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sharedStrings.xml" ContentType="application/vnd.openxmlformats-officedocument.spreadsheetml.sharedStrings+xml"/>
  <Override PartName="/xl/media/image7.png" ContentType="image/png"/>
  <Override PartName="/xl/media/image10.wmf" ContentType="image/x-wmf"/>
  <Override PartName="/xl/media/image13.jpeg" ContentType="image/jpeg"/>
  <Override PartName="/xl/media/image8.jpeg" ContentType="image/jpeg"/>
  <Override PartName="/xl/media/image9.png" ContentType="image/png"/>
  <Override PartName="/xl/media/image11.jpeg" ContentType="image/jpeg"/>
  <Override PartName="/xl/media/image18.jpeg" ContentType="image/jpeg"/>
  <Override PartName="/xl/media/image12.png" ContentType="image/png"/>
  <Override PartName="/xl/media/image14.png" ContentType="image/png"/>
  <Override PartName="/xl/media/image15.png" ContentType="image/png"/>
  <Override PartName="/xl/media/image16.jpeg" ContentType="image/jpeg"/>
  <Override PartName="/xl/media/image17.png" ContentType="image/png"/>
  <Override PartName="/xl/media/image19.jpeg" ContentType="image/jpeg"/>
  <Override PartName="/xl/media/image20.png" ContentType="image/png"/>
  <Override PartName="/xl/media/image21.jpeg" ContentType="image/jpe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drawings/_rels/drawing4.xml.rels" ContentType="application/vnd.openxmlformats-package.relationships+xml"/>
  <Override PartName="/xl/drawings/_rels/drawing5.xml.rels" ContentType="application/vnd.openxmlformats-package.relationships+xml"/>
  <Override PartName="/xl/drawings/_rels/drawing6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çamento Sintético" sheetId="1" state="visible" r:id="rId2"/>
    <sheet name="CRONOGRAMA REV 3 " sheetId="2" state="visible" r:id="rId3"/>
    <sheet name="COMPOSIÇÃO" sheetId="3" state="visible" r:id="rId4"/>
    <sheet name="BDI " sheetId="4" state="visible" r:id="rId5"/>
    <sheet name="ENCARGOS" sheetId="5" state="visible" r:id="rId6"/>
    <sheet name="CURVA ABC" sheetId="6" state="visible" r:id="rId7"/>
    <sheet name="MEMORIA DE CAL" sheetId="7" state="hidden" r:id="rId8"/>
  </sheets>
  <definedNames>
    <definedName function="false" hidden="false" localSheetId="3" name="_xlnm.Print_Area" vbProcedure="false">'BDI '!$A$1:$E$36</definedName>
    <definedName function="false" hidden="false" localSheetId="2" name="_xlnm.Print_Area" vbProcedure="false">COMPOSIÇÃO!$A$1:$J$11012</definedName>
    <definedName function="false" hidden="true" localSheetId="2" name="_xlnm._FilterDatabase" vbProcedure="false">COMPOSIÇÃO!$A$5:$O$11008</definedName>
    <definedName function="false" hidden="false" localSheetId="1" name="_xlnm.Print_Area" vbProcedure="false">'CRONOGRAMA REV 3 '!$A$1:$P$59</definedName>
    <definedName function="false" hidden="true" localSheetId="1" name="_xlnm._FilterDatabase" vbProcedure="false">'CRONOGRAMA REV 3 '!$Q$4:$Q$50</definedName>
    <definedName function="false" hidden="false" localSheetId="5" name="_xlnm.Print_Area" vbProcedure="false">'CURVA ABC'!$A$1:$J$502</definedName>
    <definedName function="false" hidden="true" localSheetId="5" name="_xlnm._FilterDatabase" vbProcedure="false">'CURVA ABC'!$A$4:$N$497</definedName>
    <definedName function="false" hidden="false" localSheetId="4" name="_xlnm.Print_Area" vbProcedure="false">ENCARGOS!$A$1:$F$46</definedName>
    <definedName function="false" hidden="false" localSheetId="0" name="_xlnm.Print_Area" vbProcedure="false">'Orçamento Sintético'!$A$1:$J$563</definedName>
    <definedName function="false" hidden="false" localSheetId="0" name="_xlnm.Print_Titles" vbProcedure="false">'Orçamento Sintético'!$4:$4</definedName>
    <definedName function="false" hidden="true" localSheetId="0" name="_xlnm._FilterDatabase" vbProcedure="false">'Orçamento Sintético'!$A$4:$N$557</definedName>
    <definedName function="false" hidden="false" localSheetId="5" name="_xlnm.Print_Titles" vbProcedure="false">'[1]repeated header'!$4:$4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<sst xmlns="http://schemas.openxmlformats.org/spreadsheetml/2006/main" count="75073" uniqueCount="5123">
  <si>
    <t xml:space="preserve">valor total</t>
  </si>
  <si>
    <t xml:space="preserve">Construção da nova Promotoria de Justiça de Santana do Ipanema - Não desonerado</t>
  </si>
  <si>
    <t xml:space="preserve">SINAPI - 09/2024 - Alagoas
ORSE - 06/2024 - Sergipe
</t>
  </si>
  <si>
    <t xml:space="preserve">22,47%</t>
  </si>
  <si>
    <t xml:space="preserve">Não Desonerado: 
Horista: 115,22%
Mensalista: 70,31%</t>
  </si>
  <si>
    <t xml:space="preserve">valor desc</t>
  </si>
  <si>
    <t xml:space="preserve">Orçamento Sintético</t>
  </si>
  <si>
    <t xml:space="preserve">Item</t>
  </si>
  <si>
    <t xml:space="preserve">Código</t>
  </si>
  <si>
    <t xml:space="preserve">Banco</t>
  </si>
  <si>
    <t xml:space="preserve">Descrição</t>
  </si>
  <si>
    <t xml:space="preserve">Und</t>
  </si>
  <si>
    <t xml:space="preserve">Quant.</t>
  </si>
  <si>
    <t xml:space="preserve">Valor Unit</t>
  </si>
  <si>
    <t xml:space="preserve">Valor Unit com BDI</t>
  </si>
  <si>
    <t xml:space="preserve">Total</t>
  </si>
  <si>
    <t xml:space="preserve">Peso (%)</t>
  </si>
  <si>
    <t xml:space="preserve"> 1 </t>
  </si>
  <si>
    <t xml:space="preserve">  </t>
  </si>
  <si>
    <t xml:space="preserve">ADMINISTRAÇÃO DE OBRA</t>
  </si>
  <si>
    <t xml:space="preserve"> 1.1 </t>
  </si>
  <si>
    <t xml:space="preserve"> COMP - 12 </t>
  </si>
  <si>
    <t xml:space="preserve">Próprio</t>
  </si>
  <si>
    <t xml:space="preserve">ADMINISTRAÇÃO LOCAL</t>
  </si>
  <si>
    <t xml:space="preserve">un</t>
  </si>
  <si>
    <t xml:space="preserve"> 2 </t>
  </si>
  <si>
    <t xml:space="preserve">MOBILIZAÇÃO</t>
  </si>
  <si>
    <t xml:space="preserve"> 2.1 </t>
  </si>
  <si>
    <t xml:space="preserve"> 92144 </t>
  </si>
  <si>
    <t xml:space="preserve">SINAPI</t>
  </si>
  <si>
    <t xml:space="preserve">CAMINHONETE CABINE SIMPLES COM MOTOR 1.6 FLEX, CÂMBIO MANUAL, POTÊNCIA 101/104 CV, 2 PORTAS - MATERIAIS NA OPERAÇÃO. AF_11/2015</t>
  </si>
  <si>
    <t xml:space="preserve">H</t>
  </si>
  <si>
    <t xml:space="preserve"> 3 </t>
  </si>
  <si>
    <t xml:space="preserve">SERVIÇOS PRELIMINARES</t>
  </si>
  <si>
    <t xml:space="preserve"> 3.1 </t>
  </si>
  <si>
    <t xml:space="preserve"> MP 003 </t>
  </si>
  <si>
    <t xml:space="preserve">ART DE EXECUÇÃO - CREA AL</t>
  </si>
  <si>
    <t xml:space="preserve">und</t>
  </si>
  <si>
    <t xml:space="preserve"> 3.2 </t>
  </si>
  <si>
    <t xml:space="preserve"> 97625 </t>
  </si>
  <si>
    <t xml:space="preserve">DEMOLIÇÃO DE ALVENARIA PARA QUALQUER TIPO DE BLOCO, DE FORMA MECANIZADA, SEM REAPROVEITAMENTO. AF_09/2023</t>
  </si>
  <si>
    <t xml:space="preserve">m³</t>
  </si>
  <si>
    <t xml:space="preserve"> 3.3 </t>
  </si>
  <si>
    <t xml:space="preserve"> 97627 </t>
  </si>
  <si>
    <t xml:space="preserve">DEMOLIÇÃO DE PILARES E VIGAS EM CONCRETO ARMADO, DE FORMA MECANIZADA COM MARTELETE, SEM REAPROVEITAMENTO. AF_09/2023</t>
  </si>
  <si>
    <t xml:space="preserve"> 3.4 </t>
  </si>
  <si>
    <t xml:space="preserve"> 104790 </t>
  </si>
  <si>
    <t xml:space="preserve">DEMOLIÇÃO DE PISO DE CONCRETO SIMPLES, DE FORMA MECANIZADA COM MARTELETE, SEM REAPROVEITAMENTO. AF_09/2023</t>
  </si>
  <si>
    <t xml:space="preserve"> 3.5 </t>
  </si>
  <si>
    <t xml:space="preserve"> 9937 </t>
  </si>
  <si>
    <t xml:space="preserve">ORSE</t>
  </si>
  <si>
    <t xml:space="preserve">Limpeza mecanizada do terreno c/ retroescavadeira (vegetação rasteira) inclusive carga e transporte - dmt até 1km</t>
  </si>
  <si>
    <t xml:space="preserve">m²</t>
  </si>
  <si>
    <t xml:space="preserve"> 3.6 </t>
  </si>
  <si>
    <t xml:space="preserve"> 103689 </t>
  </si>
  <si>
    <t xml:space="preserve">FORNECIMENTO E INSTALAÇÃO DE PLACA DE OBRA COM CHAPA GALVANIZADA E ESTRUTURA DE MADEIRA. AF_03/2022_PS</t>
  </si>
  <si>
    <t xml:space="preserve"> 3.7 </t>
  </si>
  <si>
    <t xml:space="preserve"> 98459 </t>
  </si>
  <si>
    <t xml:space="preserve">TAPUME COM TELHA METÁLICA. AF_03/2024</t>
  </si>
  <si>
    <t xml:space="preserve"> 3.8 </t>
  </si>
  <si>
    <t xml:space="preserve"> 9416 </t>
  </si>
  <si>
    <t xml:space="preserve">Instalação provisória de energia elétrica, aerea, trifasica, em poste galvanizado, exclusive fornecimento do medidor</t>
  </si>
  <si>
    <t xml:space="preserve"> 3.9 </t>
  </si>
  <si>
    <t xml:space="preserve"> 6096 </t>
  </si>
  <si>
    <t xml:space="preserve">Ligação Predial de Água em Mureta de Concreto, Provisória ou Definitiva, com Fornecimento de Material, inclusive Mureta e Hidrômetro, Rede DN 50mm - Rev 03_10/2022</t>
  </si>
  <si>
    <t xml:space="preserve">UN</t>
  </si>
  <si>
    <t xml:space="preserve"> 3.10 </t>
  </si>
  <si>
    <t xml:space="preserve"> 56 </t>
  </si>
  <si>
    <t xml:space="preserve">Barracão para escritório de obra porte pequeno s=25,41m2 com materiais novos</t>
  </si>
  <si>
    <t xml:space="preserve"> 3.11 </t>
  </si>
  <si>
    <t xml:space="preserve"> 62 </t>
  </si>
  <si>
    <t xml:space="preserve">Barracão fechado porte pequeno para depósito de cimento e almoxarifado (s=38,72 m2) com materiais novos</t>
  </si>
  <si>
    <t xml:space="preserve"> 3.12 </t>
  </si>
  <si>
    <t xml:space="preserve"> 61 </t>
  </si>
  <si>
    <t xml:space="preserve">Barracão aberto para refeitório de obra (capacidade 24 refeições simultâneas)-s=61,60m2 com materiais novos</t>
  </si>
  <si>
    <t xml:space="preserve"> 3.13 </t>
  </si>
  <si>
    <t xml:space="preserve"> 10184 </t>
  </si>
  <si>
    <t xml:space="preserve">Barracão para banheiro e vestiário de obra, s=35,10m², capacidade 20 operários com materiais novos</t>
  </si>
  <si>
    <t xml:space="preserve"> 3.14 </t>
  </si>
  <si>
    <t xml:space="preserve"> 11703 </t>
  </si>
  <si>
    <t xml:space="preserve">Barracão aberto para apoio à produção (carpintaria, central de armação, oficina, etc.) c/ tesouras, telha 4mm, piso em concreto desempolado</t>
  </si>
  <si>
    <t xml:space="preserve"> 4 </t>
  </si>
  <si>
    <t xml:space="preserve">TERRAPLANAGEM</t>
  </si>
  <si>
    <t xml:space="preserve"> 4.1 </t>
  </si>
  <si>
    <t xml:space="preserve"> 2548 </t>
  </si>
  <si>
    <t xml:space="preserve">Locação de serviços de terraplenagem de obras civis</t>
  </si>
  <si>
    <t xml:space="preserve"> 4.2 </t>
  </si>
  <si>
    <t xml:space="preserve"> 101124 </t>
  </si>
  <si>
    <t xml:space="preserve">ESCAVAÇÃO HORIZONTAL, INCLUINDO CARGA E DESCARGA EM SOLO DE 1A CATEGORIA COM TRATOR DE ESTEIRAS (100HP/LÂMINA: 2,19M3). AF_07/2020</t>
  </si>
  <si>
    <t xml:space="preserve"> 4.3 </t>
  </si>
  <si>
    <t xml:space="preserve"> 102354 </t>
  </si>
  <si>
    <t xml:space="preserve">DESMONTE DE MATERIAL DE 3ª CATEGORIA (BLOCOS DE ROCHAS OU MATACOS), COM MARTELETE PNEUMÁTICO MANUAL - EXCLUSIVE CARGA E TRANSPORTE. AF_03/2021</t>
  </si>
  <si>
    <t xml:space="preserve"> 4.4 </t>
  </si>
  <si>
    <t xml:space="preserve"> 4522 </t>
  </si>
  <si>
    <t xml:space="preserve">Desmonte de rocha dura incluindo perfuração e argamassa expansiva</t>
  </si>
  <si>
    <t xml:space="preserve"> 4.5 </t>
  </si>
  <si>
    <t xml:space="preserve"> 102361 </t>
  </si>
  <si>
    <t xml:space="preserve">RETIRADA DE MATERIAL DE 3ª CATEGORIA (APÓS ESCAVAÇÃO/DESMONTE) EM VALAS, COM RETROESCAVADEIRA - EXCLUSIVE CARGA E TRANSPORTE. AF_03/2021</t>
  </si>
  <si>
    <t xml:space="preserve"> 4.6 </t>
  </si>
  <si>
    <t xml:space="preserve"> 95875 </t>
  </si>
  <si>
    <t xml:space="preserve">TRANSPORTE COM CAMINHÃO BASCULANTE DE 10 M³, EM VIA URBANA PAVIMENTADA, DMT ATÉ 30 KM (UNIDADE: M3XKM). AF_07/2020</t>
  </si>
  <si>
    <t xml:space="preserve">M3XKM</t>
  </si>
  <si>
    <t xml:space="preserve"> 4.7 </t>
  </si>
  <si>
    <t xml:space="preserve"> 00000368 </t>
  </si>
  <si>
    <t xml:space="preserve">AREIA PARA ATERRO - POSTO JAZIDA/FORNECEDOR (RETIRADO NA JAZIDA, SEM TRANSPORTE)</t>
  </si>
  <si>
    <t xml:space="preserve">M³</t>
  </si>
  <si>
    <t xml:space="preserve"> 4.8 </t>
  </si>
  <si>
    <t xml:space="preserve"> 71 </t>
  </si>
  <si>
    <t xml:space="preserve">Aterro manual de áreas, sem aquisição de material, com espalhamento e compactação</t>
  </si>
  <si>
    <t xml:space="preserve"> 5 </t>
  </si>
  <si>
    <t xml:space="preserve">*</t>
  </si>
  <si>
    <t xml:space="preserve">ESTRUTURA</t>
  </si>
  <si>
    <t xml:space="preserve"> 5.1 </t>
  </si>
  <si>
    <t xml:space="preserve">LOCAÇÃO DA OBRA, FUNDAÇÕES E VIGAS BALDRAMES</t>
  </si>
  <si>
    <t xml:space="preserve"> 5.1.1 </t>
  </si>
  <si>
    <t xml:space="preserve"> 105009 </t>
  </si>
  <si>
    <t xml:space="preserve">LOCAÇÃO CONVENCIONAL DE OBRA, UTILIZANDO GABARITO DE TÁBUAS CORRIDAS PONTALETADAS A CADA 1,50M -  2 UTILIZAÇÕES. AF_03/2024</t>
  </si>
  <si>
    <t xml:space="preserve">M</t>
  </si>
  <si>
    <t xml:space="preserve"> 5.1.2 </t>
  </si>
  <si>
    <t xml:space="preserve"> 96523 </t>
  </si>
  <si>
    <t xml:space="preserve">ESCAVAÇÃO MANUAL PARA BLOCO DE COROAMENTO OU SAPATA (INCLUINDO ESCAVAÇÃO PARA COLOCAÇÃO DE FÔRMAS). AF_01/2024</t>
  </si>
  <si>
    <t xml:space="preserve"> 5.1.3 </t>
  </si>
  <si>
    <t xml:space="preserve"> 96619 </t>
  </si>
  <si>
    <t xml:space="preserve">LASTRO DE CONCRETO MAGRO, APLICADO EM BLOCOS DE COROAMENTO OU SAPATAS, ESPESSURA DE 5 CM. AF_01/2024</t>
  </si>
  <si>
    <t xml:space="preserve"> 5.1.4 </t>
  </si>
  <si>
    <t xml:space="preserve">FORMA, AÇO E CONCRETO</t>
  </si>
  <si>
    <t xml:space="preserve"> 5.1.4.1 </t>
  </si>
  <si>
    <t xml:space="preserve"> 96541 </t>
  </si>
  <si>
    <t xml:space="preserve">FABRICAÇÃO, MONTAGEM E DESMONTAGEM DE FÔRMA PARA SAPATA, EM CHAPA DE MADEIRA COMPENSADA RESINADA, E=17 MM, 4 UTILIZAÇÕES. AF_01/2024</t>
  </si>
  <si>
    <t xml:space="preserve"> 5.1.4.2 </t>
  </si>
  <si>
    <t xml:space="preserve"> 96545 </t>
  </si>
  <si>
    <t xml:space="preserve">ARMAÇÃO DE BLOCO UTILIZANDO AÇO CA-50 DE 8 MM - MONTAGEM. AF_01/2024</t>
  </si>
  <si>
    <t xml:space="preserve">KG</t>
  </si>
  <si>
    <t xml:space="preserve"> 5.1.4.3 </t>
  </si>
  <si>
    <t xml:space="preserve"> 96546 </t>
  </si>
  <si>
    <t xml:space="preserve">ARMAÇÃO DE BLOCO UTILIZANDO AÇO CA-50 DE 10 MM - MONTAGEM. AF_01/2024</t>
  </si>
  <si>
    <t xml:space="preserve"> 5.1.4.4 </t>
  </si>
  <si>
    <t xml:space="preserve"> 104920 </t>
  </si>
  <si>
    <t xml:space="preserve">ARMAÇÃO DE BLOCO, SAPATA ISOLADA, VIGA BALDRAME E SAPATA CORRIDA UTILIZANDO AÇO CA-50 DE 12,5 MM - MONTAGEM. AF_01/2024</t>
  </si>
  <si>
    <t xml:space="preserve"> 5.1.4.5 </t>
  </si>
  <si>
    <t xml:space="preserve"> 96558 </t>
  </si>
  <si>
    <t xml:space="preserve">CONCRETAGEM DE SAPATA, FCK 30 MPA, COM USO DE BOMBA - LANÇAMENTO, ADENSAMENTO E ACABAMENTO. AF_01/2024</t>
  </si>
  <si>
    <t xml:space="preserve"> 5.2 </t>
  </si>
  <si>
    <t xml:space="preserve">PILARES</t>
  </si>
  <si>
    <t xml:space="preserve"> 5.2.1 </t>
  </si>
  <si>
    <t xml:space="preserve"> 96258 </t>
  </si>
  <si>
    <t xml:space="preserve">MONTAGEM E DESMONTAGEM DE FÔRMA DE PILARES CIRCULARES, PÉ-DIREITO SIMPLES, EM MADEIRA, 2 UTILIZAÇÕES. AF_05/2024</t>
  </si>
  <si>
    <t xml:space="preserve"> 5.2.2 </t>
  </si>
  <si>
    <t xml:space="preserve"> 92443 </t>
  </si>
  <si>
    <t xml:space="preserve">MONTAGEM E DESMONTAGEM DE FÔRMA DE PILARES RETANGULARES E ESTRUTURAS SIMILARES, PÉ-DIREITO SIMPLES, EM CHAPA DE MADEIRA COMPENSADA PLASTIFICADA, 18 UTILIZAÇÕES. AF_09/2020</t>
  </si>
  <si>
    <t xml:space="preserve"> 5.2.3 </t>
  </si>
  <si>
    <t xml:space="preserve"> 92759 </t>
  </si>
  <si>
    <t xml:space="preserve">ARMAÇÃO DE PILAR OU VIGA DE ESTRUTURA CONVENCIONAL DE CONCRETO ARMADO UTILIZANDO AÇO CA-60 DE 5,0 MM - MONTAGEM. AF_06/2022</t>
  </si>
  <si>
    <t xml:space="preserve"> 5.2.4 </t>
  </si>
  <si>
    <t xml:space="preserve"> 92760 </t>
  </si>
  <si>
    <t xml:space="preserve">ARMAÇÃO DE PILAR OU VIGA DE ESTRUTURA CONVENCIONAL DE CONCRETO ARMADO UTILIZANDO AÇO CA-50 DE 6,3 MM - MONTAGEM. AF_06/2022</t>
  </si>
  <si>
    <t xml:space="preserve"> 5.2.5 </t>
  </si>
  <si>
    <t xml:space="preserve"> 92762 </t>
  </si>
  <si>
    <t xml:space="preserve">ARMAÇÃO DE PILAR OU VIGA DE ESTRUTURA CONVENCIONAL DE CONCRETO ARMADO UTILIZANDO AÇO CA-50 DE 10,0 MM - MONTAGEM. AF_06/2022</t>
  </si>
  <si>
    <t xml:space="preserve"> 5.2.6 </t>
  </si>
  <si>
    <t xml:space="preserve"> 92763 </t>
  </si>
  <si>
    <t xml:space="preserve">ARMAÇÃO DE PILAR OU VIGA DE ESTRUTURA CONVENCIONAL DE CONCRETO ARMADO UTILIZANDO AÇO CA-50 DE 12,5 MM - MONTAGEM. AF_06/2022</t>
  </si>
  <si>
    <t xml:space="preserve"> 5.2.7 </t>
  </si>
  <si>
    <t xml:space="preserve"> 92764 </t>
  </si>
  <si>
    <t xml:space="preserve">ARMAÇÃO DE PILAR OU VIGA DE ESTRUTURA CONVENCIONAL DE CONCRETO ARMADO UTILIZANDO AÇO CA-50 DE 16,0 MM - MONTAGEM. AF_06/2022</t>
  </si>
  <si>
    <t xml:space="preserve"> 5.2.8 </t>
  </si>
  <si>
    <t xml:space="preserve"> 94972 </t>
  </si>
  <si>
    <t xml:space="preserve">CONCRETO FCK = 30MPA, TRAÇO 1:2,1:2,5 (EM MASSA SECA DE CIMENTO/ AREIA MÉDIA/ BRITA 1) - PREPARO MECÂNICO COM BETONEIRA 600 L. AF_05/2021</t>
  </si>
  <si>
    <t xml:space="preserve"> 5.2.9 </t>
  </si>
  <si>
    <t xml:space="preserve"> 103673 </t>
  </si>
  <si>
    <t xml:space="preserve">LANÇAMENTO COM USO DE BOMBA, ADENSAMENTO E ACABAMENTO DE CONCRETO EM ESTRUTURAS. AF_02/2022</t>
  </si>
  <si>
    <t xml:space="preserve"> 5.3 </t>
  </si>
  <si>
    <t xml:space="preserve">VIGAS</t>
  </si>
  <si>
    <t xml:space="preserve"> 5.3.1 </t>
  </si>
  <si>
    <t xml:space="preserve">BALDRAMES</t>
  </si>
  <si>
    <t xml:space="preserve"> 5.3.1.1 </t>
  </si>
  <si>
    <t xml:space="preserve"> 96542 </t>
  </si>
  <si>
    <t xml:space="preserve">FABRICAÇÃO, MONTAGEM E DESMONTAGEM DE FÔRMA PARA VIGA BALDRAME, EM CHAPA DE MADEIRA COMPENSADA RESINADA, E=17 MM, 4 UTILIZAÇÕES. AF_01/2024</t>
  </si>
  <si>
    <t xml:space="preserve"> 5.3.1.2 </t>
  </si>
  <si>
    <t xml:space="preserve"> 5.3.1.3 </t>
  </si>
  <si>
    <t xml:space="preserve"> 5.3.1.4 </t>
  </si>
  <si>
    <t xml:space="preserve"> 92761 </t>
  </si>
  <si>
    <t xml:space="preserve">ARMAÇÃO DE PILAR OU VIGA DE ESTRUTURA CONVENCIONAL DE CONCRETO ARMADO UTILIZANDO AÇO CA-50 DE 8,0 MM - MONTAGEM. AF_06/2022</t>
  </si>
  <si>
    <t xml:space="preserve"> 5.3.1.5 </t>
  </si>
  <si>
    <t xml:space="preserve"> 5.3.1.6 </t>
  </si>
  <si>
    <t xml:space="preserve"> 5.3.1.7 </t>
  </si>
  <si>
    <t xml:space="preserve"> 94966 </t>
  </si>
  <si>
    <t xml:space="preserve">CONCRETO FCK = 30MPA, TRAÇO 1:2,1:2,5 (EM MASSA SECA DE CIMENTO/ AREIA MÉDIA/ BRITA 1) - PREPARO MECÂNICO COM BETONEIRA 400 L. AF_05/2021</t>
  </si>
  <si>
    <t xml:space="preserve"> 5.3.1.8 </t>
  </si>
  <si>
    <t xml:space="preserve"> 5.3.2 </t>
  </si>
  <si>
    <t xml:space="preserve">NÍVEL 1 E NÍVEL 2</t>
  </si>
  <si>
    <t xml:space="preserve"> 5.3.2.1 </t>
  </si>
  <si>
    <t xml:space="preserve"> 92468 </t>
  </si>
  <si>
    <t xml:space="preserve">MONTAGEM E DESMONTAGEM DE FÔRMA DE VIGA, ESCORAMENTO METÁLICO, PÉ-DIREITO SIMPLES, EM CHAPA DE MADEIRA PLASTIFICADA, 10 UTILIZAÇÕES. AF_09/2020</t>
  </si>
  <si>
    <t xml:space="preserve"> 5.3.2.2 </t>
  </si>
  <si>
    <t xml:space="preserve"> 5.3.2.3 </t>
  </si>
  <si>
    <t xml:space="preserve"> 5.3.2.4 </t>
  </si>
  <si>
    <t xml:space="preserve"> 5.3.2.5 </t>
  </si>
  <si>
    <t xml:space="preserve"> 5.3.2.6 </t>
  </si>
  <si>
    <t xml:space="preserve"> 5.3.2.7 </t>
  </si>
  <si>
    <t xml:space="preserve"> 5.3.2.8 </t>
  </si>
  <si>
    <t xml:space="preserve"> 92765 </t>
  </si>
  <si>
    <t xml:space="preserve">ARMAÇÃO DE PILAR OU VIGA DE ESTRUTURA CONVENCIONAL DE CONCRETO ARMADO UTILIZANDO AÇO CA-50 DE 20,0 MM - MONTAGEM. AF_06/2022</t>
  </si>
  <si>
    <t xml:space="preserve"> 5.3.2.9 </t>
  </si>
  <si>
    <t xml:space="preserve"> 92766 </t>
  </si>
  <si>
    <t xml:space="preserve">ARMAÇÃO DE PILAR OU VIGA DE ESTRUTURA CONVENCIONAL DE CONCRETO ARMADO UTILIZANDO AÇO CA-50 DE 25,0 MM - MONTAGEM. AF_06/2022</t>
  </si>
  <si>
    <t xml:space="preserve"> 5.3.2.10 </t>
  </si>
  <si>
    <t xml:space="preserve"> 5.3.2.11 </t>
  </si>
  <si>
    <t xml:space="preserve"> 5.4 </t>
  </si>
  <si>
    <t xml:space="preserve">LAJES</t>
  </si>
  <si>
    <t xml:space="preserve"> 5.4.1 </t>
  </si>
  <si>
    <t xml:space="preserve"> 92526 </t>
  </si>
  <si>
    <t xml:space="preserve">MONTAGEM E DESMONTAGEM DE FÔRMA DE LAJE MACIÇA, PÉ-DIREITO SIMPLES, EM CHAPA DE MADEIRA COMPENSADA PLASTIFICADA, 10 UTILIZAÇÕES. AF_09/2020</t>
  </si>
  <si>
    <t xml:space="preserve"> 5.4.2 </t>
  </si>
  <si>
    <t xml:space="preserve"> 92488 </t>
  </si>
  <si>
    <t xml:space="preserve">MONTAGEM E DESMONTAGEM DE FÔRMA DE LAJE NERVURADA COM CUBETA E ASSOALHO, PÉ-DIREITO DUPLO, EM CHAPA DE MADEIRA COMPENSADA RESINADA, 8 UTILIZAÇÕES. AF_09/2020</t>
  </si>
  <si>
    <t xml:space="preserve"> 5.4.3 </t>
  </si>
  <si>
    <t xml:space="preserve"> 101792 </t>
  </si>
  <si>
    <t xml:space="preserve">ESCORAMENTO DE FÔRMAS DE LAJE EM MADEIRA NÃO APARELHADA, PÉ-DIREITO SIMPLES, INCLUSO TRAVAMENTO, 4 UTILIZAÇÕES. AF_09/2020</t>
  </si>
  <si>
    <t xml:space="preserve"> 5.4.4 </t>
  </si>
  <si>
    <t xml:space="preserve"> 92768 </t>
  </si>
  <si>
    <t xml:space="preserve">ARMAÇÃO DE LAJE DE ESTRUTURA CONVENCIONAL DE CONCRETO ARMADO UTILIZANDO AÇO CA-60 DE 5,0 MM - MONTAGEM. AF_06/2022</t>
  </si>
  <si>
    <t xml:space="preserve"> 5.4.5 </t>
  </si>
  <si>
    <t xml:space="preserve"> 92769 </t>
  </si>
  <si>
    <t xml:space="preserve">ARMAÇÃO DE LAJE DE ESTRUTURA CONVENCIONAL DE CONCRETO ARMADO UTILIZANDO AÇO CA-50 DE 6,3 MM - MONTAGEM. AF_06/2022</t>
  </si>
  <si>
    <t xml:space="preserve"> 5.4.6 </t>
  </si>
  <si>
    <t xml:space="preserve"> 92770 </t>
  </si>
  <si>
    <t xml:space="preserve">ARMAÇÃO DE LAJE DE ESTRUTURA CONVENCIONAL DE CONCRETO ARMADO UTILIZANDO AÇO CA-50 DE 8,0 MM - MONTAGEM. AF_06/2022</t>
  </si>
  <si>
    <t xml:space="preserve"> 5.4.7 </t>
  </si>
  <si>
    <t xml:space="preserve"> 92771 </t>
  </si>
  <si>
    <t xml:space="preserve">ARMAÇÃO DE LAJE DE ESTRUTURA CONVENCIONAL DE CONCRETO ARMADO UTILIZANDO AÇO CA-50 DE 10,0 MM - MONTAGEM. AF_06/2022</t>
  </si>
  <si>
    <t xml:space="preserve"> 5.4.8 </t>
  </si>
  <si>
    <t xml:space="preserve"> 92772 </t>
  </si>
  <si>
    <t xml:space="preserve">ARMAÇÃO DE LAJE DE ESTRUTURA CONVENCIONAL DE CONCRETO ARMADO UTILIZANDO AÇO CA-50 DE 12,5 MM - MONTAGEM. AF_06/2022</t>
  </si>
  <si>
    <t xml:space="preserve"> 5.4.9 </t>
  </si>
  <si>
    <t xml:space="preserve"> 92773 </t>
  </si>
  <si>
    <t xml:space="preserve">ARMAÇÃO DE LAJE DE ESTRUTURA CONVENCIONAL DE CONCRETO ARMADO UTILIZANDO AÇO CA-50 DE 16,0 MM - MONTAGEM. AF_06/2022</t>
  </si>
  <si>
    <t xml:space="preserve"> 5.4.10 </t>
  </si>
  <si>
    <t xml:space="preserve"> 92774 </t>
  </si>
  <si>
    <t xml:space="preserve">ARMAÇÃO DE LAJE DE ESTRUTURA CONVENCIONAL DE CONCRETO ARMADO UTILIZANDO AÇO CA-50 DE 20,0 MM - MONTAGEM. AF_06/2022</t>
  </si>
  <si>
    <t xml:space="preserve"> 5.4.11 </t>
  </si>
  <si>
    <t xml:space="preserve"> 5.4.12 </t>
  </si>
  <si>
    <t xml:space="preserve"> 5.5 </t>
  </si>
  <si>
    <t xml:space="preserve">ESCADAS</t>
  </si>
  <si>
    <t xml:space="preserve"> 5.5.1 </t>
  </si>
  <si>
    <t xml:space="preserve"> 102017 </t>
  </si>
  <si>
    <t xml:space="preserve">MONTAGEM E DESMONTAGEM DE FÔRMA PARA ESCADAS, COM 2 LANCES EM "L" E LAJE CASCATA, EM CHAPA DE MADEIRA COMPENSADA RESINADA, 4 UTILIZAÇÕES. AF_11/2020</t>
  </si>
  <si>
    <t xml:space="preserve"> 5.5.2 </t>
  </si>
  <si>
    <t xml:space="preserve"> 102003 </t>
  </si>
  <si>
    <t xml:space="preserve">MONTAGEM E DESMONTAGEM DE FÔRMA PARA ESCADAS, COM 2 LANCES EM "U" E LAJE CASCATA, EM CHAPA DE MADEIRA COMPENSADA RESINADA, 4 UTILIZAÇÕES. AF_11/2020</t>
  </si>
  <si>
    <t xml:space="preserve"> 5.5.3 </t>
  </si>
  <si>
    <t xml:space="preserve"> 95943 </t>
  </si>
  <si>
    <t xml:space="preserve">ARMAÇÃO DE ESCADA, DE UMA ESTRUTURA CONVENCIONAL DE CONCRETO ARMADO UTILIZANDO AÇO CA-60 DE 5,0 MM - MONTAGEM. AF_11/2020</t>
  </si>
  <si>
    <t xml:space="preserve"> 5.5.4 </t>
  </si>
  <si>
    <t xml:space="preserve"> 95944 </t>
  </si>
  <si>
    <t xml:space="preserve">ARMAÇÃO DE ESCADA, DE UMA ESTRUTURA CONVENCIONAL DE CONCRETO ARMADO UTILIZANDO AÇO CA-50 DE 6,3 MM - MONTAGEM. AF_11/2020</t>
  </si>
  <si>
    <t xml:space="preserve"> 5.5.5 </t>
  </si>
  <si>
    <t xml:space="preserve"> 95945 </t>
  </si>
  <si>
    <t xml:space="preserve">ARMAÇÃO DE ESCADA, DE UMA ESTRUTURA CONVENCIONAL DE CONCRETO ARMADO UTILIZANDO AÇO CA-50 DE 8,0 MM - MONTAGEM. AF_11/2020</t>
  </si>
  <si>
    <t xml:space="preserve"> 5.5.6 </t>
  </si>
  <si>
    <t xml:space="preserve"> 95946 </t>
  </si>
  <si>
    <t xml:space="preserve">ARMAÇÃO DE ESCADA, DE UMA ESTRUTURA CONVENCIONAL DE CONCRETO ARMADO UTILIZANDO AÇO CA-50 DE 10,0 MM - MONTAGEM. AF_11/2020</t>
  </si>
  <si>
    <t xml:space="preserve"> 5.5.7 </t>
  </si>
  <si>
    <t xml:space="preserve"> 95947 </t>
  </si>
  <si>
    <t xml:space="preserve">ARMAÇÃO DE ESCADA, DE UMA ESTRUTURA CONVENCIONAL DE CONCRETO ARMADO UTILIZANDO AÇO CA-50 DE 12,5 MM - MONTAGEM. AF_11/2020</t>
  </si>
  <si>
    <t xml:space="preserve"> 5.5.8 </t>
  </si>
  <si>
    <t xml:space="preserve"> 95948 </t>
  </si>
  <si>
    <t xml:space="preserve">ARMAÇÃO DE ESCADA, DE UMA ESTRUTURA CONVENCIONAL DE CONCRETO ARMADO UTILIZANDO AÇO CA-50 DE 16,0 MM - MONTAGEM. AF_11/2020</t>
  </si>
  <si>
    <t xml:space="preserve"> 5.5.9 </t>
  </si>
  <si>
    <t xml:space="preserve"> 5.5.10 </t>
  </si>
  <si>
    <t xml:space="preserve"> 5.6 </t>
  </si>
  <si>
    <t xml:space="preserve">ESTRUTURA METÁLICA</t>
  </si>
  <si>
    <t xml:space="preserve"> 5.6.1 </t>
  </si>
  <si>
    <t xml:space="preserve"> 100764 </t>
  </si>
  <si>
    <t xml:space="preserve">VIGA METÁLICA EM PERFIL LAMINADO OU SOLDADO EM AÇO ESTRUTURAL, COM CONEXÕES SOLDADAS, INCLUSOS MÃO DE OBRA, TRANSPORTE E IÇAMENTO UTILIZANDO GUINDASTE - FORNECIMENTO E INSTALAÇÃO. AF_01/2020_PA</t>
  </si>
  <si>
    <t xml:space="preserve"> 5.6.2 </t>
  </si>
  <si>
    <t xml:space="preserve"> 00001332 </t>
  </si>
  <si>
    <t xml:space="preserve">CHAPA DE ACO GROSSA, ASTM A36, E = 3/8" (9,53 MM) 74,69 KG/M2</t>
  </si>
  <si>
    <t xml:space="preserve"> 5.6.3 </t>
  </si>
  <si>
    <t xml:space="preserve"> 00010957 </t>
  </si>
  <si>
    <t xml:space="preserve">CHAPA DE ACO GROSSA, ASTM A36, E = 3/4" (19,05 MM) 149,39 KG/M2</t>
  </si>
  <si>
    <t xml:space="preserve"> 5.6.4 </t>
  </si>
  <si>
    <t xml:space="preserve"> 92800 </t>
  </si>
  <si>
    <t xml:space="preserve">CORTE E DOBRA DE AÇO CA-60, DIÂMETRO DE 5,0 MM. AF_06/2022</t>
  </si>
  <si>
    <t xml:space="preserve"> 5.6.5 </t>
  </si>
  <si>
    <t xml:space="preserve"> 00013279/SINAPI </t>
  </si>
  <si>
    <t xml:space="preserve">Chumbador de aco tipo parabolt, * 5/8" x 200* mm, com porcae arruela</t>
  </si>
  <si>
    <t xml:space="preserve">kg</t>
  </si>
  <si>
    <t xml:space="preserve"> 5.6.6 </t>
  </si>
  <si>
    <t xml:space="preserve"> 11849 </t>
  </si>
  <si>
    <t xml:space="preserve">Pintura de proteção e/ou acabamento sobre superfícies metálicas com aplicaçãode 02 demãos de primer epoxi rico em zinco, e = 35 micra - R1</t>
  </si>
  <si>
    <t xml:space="preserve"> 5.6.7 </t>
  </si>
  <si>
    <t xml:space="preserve"> 3760 </t>
  </si>
  <si>
    <t xml:space="preserve">Pintura de acabamento em superfícies metálicas com aplicação de 02 demãos de tinta esmalte epoxi branco, e = 35 micra p/ demão</t>
  </si>
  <si>
    <t xml:space="preserve"> 5.7 </t>
  </si>
  <si>
    <t xml:space="preserve">MURO DE FLEXÃO</t>
  </si>
  <si>
    <t xml:space="preserve"> 5.7.1 </t>
  </si>
  <si>
    <t xml:space="preserve"> 5.7.2 </t>
  </si>
  <si>
    <t xml:space="preserve"> 5.7.3 </t>
  </si>
  <si>
    <t xml:space="preserve"> 11661 </t>
  </si>
  <si>
    <t xml:space="preserve">Forma plana para estruturas, em compensado resinado de 14mm, 07 usos, inclusive escoramento - Revisada 07.2015</t>
  </si>
  <si>
    <t xml:space="preserve"> 5.7.4 </t>
  </si>
  <si>
    <t xml:space="preserve"> 100342 </t>
  </si>
  <si>
    <t xml:space="preserve">ARMAÇÃO DE CORTINA DE CONTENÇÃO EM CONCRETO ARMADO, COM AÇO CA-50 DE 6,3 MM - MONTAGEM. AF_07/2019</t>
  </si>
  <si>
    <t xml:space="preserve"> 5.7.5 </t>
  </si>
  <si>
    <t xml:space="preserve"> 100343 </t>
  </si>
  <si>
    <t xml:space="preserve">ARMAÇÃO DE CORTINA DE CONTENÇÃO EM CONCRETO ARMADO, COM AÇO CA-50 DE 8 MM - MONTAGEM. AF_07/2019</t>
  </si>
  <si>
    <t xml:space="preserve"> 5.7.6 </t>
  </si>
  <si>
    <t xml:space="preserve"> 100344 </t>
  </si>
  <si>
    <t xml:space="preserve">ARMAÇÃO DE CORTINA DE CONTENÇÃO EM CONCRETO ARMADO, COM AÇO CA-50 DE 10 MM - MONTAGEM. AF_07/2019</t>
  </si>
  <si>
    <t xml:space="preserve"> 5.7.7 </t>
  </si>
  <si>
    <t xml:space="preserve"> 100345 </t>
  </si>
  <si>
    <t xml:space="preserve">ARMAÇÃO DE CORTINA DE CONTENÇÃO EM CONCRETO ARMADO, COM AÇO CA-50 DE 12,5 MM - MONTAGEM. AF_07/2019</t>
  </si>
  <si>
    <t xml:space="preserve"> 5.7.8 </t>
  </si>
  <si>
    <t xml:space="preserve"> 5.7.9 </t>
  </si>
  <si>
    <t xml:space="preserve"> 5.7.10 </t>
  </si>
  <si>
    <t xml:space="preserve"> 102724 </t>
  </si>
  <si>
    <t xml:space="preserve">DRENO BARBACÃ, DN 100 MM, COM MATERIAL DRENANTE. AF_07/2021</t>
  </si>
  <si>
    <t xml:space="preserve"> 5.8 </t>
  </si>
  <si>
    <t xml:space="preserve">ELEMENTOS ESTRUTURAL DIVERSOS</t>
  </si>
  <si>
    <t xml:space="preserve"> 5.8.1 </t>
  </si>
  <si>
    <t xml:space="preserve">Platibanda</t>
  </si>
  <si>
    <t xml:space="preserve"> 5.8.1.1 </t>
  </si>
  <si>
    <t xml:space="preserve"> 93205 </t>
  </si>
  <si>
    <t xml:space="preserve">CINTA DE AMARRAÇÃO DE ALVENARIA MOLDADA IN LOCO COM UTILIZAÇÃO DE BLOCOS CANALETA, ESPESSURA DE *20* CM. AF_03/2024</t>
  </si>
  <si>
    <t xml:space="preserve"> 5.8.1.2 </t>
  </si>
  <si>
    <t xml:space="preserve"> MP-0076 </t>
  </si>
  <si>
    <t xml:space="preserve">PILARETE PARA PLATIBANDA H = 1,50 SEÇÃO 20 X 14 CONFORME PROJETO</t>
  </si>
  <si>
    <t xml:space="preserve"> 5.8.2 </t>
  </si>
  <si>
    <t xml:space="preserve">Embasamento</t>
  </si>
  <si>
    <t xml:space="preserve"> 5.8.2.1 </t>
  </si>
  <si>
    <t xml:space="preserve"> 101165 </t>
  </si>
  <si>
    <t xml:space="preserve">ALVENARIA DE EMBASAMENTO COM BLOCO ESTRUTURAL DE CONCRETO, DE 14X19X29CM E ARGAMASSA DE ASSENTAMENTO COM PREPARO EM BETONEIRA. AF_05/2020</t>
  </si>
  <si>
    <t xml:space="preserve"> 6 </t>
  </si>
  <si>
    <t xml:space="preserve">VEDAÇÃO E ELEVAÇÕES INTERNAS E EXTERNAS</t>
  </si>
  <si>
    <t xml:space="preserve"> 6.1 </t>
  </si>
  <si>
    <t xml:space="preserve">FECHAMENTOS</t>
  </si>
  <si>
    <t xml:space="preserve"> 6.1.1 </t>
  </si>
  <si>
    <t xml:space="preserve"> 103328 </t>
  </si>
  <si>
    <t xml:space="preserve">ALVENARIA DE VEDAÇÃO DE BLOCOS CERÂMICOS FURADOS NA HORIZONTAL DE 9X19X19 CM (ESPESSURA 9 CM) E ARGAMASSA DE ASSENTAMENTO COM PREPARO EM BETONEIRA. AF_12/2021</t>
  </si>
  <si>
    <t xml:space="preserve"> 6.1.2 </t>
  </si>
  <si>
    <t xml:space="preserve"> 93200 </t>
  </si>
  <si>
    <t xml:space="preserve">FIXAÇÃO (ENCUNHAMENTO) DE ALVENARIA DE VEDAÇÃO COM ARGAMASSA COM ADITIVO EXPANSOR. AF_03/2024</t>
  </si>
  <si>
    <t xml:space="preserve"> 6.1.3 </t>
  </si>
  <si>
    <t xml:space="preserve"> 105023 </t>
  </si>
  <si>
    <t xml:space="preserve">VERGA MOLDADA IN LOCO EM CONCRETO, ESPESSURA DE *15* CM. AF_03/2024</t>
  </si>
  <si>
    <t xml:space="preserve"> 6.1.4 </t>
  </si>
  <si>
    <t xml:space="preserve"> 105029 </t>
  </si>
  <si>
    <t xml:space="preserve">CONTRAVERGA MOLDADA IN LOCO EM CONCRETO, ESPESSURA DE *15* CM. AF_03/2024</t>
  </si>
  <si>
    <t xml:space="preserve"> 6.1.5 </t>
  </si>
  <si>
    <t xml:space="preserve"> 96359 </t>
  </si>
  <si>
    <t xml:space="preserve">PAREDE COM SISTEMA EM CHAPAS DE GESSO PARA DRYWALL, USO INTERNO, COM DUAS FACES SIMPLES E ESTRUTURA METÁLICA COM GUIAS SIMPLES PARA PAREDES COM ÁREA LÍQUIDA MAIOR OU IGUAL A 6 M2, COM VÃOS. AF_07/2023_PS</t>
  </si>
  <si>
    <t xml:space="preserve"> 6.1.6 </t>
  </si>
  <si>
    <t xml:space="preserve"> 7704 </t>
  </si>
  <si>
    <t xml:space="preserve">Manta em lã de rocha de 25mm - fornecimento e aplicação</t>
  </si>
  <si>
    <t xml:space="preserve"> 6.2 </t>
  </si>
  <si>
    <t xml:space="preserve">GRADIL</t>
  </si>
  <si>
    <t xml:space="preserve"> 6.2.1 </t>
  </si>
  <si>
    <t xml:space="preserve"> 8245 </t>
  </si>
  <si>
    <t xml:space="preserve">Mureta em alvenaria revestida c/ pedra miracema - (padrão CEHOP), inclusive fundação</t>
  </si>
  <si>
    <t xml:space="preserve"> 6.2.2 </t>
  </si>
  <si>
    <t xml:space="preserve"> 10812 </t>
  </si>
  <si>
    <t xml:space="preserve">Gradil Nylofor3D, malha 20x5cm, Ø 5mm 250x203 cm, Belgo ou similar, inclusivepostes (secção 60x40mm e h=2,60m) e acessórios</t>
  </si>
  <si>
    <t xml:space="preserve"> 6.2.3 </t>
  </si>
  <si>
    <t xml:space="preserve"> 8637 </t>
  </si>
  <si>
    <t xml:space="preserve">Chapim de concreto pré-moldado</t>
  </si>
  <si>
    <t xml:space="preserve">m</t>
  </si>
  <si>
    <t xml:space="preserve"> 6.2.4 </t>
  </si>
  <si>
    <t xml:space="preserve"> 93358 </t>
  </si>
  <si>
    <t xml:space="preserve">ESCAVAÇÃO MANUAL DE VALA. AF_09/2024</t>
  </si>
  <si>
    <t xml:space="preserve"> 6.2.5 </t>
  </si>
  <si>
    <t xml:space="preserve"> 95241 </t>
  </si>
  <si>
    <t xml:space="preserve">LASTRO DE CONCRETO MAGRO, APLICADO EM PISOS, LAJES SOBRE SOLO OU RADIERS, ESPESSURA DE 5 CM. AF_01/2024</t>
  </si>
  <si>
    <t xml:space="preserve"> 6.2.6 </t>
  </si>
  <si>
    <t xml:space="preserve"> 6.2.7 </t>
  </si>
  <si>
    <t xml:space="preserve"> 9072 </t>
  </si>
  <si>
    <t xml:space="preserve">Portão em ferro, em gradil metálico, padrão belgo ou equivalente, de correr</t>
  </si>
  <si>
    <t xml:space="preserve"> 6.3 </t>
  </si>
  <si>
    <t xml:space="preserve">MURO PERIMETRAL</t>
  </si>
  <si>
    <t xml:space="preserve"> 6.3.1 </t>
  </si>
  <si>
    <t xml:space="preserve"> 6.3.2 </t>
  </si>
  <si>
    <t xml:space="preserve"> 2374 </t>
  </si>
  <si>
    <t xml:space="preserve">Muro em alvenaria bloco cerâmico, e= 0,09m, c/ alv de pedra 0,35 x 0,60m, colunas (9x20cm) e cintamento (9x15cm) superior e inferior concreto armado fck =15,0 Mpa cada 3,00m, chapisco e reboco</t>
  </si>
  <si>
    <t xml:space="preserve"> 6.3.3 </t>
  </si>
  <si>
    <t xml:space="preserve"> 6.3.4 </t>
  </si>
  <si>
    <t xml:space="preserve"> 4778 </t>
  </si>
  <si>
    <t xml:space="preserve">Recuperação de armadura p/ pilares 12x20cm, 4Ø10mm, incluso remoção de estribo, lixamento, pintura de proteção e colocação de novos estribos c/espaçam.=12cm (para casos de ferragens totalmente expostas)</t>
  </si>
  <si>
    <t xml:space="preserve"> 6.3.5 </t>
  </si>
  <si>
    <t xml:space="preserve"> 13702 </t>
  </si>
  <si>
    <t xml:space="preserve">Graute cimentício de alta resistência inicial/final industrializado</t>
  </si>
  <si>
    <t xml:space="preserve"> 6.3.6 </t>
  </si>
  <si>
    <t xml:space="preserve"> 87879 </t>
  </si>
  <si>
    <t xml:space="preserve">CHAPISCO APLICADO EM ALVENARIAS E ESTRUTURAS DE CONCRETO INTERNAS, COM COLHER DE PEDREIRO.  ARGAMASSA TRAÇO 1:3 COM PREPARO EM BETONEIRA 400L. AF_10/2022</t>
  </si>
  <si>
    <t xml:space="preserve"> 6.3.7 </t>
  </si>
  <si>
    <t xml:space="preserve"> 87792 </t>
  </si>
  <si>
    <t xml:space="preserve">EMBOÇO OU MASSA ÚNICA EM ARGAMASSA TRAÇO 1:2:8, PREPARO MECÂNICO COM BETONEIRA 400 L, APLICADA MANUALMENTE EM PANOS CEGOS DE FACHADA (SEM PRESENÇA DE VÃOS), ESPESSURA DE 25 MM. AF_08/2022</t>
  </si>
  <si>
    <t xml:space="preserve"> 7 </t>
  </si>
  <si>
    <t xml:space="preserve">COBERTURA</t>
  </si>
  <si>
    <t xml:space="preserve"> 7.1 </t>
  </si>
  <si>
    <t xml:space="preserve"> 92543 </t>
  </si>
  <si>
    <t xml:space="preserve">TRAMA DE MADEIRA COMPOSTA POR TERÇAS PARA TELHADOS DE ATÉ 2 ÁGUAS PARA TELHA ONDULADA DE FIBROCIMENTO, METÁLICA, PLÁSTICA OU TERMOACÚSTICA, INCLUSO TRANSPORTE VERTICAL. AF_07/2019</t>
  </si>
  <si>
    <t xml:space="preserve"> 7.2 </t>
  </si>
  <si>
    <t xml:space="preserve"> 100384 </t>
  </si>
  <si>
    <t xml:space="preserve">FABRICAÇÃO E INSTALAÇÃO DE PONTALETES DE MADEIRA NÃO APARELHADA PARA TELHADOS COM ATÉ 2 ÁGUAS E COM TELHA ONDULADA DE FIBROCIMENTO, ALUMÍNIO OU PLÁSTICA EM EDIFÍCIO INSTITUCIONAL TÉRREO, INCLUSO TRANSPORTE VERTICAL. AF_07/2019</t>
  </si>
  <si>
    <t xml:space="preserve"> 7.3 </t>
  </si>
  <si>
    <t xml:space="preserve"> 94210 </t>
  </si>
  <si>
    <t xml:space="preserve">TELHAMENTO COM TELHA ONDULADA DE FIBROCIMENTO E = 6 MM, COM RECOBRIMENTO LATERAL DE 1 1/4 DE ONDA PARA TELHADO COM INCLINAÇÃO MÁXIMA DE 10°, COM ATÉ 2 ÁGUAS, INCLUSO IÇAMENTO. AF_07/2019</t>
  </si>
  <si>
    <t xml:space="preserve"> 7.4 </t>
  </si>
  <si>
    <t xml:space="preserve"> 304 </t>
  </si>
  <si>
    <t xml:space="preserve">Rufo de concreto armado fck=20mpa l=30cm e h=5cm</t>
  </si>
  <si>
    <t xml:space="preserve"> 7.5 </t>
  </si>
  <si>
    <t xml:space="preserve"> 8 </t>
  </si>
  <si>
    <t xml:space="preserve">IMPERMEABILIZAÇÃO</t>
  </si>
  <si>
    <t xml:space="preserve"> 8.1 </t>
  </si>
  <si>
    <t xml:space="preserve">Lajes impermeabilizadas , Calha e Platibanda</t>
  </si>
  <si>
    <t xml:space="preserve"> 8.1.1 </t>
  </si>
  <si>
    <t xml:space="preserve"> 87745 </t>
  </si>
  <si>
    <t xml:space="preserve">CONTRAPISO EM ARGAMASSA TRAÇO 1:4 (CIMENTO  AREIA E ADITIVO ADESIVO), PREPARO MECÂNICO COM BETONEIRA 400 L, APLICADO EM ÁREAS MOLHADAS SOBRE LAJE, ADERIDO, ACABAMENTO NÃO REFORÇADO, ESPESSURA 3CM. AF_07/2021</t>
  </si>
  <si>
    <t xml:space="preserve"> 8.1.2 </t>
  </si>
  <si>
    <t xml:space="preserve"> 98547 </t>
  </si>
  <si>
    <t xml:space="preserve">IMPERMEABILIZAÇÃO DE SUPERFÍCIE COM MANTA ASFÁLTICA, DUAS CAMADAS, INCLUSIVE APLICAÇÃO DE PRIMER ASFÁLTICO, E=3MM E E=4MM. AF_09/2023</t>
  </si>
  <si>
    <t xml:space="preserve"> 8.1.3 </t>
  </si>
  <si>
    <t xml:space="preserve"> 98569 </t>
  </si>
  <si>
    <t xml:space="preserve">PROTEÇÃO MECÂNICA DE SUPERFICIE HORIZONTAL COM ARGAMASSA DE CIMENTO E AREIA, TRAÇO 1:3, E=5CM. AF_09/2023</t>
  </si>
  <si>
    <t xml:space="preserve"> 8.1.4 </t>
  </si>
  <si>
    <t xml:space="preserve"> 98555 </t>
  </si>
  <si>
    <t xml:space="preserve">IMPERMEABILIZAÇÃO DE SUPERFÍCIE COM ARGAMASSA POLIMÉRICA / MEMBRANA ACRÍLICA, 3 DEMÃOS. AF_09/2023</t>
  </si>
  <si>
    <t xml:space="preserve"> 8.2 </t>
  </si>
  <si>
    <t xml:space="preserve">Alvenarias de Bloco Cerâmico</t>
  </si>
  <si>
    <t xml:space="preserve"> 8.2.1 </t>
  </si>
  <si>
    <t xml:space="preserve"> 9 </t>
  </si>
  <si>
    <t xml:space="preserve">PAVIMENTAÇÃO</t>
  </si>
  <si>
    <t xml:space="preserve"> 9.1 </t>
  </si>
  <si>
    <t xml:space="preserve">INTERNA</t>
  </si>
  <si>
    <t xml:space="preserve"> 9.1.1 </t>
  </si>
  <si>
    <t xml:space="preserve"> 97113 </t>
  </si>
  <si>
    <t xml:space="preserve">APLICAÇÃO DE LONA PLÁSTICA PARA EXECUÇÃO DE PAVIMENTOS DE CONCRETO. AF_04/2022</t>
  </si>
  <si>
    <t xml:space="preserve"> 9.1.2 </t>
  </si>
  <si>
    <t xml:space="preserve"> 96620 </t>
  </si>
  <si>
    <t xml:space="preserve">LASTRO DE CONCRETO MAGRO, APLICADO EM PISOS, LAJES SOBRE SOLO OU RADIERS. AF_01/2024</t>
  </si>
  <si>
    <t xml:space="preserve"> 9.1.3 </t>
  </si>
  <si>
    <t xml:space="preserve"> 87680 </t>
  </si>
  <si>
    <t xml:space="preserve">CONTRAPISO EM ARGAMASSA TRAÇO 1:4 (CIMENTO E AREIA), PREPARO MECÂNICO COM BETONEIRA 400 L, APLICADO EM ÁREAS SECAS SOBRE LAJE, NÃO ADERIDO, ACABAMENTO NÃO REFORÇADO, ESPESSURA 4CM. AF_07/2021</t>
  </si>
  <si>
    <t xml:space="preserve"> 9.2 </t>
  </si>
  <si>
    <t xml:space="preserve">EXTERNA</t>
  </si>
  <si>
    <t xml:space="preserve"> 9.2.1 </t>
  </si>
  <si>
    <t xml:space="preserve"> 21 </t>
  </si>
  <si>
    <t xml:space="preserve">Demolição de meio-fio granítico ou pre-moldado</t>
  </si>
  <si>
    <t xml:space="preserve"> 9.2.2 </t>
  </si>
  <si>
    <t xml:space="preserve"> 94277 </t>
  </si>
  <si>
    <t xml:space="preserve">ASSENTAMENTO DE GUIA (MEIO-FIO) EM TRECHO RETO, CONFECCIONADA EM CONCRETO PRÉ-FABRICADO, DIMENSÕES 80X08X08X25 CM (COMPRIMENTO X BASE INFERIOR X BASE SUPERIOR X ALTURA). AF_01/2024</t>
  </si>
  <si>
    <t xml:space="preserve"> 9.2.3 </t>
  </si>
  <si>
    <t xml:space="preserve"> 97629 </t>
  </si>
  <si>
    <t xml:space="preserve">DEMOLIÇÃO DE PASSEIO ( CALÇADA ), EM CONCRETO ARMADO, DE FORMA MECANIZADA COM MARTELETE, SEM REAPROVEITAMENTO. AF_09/2023</t>
  </si>
  <si>
    <t xml:space="preserve"> 9.2.4 </t>
  </si>
  <si>
    <t xml:space="preserve"> 94992 </t>
  </si>
  <si>
    <t xml:space="preserve">EXECUÇÃO DE PASSEIO (CALÇADA) OU PISO DE CONCRETO COM CONCRETO MOLDADO IN LOCO, FEITO EM OBRA, ACABAMENTO CONVENCIONAL, ESPESSURA 6 CM, ARMADO. AF_08/2022</t>
  </si>
  <si>
    <t xml:space="preserve"> 9.2.5 </t>
  </si>
  <si>
    <t xml:space="preserve"> 93679 </t>
  </si>
  <si>
    <t xml:space="preserve">EXECUÇÃO DE PASSEIO EM PISO INTERTRAVADO, COM BLOCO RETANGULAR COLORIDO DE 20 X 10 CM, ESPESSURA 6 CM. AF_10/2022</t>
  </si>
  <si>
    <t xml:space="preserve"> 9.2.6 </t>
  </si>
  <si>
    <t xml:space="preserve"> 93681 </t>
  </si>
  <si>
    <t xml:space="preserve">EXECUÇÃO DE PAVIMENTO EM PISO INTERTRAVADO, COM BLOCO RETANGULAR COLORIDO DE 20 X 10 CM, ESPESSURA 8 CM. AF_10/2022</t>
  </si>
  <si>
    <t xml:space="preserve"> 9.2.7 </t>
  </si>
  <si>
    <t xml:space="preserve"> 94278 </t>
  </si>
  <si>
    <t xml:space="preserve">ASSENTAMENTO DE GUIA (MEIO-FIO) EM TRECHO CURVO, CONFECCIONADA EM CONCRETO PRÉ-FABRICADO, DIMENSÕES 80X08X08X25 CM (COMPRIMENTO X BASE INFERIOR X BASE SUPERIOR X ALTURA). AF_01/2024</t>
  </si>
  <si>
    <t xml:space="preserve"> 9.2.8 </t>
  </si>
  <si>
    <t xml:space="preserve"> 97102 </t>
  </si>
  <si>
    <t xml:space="preserve">EXECUÇÃO DE RADIER (RAMPA DE ACESSO VEÍCULOS ) , ESPESSURA DE 15 CM, FCK = 30 MPA, COM USO DE FORMAS EM MADEIRA SERRADA. AF_09/2021</t>
  </si>
  <si>
    <t xml:space="preserve"> 10 </t>
  </si>
  <si>
    <t xml:space="preserve">REVESTIMENTOS INTERNOS E EXTERNOS</t>
  </si>
  <si>
    <t xml:space="preserve"> 10.1 </t>
  </si>
  <si>
    <t xml:space="preserve">ELEVAÇÕES</t>
  </si>
  <si>
    <t xml:space="preserve"> 10.1.1 </t>
  </si>
  <si>
    <t xml:space="preserve"> 87904 </t>
  </si>
  <si>
    <t xml:space="preserve">CHAPISCO APLICADO EM ALVENARIA (COM PRESENÇA DE VÃOS) E ESTRUTURAS DE CONCRETO DE FACHADA, COM COLHER DE PEDREIRO.  ARGAMASSA TRAÇO 1:3 COM PREPARO MANUAL. AF_10/2022</t>
  </si>
  <si>
    <t xml:space="preserve"> 10.1.2 </t>
  </si>
  <si>
    <t xml:space="preserve"> 104217 </t>
  </si>
  <si>
    <t xml:space="preserve">EMBOÇO OU MASSA ÚNICA EM ARGAMASSA TRAÇO 1:2:8, PREPARO MECÂNICA COM BETONEIRA 400 L, APLICADA MANUALMENTE EM PANOS DE FACHADA COM PRESENÇA DE VÃOS, ESPESSURA DE 25 MM, ACESSO POR ANDAIME. AF_08/2022</t>
  </si>
  <si>
    <t xml:space="preserve"> 10.1.3 </t>
  </si>
  <si>
    <t xml:space="preserve"> 7607 </t>
  </si>
  <si>
    <t xml:space="preserve">Revestimento cerâmico para parede, 10 x 10 cm, Tecnogres, linha Brilhante, ref. BR10070 ou similar, aplicado com argamassa industrializada ac-iii, rejuntado, exclusive regularização de base ou emboço - Rev 04</t>
  </si>
  <si>
    <t xml:space="preserve"> 10.1.4 </t>
  </si>
  <si>
    <t xml:space="preserve"> 00020193 </t>
  </si>
  <si>
    <t xml:space="preserve">LOCACAO DE ANDAIME METALICO TIPO FACHADEIRO, PECAS COM APROXIMADAMENTE 1,20 M DE LARGURA E 2,0 M DE ALTURA, INCLUINDO DIAGONAIS EM X, BARRAS DE LIGACAO, SAPATAS E DEMAIS ITENS NECESSARIOS A MONTAGEM (NAO INCLUI INSTALACAO)</t>
  </si>
  <si>
    <t xml:space="preserve">M2/MES</t>
  </si>
  <si>
    <t xml:space="preserve"> 10.1.5 </t>
  </si>
  <si>
    <t xml:space="preserve"> 97063 </t>
  </si>
  <si>
    <t xml:space="preserve">MONTAGEM E DESMONTAGEM DE ANDAIME MODULAR FACHADEIRO, COM PISO METÁLICO, PARA EDIFÍCIOS COM MULTIPLOS PAVIMENTOS (EXCLUSIVE ANDAIME E LIMPEZA). AF_03/2024</t>
  </si>
  <si>
    <t xml:space="preserve"> 10.1.6 </t>
  </si>
  <si>
    <t xml:space="preserve"> 10.1.7 </t>
  </si>
  <si>
    <t xml:space="preserve"> 87527 </t>
  </si>
  <si>
    <t xml:space="preserve">EMBOÇO, EM ARGAMASSA TRAÇO 1:2:8, PREPARO MECÂNICO, APLICADO MANUALMENTE EM PAREDES INTERNAS DE AMBIENTES COM ÁREA MENOR QUE 5M², E =17,5MM, COM TALISCAS. AF_03/2024</t>
  </si>
  <si>
    <t xml:space="preserve"> 10.1.8 </t>
  </si>
  <si>
    <t xml:space="preserve"> 87262 </t>
  </si>
  <si>
    <t xml:space="preserve">REVESTIMENTO CERÂMICO PARA PAREDE COM PLACAS TIPO PORCELANATO DE DIMENSÕES 60X60 CM APLICADA EM AMBIENTES DE ÁREA ENTRE 5 M² E 10 M². AF_02/2023_PE</t>
  </si>
  <si>
    <t xml:space="preserve"> 10.1.9 </t>
  </si>
  <si>
    <t xml:space="preserve"> 101965 </t>
  </si>
  <si>
    <t xml:space="preserve">PEITORIL LINEAR EM GRANITO OU MÁRMORE, L = 15CM, COMPRIMENTO DE ATÉ 2M, ASSENTADO COM ARGAMASSA 1:6 COM ADITIVO. AF_11/2020</t>
  </si>
  <si>
    <t xml:space="preserve"> 10.2 </t>
  </si>
  <si>
    <t xml:space="preserve">PISO</t>
  </si>
  <si>
    <t xml:space="preserve"> 10.2.1 </t>
  </si>
  <si>
    <t xml:space="preserve"> 87263 </t>
  </si>
  <si>
    <t xml:space="preserve">REVESTIMENTO CERÂMICO PARA PISO COM PLACAS TIPO PORCELANATO DE DIMENSÕES 60X60 CM APLICADA EM AMBIENTES DE ÁREA MAIOR QUE 10 M². AF_02/2023_PE</t>
  </si>
  <si>
    <t xml:space="preserve"> 10.2.2 </t>
  </si>
  <si>
    <t xml:space="preserve"> 88650 </t>
  </si>
  <si>
    <t xml:space="preserve">RODAPÉ CERÂMICO DE 7CM DE ALTURA COM PLACAS TIPO ESMALTADA DE DIMENSÕES 60X60CM. AF_02/2023</t>
  </si>
  <si>
    <t xml:space="preserve"> 10.2.3 </t>
  </si>
  <si>
    <t xml:space="preserve"> 12445 </t>
  </si>
  <si>
    <t xml:space="preserve">Soleira em granito branco siena, polido, l = 15 cm, e = 2 cm</t>
  </si>
  <si>
    <t xml:space="preserve"> 10.2.4 </t>
  </si>
  <si>
    <t xml:space="preserve"> 7653 </t>
  </si>
  <si>
    <t xml:space="preserve">Piso em granito branco Siena, esp= 2cm, aplicado em escada com argamassa industrializada ac-ii, rejuntado, exclusive regularização de base</t>
  </si>
  <si>
    <t xml:space="preserve"> 10.3 </t>
  </si>
  <si>
    <t xml:space="preserve">TETO</t>
  </si>
  <si>
    <t xml:space="preserve"> 10.3.1 </t>
  </si>
  <si>
    <t xml:space="preserve"> 13019 </t>
  </si>
  <si>
    <t xml:space="preserve">Forro modulado 625x1250mm em placa (EPS) de isopor auto-extinguível com perfis T24 clicados em aço, acabamento em pintura texturizada - Fornecimento e instalação</t>
  </si>
  <si>
    <t xml:space="preserve"> 10.3.2 </t>
  </si>
  <si>
    <t xml:space="preserve"> 96114 </t>
  </si>
  <si>
    <t xml:space="preserve">ESTRUTURA PARA FORRO EM PLACA CIMENTICIA , PARA AMBIENTES COMERCIAIS, INCLUSIVE ESTRUTURA BIRECIONAL DE FIXAÇÃO. AF_08/2023_PS</t>
  </si>
  <si>
    <t xml:space="preserve"> 10.3.3 </t>
  </si>
  <si>
    <t xml:space="preserve"> 00011062 </t>
  </si>
  <si>
    <t xml:space="preserve">PLACA CIMENTICIA LISA E = 10 MM, DE 1,20 X *2,50* M (SEM AMIANTO)</t>
  </si>
  <si>
    <t xml:space="preserve">M²</t>
  </si>
  <si>
    <t xml:space="preserve"> 11 </t>
  </si>
  <si>
    <t xml:space="preserve">ESQUADRIAS</t>
  </si>
  <si>
    <t xml:space="preserve"> 11.1 </t>
  </si>
  <si>
    <t xml:space="preserve">MADEIRA</t>
  </si>
  <si>
    <t xml:space="preserve"> 11.1.1 </t>
  </si>
  <si>
    <t xml:space="preserve"> 3540 </t>
  </si>
  <si>
    <t xml:space="preserve">Porta em madeira de lei, almofadada, 0.80 x 2.10 m, inclusive batentes e ferragens</t>
  </si>
  <si>
    <t xml:space="preserve"> 11.1.2 </t>
  </si>
  <si>
    <t xml:space="preserve"> 3541 </t>
  </si>
  <si>
    <t xml:space="preserve">Porta em madeira de lei, almofadada, 0.90 x 2.10 m, inclusive batentes e ferragens</t>
  </si>
  <si>
    <t xml:space="preserve"> 11.1.3 </t>
  </si>
  <si>
    <t xml:space="preserve"> 3539 </t>
  </si>
  <si>
    <t xml:space="preserve">Porta em madeira de lei, almofadada, 0.70 x 2.10 m, inclusive batentes e ferragens</t>
  </si>
  <si>
    <t xml:space="preserve"> 11.2 </t>
  </si>
  <si>
    <t xml:space="preserve">ALUMÍNIO</t>
  </si>
  <si>
    <t xml:space="preserve"> 11.2.1 </t>
  </si>
  <si>
    <t xml:space="preserve"> 94589 </t>
  </si>
  <si>
    <t xml:space="preserve">CONTRAMARCO DE ALUMÍNIO, FIXAÇÃO COM ARGAMASSA - FORNECIMENTO E INSTALAÇÃO. AF_12/2019</t>
  </si>
  <si>
    <t xml:space="preserve"> 11.2.2 </t>
  </si>
  <si>
    <t xml:space="preserve"> 11941 </t>
  </si>
  <si>
    <t xml:space="preserve">Janela em alumínio, cor N/P/B, tipo moldura-vidro, de correr, exclusive vidro</t>
  </si>
  <si>
    <t xml:space="preserve"> 11.2.3 </t>
  </si>
  <si>
    <t xml:space="preserve"> 11944 </t>
  </si>
  <si>
    <t xml:space="preserve">Janela em alumínio, cor N/P/B, moldura-vidro, tipo guilhotina, exclusive vidro</t>
  </si>
  <si>
    <t xml:space="preserve"> 11.2.4 </t>
  </si>
  <si>
    <t xml:space="preserve"> 13592 </t>
  </si>
  <si>
    <t xml:space="preserve">Janela em alumínio, cor N/P/B, do tipo moldura-vidro, fixa, exclusive vidro</t>
  </si>
  <si>
    <t xml:space="preserve"> 11.2.5 </t>
  </si>
  <si>
    <t xml:space="preserve"> 1882 </t>
  </si>
  <si>
    <t xml:space="preserve">Vidro liso fumê 6mm - Rev 01_10/2021</t>
  </si>
  <si>
    <t xml:space="preserve"> 11.2.6 </t>
  </si>
  <si>
    <t xml:space="preserve"> 11347 </t>
  </si>
  <si>
    <t xml:space="preserve">Fornecimento e instalação de fachada em pele de vidro, em vidro laminado 3+3 refletivo</t>
  </si>
  <si>
    <t xml:space="preserve"> 11.2.7 </t>
  </si>
  <si>
    <t xml:space="preserve"> MP-0074 </t>
  </si>
  <si>
    <t xml:space="preserve">ESTRUTURA EM ALUMÍNIO PRETO COM PORTA DE GIRO, BANDEIRA FIXA, JANELAS MAXIM AR E QUADRO FIXO, COM LAMINADO 3+3 INCOLOR + ACESSÓRIOS ( CONFORME PROJETO )</t>
  </si>
  <si>
    <t xml:space="preserve"> 11.3 </t>
  </si>
  <si>
    <t xml:space="preserve">PELÍCULA FUMÊ NAS JANELAS</t>
  </si>
  <si>
    <t xml:space="preserve"> 11.3.1 </t>
  </si>
  <si>
    <t xml:space="preserve"> 3149 </t>
  </si>
  <si>
    <t xml:space="preserve">Película insulfilm aplicada ou Similar</t>
  </si>
  <si>
    <t xml:space="preserve"> 12 </t>
  </si>
  <si>
    <t xml:space="preserve">INSTALAÇÕES HIDROSSANITÁRIAS</t>
  </si>
  <si>
    <t xml:space="preserve"> 12.1 </t>
  </si>
  <si>
    <t xml:space="preserve">ESGOTO</t>
  </si>
  <si>
    <t xml:space="preserve"> 12.1.1 </t>
  </si>
  <si>
    <t xml:space="preserve"> 98110 </t>
  </si>
  <si>
    <t xml:space="preserve">CAIXA DE GORDURA PEQUENA (CAPACIDADE: 19 L), CIRCULAR, EM PVC, DIÂMETRO INTERNO= 0,3 M. AF_12/2020</t>
  </si>
  <si>
    <t xml:space="preserve"> 12.1.2 </t>
  </si>
  <si>
    <t xml:space="preserve"> 97906 </t>
  </si>
  <si>
    <t xml:space="preserve">CAIXA ENTERRADA HIDRÁULICA RETANGULAR, EM ALVENARIA COM BLOCOS DE CONCRETO, DIMENSÕES INTERNAS: 0,6X0,6X0,6 M PARA REDE DE ESGOTO. AF_12/2020</t>
  </si>
  <si>
    <t xml:space="preserve"> 12.1.3 </t>
  </si>
  <si>
    <t xml:space="preserve"> 4280 </t>
  </si>
  <si>
    <t xml:space="preserve">Caixa sifonada em pvc,100x150x50mm, acabamento branco, c/grelha e porta grelha</t>
  </si>
  <si>
    <t xml:space="preserve"> 12.1.4 </t>
  </si>
  <si>
    <t xml:space="preserve"> 104329 </t>
  </si>
  <si>
    <t xml:space="preserve">CAIXA SIFONADA, COM GRELHA REDONDA, PVC, DN 150 X 150 X 50 MM, JUNTA SOLDÁVEL, FORNECIDA E INSTALADA EM RAMAL DE DESCARGA OU EM RAMAL DE ESGOTO SANITÁRIO. AF_08/2022</t>
  </si>
  <si>
    <t xml:space="preserve"> 12.1.5 </t>
  </si>
  <si>
    <t xml:space="preserve"> 90701 </t>
  </si>
  <si>
    <t xml:space="preserve">TUBO DE PVC CORRUGADO DE DUPLA PAREDE PARA REDE COLETORA DE ESGOTO, DN 150 MM, JUNTA ELÁSTICA - FORNECIMENTO E ASSENTAMENTO. AF_01/2021</t>
  </si>
  <si>
    <t xml:space="preserve"> 12.1.6 </t>
  </si>
  <si>
    <t xml:space="preserve"> 1212 </t>
  </si>
  <si>
    <t xml:space="preserve">Anel de borracha para tubo pvc sanitario d = 100mm</t>
  </si>
  <si>
    <t xml:space="preserve"> 12.1.7 </t>
  </si>
  <si>
    <t xml:space="preserve"> 3404 </t>
  </si>
  <si>
    <t xml:space="preserve">Anel de borracha para tubo pvc sanitario d = 50mm</t>
  </si>
  <si>
    <t xml:space="preserve"> 12.1.8 </t>
  </si>
  <si>
    <t xml:space="preserve"> 104341 </t>
  </si>
  <si>
    <t xml:space="preserve">BUCHA DE REDUÇÃO LONGA, PVC, SÉRIE NORMAL, ESGOTO PREDIAL, DN 50 X 40 MM, JUNTA SOLDÁVEL E ELÁSTICA, FORNECIDO E INSTALADO EM RAMAL DE DESCARGA OU RAMAL DE ESGOTO SANITÁRIO. AF_08/2022</t>
  </si>
  <si>
    <t xml:space="preserve"> 12.1.9 </t>
  </si>
  <si>
    <t xml:space="preserve"> 89748 </t>
  </si>
  <si>
    <t xml:space="preserve">CURVA CURTA 90 GRAUS, PVC, SERIE NORMAL, ESGOTO PREDIAL, DN 100 MM, JUNTA ELÁSTICA, FORNECIDO E INSTALADO EM RAMAL DE DESCARGA OU RAMAL DE ESGOTO SANITÁRIO. AF_08/2022</t>
  </si>
  <si>
    <t xml:space="preserve"> 12.1.10 </t>
  </si>
  <si>
    <t xml:space="preserve"> 89728 </t>
  </si>
  <si>
    <t xml:space="preserve">CURVA CURTA 90 GRAUS, PVC, SERIE NORMAL, ESGOTO PREDIAL, DN 40 MM, JUNTA SOLDÁVEL, FORNECIDO E INSTALADO EM RAMAL DE DESCARGA OU RAMAL DE ESGOTO SANITÁRIO. AF_08/2022</t>
  </si>
  <si>
    <t xml:space="preserve"> 12.1.11 </t>
  </si>
  <si>
    <t xml:space="preserve"> 89733 </t>
  </si>
  <si>
    <t xml:space="preserve">CURVA CURTA 90 GRAUS, PVC, SERIE NORMAL, ESGOTO PREDIAL, DN 50 MM, JUNTA ELÁSTICA, FORNECIDO E INSTALADO EM RAMAL DE DESCARGA OU RAMAL DE ESGOTO SANITÁRIO. AF_08/2022</t>
  </si>
  <si>
    <t xml:space="preserve"> 12.1.12 </t>
  </si>
  <si>
    <t xml:space="preserve"> 89726 </t>
  </si>
  <si>
    <t xml:space="preserve">JOELHO 45 GRAUS, PVC, SERIE NORMAL, ESGOTO PREDIAL, DN 40 MM, JUNTA SOLDÁVEL, FORNECIDO E INSTALADO EM RAMAL DE DESCARGA OU RAMAL DE ESGOTO SANITÁRIO. AF_08/2022</t>
  </si>
  <si>
    <t xml:space="preserve"> 12.1.13 </t>
  </si>
  <si>
    <t xml:space="preserve"> 89732 </t>
  </si>
  <si>
    <t xml:space="preserve">JOELHO 45 GRAUS, PVC, SERIE NORMAL, ESGOTO PREDIAL, DN 50 MM, JUNTA ELÁSTICA, FORNECIDO E INSTALADO EM RAMAL DE DESCARGA OU RAMAL DE ESGOTO SANITÁRIO. AF_08/2022</t>
  </si>
  <si>
    <t xml:space="preserve"> 12.1.14 </t>
  </si>
  <si>
    <t xml:space="preserve"> 89739 </t>
  </si>
  <si>
    <t xml:space="preserve">JOELHO 45 GRAUS, PVC, SERIE NORMAL, ESGOTO PREDIAL, DN 75 MM, JUNTA ELÁSTICA, FORNECIDO E INSTALADO EM RAMAL DE DESCARGA OU RAMAL DE ESGOTO SANITÁRIO. AF_08/2022</t>
  </si>
  <si>
    <t xml:space="preserve"> 12.1.15 </t>
  </si>
  <si>
    <t xml:space="preserve"> 89744 </t>
  </si>
  <si>
    <t xml:space="preserve">JOELHO 90 GRAUS, PVC, SERIE NORMAL, ESGOTO PREDIAL, DN 100 MM, JUNTA ELÁSTICA, FORNECIDO E INSTALADO EM RAMAL DE DESCARGA OU RAMAL DE ESGOTO SANITÁRIO. AF_08/2022</t>
  </si>
  <si>
    <t xml:space="preserve"> 12.1.16 </t>
  </si>
  <si>
    <t xml:space="preserve"> 89731 </t>
  </si>
  <si>
    <t xml:space="preserve">JOELHO 90 GRAUS, PVC, SERIE NORMAL, ESGOTO PREDIAL, DN 50 MM, JUNTA ELÁSTICA, FORNECIDO E INSTALADO EM RAMAL DE DESCARGA OU RAMAL DE ESGOTO SANITÁRIO. AF_08/2022</t>
  </si>
  <si>
    <t xml:space="preserve"> 12.1.17 </t>
  </si>
  <si>
    <t xml:space="preserve"> 89737 </t>
  </si>
  <si>
    <t xml:space="preserve">JOELHO 90 GRAUS, PVC, SERIE NORMAL, ESGOTO PREDIAL, DN 75 MM, JUNTA ELÁSTICA, FORNECIDO E INSTALADO EM RAMAL DE DESCARGA OU RAMAL DE ESGOTO SANITÁRIO. AF_08/2022</t>
  </si>
  <si>
    <t xml:space="preserve"> 12.1.18 </t>
  </si>
  <si>
    <t xml:space="preserve"> 1672 </t>
  </si>
  <si>
    <t xml:space="preserve">Joelho de 90°com bolsa para anel, em pvc rígido c/ anéis, para esgoto secundário, diâm = 40mm</t>
  </si>
  <si>
    <t xml:space="preserve"> 12.1.19 </t>
  </si>
  <si>
    <t xml:space="preserve"> 1562 </t>
  </si>
  <si>
    <t xml:space="preserve">Junção simples em pvc rígido soldável, para esgoto primário, diâm = 100 x 50mm</t>
  </si>
  <si>
    <t xml:space="preserve"> 12.1.20 </t>
  </si>
  <si>
    <t xml:space="preserve"> 89797 </t>
  </si>
  <si>
    <t xml:space="preserve">JUNÇÃO SIMPLES, PVC, SERIE NORMAL, ESGOTO PREDIAL, DN 100 X 100 MM, JUNTA ELÁSTICA, FORNECIDO E INSTALADO EM RAMAL DE DESCARGA OU RAMAL DE ESGOTO SANITÁRIO. AF_08/2022</t>
  </si>
  <si>
    <t xml:space="preserve"> 12.1.21 </t>
  </si>
  <si>
    <t xml:space="preserve"> 89785 </t>
  </si>
  <si>
    <t xml:space="preserve">JUNÇÃO SIMPLES, PVC, SERIE NORMAL, ESGOTO PREDIAL, DN 50 X 50 MM, JUNTA ELÁSTICA, FORNECIDO E INSTALADO EM RAMAL DE DESCARGA OU RAMAL DE ESGOTO SANITÁRIO. AF_08/2022</t>
  </si>
  <si>
    <t xml:space="preserve"> 12.1.22 </t>
  </si>
  <si>
    <t xml:space="preserve"> 89752 </t>
  </si>
  <si>
    <t xml:space="preserve">LUVA SIMPLES, PVC, SERIE NORMAL, ESGOTO PREDIAL, DN 40 MM, JUNTA SOLDÁVEL, FORNECIDO E INSTALADO EM RAMAL DE DESCARGA OU RAMAL DE ESGOTO SANITÁRIO. AF_08/2022</t>
  </si>
  <si>
    <t xml:space="preserve"> 12.1.23 </t>
  </si>
  <si>
    <t xml:space="preserve"> 89778 </t>
  </si>
  <si>
    <t xml:space="preserve">LUVA SIMPLES, PVC, SERIE NORMAL, ESGOTO PREDIAL, DN 100 MM, JUNTA ELÁSTICA, FORNECIDO E INSTALADO EM RAMAL DE DESCARGA OU RAMAL DE ESGOTO SANITÁRIO. AF_08/2022</t>
  </si>
  <si>
    <t xml:space="preserve"> 12.1.24 </t>
  </si>
  <si>
    <t xml:space="preserve"> 89753 </t>
  </si>
  <si>
    <t xml:space="preserve">LUVA SIMPLES, PVC, SERIE NORMAL, ESGOTO PREDIAL, DN 50 MM, JUNTA ELÁSTICA, FORNECIDO E INSTALADO EM RAMAL DE DESCARGA OU RAMAL DE ESGOTO SANITÁRIO. AF_08/2022</t>
  </si>
  <si>
    <t xml:space="preserve"> 12.1.25 </t>
  </si>
  <si>
    <t xml:space="preserve"> 89774 </t>
  </si>
  <si>
    <t xml:space="preserve">LUVA SIMPLES, PVC, SERIE NORMAL, ESGOTO PREDIAL, DN 75 MM, JUNTA ELÁSTICA, FORNECIDO E INSTALADO EM RAMAL DE DESCARGA OU RAMAL DE ESGOTO SANITÁRIO. AF_08/2022</t>
  </si>
  <si>
    <t xml:space="preserve"> 12.1.26 </t>
  </si>
  <si>
    <t xml:space="preserve"> 1654 </t>
  </si>
  <si>
    <t xml:space="preserve">Plug em pvc rígido c/ anéis, para esgoto primário, diâm =100mm Rev. 01 10/2022</t>
  </si>
  <si>
    <t xml:space="preserve"> 12.1.27 </t>
  </si>
  <si>
    <t xml:space="preserve"> 1583 </t>
  </si>
  <si>
    <t xml:space="preserve">Redução excentrica em pvc rígido soldável, para esgoto primário, diâm = 100 x50mm</t>
  </si>
  <si>
    <t xml:space="preserve"> 12.1.28 </t>
  </si>
  <si>
    <t xml:space="preserve"> 1582 </t>
  </si>
  <si>
    <t xml:space="preserve">Redução excentrica em pvc rígido soldável, para esgoto primário, diâm =   75 x 50mm</t>
  </si>
  <si>
    <t xml:space="preserve"> 12.1.29 </t>
  </si>
  <si>
    <t xml:space="preserve"> 89714 </t>
  </si>
  <si>
    <t xml:space="preserve">TUBO PVC, SERIE NORMAL, ESGOTO PREDIAL, DN 100 MM, FORNECIDO E INSTALADO EM RAMAL DE DESCARGA OU RAMAL DE ESGOTO SANITÁRIO. AF_08/2022</t>
  </si>
  <si>
    <t xml:space="preserve"> 12.1.30 </t>
  </si>
  <si>
    <t xml:space="preserve"> 89711 </t>
  </si>
  <si>
    <t xml:space="preserve">TUBO PVC, SERIE NORMAL, ESGOTO PREDIAL, DN 40 MM, FORNECIDO E INSTALADO EM RAMAL DE DESCARGA OU RAMAL DE ESGOTO SANITÁRIO. AF_08/2022</t>
  </si>
  <si>
    <t xml:space="preserve"> 12.1.31 </t>
  </si>
  <si>
    <t xml:space="preserve"> 89712 </t>
  </si>
  <si>
    <t xml:space="preserve">TUBO PVC, SERIE NORMAL, ESGOTO PREDIAL, DN 50 MM, FORNECIDO E INSTALADO EM RAMAL DE DESCARGA OU RAMAL DE ESGOTO SANITÁRIO. AF_08/2022</t>
  </si>
  <si>
    <t xml:space="preserve"> 12.1.32 </t>
  </si>
  <si>
    <t xml:space="preserve"> 89713 </t>
  </si>
  <si>
    <t xml:space="preserve">TUBO PVC, SERIE NORMAL, ESGOTO PREDIAL, DN 75 MM, FORNECIDO E INSTALADO EM RAMAL DE DESCARGA OU RAMAL DE ESGOTO SANITÁRIO. AF_08/2022</t>
  </si>
  <si>
    <t xml:space="preserve"> 12.1.33 </t>
  </si>
  <si>
    <t xml:space="preserve"> 104346 </t>
  </si>
  <si>
    <t xml:space="preserve">TE, PVC, SÉRIE NORMAL, ESGOTO PREDIAL, DN 100 X 75 MM, JUNTA ELÁSTICA, FORNECIDO E INSTALADO EM RAMAL DE DESCARGA OU RAMAL DE ESGOTO SANITÁRIO. AF_08/2022</t>
  </si>
  <si>
    <t xml:space="preserve"> 12.1.34 </t>
  </si>
  <si>
    <t xml:space="preserve"> 89784 </t>
  </si>
  <si>
    <t xml:space="preserve">TE, PVC, SERIE NORMAL, ESGOTO PREDIAL, DN 50 X 50 MM, JUNTA ELÁSTICA, FORNECIDO E INSTALADO EM RAMAL DE DESCARGA OU RAMAL DE ESGOTO SANITÁRIO. AF_08/2022</t>
  </si>
  <si>
    <t xml:space="preserve"> 12.1.35 </t>
  </si>
  <si>
    <t xml:space="preserve"> 1586 </t>
  </si>
  <si>
    <t xml:space="preserve">Tê sanitário em pvc rígido soldável, para esgoto primário, diâm = 75 x 50mm  Rev. 01 - 10/2022</t>
  </si>
  <si>
    <t xml:space="preserve"> 12.1.36 </t>
  </si>
  <si>
    <t xml:space="preserve"> 89786 </t>
  </si>
  <si>
    <t xml:space="preserve">TE, PVC, SERIE NORMAL, ESGOTO PREDIAL, DN 75 X 75 MM, JUNTA ELÁSTICA, FORNECIDO E INSTALADO EM RAMAL DE DESCARGA OU RAMAL DE ESGOTO SANITÁRIO. AF_08/2022</t>
  </si>
  <si>
    <t xml:space="preserve"> 12.1.37 </t>
  </si>
  <si>
    <t xml:space="preserve"> 104348 </t>
  </si>
  <si>
    <t xml:space="preserve">TERMINAL DE VENTILAÇÃO, PVC, SÉRIE NORMAL, ESGOTO PREDIAL, DN 50 MM, JUNTA SOLDÁVEL, FORNECIDO E INSTALADO EM PRUMADA DE ESGOTO SANITÁRIO OU VENTILAÇÃO. AF_08/2022</t>
  </si>
  <si>
    <t xml:space="preserve"> 12.1.38 </t>
  </si>
  <si>
    <t xml:space="preserve"> 104351 </t>
  </si>
  <si>
    <t xml:space="preserve">TERMINAL DE VENTILAÇÃO, PVC, SÉRIE NORMAL, ESGOTO PREDIAL, DN 75 MM, JUNTA SOLDÁVEL, FORNECIDO E INSTALADO EM PRUMADA DE ESGOTO SANITÁRIO OU VENTILAÇÃO. AF_08/2022</t>
  </si>
  <si>
    <t xml:space="preserve"> 12.2 </t>
  </si>
  <si>
    <t xml:space="preserve">DRENOS DE AR CONDICIONADO</t>
  </si>
  <si>
    <t xml:space="preserve"> 12.2.1 </t>
  </si>
  <si>
    <t xml:space="preserve"> 104319 </t>
  </si>
  <si>
    <t xml:space="preserve">JOELHO 90 GRAUS, PVC, SOLDÁVEL, DN 32 MM, INSTALADO EM DRENO DE AR CONDICIONADO - FORNECIMENTO E INSTALAÇÃO. AF_08/2022</t>
  </si>
  <si>
    <t xml:space="preserve"> 12.2.2 </t>
  </si>
  <si>
    <t xml:space="preserve"> 104316 </t>
  </si>
  <si>
    <t xml:space="preserve">TUBO, PVC, SOLDÁVEL, DE 32MM, INSTALADO EM DRENO DE AR CONDICIONADO - FORNECIMENTO E INSTALAÇÃO. AF_08/2022</t>
  </si>
  <si>
    <t xml:space="preserve"> 12.2.3 </t>
  </si>
  <si>
    <t xml:space="preserve"> 89433 </t>
  </si>
  <si>
    <t xml:space="preserve">LUVA DE REDUÇÃO, PVC, SOLDÁVEL, DN 40MM X 32MM, INSTALADO EM RAMAL DE DISTRIBUIÇÃO DE ÁGUA - FORNECIMENTO E INSTALAÇÃO. AF_06/2022</t>
  </si>
  <si>
    <t xml:space="preserve"> 12.2.4 </t>
  </si>
  <si>
    <t xml:space="preserve"> 12.2.5 </t>
  </si>
  <si>
    <t xml:space="preserve"> 12.2.6 </t>
  </si>
  <si>
    <t xml:space="preserve"> 89783 </t>
  </si>
  <si>
    <t xml:space="preserve">JUNÇÃO SIMPLES, PVC, SERIE NORMAL, ESGOTO PREDIAL, DN 40 MM, JUNTA SOLDÁVEL, FORNECIDO E INSTALADO EM RAMAL DE DESCARGA OU RAMAL DE ESGOTO SANITÁRIO. AF_08/2022</t>
  </si>
  <si>
    <t xml:space="preserve"> 12.2.7 </t>
  </si>
  <si>
    <t xml:space="preserve"> 12.2.8 </t>
  </si>
  <si>
    <t xml:space="preserve"> 12.2.9 </t>
  </si>
  <si>
    <t xml:space="preserve"> 12.2.10 </t>
  </si>
  <si>
    <t xml:space="preserve"> 12.2.11 </t>
  </si>
  <si>
    <t xml:space="preserve"> 12.2.12 </t>
  </si>
  <si>
    <t xml:space="preserve"> 12.2.13 </t>
  </si>
  <si>
    <t xml:space="preserve"> 12.2.14 </t>
  </si>
  <si>
    <t xml:space="preserve"> 12.3 </t>
  </si>
  <si>
    <t xml:space="preserve">PLUVIAL</t>
  </si>
  <si>
    <t xml:space="preserve"> 12.3.1 </t>
  </si>
  <si>
    <t xml:space="preserve"> 12.3.2 </t>
  </si>
  <si>
    <t xml:space="preserve"> 7752 </t>
  </si>
  <si>
    <t xml:space="preserve">Ralo hemisférico em ferro fundido tipo abacaxi, DN=150mm</t>
  </si>
  <si>
    <t xml:space="preserve"> 12.3.3 </t>
  </si>
  <si>
    <t xml:space="preserve"> 89512 </t>
  </si>
  <si>
    <t xml:space="preserve">TUBO PVC, SÉRIE R, ÁGUA PLUVIAL, DN 100 MM, FORNECIDO E INSTALADO EM RAMAL DE ENCAMINHAMENTO. AF_06/2022</t>
  </si>
  <si>
    <t xml:space="preserve"> 12.3.4 </t>
  </si>
  <si>
    <t xml:space="preserve"> 104166 </t>
  </si>
  <si>
    <t xml:space="preserve">TUBO PVC, SÉRIE R, ÁGUA PLUVIAL, DN 150 MM, FORNECIDO E INSTALADO EM RAMAL DE ENCAMINHAMENTO. AF_06/2022</t>
  </si>
  <si>
    <t xml:space="preserve"> 12.3.5 </t>
  </si>
  <si>
    <t xml:space="preserve"> 104167 </t>
  </si>
  <si>
    <t xml:space="preserve">JOELHO 90 GRAUS, PVC, SERIE R, ÁGUA PLUVIAL, DN 150 MM, JUNTA ELÁSTICA, FORNECIDO E INSTALADO EM RAMAL DE ENCAMINHAMENTO. AF_06/2022</t>
  </si>
  <si>
    <t xml:space="preserve"> 12.3.6 </t>
  </si>
  <si>
    <t xml:space="preserve"> 89681 </t>
  </si>
  <si>
    <t xml:space="preserve">REDUÇÃO EXCÊNTRICA, PVC, SERIE R, ÁGUA PLUVIAL, DN 150 X 100 MM, JUNTA ELÁSTICA, FORNECIDO E INSTALADO EM CONDUTORES VERTICAIS DE ÁGUAS PLUVIAIS. AF_06/2022</t>
  </si>
  <si>
    <t xml:space="preserve"> 12.3.7 </t>
  </si>
  <si>
    <t xml:space="preserve"> 104168 </t>
  </si>
  <si>
    <t xml:space="preserve">JOELHO 45 GRAUS, PVC, SERIE R, ÁGUA PLUVIAL, DN 150 MM, JUNTA ELÁSTICA, FORNECIDO E INSTALADO EM RAMAL DE ENCAMINHAMENTO. AF_06/2022</t>
  </si>
  <si>
    <t xml:space="preserve"> 12.3.8 </t>
  </si>
  <si>
    <t xml:space="preserve"> 104170 </t>
  </si>
  <si>
    <t xml:space="preserve">LUVA SIMPLES, PVC, SERIE R, ÁGUA PLUVIAL, DN 150 MM, JUNTA ELÁSTICA, FORNECIDO E INSTALADO EM RAMAL DE ENCAMINHAMENTO. AF_06/2022</t>
  </si>
  <si>
    <t xml:space="preserve"> 12.3.9 </t>
  </si>
  <si>
    <t xml:space="preserve"> 89554 </t>
  </si>
  <si>
    <t xml:space="preserve">LUVA SIMPLES, PVC, SERIE R, ÁGUA PLUVIAL, DN 100 MM, JUNTA ELÁSTICA, FORNECIDO E INSTALADO EM RAMAL DE ENCAMINHAMENTO. AF_06/2022</t>
  </si>
  <si>
    <t xml:space="preserve"> 12.3.10 </t>
  </si>
  <si>
    <t xml:space="preserve"> 12.4 </t>
  </si>
  <si>
    <t xml:space="preserve">ÁGUA FRIA</t>
  </si>
  <si>
    <t xml:space="preserve"> 12.4.1 </t>
  </si>
  <si>
    <t xml:space="preserve"> 89987 </t>
  </si>
  <si>
    <t xml:space="preserve">REGISTRO DE GAVETA BRUTO, LATÃO, ROSCÁVEL, 3/4", COM ACABAMENTO E CANOPLA CROMADOS - FORNECIMENTO E INSTALAÇÃO. AF_08/2021</t>
  </si>
  <si>
    <t xml:space="preserve"> 12.4.2 </t>
  </si>
  <si>
    <t xml:space="preserve"> 89985 </t>
  </si>
  <si>
    <t xml:space="preserve">REGISTRO DE PRESSÃO BRUTO, LATÃO, ROSCÁVEL, 3/4", COM ACABAMENTO E CANOPLA CROMADOS - FORNECIMENTO E INSTALAÇÃO. AF_08/2021</t>
  </si>
  <si>
    <t xml:space="preserve"> 12.4.3 </t>
  </si>
  <si>
    <t xml:space="preserve"> 94490 </t>
  </si>
  <si>
    <t xml:space="preserve">REGISTRO DE ESFERA, PVC, SOLDÁVEL, COM VOLANTE, DN  32 MM - FORNECIMENTO E INSTALAÇÃO. AF_08/2021</t>
  </si>
  <si>
    <t xml:space="preserve"> 12.4.4 </t>
  </si>
  <si>
    <t xml:space="preserve"> 94492 </t>
  </si>
  <si>
    <t xml:space="preserve">REGISTRO DE ESFERA, PVC, SOLDÁVEL, COM VOLANTE, DN  50 MM - FORNECIMENTO E INSTALAÇÃO. AF_08/2021</t>
  </si>
  <si>
    <t xml:space="preserve"> 12.4.5 </t>
  </si>
  <si>
    <t xml:space="preserve"> 103979 </t>
  </si>
  <si>
    <t xml:space="preserve">TUBO, PVC, SOLDÁVEL, DE 50MM, INSTALADO EM RAMAL DE DISTRIBUIÇÃO DE ÁGUA - FORNECIMENTO E INSTALAÇÃO. AF_06/2022</t>
  </si>
  <si>
    <t xml:space="preserve"> 12.4.6 </t>
  </si>
  <si>
    <t xml:space="preserve"> 94495 </t>
  </si>
  <si>
    <t xml:space="preserve">REGISTRO DE GAVETA BRUTO, LATÃO, ROSCÁVEL, 1" - FORNECIMENTO E INSTALAÇÃO. AF_08/2021</t>
  </si>
  <si>
    <t xml:space="preserve"> 12.4.7 </t>
  </si>
  <si>
    <t xml:space="preserve"> 89353 </t>
  </si>
  <si>
    <t xml:space="preserve">REGISTRO DE GAVETA BRUTO, LATÃO, ROSCÁVEL, 3/4" - FORNECIMENTO E INSTALAÇÃO. AF_08/2021</t>
  </si>
  <si>
    <t xml:space="preserve"> 12.4.8 </t>
  </si>
  <si>
    <t xml:space="preserve"> 99628 </t>
  </si>
  <si>
    <t xml:space="preserve">VÁLVULA DE RETENÇÃO VERTICAL, DE BRONZE, ROSCÁVEL, 3/4" - FORNECIMENTO E INSTALAÇÃO. AF_08/2021</t>
  </si>
  <si>
    <t xml:space="preserve"> 12.4.9 </t>
  </si>
  <si>
    <t xml:space="preserve"> 13570 </t>
  </si>
  <si>
    <t xml:space="preserve">Bomba centrífulga monoestágio, marca Schneider ou similar, modelo Recalque - BC-92 S/T 1A 3/4CV R123 conforme projeto</t>
  </si>
  <si>
    <t xml:space="preserve">Un</t>
  </si>
  <si>
    <t xml:space="preserve"> 12.4.10 </t>
  </si>
  <si>
    <t xml:space="preserve"> 94703 </t>
  </si>
  <si>
    <t xml:space="preserve">ADAPTADOR COM FLANGE E ANEL DE VEDAÇÃO, PVC, SOLDÁVEL, DN  25 MM X 3/4", INSTALADO EM RESERVAÇÃO PREDIAL DE ÁGUA - FORNECIMENTO E INSTALAÇÃO. AF_04/2024</t>
  </si>
  <si>
    <t xml:space="preserve"> 12.4.11 </t>
  </si>
  <si>
    <t xml:space="preserve"> 94704 </t>
  </si>
  <si>
    <t xml:space="preserve">ADAPTADOR COM FLANGE E ANEL DE VEDAÇÃO, PVC, SOLDÁVEL, DN 32 MM X 1", INSTALADO EM RESERVAÇÃO PREDIAL DE ÁGUA - FORNECIMENTO E INSTALAÇÃO. AF_04/2024</t>
  </si>
  <si>
    <t xml:space="preserve"> 12.4.12 </t>
  </si>
  <si>
    <t xml:space="preserve"> 94706 </t>
  </si>
  <si>
    <t xml:space="preserve">ADAPTADOR COM FLANGE E ANEL DE VEDAÇÃO, PVC, SOLDÁVEL, DN 50 MM X 1 1/2", INSTALADO EM RESERVAÇÃO PREDIAL DE ÁGUA - FORNECIMENTO E INSTALAÇÃO. AF_04/2024</t>
  </si>
  <si>
    <t xml:space="preserve"> 12.4.13 </t>
  </si>
  <si>
    <t xml:space="preserve"> 89376 </t>
  </si>
  <si>
    <t xml:space="preserve">ADAPTADOR CURTO COM BOLSA E ROSCA PARA REGISTRO, PVC, SOLDÁVEL, DN 25MM X 3/4 , INSTALADO EM RAMAL OU SUB-RAMAL DE ÁGUA - FORNECIMENTO E INSTALAÇÃO. AF_06/2022</t>
  </si>
  <si>
    <t xml:space="preserve"> 12.4.14 </t>
  </si>
  <si>
    <t xml:space="preserve"> 94658 </t>
  </si>
  <si>
    <t xml:space="preserve">ADAPTADOR CURTO COM BOLSA E ROSCA PARA REGISTRO, PVC, SOLDÁVEL, DN 32 MM X 1", INSTALADO EM RESERVAÇÃO PREDIAL DE ÁGUA - FORNECIMENTO E INSTALAÇÃO. AF_04/2024</t>
  </si>
  <si>
    <t xml:space="preserve"> 12.4.15 </t>
  </si>
  <si>
    <t xml:space="preserve"> 102610 </t>
  </si>
  <si>
    <t xml:space="preserve">CAIXA D´ÁGUA EM POLIETILENO, 3000 LITROS - FORNECIMENTO E INSTALAÇÃO. AF_06/2021</t>
  </si>
  <si>
    <t xml:space="preserve"> 12.4.16 </t>
  </si>
  <si>
    <t xml:space="preserve"> 102609 </t>
  </si>
  <si>
    <t xml:space="preserve">CAIXA D´ÁGUA EM POLIETILENO, 2000 LITROS - FORNECIMENTO E INSTALAÇÃO. AF_06/2021</t>
  </si>
  <si>
    <t xml:space="preserve"> 12.4.17 </t>
  </si>
  <si>
    <t xml:space="preserve"> 94675 </t>
  </si>
  <si>
    <t xml:space="preserve">CURVA 90 GRAUS, PVC, SOLDÁVEL, DN 32 MM, INSTALADO EM RESERVAÇÃO PREDIAL DE ÁGUA - FORNECIMENTO E INSTALAÇÃO. AF_04/2024</t>
  </si>
  <si>
    <t xml:space="preserve"> 12.4.18 </t>
  </si>
  <si>
    <t xml:space="preserve"> 89363 </t>
  </si>
  <si>
    <t xml:space="preserve">JOELHO 45 GRAUS, PVC, SOLDÁVEL, DN 25MM, INSTALADO EM RAMAL OU SUB-RAMAL DE ÁGUA - FORNECIMENTO E INSTALAÇÃO. AF_06/2022</t>
  </si>
  <si>
    <t xml:space="preserve"> 12.4.19 </t>
  </si>
  <si>
    <t xml:space="preserve"> 89367 </t>
  </si>
  <si>
    <t xml:space="preserve">JOELHO 90 GRAUS, PVC, SOLDÁVEL, DN 32MM, INSTALADO EM RAMAL OU SUB-RAMAL DE ÁGUA - FORNECIMENTO E INSTALAÇÃO. AF_06/2022</t>
  </si>
  <si>
    <t xml:space="preserve"> 12.4.20 </t>
  </si>
  <si>
    <t xml:space="preserve"> 89355 </t>
  </si>
  <si>
    <t xml:space="preserve">TUBO, PVC, SOLDÁVEL, DE 20MM, INSTALADO EM RAMAL OU SUB-RAMAL DE ÁGUA - FORNECIMENTO E INSTALAÇÃO. AF_06/2022</t>
  </si>
  <si>
    <t xml:space="preserve"> 12.4.21 </t>
  </si>
  <si>
    <t xml:space="preserve"> 89356 </t>
  </si>
  <si>
    <t xml:space="preserve">TUBO, PVC, SOLDÁVEL, DE 25MM, INSTALADO EM RAMAL OU SUB-RAMAL DE ÁGUA - FORNECIMENTO E INSTALAÇÃO. AF_06/2022</t>
  </si>
  <si>
    <t xml:space="preserve"> 12.4.22 </t>
  </si>
  <si>
    <t xml:space="preserve"> 89357 </t>
  </si>
  <si>
    <t xml:space="preserve">TUBO, PVC, SOLDÁVEL, DE 32MM, INSTALADO EM RAMAL OU SUB-RAMAL DE ÁGUA - FORNECIMENTO E INSTALAÇÃO. AF_06/2022</t>
  </si>
  <si>
    <t xml:space="preserve"> 12.4.23 </t>
  </si>
  <si>
    <t xml:space="preserve"> 103039 </t>
  </si>
  <si>
    <t xml:space="preserve">REGISTRO DE ESFERA, PVC, ROSCÁVEL, COM VOLANTE, 1 1/2" - FORNECIMENTO E INSTALAÇÃO. AF_08/2021</t>
  </si>
  <si>
    <t xml:space="preserve"> 12.4.24 </t>
  </si>
  <si>
    <t xml:space="preserve"> 103978 </t>
  </si>
  <si>
    <t xml:space="preserve">TUBO, PVC, SOLDÁVEL, DE 40MM, INSTALADO EM RAMAL DE DISTRIBUIÇÃO DE ÁGUA - FORNECIMENTO E INSTALAÇÃO. AF_06/2022</t>
  </si>
  <si>
    <t xml:space="preserve"> 12.4.25 </t>
  </si>
  <si>
    <t xml:space="preserve"> 90373 </t>
  </si>
  <si>
    <t xml:space="preserve">JOELHO 90 GRAUS COM BUCHA DE LATÃO, PVC, SOLDÁVEL, DN 25MM, X 1/2  INSTALADO EM RAMAL OU SUB-RAMAL DE ÁGUA - FORNECIMENTO E INSTALAÇÃO. AF_06/2022</t>
  </si>
  <si>
    <t xml:space="preserve"> 12.4.26 </t>
  </si>
  <si>
    <t xml:space="preserve"> 4968 </t>
  </si>
  <si>
    <t xml:space="preserve">Tê 90º pvc rígido soldável, LLR, c/bucha de latão na bolsa central, d= 25 x 1/2"</t>
  </si>
  <si>
    <t xml:space="preserve"> 12.4.27 </t>
  </si>
  <si>
    <t xml:space="preserve"> 103993 </t>
  </si>
  <si>
    <t xml:space="preserve">BUCHA DE REDUÇÃO, PVC, SOLDÁVEL, DN 40MM X 32MM, INSTALADO EM RAMAL DE DISTRIBUIÇÃO DE ÁGUA - FORNECIMENTO E INSTALAÇÃO. AF_06/2022</t>
  </si>
  <si>
    <t xml:space="preserve"> 12.4.28 </t>
  </si>
  <si>
    <t xml:space="preserve"> 104009 </t>
  </si>
  <si>
    <t xml:space="preserve">BUCHA DE REDUÇÃO, CURTA, PVC, SOLDÁVEL, DN 50 X 40 MM, INSTALADO EM RAMAL DE DISTRIBUIÇÃO DE ÁGUA - FORNECIMENTO E INSTALAÇÃO. AF_06/2022</t>
  </si>
  <si>
    <t xml:space="preserve"> 12.4.29 </t>
  </si>
  <si>
    <t xml:space="preserve"> 103954 </t>
  </si>
  <si>
    <t xml:space="preserve">BUCHA DE REDUÇÃO, LONGA, PVC, SOLDÁVEL, DN 32 X 20 MM, INSTALADO EM RAMAL DE DISTRIBUIÇÃO DE ÁGUA - FORNECIMENTO E INSTALAÇÃO. AF_06/2022</t>
  </si>
  <si>
    <t xml:space="preserve"> 12.4.30 </t>
  </si>
  <si>
    <t xml:space="preserve"> 104014 </t>
  </si>
  <si>
    <t xml:space="preserve">BUCHA DE REDUÇÃO, LONGA, PVC, SOLDÁVEL, DN 40 X 25 MM, INSTALADO EM RAMAL DE DISTRIBUIÇÃO DE ÁGUA - FORNECIMENTO E INSTALAÇÃO. AF_06/2022</t>
  </si>
  <si>
    <t xml:space="preserve"> 12.4.31 </t>
  </si>
  <si>
    <t xml:space="preserve"> 103999 </t>
  </si>
  <si>
    <t xml:space="preserve">BUCHA DE REDUÇÃO, LONGA, PVC, SOLDÁVEL, DN 50 X 25 MM, INSTALADO EM RAMAL DE DISTRIBUIÇÃO DE ÁGUA - FORNECIMENTO E INSTALAÇÃO. AF_06/2022</t>
  </si>
  <si>
    <t xml:space="preserve"> 12.4.32 </t>
  </si>
  <si>
    <t xml:space="preserve"> 104003 </t>
  </si>
  <si>
    <t xml:space="preserve">BUCHA DE REDUÇÃO , LONGA, PVC, SOLDÁVEL, DN 50 X 32 MM, INSTALADO EM RAMAL DE DISTRIBUIÇÃO DE ÁGUA - FORNECIMENTO E INSTALAÇÃO. AF_06/2022</t>
  </si>
  <si>
    <t xml:space="preserve"> 12.4.33 </t>
  </si>
  <si>
    <t xml:space="preserve"> 89410 </t>
  </si>
  <si>
    <t xml:space="preserve">CURVA 90 GRAUS, PVC, SOLDÁVEL, DN 25MM, INSTALADO EM RAMAL DE DISTRIBUIÇÃO DE ÁGUA - FORNECIMENTO E INSTALAÇÃO. AF_06/2022</t>
  </si>
  <si>
    <t xml:space="preserve"> 12.4.34 </t>
  </si>
  <si>
    <t xml:space="preserve"> 89415 </t>
  </si>
  <si>
    <t xml:space="preserve">CURVA 90 GRAUS, PVC, SOLDÁVEL, DN 32MM, INSTALADO EM RAMAL DE DISTRIBUIÇÃO DE ÁGUA - FORNECIMENTO E INSTALAÇÃO. AF_06/2022</t>
  </si>
  <si>
    <t xml:space="preserve"> 12.4.35 </t>
  </si>
  <si>
    <t xml:space="preserve"> 89404 </t>
  </si>
  <si>
    <t xml:space="preserve">JOELHO 90 GRAUS, PVC, SOLDÁVEL, DN 20MM, INSTALADO EM RAMAL DE DISTRIBUIÇÃO DE ÁGUA - FORNECIMENTO E INSTALAÇÃO. AF_06/2022</t>
  </si>
  <si>
    <t xml:space="preserve"> 12.4.36 </t>
  </si>
  <si>
    <t xml:space="preserve"> 89408 </t>
  </si>
  <si>
    <t xml:space="preserve">JOELHO 90 GRAUS, PVC, SOLDÁVEL, DN 25MM, INSTALADO EM RAMAL DE DISTRIBUIÇÃO DE ÁGUA - FORNECIMENTO E INSTALAÇÃO. AF_06/2022</t>
  </si>
  <si>
    <t xml:space="preserve"> 12.4.37 </t>
  </si>
  <si>
    <t xml:space="preserve"> 89413 </t>
  </si>
  <si>
    <t xml:space="preserve">JOELHO 90 GRAUS, PVC, SOLDÁVEL, DN 32MM, INSTALADO EM RAMAL DE DISTRIBUIÇÃO DE ÁGUA - FORNECIMENTO E INSTALAÇÃO. AF_06/2022</t>
  </si>
  <si>
    <t xml:space="preserve"> 12.4.38 </t>
  </si>
  <si>
    <t xml:space="preserve"> 103984 </t>
  </si>
  <si>
    <t xml:space="preserve">JOELHO 90 GRAUS, PVC, SOLDÁVEL, DN 50MM, INSTALADO EM RAMAL DE DISTRIBUIÇÃO DE ÁGUA - FORNECIMENTO E INSTALAÇÃO. AF_06/2022</t>
  </si>
  <si>
    <t xml:space="preserve"> 12.4.39 </t>
  </si>
  <si>
    <t xml:space="preserve"> 12.4.40 </t>
  </si>
  <si>
    <t xml:space="preserve"> 89414 </t>
  </si>
  <si>
    <t xml:space="preserve">JOELHO 45 GRAUS, PVC, SOLDÁVEL, DN 32MM, INSTALADO EM RAMAL DE DISTRIBUIÇÃO DE ÁGUA - FORNECIMENTO E INSTALAÇÃO. AF_06/2022</t>
  </si>
  <si>
    <t xml:space="preserve"> 12.4.41 </t>
  </si>
  <si>
    <t xml:space="preserve"> 103985 </t>
  </si>
  <si>
    <t xml:space="preserve">JOELHO 45 GRAUS, PVC, SOLDÁVEL, DN 50MM, INSTALADO EM RAMAL DE DISTRIBUIÇÃO DE ÁGUA - FORNECIMENTO E INSTALAÇÃO. AF_06/2022</t>
  </si>
  <si>
    <t xml:space="preserve"> 12.4.42 </t>
  </si>
  <si>
    <t xml:space="preserve"> 103956 </t>
  </si>
  <si>
    <t xml:space="preserve">JOELHO DE REDUÇÃO, 90 GRAUS, PVC, SOLDÁVEL, DN 32 MM X 25 MM, INSTALADO EM RAMAL DE DISTRIBUIÇÃO DE ÁGUA - FORNECIMENTO E INSTALAÇÃO. AF_06/2022</t>
  </si>
  <si>
    <t xml:space="preserve"> 12.4.43 </t>
  </si>
  <si>
    <t xml:space="preserve"> 89440 </t>
  </si>
  <si>
    <t xml:space="preserve">TE, PVC, SOLDÁVEL, DN 25MM, INSTALADO EM RAMAL DE DISTRIBUIÇÃO DE ÁGUA - FORNECIMENTO E INSTALAÇÃO. AF_06/2022</t>
  </si>
  <si>
    <t xml:space="preserve"> 12.4.44 </t>
  </si>
  <si>
    <t xml:space="preserve"> 89398 </t>
  </si>
  <si>
    <t xml:space="preserve">TE, PVC, SOLDÁVEL, DN 32MM, INSTALADO EM RAMAL OU SUB-RAMAL DE ÁGUA - FORNECIMENTO E INSTALAÇÃO. AF_06/2022</t>
  </si>
  <si>
    <t xml:space="preserve"> 12.4.45 </t>
  </si>
  <si>
    <t xml:space="preserve"> 104011 </t>
  </si>
  <si>
    <t xml:space="preserve">TE, PVC, SOLDÁVEL, DN 40MM, INSTALADO EM RAMAL DE DISTRIBUIÇÃO DE ÁGUA - FORNECIMENTO E INSTALAÇÃO. AF_06/2022</t>
  </si>
  <si>
    <t xml:space="preserve"> 12.4.46 </t>
  </si>
  <si>
    <t xml:space="preserve"> 104004 </t>
  </si>
  <si>
    <t xml:space="preserve">TE, PVC, SOLDÁVEL, DN 50MM, INSTALADO EM RAMAL DE DISTRIBUIÇÃO DE ÁGUA - FORNECIMENTO E INSTALAÇÃO. AF_06/2022</t>
  </si>
  <si>
    <t xml:space="preserve"> 12.4.47 </t>
  </si>
  <si>
    <t xml:space="preserve"> 89400 </t>
  </si>
  <si>
    <t xml:space="preserve">TÊ DE REDUÇÃO, PVC, SOLDÁVEL, DN 32MM X 25MM, INSTALADO EM RAMAL OU SUB-RAMAL DE ÁGUA - FORNECIMENTO E INSTALAÇÃO. AF_06/2022</t>
  </si>
  <si>
    <t xml:space="preserve"> 12.4.48 </t>
  </si>
  <si>
    <t xml:space="preserve"> 104006 </t>
  </si>
  <si>
    <t xml:space="preserve">TÊ DE REDUÇÃO, PVC, SOLDÁVEL, DN 50MM X 32MM, INSTALADO EM RAMAL DE DISTRIBUIÇÃO DE ÁGUA - FORNECIMENTO E INSTALAÇÃO. AF_06/2022</t>
  </si>
  <si>
    <t xml:space="preserve"> 12.4.49 </t>
  </si>
  <si>
    <t xml:space="preserve"> 817 </t>
  </si>
  <si>
    <t xml:space="preserve">Bóia elétrica para reservatório inferior, marca aquamatic ou similar, capacidade 30 a - fornecimento e instalação</t>
  </si>
  <si>
    <t xml:space="preserve"> 12.4.50 </t>
  </si>
  <si>
    <t xml:space="preserve"> 818 </t>
  </si>
  <si>
    <t xml:space="preserve">Bóia elétrica para reservatório superior, marca aquamatic ou similar, capacidade 30 a - fornecimento e instalação</t>
  </si>
  <si>
    <t xml:space="preserve"> 12.4.51 </t>
  </si>
  <si>
    <t xml:space="preserve"> 94797 </t>
  </si>
  <si>
    <t xml:space="preserve">TORNEIRA DE BOIA PARA CAIXA D'ÁGUA, ROSCÁVEL, 1" - FORNECIMENTO E INSTALAÇÃO. AF_08/2021</t>
  </si>
  <si>
    <t xml:space="preserve"> 12.5 </t>
  </si>
  <si>
    <t xml:space="preserve">SERVIÇOS COMPLEMENTARES</t>
  </si>
  <si>
    <t xml:space="preserve"> 12.5.1 </t>
  </si>
  <si>
    <t xml:space="preserve"> 12.5.2 </t>
  </si>
  <si>
    <t xml:space="preserve"> 93382 </t>
  </si>
  <si>
    <t xml:space="preserve">REATERRO MANUAL DE VALAS, COM COMPACTADOR DE SOLOS DE PERCUSSÃO. AF_08/2023</t>
  </si>
  <si>
    <t xml:space="preserve"> 12.5.3 </t>
  </si>
  <si>
    <t xml:space="preserve"> 91181 </t>
  </si>
  <si>
    <t xml:space="preserve">FIXAÇÃO DE TUBOS HORIZONTAIS DE  PVC ÁGUA/PVC ESGOTO/PVC PLUVIAL/CPVC/PPR/COBRE OU AÇO, DIÂMETROS MAIORES QUE 75 MM E MENORES OU IGUAIS A 100 MM, COM ABRAÇADEIRA TIPO  D  COM PARAFUSO DE FIXAÇÃO 4", FIXADA DIRETAMENTE NA LAJE OU PAREDE. AF_09/2023</t>
  </si>
  <si>
    <t xml:space="preserve"> 12.5.4 </t>
  </si>
  <si>
    <t xml:space="preserve"> 91180 </t>
  </si>
  <si>
    <t xml:space="preserve">FIXAÇÃO DE TUBOS HORIZONTAIS DE PVC ÁGUA/PVC ESGOTO/PVC PLUVIAL/CPVC/PPR/COBRE OU AÇO, DIÂMETROS MAIORES QUE 40 MM E MENORES OU IGUAIS A 75 MM, COM ABRAÇADEIRA TIPO  D  COM PARAFUSO DE FIXAÇÃO 2 1/2", FIXADA DIRETAMENTE NA LAJE OU PAREDE. AF_09/2023</t>
  </si>
  <si>
    <t xml:space="preserve"> 12.5.5 </t>
  </si>
  <si>
    <t xml:space="preserve"> 91185 </t>
  </si>
  <si>
    <t xml:space="preserve">FIXAÇÃO DE TUBOS HORIZONTAIS DE PVC ÁGUA, PVC ESGOTO, PVC ÁGUA PLUVIAL, CPVC, PPR, COBRE OU AÇO, DIÂMETROS MENORES OU IGUAIS A 40 MM, COM ABRAÇADEIRA METÁLICA FLEXÍVEL 18 MM, FIXADA DIRETAMENTE NA LAJE. AF_09/2023</t>
  </si>
  <si>
    <t xml:space="preserve"> 13 </t>
  </si>
  <si>
    <t xml:space="preserve">BANCADAS , LOUÇAS E METAIS</t>
  </si>
  <si>
    <t xml:space="preserve"> 13.1 </t>
  </si>
  <si>
    <t xml:space="preserve"> 100878 </t>
  </si>
  <si>
    <t xml:space="preserve">VASO SANITÁRIO SIFONADO COM CAIXA ACOPLADA, LOUÇA BRANCA - PADRÃO ALTO - FORNECIMENTO E INSTALAÇÃO. AF_01/2020</t>
  </si>
  <si>
    <t xml:space="preserve"> 13.2 </t>
  </si>
  <si>
    <t xml:space="preserve"> 100849 </t>
  </si>
  <si>
    <t xml:space="preserve">ASSENTO SANITÁRIO CONVENCIONAL - FORNECIMENTO E INSTALACAO. AF_01/2020</t>
  </si>
  <si>
    <t xml:space="preserve"> 13.3 </t>
  </si>
  <si>
    <t xml:space="preserve"> 86885 </t>
  </si>
  <si>
    <t xml:space="preserve">ENGATE FLEXÍVEL EM PLÁSTICO BRANCO, 1/2" X 40CM - FORNECIMENTO E INSTALAÇÃO. AF_01/2020</t>
  </si>
  <si>
    <t xml:space="preserve"> 13.4 </t>
  </si>
  <si>
    <t xml:space="preserve"> 86922 </t>
  </si>
  <si>
    <t xml:space="preserve">TANQUE DE LOUÇA BRANCA SUSPENSO, 18L OU EQUIVALENTE, INCLUSO SIFÃO TIPO GARRAFA EM METAL CROMADO, VÁLVULA METÁLICA E TORNEIRA DE METAL CROMADO PADRÃO MÉDIO - FORNECIMENTO E INSTALAÇÃO. AF_01/2020</t>
  </si>
  <si>
    <t xml:space="preserve"> 13.5 </t>
  </si>
  <si>
    <t xml:space="preserve"> 100860 </t>
  </si>
  <si>
    <t xml:space="preserve">CHUVEIRO ELÉTRICO COMUM CORPO PLÁSTICO, TIPO DUCHA - FORNECIMENTO E INSTALAÇÃO. AF_01/2020</t>
  </si>
  <si>
    <t xml:space="preserve"> 13.6 </t>
  </si>
  <si>
    <t xml:space="preserve"> MP-0031 </t>
  </si>
  <si>
    <t xml:space="preserve">Ducha higienica plastica com registro metalico 1/2 "</t>
  </si>
  <si>
    <t xml:space="preserve"> 13.7 </t>
  </si>
  <si>
    <t xml:space="preserve"> 86938 </t>
  </si>
  <si>
    <t xml:space="preserve">CUBA DE EMBUTIR OVAL EM LOUÇA BRANCA, 35 X 50CM OU EQUIVALENTE, INCLUSO VÁLVULA E SIFÃO TIPO GARRAFA EM METAL CROMADO - FORNECIMENTO E INSTALAÇÃO. AF_01/2020</t>
  </si>
  <si>
    <t xml:space="preserve"> 13.8 </t>
  </si>
  <si>
    <t xml:space="preserve"> 86900 </t>
  </si>
  <si>
    <t xml:space="preserve">CUBA DE EMBUTIR RETANGULAR DE AÇO INOXIDÁVEL, 46 X 30 X 12 CM - FORNECIMENTO E INSTALAÇÃO. AF_01/2020</t>
  </si>
  <si>
    <t xml:space="preserve"> 13.9 </t>
  </si>
  <si>
    <t xml:space="preserve"> 7759 </t>
  </si>
  <si>
    <t xml:space="preserve">Lavatório louça (Deca-Linha Vogue Plus Conforto, ref L-510 ou similar) com coluna suspensa, (Deca, Linha Vogue Plus Conforto, ref. C-510 ou similar), c/ sifão cromado, válvula cromada, engate cromado, exclusive torneira</t>
  </si>
  <si>
    <t xml:space="preserve"> 13.10 </t>
  </si>
  <si>
    <t xml:space="preserve"> 3259 </t>
  </si>
  <si>
    <t xml:space="preserve">Fornecimento e instalação de torneira pressmatic compact de mesa, ref. 17160606, docol ou similar</t>
  </si>
  <si>
    <t xml:space="preserve"> 13.11 </t>
  </si>
  <si>
    <t xml:space="preserve"> 86909 </t>
  </si>
  <si>
    <t xml:space="preserve">TORNEIRA CROMADA TUBO MÓVEL, DE MESA, 1/2" OU 3/4", PARA PIA DE COZINHA, PADRÃO ALTO - FORNECIMENTO E INSTALAÇÃO. AF_01/2020</t>
  </si>
  <si>
    <t xml:space="preserve"> 13.12 </t>
  </si>
  <si>
    <t xml:space="preserve"> 86884 </t>
  </si>
  <si>
    <t xml:space="preserve">ENGATE FLEXÍVEL EM PLÁSTICO BRANCO, 1/2" X 30CM - FORNECIMENTO E INSTALAÇÃO. AF_01/2020</t>
  </si>
  <si>
    <t xml:space="preserve"> 13.13 </t>
  </si>
  <si>
    <t xml:space="preserve"> 12444 </t>
  </si>
  <si>
    <t xml:space="preserve">Divisória em granito branco siena, polido do dois lados, e= 2cm, inclusive montagem com ferragens</t>
  </si>
  <si>
    <t xml:space="preserve"> 13.14 </t>
  </si>
  <si>
    <t xml:space="preserve"> 12492 </t>
  </si>
  <si>
    <t xml:space="preserve">Tampo/bancada em granito branco siena, e=2cm</t>
  </si>
  <si>
    <t xml:space="preserve"> 13.15 </t>
  </si>
  <si>
    <t xml:space="preserve"> 12502 </t>
  </si>
  <si>
    <t xml:space="preserve">Testeira em granito branco siena, L=37 cm (meia esquadria) - fornecimento e colocação</t>
  </si>
  <si>
    <t xml:space="preserve"> 13.16 </t>
  </si>
  <si>
    <t xml:space="preserve"> 12503 </t>
  </si>
  <si>
    <t xml:space="preserve">Rodopia em granito branco siena, L=20cm, e=2cm,  aplicado com argamassa industrializada ac-i, com acabamento aboleado</t>
  </si>
  <si>
    <t xml:space="preserve"> 14 </t>
  </si>
  <si>
    <t xml:space="preserve">INSTALAÇÕES ELÉTRICAS</t>
  </si>
  <si>
    <t xml:space="preserve"> 14.1 </t>
  </si>
  <si>
    <t xml:space="preserve">QUADROS</t>
  </si>
  <si>
    <t xml:space="preserve"> 14.1.1 </t>
  </si>
  <si>
    <t xml:space="preserve"> 12231 </t>
  </si>
  <si>
    <t xml:space="preserve">Quadro de distribuição de embutir, em chapa de aço, para até 48 disjuntores, com barramento, padrão DIN, exclusive disjuntores</t>
  </si>
  <si>
    <t xml:space="preserve"> 14.1.2 </t>
  </si>
  <si>
    <t xml:space="preserve"> 101879 </t>
  </si>
  <si>
    <t xml:space="preserve">QUADRO DE DISTRIBUIÇÃO DE ENERGIA EM CHAPA DE AÇO GALVANIZADO, DE EMBUTIR, COM BARRAMENTO TRIFÁSICO, PARA 24 DISJUNTORES DIN 100A - FORNECIMENTO E INSTALAÇÃO. AF_10/2020</t>
  </si>
  <si>
    <t xml:space="preserve"> 14.1.3 </t>
  </si>
  <si>
    <t xml:space="preserve"> 101880 </t>
  </si>
  <si>
    <t xml:space="preserve">QUADRO DE DISTRIBUIÇÃO DE ENERGIA EM CHAPA DE AÇO GALVANIZADO, DE EMBUTIR, COM BARRAMENTO TRIFÁSICO, PARA 30 DISJUNTORES DIN 150A - FORNECIMENTO E INSTALAÇÃO. AF_10/2020</t>
  </si>
  <si>
    <t xml:space="preserve"> 14.1.4 </t>
  </si>
  <si>
    <t xml:space="preserve"> 7826 </t>
  </si>
  <si>
    <t xml:space="preserve">Quadro de comando para 2 bombas de recalques de 1/3 a 2 cv, 220 volts, com chave seletora, acionamento manual/automático, relé de sobrecarga e contatora</t>
  </si>
  <si>
    <t xml:space="preserve"> 14.1.5 </t>
  </si>
  <si>
    <t xml:space="preserve"> 9004 </t>
  </si>
  <si>
    <t xml:space="preserve">Disjuntor termomagnetico tripolar  80 A, padrão DIN (Europeu - linha branca),curva C, 5KA</t>
  </si>
  <si>
    <t xml:space="preserve"> 14.1.6 </t>
  </si>
  <si>
    <t xml:space="preserve"> 11572 </t>
  </si>
  <si>
    <t xml:space="preserve">Disjuntor termomagnetico tripolar  70 A, padrão DIN (Europeu - linha branca),curva C, 10KA</t>
  </si>
  <si>
    <t xml:space="preserve"> 14.1.7 </t>
  </si>
  <si>
    <t xml:space="preserve"> 93672 </t>
  </si>
  <si>
    <t xml:space="preserve">DISJUNTOR TRIPOLAR TIPO DIN, CORRENTE NOMINAL DE 40A - FORNECIMENTO E INSTALAÇÃO. AF_10/2020</t>
  </si>
  <si>
    <t xml:space="preserve"> 14.1.8 </t>
  </si>
  <si>
    <t xml:space="preserve"> 93667 </t>
  </si>
  <si>
    <t xml:space="preserve">DISJUNTOR TRIPOLAR TIPO DIN, CORRENTE NOMINAL DE 10A - FORNECIMENTO E INSTALAÇÃO. AF_10/2020</t>
  </si>
  <si>
    <t xml:space="preserve"> 14.1.9 </t>
  </si>
  <si>
    <t xml:space="preserve"> 93658 </t>
  </si>
  <si>
    <t xml:space="preserve">DISJUNTOR MONOPOLAR TIPO DIN, CORRENTE NOMINAL DE 40A - FORNECIMENTO E INSTALAÇÃO. AF_10/2020</t>
  </si>
  <si>
    <t xml:space="preserve"> 14.1.10 </t>
  </si>
  <si>
    <t xml:space="preserve"> 93655 </t>
  </si>
  <si>
    <t xml:space="preserve">DISJUNTOR MONOPOLAR TIPO DIN, CORRENTE NOMINAL DE 20A - FORNECIMENTO E INSTALAÇÃO. AF_10/2020</t>
  </si>
  <si>
    <t xml:space="preserve"> 14.1.11 </t>
  </si>
  <si>
    <t xml:space="preserve"> 93654 </t>
  </si>
  <si>
    <t xml:space="preserve">DISJUNTOR MONOPOLAR TIPO DIN, CORRENTE NOMINAL DE 16A - FORNECIMENTO E INSTALAÇÃO. AF_10/2020</t>
  </si>
  <si>
    <t xml:space="preserve"> 14.1.12 </t>
  </si>
  <si>
    <t xml:space="preserve"> 93653 </t>
  </si>
  <si>
    <t xml:space="preserve">DISJUNTOR MONOPOLAR TIPO DIN, CORRENTE NOMINAL DE 10A - FORNECIMENTO E INSTALAÇÃO. AF_10/2020</t>
  </si>
  <si>
    <t xml:space="preserve"> 14.1.13 </t>
  </si>
  <si>
    <t xml:space="preserve"> 9041 </t>
  </si>
  <si>
    <t xml:space="preserve">Dispositivo de proteção contra surto de tensão DPS 60kA - 275v</t>
  </si>
  <si>
    <t xml:space="preserve"> 14.1.14 </t>
  </si>
  <si>
    <t xml:space="preserve"> 00039445/SINAPI </t>
  </si>
  <si>
    <t xml:space="preserve">Dispositivo dr, 2 polos, sensibilidade de 30 ma, corrente de 25 a, tipo ac</t>
  </si>
  <si>
    <t xml:space="preserve"> 14.1.15 </t>
  </si>
  <si>
    <t xml:space="preserve"> 00039446/SINAPI </t>
  </si>
  <si>
    <t xml:space="preserve">Dispositivo dr, 2 polos, sensibilidade de 30 ma, corrente de 40 a, tipo ac</t>
  </si>
  <si>
    <t xml:space="preserve"> 14.2 </t>
  </si>
  <si>
    <t xml:space="preserve">CABOS  (CONDUTORES)</t>
  </si>
  <si>
    <t xml:space="preserve"> 14.2.1 </t>
  </si>
  <si>
    <t xml:space="preserve"> 91924 </t>
  </si>
  <si>
    <t xml:space="preserve">CABO DE COBRE FLEXÍVEL ISOLADO, 1,5 MM², ANTI-CHAMA 450/750 V, PARA CIRCUITOS TERMINAIS - FORNECIMENTO E INSTALAÇÃO. AF_03/2023</t>
  </si>
  <si>
    <t xml:space="preserve"> 14.2.2 </t>
  </si>
  <si>
    <t xml:space="preserve"> 91926 </t>
  </si>
  <si>
    <t xml:space="preserve">CABO DE COBRE FLEXÍVEL ISOLADO, 2,5 MM², ANTI-CHAMA 450/750 V, PARA CIRCUITOS TERMINAIS - FORNECIMENTO E INSTALAÇÃO. AF_03/2023</t>
  </si>
  <si>
    <t xml:space="preserve"> 14.2.3 </t>
  </si>
  <si>
    <t xml:space="preserve"> 91928 </t>
  </si>
  <si>
    <t xml:space="preserve">CABO DE COBRE FLEXÍVEL ISOLADO, 4 MM², ANTI-CHAMA 450/750 V, PARA CIRCUITOS TERMINAIS - FORNECIMENTO E INSTALAÇÃO. AF_03/2023</t>
  </si>
  <si>
    <t xml:space="preserve"> 14.2.4 </t>
  </si>
  <si>
    <t xml:space="preserve"> 91933 </t>
  </si>
  <si>
    <t xml:space="preserve">CABO DE COBRE FLEXÍVEL ISOLADO, 10 MM², ANTI-CHAMA 0,6/1,0 KV, PARA CIRCUITOS TERMINAIS - FORNECIMENTO E INSTALAÇÃO. AF_03/2023</t>
  </si>
  <si>
    <t xml:space="preserve"> 14.2.5 </t>
  </si>
  <si>
    <t xml:space="preserve"> 92982 </t>
  </si>
  <si>
    <t xml:space="preserve">CABO DE COBRE FLEXÍVEL ISOLADO, 16 MM², ANTI-CHAMA 0,6/1,0 KV, PARA DISTRIBUIÇÃO - FORNECIMENTO E INSTALAÇÃO. AF_10/2020</t>
  </si>
  <si>
    <t xml:space="preserve"> 14.2.6 </t>
  </si>
  <si>
    <t xml:space="preserve"> 92986 </t>
  </si>
  <si>
    <t xml:space="preserve">CABO DE COBRE FLEXÍVEL ISOLADO, 35 MM², ANTI-CHAMA 0,6/1,0 KV, PARA REDE ENTERRADA DE DISTRIBUIÇÃO DE ENERGIA ELÉTRICA - FORNECIMENTO E INSTALAÇÃO. AF_12/2021</t>
  </si>
  <si>
    <t xml:space="preserve"> 14.3 </t>
  </si>
  <si>
    <t xml:space="preserve">ELETROCALHAS, ELETRODUTOS E ACESSÓRIOS</t>
  </si>
  <si>
    <t xml:space="preserve"> 14.3.1 </t>
  </si>
  <si>
    <t xml:space="preserve"> 8359 </t>
  </si>
  <si>
    <t xml:space="preserve">Fornecimento e instalação de eletrocalha perfurada 100 x   50 x 3000 mm (ref.mopa ou similar) com tampa</t>
  </si>
  <si>
    <t xml:space="preserve"> 14.3.2 </t>
  </si>
  <si>
    <t xml:space="preserve"> 7879 </t>
  </si>
  <si>
    <t xml:space="preserve">Suporte vertical  100 x 50 mm  para fixação de eletrocalha metálica ( ref.: Mopa ou similar)</t>
  </si>
  <si>
    <t xml:space="preserve"> 14.3.3 </t>
  </si>
  <si>
    <t xml:space="preserve"> 7384 </t>
  </si>
  <si>
    <t xml:space="preserve">Fixação de eletrocalhas com vergalhão (Tirante) com rosca total ø 1/4"x1000mm(marvitec ref. 1431 ou similar)</t>
  </si>
  <si>
    <t xml:space="preserve"> 14.3.4 </t>
  </si>
  <si>
    <t xml:space="preserve"> 8221 </t>
  </si>
  <si>
    <t xml:space="preserve">Cruzeta 100 x 50 mm para eletrocalha perfurada metálica (ref.: mopa ou similar)</t>
  </si>
  <si>
    <t xml:space="preserve"> 14.3.5 </t>
  </si>
  <si>
    <t xml:space="preserve"> 12482 </t>
  </si>
  <si>
    <t xml:space="preserve">Tampa de encaixe para cruzeta 150 x 150mm, galvanizada à fogo (ref.: mopa ou similar)</t>
  </si>
  <si>
    <t xml:space="preserve"> 14.3.6 </t>
  </si>
  <si>
    <t xml:space="preserve"> 8113 </t>
  </si>
  <si>
    <t xml:space="preserve">Tê horizontal 100 x 50 mm com base lisa perfurada para eletrocalha metálica (ref. Mopa ou similar)</t>
  </si>
  <si>
    <t xml:space="preserve"> 14.3.7 </t>
  </si>
  <si>
    <t xml:space="preserve"> 12478 </t>
  </si>
  <si>
    <t xml:space="preserve">Tampa de encaixe para tê horizontal 150 x 150mm, galvanizada à fogo (ref. Mopa ou similar)</t>
  </si>
  <si>
    <t xml:space="preserve"> 14.3.8 </t>
  </si>
  <si>
    <t xml:space="preserve"> 9519 </t>
  </si>
  <si>
    <t xml:space="preserve">Tala plana perfurada 100mm para eletrocalha metálica (ref.: mopa ou similar) - Rev 01</t>
  </si>
  <si>
    <t xml:space="preserve"> 14.3.9 </t>
  </si>
  <si>
    <t xml:space="preserve"> 9539 </t>
  </si>
  <si>
    <t xml:space="preserve">Tala plana perfurada 38mm para eletrocalha metálica (ref.: mopa ou similar) -Rev 01</t>
  </si>
  <si>
    <t xml:space="preserve"> 14.3.10 </t>
  </si>
  <si>
    <t xml:space="preserve"> 9524 </t>
  </si>
  <si>
    <t xml:space="preserve">Tala plana perfurada 50mm para eletrocalha metálica (ref.: mopa ou similar) -Rev 01</t>
  </si>
  <si>
    <t xml:space="preserve"> 14.3.11 </t>
  </si>
  <si>
    <t xml:space="preserve"> 12578 </t>
  </si>
  <si>
    <t xml:space="preserve">Saída para perfilado 38x38mm (mopa ou similar)</t>
  </si>
  <si>
    <t xml:space="preserve"> 14.3.12 </t>
  </si>
  <si>
    <t xml:space="preserve"> 9669 </t>
  </si>
  <si>
    <t xml:space="preserve">Perfilado, pré-zincado  a fogo, perfurado 38 x 38 x 6000mm</t>
  </si>
  <si>
    <t xml:space="preserve"> 14.3.13 </t>
  </si>
  <si>
    <t xml:space="preserve"> 9526 </t>
  </si>
  <si>
    <t xml:space="preserve">Gancho curto para perfilado, ( ref.: Mopa ou similar)</t>
  </si>
  <si>
    <t xml:space="preserve"> 14.3.14 </t>
  </si>
  <si>
    <t xml:space="preserve"> 14.3.15 </t>
  </si>
  <si>
    <t xml:space="preserve"> 14.3.16 </t>
  </si>
  <si>
    <t xml:space="preserve"> 12557 </t>
  </si>
  <si>
    <t xml:space="preserve">Junção interna tipo "T" para perfilado, ( ref.: Mopa ou similar)</t>
  </si>
  <si>
    <t xml:space="preserve"> 14.3.17 </t>
  </si>
  <si>
    <t xml:space="preserve"> 12556 </t>
  </si>
  <si>
    <t xml:space="preserve">Junção interna tipo "L" para perfilado, ( ref.: Mopa ou similar)</t>
  </si>
  <si>
    <t xml:space="preserve"> 14.3.18 </t>
  </si>
  <si>
    <t xml:space="preserve"> 2003 </t>
  </si>
  <si>
    <t xml:space="preserve">Saída horizontal para eletroduto 3/4" (ref. vl 33 valemam ou similar)</t>
  </si>
  <si>
    <t xml:space="preserve"> 14.3.19 </t>
  </si>
  <si>
    <t xml:space="preserve"> 353 </t>
  </si>
  <si>
    <t xml:space="preserve">Eletroduto de pvc rígido roscável, diâm = 25mm (3/4")</t>
  </si>
  <si>
    <t xml:space="preserve"> 14.3.20 </t>
  </si>
  <si>
    <t xml:space="preserve"> 8996 </t>
  </si>
  <si>
    <t xml:space="preserve">Condulete em pvc rigido, p/eletroduto d=1/2" e 3/4" , sem tampa (modelos: C,E,LB,LL,LR), Tigre ou similar - Rev. 01</t>
  </si>
  <si>
    <t xml:space="preserve"> 14.3.21 </t>
  </si>
  <si>
    <t xml:space="preserve"> 362 </t>
  </si>
  <si>
    <t xml:space="preserve">Curva para eletroduto de pvc rígido roscável, diâm = 25mm (3/4")</t>
  </si>
  <si>
    <t xml:space="preserve"> 14.3.22 </t>
  </si>
  <si>
    <t xml:space="preserve"> 91875 </t>
  </si>
  <si>
    <t xml:space="preserve">LUVA PARA ELETRODUTO, PVC, ROSCÁVEL, DN 25 MM (3/4"), PARA CIRCUITOS TERMINAIS, INSTALADA EM FORRO - FORNECIMENTO E INSTALAÇÃO. AF_03/2023</t>
  </si>
  <si>
    <t xml:space="preserve"> 14.3.23 </t>
  </si>
  <si>
    <t xml:space="preserve"> 13613 </t>
  </si>
  <si>
    <t xml:space="preserve">Eletroduto de aço galvanizado, classe leve, dn 20 mm (3/4"), aparente, instalada em teto - fornecimento e instalaçâo</t>
  </si>
  <si>
    <t xml:space="preserve"> 14.3.24 </t>
  </si>
  <si>
    <t xml:space="preserve"> 380 </t>
  </si>
  <si>
    <t xml:space="preserve">Condulete em alumínio tipo "x" de 3/4"</t>
  </si>
  <si>
    <t xml:space="preserve"> 14.3.25 </t>
  </si>
  <si>
    <t xml:space="preserve"> 13610 </t>
  </si>
  <si>
    <t xml:space="preserve">Eletroduto de aço galvanizado, classe leve, dn 25 mm (1"), aparente, instalada em parede - fornecimento e instalaçâo. Rev 01_06/2024</t>
  </si>
  <si>
    <t xml:space="preserve"> 14.3.26 </t>
  </si>
  <si>
    <t xml:space="preserve"> 10793 </t>
  </si>
  <si>
    <t xml:space="preserve">Caixa de passagem pvc, 4" x 2", embutir, p/eletroduto - Rev 01</t>
  </si>
  <si>
    <t xml:space="preserve"> 14.3.27 </t>
  </si>
  <si>
    <t xml:space="preserve"> 91170 </t>
  </si>
  <si>
    <t xml:space="preserve">FIXAÇÃO DE TUBOS HORIZONTAIS DE PVC ÁGUA, PVC ESGOTO, PVC ÁGUA PLUVIAL, CPVC, PPR, COBRE OU AÇO, DIÂMETROS MENORES OU IGUAIS A 40 MM, COM ABRAÇADEIRA METÁLICA RÍGIDA TIPO U PERFIL 1 1/4", FIXADA EM PERFILADO EM LAJE. AF_09/2023_PS</t>
  </si>
  <si>
    <t xml:space="preserve"> 14.3.28 </t>
  </si>
  <si>
    <t xml:space="preserve"> 91936 </t>
  </si>
  <si>
    <t xml:space="preserve">CAIXA OCTOGONAL 4" X 4", PVC, INSTALADA EM LAJE - FORNECIMENTO E INSTALAÇÃO. AF_03/2023</t>
  </si>
  <si>
    <t xml:space="preserve"> 14.3.29 </t>
  </si>
  <si>
    <t xml:space="preserve"> 97668 </t>
  </si>
  <si>
    <t xml:space="preserve">ELETRODUTO FLEXÍVEL CORRUGADO, PEAD, DN 63 (2"), PARA REDE ENTERRADA DE DISTRIBUIÇÃO DE ENERGIA ELÉTRICA - FORNECIMENTO E INSTALAÇÃO. AF_12/2021</t>
  </si>
  <si>
    <t xml:space="preserve"> 14.3.30 </t>
  </si>
  <si>
    <t xml:space="preserve"> 91860 </t>
  </si>
  <si>
    <t xml:space="preserve">ELETRODUTO FLEXÍVEL CORRUGADO, PEAD, DN 40 MM (1 1/4"), PARA CIRCUITOS TERMINAIS - FORNECIMENTO E INSTALAÇÃO. AF_03/2023</t>
  </si>
  <si>
    <t xml:space="preserve"> 14.3.31 </t>
  </si>
  <si>
    <t xml:space="preserve"> 97886 </t>
  </si>
  <si>
    <t xml:space="preserve">CAIXA ENTERRADA ELÉTRICA RETANGULAR, EM ALVENARIA COM TIJOLOS CERÂMICOS MACIÇOS, FUNDO COM BRITA, DIMENSÕES INTERNAS: 0,3X0,3X0,3 M. AF_12/2020</t>
  </si>
  <si>
    <t xml:space="preserve"> 14.3.32 </t>
  </si>
  <si>
    <t xml:space="preserve"> 666 </t>
  </si>
  <si>
    <t xml:space="preserve">Caixa de passagem 30x30cm em chapa de aço galvanizado - fornecimento</t>
  </si>
  <si>
    <t xml:space="preserve"> 14.3.33 </t>
  </si>
  <si>
    <t xml:space="preserve"> 97892 </t>
  </si>
  <si>
    <t xml:space="preserve">CAIXA ENTERRADA ELÉTRICA RETANGULAR, EM ALVENARIA COM BLOCOS DE CONCRETO, FUNDO COM BRITA, DIMENSÕES INTERNAS: 0,6X0,6X0,6 M. AF_12/2020</t>
  </si>
  <si>
    <t xml:space="preserve"> 14.4 </t>
  </si>
  <si>
    <t xml:space="preserve">TOMADAS, INTERRUPTORES E LUMINÁRIAS</t>
  </si>
  <si>
    <t xml:space="preserve"> 14.4.1 </t>
  </si>
  <si>
    <t xml:space="preserve"> 91955 </t>
  </si>
  <si>
    <t xml:space="preserve">INTERRUPTOR PARALELO (1 MÓDULO), 10A/250V, INCLUINDO SUPORTE E PLACA - FORNECIMENTO E INSTALAÇÃO. AF_03/2023</t>
  </si>
  <si>
    <t xml:space="preserve"> 14.4.2 </t>
  </si>
  <si>
    <t xml:space="preserve"> 91953 </t>
  </si>
  <si>
    <t xml:space="preserve">INTERRUPTOR SIMPLES (1 MÓDULO), 10A/250V, INCLUINDO SUPORTE E PLACA - FORNECIMENTO E INSTALAÇÃO. AF_03/2023</t>
  </si>
  <si>
    <t xml:space="preserve"> 14.4.3 </t>
  </si>
  <si>
    <t xml:space="preserve"> 91959 </t>
  </si>
  <si>
    <t xml:space="preserve">INTERRUPTOR SIMPLES (2 MÓDULOS), 10A/250V, INCLUINDO SUPORTE E PLACA - FORNECIMENTO E INSTALAÇÃO. AF_03/2023</t>
  </si>
  <si>
    <t xml:space="preserve"> 14.4.4 </t>
  </si>
  <si>
    <t xml:space="preserve"> 91967 </t>
  </si>
  <si>
    <t xml:space="preserve">INTERRUPTOR SIMPLES (3 MÓDULOS), 10A/250V, INCLUINDO SUPORTE E PLACA - FORNECIMENTO E INSTALAÇÃO. AF_03/2023</t>
  </si>
  <si>
    <t xml:space="preserve"> 14.4.5 </t>
  </si>
  <si>
    <t xml:space="preserve"> 91996 </t>
  </si>
  <si>
    <t xml:space="preserve">TOMADA MÉDIA DE EMBUTIR (1 MÓDULO), 2P+T 10 A, INCLUINDO SUPORTE E PLACA - FORNECIMENTO E INSTALAÇÃO. AF_03/2023</t>
  </si>
  <si>
    <t xml:space="preserve"> 14.4.6 </t>
  </si>
  <si>
    <t xml:space="preserve"> 92004 </t>
  </si>
  <si>
    <t xml:space="preserve">TOMADA MÉDIA DE EMBUTIR (2 MÓDULOS), 2P+T 10 A, INCLUINDO SUPORTE E PLACA - FORNECIMENTO E INSTALAÇÃO. AF_03/2023</t>
  </si>
  <si>
    <t xml:space="preserve"> 14.4.7 </t>
  </si>
  <si>
    <t xml:space="preserve"> 91997 </t>
  </si>
  <si>
    <t xml:space="preserve">TOMADA MÉDIA DE EMBUTIR (1 MÓDULO), 2P+T 20 A, INCLUINDO SUPORTE E PLACA - FORNECIMENTO E INSTALAÇÃO. AF_03/2023</t>
  </si>
  <si>
    <t xml:space="preserve"> 14.4.8 </t>
  </si>
  <si>
    <t xml:space="preserve"> 12566 </t>
  </si>
  <si>
    <t xml:space="preserve">Plug macho 2p + t, ABNT, de embutir, 10 A com rabicho de cabo PP 3x1,5mm2, com 1,0m</t>
  </si>
  <si>
    <t xml:space="preserve">pt</t>
  </si>
  <si>
    <t xml:space="preserve"> 14.4.9 </t>
  </si>
  <si>
    <t xml:space="preserve"> 12103 </t>
  </si>
  <si>
    <t xml:space="preserve">Luminária tubular com lâmpada led de 2 x 9/10 w / bivolt - Rev 01</t>
  </si>
  <si>
    <t xml:space="preserve"> 14.4.10 </t>
  </si>
  <si>
    <t xml:space="preserve"> 12369 </t>
  </si>
  <si>
    <t xml:space="preserve">Luminária de sobrepor, (tecnolux ref.FLP-6478/4x20) Tubled corpo/ refletor e aletas fabricadas em chapa de aço tratada e pintada em epoxi branco, para usode 4 lampadas tubled de 20w - Rev 02</t>
  </si>
  <si>
    <t xml:space="preserve"> 14.4.11 </t>
  </si>
  <si>
    <t xml:space="preserve"> 11952 </t>
  </si>
  <si>
    <t xml:space="preserve">Luminária de embutir Lar T8 Led com refletor com aletas, 2x18w da Aladin FE 209/232 Al ou similar com lâmpadas e reator bivolt</t>
  </si>
  <si>
    <t xml:space="preserve"> 14.4.12 </t>
  </si>
  <si>
    <t xml:space="preserve"> 12901 </t>
  </si>
  <si>
    <t xml:space="preserve">Luminária de embutir redonda para lâmpada flourescente ou LED 11W, compacta sistema draw back, modelo ref: 1140 da marca BONIN ou similar.</t>
  </si>
  <si>
    <t xml:space="preserve"> 14.5 </t>
  </si>
  <si>
    <t xml:space="preserve">ILUMINAÇÃO E ÁREAS EXTERNAS</t>
  </si>
  <si>
    <t xml:space="preserve"> 14.5.1 </t>
  </si>
  <si>
    <t xml:space="preserve"> 97607 </t>
  </si>
  <si>
    <t xml:space="preserve">LUMINÁRIA ARANDELA TIPO TARTARUGA, DE SOBREPOR, COM 1 LÂMPADA LED DE 6 W, SEM REATOR - FORNECIMENTO E INSTALAÇÃO. AF_09/2024</t>
  </si>
  <si>
    <t xml:space="preserve"> 14.5.2 </t>
  </si>
  <si>
    <t xml:space="preserve"> 13148 </t>
  </si>
  <si>
    <t xml:space="preserve">Refletor Slim  LED 100W de potência, branco Frio, 6500k, Autovolt, marca G-light ou similar</t>
  </si>
  <si>
    <t xml:space="preserve"> 14.5.3 </t>
  </si>
  <si>
    <t xml:space="preserve"> 10352 </t>
  </si>
  <si>
    <t xml:space="preserve">Luminária tipo spot de embutir com lâmpada led 15w</t>
  </si>
  <si>
    <t xml:space="preserve"> 14.5.4 </t>
  </si>
  <si>
    <t xml:space="preserve"> 101632 </t>
  </si>
  <si>
    <t xml:space="preserve">RELÉ FOTOELÉTRICO PARA COMANDO DE ILUMINAÇÃO EXTERNA 1000 W - FORNECIMENTO E INSTALAÇÃO. AF_08/2020</t>
  </si>
  <si>
    <t xml:space="preserve"> 14.5.5 </t>
  </si>
  <si>
    <t xml:space="preserve"> 3828 </t>
  </si>
  <si>
    <t xml:space="preserve">Motor elétrico trifásico, baixa rotação, 5CV Rossi ou similar</t>
  </si>
  <si>
    <t xml:space="preserve"> 15 </t>
  </si>
  <si>
    <t xml:space="preserve">SPDA</t>
  </si>
  <si>
    <t xml:space="preserve"> 15.1 </t>
  </si>
  <si>
    <t xml:space="preserve">Cabos</t>
  </si>
  <si>
    <t xml:space="preserve"> 15.1.1 </t>
  </si>
  <si>
    <t xml:space="preserve"> 12740 </t>
  </si>
  <si>
    <t xml:space="preserve">Fornecimento e assentamento de barra chata de alumínio de 7/8" x 1/8"</t>
  </si>
  <si>
    <t xml:space="preserve"> 15.1.2 </t>
  </si>
  <si>
    <t xml:space="preserve"> 10908 </t>
  </si>
  <si>
    <t xml:space="preserve">Barra de aço redonda re-bar3/8" x 3,00m</t>
  </si>
  <si>
    <t xml:space="preserve"> 15.1.3 </t>
  </si>
  <si>
    <t xml:space="preserve"> 8082 </t>
  </si>
  <si>
    <t xml:space="preserve">Cabo de cobre nú 50 mm2 - fornecimento e assentamento (2,27m/kg)</t>
  </si>
  <si>
    <t xml:space="preserve"> 15.1.4 </t>
  </si>
  <si>
    <t xml:space="preserve"> 9392 </t>
  </si>
  <si>
    <t xml:space="preserve">Cabo de cobre nú 35 mm2 - fornecimento e assentamento (3,16m/kg)</t>
  </si>
  <si>
    <t xml:space="preserve"> 15.2 </t>
  </si>
  <si>
    <t xml:space="preserve">Componentes</t>
  </si>
  <si>
    <t xml:space="preserve"> 15.2.1 </t>
  </si>
  <si>
    <t xml:space="preserve"> 91872 </t>
  </si>
  <si>
    <t xml:space="preserve">ELETRODUTO RÍGIDO ROSCÁVEL, PVC, DN 32 MM (1"), PARA CIRCUITOS TERMINAIS, INSTALADO EM PAREDE - FORNECIMENTO E INSTALAÇÃO. AF_03/2023</t>
  </si>
  <si>
    <t xml:space="preserve"> 15.2.2 </t>
  </si>
  <si>
    <t xml:space="preserve"> 11273 </t>
  </si>
  <si>
    <t xml:space="preserve">Caixa de equipotencialização em aço 200x200x90mm, para embutir com tampa, com9 terminais, ref:TEL-901 ou similar (SPDA)</t>
  </si>
  <si>
    <t xml:space="preserve"> 15.2.3 </t>
  </si>
  <si>
    <t xml:space="preserve"> 10728 </t>
  </si>
  <si>
    <t xml:space="preserve">Caixa inspeção em poliamida 150x110x70mm, bocal 1" (DN 32mm), ref: TEL-541 (SPDA)</t>
  </si>
  <si>
    <t xml:space="preserve"> 15.2.4 </t>
  </si>
  <si>
    <t xml:space="preserve"> 96986 </t>
  </si>
  <si>
    <t xml:space="preserve">HASTE DE ATERRAMENTO, DIÂMETRO 3/4", COM 3 METROS - FORNECIMENTO E INSTALAÇÃO. AF_08/2023</t>
  </si>
  <si>
    <t xml:space="preserve"> 15.2.5 </t>
  </si>
  <si>
    <t xml:space="preserve"> 11039 </t>
  </si>
  <si>
    <t xml:space="preserve">Parafuso auto-atarraxante em aço inox - 4,2 x 32mm - fornecimento e colocação</t>
  </si>
  <si>
    <t xml:space="preserve"> 15.2.6 </t>
  </si>
  <si>
    <t xml:space="preserve"> 11036 </t>
  </si>
  <si>
    <t xml:space="preserve">Parafuso cabeça chata em alumínio 1/4" x 7/8" - fornecimento e colocação</t>
  </si>
  <si>
    <t xml:space="preserve"> 15.2.7 </t>
  </si>
  <si>
    <t xml:space="preserve"> 7928 </t>
  </si>
  <si>
    <t xml:space="preserve">Terminal de compressão para cabo de  35 mm2 - fornecimento e instalação</t>
  </si>
  <si>
    <t xml:space="preserve"> 15.2.8 </t>
  </si>
  <si>
    <t xml:space="preserve"> 9902 </t>
  </si>
  <si>
    <t xml:space="preserve">Fornecimento de molde de solda exotérmica tipo "X" para cabo 50 mm²</t>
  </si>
  <si>
    <t xml:space="preserve"> 15.2.9 </t>
  </si>
  <si>
    <t xml:space="preserve"> 11131 </t>
  </si>
  <si>
    <t xml:space="preserve">Fornecimento de cartucho para solda exotérmica para cabo 50 mm²</t>
  </si>
  <si>
    <t xml:space="preserve"> 15.2.10 </t>
  </si>
  <si>
    <t xml:space="preserve"> 7904 </t>
  </si>
  <si>
    <t xml:space="preserve">Clips 3/8" para haste de aterramento galvanizada ref:TEL-5238 - Rev - 02</t>
  </si>
  <si>
    <t xml:space="preserve"> 15.2.11 </t>
  </si>
  <si>
    <t xml:space="preserve"> MP-0073 </t>
  </si>
  <si>
    <t xml:space="preserve">Conector ATERRINSERT com disco em latão e rosca fêmea M12 .  Distância entre Re-bar e face da fôrma regulável entre 25 e 40 mm ( Composição Base SETOP ED-51044)</t>
  </si>
  <si>
    <t xml:space="preserve"> 15.2.12 </t>
  </si>
  <si>
    <t xml:space="preserve"> 10729 </t>
  </si>
  <si>
    <t xml:space="preserve">Fixador universal estanhado para cabos 16 a 70mm2 -</t>
  </si>
  <si>
    <t xml:space="preserve"> 16 </t>
  </si>
  <si>
    <t xml:space="preserve">INSTALAÇÕES DE AR CONDICIONADO</t>
  </si>
  <si>
    <t xml:space="preserve"> 16.1 </t>
  </si>
  <si>
    <t xml:space="preserve"> 103261 </t>
  </si>
  <si>
    <t xml:space="preserve">AR CONDICIONADO SPLIT INVERTER, PISO TETO, 36000 BTU/H, CICLO FRIO - FORNECIMENTO E INSTALAÇÃO. AF_11/2021_PSE</t>
  </si>
  <si>
    <t xml:space="preserve"> 16.2 </t>
  </si>
  <si>
    <t xml:space="preserve"> 103253 </t>
  </si>
  <si>
    <t xml:space="preserve">AR CONDICIONADO SPLIT INVERTER, HI-WALL (PAREDE), 24000 BTU/H, CICLO FRIO - FORNECIMENTO E INSTALAÇÃO. AF_11/2021_PE</t>
  </si>
  <si>
    <t xml:space="preserve"> 16.3 </t>
  </si>
  <si>
    <t xml:space="preserve"> 103247 </t>
  </si>
  <si>
    <t xml:space="preserve">AR CONDICIONADO SPLIT INVERTER, HI-WALL (PAREDE), 12000 BTU/H, CICLO FRIO - FORNECIMENTO E INSTALAÇÃO. AF_11/2021_PE</t>
  </si>
  <si>
    <t xml:space="preserve"> 16.4 </t>
  </si>
  <si>
    <t xml:space="preserve"> 103244 </t>
  </si>
  <si>
    <t xml:space="preserve">AR CONDICIONADO SPLIT INVERTER, HI-WALL (PAREDE), 9000 BTU/H, CICLO FRIO - FORNECIMENTO E INSTALAÇÃO. AF_11/2021_PE</t>
  </si>
  <si>
    <t xml:space="preserve"> 16.5 </t>
  </si>
  <si>
    <t xml:space="preserve"> 4001 </t>
  </si>
  <si>
    <t xml:space="preserve">Cabo de cobre PP Cordplast 4 x 2,5 mm2, 450/750v - fornecimento</t>
  </si>
  <si>
    <t xml:space="preserve"> 16.6 </t>
  </si>
  <si>
    <t xml:space="preserve"> 4023 </t>
  </si>
  <si>
    <t xml:space="preserve">Cabo de cobre PP Cordplast 4 x 4,0 mm2, 450/750v - fornecimento</t>
  </si>
  <si>
    <t xml:space="preserve"> 16.7 </t>
  </si>
  <si>
    <t xml:space="preserve"> 11508 </t>
  </si>
  <si>
    <t xml:space="preserve">Fornecimento  e instalação de tubo esponjoso d=1/2"</t>
  </si>
  <si>
    <t xml:space="preserve"> 16.8 </t>
  </si>
  <si>
    <t xml:space="preserve"> 11506 </t>
  </si>
  <si>
    <t xml:space="preserve">Fornecimento  e instalação de tubo esponjoso d=1/4"</t>
  </si>
  <si>
    <t xml:space="preserve"> 16.9 </t>
  </si>
  <si>
    <t xml:space="preserve"> 9838 </t>
  </si>
  <si>
    <t xml:space="preserve">Fornecimento  e instalação de tubo esponjoso d=3/4"</t>
  </si>
  <si>
    <t xml:space="preserve"> 16.10 </t>
  </si>
  <si>
    <t xml:space="preserve"> 11507 </t>
  </si>
  <si>
    <t xml:space="preserve">Fornecimento  e instalação de tubo esponjoso d=3/8"</t>
  </si>
  <si>
    <t xml:space="preserve"> 16.11 </t>
  </si>
  <si>
    <t xml:space="preserve"> 11504 </t>
  </si>
  <si>
    <t xml:space="preserve">Tubo cobre flexível aparente, junta soldadas, d = 1/2" (12,7mm)</t>
  </si>
  <si>
    <t xml:space="preserve"> 16.12 </t>
  </si>
  <si>
    <t xml:space="preserve"> 7777 </t>
  </si>
  <si>
    <t xml:space="preserve">Tubo cobre flexível aparente, junta soldadas, d = 1/4" (6,35mm)</t>
  </si>
  <si>
    <t xml:space="preserve"> 16.13 </t>
  </si>
  <si>
    <t xml:space="preserve"> 11505 </t>
  </si>
  <si>
    <t xml:space="preserve">Tubo cobre flexível aparente, junta soldadas, d = 3/4" (19,05mm)</t>
  </si>
  <si>
    <t xml:space="preserve"> 16.14 </t>
  </si>
  <si>
    <t xml:space="preserve"> 9302 </t>
  </si>
  <si>
    <t xml:space="preserve">Tubo cobre flexível aparente, junta soldadas, d = 3/8" (9,52mm)</t>
  </si>
  <si>
    <t xml:space="preserve"> 17 </t>
  </si>
  <si>
    <t xml:space="preserve">CABEAMENTO ESTRUTURADO , CFTV E ALARME</t>
  </si>
  <si>
    <t xml:space="preserve"> 17.1 </t>
  </si>
  <si>
    <t xml:space="preserve"> 8493 </t>
  </si>
  <si>
    <t xml:space="preserve">Fornecimento e instalação de rack  de piso 19" x 16u x 570mm (gabinete) inclusive acessórios</t>
  </si>
  <si>
    <t xml:space="preserve"> 17.2 </t>
  </si>
  <si>
    <t xml:space="preserve"> 12791 </t>
  </si>
  <si>
    <t xml:space="preserve">Fornecimento e instalação de Switch 24 portas Gerenciável POE 10/100 /1000 + 4SFP</t>
  </si>
  <si>
    <t xml:space="preserve"> 17.3 </t>
  </si>
  <si>
    <t xml:space="preserve"> 10726 </t>
  </si>
  <si>
    <t xml:space="preserve">Fornecimento e instalação de Switch 24 portas 10/100 mpbs + 2P10-100-1000 BT</t>
  </si>
  <si>
    <t xml:space="preserve"> 17.4 </t>
  </si>
  <si>
    <t xml:space="preserve"> 11229 </t>
  </si>
  <si>
    <t xml:space="preserve">Fornecimento e instalação de patch panel com 24 portas cat.6 - Rev 01</t>
  </si>
  <si>
    <t xml:space="preserve"> 17.5 </t>
  </si>
  <si>
    <t xml:space="preserve"> 11230 </t>
  </si>
  <si>
    <t xml:space="preserve">Fornecimento e instalação de patch cords cat.6 c/1,50m - Rev 01</t>
  </si>
  <si>
    <t xml:space="preserve"> 17.6 </t>
  </si>
  <si>
    <t xml:space="preserve"> 11242 </t>
  </si>
  <si>
    <t xml:space="preserve">Fornecimento e instalação de conector rj 45 macho cat 6</t>
  </si>
  <si>
    <t xml:space="preserve"> 17.7 </t>
  </si>
  <si>
    <t xml:space="preserve"> 520 </t>
  </si>
  <si>
    <t xml:space="preserve">Guia frontal para cabos</t>
  </si>
  <si>
    <t xml:space="preserve"> 17.8 </t>
  </si>
  <si>
    <t xml:space="preserve"> 7138 </t>
  </si>
  <si>
    <t xml:space="preserve">Fornecimento e lançamento de cabo utp 4 pares cat 6</t>
  </si>
  <si>
    <t xml:space="preserve"> 17.9 </t>
  </si>
  <si>
    <t xml:space="preserve"> 17.10 </t>
  </si>
  <si>
    <t xml:space="preserve"> 17.11 </t>
  </si>
  <si>
    <t xml:space="preserve"> 17.12 </t>
  </si>
  <si>
    <t xml:space="preserve"> 17.13 </t>
  </si>
  <si>
    <t xml:space="preserve"> 17.14 </t>
  </si>
  <si>
    <t xml:space="preserve"> 17.15 </t>
  </si>
  <si>
    <t xml:space="preserve"> 17.16 </t>
  </si>
  <si>
    <t xml:space="preserve"> 17.17 </t>
  </si>
  <si>
    <t xml:space="preserve"> 17.18 </t>
  </si>
  <si>
    <t xml:space="preserve"> 17.19 </t>
  </si>
  <si>
    <t xml:space="preserve"> 17.20 </t>
  </si>
  <si>
    <t xml:space="preserve"> 17.21 </t>
  </si>
  <si>
    <t xml:space="preserve"> 724 </t>
  </si>
  <si>
    <t xml:space="preserve">Fornecimento e instalação de saída horizontal para eletroduto 1" (ref. vl 33 valemam ou similar)</t>
  </si>
  <si>
    <t xml:space="preserve"> 17.22 </t>
  </si>
  <si>
    <t xml:space="preserve"> 17.23 </t>
  </si>
  <si>
    <t xml:space="preserve"> 13364 </t>
  </si>
  <si>
    <t xml:space="preserve">Luva de emenda para eletroduto, aço galvanizado, dn 25 mm (1"), aparente, instalada em teto - fornecimento e instalaçâo</t>
  </si>
  <si>
    <t xml:space="preserve"> 17.24 </t>
  </si>
  <si>
    <t xml:space="preserve"> 17.25 </t>
  </si>
  <si>
    <t xml:space="preserve"> 382 </t>
  </si>
  <si>
    <t xml:space="preserve">Condulete em alumínio tipo "x" de 1"</t>
  </si>
  <si>
    <t xml:space="preserve"> 17.26 </t>
  </si>
  <si>
    <t xml:space="preserve"> 17.27 </t>
  </si>
  <si>
    <t xml:space="preserve"> 17.28 </t>
  </si>
  <si>
    <t xml:space="preserve"> 11214 </t>
  </si>
  <si>
    <t xml:space="preserve">Tomada para lógica rj45, com caixa pvc, embutida, cat. 6</t>
  </si>
  <si>
    <t xml:space="preserve"> 17.29 </t>
  </si>
  <si>
    <t xml:space="preserve"> 11234 </t>
  </si>
  <si>
    <t xml:space="preserve">Tomada dupla para lógica RJ45, cat.6, com caixa pvc, embutir, completa</t>
  </si>
  <si>
    <t xml:space="preserve"> 17.30 </t>
  </si>
  <si>
    <t xml:space="preserve"> 97596 </t>
  </si>
  <si>
    <t xml:space="preserve">SENSOR DE PRESENÇA SEM FOTOCÉLULA, FIXAÇÃO EM PAREDE - FORNECIMENTO E INSTALAÇÃO. AF_09/2024</t>
  </si>
  <si>
    <t xml:space="preserve"> 17.31 </t>
  </si>
  <si>
    <t xml:space="preserve"> 12136 </t>
  </si>
  <si>
    <t xml:space="preserve">Central de alarme, marca JFL, com sirene , modelo Vulcano - 400 ou similar</t>
  </si>
  <si>
    <t xml:space="preserve"> 17.32 </t>
  </si>
  <si>
    <t xml:space="preserve"> 11520 </t>
  </si>
  <si>
    <t xml:space="preserve">Câmera Vm S5040 Vf 1/3, 760 linhas 2.8 a 12mm, da Intelbras ou similar</t>
  </si>
  <si>
    <t xml:space="preserve"> 17.33 </t>
  </si>
  <si>
    <t xml:space="preserve"> 17.34 </t>
  </si>
  <si>
    <t xml:space="preserve"> 91855 </t>
  </si>
  <si>
    <t xml:space="preserve">ELETRODUTO FLEXÍVEL CORRUGADO REFORÇADO, PVC, DN 25 MM (3/4"), PARA CIRCUITOS TERMINAIS, INSTALADO EM PAREDE - FORNECIMENTO E INSTALAÇÃO. AF_03/2023</t>
  </si>
  <si>
    <t xml:space="preserve"> 17.35 </t>
  </si>
  <si>
    <t xml:space="preserve"> 101795 </t>
  </si>
  <si>
    <t xml:space="preserve">CAIXA ENTERRADA PARA INSTALAÇÕES TELEFÔNICAS TIPO R1, EM ALVENARIA COM BLOCOS DE CONCRETO, DIMENSÕES INTERNAS: 0,35X0,60X0,60 M, EXCLUINDO TAMPÃO. AF_12/2020</t>
  </si>
  <si>
    <t xml:space="preserve"> 17.36 </t>
  </si>
  <si>
    <t xml:space="preserve"> 18 </t>
  </si>
  <si>
    <t xml:space="preserve">COMBATE A INCÊNDIO E PÂNICO</t>
  </si>
  <si>
    <t xml:space="preserve"> 18.1 </t>
  </si>
  <si>
    <t xml:space="preserve"> 97599 </t>
  </si>
  <si>
    <t xml:space="preserve">LUMINÁRIA DE EMERGÊNCIA, COM 30 LÂMPADAS LED DE 2 W, SEM REATOR - FORNECIMENTO E INSTALAÇÃO. AF_09/2024</t>
  </si>
  <si>
    <t xml:space="preserve"> 18.2 </t>
  </si>
  <si>
    <t xml:space="preserve"> 101905 </t>
  </si>
  <si>
    <t xml:space="preserve">EXTINTOR DE INCÊNDIO PORTÁTIL COM CARGA DE ÁGUA PRESSURIZADA DE 10 L, CLASSE A - FORNECIMENTO E INSTALAÇÃO. AF_10/2020_PE</t>
  </si>
  <si>
    <t xml:space="preserve"> 18.3 </t>
  </si>
  <si>
    <t xml:space="preserve"> 101907 </t>
  </si>
  <si>
    <t xml:space="preserve">EXTINTOR DE INCÊNDIO PORTÁTIL COM CARGA DE CO2 DE 6 KG, CLASSE BC - FORNECIMENTO E INSTALAÇÃO. AF_10/2020_PE</t>
  </si>
  <si>
    <t xml:space="preserve"> 18.4 </t>
  </si>
  <si>
    <t xml:space="preserve"> 12138 </t>
  </si>
  <si>
    <t xml:space="preserve">Placa de indicativa de "EXTINTOR" em pvc, dim.: 20 x 20 cm</t>
  </si>
  <si>
    <t xml:space="preserve"> 18.5 </t>
  </si>
  <si>
    <t xml:space="preserve"> 1512 </t>
  </si>
  <si>
    <t xml:space="preserve">Suporte decorativo para extintores - REV 01/2022</t>
  </si>
  <si>
    <t xml:space="preserve"> 18.6 </t>
  </si>
  <si>
    <t xml:space="preserve"> 12884 </t>
  </si>
  <si>
    <t xml:space="preserve">Placa de sinalizacao, fotoluminescente, 38x19 cm, em pvc , com seta indicativa de sentido (esquerda ou direita) de saída de emergência- Placa S2</t>
  </si>
  <si>
    <t xml:space="preserve"> 19 </t>
  </si>
  <si>
    <t xml:space="preserve">PINTURA</t>
  </si>
  <si>
    <t xml:space="preserve"> 19.1 </t>
  </si>
  <si>
    <t xml:space="preserve"> 88485 </t>
  </si>
  <si>
    <t xml:space="preserve">FUNDO SELADOR ACRÍLICO, APLICAÇÃO MANUAL EM PAREDE, UMA DEMÃO. AF_04/2023</t>
  </si>
  <si>
    <t xml:space="preserve"> 19.2 </t>
  </si>
  <si>
    <t xml:space="preserve"> 88497 </t>
  </si>
  <si>
    <t xml:space="preserve">EMASSAMENTO COM MASSA LÁTEX, APLICAÇÃO EM PAREDE, DUAS DEMÃOS, LIXAMENTO MANUAL. AF_04/2023</t>
  </si>
  <si>
    <t xml:space="preserve"> 19.3 </t>
  </si>
  <si>
    <t xml:space="preserve"> 88489 </t>
  </si>
  <si>
    <t xml:space="preserve">PINTURA LÁTEX ACRÍLICA PREMIUM, APLICAÇÃO MANUAL EM PAREDES, DUAS DEMÃOS. AF_04/2023</t>
  </si>
  <si>
    <t xml:space="preserve"> 19.4 </t>
  </si>
  <si>
    <t xml:space="preserve"> 102193 </t>
  </si>
  <si>
    <t xml:space="preserve">LIXAMENTO DE MADEIRA PARA APLICAÇÃO DE FUNDO OU PINTURA. AF_01/2021</t>
  </si>
  <si>
    <t xml:space="preserve"> 19.5 </t>
  </si>
  <si>
    <t xml:space="preserve"> 102201 </t>
  </si>
  <si>
    <t xml:space="preserve">APLICAÇÃO MASSA ACRÍLICA PARA MADEIRA, PARA PINTURA COM TINTA DE ACABAMENTO (PIGMENTADA). AF_01/2021</t>
  </si>
  <si>
    <t xml:space="preserve"> 19.6 </t>
  </si>
  <si>
    <t xml:space="preserve"> 102219 </t>
  </si>
  <si>
    <t xml:space="preserve">PINTURA TINTA DE ACABAMENTO (PIGMENTADA) ESMALTE SINTÉTICO ACETINADO EM MADEIRA, 2 DEMÃOS. AF_01/2021</t>
  </si>
  <si>
    <t xml:space="preserve"> 19.7 </t>
  </si>
  <si>
    <t xml:space="preserve"> 95305 </t>
  </si>
  <si>
    <t xml:space="preserve">TEXTURA ACRÍLICA, APLICAÇÃO MANUAL EM PAREDE, UMA DEMÃO. AF_04/2023</t>
  </si>
  <si>
    <t xml:space="preserve"> 19.8 </t>
  </si>
  <si>
    <t xml:space="preserve"> 102500 </t>
  </si>
  <si>
    <t xml:space="preserve">PINTURA DE DEMARCAÇÃO DE VAGA COM TINTA ACRÍLICA, E = 10 CM, APLICAÇÃO MANUAL. AF_05/2021</t>
  </si>
  <si>
    <t xml:space="preserve"> 19.9 </t>
  </si>
  <si>
    <t xml:space="preserve"> 102513 </t>
  </si>
  <si>
    <t xml:space="preserve">PINTURA DE SÍMBOLOS E TEXTOS COM TINTA ACRÍLICA, DEMARCAÇÃO COM FITA ADESIVA E APLICAÇÃO COM ROLO. AF_05/2021</t>
  </si>
  <si>
    <t xml:space="preserve"> 20 </t>
  </si>
  <si>
    <t xml:space="preserve">ACESSIBILIDADE</t>
  </si>
  <si>
    <t xml:space="preserve"> 20.1 </t>
  </si>
  <si>
    <t xml:space="preserve"> 100874 </t>
  </si>
  <si>
    <t xml:space="preserve">PUXADOR PARA PCD, FIXADO NA PORTA - FORNECIMENTO E INSTALAÇÃO. AF_01/2020</t>
  </si>
  <si>
    <t xml:space="preserve"> 20.2 </t>
  </si>
  <si>
    <t xml:space="preserve"> 100868 </t>
  </si>
  <si>
    <t xml:space="preserve">BARRA DE APOIO RETA, EM ACO INOX POLIDO, COMPRIMENTO 80 CM,  FIXADA NA PAREDE - FORNECIMENTO E INSTALAÇÃO. AF_01/2020</t>
  </si>
  <si>
    <t xml:space="preserve"> 20.3 </t>
  </si>
  <si>
    <t xml:space="preserve"> 100867 </t>
  </si>
  <si>
    <t xml:space="preserve">BARRA DE APOIO RETA, EM ACO INOX POLIDO, COMPRIMENTO 70 CM,  FIXADA NA PAREDE - FORNECIMENTO E INSTALAÇÃO. AF_01/2020</t>
  </si>
  <si>
    <t xml:space="preserve"> 20.4 </t>
  </si>
  <si>
    <t xml:space="preserve"> 100865 </t>
  </si>
  <si>
    <t xml:space="preserve">BARRA DE APOIO LATERAL ARTICULADA, COM TRAVA, EM ACO INOX POLIDO, FIXADA NA PAREDE - FORNECIMENTO E INSTALAÇÃO. AF_01/2020</t>
  </si>
  <si>
    <t xml:space="preserve"> 20.5 </t>
  </si>
  <si>
    <t xml:space="preserve"> 100870 </t>
  </si>
  <si>
    <t xml:space="preserve">BARRA DE APOIO RETA, EM ALUMINIO, COMPRIMENTO 60 CM,  FIXADA NA PAREDE - FORNECIMENTO E INSTALAÇÃO. AF_01/2020</t>
  </si>
  <si>
    <t xml:space="preserve"> 20.6 </t>
  </si>
  <si>
    <t xml:space="preserve"> 13116 </t>
  </si>
  <si>
    <t xml:space="preserve">Barra de apoio, para lavatório,fixa, constituida de barra lateral em "U", em aço inox,  d=1 1/4", Jackwal ou similar</t>
  </si>
  <si>
    <t xml:space="preserve"> 20.7 </t>
  </si>
  <si>
    <t xml:space="preserve"> 104658 </t>
  </si>
  <si>
    <t xml:space="preserve">PISO PODOTÁTIL DE ALERTA OU DIRECIONAL, DE CONCRETO, ASSENTADO SOBRE ARGAMASSA. AF_03/2024</t>
  </si>
  <si>
    <t xml:space="preserve"> 20.8 </t>
  </si>
  <si>
    <t xml:space="preserve"> 11903 </t>
  </si>
  <si>
    <t xml:space="preserve">Piso tátil direcional pinado - Elementos em ABS revestido de inox (12 peças/m) - Rev 01_01/2022</t>
  </si>
  <si>
    <t xml:space="preserve"> 20.9 </t>
  </si>
  <si>
    <t xml:space="preserve"> 11902 </t>
  </si>
  <si>
    <t xml:space="preserve">Piso tátil alerta pinado - Elementos em ABS revestido de inox (100 peças/m) -Rev 01_01/2022</t>
  </si>
  <si>
    <t xml:space="preserve"> 20.10 </t>
  </si>
  <si>
    <t xml:space="preserve"> 8759 </t>
  </si>
  <si>
    <t xml:space="preserve">Corrimão em aço inox ø=1 1/2", duplo, h=90cm</t>
  </si>
  <si>
    <t xml:space="preserve"> 20.11 </t>
  </si>
  <si>
    <t xml:space="preserve"> 7967 </t>
  </si>
  <si>
    <t xml:space="preserve">Guarda-corpo em tubo de aço inox ø=1 1/2", duplo, com montantes e fechamento em tubo inox ø=1 1/2", h=96cm, c/acabamento polido, p/fixação em piso</t>
  </si>
  <si>
    <t xml:space="preserve"> 20.12 </t>
  </si>
  <si>
    <t xml:space="preserve"> 13303 </t>
  </si>
  <si>
    <t xml:space="preserve">Plataforma elevatória para PNE, cabinada, modelo unilateral (UN140/1 entrada)/oposto (OP140/2 entrada) dim. cabine 900x1400x2000mm, Aço carbono pintado, fechamento Aluminio Comp.(ACM) 02 paradas perc.3m cx.corrida alvenaria, da Aptus ou Similar</t>
  </si>
  <si>
    <t xml:space="preserve"> 20.13 </t>
  </si>
  <si>
    <t xml:space="preserve"> MP-0077 </t>
  </si>
  <si>
    <t xml:space="preserve">Caixa acorrida (1,70 x 1,80m)  em estrutura em concreto armado e fechamento em pele de vidro, em vidro laminado 3+3 refletivo p/ plataforma de acessibilidade , conforme projeto, inclusive fundação.</t>
  </si>
  <si>
    <t xml:space="preserve">PAISAGISMO</t>
  </si>
  <si>
    <t xml:space="preserve"> 21.1 </t>
  </si>
  <si>
    <t xml:space="preserve"> 3083 </t>
  </si>
  <si>
    <t xml:space="preserve">Impermeabilização - Fornecimento e aplicação de manta geotextil RT-10, resistencia a tração=10kN/m (antigo Bidim OP-20 ou similar) em colchões drenantes</t>
  </si>
  <si>
    <t xml:space="preserve"> 21.2 </t>
  </si>
  <si>
    <t xml:space="preserve"> 100324 </t>
  </si>
  <si>
    <t xml:space="preserve">LASTRO COM MATERIAL GRANULAR (PEDRA BRITADA N.1 E PEDRA BRITADA N.2), APLICADO EM PISOS OU LAJES SOBRE SOLO, ESPESSURA DE *10 CM*. AF_01/2024</t>
  </si>
  <si>
    <t xml:space="preserve"> 21.3 </t>
  </si>
  <si>
    <t xml:space="preserve"> 9381 </t>
  </si>
  <si>
    <t xml:space="preserve">Planta - Ouricuri (Syagrus coronata) h=3,00m, fornecimento e plantio</t>
  </si>
  <si>
    <t xml:space="preserve"> 21.4 </t>
  </si>
  <si>
    <t xml:space="preserve"> 7668 </t>
  </si>
  <si>
    <t xml:space="preserve">Planta - Agave azul (agave americana), fornecimento e plantio</t>
  </si>
  <si>
    <t xml:space="preserve"> 21.5 </t>
  </si>
  <si>
    <t xml:space="preserve"> 7617 </t>
  </si>
  <si>
    <t xml:space="preserve">Planta - Coroa de cristo vermelha (euphorbia milii), fornecimento e plantio</t>
  </si>
  <si>
    <t xml:space="preserve"> 21.6 </t>
  </si>
  <si>
    <t xml:space="preserve"> 98510 </t>
  </si>
  <si>
    <t xml:space="preserve">PLANTIO DE ÁRVORE ORNAMENTAL COM ALTURA DE MUDA MENOR OU IGUAL A 2,00 M (Eufhorbia ingens , Opuntia  Leucotrincha ou Echinocactus grussonii ). AF_07/2024</t>
  </si>
  <si>
    <t xml:space="preserve"> 22 </t>
  </si>
  <si>
    <t xml:space="preserve"> 22.1 </t>
  </si>
  <si>
    <t xml:space="preserve"> 11138 </t>
  </si>
  <si>
    <t xml:space="preserve">Entrada de energia elétrica trifásica demanda entre 26,6 e 38,1 kw - Rev 01</t>
  </si>
  <si>
    <t xml:space="preserve"> 22.2 </t>
  </si>
  <si>
    <t xml:space="preserve"> 6960 </t>
  </si>
  <si>
    <t xml:space="preserve">Ligação Predial de Água em Mureta de Concreto, com fornecimento de material inclusive Mureta, exceto Hidrômetro - Rev 03_10/2022</t>
  </si>
  <si>
    <t xml:space="preserve"> 22.3 </t>
  </si>
  <si>
    <t xml:space="preserve"> 8538 </t>
  </si>
  <si>
    <t xml:space="preserve">Escada em ferro, degraus em barra redonda 3/4" e quadro em barra chata de 2" x 5/16"</t>
  </si>
  <si>
    <t xml:space="preserve"> 22.4 </t>
  </si>
  <si>
    <t xml:space="preserve"> 1845 </t>
  </si>
  <si>
    <t xml:space="preserve">Alçapão em chapa de aço e = 3/16"</t>
  </si>
  <si>
    <t xml:space="preserve"> 22.5 </t>
  </si>
  <si>
    <t xml:space="preserve"> 9054 </t>
  </si>
  <si>
    <t xml:space="preserve">Fornecimento e instalação de brise metálico de alumínio ref. 84F, 45º L, da Fibrocell ou similar</t>
  </si>
  <si>
    <t xml:space="preserve"> 22.6 </t>
  </si>
  <si>
    <t xml:space="preserve"> MP-0078 </t>
  </si>
  <si>
    <t xml:space="preserve">BRASÃO DO MPAL EM CAIXA ALTA EM PVC DE 20MM RECORTADO COM PINTURA AUTOMOTIVA E SINALIZAÇÃO EM ADESIVO ORACAL 651 RECORTADO ELETRONICAMENTE COM ACABAMENTO EM VERNIZ AUTOMOTIVO. MEDINDO 222x248cm</t>
  </si>
  <si>
    <t xml:space="preserve"> 22.7 </t>
  </si>
  <si>
    <t xml:space="preserve"> 12044 </t>
  </si>
  <si>
    <t xml:space="preserve">Letra em aço inox escovado/polido 25 x 25cm - instalado</t>
  </si>
  <si>
    <t xml:space="preserve"> 22.8 </t>
  </si>
  <si>
    <t xml:space="preserve"> 12042 </t>
  </si>
  <si>
    <t xml:space="preserve">Letra em aço inox escovado/polido 15 x 15cm - instalado</t>
  </si>
  <si>
    <t xml:space="preserve"> 22.9 </t>
  </si>
  <si>
    <t xml:space="preserve"> 12907 </t>
  </si>
  <si>
    <t xml:space="preserve">Placa de inauguração suspensa de parede 125 x 50cm, em alumínio composto esp: 3mm com aplicação de adesivo.</t>
  </si>
  <si>
    <t xml:space="preserve"> 22.10 </t>
  </si>
  <si>
    <t xml:space="preserve"> 10719 </t>
  </si>
  <si>
    <t xml:space="preserve">Placa de indicativa em acrílico e adesivo, com sinalização para portas, dim.: 12 x 30 cm</t>
  </si>
  <si>
    <t xml:space="preserve"> 22.11 </t>
  </si>
  <si>
    <t xml:space="preserve"> 7319 </t>
  </si>
  <si>
    <t xml:space="preserve">Sinalização para estacionamento - placa metálica 50 x 70 cm  - "Estacionamento Reservado"</t>
  </si>
  <si>
    <t xml:space="preserve"> 22.12 </t>
  </si>
  <si>
    <t xml:space="preserve"> 7320 </t>
  </si>
  <si>
    <t xml:space="preserve">Sinalização para deficientes - placa em braille - em pvc (ps), dim: 23 x 15 cm</t>
  </si>
  <si>
    <t xml:space="preserve"> 22.13 </t>
  </si>
  <si>
    <t xml:space="preserve"> 95544 </t>
  </si>
  <si>
    <t xml:space="preserve">PAPELEIRA DE PAREDE EM METAL CROMADO SEM TAMPA, INCLUSO FIXAÇÃO. AF_01/2020</t>
  </si>
  <si>
    <t xml:space="preserve"> 22.14 </t>
  </si>
  <si>
    <t xml:space="preserve"> 95547 </t>
  </si>
  <si>
    <t xml:space="preserve">SABONETEIRA PLASTICA TIPO DISPENSER PARA SABONETE LIQUIDO COM RESERVATORIO 800 A 1500 ML, INCLUSO FIXAÇÃO. AF_01/2020</t>
  </si>
  <si>
    <t xml:space="preserve"> 22.15 </t>
  </si>
  <si>
    <t xml:space="preserve"> 12208 </t>
  </si>
  <si>
    <t xml:space="preserve">Porta papel toalha para papel interfolha 2 ou 3 dobras, injetado com a frenteem plástico ABS branco, com visor frontal para controle de substituição do papel interfolha e fundo em Plástico ABS cinza.</t>
  </si>
  <si>
    <t xml:space="preserve"> 22.16 </t>
  </si>
  <si>
    <t xml:space="preserve"> 1889 </t>
  </si>
  <si>
    <t xml:space="preserve">Espelho plano 4mm</t>
  </si>
  <si>
    <t xml:space="preserve"> 22.17 </t>
  </si>
  <si>
    <t xml:space="preserve"> 2450 </t>
  </si>
  <si>
    <t xml:space="preserve">Limpeza geral - Inclusive fachadas e vidros</t>
  </si>
  <si>
    <t xml:space="preserve"> 22.18 </t>
  </si>
  <si>
    <t xml:space="preserve"> 7325 </t>
  </si>
  <si>
    <t xml:space="preserve">As built. Observação: Contemplar todos os desenhos que sofreram alterações durante a obra.</t>
  </si>
  <si>
    <t xml:space="preserve">Total Geral com BDI</t>
  </si>
  <si>
    <t xml:space="preserve">_______________________________________________________________
Barbara Dantas Fernandes
ABART ENGENHARIA -  Engenharia Civil - Socia Administradora 
CREA-RN 21160338-0</t>
  </si>
  <si>
    <t xml:space="preserve">CRONOGRAMA </t>
  </si>
  <si>
    <t xml:space="preserve">Discriminação</t>
  </si>
  <si>
    <t xml:space="preserve">Preço Total (R$)</t>
  </si>
  <si>
    <t xml:space="preserve">%</t>
  </si>
  <si>
    <t xml:space="preserve">Mês 01</t>
  </si>
  <si>
    <t xml:space="preserve">Mês 02</t>
  </si>
  <si>
    <t xml:space="preserve">Mês 03</t>
  </si>
  <si>
    <t xml:space="preserve">Mês 04</t>
  </si>
  <si>
    <t xml:space="preserve">Mês 05</t>
  </si>
  <si>
    <t xml:space="preserve">Mês 06</t>
  </si>
  <si>
    <t xml:space="preserve">Mês 07</t>
  </si>
  <si>
    <t xml:space="preserve">Mês 08</t>
  </si>
  <si>
    <t xml:space="preserve">Mês 09</t>
  </si>
  <si>
    <t xml:space="preserve">Mês 10</t>
  </si>
  <si>
    <t xml:space="preserve">Mês 11</t>
  </si>
  <si>
    <t xml:space="preserve">Mês 12</t>
  </si>
  <si>
    <t xml:space="preserve">conferencia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</si>
  <si>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</si>
  <si>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</si>
  <si>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</si>
  <si>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</si>
  <si>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</si>
  <si>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</si>
  <si>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</si>
  <si>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</si>
  <si>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9</t>
  </si>
  <si>
    <t xml:space="preserve">10</t>
  </si>
  <si>
    <t xml:space="preserve">11</t>
  </si>
  <si>
    <t xml:space="preserve">12</t>
  </si>
  <si>
    <t xml:space="preserve">13</t>
  </si>
  <si>
    <t xml:space="preserve">14</t>
  </si>
  <si>
    <t xml:space="preserve">15</t>
  </si>
  <si>
    <t xml:space="preserve">16</t>
  </si>
  <si>
    <t xml:space="preserve">17</t>
  </si>
  <si>
    <t xml:space="preserve">18</t>
  </si>
  <si>
    <t xml:space="preserve">19</t>
  </si>
  <si>
    <t xml:space="preserve">20</t>
  </si>
  <si>
    <t xml:space="preserve">21</t>
  </si>
  <si>
    <t xml:space="preserve">22</t>
  </si>
  <si>
    <t xml:space="preserve">TOTAL GERAL </t>
  </si>
  <si>
    <t xml:space="preserve">PERCENTUAIS</t>
  </si>
  <si>
    <t xml:space="preserve">TOTAL ACUMULADO</t>
  </si>
  <si>
    <t xml:space="preserve">PERCENTUAIS ACUMULADO</t>
  </si>
  <si>
    <t xml:space="preserve">Obra</t>
  </si>
  <si>
    <t xml:space="preserve">Bancos</t>
  </si>
  <si>
    <t xml:space="preserve">B.D.I.</t>
  </si>
  <si>
    <t xml:space="preserve">Encargos Sociais</t>
  </si>
  <si>
    <t xml:space="preserve">DESC</t>
  </si>
  <si>
    <t xml:space="preserve"> Construção da nova Promotoria de Justiça de Santana do Ipanema - Não desonerado</t>
  </si>
  <si>
    <t xml:space="preserve">Composições</t>
  </si>
  <si>
    <t xml:space="preserve">Tipo</t>
  </si>
  <si>
    <t xml:space="preserve">Composição</t>
  </si>
  <si>
    <t xml:space="preserve">Composição Auxiliar</t>
  </si>
  <si>
    <t xml:space="preserve"> 93572 </t>
  </si>
  <si>
    <t xml:space="preserve">ENCARREGADO GERAL DE OBRAS COM ENCARGOS COMPLEMENTARES</t>
  </si>
  <si>
    <t xml:space="preserve">SEDI - SERVIÇOS DIVERSOS</t>
  </si>
  <si>
    <t xml:space="preserve">MES</t>
  </si>
  <si>
    <t xml:space="preserve"> 90778 </t>
  </si>
  <si>
    <t xml:space="preserve">ENGENHEIRO CIVIL DE OBRA PLENO COM ENCARGOS COMPLEMENTARES</t>
  </si>
  <si>
    <t xml:space="preserve">MO com LS =&gt;</t>
  </si>
  <si>
    <t xml:space="preserve">Valor com BDI =&gt;</t>
  </si>
  <si>
    <t xml:space="preserve">Preço Total =&gt;</t>
  </si>
  <si>
    <t xml:space="preserve">CHOR - CUSTOS HORÁRIOS DE MÁQUINAS E EQUIPAMENTOS</t>
  </si>
  <si>
    <t xml:space="preserve">Insumo</t>
  </si>
  <si>
    <t xml:space="preserve"> 00004222 </t>
  </si>
  <si>
    <t xml:space="preserve">GASOLINA COMUM</t>
  </si>
  <si>
    <t xml:space="preserve">Material</t>
  </si>
  <si>
    <t xml:space="preserve">L</t>
  </si>
  <si>
    <t xml:space="preserve">Equipamento</t>
  </si>
  <si>
    <t xml:space="preserve">SERP - SERVIÇOS PRELIMINARES</t>
  </si>
  <si>
    <t xml:space="preserve"> 5940 </t>
  </si>
  <si>
    <t xml:space="preserve">PÁ CARREGADEIRA SOBRE RODAS, POTÊNCIA LÍQUIDA 128 HP, CAPACIDADE DA CAÇAMBA 1,7 A 2,8 M3, PESO OPERACIONAL 11632 KG - CHP DIURNO. AF_06/2014</t>
  </si>
  <si>
    <t xml:space="preserve">CHP</t>
  </si>
  <si>
    <t xml:space="preserve"> 5942 </t>
  </si>
  <si>
    <t xml:space="preserve">PÁ CARREGADEIRA SOBRE RODAS, POTÊNCIA LÍQUIDA 128 HP, CAPACIDADE DA CAÇAMBA 1,7 A 2,8 M3, PESO OPERACIONAL 11632 KG - CHI DIURNO. AF_06/2014</t>
  </si>
  <si>
    <t xml:space="preserve">CHI</t>
  </si>
  <si>
    <t xml:space="preserve"> 88309 </t>
  </si>
  <si>
    <t xml:space="preserve">PEDREIRO COM ENCARGOS COMPLEMENTARES</t>
  </si>
  <si>
    <t xml:space="preserve"> 102275 </t>
  </si>
  <si>
    <t xml:space="preserve">MARTELO DEMOLIDOR ELÉTRICO, COM POTÊNCIA DE 2.000 W, 1.000 IMPACTOS POR MINUTO, PESO DE 30 KG - CHP DIURNO. AF_01/2021</t>
  </si>
  <si>
    <t xml:space="preserve"> 102274 </t>
  </si>
  <si>
    <t xml:space="preserve">MARTELO DEMOLIDOR ELÉTRICO, COM POTÊNCIA DE 2.000 W, 1.000 IMPACTOS POR MINUTO, PESO DE 30 KG -  CHI DIURNO. AF_01/2021</t>
  </si>
  <si>
    <t xml:space="preserve"> 88316 </t>
  </si>
  <si>
    <t xml:space="preserve">SERVENTE COM ENCARGOS COMPLEMENTARES</t>
  </si>
  <si>
    <t xml:space="preserve"> 5952 </t>
  </si>
  <si>
    <t xml:space="preserve">MARTELETE OU ROMPEDOR PNEUMÁTICO MANUAL, 28 KG, COM SILENCIADOR - CHI DIURNO. AF_07/2016</t>
  </si>
  <si>
    <t xml:space="preserve"> 90964 </t>
  </si>
  <si>
    <t xml:space="preserve">COMPRESSOR DE AR REBOCÁVEL, VAZÃO 89 PCM, PRESSÃO EFETIVA DE TRABALHO 102 PSI, MOTOR DIESEL, POTÊNCIA 20 CV - CHP DIURNO. AF_06/2015</t>
  </si>
  <si>
    <t xml:space="preserve"> 5795 </t>
  </si>
  <si>
    <t xml:space="preserve">MARTELETE OU ROMPEDOR PNEUMÁTICO MANUAL, 28 KG, COM SILENCIADOR - CHP DIURNO. AF_07/2016</t>
  </si>
  <si>
    <t xml:space="preserve"> 90965 </t>
  </si>
  <si>
    <t xml:space="preserve">COMPRESSOR DE AR REBOCÁVEL, VAZÃO 89 PCM, PRESSÃO EFETIVA DE TRABALHO 102 PSI, MOTOR DIESEL, POTÊNCIA 20 CV - CHI DIURNO. AF_06/2015</t>
  </si>
  <si>
    <t xml:space="preserve">Serviços Iniciais de Obras Civis</t>
  </si>
  <si>
    <t xml:space="preserve">Encarregado de turma - SICRO</t>
  </si>
  <si>
    <t xml:space="preserve">Mão de Obra</t>
  </si>
  <si>
    <t xml:space="preserve">h</t>
  </si>
  <si>
    <t xml:space="preserve">18,28</t>
  </si>
  <si>
    <t xml:space="preserve">0,05</t>
  </si>
  <si>
    <t xml:space="preserve">Retroescavadeira pneus (Massey Ferguson MF - 86 HF ou equivalente)</t>
  </si>
  <si>
    <t xml:space="preserve">76,57</t>
  </si>
  <si>
    <t xml:space="preserve">0,22</t>
  </si>
  <si>
    <t xml:space="preserve">00006111/SINAPI</t>
  </si>
  <si>
    <t xml:space="preserve">Servente de obras (horista)</t>
  </si>
  <si>
    <t xml:space="preserve">13,65</t>
  </si>
  <si>
    <t xml:space="preserve">0,27</t>
  </si>
  <si>
    <t xml:space="preserve">Encargos Complementares - Servente</t>
  </si>
  <si>
    <t xml:space="preserve">Provisórios</t>
  </si>
  <si>
    <t xml:space="preserve">3,79</t>
  </si>
  <si>
    <t xml:space="preserve">0,07</t>
  </si>
  <si>
    <t xml:space="preserve">Pá - carregadeira de esteira 1,53m3 (cat - 953 - 130,0 hp)</t>
  </si>
  <si>
    <t xml:space="preserve">160,11</t>
  </si>
  <si>
    <t xml:space="preserve">0,75</t>
  </si>
  <si>
    <t xml:space="preserve">Caminhao basc. 9 t/6,0 m3 (m. benz - 1315 -150,0 kw)</t>
  </si>
  <si>
    <t xml:space="preserve">47,16</t>
  </si>
  <si>
    <t xml:space="preserve">0,56</t>
  </si>
  <si>
    <t xml:space="preserve">Detalhamento de Cálculo ORSE</t>
  </si>
  <si>
    <t xml:space="preserve">00012892/SINAPI</t>
  </si>
  <si>
    <t xml:space="preserve">Luva raspa de couro, cano curto (punho *7* cm)</t>
  </si>
  <si>
    <t xml:space="preserve">par</t>
  </si>
  <si>
    <t xml:space="preserve">12,15</t>
  </si>
  <si>
    <t xml:space="preserve">0,00</t>
  </si>
  <si>
    <t xml:space="preserve">Marreta 1 kg com cabo</t>
  </si>
  <si>
    <t xml:space="preserve">31,50</t>
  </si>
  <si>
    <t xml:space="preserve">Óculos branco proteção</t>
  </si>
  <si>
    <t xml:space="preserve">pr</t>
  </si>
  <si>
    <t xml:space="preserve">6,35</t>
  </si>
  <si>
    <t xml:space="preserve">Refeição - café da manhã ( café com leite e dois pães com manteiga)</t>
  </si>
  <si>
    <t xml:space="preserve">Serviços</t>
  </si>
  <si>
    <t xml:space="preserve">5,00</t>
  </si>
  <si>
    <t xml:space="preserve">0,01</t>
  </si>
  <si>
    <t xml:space="preserve">00002711/SINAPI</t>
  </si>
  <si>
    <t xml:space="preserve">Carrinho de mao de aco capacidade 50 a 60 l, pneu com camara</t>
  </si>
  <si>
    <t xml:space="preserve">180,00</t>
  </si>
  <si>
    <t xml:space="preserve">Protetor solar fps 30 com 120ml</t>
  </si>
  <si>
    <t xml:space="preserve">18,00</t>
  </si>
  <si>
    <t xml:space="preserve">Pá quadrada</t>
  </si>
  <si>
    <t xml:space="preserve">36,90</t>
  </si>
  <si>
    <t xml:space="preserve">Fardamento com mangas curta</t>
  </si>
  <si>
    <t xml:space="preserve">190,35</t>
  </si>
  <si>
    <t xml:space="preserve">00012895/SINAPI</t>
  </si>
  <si>
    <t xml:space="preserve">Capacete de seguranca aba frontal com suspensao de polietileno, sem jugular (classe b)</t>
  </si>
  <si>
    <t xml:space="preserve">13,50</t>
  </si>
  <si>
    <t xml:space="preserve">Vale transporte</t>
  </si>
  <si>
    <t xml:space="preserve">4,50</t>
  </si>
  <si>
    <t xml:space="preserve">00012893/SINAPI</t>
  </si>
  <si>
    <t xml:space="preserve">Bota de seguranca com biqueira de aco e colarinho acolchoado</t>
  </si>
  <si>
    <t xml:space="preserve">64,80</t>
  </si>
  <si>
    <t xml:space="preserve">Cesta Básica</t>
  </si>
  <si>
    <t xml:space="preserve">190,00</t>
  </si>
  <si>
    <t xml:space="preserve">00012894/SINAPI</t>
  </si>
  <si>
    <t xml:space="preserve">Capa para chuva em pvc com forro de poliester, com capuz (amarela ou azul)</t>
  </si>
  <si>
    <t xml:space="preserve">17,55</t>
  </si>
  <si>
    <t xml:space="preserve">Talhadeira chata 10"</t>
  </si>
  <si>
    <t xml:space="preserve">18,58</t>
  </si>
  <si>
    <t xml:space="preserve">Exames admissionais/demissionais (checkup)</t>
  </si>
  <si>
    <t xml:space="preserve">cj</t>
  </si>
  <si>
    <t xml:space="preserve">300,00</t>
  </si>
  <si>
    <t xml:space="preserve">Protetor auricular</t>
  </si>
  <si>
    <t xml:space="preserve">4,90</t>
  </si>
  <si>
    <t xml:space="preserve">Seguro de vida e acidente em grupo</t>
  </si>
  <si>
    <t xml:space="preserve">12,54</t>
  </si>
  <si>
    <t xml:space="preserve">Almoço (Participação do empregador)</t>
  </si>
  <si>
    <t xml:space="preserve">14,00</t>
  </si>
  <si>
    <t xml:space="preserve">0,02</t>
  </si>
  <si>
    <t xml:space="preserve">PAVI - PAVIMENTAÇÃO</t>
  </si>
  <si>
    <t xml:space="preserve"> 88262 </t>
  </si>
  <si>
    <t xml:space="preserve">CARPINTEIRO DE FORMAS COM ENCARGOS COMPLEMENTARES</t>
  </si>
  <si>
    <t xml:space="preserve"> 102234 </t>
  </si>
  <si>
    <t xml:space="preserve">PINTURA IMUNIZANTE PARA MADEIRA, 2 DEMÃOS. AF_01/2021</t>
  </si>
  <si>
    <t xml:space="preserve">PINT - PINTURAS</t>
  </si>
  <si>
    <t xml:space="preserve"> 00004509 </t>
  </si>
  <si>
    <t xml:space="preserve">SARRAFO *2,5 X 10* CM EM PINUS, MISTA OU EQUIVALENTE DA REGIAO - BRUTA</t>
  </si>
  <si>
    <t xml:space="preserve"> 00005065 </t>
  </si>
  <si>
    <t xml:space="preserve">PREGO DE ACO POLIDO COM CABECA 10 X 10 (7/8 X 17)</t>
  </si>
  <si>
    <t xml:space="preserve"> 00004813 </t>
  </si>
  <si>
    <t xml:space="preserve">PLACA DE OBRA (PARA CONSTRUCAO CIVIL) EM CHAPA GALVANIZADA *N. 22*, ADESIVADA, DE *2,4 X 1,2* M (SEM POSTES PARA FIXACAO)</t>
  </si>
  <si>
    <t xml:space="preserve"> 00005069 </t>
  </si>
  <si>
    <t xml:space="preserve">PREGO DE ACO POLIDO COM CABECA 17 X 27 (2 1/2 X 11)</t>
  </si>
  <si>
    <t xml:space="preserve">CANT - CANTEIRO DE OBRAS</t>
  </si>
  <si>
    <t xml:space="preserve"> 94974 </t>
  </si>
  <si>
    <t xml:space="preserve">CONCRETO MAGRO PARA LASTRO, TRAÇO 1:4,5:4,5 (EM MASSA SECA DE CIMENTO/ AREIA MÉDIA/ BRITA 1) - PREPARO MANUAL. AF_05/2021</t>
  </si>
  <si>
    <t xml:space="preserve">FUES - FUNDAÇÕES E ESTRUTURAS</t>
  </si>
  <si>
    <t xml:space="preserve"> 91693 </t>
  </si>
  <si>
    <t xml:space="preserve">SERRA CIRCULAR DE BANCADA COM MOTOR ELÉTRICO POTÊNCIA DE 5HP, COM COIFA PARA DISCO 10" - CHI DIURNO. AF_08/2015</t>
  </si>
  <si>
    <t xml:space="preserve"> 91692 </t>
  </si>
  <si>
    <t xml:space="preserve">SERRA CIRCULAR DE BANCADA COM MOTOR ELÉTRICO POTÊNCIA DE 5HP, COM COIFA PARA DISCO 10" - CHP DIURNO. AF_08/2015</t>
  </si>
  <si>
    <t xml:space="preserve"> 88239 </t>
  </si>
  <si>
    <t xml:space="preserve">AJUDANTE DE CARPINTEIRO COM ENCARGOS COMPLEMENTARES</t>
  </si>
  <si>
    <t xml:space="preserve"> 00004491 </t>
  </si>
  <si>
    <t xml:space="preserve">PONTALETE *7,5 X 7,5* CM EM PINUS, MISTA OU EQUIVALENTE DA REGIAO - BRUTA</t>
  </si>
  <si>
    <t xml:space="preserve"> 00007243 </t>
  </si>
  <si>
    <t xml:space="preserve">TELHA TRAPEZOIDAL EM ACO ZINCADO, SEM PINTURA, ALTURA DE APROXIMADAMENTE 40 MM, ESPESSURA DE 0,50 MM E LARGURA UTIL DE 980 MM</t>
  </si>
  <si>
    <t xml:space="preserve"> 00005061 </t>
  </si>
  <si>
    <t xml:space="preserve">PREGO DE ACO POLIDO COM CABECA 18 X 27 (2 1/2 X 10)</t>
  </si>
  <si>
    <t xml:space="preserve"> 00006194 </t>
  </si>
  <si>
    <t xml:space="preserve">TABUA *2,5 X 15 CM EM PINUS, MISTA OU EQUIVALENTE DA REGIAO - BRUTA</t>
  </si>
  <si>
    <t xml:space="preserve">Mobilização / Instalações Provisórias / Desmobilização</t>
  </si>
  <si>
    <t xml:space="preserve">Arruela de alumínio p/eletroduto d=1 "</t>
  </si>
  <si>
    <t xml:space="preserve">1,25</t>
  </si>
  <si>
    <t xml:space="preserve">2,50</t>
  </si>
  <si>
    <t xml:space="preserve">Caixa de medicao bi ou trifásica, em noril (policarbonato)</t>
  </si>
  <si>
    <t xml:space="preserve">91,50</t>
  </si>
  <si>
    <t xml:space="preserve">00000420/SINAPI</t>
  </si>
  <si>
    <t xml:space="preserve">Cinta circular em aco galvanizado de 150 mm de diametro para fixacao de caixamedicao, inclui parafusos e porcas</t>
  </si>
  <si>
    <t xml:space="preserve">26,79</t>
  </si>
  <si>
    <t xml:space="preserve">00003379/SINAPI</t>
  </si>
  <si>
    <t xml:space="preserve">Haste de aterramento em aco com 3,00 m de comprimento e dn = 5/8", revestida com baixa camada de cobre, sem conector</t>
  </si>
  <si>
    <t xml:space="preserve">82,01</t>
  </si>
  <si>
    <t xml:space="preserve">Parafuso cabeça sextavada 5/8" x 6"</t>
  </si>
  <si>
    <t xml:space="preserve">12,64</t>
  </si>
  <si>
    <t xml:space="preserve">25,28</t>
  </si>
  <si>
    <t xml:space="preserve">109,20</t>
  </si>
  <si>
    <t xml:space="preserve">00002685/SINAPI</t>
  </si>
  <si>
    <t xml:space="preserve">Eletroduto de pvc rigido roscavel de 1 ", sem luva</t>
  </si>
  <si>
    <t xml:space="preserve">6,42</t>
  </si>
  <si>
    <t xml:space="preserve">38,52</t>
  </si>
  <si>
    <t xml:space="preserve">00002392/SINAPI</t>
  </si>
  <si>
    <t xml:space="preserve">Disjuntor tipo nema, tripolar 10 ate 50a, tensao maxima de 415 v</t>
  </si>
  <si>
    <t xml:space="preserve">67,13</t>
  </si>
  <si>
    <t xml:space="preserve">Encargos Complementares - Eletricista</t>
  </si>
  <si>
    <t xml:space="preserve">3,65</t>
  </si>
  <si>
    <t xml:space="preserve">29,20</t>
  </si>
  <si>
    <t xml:space="preserve">00004750/SINAPI</t>
  </si>
  <si>
    <t xml:space="preserve">Pedreiro (horista)</t>
  </si>
  <si>
    <t xml:space="preserve">19,11</t>
  </si>
  <si>
    <t xml:space="preserve">38,22</t>
  </si>
  <si>
    <t xml:space="preserve">Bucha alumínio p/eletroduto d=1 "</t>
  </si>
  <si>
    <t xml:space="preserve">1,65</t>
  </si>
  <si>
    <t xml:space="preserve">3,30</t>
  </si>
  <si>
    <t xml:space="preserve">00002436/SINAPI</t>
  </si>
  <si>
    <t xml:space="preserve">Eletricista (horista)</t>
  </si>
  <si>
    <t xml:space="preserve">19,13</t>
  </si>
  <si>
    <t xml:space="preserve">153,04</t>
  </si>
  <si>
    <t xml:space="preserve">00003398/SINAPI</t>
  </si>
  <si>
    <t xml:space="preserve">Isolador de porcelana, tipo roldana, dimensoes de *72* x *72* mm, para uso embaixa tensao</t>
  </si>
  <si>
    <t xml:space="preserve">2,16</t>
  </si>
  <si>
    <t xml:space="preserve">Poste de ferro galvanizado, 3" x 6m, completo, para entrada de energia</t>
  </si>
  <si>
    <t xml:space="preserve">370,18</t>
  </si>
  <si>
    <t xml:space="preserve">Encargos Complementares - Pedreiro</t>
  </si>
  <si>
    <t xml:space="preserve">3,66</t>
  </si>
  <si>
    <t xml:space="preserve">7,32</t>
  </si>
  <si>
    <t xml:space="preserve">00001892/SINAPI</t>
  </si>
  <si>
    <t xml:space="preserve">Luva em pvc rigido roscavel, de 1", para eletroduto</t>
  </si>
  <si>
    <t xml:space="preserve">1,10</t>
  </si>
  <si>
    <t xml:space="preserve">4,40</t>
  </si>
  <si>
    <t xml:space="preserve">Cabo cobre rígido, isolado, 16mm2 - 450/750v / 70º</t>
  </si>
  <si>
    <t xml:space="preserve">15,54</t>
  </si>
  <si>
    <t xml:space="preserve">466,20</t>
  </si>
  <si>
    <t xml:space="preserve">Concreto simples fabricado na obra, fck=13,5 mpa (b1/b2), sem lançamento e adensamento</t>
  </si>
  <si>
    <t xml:space="preserve">Concreto Simples</t>
  </si>
  <si>
    <t xml:space="preserve">518,18</t>
  </si>
  <si>
    <t xml:space="preserve">41,45</t>
  </si>
  <si>
    <t xml:space="preserve">Fita em aço 1/2" Fusimec ou similar</t>
  </si>
  <si>
    <t xml:space="preserve">1,99</t>
  </si>
  <si>
    <t xml:space="preserve">0,26</t>
  </si>
  <si>
    <t xml:space="preserve">Cabo de cobre nú 16 mm2 - 4AWG</t>
  </si>
  <si>
    <t xml:space="preserve">Kg</t>
  </si>
  <si>
    <t xml:space="preserve">124,75</t>
  </si>
  <si>
    <t xml:space="preserve">53,91</t>
  </si>
  <si>
    <t xml:space="preserve">30,32</t>
  </si>
  <si>
    <t xml:space="preserve">0,06</t>
  </si>
  <si>
    <t xml:space="preserve">Colher de pedreiro</t>
  </si>
  <si>
    <t xml:space="preserve">18,80</t>
  </si>
  <si>
    <t xml:space="preserve">0,51</t>
  </si>
  <si>
    <t xml:space="preserve">115,75</t>
  </si>
  <si>
    <t xml:space="preserve">Prumo de face</t>
  </si>
  <si>
    <t xml:space="preserve">25,95</t>
  </si>
  <si>
    <t xml:space="preserve">Alicate com isolamento</t>
  </si>
  <si>
    <t xml:space="preserve">47,69</t>
  </si>
  <si>
    <t xml:space="preserve">6,53</t>
  </si>
  <si>
    <t xml:space="preserve">0,90</t>
  </si>
  <si>
    <t xml:space="preserve">15,80</t>
  </si>
  <si>
    <t xml:space="preserve">1,04</t>
  </si>
  <si>
    <t xml:space="preserve">0,04</t>
  </si>
  <si>
    <t xml:space="preserve">Regua de alumínio c/ 2,00m (para pedreiro)</t>
  </si>
  <si>
    <t xml:space="preserve">40,80</t>
  </si>
  <si>
    <t xml:space="preserve">00004718/SINAPI</t>
  </si>
  <si>
    <t xml:space="preserve">Pedra britada n. 2 (19 a 38 mm) posto pedreira/fornecedor, sem frete</t>
  </si>
  <si>
    <t xml:space="preserve">130,70</t>
  </si>
  <si>
    <t xml:space="preserve">6,55</t>
  </si>
  <si>
    <t xml:space="preserve">Serra mármore</t>
  </si>
  <si>
    <t xml:space="preserve">327,80</t>
  </si>
  <si>
    <t xml:space="preserve">26,33</t>
  </si>
  <si>
    <t xml:space="preserve">Martelo sem unha</t>
  </si>
  <si>
    <t xml:space="preserve">28,00</t>
  </si>
  <si>
    <t xml:space="preserve">00000367/SINAPI</t>
  </si>
  <si>
    <t xml:space="preserve">Areia grossa - posto jazida/fornecedor (retirado na jazida,sem transporte)</t>
  </si>
  <si>
    <t xml:space="preserve">111,43</t>
  </si>
  <si>
    <t xml:space="preserve">8,40</t>
  </si>
  <si>
    <t xml:space="preserve">Nível de bolha de madeira</t>
  </si>
  <si>
    <t xml:space="preserve">15,40</t>
  </si>
  <si>
    <t xml:space="preserve">5,27</t>
  </si>
  <si>
    <t xml:space="preserve">0,40</t>
  </si>
  <si>
    <t xml:space="preserve">0,30</t>
  </si>
  <si>
    <t xml:space="preserve">0,59</t>
  </si>
  <si>
    <t xml:space="preserve">Marreta de 1/2 kg com cabo</t>
  </si>
  <si>
    <t xml:space="preserve">13,52</t>
  </si>
  <si>
    <t xml:space="preserve">2,21</t>
  </si>
  <si>
    <t xml:space="preserve">0,09</t>
  </si>
  <si>
    <t xml:space="preserve">Desempoladeira de madeira 12x22</t>
  </si>
  <si>
    <t xml:space="preserve">11,60</t>
  </si>
  <si>
    <t xml:space="preserve">Escala métrica de bambú</t>
  </si>
  <si>
    <t xml:space="preserve">10,22</t>
  </si>
  <si>
    <t xml:space="preserve">Chave de fenda chata 30 cm</t>
  </si>
  <si>
    <t xml:space="preserve">26,89</t>
  </si>
  <si>
    <t xml:space="preserve">Desempenadeira de aço lisa, cabo madeira, ref:143, Atlas ou similar</t>
  </si>
  <si>
    <t xml:space="preserve">10,80</t>
  </si>
  <si>
    <t xml:space="preserve">Martelo de borracha com cabo</t>
  </si>
  <si>
    <t xml:space="preserve">18,75</t>
  </si>
  <si>
    <t xml:space="preserve">9,40</t>
  </si>
  <si>
    <t xml:space="preserve">00004721/SINAPI</t>
  </si>
  <si>
    <t xml:space="preserve">Pedra britada n. 1 (9,5 a 19 mm) posto pedreira/fornecedor,sem frete</t>
  </si>
  <si>
    <t xml:space="preserve">130,01</t>
  </si>
  <si>
    <t xml:space="preserve">2,17</t>
  </si>
  <si>
    <t xml:space="preserve">Chave inglesa 12"</t>
  </si>
  <si>
    <t xml:space="preserve">34,00</t>
  </si>
  <si>
    <t xml:space="preserve">0,14</t>
  </si>
  <si>
    <t xml:space="preserve">00001379/SINAPI</t>
  </si>
  <si>
    <t xml:space="preserve">Cimento portland composto cp ii-32</t>
  </si>
  <si>
    <t xml:space="preserve">0,78</t>
  </si>
  <si>
    <t xml:space="preserve">15,91</t>
  </si>
  <si>
    <t xml:space="preserve">Alicate volt-amperimetro</t>
  </si>
  <si>
    <t xml:space="preserve">163,00</t>
  </si>
  <si>
    <t xml:space="preserve">Conversão InfoWOrca</t>
  </si>
  <si>
    <t xml:space="preserve">Encargos Complementares - Encanador</t>
  </si>
  <si>
    <t xml:space="preserve">3,72</t>
  </si>
  <si>
    <t xml:space="preserve">00009813/SINAPI</t>
  </si>
  <si>
    <t xml:space="preserve">Tubo de polietileno de alta densidade (pead), pe-80, de = 20 mm x 2,3 mm de parede, para ligacao de agua predial (nbr 15561)</t>
  </si>
  <si>
    <t xml:space="preserve">5,11</t>
  </si>
  <si>
    <t xml:space="preserve">30,66</t>
  </si>
  <si>
    <t xml:space="preserve">Coleta e carga manuais de entulho</t>
  </si>
  <si>
    <t xml:space="preserve">Demolições / Remoções</t>
  </si>
  <si>
    <t xml:space="preserve">17,44</t>
  </si>
  <si>
    <t xml:space="preserve">0,36</t>
  </si>
  <si>
    <t xml:space="preserve">Escavação manual de vala ou cava em material de 1ª categoria, profundidade até 1,50m</t>
  </si>
  <si>
    <t xml:space="preserve">Escavação Manual em Área Urbana</t>
  </si>
  <si>
    <t xml:space="preserve">52,49</t>
  </si>
  <si>
    <t xml:space="preserve">70,70</t>
  </si>
  <si>
    <t xml:space="preserve">Uniao pvc rigido roscavel  d= 1/2"</t>
  </si>
  <si>
    <t xml:space="preserve">5,61</t>
  </si>
  <si>
    <t xml:space="preserve">11,22</t>
  </si>
  <si>
    <t xml:space="preserve">00009856/SINAPI</t>
  </si>
  <si>
    <t xml:space="preserve">Tubo pvc, roscavel, 1/2", agua fria predial</t>
  </si>
  <si>
    <t xml:space="preserve">6,61</t>
  </si>
  <si>
    <t xml:space="preserve">Fita vedacao teflon larg= 1/2"</t>
  </si>
  <si>
    <t xml:space="preserve">00006036/SINAPI</t>
  </si>
  <si>
    <t xml:space="preserve">Registro de esfera pvc, com borboleta, com rosca externa, de 1/2"</t>
  </si>
  <si>
    <t xml:space="preserve">12,76</t>
  </si>
  <si>
    <t xml:space="preserve">Torneira plastica para jardins 1/2", HERC 1128 ou similar</t>
  </si>
  <si>
    <t xml:space="preserve">2,13</t>
  </si>
  <si>
    <t xml:space="preserve">00002696/SINAPI</t>
  </si>
  <si>
    <t xml:space="preserve">Encanador ou bombeiro hidraulico (horista)</t>
  </si>
  <si>
    <t xml:space="preserve">Plug pvc rigido roscavel  d= 1/2"</t>
  </si>
  <si>
    <t xml:space="preserve">0,62</t>
  </si>
  <si>
    <t xml:space="preserve">Reaterro manual de valas com espalhamento s/ compactação</t>
  </si>
  <si>
    <t xml:space="preserve">Aterros / Reaterros / Compactações</t>
  </si>
  <si>
    <t xml:space="preserve">23,12</t>
  </si>
  <si>
    <t xml:space="preserve">Colar de tomada em pvc com travas e saída roscável de =   60mm x  1/2"</t>
  </si>
  <si>
    <t xml:space="preserve">8,15</t>
  </si>
  <si>
    <t xml:space="preserve">00007098/SINAPI</t>
  </si>
  <si>
    <t xml:space="preserve">Te pvc, roscavel, 90 graus, 1/2", agua fria predial</t>
  </si>
  <si>
    <t xml:space="preserve">3,19</t>
  </si>
  <si>
    <t xml:space="preserve">00012773/SINAPI</t>
  </si>
  <si>
    <t xml:space="preserve">Hidrometro unijato / medidor de agua, dn 1/2", vazao maximade 3 m3/h, para agua potavel fria, relojoaria plana, classeb, horizontal (sem conexoes)</t>
  </si>
  <si>
    <t xml:space="preserve">98,28</t>
  </si>
  <si>
    <t xml:space="preserve">Mureta Pré-Moldada para Ligações Domiciliares de Água</t>
  </si>
  <si>
    <t xml:space="preserve">221,00</t>
  </si>
  <si>
    <t xml:space="preserve">Lacre anti-fraude para hidrômetro em polipropileno</t>
  </si>
  <si>
    <t xml:space="preserve">0,89</t>
  </si>
  <si>
    <t xml:space="preserve">Adaptador pead 20mm x  1/2"</t>
  </si>
  <si>
    <t xml:space="preserve">4,17</t>
  </si>
  <si>
    <t xml:space="preserve">8,34</t>
  </si>
  <si>
    <t xml:space="preserve">00039315/SINAPI</t>
  </si>
  <si>
    <t xml:space="preserve">Espacador / distanciador tipo garra dupla, em plastico, cobrimento *20* mm, para ferragens de lajes e fundo de vigas</t>
  </si>
  <si>
    <t xml:space="preserve">0,35</t>
  </si>
  <si>
    <t xml:space="preserve">0,33</t>
  </si>
  <si>
    <t xml:space="preserve">Tarracha para tubos PVC de 1/2"</t>
  </si>
  <si>
    <t xml:space="preserve">25,50</t>
  </si>
  <si>
    <t xml:space="preserve">0,03</t>
  </si>
  <si>
    <t xml:space="preserve">00043132/SINAPI</t>
  </si>
  <si>
    <t xml:space="preserve">Arame recozido 16 bwg, d = 1,65 mm (0,016 kg/m) ou 18 bwg, d = 1,25 mm (0,01 kg/m)</t>
  </si>
  <si>
    <t xml:space="preserve">19,00</t>
  </si>
  <si>
    <t xml:space="preserve">0,91</t>
  </si>
  <si>
    <t xml:space="preserve">Lima chata 12"</t>
  </si>
  <si>
    <t xml:space="preserve">37,29</t>
  </si>
  <si>
    <t xml:space="preserve">Caixa plástica para proteção de hidrômetro c/tampa articulada em policarbonato</t>
  </si>
  <si>
    <t xml:space="preserve">75,90</t>
  </si>
  <si>
    <t xml:space="preserve">00000378/SINAPI</t>
  </si>
  <si>
    <t xml:space="preserve">Armador (horista)</t>
  </si>
  <si>
    <t xml:space="preserve">3,31</t>
  </si>
  <si>
    <t xml:space="preserve">00001213/SINAPI</t>
  </si>
  <si>
    <t xml:space="preserve">Carpinteiro de formas ou oficial (horista)</t>
  </si>
  <si>
    <t xml:space="preserve">5,10</t>
  </si>
  <si>
    <t xml:space="preserve">7,04</t>
  </si>
  <si>
    <t xml:space="preserve">5,15</t>
  </si>
  <si>
    <t xml:space="preserve">Tarracha para tubos PVC de 1 1/2"</t>
  </si>
  <si>
    <t xml:space="preserve">60,00</t>
  </si>
  <si>
    <t xml:space="preserve">Tarracha para tubos PVC de 3/4"</t>
  </si>
  <si>
    <t xml:space="preserve">22,80</t>
  </si>
  <si>
    <t xml:space="preserve">00005068/SINAPI</t>
  </si>
  <si>
    <t xml:space="preserve">Prego de aco polido com cabeca 17 x 21 (2 x 11)</t>
  </si>
  <si>
    <t xml:space="preserve">15,82</t>
  </si>
  <si>
    <t xml:space="preserve">0,11</t>
  </si>
  <si>
    <t xml:space="preserve">0,32</t>
  </si>
  <si>
    <t xml:space="preserve">00034492/SINAPI</t>
  </si>
  <si>
    <t xml:space="preserve">Concreto usinado bombeavel, classe de resistencia c20, com brita 0 e 1, slump= 100 +/- 20 mm, exclui servico de bombeamento (nbr 8953)</t>
  </si>
  <si>
    <t xml:space="preserve">450,00</t>
  </si>
  <si>
    <t xml:space="preserve">Joelho 90° pvc rigido roscavel c/bucha latao,  d= 1/2"</t>
  </si>
  <si>
    <t xml:space="preserve">5,42</t>
  </si>
  <si>
    <t xml:space="preserve">21,68</t>
  </si>
  <si>
    <t xml:space="preserve">1,21</t>
  </si>
  <si>
    <t xml:space="preserve">104,67</t>
  </si>
  <si>
    <t xml:space="preserve">00004509/SINAPI</t>
  </si>
  <si>
    <t xml:space="preserve">Sarrafo *2,5 x 10* cm em pinus, mista ou equivalente da regiao - bruta</t>
  </si>
  <si>
    <t xml:space="preserve">5,65</t>
  </si>
  <si>
    <t xml:space="preserve">0,92</t>
  </si>
  <si>
    <t xml:space="preserve">0,52</t>
  </si>
  <si>
    <t xml:space="preserve">3,96</t>
  </si>
  <si>
    <t xml:space="preserve">0,57</t>
  </si>
  <si>
    <t xml:space="preserve">Aço ca-60   4,2 a 9,5 mm</t>
  </si>
  <si>
    <t xml:space="preserve">8,80</t>
  </si>
  <si>
    <t xml:space="preserve">21,12</t>
  </si>
  <si>
    <t xml:space="preserve">0,08</t>
  </si>
  <si>
    <t xml:space="preserve">Tarracha para tubos PVC de 1"</t>
  </si>
  <si>
    <t xml:space="preserve">63,00</t>
  </si>
  <si>
    <t xml:space="preserve">Madeira mista serrada (barrote) 6 x 6cm - 0,0036 m3/m (angelim, louro)</t>
  </si>
  <si>
    <t xml:space="preserve">6,75</t>
  </si>
  <si>
    <t xml:space="preserve">1,24</t>
  </si>
  <si>
    <t xml:space="preserve">Martelo com unha</t>
  </si>
  <si>
    <t xml:space="preserve">48,95</t>
  </si>
  <si>
    <t xml:space="preserve">11,67</t>
  </si>
  <si>
    <t xml:space="preserve">Parafuso de metal 2 " x 12 (sextavado)</t>
  </si>
  <si>
    <t xml:space="preserve">5,06</t>
  </si>
  <si>
    <t xml:space="preserve">10,12</t>
  </si>
  <si>
    <t xml:space="preserve">00001347/SINAPI</t>
  </si>
  <si>
    <t xml:space="preserve">Chapa/painel de madeira compensada plastificada (madeirite plastificado) paraforma de concreto, de 2200 x 1100 mm, e =12 mm</t>
  </si>
  <si>
    <t xml:space="preserve">54,44</t>
  </si>
  <si>
    <t xml:space="preserve">1,91</t>
  </si>
  <si>
    <t xml:space="preserve">00043130/SINAPI</t>
  </si>
  <si>
    <t xml:space="preserve">Arame galvanizado 12 bwg, d = 2,76 mm (0,048 kg/m) ou 14 bwg, d = 2,11 mm (0,026 kg/m)</t>
  </si>
  <si>
    <t xml:space="preserve">0,85</t>
  </si>
  <si>
    <t xml:space="preserve">Furadeira e Parafusadeira eletrica Bosch ou Similar profissional</t>
  </si>
  <si>
    <t xml:space="preserve">246,00</t>
  </si>
  <si>
    <t xml:space="preserve">Praio simples 30cm</t>
  </si>
  <si>
    <t xml:space="preserve">19,57</t>
  </si>
  <si>
    <t xml:space="preserve">Serrote 40cm</t>
  </si>
  <si>
    <t xml:space="preserve">29,90</t>
  </si>
  <si>
    <t xml:space="preserve">14,42</t>
  </si>
  <si>
    <t xml:space="preserve">18,50</t>
  </si>
  <si>
    <t xml:space="preserve">2,88</t>
  </si>
  <si>
    <t xml:space="preserve">Serra circular eletrica portatil</t>
  </si>
  <si>
    <t xml:space="preserve">518,00</t>
  </si>
  <si>
    <t xml:space="preserve">Tarracha para tubos PVC de 1 1/4"</t>
  </si>
  <si>
    <t xml:space="preserve">32,30</t>
  </si>
  <si>
    <t xml:space="preserve">8,65</t>
  </si>
  <si>
    <t xml:space="preserve">00002692/SINAPI</t>
  </si>
  <si>
    <t xml:space="preserve">Desmoldante protetor para formas de madeira, de base oleosaemulsionada em agua</t>
  </si>
  <si>
    <t xml:space="preserve">l</t>
  </si>
  <si>
    <t xml:space="preserve">8,18</t>
  </si>
  <si>
    <t xml:space="preserve">00044535/SINAPI</t>
  </si>
  <si>
    <t xml:space="preserve">Servico de bombeamento de concreto com consumo minimo de 40m3, (disponibilizacao de bomba), sem o lancamento</t>
  </si>
  <si>
    <t xml:space="preserve">46,26</t>
  </si>
  <si>
    <t xml:space="preserve">1,38</t>
  </si>
  <si>
    <t xml:space="preserve">Arco de serra</t>
  </si>
  <si>
    <t xml:space="preserve">19,90</t>
  </si>
  <si>
    <t xml:space="preserve">0,28</t>
  </si>
  <si>
    <t xml:space="preserve">Torquesa</t>
  </si>
  <si>
    <t xml:space="preserve">00006193/SINAPI</t>
  </si>
  <si>
    <t xml:space="preserve">Tabua nao aparelhada *2,5 x 20* cm, em macaranduba/massaranduba, angelim ou equivalente da regiao - bruta</t>
  </si>
  <si>
    <t xml:space="preserve">16,95</t>
  </si>
  <si>
    <t xml:space="preserve">0,31</t>
  </si>
  <si>
    <t xml:space="preserve">00005069/SINAPI</t>
  </si>
  <si>
    <t xml:space="preserve">Prego de aco polido com cabeca 17 x 27 (2 1/2 x 11)</t>
  </si>
  <si>
    <t xml:space="preserve">16,12</t>
  </si>
  <si>
    <t xml:space="preserve">0,48</t>
  </si>
  <si>
    <t xml:space="preserve">26,75</t>
  </si>
  <si>
    <t xml:space="preserve">00039017/SINAPI</t>
  </si>
  <si>
    <t xml:space="preserve">Espacador / distanciador circular com entrada lateral, em plastico, para vergalhao *4,2 a 12,5* mm, cobrimento 20 mm</t>
  </si>
  <si>
    <t xml:space="preserve">0,21</t>
  </si>
  <si>
    <t xml:space="preserve">Formão grande</t>
  </si>
  <si>
    <t xml:space="preserve">15,15</t>
  </si>
  <si>
    <t xml:space="preserve">Prego 1 1/2" x 13 (15 x 18)</t>
  </si>
  <si>
    <t xml:space="preserve">17,72</t>
  </si>
  <si>
    <t xml:space="preserve">567,00</t>
  </si>
  <si>
    <t xml:space="preserve">Concreto simples usinado fck=21mpa, bombeado, lançado e adensado em superestrutura</t>
  </si>
  <si>
    <t xml:space="preserve">545,10</t>
  </si>
  <si>
    <t xml:space="preserve">1.309,87</t>
  </si>
  <si>
    <t xml:space="preserve">Concreto simples fabricado na obra, fck=13,5 mpa, lançado e adensado</t>
  </si>
  <si>
    <t xml:space="preserve">Alvenarias de Pedra e Concretos para Fundações</t>
  </si>
  <si>
    <t xml:space="preserve">567,07</t>
  </si>
  <si>
    <t xml:space="preserve">714,50</t>
  </si>
  <si>
    <t xml:space="preserve">Ponto de água fria aparente, c/material pvc rígido soldável Ø 25mm</t>
  </si>
  <si>
    <t xml:space="preserve">Tubos e Conexões de PVC Rígido Soldável</t>
  </si>
  <si>
    <t xml:space="preserve">52,59</t>
  </si>
  <si>
    <t xml:space="preserve">157,77</t>
  </si>
  <si>
    <t xml:space="preserve">218,40</t>
  </si>
  <si>
    <t xml:space="preserve">Madeiramento em massaranduba/madeira de lei, peça serrada p/ telha fibrocimento 4mm tipo Vogatex da Eternit ou similar</t>
  </si>
  <si>
    <t xml:space="preserve">Madeiramento</t>
  </si>
  <si>
    <t xml:space="preserve">48,12</t>
  </si>
  <si>
    <t xml:space="preserve">1.800,16</t>
  </si>
  <si>
    <t xml:space="preserve">Encargos Complementares - Carpinteiro</t>
  </si>
  <si>
    <t xml:space="preserve">3,69</t>
  </si>
  <si>
    <t xml:space="preserve">59,04</t>
  </si>
  <si>
    <t xml:space="preserve">Ponto de luz em teto ou parede, com eletroduto de pvc flexivel sanfonado aparente Ø 3/4"</t>
  </si>
  <si>
    <t xml:space="preserve">Pontos de Suprimento de Energia Convencionais</t>
  </si>
  <si>
    <t xml:space="preserve">227,16</t>
  </si>
  <si>
    <t xml:space="preserve">908,64</t>
  </si>
  <si>
    <t xml:space="preserve">Telhamento com telha de fibrocimento ondulada esp = 4mm</t>
  </si>
  <si>
    <t xml:space="preserve">Telhamento</t>
  </si>
  <si>
    <t xml:space="preserve">39,31</t>
  </si>
  <si>
    <t xml:space="preserve">1.470,58</t>
  </si>
  <si>
    <t xml:space="preserve">Porta cadeado médio</t>
  </si>
  <si>
    <t xml:space="preserve">8,00</t>
  </si>
  <si>
    <t xml:space="preserve">24,00</t>
  </si>
  <si>
    <t xml:space="preserve">Lavatório louça, sem coluna, padrão popular, c/ válvula, sifão, engate e torneira herc ref.1994, todos em plástico, inclusive conj. de fixação ou similares - Rev 03</t>
  </si>
  <si>
    <t xml:space="preserve">Louças e Metais Sanitários</t>
  </si>
  <si>
    <t xml:space="preserve">250,09</t>
  </si>
  <si>
    <t xml:space="preserve">Dobradiça ferro galvanizado 3" x 3" sem aneis</t>
  </si>
  <si>
    <t xml:space="preserve">3,60</t>
  </si>
  <si>
    <t xml:space="preserve">28,80</t>
  </si>
  <si>
    <t xml:space="preserve">Registro gaveta bruto, d = 20 mm (3/4") - ref.1502-B, Pn16, Deca ou similar</t>
  </si>
  <si>
    <t xml:space="preserve">Registros e Válvulas</t>
  </si>
  <si>
    <t xml:space="preserve">55,01</t>
  </si>
  <si>
    <t xml:space="preserve">Compensado resinado 10mm - Madeirit ou similar</t>
  </si>
  <si>
    <t xml:space="preserve">28,10</t>
  </si>
  <si>
    <t xml:space="preserve">2.009,15</t>
  </si>
  <si>
    <t xml:space="preserve">Sumidouro paredes com  blocos cerâmicos 6 furos e dimensões internas de  1,50x 1,00 x 0,60 m</t>
  </si>
  <si>
    <t xml:space="preserve">Filtros e Sumidouros</t>
  </si>
  <si>
    <t xml:space="preserve">1.466,33</t>
  </si>
  <si>
    <t xml:space="preserve">Ponto de esgoto com tubo de pvc rígido soldável de Ø 100 mm (vaso sanitário)</t>
  </si>
  <si>
    <t xml:space="preserve">Tubos e Conexões de PVC Rígido Soldável para Esgoto</t>
  </si>
  <si>
    <t xml:space="preserve">92,24</t>
  </si>
  <si>
    <t xml:space="preserve">306,08</t>
  </si>
  <si>
    <t xml:space="preserve">Tubo pvc rígido roscável d = 1/2"</t>
  </si>
  <si>
    <t xml:space="preserve">Tubos e Conexões de PVC Rígido Roscável</t>
  </si>
  <si>
    <t xml:space="preserve">16,16</t>
  </si>
  <si>
    <t xml:space="preserve">145,44</t>
  </si>
  <si>
    <t xml:space="preserve">Interruptor 01 seção, com caixa pvc 4" x 2", aparente</t>
  </si>
  <si>
    <t xml:space="preserve">Tomadas Convencionais e Interruptores</t>
  </si>
  <si>
    <t xml:space="preserve">20,20</t>
  </si>
  <si>
    <t xml:space="preserve">60,60</t>
  </si>
  <si>
    <t xml:space="preserve">Cadeado 40mm, Papaiz ou similar</t>
  </si>
  <si>
    <t xml:space="preserve">25,40</t>
  </si>
  <si>
    <t xml:space="preserve">76,20</t>
  </si>
  <si>
    <t xml:space="preserve">114,66</t>
  </si>
  <si>
    <t xml:space="preserve">Tubo pvc rígido c/anel borracha, serie normal, p/esgoto predial, d = 100mm</t>
  </si>
  <si>
    <t xml:space="preserve">34,51</t>
  </si>
  <si>
    <t xml:space="preserve">207,06</t>
  </si>
  <si>
    <t xml:space="preserve">Ponto de tomada 2p+t, ABNT, de embutir, 10 A, com eletroduto de pvc rígido embutido  Ø 3/4", fio rigido 2,5mm² (fio 12), inclusive placa em pvc e aterramento</t>
  </si>
  <si>
    <t xml:space="preserve">265,33</t>
  </si>
  <si>
    <t xml:space="preserve">1.591,98</t>
  </si>
  <si>
    <t xml:space="preserve">Caixa de passagem em alvenaria de tijolos maciços esp. = 0,12m,  dim. int. = 0,30 x 0,30 x 0,40m</t>
  </si>
  <si>
    <t xml:space="preserve">Caixas de Passagem em alvenaria de tijolos maciços</t>
  </si>
  <si>
    <t xml:space="preserve">156,76</t>
  </si>
  <si>
    <t xml:space="preserve">60,64</t>
  </si>
  <si>
    <t xml:space="preserve">22,32</t>
  </si>
  <si>
    <t xml:space="preserve">Acabamento de superfície de piso de concreto com desempolamento manual</t>
  </si>
  <si>
    <t xml:space="preserve">Pavimentações Externas</t>
  </si>
  <si>
    <t xml:space="preserve">16,06</t>
  </si>
  <si>
    <t xml:space="preserve">771,84</t>
  </si>
  <si>
    <t xml:space="preserve">Vaso sanitário convencional, linha popular, c/caixa de descarga de sobrepor AKROS ou similar, assento plastico universal branco, conjunto de fixação, tubode ligação e engate plástico - Rev 04</t>
  </si>
  <si>
    <t xml:space="preserve">430,20</t>
  </si>
  <si>
    <t xml:space="preserve">0,20</t>
  </si>
  <si>
    <t xml:space="preserve">0,53</t>
  </si>
  <si>
    <t xml:space="preserve">9,54</t>
  </si>
  <si>
    <t xml:space="preserve">0,10</t>
  </si>
  <si>
    <t xml:space="preserve">192,24</t>
  </si>
  <si>
    <t xml:space="preserve">150,00</t>
  </si>
  <si>
    <t xml:space="preserve">00001872/SINAPI</t>
  </si>
  <si>
    <t xml:space="preserve">Caixa de passagem, em pvc, de 4" x 2", para eletroduto flexivel corrugado</t>
  </si>
  <si>
    <t xml:space="preserve">1,57</t>
  </si>
  <si>
    <t xml:space="preserve">14,13</t>
  </si>
  <si>
    <t xml:space="preserve">00000013/SINAPI</t>
  </si>
  <si>
    <t xml:space="preserve">Estopa</t>
  </si>
  <si>
    <t xml:space="preserve">15,39</t>
  </si>
  <si>
    <t xml:space="preserve">12,31</t>
  </si>
  <si>
    <t xml:space="preserve">Aço ca-50   6,3 a 12,5 mm</t>
  </si>
  <si>
    <t xml:space="preserve">9,30</t>
  </si>
  <si>
    <t xml:space="preserve">6,02</t>
  </si>
  <si>
    <t xml:space="preserve">0,45</t>
  </si>
  <si>
    <t xml:space="preserve">111,71</t>
  </si>
  <si>
    <t xml:space="preserve">Abraçadeira tipo U, d=26mm (3/4") c/ fixações,  p/ tubo galvanizado</t>
  </si>
  <si>
    <t xml:space="preserve">0,55</t>
  </si>
  <si>
    <t xml:space="preserve">38,17</t>
  </si>
  <si>
    <t xml:space="preserve">420,01</t>
  </si>
  <si>
    <t xml:space="preserve">00002674/SINAPI</t>
  </si>
  <si>
    <t xml:space="preserve">Eletroduto de pvc rigido roscavel de 3/4 ", sem luva</t>
  </si>
  <si>
    <t xml:space="preserve">4,11</t>
  </si>
  <si>
    <t xml:space="preserve">147,96</t>
  </si>
  <si>
    <t xml:space="preserve">00004722/SINAPI</t>
  </si>
  <si>
    <t xml:space="preserve">Pedra britada n. 3 (38 a 50 mm) posto pedreira/fornecedor, sem frete</t>
  </si>
  <si>
    <t xml:space="preserve">122,81</t>
  </si>
  <si>
    <t xml:space="preserve">33,15</t>
  </si>
  <si>
    <t xml:space="preserve">0,29</t>
  </si>
  <si>
    <t xml:space="preserve">00010908/SINAPI</t>
  </si>
  <si>
    <t xml:space="preserve">Juncao de reducao invertida, pvc soldavel, 100 x 50 mm, serie normal para esgoto predial</t>
  </si>
  <si>
    <t xml:space="preserve">14,90</t>
  </si>
  <si>
    <t xml:space="preserve">1.081,35</t>
  </si>
  <si>
    <t xml:space="preserve">00006141/SINAPI</t>
  </si>
  <si>
    <t xml:space="preserve">Engate/rabicho flexivel plastico (pvc ou abs) branco 1/2" x30 cm</t>
  </si>
  <si>
    <t xml:space="preserve">4,84</t>
  </si>
  <si>
    <t xml:space="preserve">9,68</t>
  </si>
  <si>
    <t xml:space="preserve">Fixação p/ lavatório - parafusos (deca - ref: sp-7 ou similar)</t>
  </si>
  <si>
    <t xml:space="preserve">12,66</t>
  </si>
  <si>
    <t xml:space="preserve">00010567/SINAPI</t>
  </si>
  <si>
    <t xml:space="preserve">Tabua *2,5 x 23* cm em pinus, mista ou equivalente da regiao - bruta</t>
  </si>
  <si>
    <t xml:space="preserve">12,58</t>
  </si>
  <si>
    <t xml:space="preserve">6,72</t>
  </si>
  <si>
    <t xml:space="preserve">00020111/SINAPI</t>
  </si>
  <si>
    <t xml:space="preserve">Fita isolante adesiva antichama, uso ate 750 v, em rolo de 19 mm x 20 m</t>
  </si>
  <si>
    <t xml:space="preserve">10,60</t>
  </si>
  <si>
    <t xml:space="preserve">15,90</t>
  </si>
  <si>
    <t xml:space="preserve">00000370/SINAPI</t>
  </si>
  <si>
    <t xml:space="preserve">Areia media - posto jazida/fornecedor (retirado na jazida, sem transporte)</t>
  </si>
  <si>
    <t xml:space="preserve">110,00</t>
  </si>
  <si>
    <t xml:space="preserve">20,06</t>
  </si>
  <si>
    <t xml:space="preserve">105,77</t>
  </si>
  <si>
    <t xml:space="preserve">0,50</t>
  </si>
  <si>
    <t xml:space="preserve">251,97</t>
  </si>
  <si>
    <t xml:space="preserve">6,77</t>
  </si>
  <si>
    <t xml:space="preserve">00006153/SINAPI</t>
  </si>
  <si>
    <t xml:space="preserve">Valvula em plastico branco para tanque ou lavatorio 1 ", sem unho e sem ladrao</t>
  </si>
  <si>
    <t xml:space="preserve">4,70</t>
  </si>
  <si>
    <t xml:space="preserve">60,08</t>
  </si>
  <si>
    <t xml:space="preserve">Adesivo pvc em frasco de 850 gramas</t>
  </si>
  <si>
    <t xml:space="preserve">64,72</t>
  </si>
  <si>
    <t xml:space="preserve">2,81</t>
  </si>
  <si>
    <t xml:space="preserve">Tubo descida pvc 1 1/ 4", completo, p/ caixa descarga  (akros ou similar)</t>
  </si>
  <si>
    <t xml:space="preserve">27,00</t>
  </si>
  <si>
    <t xml:space="preserve">0,25</t>
  </si>
  <si>
    <t xml:space="preserve">918,53</t>
  </si>
  <si>
    <t xml:space="preserve">14,66</t>
  </si>
  <si>
    <t xml:space="preserve">Assento para vaso sanitário, plastico, universal, branco, padrão popular</t>
  </si>
  <si>
    <t xml:space="preserve">21,00</t>
  </si>
  <si>
    <t xml:space="preserve">Compensado resinado 12mm - Madeirit ou similar</t>
  </si>
  <si>
    <t xml:space="preserve">40,08</t>
  </si>
  <si>
    <t xml:space="preserve">4,53</t>
  </si>
  <si>
    <t xml:space="preserve">1,52</t>
  </si>
  <si>
    <t xml:space="preserve">0,47</t>
  </si>
  <si>
    <t xml:space="preserve">00005067/SINAPI</t>
  </si>
  <si>
    <t xml:space="preserve">Prego de aco polido com cabeca 16 x 24 (2 1/4 x 12)</t>
  </si>
  <si>
    <t xml:space="preserve">16,86</t>
  </si>
  <si>
    <t xml:space="preserve">1,54</t>
  </si>
  <si>
    <t xml:space="preserve">1,08</t>
  </si>
  <si>
    <t xml:space="preserve">1,03</t>
  </si>
  <si>
    <t xml:space="preserve">1,18</t>
  </si>
  <si>
    <t xml:space="preserve">84,14</t>
  </si>
  <si>
    <t xml:space="preserve">Bloco cerâmico, de vedação, 6 furos horizontais, dim. 9 x 19 x 24 cm</t>
  </si>
  <si>
    <t xml:space="preserve">0,98</t>
  </si>
  <si>
    <t xml:space="preserve">221,08</t>
  </si>
  <si>
    <t xml:space="preserve">00009836/SINAPI</t>
  </si>
  <si>
    <t xml:space="preserve">Tubo pvc serie normal, dn 100 mm, para esgoto predial (nbr 5688)</t>
  </si>
  <si>
    <t xml:space="preserve">11,64</t>
  </si>
  <si>
    <t xml:space="preserve">117,09</t>
  </si>
  <si>
    <t xml:space="preserve">Torneira plástica para lavatório 1/2", HERC 1195 ou similar</t>
  </si>
  <si>
    <t xml:space="preserve">8,04</t>
  </si>
  <si>
    <t xml:space="preserve">Fixação para vaso sanitário, DECA SP13 ou similar</t>
  </si>
  <si>
    <t xml:space="preserve">26,55</t>
  </si>
  <si>
    <t xml:space="preserve">00001030/SINAPI</t>
  </si>
  <si>
    <t xml:space="preserve">Caixa de descarga plastica para bacia / vaso sanitario, externa, capacidade 9litros, puxador fio de nylon, nao inclusocano, bolsa, engate</t>
  </si>
  <si>
    <t xml:space="preserve">44,90</t>
  </si>
  <si>
    <t xml:space="preserve">Telha fibrocimento ondulada, dim: 2,44 x 0,50m, esp=4 mm, s/ acessorios</t>
  </si>
  <si>
    <t xml:space="preserve">23,57</t>
  </si>
  <si>
    <t xml:space="preserve">1.031,65</t>
  </si>
  <si>
    <t xml:space="preserve">00001106/SINAPI</t>
  </si>
  <si>
    <t xml:space="preserve">Cal hidratada ch-i para argamassas</t>
  </si>
  <si>
    <t xml:space="preserve">1,30</t>
  </si>
  <si>
    <t xml:space="preserve">78,55</t>
  </si>
  <si>
    <t xml:space="preserve">00001607/SINAPI</t>
  </si>
  <si>
    <t xml:space="preserve">Conjunto arruelas de vedacao 5/16" para telha fibrocimento (uma arruela metalica e uma arruela pvc - conicas)</t>
  </si>
  <si>
    <t xml:space="preserve">17,53</t>
  </si>
  <si>
    <t xml:space="preserve">00004299/SINAPI</t>
  </si>
  <si>
    <t xml:space="preserve">Parafuso zincado rosca soberba, cabeca sextavada, 5/16" x 110 mm, para fixacao de telha em madeira</t>
  </si>
  <si>
    <t xml:space="preserve">1,75</t>
  </si>
  <si>
    <t xml:space="preserve">92,96</t>
  </si>
  <si>
    <t xml:space="preserve">Cascalhinho ou pedrisco (brita 0), com frete</t>
  </si>
  <si>
    <t xml:space="preserve">200,00</t>
  </si>
  <si>
    <t xml:space="preserve">216,00</t>
  </si>
  <si>
    <t xml:space="preserve">2,38</t>
  </si>
  <si>
    <t xml:space="preserve">0,87</t>
  </si>
  <si>
    <t xml:space="preserve">6,49</t>
  </si>
  <si>
    <t xml:space="preserve">0,46</t>
  </si>
  <si>
    <t xml:space="preserve">14,79</t>
  </si>
  <si>
    <t xml:space="preserve">Concreto usinado bombeavel b0-b1 fck=15mpa</t>
  </si>
  <si>
    <t xml:space="preserve">431,84</t>
  </si>
  <si>
    <t xml:space="preserve">5,18</t>
  </si>
  <si>
    <t xml:space="preserve">00002688/SINAPI</t>
  </si>
  <si>
    <t xml:space="preserve">Eletroduto pvc flexivel corrugado, cor amarela, de 25 mm</t>
  </si>
  <si>
    <t xml:space="preserve">51,84</t>
  </si>
  <si>
    <t xml:space="preserve">0,15</t>
  </si>
  <si>
    <t xml:space="preserve">Tomada 2p + t, ABNT, de embutir, 10 A, com placa em pvc</t>
  </si>
  <si>
    <t xml:space="preserve">8,87</t>
  </si>
  <si>
    <t xml:space="preserve">53,22</t>
  </si>
  <si>
    <t xml:space="preserve">00010420/SINAPI</t>
  </si>
  <si>
    <t xml:space="preserve">Bacia sanitaria (vaso) convencional, de louca branca, sifaoaparente, saida vertical (sem assento)</t>
  </si>
  <si>
    <t xml:space="preserve">204,00</t>
  </si>
  <si>
    <t xml:space="preserve">2,48</t>
  </si>
  <si>
    <t xml:space="preserve">00012001/SINAPI</t>
  </si>
  <si>
    <t xml:space="preserve">Caixa octogonal de fundo movel, em pvc, de 4" x 4", para eletroduto flexivel corrugado</t>
  </si>
  <si>
    <t xml:space="preserve">4,06</t>
  </si>
  <si>
    <t xml:space="preserve">16,24</t>
  </si>
  <si>
    <t xml:space="preserve">Interruptor embutir 01 seção simples com placa</t>
  </si>
  <si>
    <t xml:space="preserve">3,40</t>
  </si>
  <si>
    <t xml:space="preserve">10,20</t>
  </si>
  <si>
    <t xml:space="preserve">35,36</t>
  </si>
  <si>
    <t xml:space="preserve">00000301/SINAPI</t>
  </si>
  <si>
    <t xml:space="preserve">Anel borracha para tubo esgoto predial, dn 100 mm (nbr 5688)</t>
  </si>
  <si>
    <t xml:space="preserve">3,41</t>
  </si>
  <si>
    <t xml:space="preserve">3,47</t>
  </si>
  <si>
    <t xml:space="preserve">Impermeabilizante para concretos e argamassas Vedacit ou similar</t>
  </si>
  <si>
    <t xml:space="preserve">7,36</t>
  </si>
  <si>
    <t xml:space="preserve">1,41</t>
  </si>
  <si>
    <t xml:space="preserve">578,72</t>
  </si>
  <si>
    <t xml:space="preserve">0,38</t>
  </si>
  <si>
    <t xml:space="preserve">00010425/SINAPI</t>
  </si>
  <si>
    <t xml:space="preserve">Lavatorio de louca branca, suspenso (sem coluna), dimensoes*40 x 30* cm</t>
  </si>
  <si>
    <t xml:space="preserve">92,36</t>
  </si>
  <si>
    <t xml:space="preserve">00003520/SINAPI</t>
  </si>
  <si>
    <t xml:space="preserve">Joelho pvc, soldavel, pb, 90 graus, dn 100 mm, para esgoto predial</t>
  </si>
  <si>
    <t xml:space="preserve">12,98</t>
  </si>
  <si>
    <t xml:space="preserve">1,17</t>
  </si>
  <si>
    <t xml:space="preserve">115,13</t>
  </si>
  <si>
    <t xml:space="preserve">00000939/SINAPI</t>
  </si>
  <si>
    <t xml:space="preserve">Fio de cobre, solido, classe 1, isolacao em pvc/a, antichama bwf-b, 450/750v,secao nominal 2,5 mm2</t>
  </si>
  <si>
    <t xml:space="preserve">2,46</t>
  </si>
  <si>
    <t xml:space="preserve">383,76</t>
  </si>
  <si>
    <t xml:space="preserve">361,97</t>
  </si>
  <si>
    <t xml:space="preserve">Madeira mista serrada (sarrafo) 2,2 x 5,5cm - 0,00121 m³/m</t>
  </si>
  <si>
    <t xml:space="preserve">3,52</t>
  </si>
  <si>
    <t xml:space="preserve">4,21</t>
  </si>
  <si>
    <t xml:space="preserve">16,63</t>
  </si>
  <si>
    <t xml:space="preserve">00003767/SINAPI</t>
  </si>
  <si>
    <t xml:space="preserve">Lixa em folha para parede ou madeira, numero 120, cor vermelha</t>
  </si>
  <si>
    <t xml:space="preserve">0,95</t>
  </si>
  <si>
    <t xml:space="preserve">2,85</t>
  </si>
  <si>
    <t xml:space="preserve">307,67</t>
  </si>
  <si>
    <t xml:space="preserve">00005075/SINAPI</t>
  </si>
  <si>
    <t xml:space="preserve">Prego de aco polido com cabeca 18 x 30 (2 3/4 x 10)</t>
  </si>
  <si>
    <t xml:space="preserve">00009868/SINAPI</t>
  </si>
  <si>
    <t xml:space="preserve">Tubo pvc, soldavel, de 25 mm, agua fria (nbr-5648)</t>
  </si>
  <si>
    <t xml:space="preserve">3,46</t>
  </si>
  <si>
    <t xml:space="preserve">72,66</t>
  </si>
  <si>
    <t xml:space="preserve">00003744/SINAPI</t>
  </si>
  <si>
    <t xml:space="preserve">Laje pre-moldada convencional (lajotas + vigotas) para piso, unidirecional, sobrecarga de 200 kg/m2, vao ate 4,50 m (sem colocacao)</t>
  </si>
  <si>
    <t xml:space="preserve">48,59</t>
  </si>
  <si>
    <t xml:space="preserve">78,71</t>
  </si>
  <si>
    <t xml:space="preserve">0,60</t>
  </si>
  <si>
    <t xml:space="preserve">0,19</t>
  </si>
  <si>
    <t xml:space="preserve">Fita veda rosca 18mm</t>
  </si>
  <si>
    <t xml:space="preserve">Pasta lubrificante p/  pvc je</t>
  </si>
  <si>
    <t xml:space="preserve">56,75</t>
  </si>
  <si>
    <t xml:space="preserve">7,83</t>
  </si>
  <si>
    <t xml:space="preserve">00006016/SINAPI</t>
  </si>
  <si>
    <t xml:space="preserve">Registro gaveta bruto em latao forjado, bitola 3/4" (ref 1509)</t>
  </si>
  <si>
    <t xml:space="preserve">33,10</t>
  </si>
  <si>
    <t xml:space="preserve">682,53</t>
  </si>
  <si>
    <t xml:space="preserve">2,29</t>
  </si>
  <si>
    <t xml:space="preserve">00006138/SINAPI</t>
  </si>
  <si>
    <t xml:space="preserve">Anel de vedacao, pvc flexivel, 100 mm, para saida de bacia / vaso sanitario</t>
  </si>
  <si>
    <t xml:space="preserve">9,00</t>
  </si>
  <si>
    <t xml:space="preserve">Madeira massaranduba serrada (peça) 5cm x 11cm (0,0055 m³/m)</t>
  </si>
  <si>
    <t xml:space="preserve">30,00</t>
  </si>
  <si>
    <t xml:space="preserve">1.066,18</t>
  </si>
  <si>
    <t xml:space="preserve">2.012,92</t>
  </si>
  <si>
    <t xml:space="preserve">8,23</t>
  </si>
  <si>
    <t xml:space="preserve">0,44</t>
  </si>
  <si>
    <t xml:space="preserve">Tijolo cerâmico maciço 5 x 9 x 19cm</t>
  </si>
  <si>
    <t xml:space="preserve">0,58</t>
  </si>
  <si>
    <t xml:space="preserve">25,24</t>
  </si>
  <si>
    <t xml:space="preserve">0,12</t>
  </si>
  <si>
    <t xml:space="preserve">00004730/SINAPI</t>
  </si>
  <si>
    <t xml:space="preserve">Pedra de mao ou pedra rachao para arrimo/fundacao (posto pedreira/fornecedor,sem frete)</t>
  </si>
  <si>
    <t xml:space="preserve">122,20</t>
  </si>
  <si>
    <t xml:space="preserve">63,34</t>
  </si>
  <si>
    <t xml:space="preserve">892,03</t>
  </si>
  <si>
    <t xml:space="preserve">5,30</t>
  </si>
  <si>
    <t xml:space="preserve">Solucao limpadora pvc</t>
  </si>
  <si>
    <t xml:space="preserve">62,33</t>
  </si>
  <si>
    <t xml:space="preserve">0,82</t>
  </si>
  <si>
    <t xml:space="preserve">1,46</t>
  </si>
  <si>
    <t xml:space="preserve">00006145/SINAPI</t>
  </si>
  <si>
    <t xml:space="preserve">Sifao plastico tipo copo para pia americana 1.1/2 x 1.1/2"</t>
  </si>
  <si>
    <t xml:space="preserve">16,18</t>
  </si>
  <si>
    <t xml:space="preserve">16,00</t>
  </si>
  <si>
    <t xml:space="preserve">2.080,28</t>
  </si>
  <si>
    <t xml:space="preserve">50,80</t>
  </si>
  <si>
    <t xml:space="preserve">587,25</t>
  </si>
  <si>
    <t xml:space="preserve">40,40</t>
  </si>
  <si>
    <t xml:space="preserve">21,26</t>
  </si>
  <si>
    <t xml:space="preserve">2.546,51</t>
  </si>
  <si>
    <t xml:space="preserve">1.526,28</t>
  </si>
  <si>
    <t xml:space="preserve">737,19</t>
  </si>
  <si>
    <t xml:space="preserve">14,40</t>
  </si>
  <si>
    <t xml:space="preserve">899,36</t>
  </si>
  <si>
    <t xml:space="preserve">454,32</t>
  </si>
  <si>
    <t xml:space="preserve">2.163,70</t>
  </si>
  <si>
    <t xml:space="preserve">5,50</t>
  </si>
  <si>
    <t xml:space="preserve">1.134,07</t>
  </si>
  <si>
    <t xml:space="preserve">1.362,18</t>
  </si>
  <si>
    <t xml:space="preserve">3,59</t>
  </si>
  <si>
    <t xml:space="preserve">1.508,22</t>
  </si>
  <si>
    <t xml:space="preserve">136,60</t>
  </si>
  <si>
    <t xml:space="preserve">1,45</t>
  </si>
  <si>
    <t xml:space="preserve">0,17</t>
  </si>
  <si>
    <t xml:space="preserve">4,77</t>
  </si>
  <si>
    <t xml:space="preserve">1.459,36</t>
  </si>
  <si>
    <t xml:space="preserve">129,52</t>
  </si>
  <si>
    <t xml:space="preserve">456,27</t>
  </si>
  <si>
    <t xml:space="preserve">3,07</t>
  </si>
  <si>
    <t xml:space="preserve">0,43</t>
  </si>
  <si>
    <t xml:space="preserve">35,32</t>
  </si>
  <si>
    <t xml:space="preserve">6,80</t>
  </si>
  <si>
    <t xml:space="preserve">0,39</t>
  </si>
  <si>
    <t xml:space="preserve">100,32</t>
  </si>
  <si>
    <t xml:space="preserve">4,71</t>
  </si>
  <si>
    <t xml:space="preserve">168,52</t>
  </si>
  <si>
    <t xml:space="preserve">24,79</t>
  </si>
  <si>
    <t xml:space="preserve">280,92</t>
  </si>
  <si>
    <t xml:space="preserve">14,10</t>
  </si>
  <si>
    <t xml:space="preserve">0,69</t>
  </si>
  <si>
    <t xml:space="preserve">11,12</t>
  </si>
  <si>
    <t xml:space="preserve">131,50</t>
  </si>
  <si>
    <t xml:space="preserve">25,92</t>
  </si>
  <si>
    <t xml:space="preserve">106,53</t>
  </si>
  <si>
    <t xml:space="preserve">9,74</t>
  </si>
  <si>
    <t xml:space="preserve">6,38</t>
  </si>
  <si>
    <t xml:space="preserve">70,89</t>
  </si>
  <si>
    <t xml:space="preserve">103,32</t>
  </si>
  <si>
    <t xml:space="preserve">256,72</t>
  </si>
  <si>
    <t xml:space="preserve">0,96</t>
  </si>
  <si>
    <t xml:space="preserve">1.260,00</t>
  </si>
  <si>
    <t xml:space="preserve">24,66</t>
  </si>
  <si>
    <t xml:space="preserve">1,59</t>
  </si>
  <si>
    <t xml:space="preserve">8,12</t>
  </si>
  <si>
    <t xml:space="preserve">23,65</t>
  </si>
  <si>
    <t xml:space="preserve">56,28</t>
  </si>
  <si>
    <t xml:space="preserve">4,34</t>
  </si>
  <si>
    <t xml:space="preserve">0,73</t>
  </si>
  <si>
    <t xml:space="preserve">258,57</t>
  </si>
  <si>
    <t xml:space="preserve">681,48</t>
  </si>
  <si>
    <t xml:space="preserve">408,29</t>
  </si>
  <si>
    <t xml:space="preserve">500,18</t>
  </si>
  <si>
    <t xml:space="preserve">2.292,55</t>
  </si>
  <si>
    <t xml:space="preserve">1.678,90</t>
  </si>
  <si>
    <t xml:space="preserve">Banco em madeira l= 2.20m para refeitório de obra</t>
  </si>
  <si>
    <t xml:space="preserve">279,55</t>
  </si>
  <si>
    <t xml:space="preserve">1.677,30</t>
  </si>
  <si>
    <t xml:space="preserve">7,44</t>
  </si>
  <si>
    <t xml:space="preserve">114,78</t>
  </si>
  <si>
    <t xml:space="preserve">989,29</t>
  </si>
  <si>
    <t xml:space="preserve">Tubo pvc rígido c/anel borracha, serie normal, p/esgoto predial, d =  50mm</t>
  </si>
  <si>
    <t xml:space="preserve">21,40</t>
  </si>
  <si>
    <t xml:space="preserve">149,80</t>
  </si>
  <si>
    <t xml:space="preserve">530,66</t>
  </si>
  <si>
    <t xml:space="preserve">22,14</t>
  </si>
  <si>
    <t xml:space="preserve">81,90</t>
  </si>
  <si>
    <t xml:space="preserve">618,20</t>
  </si>
  <si>
    <t xml:space="preserve">Mesa em chapa compensado 14mm para refeitório de obra</t>
  </si>
  <si>
    <t xml:space="preserve">504,94</t>
  </si>
  <si>
    <t xml:space="preserve">1.514,82</t>
  </si>
  <si>
    <t xml:space="preserve">2.806,35</t>
  </si>
  <si>
    <t xml:space="preserve">Tubo pvc rígido roscável d = 3/4"</t>
  </si>
  <si>
    <t xml:space="preserve">19,68</t>
  </si>
  <si>
    <t xml:space="preserve">295,20</t>
  </si>
  <si>
    <t xml:space="preserve">Tamborete em madeira para refeitório de obra</t>
  </si>
  <si>
    <t xml:space="preserve">120,02</t>
  </si>
  <si>
    <t xml:space="preserve">720,12</t>
  </si>
  <si>
    <t xml:space="preserve">324,00</t>
  </si>
  <si>
    <t xml:space="preserve">8,86</t>
  </si>
  <si>
    <t xml:space="preserve">22,74</t>
  </si>
  <si>
    <t xml:space="preserve">0,34</t>
  </si>
  <si>
    <t xml:space="preserve">00000296/SINAPI</t>
  </si>
  <si>
    <t xml:space="preserve">Anel borracha para tubo esgoto predial, dn 50 mm (nbr 5688)</t>
  </si>
  <si>
    <t xml:space="preserve">1,92</t>
  </si>
  <si>
    <t xml:space="preserve">2,28</t>
  </si>
  <si>
    <t xml:space="preserve">23,50</t>
  </si>
  <si>
    <t xml:space="preserve">Escada de aluminio de abrir com 7 degraus</t>
  </si>
  <si>
    <t xml:space="preserve">269,00</t>
  </si>
  <si>
    <t xml:space="preserve">0,70</t>
  </si>
  <si>
    <t xml:space="preserve">26,14</t>
  </si>
  <si>
    <t xml:space="preserve">Espátula</t>
  </si>
  <si>
    <t xml:space="preserve">16,82</t>
  </si>
  <si>
    <t xml:space="preserve">9,83</t>
  </si>
  <si>
    <t xml:space="preserve">177,12</t>
  </si>
  <si>
    <t xml:space="preserve">00004783/SINAPI</t>
  </si>
  <si>
    <t xml:space="preserve">Pintor (horista)</t>
  </si>
  <si>
    <t xml:space="preserve">497,91</t>
  </si>
  <si>
    <t xml:space="preserve">0,24</t>
  </si>
  <si>
    <t xml:space="preserve">7,76</t>
  </si>
  <si>
    <t xml:space="preserve">Zarcão anticorrosivo</t>
  </si>
  <si>
    <t xml:space="preserve">14,94</t>
  </si>
  <si>
    <t xml:space="preserve">58,32</t>
  </si>
  <si>
    <t xml:space="preserve">42,25</t>
  </si>
  <si>
    <t xml:space="preserve">17,59</t>
  </si>
  <si>
    <t xml:space="preserve">804,34</t>
  </si>
  <si>
    <t xml:space="preserve">49,32</t>
  </si>
  <si>
    <t xml:space="preserve">100,53</t>
  </si>
  <si>
    <t xml:space="preserve">25,32</t>
  </si>
  <si>
    <t xml:space="preserve">00009859/SINAPI</t>
  </si>
  <si>
    <t xml:space="preserve">Tubo pvc roscavel, 3/4", agua fria predial</t>
  </si>
  <si>
    <t xml:space="preserve">8,47</t>
  </si>
  <si>
    <t xml:space="preserve">128,32</t>
  </si>
  <si>
    <t xml:space="preserve">1.386,00</t>
  </si>
  <si>
    <t xml:space="preserve">184,72</t>
  </si>
  <si>
    <t xml:space="preserve">1,84</t>
  </si>
  <si>
    <t xml:space="preserve">125,41</t>
  </si>
  <si>
    <t xml:space="preserve">1,89</t>
  </si>
  <si>
    <t xml:space="preserve">143,03</t>
  </si>
  <si>
    <t xml:space="preserve">15,26</t>
  </si>
  <si>
    <t xml:space="preserve">32,36</t>
  </si>
  <si>
    <t xml:space="preserve">0,72</t>
  </si>
  <si>
    <t xml:space="preserve">6,07</t>
  </si>
  <si>
    <t xml:space="preserve">2.303,95</t>
  </si>
  <si>
    <t xml:space="preserve">70,88</t>
  </si>
  <si>
    <t xml:space="preserve">22,22</t>
  </si>
  <si>
    <t xml:space="preserve">16,08</t>
  </si>
  <si>
    <t xml:space="preserve">Rolo lã de carneiro 20cm</t>
  </si>
  <si>
    <t xml:space="preserve">17,50</t>
  </si>
  <si>
    <t xml:space="preserve">1.526,26</t>
  </si>
  <si>
    <t xml:space="preserve">00001355/SINAPI</t>
  </si>
  <si>
    <t xml:space="preserve">Chapa/painel de madeira compensada resinada (madeirite resinado rosa) para forma de concreto, de 2200 x 1100 mm, e = 14mm</t>
  </si>
  <si>
    <t xml:space="preserve">36,33</t>
  </si>
  <si>
    <t xml:space="preserve">263,75</t>
  </si>
  <si>
    <t xml:space="preserve">00009838/SINAPI</t>
  </si>
  <si>
    <t xml:space="preserve">Tubo pvc serie normal, dn 50 mm, para esgoto predial (nbr 5688)</t>
  </si>
  <si>
    <t xml:space="preserve">59,38</t>
  </si>
  <si>
    <t xml:space="preserve">11,54</t>
  </si>
  <si>
    <t xml:space="preserve">0,94</t>
  </si>
  <si>
    <t xml:space="preserve">Tinta esmalte sintético (coralit ou similar)</t>
  </si>
  <si>
    <t xml:space="preserve">35,56</t>
  </si>
  <si>
    <t xml:space="preserve">277,66</t>
  </si>
  <si>
    <t xml:space="preserve">4,13</t>
  </si>
  <si>
    <t xml:space="preserve">1.608,28</t>
  </si>
  <si>
    <t xml:space="preserve">12,18</t>
  </si>
  <si>
    <t xml:space="preserve">1,96</t>
  </si>
  <si>
    <t xml:space="preserve">17,74</t>
  </si>
  <si>
    <t xml:space="preserve">Madeira mista serrada (tábua) 2,2 x 14 cm - 0,00308 m3/m</t>
  </si>
  <si>
    <t xml:space="preserve">4,99</t>
  </si>
  <si>
    <t xml:space="preserve">230,53</t>
  </si>
  <si>
    <t xml:space="preserve">489,62</t>
  </si>
  <si>
    <t xml:space="preserve">0,54</t>
  </si>
  <si>
    <t xml:space="preserve">424,87</t>
  </si>
  <si>
    <t xml:space="preserve">236,77</t>
  </si>
  <si>
    <t xml:space="preserve">0,23</t>
  </si>
  <si>
    <t xml:space="preserve">7,95</t>
  </si>
  <si>
    <t xml:space="preserve">1,23</t>
  </si>
  <si>
    <t xml:space="preserve">1,73</t>
  </si>
  <si>
    <t xml:space="preserve">27,32</t>
  </si>
  <si>
    <t xml:space="preserve">0,16</t>
  </si>
  <si>
    <t xml:space="preserve">1,37</t>
  </si>
  <si>
    <t xml:space="preserve">00006189/SINAPI</t>
  </si>
  <si>
    <t xml:space="preserve">Tabua nao aparelhada *2,5 x 30* cm, em macaranduba/massaranduba, angelim ou equivalente da regiao - bruta</t>
  </si>
  <si>
    <t xml:space="preserve">24,75</t>
  </si>
  <si>
    <t xml:space="preserve">1.009,80</t>
  </si>
  <si>
    <t xml:space="preserve">Pincel de seda 2"</t>
  </si>
  <si>
    <t xml:space="preserve">26,90</t>
  </si>
  <si>
    <t xml:space="preserve">3,15</t>
  </si>
  <si>
    <t xml:space="preserve">301,03</t>
  </si>
  <si>
    <t xml:space="preserve">Trincha 3"</t>
  </si>
  <si>
    <t xml:space="preserve">11,98</t>
  </si>
  <si>
    <t xml:space="preserve">1,40</t>
  </si>
  <si>
    <t xml:space="preserve">260,98</t>
  </si>
  <si>
    <t xml:space="preserve">13,15</t>
  </si>
  <si>
    <t xml:space="preserve">19,86</t>
  </si>
  <si>
    <t xml:space="preserve">11,40</t>
  </si>
  <si>
    <t xml:space="preserve">00003768/SINAPI</t>
  </si>
  <si>
    <t xml:space="preserve">Lixa em folha para ferro, numero 150</t>
  </si>
  <si>
    <t xml:space="preserve">2,84</t>
  </si>
  <si>
    <t xml:space="preserve">36,95</t>
  </si>
  <si>
    <t xml:space="preserve">135,50</t>
  </si>
  <si>
    <t xml:space="preserve">501,79</t>
  </si>
  <si>
    <t xml:space="preserve">144,92</t>
  </si>
  <si>
    <t xml:space="preserve">38,88</t>
  </si>
  <si>
    <t xml:space="preserve">3,97</t>
  </si>
  <si>
    <t xml:space="preserve">179,21</t>
  </si>
  <si>
    <t xml:space="preserve">1.662,12</t>
  </si>
  <si>
    <t xml:space="preserve">860,40</t>
  </si>
  <si>
    <t xml:space="preserve">147,60</t>
  </si>
  <si>
    <t xml:space="preserve">1.362,96</t>
  </si>
  <si>
    <t xml:space="preserve">2.767,85</t>
  </si>
  <si>
    <t xml:space="preserve">1.379,78</t>
  </si>
  <si>
    <t xml:space="preserve">229,32</t>
  </si>
  <si>
    <t xml:space="preserve">Chuveiro plástico sem registro</t>
  </si>
  <si>
    <t xml:space="preserve">32,44</t>
  </si>
  <si>
    <t xml:space="preserve">64,88</t>
  </si>
  <si>
    <t xml:space="preserve">816,58</t>
  </si>
  <si>
    <t xml:space="preserve">Registro gaveta bruto, d = 15 mm (1/2") - ref.1502-B, Pn16, Deca ou similar</t>
  </si>
  <si>
    <t xml:space="preserve">53,21</t>
  </si>
  <si>
    <t xml:space="preserve">106,42</t>
  </si>
  <si>
    <t xml:space="preserve">1.022,06</t>
  </si>
  <si>
    <t xml:space="preserve">345,10</t>
  </si>
  <si>
    <t xml:space="preserve">101,00</t>
  </si>
  <si>
    <t xml:space="preserve">184,48</t>
  </si>
  <si>
    <t xml:space="preserve">765,20</t>
  </si>
  <si>
    <t xml:space="preserve">172,80</t>
  </si>
  <si>
    <t xml:space="preserve">315,54</t>
  </si>
  <si>
    <t xml:space="preserve">558,80</t>
  </si>
  <si>
    <t xml:space="preserve">1.689,01</t>
  </si>
  <si>
    <t xml:space="preserve">602,25</t>
  </si>
  <si>
    <t xml:space="preserve">546,00</t>
  </si>
  <si>
    <t xml:space="preserve">44,64</t>
  </si>
  <si>
    <t xml:space="preserve">559,10</t>
  </si>
  <si>
    <t xml:space="preserve">648,00</t>
  </si>
  <si>
    <t xml:space="preserve">313,52</t>
  </si>
  <si>
    <t xml:space="preserve">151,60</t>
  </si>
  <si>
    <t xml:space="preserve">176,00</t>
  </si>
  <si>
    <t xml:space="preserve">1.425,32</t>
  </si>
  <si>
    <t xml:space="preserve">1,74</t>
  </si>
  <si>
    <t xml:space="preserve">24,36</t>
  </si>
  <si>
    <t xml:space="preserve">10,86</t>
  </si>
  <si>
    <t xml:space="preserve">83,39</t>
  </si>
  <si>
    <t xml:space="preserve">145,32</t>
  </si>
  <si>
    <t xml:space="preserve">1.000,35</t>
  </si>
  <si>
    <t xml:space="preserve">403,98</t>
  </si>
  <si>
    <t xml:space="preserve">77,76</t>
  </si>
  <si>
    <t xml:space="preserve">6,10</t>
  </si>
  <si>
    <t xml:space="preserve">24,62</t>
  </si>
  <si>
    <t xml:space="preserve">29,80</t>
  </si>
  <si>
    <t xml:space="preserve">967,94</t>
  </si>
  <si>
    <t xml:space="preserve">16,73</t>
  </si>
  <si>
    <t xml:space="preserve">120,55</t>
  </si>
  <si>
    <t xml:space="preserve">00007608/SINAPI</t>
  </si>
  <si>
    <t xml:space="preserve">Ducha / chuveiro plastico simples, 5", branco, para acoplarem haste 1/2", agua fria</t>
  </si>
  <si>
    <t xml:space="preserve">9,57</t>
  </si>
  <si>
    <t xml:space="preserve">19,14</t>
  </si>
  <si>
    <t xml:space="preserve">660,40</t>
  </si>
  <si>
    <t xml:space="preserve">170,63</t>
  </si>
  <si>
    <t xml:space="preserve">277,20</t>
  </si>
  <si>
    <t xml:space="preserve">53,10</t>
  </si>
  <si>
    <t xml:space="preserve">5,63</t>
  </si>
  <si>
    <t xml:space="preserve">5,64</t>
  </si>
  <si>
    <t xml:space="preserve">0,83</t>
  </si>
  <si>
    <t xml:space="preserve">843,75</t>
  </si>
  <si>
    <t xml:space="preserve">87,29</t>
  </si>
  <si>
    <t xml:space="preserve">2,82</t>
  </si>
  <si>
    <t xml:space="preserve">3,09</t>
  </si>
  <si>
    <t xml:space="preserve">6,69</t>
  </si>
  <si>
    <t xml:space="preserve">00011680/SINAPI</t>
  </si>
  <si>
    <t xml:space="preserve">Braco ou haste com canopla plastica, 1/2 ", para chuveiro simples</t>
  </si>
  <si>
    <t xml:space="preserve">13,78</t>
  </si>
  <si>
    <t xml:space="preserve">27,56</t>
  </si>
  <si>
    <t xml:space="preserve">16,44</t>
  </si>
  <si>
    <t xml:space="preserve">18,91</t>
  </si>
  <si>
    <t xml:space="preserve">0,13</t>
  </si>
  <si>
    <t xml:space="preserve">13,55</t>
  </si>
  <si>
    <t xml:space="preserve">479,20</t>
  </si>
  <si>
    <t xml:space="preserve">18,24</t>
  </si>
  <si>
    <t xml:space="preserve">13,05</t>
  </si>
  <si>
    <t xml:space="preserve">617,83</t>
  </si>
  <si>
    <t xml:space="preserve">9,07</t>
  </si>
  <si>
    <t xml:space="preserve">4,59</t>
  </si>
  <si>
    <t xml:space="preserve">87,22</t>
  </si>
  <si>
    <t xml:space="preserve">48,20</t>
  </si>
  <si>
    <t xml:space="preserve">40,22</t>
  </si>
  <si>
    <t xml:space="preserve">54,00</t>
  </si>
  <si>
    <t xml:space="preserve">1,83</t>
  </si>
  <si>
    <t xml:space="preserve">1,15</t>
  </si>
  <si>
    <t xml:space="preserve">210,68</t>
  </si>
  <si>
    <t xml:space="preserve">408,00</t>
  </si>
  <si>
    <t xml:space="preserve">9,36</t>
  </si>
  <si>
    <t xml:space="preserve">1,05</t>
  </si>
  <si>
    <t xml:space="preserve">42,00</t>
  </si>
  <si>
    <t xml:space="preserve">6,60</t>
  </si>
  <si>
    <t xml:space="preserve">26,88</t>
  </si>
  <si>
    <t xml:space="preserve">0,81</t>
  </si>
  <si>
    <t xml:space="preserve">14,75</t>
  </si>
  <si>
    <t xml:space="preserve">7,39</t>
  </si>
  <si>
    <t xml:space="preserve">217,79</t>
  </si>
  <si>
    <t xml:space="preserve">44,09</t>
  </si>
  <si>
    <t xml:space="preserve">2,71</t>
  </si>
  <si>
    <t xml:space="preserve">3,85</t>
  </si>
  <si>
    <t xml:space="preserve">19,36</t>
  </si>
  <si>
    <t xml:space="preserve">95,72</t>
  </si>
  <si>
    <t xml:space="preserve">50,48</t>
  </si>
  <si>
    <t xml:space="preserve">133,00</t>
  </si>
  <si>
    <t xml:space="preserve">25,96</t>
  </si>
  <si>
    <t xml:space="preserve">00006020/SINAPI</t>
  </si>
  <si>
    <t xml:space="preserve">Registro gaveta bruto em latao forjado, bitola 1/2" (ref 1509)</t>
  </si>
  <si>
    <t xml:space="preserve">31,38</t>
  </si>
  <si>
    <t xml:space="preserve">62,76</t>
  </si>
  <si>
    <t xml:space="preserve">286,63</t>
  </si>
  <si>
    <t xml:space="preserve">89,80</t>
  </si>
  <si>
    <t xml:space="preserve">0,18</t>
  </si>
  <si>
    <t xml:space="preserve">3,67</t>
  </si>
  <si>
    <t xml:space="preserve">477,79</t>
  </si>
  <si>
    <t xml:space="preserve">2.314,28</t>
  </si>
  <si>
    <t xml:space="preserve">3,57</t>
  </si>
  <si>
    <t xml:space="preserve">5,79</t>
  </si>
  <si>
    <t xml:space="preserve">7,85</t>
  </si>
  <si>
    <t xml:space="preserve">583,23</t>
  </si>
  <si>
    <t xml:space="preserve">17,00</t>
  </si>
  <si>
    <t xml:space="preserve">Madeiramento em massaranduba/madeira de lei, tesoura com vão de  8m a 10 m</t>
  </si>
  <si>
    <t xml:space="preserve">1.652,38</t>
  </si>
  <si>
    <t xml:space="preserve">49,57</t>
  </si>
  <si>
    <t xml:space="preserve">Piso em concreto simples desempolado, fck = 15 MPa, e = 7 cm - Não inclui formas para juntas de concretagem</t>
  </si>
  <si>
    <t xml:space="preserve">Pisos : Cimentados, em Concreto Simples, tipo Tech-Stone e de Alta Resistência</t>
  </si>
  <si>
    <t xml:space="preserve">47,53</t>
  </si>
  <si>
    <t xml:space="preserve">Regularização Manual</t>
  </si>
  <si>
    <t xml:space="preserve">Execução de Cortes e  Aterros</t>
  </si>
  <si>
    <t xml:space="preserve">5,17</t>
  </si>
  <si>
    <t xml:space="preserve">Suporte em "U" para fixação do pendural em linhas de tesouras, em barra 4" x 3/16" com parafuso e porca 5/8"</t>
  </si>
  <si>
    <t xml:space="preserve">197,44</t>
  </si>
  <si>
    <t xml:space="preserve">5,92</t>
  </si>
  <si>
    <t xml:space="preserve">20,85</t>
  </si>
  <si>
    <t xml:space="preserve">30,22</t>
  </si>
  <si>
    <t xml:space="preserve">18,36</t>
  </si>
  <si>
    <t xml:space="preserve">27,57</t>
  </si>
  <si>
    <t xml:space="preserve">3,23</t>
  </si>
  <si>
    <t xml:space="preserve">28,50</t>
  </si>
  <si>
    <t xml:space="preserve">4,26</t>
  </si>
  <si>
    <t xml:space="preserve">2,55</t>
  </si>
  <si>
    <t xml:space="preserve">Madeira massaranduba serrada (peça) 5cm x 14cm (0,007 m³/m)</t>
  </si>
  <si>
    <t xml:space="preserve">39,06</t>
  </si>
  <si>
    <t xml:space="preserve">30,46</t>
  </si>
  <si>
    <t xml:space="preserve">Locação de Serviços de Terraplenagem e Acompanhamento Topográfico da Obra</t>
  </si>
  <si>
    <t xml:space="preserve">Auxiliar topografia - SICRO</t>
  </si>
  <si>
    <t xml:space="preserve">21,79</t>
  </si>
  <si>
    <t xml:space="preserve">Topógrafo - SICRO</t>
  </si>
  <si>
    <t xml:space="preserve">36,96</t>
  </si>
  <si>
    <t xml:space="preserve">0,61</t>
  </si>
  <si>
    <t xml:space="preserve">MOVT - MOVIMENTO DE TERRA</t>
  </si>
  <si>
    <t xml:space="preserve"> 100974 </t>
  </si>
  <si>
    <t xml:space="preserve">CARGA, MANOBRA E DESCARGA DE SOLOS E MATERIAIS GRANULARES EM CAMINHÃO BASCULANTE 10 M³ - CARGA COM PÁ CARREGADEIRA (CAÇAMBA DE 1,7 A 2,8 M³ / 128 HP) E DESCARGA LIVRE (UNIDADE: M3). AF_07/2020</t>
  </si>
  <si>
    <t xml:space="preserve">TRAN - TRANSPORTES, CARGAS E DESCARGAS</t>
  </si>
  <si>
    <t xml:space="preserve"> 89031 </t>
  </si>
  <si>
    <t xml:space="preserve">TRATOR DE ESTEIRAS, POTÊNCIA 100 HP, PESO OPERACIONAL 9,4 T, COM LÂMINA 2,19 M3 - CHI DIURNO. AF_06/2014</t>
  </si>
  <si>
    <t xml:space="preserve"> 89032 </t>
  </si>
  <si>
    <t xml:space="preserve">TRATOR DE ESTEIRAS, POTÊNCIA 100 HP, PESO OPERACIONAL 9,4 T, COM LÂMINA 2,19 M3 - CHP DIURNO. AF_06/2014</t>
  </si>
  <si>
    <t xml:space="preserve"> 5954 </t>
  </si>
  <si>
    <t xml:space="preserve">COMPRESSOR DE AR REBOCÁVEL, VAZÃO 189 PCM, PRESSÃO EFETIVA DE TRABALHO 102 PSI, MOTOR DIESEL, POTÊNCIA 63 CV - CHI DIURNO. AF_06/2015</t>
  </si>
  <si>
    <t xml:space="preserve"> 5953 </t>
  </si>
  <si>
    <t xml:space="preserve">COMPRESSOR DE AR REBOCÁVEL, VAZÃO 189 PCM, PRESSÃO EFETIVA DE TRABALHO 102 PSI, MOTOR DIESEL, POTÊNCIA 63 CV - CHP DIURNO. AF_06/2015</t>
  </si>
  <si>
    <t xml:space="preserve">Escavações</t>
  </si>
  <si>
    <t xml:space="preserve">Compressor 250 pcm (atlas copco - xa-120dd - 94,0 hp ou equivalente)</t>
  </si>
  <si>
    <t xml:space="preserve">12,83</t>
  </si>
  <si>
    <t xml:space="preserve">Argamassa expansiva, CAIMEX ou similar</t>
  </si>
  <si>
    <t xml:space="preserve">20,54</t>
  </si>
  <si>
    <t xml:space="preserve">308,10</t>
  </si>
  <si>
    <t xml:space="preserve">Broca em aço   400 x 35 mm, série 11</t>
  </si>
  <si>
    <t xml:space="preserve">636,72</t>
  </si>
  <si>
    <t xml:space="preserve">26,10</t>
  </si>
  <si>
    <t xml:space="preserve">Perfuratriz pneumática (atlas copco -rh 571 5l)</t>
  </si>
  <si>
    <t xml:space="preserve">3,10</t>
  </si>
  <si>
    <t xml:space="preserve">1,72</t>
  </si>
  <si>
    <t xml:space="preserve"> 5678 </t>
  </si>
  <si>
    <t xml:space="preserve"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</si>
  <si>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5679 </t>
  </si>
  <si>
    <t xml:space="preserve"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</si>
  <si>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91386 </t>
  </si>
  <si>
    <t xml:space="preserve">CAMINHÃO BASCULANTE 10 M3, TRUCADO CABINE SIMPLES, PESO BRUTO TOTAL 23.000 KG, CARGA ÚTIL MÁXIMA 15.935 KG, DISTÂNCIA ENTRE EIXOS 4,80 M, POTÊNCIA 230 CV INCLUSIVE CAÇAMBA METÁLICA - CHP DIURNO. AF_06/2014</t>
  </si>
  <si>
    <t xml:space="preserve"> 91387 </t>
  </si>
  <si>
    <t xml:space="preserve">CAMINHÃO BASCULANTE 10 M3, TRUCADO CABINE SIMPLES, PESO BRUTO TOTAL 23.000 KG, CARGA ÚTIL MÁXIMA 15.935 KG, DISTÂNCIA ENTRE EIXOS 4,80 M, POTÊNCIA 230 CV INCLUSIVE CAÇAMBA METÁLICA - CHI DIURNO. AF_06/2014</t>
  </si>
  <si>
    <t xml:space="preserve">11,37</t>
  </si>
  <si>
    <t xml:space="preserve">40,95</t>
  </si>
  <si>
    <t xml:space="preserve">1,27</t>
  </si>
  <si>
    <t xml:space="preserve">2,56</t>
  </si>
  <si>
    <t xml:space="preserve">4,27</t>
  </si>
  <si>
    <t xml:space="preserve">SERT - SERVIÇOS TÉCNICOS</t>
  </si>
  <si>
    <t xml:space="preserve"> 00010567 </t>
  </si>
  <si>
    <t xml:space="preserve">TABUA *2,5 X 23* CM EM PINUS, MISTA OU EQUIVALENTE DA REGIAO - BRUTA</t>
  </si>
  <si>
    <t xml:space="preserve"> 00007356 </t>
  </si>
  <si>
    <t xml:space="preserve">TINTA LATEX ACRILICA PREMIUM, COR BRANCO FOSCO</t>
  </si>
  <si>
    <t xml:space="preserve"> 00004433 </t>
  </si>
  <si>
    <t xml:space="preserve">CAIBRO NAO APARELHADO *6 X 6* CM, EM MACARANDUBA/MASSARANDUBA, ANGELIM OU EQUIVALENTE DA REGIAO - BRUTA</t>
  </si>
  <si>
    <t xml:space="preserve"> 00004417 </t>
  </si>
  <si>
    <t xml:space="preserve">SARRAFO NAO APARELHADO *2,5 X 7* CM, EM MACARANDUBA/MASSARANDUBA, ANGELIM, PEROBA-ROSA OU EQUIVALENTE DA REGIAO - BRUTA</t>
  </si>
  <si>
    <t xml:space="preserve"> 00005068 </t>
  </si>
  <si>
    <t xml:space="preserve">PREGO DE ACO POLIDO COM CABECA 17 X 21 (2 X 11)</t>
  </si>
  <si>
    <t xml:space="preserve"> 94968 </t>
  </si>
  <si>
    <t xml:space="preserve">CONCRETO MAGRO PARA LASTRO, TRAÇO 1:4,5:4,5 (EM MASSA SECA DE CIMENTO/ AREIA MÉDIA/ BRITA 1) - PREPARO MECÂNICO COM BETONEIRA 600 L. AF_05/2021</t>
  </si>
  <si>
    <t xml:space="preserve"> 00001358 </t>
  </si>
  <si>
    <t xml:space="preserve">CHAPA/PAINEL DE MADEIRA COMPENSADA RESINADA (MADEIRITE RESINADO ROSA) PARA FORMA DE CONCRETO, DE 2200 X 1100 MM, E = 17 MM</t>
  </si>
  <si>
    <t xml:space="preserve"> 00020247 </t>
  </si>
  <si>
    <t xml:space="preserve">PREGO DE ACO POLIDO COM CABECA 15 X 15 (1 1/4 X 13)</t>
  </si>
  <si>
    <t xml:space="preserve"> 00005074 </t>
  </si>
  <si>
    <t xml:space="preserve">PREGO DE ACO POLIDO COM CABECA 15 X 18 (1 1/2 X 13)</t>
  </si>
  <si>
    <t xml:space="preserve"> 00004517 </t>
  </si>
  <si>
    <t xml:space="preserve">SARRAFO *2,5 X 7,5* CM EM PINUS, MISTA OU EQUIVALENTE DA REGIAO - BRUTA</t>
  </si>
  <si>
    <t xml:space="preserve"> 00005073 </t>
  </si>
  <si>
    <t xml:space="preserve">PREGO DE ACO POLIDO COM CABECA 17 X 24 (2 1/4 X 11)</t>
  </si>
  <si>
    <t xml:space="preserve"> 00040304 </t>
  </si>
  <si>
    <t xml:space="preserve">PREGO DE ACO POLIDO COM CABECA DUPLA 17 X 27 (2 1/2 X 11)</t>
  </si>
  <si>
    <t xml:space="preserve"> 00002692 </t>
  </si>
  <si>
    <t xml:space="preserve">DESMOLDANTE PROTETOR PARA FORMAS DE MADEIRA, DE BASE OLEOSA EMULSIONADA EM AGUA</t>
  </si>
  <si>
    <t xml:space="preserve"> 88238 </t>
  </si>
  <si>
    <t xml:space="preserve">AJUDANTE DE ARMADOR COM ENCARGOS COMPLEMENTARES</t>
  </si>
  <si>
    <t xml:space="preserve"> 88245 </t>
  </si>
  <si>
    <t xml:space="preserve">ARMADOR COM ENCARGOS COMPLEMENTARES</t>
  </si>
  <si>
    <t xml:space="preserve"> 92802 </t>
  </si>
  <si>
    <t xml:space="preserve">CORTE E DOBRA DE AÇO CA-50, DIÂMETRO DE 8,0 MM. AF_06/2022</t>
  </si>
  <si>
    <t xml:space="preserve"> 00043132 </t>
  </si>
  <si>
    <t xml:space="preserve">ARAME RECOZIDO 16 BWG, D = 1,65 MM (0,016 KG/M) OU 18 BWG, D = 1,25 MM (0,01 KG/M)</t>
  </si>
  <si>
    <t xml:space="preserve"> 00039017 </t>
  </si>
  <si>
    <t xml:space="preserve">ESPACADOR / DISTANCIADOR CIRCULAR COM ENTRADA LATERAL, EM PLASTICO, PARA VERGALHAO *4,2 A 12,5* MM, COBRIMENTO 20 MM</t>
  </si>
  <si>
    <t xml:space="preserve"> 92803 </t>
  </si>
  <si>
    <t xml:space="preserve">CORTE E DOBRA DE AÇO CA-50, DIÂMETRO DE 10,0 MM. AF_06/2022</t>
  </si>
  <si>
    <t xml:space="preserve"> 92804 </t>
  </si>
  <si>
    <t xml:space="preserve">CORTE E DOBRA DE AÇO CA-50, DIÂMETRO DE 12,5 MM. AF_06/2022</t>
  </si>
  <si>
    <t xml:space="preserve"> 90586 </t>
  </si>
  <si>
    <t xml:space="preserve">VIBRADOR DE IMERSÃO, DIÂMETRO DE PONTEIRA 45MM, MOTOR ELÉTRICO TRIFÁSICO POTÊNCIA DE 2 CV - CHP DIURNO. AF_06/2015</t>
  </si>
  <si>
    <t xml:space="preserve"> 90587 </t>
  </si>
  <si>
    <t xml:space="preserve">VIBRADOR DE IMERSÃO, DIÂMETRO DE PONTEIRA 45MM, MOTOR ELÉTRICO TRIFÁSICO POTÊNCIA DE 2 CV - CHI DIURNO. AF_06/2015</t>
  </si>
  <si>
    <t xml:space="preserve"> 00001525 </t>
  </si>
  <si>
    <t xml:space="preserve">CONCRETO USINADO BOMBEAVEL, CLASSE DE RESISTENCIA C30, BRITA 0 E 1, SLUMP = 100 +/- 20 MM, COM BOMBEAMENTO (DISPONIBILIZACAO DE BOMBA), SEM O LANCAMENTO (NBR 8953)</t>
  </si>
  <si>
    <t xml:space="preserve"> 96252 </t>
  </si>
  <si>
    <t xml:space="preserve">FABRICAÇÃO DE FÔRMA PARA PILARES CIRCULARES, EM CHAPA DE MADEIRA COMPENSADA RESINADA, PÉ-DIREITO SIMPLES. AF_05/2024</t>
  </si>
  <si>
    <t xml:space="preserve"> 00040271 </t>
  </si>
  <si>
    <t xml:space="preserve">LOCACAO DE APRUMADOR METALICO DE PILAR, COM ALTURA E ANGULO REGULAVEIS, EXTENSAO DE *1,50* A *2,80* M</t>
  </si>
  <si>
    <t xml:space="preserve"> 92264 </t>
  </si>
  <si>
    <t xml:space="preserve">FABRICAÇÃO DE FÔRMA PARA PILARES E ESTRUTURAS SIMILARES, EM CHAPA DE MADEIRA COMPENSADA PLASTIFICADA, E = 18 MM. AF_09/2020</t>
  </si>
  <si>
    <t xml:space="preserve"> 00040287 </t>
  </si>
  <si>
    <t xml:space="preserve">LOCACAO DE BARRA DE ANCORAGEM DE 0,80 A 1,20 M DE EXTENSAO, COM ROSCA DE 5/8", INCLUINDO PORCA E FLANGE</t>
  </si>
  <si>
    <t xml:space="preserve"> 00040275 </t>
  </si>
  <si>
    <t xml:space="preserve">LOCACAO DE VIGA SANDUICHE METALICA VAZADA PARA TRAVAMENTO DE PILARES, ALTURA DE *8* CM, LARGURA DE *6* CM E EXTENSAO DE 2 M</t>
  </si>
  <si>
    <t xml:space="preserve"> 92801 </t>
  </si>
  <si>
    <t xml:space="preserve">CORTE E DOBRA DE AÇO CA-50, DIÂMETRO DE 6,3 MM. AF_06/2022</t>
  </si>
  <si>
    <t xml:space="preserve"> 92805 </t>
  </si>
  <si>
    <t xml:space="preserve">CORTE E DOBRA DE AÇO CA-50, DIÂMETRO DE 16,0 MM. AF_06/2022</t>
  </si>
  <si>
    <t xml:space="preserve"> 89225 </t>
  </si>
  <si>
    <t xml:space="preserve">BETONEIRA CAPACIDADE NOMINAL DE 600 L, CAPACIDADE DE MISTURA 360 L, MOTOR ELÉTRICO TRIFÁSICO POTÊNCIA DE 4 CV, SEM CARREGADOR - CHP DIURNO. AF_05/2023</t>
  </si>
  <si>
    <t xml:space="preserve"> 88377 </t>
  </si>
  <si>
    <t xml:space="preserve">OPERADOR DE BETONEIRA ESTACIONÁRIA/MISTURADOR COM ENCARGOS COMPLEMENTARES</t>
  </si>
  <si>
    <t xml:space="preserve"> 89226 </t>
  </si>
  <si>
    <t xml:space="preserve">BETONEIRA CAPACIDADE NOMINAL DE 600 L, CAPACIDADE DE MISTURA 360 L, MOTOR ELÉTRICO TRIFÁSICO POTÊNCIA DE 4 CV, SEM CARREGADOR - CHI DIURNO. AF_05/2023</t>
  </si>
  <si>
    <t xml:space="preserve"> 00004721 </t>
  </si>
  <si>
    <t xml:space="preserve">PEDRA BRITADA N. 1 (9,5 A 19 MM) POSTO PEDREIRA/FORNECEDOR, SEM FRETE</t>
  </si>
  <si>
    <t xml:space="preserve"> 00000370 </t>
  </si>
  <si>
    <t xml:space="preserve">AREIA MEDIA - POSTO JAZIDA/FORNECEDOR (RETIRADO NA JAZIDA, SEM TRANSPORTE)</t>
  </si>
  <si>
    <t xml:space="preserve"> 00001379 </t>
  </si>
  <si>
    <t xml:space="preserve">CIMENTO PORTLAND COMPOSTO CP II-32</t>
  </si>
  <si>
    <t xml:space="preserve"> 88830 </t>
  </si>
  <si>
    <t xml:space="preserve">BETONEIRA CAPACIDADE NOMINAL DE 400 L, CAPACIDADE DE MISTURA 280 L, MOTOR ELÉTRICO TRIFÁSICO POTÊNCIA DE 2 CV, SEM CARREGADOR - CHP DIURNO. AF_05/2023</t>
  </si>
  <si>
    <t xml:space="preserve"> 88831 </t>
  </si>
  <si>
    <t xml:space="preserve">BETONEIRA CAPACIDADE NOMINAL DE 400 L, CAPACIDADE DE MISTURA 280 L, MOTOR ELÉTRICO TRIFÁSICO POTÊNCIA DE 2 CV, SEM CARREGADOR - CHI DIURNO. AF_05/2023</t>
  </si>
  <si>
    <t xml:space="preserve"> 92266 </t>
  </si>
  <si>
    <t xml:space="preserve">FABRICAÇÃO DE FÔRMA PARA VIGAS, EM CHAPA DE MADEIRA COMPENSADA PLASTIFICADA, E = 18 MM. AF_09/2020</t>
  </si>
  <si>
    <t xml:space="preserve"> 00010749 </t>
  </si>
  <si>
    <t xml:space="preserve">LOCACAO DE ESCORA METALICA TELESCOPICA, COM ALTURA REGULAVEL DE *1,80* A *3,20* M, COM CAPACIDADE DE CARGA DE NO MINIMO 1000 KGF (10 KN), INCLUSO TRIPE E FORCADO</t>
  </si>
  <si>
    <t xml:space="preserve">M/MES</t>
  </si>
  <si>
    <t xml:space="preserve"> 00040339 </t>
  </si>
  <si>
    <t xml:space="preserve">LOCACAO DE CRUZETA, SIMPLES, PARA ESCORA METALICA, COMPRIMENTO ENTRE 50 A 60 CM, PARA ESCORA DE 1,80 A 3,20 METROS E TUBO EXTERNO ATE 48 MM DE DIAMETRO</t>
  </si>
  <si>
    <t xml:space="preserve"> 92806 </t>
  </si>
  <si>
    <t xml:space="preserve">CORTE E DOBRA DE AÇO CA-50, DIÂMETRO DE 20,0 MM. AF_06/2022</t>
  </si>
  <si>
    <t xml:space="preserve"> 92798 </t>
  </si>
  <si>
    <t xml:space="preserve">CORTE E DOBRA DE AÇO CA-50, DIÂMETRO DE 25,0 MM. AF_06/2022</t>
  </si>
  <si>
    <t xml:space="preserve"> 92268 </t>
  </si>
  <si>
    <t xml:space="preserve">FABRICAÇÃO DE FÔRMA PARA LAJES, EM CHAPA DE MADEIRA COMPENSADA PLASTIFICADA, E = 18 MM. AF_09/2020</t>
  </si>
  <si>
    <t xml:space="preserve"> 00040270 </t>
  </si>
  <si>
    <t xml:space="preserve">VIGA DE ESCORAMENTO H20, DE MADEIRA, PESO DE 5,00 A 5,20 KG/M, COM EXTREMIDADES PLASTICAS</t>
  </si>
  <si>
    <t xml:space="preserve"> 92267 </t>
  </si>
  <si>
    <t xml:space="preserve">FABRICAÇÃO DE FÔRMA PARA LAJES, EM CHAPA DE MADEIRA COMPENSADA RESINADA, E = 17 MM. AF_09/2020</t>
  </si>
  <si>
    <t xml:space="preserve"> 00040290 </t>
  </si>
  <si>
    <t xml:space="preserve">LOCACAO DE FORMA PLASTICA PARA LAJE NERVURADA, DIMENSOES *60* X *60* X *16* CM</t>
  </si>
  <si>
    <t xml:space="preserve"> 00040291 </t>
  </si>
  <si>
    <t xml:space="preserve">LOCACAO DE TORRE METALICA COMPLETA PARA UMA CARGA DE 8 TF (80 KN) E PE DIREITO DE 6 M, INCLUINDO MODULOS, DIAGONAIS, SAPATAS E FORCADOS</t>
  </si>
  <si>
    <t xml:space="preserve"> 92273 </t>
  </si>
  <si>
    <t xml:space="preserve">FABRICAÇÃO DE ESCORAS DO TIPO PONTALETE, EM MADEIRA, PARA PÉ-DIREITO SIMPLES. AF_09/2020</t>
  </si>
  <si>
    <t xml:space="preserve"> 00006193 </t>
  </si>
  <si>
    <t xml:space="preserve">TABUA NAO APARELHADA *2,5 X 20* CM, EM MACARANDUBA/MASSARANDUBA, ANGELIM OU EQUIVALENTE DA REGIAO - BRUTA</t>
  </si>
  <si>
    <t xml:space="preserve"> 101992 </t>
  </si>
  <si>
    <t xml:space="preserve">FABRICAÇÃO DE FÔRMA PARA ESCADAS, COM 2 LANCES EM "L" E LAJE CASCATA, EM CHAPA DE MADEIRA COMPENSADA RESINADA, E= 17 MM. AF_11/2020</t>
  </si>
  <si>
    <t xml:space="preserve"> 101986 </t>
  </si>
  <si>
    <t xml:space="preserve">FABRICAÇÃO DE FÔRMA PARA ESCADAS, COM 2 LANCES EM "U" E LAJE CASCATA, EM CHAPA DE MADEIRA COMPENSADA RESINADA, E= 17 MM. AF_11/2020</t>
  </si>
  <si>
    <t xml:space="preserve"> 100716 </t>
  </si>
  <si>
    <t xml:space="preserve">JATEAMENTO ABRASIVO COM GRANALHA DE AÇO EM PERFIL METÁLICO EM FÁBRICA. AF_01/2020</t>
  </si>
  <si>
    <t xml:space="preserve"> 93287 </t>
  </si>
  <si>
    <t xml:space="preserve">GUINDASTE HIDRÁULICO AUTOPROPELIDO, COM LANÇA TELESCÓPICA 40 M, CAPACIDADE MÁXIMA 60 T, POTÊNCIA 260 KW - CHP DIURNO. AF_03/2016</t>
  </si>
  <si>
    <t xml:space="preserve"> 88240 </t>
  </si>
  <si>
    <t xml:space="preserve">AJUDANTE DE ESTRUTURA METÁLICA COM ENCARGOS COMPLEMENTARES</t>
  </si>
  <si>
    <t xml:space="preserve"> 88278 </t>
  </si>
  <si>
    <t xml:space="preserve">MONTADOR DE ESTRUTURA METÁLICA COM ENCARGOS COMPLEMENTARES</t>
  </si>
  <si>
    <t xml:space="preserve"> 93288 </t>
  </si>
  <si>
    <t xml:space="preserve">GUINDASTE HIDRÁULICO AUTOPROPELIDO, COM LANÇA TELESCÓPICA 40 M, CAPACIDADE MÁXIMA 60 T, POTÊNCIA 260 KW - CHI DIURNO. AF_03/2016</t>
  </si>
  <si>
    <t xml:space="preserve"> 88317 </t>
  </si>
  <si>
    <t xml:space="preserve">SOLDADOR COM ENCARGOS COMPLEMENTARES</t>
  </si>
  <si>
    <t xml:space="preserve"> 100719 </t>
  </si>
  <si>
    <t xml:space="preserve">PINTURA COM TINTA ALQUÍDICA DE FUNDO (TIPO ZARCÃO) PULVERIZADA SOBRE PERFIL METÁLICO EXECUTADO EM FÁBRICA (POR DEMÃO). AF_01/2020_PE</t>
  </si>
  <si>
    <t xml:space="preserve"> 00010997 </t>
  </si>
  <si>
    <t xml:space="preserve">ELETRODO REVESTIDO AWS - E7018, DIAMETRO IGUAL A 4,00 MM</t>
  </si>
  <si>
    <t xml:space="preserve"> 00043082 </t>
  </si>
  <si>
    <t xml:space="preserve">PERFIL "I" OU "W" EM ACO LAMINADO, QUAISQUER DIMENSOES</t>
  </si>
  <si>
    <t xml:space="preserve"> 00004777 </t>
  </si>
  <si>
    <t xml:space="preserve">CANTONEIRA ACO ABAS IGUAIS (QUALQUER BITOLA), ESPESSURA ENTRE 1/8" E 1/4"</t>
  </si>
  <si>
    <t xml:space="preserve"> 00043059 </t>
  </si>
  <si>
    <t xml:space="preserve">ACO CA-60, 4,2 MM, OU 5,0 MM, OU 6,0 MM, OU 7,0 MM, VERGALHAO</t>
  </si>
  <si>
    <t xml:space="preserve">Pintura em Estrutura Metálica</t>
  </si>
  <si>
    <t xml:space="preserve">Encargos Complementares - Pintor</t>
  </si>
  <si>
    <t xml:space="preserve">3,86</t>
  </si>
  <si>
    <t xml:space="preserve">2,31</t>
  </si>
  <si>
    <t xml:space="preserve">1,13</t>
  </si>
  <si>
    <t xml:space="preserve">Primer epóxi zinco</t>
  </si>
  <si>
    <t xml:space="preserve">80,47</t>
  </si>
  <si>
    <t xml:space="preserve">19,31</t>
  </si>
  <si>
    <t xml:space="preserve">11,47</t>
  </si>
  <si>
    <t xml:space="preserve">4,09</t>
  </si>
  <si>
    <t xml:space="preserve">00005330/SINAPI</t>
  </si>
  <si>
    <t xml:space="preserve">Diluente epoxi</t>
  </si>
  <si>
    <t xml:space="preserve">60,52</t>
  </si>
  <si>
    <t xml:space="preserve">1,28</t>
  </si>
  <si>
    <t xml:space="preserve">0,76</t>
  </si>
  <si>
    <t xml:space="preserve">Esmalte epóxi</t>
  </si>
  <si>
    <t xml:space="preserve">124,78</t>
  </si>
  <si>
    <t xml:space="preserve">29,94</t>
  </si>
  <si>
    <t xml:space="preserve">3,08</t>
  </si>
  <si>
    <t xml:space="preserve">6,06</t>
  </si>
  <si>
    <t xml:space="preserve">1,47</t>
  </si>
  <si>
    <t xml:space="preserve">1,61</t>
  </si>
  <si>
    <t xml:space="preserve">3,33</t>
  </si>
  <si>
    <t xml:space="preserve">17,29</t>
  </si>
  <si>
    <t xml:space="preserve">4,15</t>
  </si>
  <si>
    <t xml:space="preserve">DROP - DRENAGEM/OBRAS DE CONTENÇÃO / POÇOS DE VISITA E CAIXAS</t>
  </si>
  <si>
    <t xml:space="preserve"> 00009836 </t>
  </si>
  <si>
    <t xml:space="preserve">TUBO PVC SERIE NORMAL, DN 100 MM, PARA ESGOTO PREDIAL (NBR 5688)</t>
  </si>
  <si>
    <t xml:space="preserve"> 00000345 </t>
  </si>
  <si>
    <t xml:space="preserve">ARAME GALVANIZADO 18 BWG, D = 1,24MM (0,009 KG/M)</t>
  </si>
  <si>
    <t xml:space="preserve"> 00004720 </t>
  </si>
  <si>
    <t xml:space="preserve">PEDRA BRITADA N. 0, OU PEDRISCO (4,8 A 9,5 MM) POSTO PEDREIRA/FORNECEDOR, SEM FRETE</t>
  </si>
  <si>
    <t xml:space="preserve"> 00004013 </t>
  </si>
  <si>
    <t xml:space="preserve">GEOTEXTIL NAO TECIDO AGULHADO DE FILAMENTOS CONTINUOS 100% POLIESTER, RESITENCIA A TRACAO = 09 KN/M</t>
  </si>
  <si>
    <t xml:space="preserve"> 89998 </t>
  </si>
  <si>
    <t xml:space="preserve">ARMAÇÃO DE CINTA DE ALVENARIA ESTRUTURAL; DIÂMETRO DE 10,0 MM. AF_09/2021</t>
  </si>
  <si>
    <t xml:space="preserve"> 89994 </t>
  </si>
  <si>
    <t xml:space="preserve">GRAUTEAMENTO DE CINTA INTERMEDIÁRIA OU DE CONTRAVERGA EM ALVENARIA ESTRUTURAL. AF_09/2021</t>
  </si>
  <si>
    <t xml:space="preserve"> 87294 </t>
  </si>
  <si>
    <t xml:space="preserve">ARGAMASSA TRAÇO 1:2:9 (EM VOLUME DE CIMENTO, CAL E AREIA MÉDIA ÚMIDA) PARA EMBOÇO/MASSA ÚNICA/ASSENTAMENTO DE ALVENARIA DE VEDAÇÃO, PREPARO MECÂNICO COM BETONEIRA 600 L. AF_08/2019</t>
  </si>
  <si>
    <t xml:space="preserve"> 00000658 </t>
  </si>
  <si>
    <t xml:space="preserve">CANALETA DE CONCRETO 9 X 19 X 19 CM (CLASSE C - NBR 6136)</t>
  </si>
  <si>
    <t xml:space="preserve">ASTU - ASSENTAMENTO DE TUBOS E PECAS</t>
  </si>
  <si>
    <t xml:space="preserve"> 104109 </t>
  </si>
  <si>
    <t xml:space="preserve">ARMAÇÃO DE PILAR OU VIGA DE ESTRUTURA DE CONCRETO ARMADO EMBUTIDA EM ALVENARIA DE VEDAÇÃO UTILIZANDO AÇO CA-50 DE 8,0 MM - MONTAGEM. AF_06/2022</t>
  </si>
  <si>
    <t xml:space="preserve"> 103669 </t>
  </si>
  <si>
    <t xml:space="preserve">CONCRETAGEM DE PILARES, FCK = 25 MPA,  COM USO DE BALDES - LANÇAMENTO, ADENSAMENTO E ACABAMENTO. AF_02/2022</t>
  </si>
  <si>
    <t xml:space="preserve"> 87292 </t>
  </si>
  <si>
    <t xml:space="preserve">ARGAMASSA TRAÇO 1:2:8 (EM VOLUME DE CIMENTO, CAL E AREIA MÉDIA ÚMIDA) PARA EMBOÇO/MASSA ÚNICA/ASSENTAMENTO DE ALVENARIA DE VEDAÇÃO, PREPARO MECÂNICO COM BETONEIRA 400 L. AF_08/2019</t>
  </si>
  <si>
    <t xml:space="preserve"> 00034566 </t>
  </si>
  <si>
    <t xml:space="preserve">BLOCO DE CONCRETO ESTRUTURAL 14 X 19 X 29 CM, FBK 6 MPA (NBR 6136)</t>
  </si>
  <si>
    <t xml:space="preserve">PARE - PAREDES/PAINEIS</t>
  </si>
  <si>
    <t xml:space="preserve"> 00007271 </t>
  </si>
  <si>
    <t xml:space="preserve">BLOCO CERAMICO / TIJOLO VAZADO PARA ALVENARIA DE VEDACAO, 8 FUROS NA HORIZONTAL DE 9 X 19 X 19 CM (L X A X C)</t>
  </si>
  <si>
    <t xml:space="preserve"> 00037395 </t>
  </si>
  <si>
    <t xml:space="preserve">PINO DE ACO COM FURO, HASTE = 27 MM (ACAO DIRETA)</t>
  </si>
  <si>
    <t xml:space="preserve">CENTO</t>
  </si>
  <si>
    <t xml:space="preserve"> 00034557 </t>
  </si>
  <si>
    <t xml:space="preserve">TELA DE ACO SOLDADA GALVANIZADA/ZINCADA PARA ALVENARIA, FIO D = *1,20 A 1,70* MM, MALHA 15 X 15 MM, (C X L) *50 X 7,5* CM</t>
  </si>
  <si>
    <t xml:space="preserve"> 94964 </t>
  </si>
  <si>
    <t xml:space="preserve">CONCRETO FCK = 20MPA, TRAÇO 1:2,7:3 (EM MASSA SECA DE CIMENTO/ AREIA MÉDIA/ BRITA 1) - PREPARO MECÂNICO COM BETONEIRA 400 L. AF_05/2021</t>
  </si>
  <si>
    <t xml:space="preserve"> 92270 </t>
  </si>
  <si>
    <t xml:space="preserve">FABRICAÇÃO DE FÔRMA PARA VIGAS, COM MADEIRA SERRADA, E = 25 MM. AF_09/2020</t>
  </si>
  <si>
    <t xml:space="preserve"> 00039443 </t>
  </si>
  <si>
    <t xml:space="preserve">PARAFUSO DRY WALL, EM ACO ZINCADO, CABECA LENTILHA E PONTA BROCA (LB), LARGURA 4,2 MM, COMPRIMENTO 13 MM</t>
  </si>
  <si>
    <t xml:space="preserve"> 00039431 </t>
  </si>
  <si>
    <t xml:space="preserve">FITA DE PAPEL MICROPERFURADO, 50 X 150 MM, PARA TRATAMENTO DE JUNTAS DE CHAPA DE GESSO PARA DRYWALL</t>
  </si>
  <si>
    <t xml:space="preserve"> 00039419 </t>
  </si>
  <si>
    <t xml:space="preserve">PERFIL GUIA, FORMATO U, EM ACO ZINCADO, PARA ESTRUTURA PAREDE DRYWALL, E = 0,5 MM, 70 X 3000 MM (L X C)</t>
  </si>
  <si>
    <t xml:space="preserve"> 00039422 </t>
  </si>
  <si>
    <t xml:space="preserve">PERFIL MONTANTE, FORMATO C, EM ACO ZINCADO, PARA ESTRUTURA PAREDE DRYWALL, E = 0,5 MM, 70 X 3000 MM (L X C)</t>
  </si>
  <si>
    <t xml:space="preserve"> 00039432 </t>
  </si>
  <si>
    <t xml:space="preserve">FITA DE PAPEL REFORCADA COM LAMINA DE METAL PARA REFORCO DE CANTOS DE CHAPA DE GESSO PARA DRYWALL</t>
  </si>
  <si>
    <t xml:space="preserve"> 00039434 </t>
  </si>
  <si>
    <t xml:space="preserve">MASSA DE REJUNTE EM PO PARA DRYWALL, A BASE DE GESSO, SECAGEM RAPIDA, PARA TRATAMENTO DE JUNTAS DE CHAPA DE GESSO (NECESSITA ADICAO DE AGUA)</t>
  </si>
  <si>
    <t xml:space="preserve"> 00039435 </t>
  </si>
  <si>
    <t xml:space="preserve">PARAFUSO DRY WALL, EM ACO FOSFATIZADO, CABECA TROMBETA E PONTA AGULHA (TA), COMPRIMENTO 25 MM</t>
  </si>
  <si>
    <t xml:space="preserve"> 00037586 </t>
  </si>
  <si>
    <t xml:space="preserve">PINO DE ACO COM ARRUELA CONICA, DIAMETRO ARRUELA = *23* MM E COMP HASTE = *27* MM (ACAO INDIRETA)</t>
  </si>
  <si>
    <t xml:space="preserve"> 00039413 </t>
  </si>
  <si>
    <t xml:space="preserve">PLACA / CHAPA DE GESSO ACARTONADO, STANDARD (ST), COR BRANCA, E = 12,5 MM, 1200 X 2400 MM (L X C)</t>
  </si>
  <si>
    <t xml:space="preserve">Forros</t>
  </si>
  <si>
    <t xml:space="preserve">Manta em lã de rocha de 25mm</t>
  </si>
  <si>
    <t xml:space="preserve">35,70</t>
  </si>
  <si>
    <t xml:space="preserve">Esquadrias de Ferro</t>
  </si>
  <si>
    <t xml:space="preserve">10,49</t>
  </si>
  <si>
    <t xml:space="preserve">Revestimento de piso ou parede com com pedra miracema, aplicada com argamassaindustrializada ac-ii, exclusive regularização de base</t>
  </si>
  <si>
    <t xml:space="preserve">Pisos com Pedras</t>
  </si>
  <si>
    <t xml:space="preserve">112,97</t>
  </si>
  <si>
    <t xml:space="preserve">84,72</t>
  </si>
  <si>
    <t xml:space="preserve">Forma plana para fundações, em tábuas de pinho, 02 usos</t>
  </si>
  <si>
    <t xml:space="preserve">Formas para Fundações</t>
  </si>
  <si>
    <t xml:space="preserve">121,38</t>
  </si>
  <si>
    <t xml:space="preserve">19,42</t>
  </si>
  <si>
    <t xml:space="preserve">Concreto simples fabricado na obra, fck=15 mpa, lançado e adensado</t>
  </si>
  <si>
    <t xml:space="preserve">593,37</t>
  </si>
  <si>
    <t xml:space="preserve">27,29</t>
  </si>
  <si>
    <t xml:space="preserve">Chapisco em parede com argamassa traço t1 - 1:3 (cimento / areia) - Revisado 08/2015</t>
  </si>
  <si>
    <t xml:space="preserve">6,67</t>
  </si>
  <si>
    <t xml:space="preserve">6,46</t>
  </si>
  <si>
    <t xml:space="preserve">Aço CA - 50 Ø 6,3 a 12,5mm, inclusive corte, dobragem, montagem e colocacao de ferragens nas formas, para superestruturas e fundações - R1</t>
  </si>
  <si>
    <t xml:space="preserve">Armaduras Convencionais</t>
  </si>
  <si>
    <t xml:space="preserve">13,04</t>
  </si>
  <si>
    <t xml:space="preserve">Alvenaria bloco cerâmico vedação, 9x19x24cm, e=19cm, com argamassa t5 - 1:2:8(cimento/cal/areia), junta=1cm - Rev.08</t>
  </si>
  <si>
    <t xml:space="preserve">Alvenarias de Vedação</t>
  </si>
  <si>
    <t xml:space="preserve">95,24</t>
  </si>
  <si>
    <t xml:space="preserve">38,09</t>
  </si>
  <si>
    <t xml:space="preserve">Reboco ou emboço externo, de parede, com argamassa traço t5 - 1:2:8 (cimento / cal / areia), espessura 2,0 cm</t>
  </si>
  <si>
    <t xml:space="preserve">Argamassas</t>
  </si>
  <si>
    <t xml:space="preserve">35,79</t>
  </si>
  <si>
    <t xml:space="preserve">34,71</t>
  </si>
  <si>
    <t xml:space="preserve">Alvenaria pedra calcárea argamassada c/ cimento e areia traço t-4 (1:5) - 1 saco cimento 50kg / 5 padiolas areia dim. 0,35z0,45x0,23m - Confecção mecânicae transporte</t>
  </si>
  <si>
    <t xml:space="preserve">515,88</t>
  </si>
  <si>
    <t xml:space="preserve">103,17</t>
  </si>
  <si>
    <t xml:space="preserve">15,68</t>
  </si>
  <si>
    <t xml:space="preserve">Argamassa industrializada Votomassa AC-II, ou similar</t>
  </si>
  <si>
    <t xml:space="preserve">1,49</t>
  </si>
  <si>
    <t xml:space="preserve">5,16</t>
  </si>
  <si>
    <t xml:space="preserve">2,05</t>
  </si>
  <si>
    <t xml:space="preserve">1,68</t>
  </si>
  <si>
    <t xml:space="preserve">53,53</t>
  </si>
  <si>
    <t xml:space="preserve">Pedra miracema 11 x 23 e=3cm (tipo Granitica)</t>
  </si>
  <si>
    <t xml:space="preserve">84,12</t>
  </si>
  <si>
    <t xml:space="preserve">66,24</t>
  </si>
  <si>
    <t xml:space="preserve">7,70</t>
  </si>
  <si>
    <t xml:space="preserve">0,37</t>
  </si>
  <si>
    <t xml:space="preserve">55,38</t>
  </si>
  <si>
    <t xml:space="preserve">6,97</t>
  </si>
  <si>
    <t xml:space="preserve">7,28</t>
  </si>
  <si>
    <t xml:space="preserve">0,80</t>
  </si>
  <si>
    <t xml:space="preserve">8,67</t>
  </si>
  <si>
    <t xml:space="preserve">30,44</t>
  </si>
  <si>
    <t xml:space="preserve">2,64</t>
  </si>
  <si>
    <t xml:space="preserve">29,32</t>
  </si>
  <si>
    <t xml:space="preserve">0,86</t>
  </si>
  <si>
    <t xml:space="preserve">6,15</t>
  </si>
  <si>
    <t xml:space="preserve">3,76</t>
  </si>
  <si>
    <t xml:space="preserve">10,26</t>
  </si>
  <si>
    <t xml:space="preserve">Alambrados e Gradis</t>
  </si>
  <si>
    <t xml:space="preserve">Gradil Nylofor3D, malha 20x5cm, Ø 5mm 250x203 cm, Belgo ou similar</t>
  </si>
  <si>
    <t xml:space="preserve">pç</t>
  </si>
  <si>
    <t xml:space="preserve">1.681,77</t>
  </si>
  <si>
    <t xml:space="preserve">331,30</t>
  </si>
  <si>
    <t xml:space="preserve">Tampa para poste Nylofor 60 x 40mm, Belgo ou similar</t>
  </si>
  <si>
    <t xml:space="preserve">9,21</t>
  </si>
  <si>
    <t xml:space="preserve">2,26</t>
  </si>
  <si>
    <t xml:space="preserve">Fixador poliamida 40 x 60mm, para poste Nylofor, Belgo ou similar</t>
  </si>
  <si>
    <t xml:space="preserve">11,62</t>
  </si>
  <si>
    <t xml:space="preserve">17,43</t>
  </si>
  <si>
    <t xml:space="preserve">Poste de gradil Nylofor 3D, h=2,60m, seção de 40x60mm, Belgo ou similar</t>
  </si>
  <si>
    <t xml:space="preserve">333,46</t>
  </si>
  <si>
    <t xml:space="preserve">82,13</t>
  </si>
  <si>
    <t xml:space="preserve">1,71</t>
  </si>
  <si>
    <t xml:space="preserve">0,71</t>
  </si>
  <si>
    <t xml:space="preserve">1,01</t>
  </si>
  <si>
    <t xml:space="preserve">Peitoris e Tampos de Balcões</t>
  </si>
  <si>
    <t xml:space="preserve">Forma plana para estruturas, em compensado plastificado de 10mm, 02 usos, inclusive escoramento - Revisada 07.2015</t>
  </si>
  <si>
    <t xml:space="preserve">108,17</t>
  </si>
  <si>
    <t xml:space="preserve">37,85</t>
  </si>
  <si>
    <t xml:space="preserve">5,45</t>
  </si>
  <si>
    <t xml:space="preserve">7,24</t>
  </si>
  <si>
    <t xml:space="preserve">0,99</t>
  </si>
  <si>
    <t xml:space="preserve">1,81</t>
  </si>
  <si>
    <t xml:space="preserve">00001346/SINAPI</t>
  </si>
  <si>
    <t xml:space="preserve">Chapa/painel de madeira compensada plastificada (madeirite plastificado) paraforma de concreto, de 2200 x 1100 mm, e =10 mm</t>
  </si>
  <si>
    <t xml:space="preserve">43,93</t>
  </si>
  <si>
    <t xml:space="preserve">8,97</t>
  </si>
  <si>
    <t xml:space="preserve">8,99</t>
  </si>
  <si>
    <t xml:space="preserve">5,38</t>
  </si>
  <si>
    <t xml:space="preserve">Esquadrias de Alumínio</t>
  </si>
  <si>
    <t xml:space="preserve">Portão em gradil Belgo Nyloford 3D, de correr, soldado em quadro de tubo galv. 2" com cantoneira 3/4", montantes em tubo galvanizado 4", inclusive ferrolho e rodízios</t>
  </si>
  <si>
    <t xml:space="preserve">734,75</t>
  </si>
  <si>
    <t xml:space="preserve">5,68</t>
  </si>
  <si>
    <t xml:space="preserve">Argamassa cimento e areia traço t-1 (1:3) - 1 saco cimento 50kg / 3 padiolas areia dim. 0.35 x 0.45 x 0.23 m - Confecção mecânica e transporte</t>
  </si>
  <si>
    <t xml:space="preserve">541,55</t>
  </si>
  <si>
    <t xml:space="preserve">1,62</t>
  </si>
  <si>
    <t xml:space="preserve">Roldana para portão de ferro de correr (inferior), d=3", com caixa</t>
  </si>
  <si>
    <t xml:space="preserve">41,64</t>
  </si>
  <si>
    <t xml:space="preserve">20,47</t>
  </si>
  <si>
    <t xml:space="preserve">20,63</t>
  </si>
  <si>
    <t xml:space="preserve">2,14</t>
  </si>
  <si>
    <t xml:space="preserve">3,58</t>
  </si>
  <si>
    <t xml:space="preserve">0,93</t>
  </si>
  <si>
    <t xml:space="preserve">Muros</t>
  </si>
  <si>
    <t xml:space="preserve">Alvenaria bloco cerâmico vedação, 9x19x24cm, e=9cm, com argamassa t5 - 1:2:8 (cimento/cal/areia), junta=1cm - Rev.09</t>
  </si>
  <si>
    <t xml:space="preserve">48,83</t>
  </si>
  <si>
    <t xml:space="preserve">42,33</t>
  </si>
  <si>
    <t xml:space="preserve">Concreto simples usinado fck=15mpa, bombeado, lançado e adensado em superestrura</t>
  </si>
  <si>
    <t xml:space="preserve">526,94</t>
  </si>
  <si>
    <t xml:space="preserve">6,85</t>
  </si>
  <si>
    <t xml:space="preserve">Reboco especial de parede 2cm com argamassa traço t3 - 1:3 cimento / areia / vedacit</t>
  </si>
  <si>
    <t xml:space="preserve">37,89</t>
  </si>
  <si>
    <t xml:space="preserve">65,70</t>
  </si>
  <si>
    <t xml:space="preserve">Forma plana para estruturas, em compensado resinado de 12mm, 02 usos, inclusive escoramento - Rev 02_04/2022</t>
  </si>
  <si>
    <t xml:space="preserve">Formas</t>
  </si>
  <si>
    <t xml:space="preserve">126,36</t>
  </si>
  <si>
    <t xml:space="preserve">16,42</t>
  </si>
  <si>
    <t xml:space="preserve">13,56</t>
  </si>
  <si>
    <t xml:space="preserve">11,56</t>
  </si>
  <si>
    <t xml:space="preserve">54,16</t>
  </si>
  <si>
    <t xml:space="preserve">16,99</t>
  </si>
  <si>
    <t xml:space="preserve">9,67</t>
  </si>
  <si>
    <t xml:space="preserve">1,63</t>
  </si>
  <si>
    <t xml:space="preserve">4,69</t>
  </si>
  <si>
    <t xml:space="preserve">2,79</t>
  </si>
  <si>
    <t xml:space="preserve">45,92</t>
  </si>
  <si>
    <t xml:space="preserve">3,04</t>
  </si>
  <si>
    <t xml:space="preserve">8,89</t>
  </si>
  <si>
    <t xml:space="preserve">1,56</t>
  </si>
  <si>
    <t xml:space="preserve">38,48</t>
  </si>
  <si>
    <t xml:space="preserve">2,83</t>
  </si>
  <si>
    <t xml:space="preserve">24,35</t>
  </si>
  <si>
    <t xml:space="preserve">1,97</t>
  </si>
  <si>
    <t xml:space="preserve">0,67</t>
  </si>
  <si>
    <t xml:space="preserve">2,69</t>
  </si>
  <si>
    <t xml:space="preserve">7,81</t>
  </si>
  <si>
    <t xml:space="preserve">0,65</t>
  </si>
  <si>
    <t xml:space="preserve">1,70</t>
  </si>
  <si>
    <t xml:space="preserve">Aço CA - 60 Ø 4,2 a 9,5mm, inclusive corte, dobragem, montagem e colocacao deferragens nas formas, para superestruturas e fundações - R1</t>
  </si>
  <si>
    <t xml:space="preserve">12,14</t>
  </si>
  <si>
    <t xml:space="preserve">8,54</t>
  </si>
  <si>
    <t xml:space="preserve">Proteção de armadura com tinta de alto teor de zinco - Nitoprimer Zn ou similar,  esp:2mm</t>
  </si>
  <si>
    <t xml:space="preserve">Tratamentos de Superfícies</t>
  </si>
  <si>
    <t xml:space="preserve">125,10</t>
  </si>
  <si>
    <t xml:space="preserve">15,63</t>
  </si>
  <si>
    <t xml:space="preserve">6,14</t>
  </si>
  <si>
    <t xml:space="preserve">11,35</t>
  </si>
  <si>
    <t xml:space="preserve">6,19</t>
  </si>
  <si>
    <t xml:space="preserve">Tinta com alto teor de zinco - Nitoprimer ZN ou similar</t>
  </si>
  <si>
    <t xml:space="preserve">245,60</t>
  </si>
  <si>
    <t xml:space="preserve">9,82</t>
  </si>
  <si>
    <t xml:space="preserve">Reparo, Proteção e Reforço de Estrutura de Concreto Armado</t>
  </si>
  <si>
    <t xml:space="preserve">24,84</t>
  </si>
  <si>
    <t xml:space="preserve">37,26</t>
  </si>
  <si>
    <t xml:space="preserve">Preparo manual de graute/grout cimentício industrializado de auto desempenho para uso geral</t>
  </si>
  <si>
    <t xml:space="preserve">4.170,60</t>
  </si>
  <si>
    <t xml:space="preserve">20,28</t>
  </si>
  <si>
    <t xml:space="preserve">50,70</t>
  </si>
  <si>
    <t xml:space="preserve">EPI - FAMILIA SERVENTE - HORISTA (ENCARGOS COMPLEMENTARES - COLETADO CAIXA)</t>
  </si>
  <si>
    <t xml:space="preserve">1,33</t>
  </si>
  <si>
    <t xml:space="preserve">3,32</t>
  </si>
  <si>
    <t xml:space="preserve">FERRAMENTAS - FAMILIA PEDREIRO - HORISTA (ENCARGOS COMPLEMENTARES - COLETADO CAIXA)</t>
  </si>
  <si>
    <t xml:space="preserve">EXAMES - HORISTA (COLETADO CAIXA - ENCARGOS COMPLEMENTARES)</t>
  </si>
  <si>
    <t xml:space="preserve">1,34</t>
  </si>
  <si>
    <t xml:space="preserve">5,36</t>
  </si>
  <si>
    <t xml:space="preserve">10,76</t>
  </si>
  <si>
    <t xml:space="preserve">17,94</t>
  </si>
  <si>
    <t xml:space="preserve">1,51</t>
  </si>
  <si>
    <t xml:space="preserve">TRANSPORTE - HORISTA (COLETADO CAIXA - ENCARGOS COMPLEMENTARES)</t>
  </si>
  <si>
    <t xml:space="preserve">2,40</t>
  </si>
  <si>
    <t xml:space="preserve">FERRAMENTAS - FAMILIA SERVENTE - HORISTA (ENCARGOS COMPLEMENTARES - COLETADO CAIXA)</t>
  </si>
  <si>
    <t xml:space="preserve">5,33</t>
  </si>
  <si>
    <t xml:space="preserve">171,85</t>
  </si>
  <si>
    <t xml:space="preserve">6,40</t>
  </si>
  <si>
    <t xml:space="preserve">EPI - FAMILIA PEDREIRO - HORISTA (ENCARGOS COMPLEMENTARES - COLETADO CAIXA)</t>
  </si>
  <si>
    <t xml:space="preserve">1,86</t>
  </si>
  <si>
    <t xml:space="preserve">SERVENTE DE OBRAS (HORISTA)</t>
  </si>
  <si>
    <t xml:space="preserve">13,81</t>
  </si>
  <si>
    <t xml:space="preserve">PEDREIRO (HORISTA)</t>
  </si>
  <si>
    <t xml:space="preserve">18,14</t>
  </si>
  <si>
    <t xml:space="preserve">27,87</t>
  </si>
  <si>
    <t xml:space="preserve">ALIMENTACAO - HORISTA (COLETADO CAIXA - ENCARGOS COMPLEMENTARES)</t>
  </si>
  <si>
    <t xml:space="preserve">2,22</t>
  </si>
  <si>
    <t xml:space="preserve">8,88</t>
  </si>
  <si>
    <t xml:space="preserve">SEGURO - HORISTA (COLETADO CAIXA - ENCARGOS COMPLEMENTARES)</t>
  </si>
  <si>
    <t xml:space="preserve">Taxas</t>
  </si>
  <si>
    <t xml:space="preserve">00000134/SINAPI</t>
  </si>
  <si>
    <t xml:space="preserve">Graute cimenticio para uso geral</t>
  </si>
  <si>
    <t xml:space="preserve">2,00</t>
  </si>
  <si>
    <t xml:space="preserve">3.950,00</t>
  </si>
  <si>
    <t xml:space="preserve">REVE - REVESTIMENTO E TRATAMENTO DE SUPERFÍCIES</t>
  </si>
  <si>
    <t xml:space="preserve"> 87313 </t>
  </si>
  <si>
    <t xml:space="preserve">ARGAMASSA TRAÇO 1:3 (EM VOLUME DE CIMENTO E AREIA GROSSA ÚMIDA) PARA CHAPISCO CONVENCIONAL, PREPARO MECÂNICO COM BETONEIRA 400 L. AF_08/2019</t>
  </si>
  <si>
    <t xml:space="preserve"> 00037411 </t>
  </si>
  <si>
    <t xml:space="preserve">TELA DE ACO SOLDADA GALVANIZADA/ZINCADA PARA ALVENARIA, FIO D = *1,24 MM, MALHA 25 X 25 MM</t>
  </si>
  <si>
    <t xml:space="preserve">COBE - COBERTURA</t>
  </si>
  <si>
    <t xml:space="preserve"> 93281 </t>
  </si>
  <si>
    <t xml:space="preserve">GUINCHO ELÉTRICO DE COLUNA, CAPACIDADE 400 KG, COM MOTO FREIO, MOTOR TRIFÁSICO DE 1,25 CV - CHP DIURNO. AF_03/2016</t>
  </si>
  <si>
    <t xml:space="preserve"> 93282 </t>
  </si>
  <si>
    <t xml:space="preserve">GUINCHO ELÉTRICO DE COLUNA, CAPACIDADE 400 KG, COM MOTO FREIO, MOTOR TRIFÁSICO DE 1,25 CV - CHI DIURNO. AF_03/2016</t>
  </si>
  <si>
    <t xml:space="preserve"> 00004425 </t>
  </si>
  <si>
    <t xml:space="preserve">VIGA NAO APARELHADA *6 X 12* CM, EM MACARANDUBA/MASSARANDUBA, ANGELIM OU EQUIVALENTE DA REGIAO - BRUTA</t>
  </si>
  <si>
    <t xml:space="preserve"> 00040568 </t>
  </si>
  <si>
    <t xml:space="preserve">PREGO DE ACO POLIDO COM CABECA 22 X 48 (4 1/4 X 5)</t>
  </si>
  <si>
    <t xml:space="preserve"> 00004430 </t>
  </si>
  <si>
    <t xml:space="preserve">CAIBRO NAO APARELHADO *5 X 6* CM, EM MACARANDUBA/MASSARANDUBA, ANGELIM OU EQUIVALENTE DA REGIAO - BRUTA</t>
  </si>
  <si>
    <t xml:space="preserve"> 00004472 </t>
  </si>
  <si>
    <t xml:space="preserve">VIGA NAO APARELHADA *6 X 16* CM, EM MACARANDUBA/MASSARANDUBA, ANGELIM OU EQUIVALENTE DA REGIAO - BRUTA</t>
  </si>
  <si>
    <t xml:space="preserve"> 00005075 </t>
  </si>
  <si>
    <t xml:space="preserve">PREGO DE ACO POLIDO COM CABECA 18 X 30 (2 3/4 X 10)</t>
  </si>
  <si>
    <t xml:space="preserve"> 88323 </t>
  </si>
  <si>
    <t xml:space="preserve">TELHADISTA COM ENCARGOS COMPLEMENTARES</t>
  </si>
  <si>
    <t xml:space="preserve"> 00004302 </t>
  </si>
  <si>
    <t xml:space="preserve">PARAFUSO ZINCADO ROSCA SOBERBA, CABECA SEXTAVADA, 5/16" X 250 MM, PARA FIXACAO DE TELHA EM MADEIRA</t>
  </si>
  <si>
    <t xml:space="preserve"> 00001607 </t>
  </si>
  <si>
    <t xml:space="preserve">CONJUNTO ARRUELAS DE VEDACAO 5/16" PARA TELHA FIBROCIMENTO (UMA ARRUELA METALICA E UMA ARRUELA PVC - CONICAS)</t>
  </si>
  <si>
    <t xml:space="preserve">CJ</t>
  </si>
  <si>
    <t xml:space="preserve"> 00007194 </t>
  </si>
  <si>
    <t xml:space="preserve">TELHA DE FIBROCIMENTO ONDULADA E = 6 MM, DE 2,44 X 1,10 M (SEM AMIANTO)</t>
  </si>
  <si>
    <t xml:space="preserve">Complementos</t>
  </si>
  <si>
    <t xml:space="preserve">1,69</t>
  </si>
  <si>
    <t xml:space="preserve">1,48</t>
  </si>
  <si>
    <t xml:space="preserve">3,90</t>
  </si>
  <si>
    <t xml:space="preserve">7,64</t>
  </si>
  <si>
    <t xml:space="preserve">3,82</t>
  </si>
  <si>
    <t xml:space="preserve">2,73</t>
  </si>
  <si>
    <t xml:space="preserve">1,36</t>
  </si>
  <si>
    <t xml:space="preserve">PISO - PISOS</t>
  </si>
  <si>
    <t xml:space="preserve"> 87301 </t>
  </si>
  <si>
    <t xml:space="preserve">ARGAMASSA TRAÇO 1:4 (EM VOLUME DE CIMENTO E AREIA MÉDIA ÚMIDA) PARA CONTRAPISO, PREPARO MECÂNICO COM BETONEIRA 400 L. AF_08/2019</t>
  </si>
  <si>
    <t xml:space="preserve"> 00007334 </t>
  </si>
  <si>
    <t xml:space="preserve">ADITIVO ADESIVO LIQUIDO PARA ARGAMASSAS DE REVESTIMENTOS CIMENTICIOS</t>
  </si>
  <si>
    <t xml:space="preserve">IMPE - IMPERMEABILIZAÇÕES E PROTEÇÕES DIVERSAS</t>
  </si>
  <si>
    <t xml:space="preserve"> 88270 </t>
  </si>
  <si>
    <t xml:space="preserve">IMPERMEABILIZADOR COM ENCARGOS COMPLEMENTARES</t>
  </si>
  <si>
    <t xml:space="preserve"> 88243 </t>
  </si>
  <si>
    <t xml:space="preserve">AJUDANTE ESPECIALIZADO COM ENCARGOS COMPLEMENTARES</t>
  </si>
  <si>
    <t xml:space="preserve"> 00004014 </t>
  </si>
  <si>
    <t xml:space="preserve">MANTA ASFALTICA ELASTOMERICA EM POLIESTER 3 MM, TIPO III, CLASSE B, ACABAMENTO PP (NBR 9952)</t>
  </si>
  <si>
    <t xml:space="preserve"> 00004226 </t>
  </si>
  <si>
    <t xml:space="preserve">GAS DE COZINHA - GLP</t>
  </si>
  <si>
    <t xml:space="preserve"> 00000511 </t>
  </si>
  <si>
    <t xml:space="preserve">PRIMER PARA MANTA ASFALTICA A BASE DE ASFALTO MODIFICADO DILUIDO EM SOLVENTE, APLICACAO A FRIO</t>
  </si>
  <si>
    <t xml:space="preserve"> 00004015 </t>
  </si>
  <si>
    <t xml:space="preserve">MANTA ASFALTICA ELASTOMERICA EM POLIESTER 4 MM, TIPO III, CLASSE B, ACABAMENTO PP (NBR 9952)</t>
  </si>
  <si>
    <t xml:space="preserve"> 87372 </t>
  </si>
  <si>
    <t xml:space="preserve">ARGAMASSA TRAÇO 1:3 (EM VOLUME DE CIMENTO E AREIA MÉDIA ÚMIDA) PARA CONTRAPISO, PREPARO MANUAL. AF_08/2019</t>
  </si>
  <si>
    <t xml:space="preserve"> 00038365 </t>
  </si>
  <si>
    <t xml:space="preserve">CAMADA SEPARADORA DE FILME DE POLIETILENO 20 A 25 MICRA</t>
  </si>
  <si>
    <t xml:space="preserve"> 00000135 </t>
  </si>
  <si>
    <t xml:space="preserve">ARGAMASSA POLIMERICA IMPERMEABILIZANTE SEMIFLEXIVEL, BICOMPONENTE, A BASE DE CIMENTO E ADITIVOS</t>
  </si>
  <si>
    <t xml:space="preserve"> 00042408 </t>
  </si>
  <si>
    <t xml:space="preserve">LONA PLASTICA EXTRA FORTE PRETA, E = 200 MICRA</t>
  </si>
  <si>
    <t xml:space="preserve">6,82</t>
  </si>
  <si>
    <t xml:space="preserve"> 88629 </t>
  </si>
  <si>
    <t xml:space="preserve">ARGAMASSA TRAÇO 1:3 (EM VOLUME DE CIMENTO E AREIA MÉDIA ÚMIDA), PREPARO MANUAL. AF_08/2019</t>
  </si>
  <si>
    <t xml:space="preserve"> 00041681 </t>
  </si>
  <si>
    <t xml:space="preserve">MEIO-FIO OU GUIA DE CONCRETO PRE-MOLDADO, COMP 80 CM, *25 X 08/08* CM (H X L1/L2)</t>
  </si>
  <si>
    <t xml:space="preserve"> 00007156 </t>
  </si>
  <si>
    <t xml:space="preserve">TELA DE ACO SOLDADA NERVURADA, CA-60, Q-196, (3,11 KG/M2), DIAMETRO DO FIO = 5,0 MM, LARGURA = 2,45 M, ESPACAMENTO DA MALHA = 10 X 10 CM</t>
  </si>
  <si>
    <t xml:space="preserve"> 91283 </t>
  </si>
  <si>
    <t xml:space="preserve">CORTADORA DE PISO COM MOTOR 4 TEMPOS A GASOLINA, POTÊNCIA DE 13 HP, COM DISCO DE CORTE DIAMANTADO SEGMENTADO PARA CONCRETO, DIÂMETRO DE 350 MM, FURO DE 1" (14 X 1") - CHP DIURNO. AF_08/2015</t>
  </si>
  <si>
    <t xml:space="preserve"> 91278 </t>
  </si>
  <si>
    <t xml:space="preserve">PLACA VIBRATÓRIA REVERSÍVEL COM MOTOR 4 TEMPOS A GASOLINA, FORÇA CENTRÍFUGA DE 25 KN (2500 KGF), POTÊNCIA 5,5 CV - CHI DIURNO. AF_08/2015</t>
  </si>
  <si>
    <t xml:space="preserve"> 91277 </t>
  </si>
  <si>
    <t xml:space="preserve">PLACA VIBRATÓRIA REVERSÍVEL COM MOTOR 4 TEMPOS A GASOLINA, FORÇA CENTRÍFUGA DE 25 KN (2500 KGF), POTÊNCIA 5,5 CV - CHP DIURNO. AF_08/2015</t>
  </si>
  <si>
    <t xml:space="preserve"> 91285 </t>
  </si>
  <si>
    <t xml:space="preserve">CORTADORA DE PISO COM MOTOR 4 TEMPOS A GASOLINA, POTÊNCIA DE 13 HP, COM DISCO DE CORTE DIAMANTADO SEGMENTADO PARA CONCRETO, DIÂMETRO DE 350 MM, FURO DE 1" (14 X 1") - CHI DIURNO. AF_08/2015</t>
  </si>
  <si>
    <t xml:space="preserve"> 88260 </t>
  </si>
  <si>
    <t xml:space="preserve">CALCETEIRO COM ENCARGOS COMPLEMENTARES</t>
  </si>
  <si>
    <t xml:space="preserve"> 00004741 </t>
  </si>
  <si>
    <t xml:space="preserve">PO DE PEDRA (POSTO PEDREIRA/FORNECEDOR, SEM FRETE)</t>
  </si>
  <si>
    <t xml:space="preserve"> 00036156 </t>
  </si>
  <si>
    <t xml:space="preserve">BLOQUETE/PISO INTERTRAVADO DE CONCRETO - MODELO ONDA/16 FACES/RETANGULAR/TIJOLINHO/PAVER/HOLANDES/PARALELEPIPEDO, *20 X 10* CM, E = 6 CM, RESISTENCIA DE 35 MPA, COLORIDO</t>
  </si>
  <si>
    <t xml:space="preserve"> 00036154 </t>
  </si>
  <si>
    <t xml:space="preserve">BLOQUETE/PISO INTERTRAVADO DE CONCRETO - MODELO ONDA/16 FACES/RETANGULAR/TIJOLINHO/PAVER/HOLANDES/PARALELEPIPEDO, *20 X 10* CM, E = 8 CM, RESISTENCIA DE 35 MPA, COLORIDO</t>
  </si>
  <si>
    <t xml:space="preserve"> 97086 </t>
  </si>
  <si>
    <t xml:space="preserve">FABRICAÇÃO, MONTAGEM E DESMONTAGEM DE FORMA PARA RADIER, PISO DE CONCRETO OU LAJE SOBRE SOLO, EM MADEIRA SERRADA, 4 UTILIZAÇÕES. AF_09/2021</t>
  </si>
  <si>
    <t xml:space="preserve"> 97090 </t>
  </si>
  <si>
    <t xml:space="preserve">ARMAÇÃO PARA EXECUÇÃO DE RADIER, PISO DE CONCRETO OU LAJE SOBRE SOLO, COM USO DE TELA Q-138. AF_09/2021</t>
  </si>
  <si>
    <t xml:space="preserve"> 97083 </t>
  </si>
  <si>
    <t xml:space="preserve">COMPACTAÇÃO MECÂNICA DE SOLO PARA EXECUÇÃO DE RADIER, PISO DE CONCRETO OU LAJE SOBRE SOLO, COM COMPACTADOR DE SOLOS A PERCUSSÃO. AF_09/2021</t>
  </si>
  <si>
    <t xml:space="preserve"> 97096 </t>
  </si>
  <si>
    <t xml:space="preserve">CONCRETAGEM DE RADIER, PISO DE CONCRETO OU LAJE SOBRE SOLO, FCK 30 MPA - LANÇAMENTO, ADENSAMENTO E ACABAMENTO. AF_09/2021</t>
  </si>
  <si>
    <t xml:space="preserve"> 97082 </t>
  </si>
  <si>
    <t xml:space="preserve">ESCAVAÇÃO MANUAL DE VIGA DE BORDA PARA RADIER. AF_09/2021</t>
  </si>
  <si>
    <t xml:space="preserve"> 96624 </t>
  </si>
  <si>
    <t xml:space="preserve">LASTRO COM MATERIAL GRANULAR (PEDRA BRITADA N.2), APLICADO EM PISOS OU LAJES SOBRE SOLO, ESPESSURA DE *10 CM*. AF_01/2024</t>
  </si>
  <si>
    <t xml:space="preserve"> 97087 </t>
  </si>
  <si>
    <t xml:space="preserve">CAMADA SEPARADORA PARA EXECUÇÃO DE RADIER, PISO DE CONCRETO OU LAJE SOBRE SOLO, EM LONA PLÁSTICA. AF_09/2021</t>
  </si>
  <si>
    <t xml:space="preserve"> 87377 </t>
  </si>
  <si>
    <t xml:space="preserve">ARGAMASSA TRAÇO 1:3 (EM VOLUME DE CIMENTO E AREIA GROSSA ÚMIDA) PARA CHAPISCO CONVENCIONAL, PREPARO MANUAL. AF_08/2019</t>
  </si>
  <si>
    <t xml:space="preserve">Azulejos e Cerâmicas</t>
  </si>
  <si>
    <t xml:space="preserve">Rejunte colorido flexivel  para revestimentos cerâmicos</t>
  </si>
  <si>
    <t xml:space="preserve">3,50</t>
  </si>
  <si>
    <t xml:space="preserve">Argamassa industrializada AC-III, Votomassa ou similar</t>
  </si>
  <si>
    <t xml:space="preserve">2,15</t>
  </si>
  <si>
    <t xml:space="preserve">8,60</t>
  </si>
  <si>
    <t xml:space="preserve">4,64</t>
  </si>
  <si>
    <t xml:space="preserve">Cerâmica 10 x 10 cm, Tecnogres, linha Brilhante, ref. BR10070 ou similar</t>
  </si>
  <si>
    <t xml:space="preserve">66,99</t>
  </si>
  <si>
    <t xml:space="preserve">70,33</t>
  </si>
  <si>
    <t xml:space="preserve">5,02</t>
  </si>
  <si>
    <t xml:space="preserve">Argamassa industrializada Votomassa AC-III, ou similar</t>
  </si>
  <si>
    <t xml:space="preserve">8,26</t>
  </si>
  <si>
    <t xml:space="preserve">1,09</t>
  </si>
  <si>
    <t xml:space="preserve"> 100251 </t>
  </si>
  <si>
    <t xml:space="preserve">TRANSPORTE HORIZONTAL MANUAL, DE TUBO DE AÇO CARBONO LEVE OU MÉDIO, PRETO OU GALVANIZADO, COM DIÂMETRO MAIOR QUE 32 MM E MENOR OU IGUAL A 65 MM (UNIDADE: MXKM). AF_07/2019</t>
  </si>
  <si>
    <t xml:space="preserve">MXKM</t>
  </si>
  <si>
    <t xml:space="preserve"> 88256 </t>
  </si>
  <si>
    <t xml:space="preserve">AZULEJISTA OU LADRILHISTA COM ENCARGOS COMPLEMENTARES</t>
  </si>
  <si>
    <t xml:space="preserve"> 00038195 </t>
  </si>
  <si>
    <t xml:space="preserve">PISO EM PORCELANATO, BORDA RETA, LISO, MONOCOLOR, ACETINADO OU POLIDO, FORMATO MAIOR QUE 2025 CM2</t>
  </si>
  <si>
    <t xml:space="preserve"> 00034357 </t>
  </si>
  <si>
    <t xml:space="preserve">REJUNTE CIMENTICIO, QUALQUER COR</t>
  </si>
  <si>
    <t xml:space="preserve"> 00037595 </t>
  </si>
  <si>
    <t xml:space="preserve">ARGAMASSA COLANTE TIPO AC III</t>
  </si>
  <si>
    <t xml:space="preserve"> 88274 </t>
  </si>
  <si>
    <t xml:space="preserve">MARMORISTA/GRANITEIRO COM ENCARGOS COMPLEMENTARES</t>
  </si>
  <si>
    <t xml:space="preserve"> 87283 </t>
  </si>
  <si>
    <t xml:space="preserve">ARGAMASSA TRAÇO 1:6 (EM VOLUME DE CIMENTO E AREIA MÉDIA ÚMIDA) COM ADIÇÃO DE PLASTIFICANTE PARA EMBOÇO/MASSA ÚNICA/ASSENTAMENTO DE ALVENARIA DE VEDAÇÃO, PREPARO MECÂNICO COM BETONEIRA 400 L. AF_08/2019</t>
  </si>
  <si>
    <t xml:space="preserve"> 00034747 </t>
  </si>
  <si>
    <t xml:space="preserve">PEITORIL EM MARMORE, POLIDO, BRANCO COMUM, L= *15* CM, E= *2,0* CM, COM PINGADEIRA</t>
  </si>
  <si>
    <t xml:space="preserve"> 00001292 </t>
  </si>
  <si>
    <t xml:space="preserve">PISO EM CERAMICA ESMALTADA, COR LISA, PEI MAIOR OU IGUAL A 4, FORMATO MAIOR QUE 2025 CM2</t>
  </si>
  <si>
    <t xml:space="preserve"> 00001381 </t>
  </si>
  <si>
    <t xml:space="preserve">ARGAMASSA COLANTE AC I PARA CERAMICAS</t>
  </si>
  <si>
    <t xml:space="preserve">Soleiras e Rodapés</t>
  </si>
  <si>
    <t xml:space="preserve">2,19</t>
  </si>
  <si>
    <t xml:space="preserve">11,46</t>
  </si>
  <si>
    <t xml:space="preserve">Soleira em granito branco Siena, polido, l = 15 cm, e = 2cm</t>
  </si>
  <si>
    <t xml:space="preserve">117,35</t>
  </si>
  <si>
    <t xml:space="preserve">Argamassa cimento e areia traço t-4 (1:5) - 1 saco cimento 50kg / 5 padiolas areia dim. 0,35z0,45x0,23m - Confecção mecânica e transporte</t>
  </si>
  <si>
    <t xml:space="preserve">422,84</t>
  </si>
  <si>
    <t xml:space="preserve">0,84</t>
  </si>
  <si>
    <t xml:space="preserve">12,23</t>
  </si>
  <si>
    <t xml:space="preserve">Argamassa industrializada AC-II, Votomassa ou similar</t>
  </si>
  <si>
    <t xml:space="preserve">6,03</t>
  </si>
  <si>
    <t xml:space="preserve">00001380/SINAPI</t>
  </si>
  <si>
    <t xml:space="preserve">Cimento branco nao estrutural (cpb - nao estrutural)</t>
  </si>
  <si>
    <t xml:space="preserve">5,22</t>
  </si>
  <si>
    <t xml:space="preserve">2,34</t>
  </si>
  <si>
    <t xml:space="preserve">Granito branco Siena e= 2cm</t>
  </si>
  <si>
    <t xml:space="preserve">625,10</t>
  </si>
  <si>
    <t xml:space="preserve">656,35</t>
  </si>
  <si>
    <t xml:space="preserve">8,19</t>
  </si>
  <si>
    <t xml:space="preserve">2,27</t>
  </si>
  <si>
    <t xml:space="preserve">8,61</t>
  </si>
  <si>
    <t xml:space="preserve">0,64</t>
  </si>
  <si>
    <t xml:space="preserve"> 00040547 </t>
  </si>
  <si>
    <t xml:space="preserve">PARAFUSO ZINCADO, AUTOBROCANTE, FLANGEADO, 4,2 MM X 19 MM</t>
  </si>
  <si>
    <t xml:space="preserve"> 00043131 </t>
  </si>
  <si>
    <t xml:space="preserve">ARAME GALVANIZADO 6 BWG, D = 5,16 MM (0,157 KG/M), OU 8 BWG, D = 4,19 MM (0,101 KG/M), OU 10 BWG, D = 3,40 MM (0,0713 KG/M)</t>
  </si>
  <si>
    <t xml:space="preserve"> 00039427 </t>
  </si>
  <si>
    <t xml:space="preserve">PERFIL CANALETA, FORMATO C, EM ACO ZINCADO, PARA ESTRUTURA FORRO DRYWALL, E = 0,5 MM, *46 X 18* (L X H), COMPRIMENTO 3 M</t>
  </si>
  <si>
    <t xml:space="preserve"> 00039430 </t>
  </si>
  <si>
    <t xml:space="preserve">PENDURAL OU PRESILHA REGULADORA, EM ACO GALVANIZADO, COM CORPO, MOLA E REBITE, PARA PERFIL TIPO CANALETA DE ESTRUTURA EM FORROS DRYWALL</t>
  </si>
  <si>
    <t xml:space="preserve">Dobradiça de ferro cromado 3" x 2 1/2" com aneis e  parafusos</t>
  </si>
  <si>
    <t xml:space="preserve">Ferragens</t>
  </si>
  <si>
    <t xml:space="preserve">48,94</t>
  </si>
  <si>
    <t xml:space="preserve">146,82</t>
  </si>
  <si>
    <t xml:space="preserve">Batente em madeira de lei l = 0,14 m (caixão), para portas de 0,60 a 1,00m delargura, h=2,20m, incluso 02 jogos de alizar</t>
  </si>
  <si>
    <t xml:space="preserve">Esquadrias de Madeira</t>
  </si>
  <si>
    <t xml:space="preserve">339,33</t>
  </si>
  <si>
    <t xml:space="preserve">Porta em madeira de lei, almofadada, 0.80 x 2.10 m - fornecimento</t>
  </si>
  <si>
    <t xml:space="preserve">822,62</t>
  </si>
  <si>
    <t xml:space="preserve">Fechadura Pado, linha Ecoinox, modelo Victória,  maçaneta, roseta, testa e contra testa em em aço inoxável, cilindro em latão maciço, ref. 882-90 E, similar ou superior</t>
  </si>
  <si>
    <t xml:space="preserve">259,07</t>
  </si>
  <si>
    <t xml:space="preserve">1,42</t>
  </si>
  <si>
    <t xml:space="preserve">98,51</t>
  </si>
  <si>
    <t xml:space="preserve">3,38</t>
  </si>
  <si>
    <t xml:space="preserve">0,66</t>
  </si>
  <si>
    <t xml:space="preserve">Dobradiça ferro cromado 3" x 2 1/2", com aneis, c/parafusos</t>
  </si>
  <si>
    <t xml:space="preserve">28,84</t>
  </si>
  <si>
    <t xml:space="preserve">86,52</t>
  </si>
  <si>
    <t xml:space="preserve">28,66</t>
  </si>
  <si>
    <t xml:space="preserve">3,73</t>
  </si>
  <si>
    <t xml:space="preserve">168,19</t>
  </si>
  <si>
    <t xml:space="preserve">16,87</t>
  </si>
  <si>
    <t xml:space="preserve">Batente (caixão) em madeira lei L=14cm (90x220cm), completo c/02 jogos alizar</t>
  </si>
  <si>
    <t xml:space="preserve">242,49</t>
  </si>
  <si>
    <t xml:space="preserve">70,87</t>
  </si>
  <si>
    <t xml:space="preserve">Porta em madeira de lei muiracatiara com almofadas - 80 x 210cm</t>
  </si>
  <si>
    <t xml:space="preserve">Porta em madeira de lei, almofadada, 0.90 x 2.10 m - fornecimento</t>
  </si>
  <si>
    <t xml:space="preserve">1.075,90</t>
  </si>
  <si>
    <t xml:space="preserve">Porta em madeira de lei muiracatiara com almofadas - 90 x 210cm</t>
  </si>
  <si>
    <t xml:space="preserve">Porta em madeira de lei, almofadada, 0.70 x 2.10 m, exclusive batentes e ferragens</t>
  </si>
  <si>
    <t xml:space="preserve">697,40</t>
  </si>
  <si>
    <t xml:space="preserve">Porta em madeira de lei muiracatiara com almofadas - 70 x 210cm</t>
  </si>
  <si>
    <t xml:space="preserve">ESQV - ESQUADRIAS/FERRAGENS/VIDROS</t>
  </si>
  <si>
    <t xml:space="preserve"> 00043657 </t>
  </si>
  <si>
    <t xml:space="preserve">CONTRAMARCO DE ALUMINIO (PERFIL 25) PARA ESQUADRIAS, TIPO CONVENCIONAL / CADEIRINHA, 60 MM (CM-060), INCLUSO CONEXOES, GRAPAS E TRAVAMENTOS</t>
  </si>
  <si>
    <t xml:space="preserve">Janela em alumínio, cor N/P/B, tipo moldura-vidro, de correr, 1F+1M, linha 25, exclusive vidro</t>
  </si>
  <si>
    <t xml:space="preserve">465,00</t>
  </si>
  <si>
    <t xml:space="preserve">2,86</t>
  </si>
  <si>
    <t xml:space="preserve">1,02</t>
  </si>
  <si>
    <t xml:space="preserve">250,00</t>
  </si>
  <si>
    <t xml:space="preserve">Janela em alumínio do tipo moldura, fixa, cor natural, linha 25. Exclusive vidro</t>
  </si>
  <si>
    <t xml:space="preserve">264,00</t>
  </si>
  <si>
    <t xml:space="preserve">Chapa compacta em policarbonato, cor cristal-incolor 9,5mm, linha Lexan Excell D ou similar</t>
  </si>
  <si>
    <t xml:space="preserve">453,28</t>
  </si>
  <si>
    <t xml:space="preserve">475,94</t>
  </si>
  <si>
    <t xml:space="preserve">Vidros Lisos</t>
  </si>
  <si>
    <t xml:space="preserve">Vidro liso fume, e= 6mm</t>
  </si>
  <si>
    <t xml:space="preserve">320,00</t>
  </si>
  <si>
    <t xml:space="preserve">Vidros Laminados</t>
  </si>
  <si>
    <t xml:space="preserve">1.749,08</t>
  </si>
  <si>
    <t xml:space="preserve"> MP 044 </t>
  </si>
  <si>
    <t xml:space="preserve">ESTRUTURA EM ALUMÍNIO PRETO COM PORTA DE GIRO, BANDEIRA FIXA, JANELAS MAXIM AR E QUADRO FIXO, COM LAMINADO 3+3 INCOLOR + ACESSÓRIOS.. (CONFERIR/PROJETO)</t>
  </si>
  <si>
    <t xml:space="preserve">Película insulfilm G 5</t>
  </si>
  <si>
    <t xml:space="preserve">42,51</t>
  </si>
  <si>
    <t xml:space="preserve">INHI - INSTALAÇÕES HIDROS SANITÁRIAS</t>
  </si>
  <si>
    <t xml:space="preserve"> 101618 </t>
  </si>
  <si>
    <t xml:space="preserve">PREPARO DE FUNDO DE VALA COM LARGURA MENOR QUE 1,5 M, COM CAMADA DE AREIA, LANÇAMENTO MANUAL. AF_08/2020</t>
  </si>
  <si>
    <t xml:space="preserve"> 00035277 </t>
  </si>
  <si>
    <t xml:space="preserve">CAIXA DE GORDURA EM PVC, DIAMETRO MINIMO 300 MM, DIAMETRO DE SAIDA 100 MM, CAPACIDADE APROXIMADA 18 LITROS, COM TAMPA E CESTO</t>
  </si>
  <si>
    <t xml:space="preserve"> 100475 </t>
  </si>
  <si>
    <t xml:space="preserve">ARGAMASSA TRAÇO 1:3 (EM VOLUME DE CIMENTO E AREIA MÉDIA ÚMIDA) COM ADIÇÃO DE IMPERMEABILIZANTE, PREPARO MECÂNICO COM BETONEIRA 400 L. AF_08/2019</t>
  </si>
  <si>
    <t xml:space="preserve"> 94970 </t>
  </si>
  <si>
    <t xml:space="preserve">CONCRETO FCK = 20MPA, TRAÇO 1:2,7:3 (EM MASSA SECA DE CIMENTO/ AREIA MÉDIA/ BRITA 1) - PREPARO MECÂNICO COM BETONEIRA 600 L. AF_05/2021</t>
  </si>
  <si>
    <t xml:space="preserve"> 87316 </t>
  </si>
  <si>
    <t xml:space="preserve">ARGAMASSA TRAÇO 1:4 (EM VOLUME DE CIMENTO E AREIA GROSSA ÚMIDA) PARA CHAPISCO CONVENCIONAL, PREPARO MECÂNICO COM BETONEIRA 400 L. AF_08/2019</t>
  </si>
  <si>
    <t xml:space="preserve"> 97735 </t>
  </si>
  <si>
    <t xml:space="preserve">PEÇA RETANGULAR PRÉ-MOLDADA, VOLUME DE CONCRETO DE 30 A 100 LITROS, TAXA DE AÇO APROXIMADA DE 30KG/M³. AF_03/2024</t>
  </si>
  <si>
    <t xml:space="preserve"> 101616 </t>
  </si>
  <si>
    <t xml:space="preserve">PREPARO DE FUNDO DE VALA COM LARGURA MENOR QUE 1,5 M (ACERTO DO SOLO NATURAL). AF_08/2020</t>
  </si>
  <si>
    <t xml:space="preserve"> 00000650 </t>
  </si>
  <si>
    <t xml:space="preserve">BLOCO DE VEDACAO DE CONCRETO, 9 X 19 X 39 CM (CLASSE C - NBR 6136)</t>
  </si>
  <si>
    <t xml:space="preserve">Caixas de Inspeção</t>
  </si>
  <si>
    <t xml:space="preserve">9,55</t>
  </si>
  <si>
    <t xml:space="preserve">Caixa sifonada completa em pvc, c/grelha e porta grelha, 100 x 150 x 50 mm</t>
  </si>
  <si>
    <t xml:space="preserve">15,72</t>
  </si>
  <si>
    <t xml:space="preserve"> 88267 </t>
  </si>
  <si>
    <t xml:space="preserve">ENCANADOR OU BOMBEIRO HIDRÁULICO COM ENCARGOS COMPLEMENTARES</t>
  </si>
  <si>
    <t xml:space="preserve"> 88248 </t>
  </si>
  <si>
    <t xml:space="preserve">AUXILIAR DE ENCANADOR OU BOMBEIRO HIDRÁULICO COM ENCARGOS COMPLEMENTARES</t>
  </si>
  <si>
    <t xml:space="preserve"> 00038383 </t>
  </si>
  <si>
    <t xml:space="preserve">LIXA D'AGUA EM FOLHA, GRAO 100</t>
  </si>
  <si>
    <t xml:space="preserve"> 00020083 </t>
  </si>
  <si>
    <t xml:space="preserve">SOLUCAO PREPARADORA / LIMPADORA PARA PVC, FRASCO COM 1000 CM3</t>
  </si>
  <si>
    <t xml:space="preserve"> 00000122 </t>
  </si>
  <si>
    <t xml:space="preserve">ADESIVO PLASTICO PARA PVC, FRASCO COM *850* GR</t>
  </si>
  <si>
    <t xml:space="preserve"> 00011717 </t>
  </si>
  <si>
    <t xml:space="preserve">CAIXA SIFONADA, PVC, 150 X 150 X 50 MM, COM GRELHA REDONDA, BRANCA</t>
  </si>
  <si>
    <t xml:space="preserve"> 88246 </t>
  </si>
  <si>
    <t xml:space="preserve">ASSENTADOR DE TUBOS COM ENCARGOS COMPLEMENTARES</t>
  </si>
  <si>
    <t xml:space="preserve"> 00038032 </t>
  </si>
  <si>
    <t xml:space="preserve">TUBO PVC CORRUGADO, PAREDE DUPLA, JE, DN 150 MM/ DE 160 MM, REDE COLETORA ESGOTO</t>
  </si>
  <si>
    <t xml:space="preserve"> 00000305 </t>
  </si>
  <si>
    <t xml:space="preserve">ANEL BORRACHA, PARA TUBO PVC, REDE COLETOR ESGOTO, DN 150 MM (NBR 7362)</t>
  </si>
  <si>
    <t xml:space="preserve"> 00020078 </t>
  </si>
  <si>
    <t xml:space="preserve">PASTA LUBRIFICANTE PARA TUBOS E CONEXOES COM JUNTA ELASTICA, EMBALAGEM DE *400* GR (USO EM PVC, ACO, POLIETILENO E OUTROS)</t>
  </si>
  <si>
    <t xml:space="preserve"> 00020086 </t>
  </si>
  <si>
    <t xml:space="preserve">BUCHA DE REDUCAO DE PVC, SOLDAVEL, LONGA, 50 X 40 MM, PARA ESGOTO PREDIAL</t>
  </si>
  <si>
    <t xml:space="preserve"> 00000296 </t>
  </si>
  <si>
    <t xml:space="preserve">ANEL BORRACHA PARA TUBO ESGOTO PREDIAL, DN 50 MM (NBR 5688)</t>
  </si>
  <si>
    <t xml:space="preserve"> 00000301 </t>
  </si>
  <si>
    <t xml:space="preserve">ANEL BORRACHA PARA TUBO ESGOTO PREDIAL, DN 100 MM (NBR 5688)</t>
  </si>
  <si>
    <t xml:space="preserve"> 00001966 </t>
  </si>
  <si>
    <t xml:space="preserve">CURVA PVC CURTA 90 GRAUS, DN 100 MM, PARA ESGOTO PREDIAL</t>
  </si>
  <si>
    <t xml:space="preserve"> 00001933 </t>
  </si>
  <si>
    <t xml:space="preserve">CURVA PVC CURTA 90 GRAUS, DN 40 MM, PARA ESGOTO PREDIAL</t>
  </si>
  <si>
    <t xml:space="preserve"> 00001932 </t>
  </si>
  <si>
    <t xml:space="preserve">CURVA PVC CURTA 90 GRAUS, DN 50 MM, PARA ESGOTO PREDIAL</t>
  </si>
  <si>
    <t xml:space="preserve"> 00003516 </t>
  </si>
  <si>
    <t xml:space="preserve">JOELHO PVC, SOLDAVEL, BB, 45 GRAUS, DN 40 MM, PARA ESGOTO PREDIAL</t>
  </si>
  <si>
    <t xml:space="preserve"> 00003518 </t>
  </si>
  <si>
    <t xml:space="preserve">JOELHO PVC, SOLDAVEL, PB, 45 GRAUS, DN 50 MM, PARA ESGOTO PREDIAL</t>
  </si>
  <si>
    <t xml:space="preserve"> 00000297 </t>
  </si>
  <si>
    <t xml:space="preserve">ANEL BORRACHA PARA TUBO ESGOTO PREDIAL, DN 75 MM (NBR 5688)</t>
  </si>
  <si>
    <t xml:space="preserve"> 00003519 </t>
  </si>
  <si>
    <t xml:space="preserve">JOELHO PVC, SOLDAVEL, PB, 45 GRAUS, DN 75 MM, PARA ESGOTO PREDIAL</t>
  </si>
  <si>
    <t xml:space="preserve"> 00003520 </t>
  </si>
  <si>
    <t xml:space="preserve">JOELHO PVC, SOLDAVEL, PB, 90 GRAUS, DN 100 MM, PARA ESGOTO PREDIAL</t>
  </si>
  <si>
    <t xml:space="preserve"> 00003526 </t>
  </si>
  <si>
    <t xml:space="preserve">JOELHO PVC, SOLDAVEL, PB, 90 GRAUS, DN 50 MM, PARA ESGOTO PREDIAL</t>
  </si>
  <si>
    <t xml:space="preserve"> 00003509 </t>
  </si>
  <si>
    <t xml:space="preserve">JOELHO PVC, SOLDAVEL, PB, 90 GRAUS, DN 75 MM, PARA ESGOTO PREDIAL</t>
  </si>
  <si>
    <t xml:space="preserve">1,06</t>
  </si>
  <si>
    <t xml:space="preserve">Anel borracha p/ tubo pvc sanitário predial, d=  40mm</t>
  </si>
  <si>
    <t xml:space="preserve">Joelho 90° pvc rigido com anel p/esgoto secundario, d= 40mm</t>
  </si>
  <si>
    <t xml:space="preserve">5,35</t>
  </si>
  <si>
    <t xml:space="preserve">0,79</t>
  </si>
  <si>
    <t xml:space="preserve">6,27</t>
  </si>
  <si>
    <t xml:space="preserve">Juncao simples pvc rigido p/ esgoto primario, diam =100 x  50mm</t>
  </si>
  <si>
    <t xml:space="preserve">14,61</t>
  </si>
  <si>
    <t xml:space="preserve">3,75</t>
  </si>
  <si>
    <t xml:space="preserve">5,67</t>
  </si>
  <si>
    <t xml:space="preserve">8,79</t>
  </si>
  <si>
    <t xml:space="preserve">1,31</t>
  </si>
  <si>
    <t xml:space="preserve"> 00003670 </t>
  </si>
  <si>
    <t xml:space="preserve">JUNCAO SIMPLES, PVC, 45 GRAUS, DN 100 X 100 MM, SERIE NORMAL PARA ESGOTO PREDIAL</t>
  </si>
  <si>
    <t xml:space="preserve"> 00003662 </t>
  </si>
  <si>
    <t xml:space="preserve">JUNCAO SIMPLES, PVC, 45 GRAUS, DN 50 X 50 MM, SERIE NORMAL PARA ESGOTO PREDIAL</t>
  </si>
  <si>
    <t xml:space="preserve"> 00003897 </t>
  </si>
  <si>
    <t xml:space="preserve">LUVA SIMPLES, PVC, SOLDAVEL, DN 40 MM, SERIE NORMAL, PARA ESGOTO PREDIAL</t>
  </si>
  <si>
    <t xml:space="preserve"> 00003899 </t>
  </si>
  <si>
    <t xml:space="preserve">LUVA SIMPLES, PVC, SOLDAVEL, DN 100 MM, SERIE NORMAL, PARA ESGOTO PREDIAL</t>
  </si>
  <si>
    <t xml:space="preserve"> 00003875 </t>
  </si>
  <si>
    <t xml:space="preserve">LUVA SIMPLES, PVC, SOLDAVEL, DN 50 MM, SERIE NORMAL, PARA ESGOTO PREDIAL</t>
  </si>
  <si>
    <t xml:space="preserve"> 00003898 </t>
  </si>
  <si>
    <t xml:space="preserve">LUVA SIMPLES, PVC, SOLDAVEL, DN 75 MM, SERIE NORMAL, PARA ESGOTO PREDIAL</t>
  </si>
  <si>
    <t xml:space="preserve">00001788/SINAPI</t>
  </si>
  <si>
    <t xml:space="preserve">Curva 90 graus de ferro galvanizado, com rosca bsp femea, de 1 1/4"</t>
  </si>
  <si>
    <t xml:space="preserve">71,02</t>
  </si>
  <si>
    <t xml:space="preserve">3,17</t>
  </si>
  <si>
    <t xml:space="preserve">Reducao excentrica  pvc sanitario d= 100 x  50mm</t>
  </si>
  <si>
    <t xml:space="preserve">6,59</t>
  </si>
  <si>
    <t xml:space="preserve">4,39</t>
  </si>
  <si>
    <t xml:space="preserve">3,13</t>
  </si>
  <si>
    <t xml:space="preserve">2,45</t>
  </si>
  <si>
    <t xml:space="preserve">0,68</t>
  </si>
  <si>
    <t xml:space="preserve">3,43</t>
  </si>
  <si>
    <t xml:space="preserve">2,30</t>
  </si>
  <si>
    <t xml:space="preserve">Reducao excentrica  pvc sanitario d=  75 x   50mm</t>
  </si>
  <si>
    <t xml:space="preserve"> 00009835 </t>
  </si>
  <si>
    <t xml:space="preserve">TUBO PVC SERIE NORMAL, DN 40 MM, PARA ESGOTO PREDIAL (NBR 5688)</t>
  </si>
  <si>
    <t xml:space="preserve"> 00009838 </t>
  </si>
  <si>
    <t xml:space="preserve">TUBO PVC SERIE NORMAL, DN 50 MM, PARA ESGOTO PREDIAL (NBR 5688)</t>
  </si>
  <si>
    <t xml:space="preserve"> 00009837 </t>
  </si>
  <si>
    <t xml:space="preserve">TUBO PVC SERIE NORMAL, DN 75 MM, PARA ESGOTO PREDIAL (NBR 5688)</t>
  </si>
  <si>
    <t xml:space="preserve"> 00011656 </t>
  </si>
  <si>
    <t xml:space="preserve">TE SANITARIO DE REDUCAO, PVC, DN 100 X 75 MM, SERIE NORMAL PARA ESGOTO PREDIAL</t>
  </si>
  <si>
    <t xml:space="preserve"> 00007097 </t>
  </si>
  <si>
    <t xml:space="preserve">TE SANITARIO, PVC, DN 50 X 50 MM, SERIE NORMAL, PARA ESGOTO PREDIAL</t>
  </si>
  <si>
    <t xml:space="preserve">7,07</t>
  </si>
  <si>
    <t xml:space="preserve">5,05</t>
  </si>
  <si>
    <t xml:space="preserve">4,86</t>
  </si>
  <si>
    <t xml:space="preserve">Te pvc sanitario d=  75 x   50mm</t>
  </si>
  <si>
    <t xml:space="preserve">0,63</t>
  </si>
  <si>
    <t xml:space="preserve"> 00011658 </t>
  </si>
  <si>
    <t xml:space="preserve">TE SANITARIO, PVC, DN 75 X 75 MM, SERIE NORMAL PARA ESGOTO PREDIAL</t>
  </si>
  <si>
    <t xml:space="preserve"> 00039319 </t>
  </si>
  <si>
    <t xml:space="preserve">TERMINAL DE VENTILACAO, 50 MM, SERIE NORMAL, ESGOTO PREDIAL</t>
  </si>
  <si>
    <t xml:space="preserve"> 00039320 </t>
  </si>
  <si>
    <t xml:space="preserve">TERMINAL DE VENTILACAO, 75 MM, SERIE NORMAL, ESGOTO PREDIAL</t>
  </si>
  <si>
    <t xml:space="preserve"> 00003536 </t>
  </si>
  <si>
    <t xml:space="preserve">JOELHO PVC, SOLDAVEL, 90 GRAUS, 32 MM, COR MARROM, PARA AGUA FRIA PREDIAL</t>
  </si>
  <si>
    <t xml:space="preserve"> 00009869 </t>
  </si>
  <si>
    <t xml:space="preserve">TUBO PVC, SOLDAVEL, DE 32 MM, AGUA FRIA (NBR-5648)</t>
  </si>
  <si>
    <t xml:space="preserve"> 00003872 </t>
  </si>
  <si>
    <t xml:space="preserve">LUVA DE REDUCAO SOLDAVEL, PVC, 40 MM X 32 MM, PARA AGUA FRIA PREDIAL</t>
  </si>
  <si>
    <t xml:space="preserve"> 00003666 </t>
  </si>
  <si>
    <t xml:space="preserve">JUNCAO SIMPLES, PVC, 45 GRAUS, DN 40 X 40 MM, SERIE NORMAL PARA ESGOTO PREDIAL</t>
  </si>
  <si>
    <t xml:space="preserve">Tubos e Conexões de Ferro Fundido</t>
  </si>
  <si>
    <t xml:space="preserve">00011709/SINAPI</t>
  </si>
  <si>
    <t xml:space="preserve">Ralo fofo semiesferico, 150 mm, para lajes/ calhas</t>
  </si>
  <si>
    <t xml:space="preserve">58,08</t>
  </si>
  <si>
    <t xml:space="preserve"> 00009841 </t>
  </si>
  <si>
    <t xml:space="preserve">TUBO PVC, SERIE R, DN 100 MM, PARA ESGOTO OU AGUAS PLUVIAIS PREDIAL (NBR 5688)</t>
  </si>
  <si>
    <t xml:space="preserve"> 00009840 </t>
  </si>
  <si>
    <t xml:space="preserve">TUBO PVC, SERIE R, DN 150 MM, PARA ESGOTO OU AGUAS PLUVIAIS PREDIAL (NBR 5688)</t>
  </si>
  <si>
    <t xml:space="preserve"> 00000300 </t>
  </si>
  <si>
    <t xml:space="preserve">ANEL BORRACHA, DN 150 MM, PARA TUBO SERIE REFORCADA ESGOTO PREDIAL</t>
  </si>
  <si>
    <t xml:space="preserve"> 00020158 </t>
  </si>
  <si>
    <t xml:space="preserve">JOELHO, PVC SERIE R, 90 GRAUS, DN 150 MM, PARA ESGOTO PREDIAL</t>
  </si>
  <si>
    <t xml:space="preserve"> 00000299 </t>
  </si>
  <si>
    <t xml:space="preserve">ANEL BORRACHA, DN 100 MM, PARA TUBO SERIE REFORCADA ESGOTO PREDIAL</t>
  </si>
  <si>
    <t xml:space="preserve"> 00020047 </t>
  </si>
  <si>
    <t xml:space="preserve">REDUCAO EXCENTRICA PVC, SERIE R, DN 150 X 100 MM, PARA ESGOTO PREDIAL</t>
  </si>
  <si>
    <t xml:space="preserve"> 00020152 </t>
  </si>
  <si>
    <t xml:space="preserve">JOELHO, PVC SERIE R, 45 GRAUS, DN 150 MM, PARA ESGOTO PREDIAL</t>
  </si>
  <si>
    <t xml:space="preserve"> 00020171 </t>
  </si>
  <si>
    <t xml:space="preserve">LUVA SIMPLES, PVC SERIE R, 150 MM, PARA ESGOTO PREDIAL</t>
  </si>
  <si>
    <t xml:space="preserve"> 00020170 </t>
  </si>
  <si>
    <t xml:space="preserve">LUVA SIMPLES, PVC SERIE R, 100 MM, PARA ESGOTO PREDIAL</t>
  </si>
  <si>
    <t xml:space="preserve"> 00006005 </t>
  </si>
  <si>
    <t xml:space="preserve">REGISTRO GAVETA COM ACABAMENTO E CANOPLA CROMADOS, SIMPLES, BITOLA 3/4" (REF 1509)</t>
  </si>
  <si>
    <t xml:space="preserve"> 00003148 </t>
  </si>
  <si>
    <t xml:space="preserve">FITA VEDA ROSCA EM ROLOS DE 18 MM X 50 M (L X C)</t>
  </si>
  <si>
    <t xml:space="preserve"> 00006024 </t>
  </si>
  <si>
    <t xml:space="preserve">REGISTRO PRESSAO COM ACABAMENTO E CANOPLA CROMADA, SIMPLES, BITOLA 3/4" (REF 1416)</t>
  </si>
  <si>
    <t xml:space="preserve"> 00020080 </t>
  </si>
  <si>
    <t xml:space="preserve">ADESIVO PLASTICO PARA PVC, FRASCO COM 175 GR</t>
  </si>
  <si>
    <t xml:space="preserve"> 00011675 </t>
  </si>
  <si>
    <t xml:space="preserve">REGISTRO DE ESFERA, PVC, COM VOLANTE, VS, SOLDAVEL, DN 32 MM, COM CORPO DIVIDIDO</t>
  </si>
  <si>
    <t xml:space="preserve"> 00011677 </t>
  </si>
  <si>
    <t xml:space="preserve">REGISTRO DE ESFERA, PVC, COM VOLANTE, VS, SOLDAVEL, DN 50 MM, COM CORPO DIVIDIDO</t>
  </si>
  <si>
    <t xml:space="preserve"> 00009875 </t>
  </si>
  <si>
    <t xml:space="preserve">TUBO PVC, SOLDAVEL, DE 50 MM, AGUA FRIA (NBR-5648)</t>
  </si>
  <si>
    <t xml:space="preserve"> 00006019 </t>
  </si>
  <si>
    <t xml:space="preserve">REGISTRO GAVETA BRUTO EM LATAO FORJADO, BITOLA 1" (REF 1509)</t>
  </si>
  <si>
    <t xml:space="preserve"> 00006016 </t>
  </si>
  <si>
    <t xml:space="preserve">REGISTRO GAVETA BRUTO EM LATAO FORJADO, BITOLA 3/4" (REF 1509)</t>
  </si>
  <si>
    <t xml:space="preserve"> 00010413 </t>
  </si>
  <si>
    <t xml:space="preserve">VALVULA DE RETENCAO VERTICAL, DE BRONZE (PN-16), 3/4", 200 PSI, EXTREMIDADES COM ROSCA</t>
  </si>
  <si>
    <t xml:space="preserve">Diversos</t>
  </si>
  <si>
    <t xml:space="preserve">9,47</t>
  </si>
  <si>
    <t xml:space="preserve">Bomba centrífulga monoestágio, marca Schneider ou similar, modelo BC-92S 1, motor 1cv, monofásica, tensão 110/220V, recalque 1", pressão máxima sem vazão = 31mca, hmax de sucção = 8mca, vazão = 2,3 à 7,1 m³/h</t>
  </si>
  <si>
    <t xml:space="preserve">1.733,30</t>
  </si>
  <si>
    <t xml:space="preserve">47,82</t>
  </si>
  <si>
    <t xml:space="preserve">9,12</t>
  </si>
  <si>
    <t xml:space="preserve">34,12</t>
  </si>
  <si>
    <t xml:space="preserve">47,77</t>
  </si>
  <si>
    <t xml:space="preserve">6,41</t>
  </si>
  <si>
    <t xml:space="preserve">2,53</t>
  </si>
  <si>
    <t xml:space="preserve">0,42</t>
  </si>
  <si>
    <t xml:space="preserve">10,68</t>
  </si>
  <si>
    <t xml:space="preserve">3,81</t>
  </si>
  <si>
    <t xml:space="preserve"> 00000096 </t>
  </si>
  <si>
    <t xml:space="preserve">ADAPTADOR PVC SOLDAVEL, COM FLANGE E ANEL DE VEDACAO, 25 MM X 3/4", PARA CAIXA D'AGUA</t>
  </si>
  <si>
    <t xml:space="preserve"> 00000097 </t>
  </si>
  <si>
    <t xml:space="preserve">ADAPTADOR PVC SOLDAVEL, COM FLANGE E ANEL DE VEDACAO, 32 MM X 1", PARA CAIXA D'AGUA</t>
  </si>
  <si>
    <t xml:space="preserve"> 00000099 </t>
  </si>
  <si>
    <t xml:space="preserve">ADAPTADOR PVC SOLDAVEL, COM FLANGE E ANEL DE VEDACAO, 50 MM X 1 1/2", PARA CAIXA D'AGUA</t>
  </si>
  <si>
    <t xml:space="preserve"> 00000107 </t>
  </si>
  <si>
    <t xml:space="preserve">ADAPTADOR PVC SOLDAVEL CURTO COM BOLSA E ROSCA, 20 MM X 1/2", PARA AGUA FRIA</t>
  </si>
  <si>
    <t xml:space="preserve"> 00000108 </t>
  </si>
  <si>
    <t xml:space="preserve">ADAPTADOR PVC SOLDAVEL CURTO COM BOLSA E ROSCA, 32 MM X 1", PARA AGUA FRIA</t>
  </si>
  <si>
    <t xml:space="preserve"> 00043977 </t>
  </si>
  <si>
    <t xml:space="preserve">CAIXA D'AGUA / RESERVATORIO EM POLIETILENO, 3000 LITROS, COM TAMPA</t>
  </si>
  <si>
    <t xml:space="preserve"> 00034640 </t>
  </si>
  <si>
    <t xml:space="preserve">CAIXA D'AGUA / RESERVATORIO EM POLIETILENO, 2000 LITROS, COM TAMPA</t>
  </si>
  <si>
    <t xml:space="preserve"> 00001957 </t>
  </si>
  <si>
    <t xml:space="preserve">CURVA DE PVC 90 GRAUS, SOLDAVEL, 32 MM, COR MARROM, PARA AGUA FRIA PREDIAL</t>
  </si>
  <si>
    <t xml:space="preserve"> 00003500 </t>
  </si>
  <si>
    <t xml:space="preserve">JOELHO, PVC SOLDAVEL, 45 GRAUS, 25 MM, COR MARROM, PARA AGUA FRIA PREDIAL</t>
  </si>
  <si>
    <t xml:space="preserve"> 00009867 </t>
  </si>
  <si>
    <t xml:space="preserve">TUBO PVC, SOLDAVEL, DE 20 MM, AGUA FRIA (NBR-5648)</t>
  </si>
  <si>
    <t xml:space="preserve"> 00009868 </t>
  </si>
  <si>
    <t xml:space="preserve">TUBO PVC, SOLDAVEL, DE 25 MM, AGUA FRIA (NBR-5648)</t>
  </si>
  <si>
    <t xml:space="preserve"> 00011672 </t>
  </si>
  <si>
    <t xml:space="preserve">REGISTRO DE ESFERA, PVC, COM VOLANTE, VS, ROSCAVEL, DN 1 1/2", COM CORPO DIVIDIDO</t>
  </si>
  <si>
    <t xml:space="preserve"> 00009874 </t>
  </si>
  <si>
    <t xml:space="preserve">TUBO PVC, SOLDAVEL, DE 40 MM, AGUA FRIA (NBR-5648)</t>
  </si>
  <si>
    <t xml:space="preserve"> 00020147 </t>
  </si>
  <si>
    <t xml:space="preserve">JOELHO PVC, SOLDAVEL, COM BUCHA DE LATAO, 90 GRAUS, 25 MM X 1/2", PARA AGUA FRIA PREDIAL</t>
  </si>
  <si>
    <t xml:space="preserve">00007137/SINAPI</t>
  </si>
  <si>
    <t xml:space="preserve">Te pvc, soldavel, com bucha de latao na bolsa central, 90 graus, 25 mm x 1/2", para agua fria predial</t>
  </si>
  <si>
    <t xml:space="preserve">8,33</t>
  </si>
  <si>
    <t xml:space="preserve"> 00000812 </t>
  </si>
  <si>
    <t xml:space="preserve">BUCHA DE REDUCAO DE PVC, SOLDAVEL, CURTA, COM 40 X 32 MM, PARA AGUA FRIA PREDIAL</t>
  </si>
  <si>
    <t xml:space="preserve"> 00000819 </t>
  </si>
  <si>
    <t xml:space="preserve">BUCHA DE REDUCAO DE PVC, SOLDAVEL, CURTA, COM 50 X 40 MM, PARA AGUA FRIA PREDIAL</t>
  </si>
  <si>
    <t xml:space="preserve"> 00000832 </t>
  </si>
  <si>
    <t xml:space="preserve">BUCHA DE REDUCAO DE PVC, SOLDAVEL, LONGA, COM 32 X 20 MM, PARA AGUA FRIA PREDIAL</t>
  </si>
  <si>
    <t xml:space="preserve"> 00000834 </t>
  </si>
  <si>
    <t xml:space="preserve">BUCHA DE REDUCAO DE PVC, SOLDAVEL, LONGA, COM 40 X 25 MM, PARA AGUA FRIA PREDIAL</t>
  </si>
  <si>
    <t xml:space="preserve"> 00000813 </t>
  </si>
  <si>
    <t xml:space="preserve">BUCHA DE REDUCAO DE PVC, SOLDAVEL, LONGA, COM 50 X 25 MM, PARA AGUA FRIA PREDIAL</t>
  </si>
  <si>
    <t xml:space="preserve"> 00000820 </t>
  </si>
  <si>
    <t xml:space="preserve">BUCHA DE REDUCAO DE PVC, SOLDAVEL, LONGA, COM 50 X 32 MM, PARA AGUA FRIA PREDIAL</t>
  </si>
  <si>
    <t xml:space="preserve"> 00001956 </t>
  </si>
  <si>
    <t xml:space="preserve">CURVA DE PVC 90 GRAUS, SOLDAVEL, 25 MM, COR MARROM, PARA AGUA FRIA PREDIAL</t>
  </si>
  <si>
    <t xml:space="preserve"> 00003542 </t>
  </si>
  <si>
    <t xml:space="preserve">JOELHO PVC, SOLDAVEL, 90 GRAUS, 20 MM, COR MARROM, PARA AGUA FRIA PREDIAL</t>
  </si>
  <si>
    <t xml:space="preserve"> 00003529 </t>
  </si>
  <si>
    <t xml:space="preserve">JOELHO PVC, SOLDAVEL, 90 GRAUS, 25 MM, COR MARROM, PARA AGUA FRIA PREDIAL</t>
  </si>
  <si>
    <t xml:space="preserve"> 00003540 </t>
  </si>
  <si>
    <t xml:space="preserve">JOELHO PVC, SOLDAVEL, 90 GRAUS, 50 MM, COR MARROM, PARA AGUA FRIA PREDIAL</t>
  </si>
  <si>
    <t xml:space="preserve"> 00003501 </t>
  </si>
  <si>
    <t xml:space="preserve">JOELHO, PVC SOLDAVEL, 45 GRAUS, 32 MM, COR MARROM, PARA AGUA FRIA PREDIAL</t>
  </si>
  <si>
    <t xml:space="preserve"> 00003503 </t>
  </si>
  <si>
    <t xml:space="preserve">JOELHO, PVC SOLDAVEL, 45 GRAUS, 50 MM, COR MARROM, PARA AGUA FRIA PREDIAL</t>
  </si>
  <si>
    <t xml:space="preserve"> 00003538 </t>
  </si>
  <si>
    <t xml:space="preserve">JOELHO DE REDUCAO, PVC SOLDAVEL, 90 GRAUS, 32 MM X 25 MM, COR MARROM, PARA AGUA FRIA PREDIAL</t>
  </si>
  <si>
    <t xml:space="preserve"> 00007139 </t>
  </si>
  <si>
    <t xml:space="preserve">TE SOLDAVEL, PVC, 90 GRAUS, 25 MM, PARA AGUA FRIA PREDIAL (NBR 5648)</t>
  </si>
  <si>
    <t xml:space="preserve"> 00007140 </t>
  </si>
  <si>
    <t xml:space="preserve">TE SOLDAVEL, PVC, 90 GRAUS, 32 MM, PARA AGUA FRIA PREDIAL (NBR 5648)</t>
  </si>
  <si>
    <t xml:space="preserve"> 00007141 </t>
  </si>
  <si>
    <t xml:space="preserve">TE SOLDAVEL, PVC, 90 GRAUS, 40 MM, PARA AGUA FRIA PREDIAL (NBR 5648)</t>
  </si>
  <si>
    <t xml:space="preserve"> 00007142 </t>
  </si>
  <si>
    <t xml:space="preserve">TE SOLDAVEL, PVC, 90 GRAUS,50 MM, PARA AGUA FRIA PREDIAL (NBR 5648)</t>
  </si>
  <si>
    <t xml:space="preserve"> 00007136 </t>
  </si>
  <si>
    <t xml:space="preserve">TE DE REDUCAO, PVC, SOLDAVEL, 90 GRAUS, 32 MM X 25 MM, PARA AGUA FRIA PREDIAL</t>
  </si>
  <si>
    <t xml:space="preserve"> 00007129 </t>
  </si>
  <si>
    <t xml:space="preserve">TE DE REDUCAO, PVC, SOLDAVEL, 90 GRAUS, 50 MM X 25 MM, PARA AGUA FRIA PREDIAL</t>
  </si>
  <si>
    <t xml:space="preserve">Aparelhos, Utensílios e Equipamentos Elétricos</t>
  </si>
  <si>
    <t xml:space="preserve">00011891/SINAPI</t>
  </si>
  <si>
    <t xml:space="preserve">Cordao de cobre, flexivel, torcido, classe 4 ou 5, isolacaoem pvc/d, 300 v, 2condutores de 2,5 mm2</t>
  </si>
  <si>
    <t xml:space="preserve">5,20</t>
  </si>
  <si>
    <t xml:space="preserve">41,60</t>
  </si>
  <si>
    <t xml:space="preserve">Bóia elétrica para reservatório inferior</t>
  </si>
  <si>
    <t xml:space="preserve">37,50</t>
  </si>
  <si>
    <t xml:space="preserve">00002673/SINAPI</t>
  </si>
  <si>
    <t xml:space="preserve">Eletroduto de pvc rigido roscavel de 1/2 ", sem luva</t>
  </si>
  <si>
    <t xml:space="preserve">13,20</t>
  </si>
  <si>
    <t xml:space="preserve">00001870/SINAPI</t>
  </si>
  <si>
    <t xml:space="preserve">Curva 90 graus, longa, de pvc rigido roscavel, de 1/2", para eletroduto</t>
  </si>
  <si>
    <t xml:space="preserve">1,80</t>
  </si>
  <si>
    <t xml:space="preserve">Parafuso de fixação com bucha plástica 8 mm</t>
  </si>
  <si>
    <t xml:space="preserve">3,84</t>
  </si>
  <si>
    <t xml:space="preserve">00000392/SINAPI</t>
  </si>
  <si>
    <t xml:space="preserve">Abracadeira em aco para amarracao de eletrodutos, tipo d, com 1/2" e parafusode fixacao</t>
  </si>
  <si>
    <t xml:space="preserve">10,95</t>
  </si>
  <si>
    <t xml:space="preserve">49,50</t>
  </si>
  <si>
    <t xml:space="preserve">11,52</t>
  </si>
  <si>
    <t xml:space="preserve">104,00</t>
  </si>
  <si>
    <t xml:space="preserve">00007588/SINAPI</t>
  </si>
  <si>
    <t xml:space="preserve">Automatico de boia superior / inferior, *15* a / 250 v</t>
  </si>
  <si>
    <t xml:space="preserve">48,67</t>
  </si>
  <si>
    <t xml:space="preserve">8,52</t>
  </si>
  <si>
    <t xml:space="preserve">57,39</t>
  </si>
  <si>
    <t xml:space="preserve">5,40</t>
  </si>
  <si>
    <t xml:space="preserve">3,05</t>
  </si>
  <si>
    <t xml:space="preserve">5,13</t>
  </si>
  <si>
    <t xml:space="preserve">8,55</t>
  </si>
  <si>
    <t xml:space="preserve"> 00011825 </t>
  </si>
  <si>
    <t xml:space="preserve">TORNEIRA DE BOIA CONVENCIONAL PARA CAIXA D'AGUA, 1", AGUA FRIA, COM HASTE E TORNEIRA METALICOS E BALAO PLASTICO</t>
  </si>
  <si>
    <t xml:space="preserve"> 5903 </t>
  </si>
  <si>
    <t xml:space="preserve">CAMINHÃO PIPA 10.000 L TRUCADO, PESO BRUTO TOTAL 23.000 KG, CARGA ÚTIL MÁXIMA 15.935 KG, DISTÂNCIA ENTRE EIXOS 4,8 M, POTÊNCIA 230 CV, INCLUSIVE TANQUE DE AÇO PARA TRANSPORTE DE ÁGUA - CHI DIURNO. AF_06/2014</t>
  </si>
  <si>
    <t xml:space="preserve"> 5901 </t>
  </si>
  <si>
    <t xml:space="preserve">CAMINHÃO PIPA 10.000 L TRUCADO, PESO BRUTO TOTAL 23.000 KG, CARGA ÚTIL MÁXIMA 15.935 KG, DISTÂNCIA ENTRE EIXOS 4,8 M, POTÊNCIA 230 CV, INCLUSIVE TANQUE DE AÇO PARA TRANSPORTE DE ÁGUA - CHP DIURNO. AF_06/2014</t>
  </si>
  <si>
    <t xml:space="preserve"> 91533 </t>
  </si>
  <si>
    <t xml:space="preserve">COMPACTADOR DE SOLOS DE PERCUSSÃO (SOQUETE) COM MOTOR A GASOLINA 4 TEMPOS, POTÊNCIA 4 CV - CHP DIURNO. AF_08/2015</t>
  </si>
  <si>
    <t xml:space="preserve"> 00004350 </t>
  </si>
  <si>
    <t xml:space="preserve">BUCHA DE NYLON, DIAMETRO DO FURO 8 MM, COMPRIMENTO 40 MM, COM PARAFUSO DE ROSCA SOBERBA, CABECA CHATA, FENDA SIMPLES, 4,8 X 50 MM</t>
  </si>
  <si>
    <t xml:space="preserve"> 00000399 </t>
  </si>
  <si>
    <t xml:space="preserve">ABRACADEIRA EM ACO PARA AMARRACAO DE ELETRODUTOS, TIPO D, COM 4" E PARAFUSO DE FIXACAO</t>
  </si>
  <si>
    <t xml:space="preserve"> 00000397 </t>
  </si>
  <si>
    <t xml:space="preserve">ABRACADEIRA EM ACO PARA AMARRACAO DE ELETRODUTOS, TIPO D, COM 2 1/2" E PARAFUSO DE FIXACAO</t>
  </si>
  <si>
    <t xml:space="preserve"> 00014153 </t>
  </si>
  <si>
    <t xml:space="preserve">FITA METALICA PERFURADA, L = *18* MM, ROLO DE 30 M, CARGA RECOMENDADA = *30* KGF</t>
  </si>
  <si>
    <t xml:space="preserve"> 00037329 </t>
  </si>
  <si>
    <t xml:space="preserve">REJUNTE EPOXI, QUALQUER COR</t>
  </si>
  <si>
    <t xml:space="preserve"> 00006138 </t>
  </si>
  <si>
    <t xml:space="preserve">ANEL DE VEDACAO, PVC FLEXIVEL, 100 MM, PARA SAIDA DE BACIA / VASO SANITARIO</t>
  </si>
  <si>
    <t xml:space="preserve"> 00044019 </t>
  </si>
  <si>
    <t xml:space="preserve">BACIA SANITARIA (VASO) COM CAIXA ACOPLADA, SIFAO OCULTO / CARENADO, DE LOUCA BRANCA (SEM ASSENTO) - PADRAO ALTO</t>
  </si>
  <si>
    <t xml:space="preserve"> 00004384 </t>
  </si>
  <si>
    <t xml:space="preserve">PARAFUSO NIQUELADO COM ACABAMENTO CROMADO PARA FIXAR PECA SANITARIA, INCLUI PORCA CEGA, ARRUELA E BUCHA DE NYLON TAMANHO S-10</t>
  </si>
  <si>
    <t xml:space="preserve"> 00000377 </t>
  </si>
  <si>
    <t xml:space="preserve">ASSENTO SANITARIO DE PLASTICO, TIPO CONVENCIONAL</t>
  </si>
  <si>
    <t xml:space="preserve"> 00011681 </t>
  </si>
  <si>
    <t xml:space="preserve">ENGATE/RABICHO FLEXIVEL PLASTICO (PVC OU ABS) BRANCO 1/2" X 40 CM</t>
  </si>
  <si>
    <t xml:space="preserve"> 00003146 </t>
  </si>
  <si>
    <t xml:space="preserve">FITA VEDA ROSCA EM ROLOS DE 18 MM X 10 M (L X C)</t>
  </si>
  <si>
    <t xml:space="preserve"> 86881 </t>
  </si>
  <si>
    <t xml:space="preserve">SIFÃO DO TIPO GARRAFA EM METAL CROMADO 1 X 1.1/2" - FORNECIMENTO E INSTALAÇÃO. AF_01/2020</t>
  </si>
  <si>
    <t xml:space="preserve"> 86914 </t>
  </si>
  <si>
    <t xml:space="preserve">TORNEIRA CROMADA 1/2" OU 3/4" PARA TANQUE, PADRÃO MÉDIO - FORNECIMENTO E INSTALAÇÃO. AF_01/2020</t>
  </si>
  <si>
    <t xml:space="preserve"> 86877 </t>
  </si>
  <si>
    <t xml:space="preserve">VÁLVULA EM METAL CROMADO 1.1/2" X 1.1/2" PARA TANQUE OU LAVATÓRIO, COM OU SEM LADRÃO - FORNECIMENTO E INSTALAÇÃO. AF_01/2020</t>
  </si>
  <si>
    <t xml:space="preserve"> 86874 </t>
  </si>
  <si>
    <t xml:space="preserve">TANQUE DE LOUÇA BRANCA SUSPENSO, 18L OU EQUIVALENTE - FORNECIMENTO E INSTALAÇÃO. AF_01/2020</t>
  </si>
  <si>
    <t xml:space="preserve"> 00001368 </t>
  </si>
  <si>
    <t xml:space="preserve">CHUVEIRO COMUM EM PLASTICO BRANCO, COM CANO, 3 TEMPERATURAS, 5500 W (110/220 V)</t>
  </si>
  <si>
    <t xml:space="preserve"> 00001370 </t>
  </si>
  <si>
    <t xml:space="preserve">DUCHA HIGIENICA PLASTICA COM REGISTRO METALICO 1/2"</t>
  </si>
  <si>
    <t xml:space="preserve"> 86901 </t>
  </si>
  <si>
    <t xml:space="preserve">CUBA DE EMBUTIR OVAL EM LOUÇA BRANCA, 35 X 50CM OU EQUIVALENTE - FORNECIMENTO E INSTALAÇÃO. AF_01/2020</t>
  </si>
  <si>
    <t xml:space="preserve"> 00001743 </t>
  </si>
  <si>
    <t xml:space="preserve">CUBA ACO INOX (AISI 304) DE EMBUTIR COM VALVULA 3 1/2 ", DE *46 X 30 X 12* CM</t>
  </si>
  <si>
    <t xml:space="preserve"> 00004823 </t>
  </si>
  <si>
    <t xml:space="preserve">MASSA PLASTICA PARA MARMORE/GRANITO</t>
  </si>
  <si>
    <t xml:space="preserve">00011683/SINAPI</t>
  </si>
  <si>
    <t xml:space="preserve">Engate / rabicho flexivel inox 1/2" x 30 cm</t>
  </si>
  <si>
    <t xml:space="preserve">39,95</t>
  </si>
  <si>
    <t xml:space="preserve">Coluna suspensa de louça para lavatório, linha Vogue Plus Conforto, ref: C-510, DECA ou similar</t>
  </si>
  <si>
    <t xml:space="preserve">152,60</t>
  </si>
  <si>
    <t xml:space="preserve">33,44</t>
  </si>
  <si>
    <t xml:space="preserve">00006136/SINAPI</t>
  </si>
  <si>
    <t xml:space="preserve">Sifao em metal cromado para pia ou lavatorio, 1 x 1.1/2"</t>
  </si>
  <si>
    <t xml:space="preserve">174,20</t>
  </si>
  <si>
    <t xml:space="preserve">23,88</t>
  </si>
  <si>
    <t xml:space="preserve">Válvula de escoamento para lavatório, DECA 1602C ou similar</t>
  </si>
  <si>
    <t xml:space="preserve">47,18</t>
  </si>
  <si>
    <t xml:space="preserve">6,63</t>
  </si>
  <si>
    <t xml:space="preserve">6,51</t>
  </si>
  <si>
    <t xml:space="preserve">Lavatório louça, ref: L-510, Vogue Plus  Conforto(45.5 x 35.5 cm), DECA ou similar</t>
  </si>
  <si>
    <t xml:space="preserve">284,89</t>
  </si>
  <si>
    <t xml:space="preserve">2,99</t>
  </si>
  <si>
    <t xml:space="preserve">1,78</t>
  </si>
  <si>
    <t xml:space="preserve">4,98</t>
  </si>
  <si>
    <t xml:space="preserve">Torneira pressmatic compact de mesa, DOCOL 17160606 ou similar</t>
  </si>
  <si>
    <t xml:space="preserve">224,90</t>
  </si>
  <si>
    <t xml:space="preserve">1,26</t>
  </si>
  <si>
    <t xml:space="preserve"> 00011772 </t>
  </si>
  <si>
    <t xml:space="preserve">TORNEIRA METALICA CROMADA, DE MESA/BANCADA, PARA COZINHA, BICA MOVEL, COM AREJADOR, 1/2" OU 3/4" (REF 1167 / 1168)</t>
  </si>
  <si>
    <t xml:space="preserve"> 00006141 </t>
  </si>
  <si>
    <t xml:space="preserve">ENGATE/RABICHO FLEXIVEL PLASTICO (PVC OU ABS) BRANCO 1/2" X 30 CM</t>
  </si>
  <si>
    <t xml:space="preserve">Divisórias</t>
  </si>
  <si>
    <t xml:space="preserve">Divisória em granito branco Siena, polido dos 2 lados, e=2cm</t>
  </si>
  <si>
    <t xml:space="preserve">825,32</t>
  </si>
  <si>
    <t xml:space="preserve">8,78</t>
  </si>
  <si>
    <t xml:space="preserve">32,76</t>
  </si>
  <si>
    <t xml:space="preserve">9,09</t>
  </si>
  <si>
    <t xml:space="preserve">45,86</t>
  </si>
  <si>
    <t xml:space="preserve">4,10</t>
  </si>
  <si>
    <t xml:space="preserve">2,44</t>
  </si>
  <si>
    <t xml:space="preserve">6,84</t>
  </si>
  <si>
    <t xml:space="preserve">2,37</t>
  </si>
  <si>
    <t xml:space="preserve">12,42</t>
  </si>
  <si>
    <t xml:space="preserve">4,32</t>
  </si>
  <si>
    <t xml:space="preserve">Perfil Alumínio, Tubo Retangular 50,80mm x 25,40mm x 1,20mm (0,484kg/m)</t>
  </si>
  <si>
    <t xml:space="preserve">20,09</t>
  </si>
  <si>
    <t xml:space="preserve">12,05</t>
  </si>
  <si>
    <t xml:space="preserve">15,56</t>
  </si>
  <si>
    <t xml:space="preserve">1,53</t>
  </si>
  <si>
    <t xml:space="preserve">Revestimentos com Mármores e Granitos</t>
  </si>
  <si>
    <t xml:space="preserve">Testeira em granito branco Siena, L=37 cm (meia esquadria) - fornecimento e colocação</t>
  </si>
  <si>
    <t xml:space="preserve">373,15</t>
  </si>
  <si>
    <t xml:space="preserve">Rodopia em granito branco Siena, L=20cm, e=2cm</t>
  </si>
  <si>
    <t xml:space="preserve">150,31</t>
  </si>
  <si>
    <t xml:space="preserve">Argamassa industrializada AC-I, Votomassa ou similar</t>
  </si>
  <si>
    <t xml:space="preserve">00000371/SINAPI</t>
  </si>
  <si>
    <t xml:space="preserve">Argamassa industrializada multiuso, para revestimento interno e externo e assentamento de blocos diversos</t>
  </si>
  <si>
    <t xml:space="preserve">13,64</t>
  </si>
  <si>
    <t xml:space="preserve">49,14</t>
  </si>
  <si>
    <t xml:space="preserve">35,04</t>
  </si>
  <si>
    <t xml:space="preserve">Quadro de distribuição de embutir em chapa de aço, p/até 48 disjuntores c/barramento, padrão DIN, Cemar ou similar</t>
  </si>
  <si>
    <t xml:space="preserve">926,92</t>
  </si>
  <si>
    <t xml:space="preserve">ARGAMASSA TRAÇO 1:3:12 (EM VOLUME DE CIMENTO, CAL E AREIA MÉDIA ÚMIDA) PARA EMBOÇO/MASSA ÚNICA/ASSENTAMENTO DE ALVENARIA DE VEDAÇÃO, PREPARO MECÂNICO COM BETONEIRA 600 L. AF_08/2019</t>
  </si>
  <si>
    <t xml:space="preserve">500,43</t>
  </si>
  <si>
    <t xml:space="preserve">9,50</t>
  </si>
  <si>
    <t xml:space="preserve">183,64</t>
  </si>
  <si>
    <t xml:space="preserve">95,00</t>
  </si>
  <si>
    <t xml:space="preserve">2,18</t>
  </si>
  <si>
    <t xml:space="preserve">1,87</t>
  </si>
  <si>
    <t xml:space="preserve">0,74</t>
  </si>
  <si>
    <t xml:space="preserve">CAL HIDRATADA CH-I PARA ARGAMASSAS</t>
  </si>
  <si>
    <t xml:space="preserve">3,89</t>
  </si>
  <si>
    <t xml:space="preserve">4,45</t>
  </si>
  <si>
    <t xml:space="preserve">ENERGIA ELETRICA ATE 2000 KWH INDUSTRIAL, SEM DEMANDA</t>
  </si>
  <si>
    <t xml:space="preserve">KW/H</t>
  </si>
  <si>
    <t xml:space="preserve">BETONEIRA, CAPACIDADE NOMINAL 600 L, CAPACIDADE DE MISTURA 360L, MOTOR ELETRICO TRIFASICO 220/380V, POTENCIA 4CV, EXCLUSO CARREGADOR</t>
  </si>
  <si>
    <t xml:space="preserve">20.375,59</t>
  </si>
  <si>
    <t xml:space="preserve">OPERADOR DE BETONEIRA ESTACIONARIA / MISTURADOR (HORISTA)</t>
  </si>
  <si>
    <t xml:space="preserve">11,92</t>
  </si>
  <si>
    <t xml:space="preserve">13,33</t>
  </si>
  <si>
    <t xml:space="preserve">7,94</t>
  </si>
  <si>
    <t xml:space="preserve">22,23</t>
  </si>
  <si>
    <t xml:space="preserve">FERRAMENTAS - FAMILIA OPERADOR ESCAVADEIRA - HORISTA (ENCARGOS COMPLEMENTARES - COLETADO CAIXA)</t>
  </si>
  <si>
    <t xml:space="preserve">0,88</t>
  </si>
  <si>
    <t xml:space="preserve">EPI - FAMILIA OPERADOR ESCAVADEIRA - HORISTA (ENCARGOS COMPLEMENTARES - COLETADO CAIXA)</t>
  </si>
  <si>
    <t xml:space="preserve">INEL - INSTALAÇÃO ELÉTRICA/ELETRIFICAÇÃO E ILUMINAÇÃO EXTERNA</t>
  </si>
  <si>
    <t xml:space="preserve"> 88264 </t>
  </si>
  <si>
    <t xml:space="preserve">ELETRICISTA COM ENCARGOS COMPLEMENTARES</t>
  </si>
  <si>
    <t xml:space="preserve"> 87367 </t>
  </si>
  <si>
    <t xml:space="preserve">ARGAMASSA TRAÇO 1:1:6 (EM VOLUME DE CIMENTO, CAL E AREIA MÉDIA ÚMIDA) PARA EMBOÇO/MASSA ÚNICA/ASSENTAMENTO DE ALVENARIA DE VEDAÇÃO, PREPARO MANUAL. AF_08/2019</t>
  </si>
  <si>
    <t xml:space="preserve"> 88247 </t>
  </si>
  <si>
    <t xml:space="preserve">AUXILIAR DE ELETRICISTA COM ENCARGOS COMPLEMENTARES</t>
  </si>
  <si>
    <t xml:space="preserve"> 00012039 </t>
  </si>
  <si>
    <t xml:space="preserve">QUADRO DE DISTRIBUICAO COM BARRAMENTO TRIFASICO, DE EMBUTIR, EM CHAPA DE ACO GALVANIZADO, PARA 24 DISJUNTORES DIN, 100 A</t>
  </si>
  <si>
    <t xml:space="preserve"> 00012041 </t>
  </si>
  <si>
    <t xml:space="preserve">QUADRO DE DISTRIBUICAO COM BARRAMENTO TRIFASICO, DE EMBUTIR, EM CHAPA DE ACO GALVANIZADO, PARA 30 DISJUNTORES DIN, 150 A</t>
  </si>
  <si>
    <t xml:space="preserve">7,58</t>
  </si>
  <si>
    <t xml:space="preserve">Quadro de comando para 2 bombas de recalques de 1/3 a 2 cv, trifásica, 220 volts, com chave seletora, acionamento manual/automático, relé de sobrecarga e contatora</t>
  </si>
  <si>
    <t xml:space="preserve">3.024,18</t>
  </si>
  <si>
    <t xml:space="preserve">38,26</t>
  </si>
  <si>
    <t xml:space="preserve">27,30</t>
  </si>
  <si>
    <t xml:space="preserve">Chave liga-desliga 3x30a</t>
  </si>
  <si>
    <t xml:space="preserve">78,00</t>
  </si>
  <si>
    <t xml:space="preserve">Caixa de passagem 30x30cm, em chapa de aço galvanizado p/eletrica</t>
  </si>
  <si>
    <t xml:space="preserve">92,00</t>
  </si>
  <si>
    <t xml:space="preserve">7,30</t>
  </si>
  <si>
    <t xml:space="preserve">1,14</t>
  </si>
  <si>
    <t xml:space="preserve">1,43</t>
  </si>
  <si>
    <t xml:space="preserve">2,03</t>
  </si>
  <si>
    <t xml:space="preserve">5,70</t>
  </si>
  <si>
    <t xml:space="preserve">3,42</t>
  </si>
  <si>
    <t xml:space="preserve">Fusíveis, Disjuntores e Chaves</t>
  </si>
  <si>
    <t xml:space="preserve">Disjuntor tripolar 80 A, padrão DIN (  linha branca ), curva de disparo C, corrente de interrupção 5KA, ref.: Siemens 5SX1 ou similar.</t>
  </si>
  <si>
    <t xml:space="preserve">96,90</t>
  </si>
  <si>
    <t xml:space="preserve">Disjuntor tripolar 70 A, padrão DIN (  linha branca ), curva de disparo C, corrente de interrupção 10KA, ref.: Siemens 5SX1 ou similar.</t>
  </si>
  <si>
    <t xml:space="preserve">96,35</t>
  </si>
  <si>
    <t xml:space="preserve"> 00001574 </t>
  </si>
  <si>
    <t xml:space="preserve">TERMINAL A COMPRESSAO EM COBRE ESTANHADO PARA CABO 10 MM2, 1 FURO E 1 COMPRESSAO, PARA PARAFUSO DE FIXACAO M6</t>
  </si>
  <si>
    <t xml:space="preserve"> 00034709 </t>
  </si>
  <si>
    <t xml:space="preserve">DISJUNTOR TERMOMAGNETICO PARA TRILHO DIN (IEC), TRIPOLAR, 10 - 50 A</t>
  </si>
  <si>
    <t xml:space="preserve"> 00001570 </t>
  </si>
  <si>
    <t xml:space="preserve">TERMINAL A COMPRESSAO EM COBRE ESTANHADO PARA CABO 2,5 MM2, 1 FURO E 1 COMPRESSAO, PARA PARAFUSO DE FIXACAO M5</t>
  </si>
  <si>
    <t xml:space="preserve"> 00034686 </t>
  </si>
  <si>
    <t xml:space="preserve">DISJUNTOR TERMOMAGNETICO PARA TRILHO DIN (IEC), MONOPOLAR, 40 - 50 A</t>
  </si>
  <si>
    <t xml:space="preserve"> 00034653 </t>
  </si>
  <si>
    <t xml:space="preserve">DISJUNTOR TERMOMAGNETICO PARA TRILHO DIN (IEC), MONOPOLAR, 6 - 32 A</t>
  </si>
  <si>
    <t xml:space="preserve"> 00001571 </t>
  </si>
  <si>
    <t xml:space="preserve">TERMINAL A COMPRESSAO EM COBRE ESTANHADO PARA CABO 4 MM2, 1 FURO E 1 COMPRESSAO, PARA PARAFUSO DE FIXACAO M5</t>
  </si>
  <si>
    <t xml:space="preserve">Dispositivo de proteção contra surto de tensão DPS 60KA - 275v (para-raio)</t>
  </si>
  <si>
    <t xml:space="preserve">75,20</t>
  </si>
  <si>
    <t xml:space="preserve">5,73</t>
  </si>
  <si>
    <t xml:space="preserve"> 00001013 </t>
  </si>
  <si>
    <t xml:space="preserve">CABO DE COBRE, FLEXIVEL, CLASSE 4 OU 5, ISOLACAO EM PVC/A, ANTICHAMA BWF-B, 1 CONDUTOR, 450/750 V, SECAO NOMINAL 1,5 MM2</t>
  </si>
  <si>
    <t xml:space="preserve"> 00021127 </t>
  </si>
  <si>
    <t xml:space="preserve">FITA ISOLANTE ADESIVA ANTICHAMA, USO ATE 750 V, EM ROLO DE 19 MM X 5 M</t>
  </si>
  <si>
    <t xml:space="preserve"> 00001014 </t>
  </si>
  <si>
    <t xml:space="preserve">CABO DE COBRE, FLEXIVEL, CLASSE 4 OU 5, ISOLACAO EM PVC/A, ANTICHAMA BWF-B, 1 CONDUTOR, 450/750 V, SECAO NOMINAL 2,5 MM2</t>
  </si>
  <si>
    <t xml:space="preserve"> 00000981 </t>
  </si>
  <si>
    <t xml:space="preserve">CABO DE COBRE, FLEXIVEL, CLASSE 4 OU 5, ISOLACAO EM PVC/A, ANTICHAMA BWF-B, 1 CONDUTOR, 450/750 V, SECAO NOMINAL 4 MM2</t>
  </si>
  <si>
    <t xml:space="preserve"> 00001020 </t>
  </si>
  <si>
    <t xml:space="preserve">CABO DE COBRE, FLEXIVEL, CLASSE 4 OU 5, ISOLACAO EM PVC/A, ANTICHAMA BWF-B, COBERTURA PVC-ST1, ANTICHAMA BWF-B, 1 CONDUTOR, 0,6/1 KV, SECAO NOMINAL 10 MM2</t>
  </si>
  <si>
    <t xml:space="preserve"> 00000995 </t>
  </si>
  <si>
    <t xml:space="preserve">CABO DE COBRE, FLEXIVEL, CLASSE 4 OU 5, ISOLACAO EM PVC/A, ANTICHAMA BWF-B, COBERTURA PVC-ST1, ANTICHAMA BWF-B, 1 CONDUTOR, 0,6/1 KV, SECAO NOMINAL 16 MM2</t>
  </si>
  <si>
    <t xml:space="preserve"> 00001019 </t>
  </si>
  <si>
    <t xml:space="preserve">CABO DE COBRE, FLEXIVEL, CLASSE 4 OU 5, ISOLACAO EM PVC/A, ANTICHAMA BWF-B, COBERTURA PVC-ST1, ANTICHAMA BWF-B, 1 CONDUTOR, 0,6/1 KV, SECAO NOMINAL 35 MM2</t>
  </si>
  <si>
    <t xml:space="preserve">Pontos de Suprimento de Lógica</t>
  </si>
  <si>
    <t xml:space="preserve">7,65</t>
  </si>
  <si>
    <t xml:space="preserve">5,46</t>
  </si>
  <si>
    <t xml:space="preserve">Eletrocalha metálica  perfurada 100 x 50 x 3000 mm (ref. mopa ou similar)</t>
  </si>
  <si>
    <t xml:space="preserve">13,32</t>
  </si>
  <si>
    <t xml:space="preserve">Tampa de encaixe 100 X3000 - Z para eletrocalha metálica (ref.: mopa ou similar)</t>
  </si>
  <si>
    <t xml:space="preserve">6,50</t>
  </si>
  <si>
    <t xml:space="preserve">Pontos de Suprimento de Energia para Computador</t>
  </si>
  <si>
    <t xml:space="preserve">Interligações até Quadro Geral - Eletrodutos e Conexões</t>
  </si>
  <si>
    <t xml:space="preserve">Vergalhão (Tirante) com rosca total ø 1/4"x1000mm (marvitec ref. 1431 ou similar)</t>
  </si>
  <si>
    <t xml:space="preserve">11,10</t>
  </si>
  <si>
    <t xml:space="preserve">33,74</t>
  </si>
  <si>
    <t xml:space="preserve">68,41</t>
  </si>
  <si>
    <t xml:space="preserve">Tê horizontal 100 x 50 mm para eletrocalha metálica (ref. Mopa ou similar)</t>
  </si>
  <si>
    <t xml:space="preserve">18,30</t>
  </si>
  <si>
    <t xml:space="preserve">60,33</t>
  </si>
  <si>
    <t xml:space="preserve">Tala plana perfurada 100mm</t>
  </si>
  <si>
    <t xml:space="preserve">4,80</t>
  </si>
  <si>
    <t xml:space="preserve">Tala plana perfurada 38mm</t>
  </si>
  <si>
    <t xml:space="preserve">Tala plana perfurada 50mm</t>
  </si>
  <si>
    <t xml:space="preserve">Saída para perfilado 38x38mm (ref. mopa ou similar)</t>
  </si>
  <si>
    <t xml:space="preserve">6,00</t>
  </si>
  <si>
    <t xml:space="preserve">64,45</t>
  </si>
  <si>
    <t xml:space="preserve">1,82</t>
  </si>
  <si>
    <t xml:space="preserve">9,56</t>
  </si>
  <si>
    <t xml:space="preserve">Gancho curto para perfilado, ref. Mopa ou similar</t>
  </si>
  <si>
    <t xml:space="preserve">Junção interna tipo "T" para perfilado, ref. Mopa ou simila</t>
  </si>
  <si>
    <t xml:space="preserve">10,25</t>
  </si>
  <si>
    <t xml:space="preserve">Junção interna tipo "L" para perfilado, ref. Mopa ou similar</t>
  </si>
  <si>
    <t xml:space="preserve">5,57</t>
  </si>
  <si>
    <t xml:space="preserve">4,31</t>
  </si>
  <si>
    <t xml:space="preserve">00012016/SINAPI</t>
  </si>
  <si>
    <t xml:space="preserve">Condulete em pvc, tipo "lb", sem tampa, de 1/2" ou 3/4"</t>
  </si>
  <si>
    <t xml:space="preserve">00001879/SINAPI</t>
  </si>
  <si>
    <t xml:space="preserve">Curva 90 graus, longa, de pvc rigido roscavel, de 3/4", para eletroduto</t>
  </si>
  <si>
    <t xml:space="preserve"> 00001891 </t>
  </si>
  <si>
    <t xml:space="preserve">LUVA EM PVC RIGIDO ROSCAVEL, DE 3/4", PARA ELETRODUTO</t>
  </si>
  <si>
    <t xml:space="preserve">11,00</t>
  </si>
  <si>
    <t xml:space="preserve">1,12</t>
  </si>
  <si>
    <t xml:space="preserve">00021128/SINAPI</t>
  </si>
  <si>
    <t xml:space="preserve">Eletroduto em aco galvanizado eletrolitico, leve, diametro 3/4", parede de 0,90 mm</t>
  </si>
  <si>
    <t xml:space="preserve">5,85</t>
  </si>
  <si>
    <t xml:space="preserve">ENCANADOR OU BOMBEIRO HIDRAULICO (HORISTA)</t>
  </si>
  <si>
    <t xml:space="preserve">22,92</t>
  </si>
  <si>
    <t xml:space="preserve">4,94</t>
  </si>
  <si>
    <t xml:space="preserve">EPI - FAMILIA ENCANADOR - HORISTA (ENCARGOS COMPLEMENTARES - COLETADO CAIXA)</t>
  </si>
  <si>
    <t xml:space="preserve">FERRAMENTAS - FAMILIA ENCANADOR - HORISTA (ENCARGOS COMPLEMENTARES - COLETADO CAIXA)</t>
  </si>
  <si>
    <t xml:space="preserve">AUXILIAR DE ENCANADOR OU BOMBEIRO HIDRAULICO (HORISTA)</t>
  </si>
  <si>
    <t xml:space="preserve">14,80</t>
  </si>
  <si>
    <t xml:space="preserve">ABRACADEIRA EM ACO PARA AMARRACAO DE ELETRODUTOS, TIPO D, COM 1/2" E PARAFUSO DE FIXACAO</t>
  </si>
  <si>
    <t xml:space="preserve">00002580/SINAPI</t>
  </si>
  <si>
    <t xml:space="preserve">Condulete de aluminio tipo x, para eletroduto roscavel de 3/4", com tampa cega</t>
  </si>
  <si>
    <t xml:space="preserve">22,12</t>
  </si>
  <si>
    <t xml:space="preserve">Eletroduto de aço galvanizado, classe leve, dn 25 mm (1")</t>
  </si>
  <si>
    <t xml:space="preserve">33,00</t>
  </si>
  <si>
    <t xml:space="preserve">34,65</t>
  </si>
  <si>
    <t xml:space="preserve">3,71</t>
  </si>
  <si>
    <t xml:space="preserve">FIXAÇÃO DE TUBOS VERTICAIS DE PVC ÁGUA, PVC ESGOTO, PVC ÁGUA PLUVIAL, CPVC, PPR, COBRE OU AÇO, DIÂMETROS MENORES OU IGUAIS A 40 MM, COM ABRAÇADEIRA METÁLICA RÍGIDA TIPO U PERFIL 1 1/4", FIXADA EM PERFILADO EM PAREDE. AF_09/2023_PS</t>
  </si>
  <si>
    <t xml:space="preserve">2,65</t>
  </si>
  <si>
    <t xml:space="preserve"> 00000392 </t>
  </si>
  <si>
    <t xml:space="preserve"> 00012001 </t>
  </si>
  <si>
    <t xml:space="preserve">CAIXA OCTOGONAL DE FUNDO MOVEL, EM PVC, DE 4" X 4", PARA ELETRODUTO FLEXIVEL CORRUGADO</t>
  </si>
  <si>
    <t xml:space="preserve"> 00002446 </t>
  </si>
  <si>
    <t xml:space="preserve">ELETRODUTO/DUTO PEAD FLEXIVEL PAREDE SIMPLES, CORRUGACAO HELICOIDAL, COR PRETA, SEM ROSCA, DE 2", CRC 680 N, PARA CABEAMENTO SUBTERRANEO (NBR 15715)</t>
  </si>
  <si>
    <t xml:space="preserve"> 00039247 </t>
  </si>
  <si>
    <t xml:space="preserve">ELETRODUTO/DUTO PEAD FLEXIVEL PAREDE SIMPLES, CORRUGACAO HELICOIDAL, COR PRETA, SEM ROSCA, DE 1 1/4", CRC 680 N, PARA CABEAMENTO SUBTERRANEO (NBR 15715)</t>
  </si>
  <si>
    <t xml:space="preserve"> 101619 </t>
  </si>
  <si>
    <t xml:space="preserve">PREPARO DE FUNDO DE VALA COM LARGURA MENOR QUE 1,5 M, COM CAMADA DE BRITA, LANÇAMENTO MANUAL. AF_08/2020</t>
  </si>
  <si>
    <t xml:space="preserve"> 97734 </t>
  </si>
  <si>
    <t xml:space="preserve">PEÇA RETANGULAR PRÉ-MOLDADA, VOLUME DE CONCRETO DE 10 A 30 LITROS, TAXA DE AÇO APROXIMADA DE 30KG/M³. AF_03/2024</t>
  </si>
  <si>
    <t xml:space="preserve"> 00007258 </t>
  </si>
  <si>
    <t xml:space="preserve">TIJOLO CERAMICO MACICO COMUM DE *5 X 10 X 20* CM (L X A X C)</t>
  </si>
  <si>
    <t xml:space="preserve"> 91954 </t>
  </si>
  <si>
    <t xml:space="preserve">INTERRUPTOR PARALELO (1 MÓDULO), 10A/250V, SEM SUPORTE E SEM PLACA - FORNECIMENTO E INSTALAÇÃO. AF_03/2023</t>
  </si>
  <si>
    <t xml:space="preserve"> 91946 </t>
  </si>
  <si>
    <t xml:space="preserve">SUPORTE PARAFUSADO COM PLACA DE ENCAIXE 4" X 2" MÉDIO (1,30 M DO PISO) PARA PONTO ELÉTRICO - FORNECIMENTO E INSTALAÇÃO. AF_03/2023</t>
  </si>
  <si>
    <t xml:space="preserve"> 91952 </t>
  </si>
  <si>
    <t xml:space="preserve">INTERRUPTOR SIMPLES (1 MÓDULO), 10A/250V, SEM SUPORTE E SEM PLACA - FORNECIMENTO E INSTALAÇÃO. AF_03/2023</t>
  </si>
  <si>
    <t xml:space="preserve"> 91958 </t>
  </si>
  <si>
    <t xml:space="preserve">INTERRUPTOR SIMPLES (2 MÓDULOS), 10A/250V, SEM SUPORTE E SEM PLACA - FORNECIMENTO E INSTALAÇÃO. AF_03/2023</t>
  </si>
  <si>
    <t xml:space="preserve"> 91966 </t>
  </si>
  <si>
    <t xml:space="preserve">INTERRUPTOR SIMPLES (3 MÓDULOS), 10A/250V, SEM SUPORTE E SEM PLACA - FORNECIMENTO E INSTALAÇÃO. AF_03/2023</t>
  </si>
  <si>
    <t xml:space="preserve"> 91994 </t>
  </si>
  <si>
    <t xml:space="preserve">TOMADA MÉDIA DE EMBUTIR (1 MÓDULO), 2P+T 10 A, SEM SUPORTE E SEM PLACA - FORNECIMENTO E INSTALAÇÃO. AF_03/2023</t>
  </si>
  <si>
    <t xml:space="preserve"> 92002 </t>
  </si>
  <si>
    <t xml:space="preserve">TOMADA MÉDIA DE EMBUTIR (2 MÓDULOS), 2P+T 10 A, SEM SUPORTE E SEM PLACA - FORNECIMENTO E INSTALAÇÃO. AF_03/2023</t>
  </si>
  <si>
    <t xml:space="preserve"> 91995 </t>
  </si>
  <si>
    <t xml:space="preserve">TOMADA MÉDIA DE EMBUTIR (1 MÓDULO), 2P+T 20 A, SEM SUPORTE E SEM PLACA - FORNECIMENTO E INSTALAÇÃO. AF_03/2023</t>
  </si>
  <si>
    <t xml:space="preserve">Plug macho 2p + t, ABNT, de embutir, 10 A</t>
  </si>
  <si>
    <t xml:space="preserve">2,60</t>
  </si>
  <si>
    <t xml:space="preserve">Cabo de cobre PP Cordplast 3 x 1,5 mm2, 450/750v</t>
  </si>
  <si>
    <t xml:space="preserve">4,78</t>
  </si>
  <si>
    <t xml:space="preserve">Luminárias Internas</t>
  </si>
  <si>
    <t xml:space="preserve">00039386/SINAPI</t>
  </si>
  <si>
    <t xml:space="preserve">Lampada led tubular bivolt 9/10 w, base g13</t>
  </si>
  <si>
    <t xml:space="preserve">5,60</t>
  </si>
  <si>
    <t xml:space="preserve">11,20</t>
  </si>
  <si>
    <t xml:space="preserve">Luminária (calha) p/  lampada fluorescente 2 x 20w/tubular LED 9,9w a 10w</t>
  </si>
  <si>
    <t xml:space="preserve">Suporte ( receptáculo) p/ lâmpada fluorescente</t>
  </si>
  <si>
    <t xml:space="preserve">22,00</t>
  </si>
  <si>
    <t xml:space="preserve">1,00</t>
  </si>
  <si>
    <t xml:space="preserve">4,00</t>
  </si>
  <si>
    <t xml:space="preserve">24,86</t>
  </si>
  <si>
    <t xml:space="preserve">00039387/SINAPI</t>
  </si>
  <si>
    <t xml:space="preserve">Lampada led tubular bivolt 18/20 w, base g13</t>
  </si>
  <si>
    <t xml:space="preserve">8,03</t>
  </si>
  <si>
    <t xml:space="preserve">32,12</t>
  </si>
  <si>
    <t xml:space="preserve">Luminária de sobrepor, (tecnolux ref.FLP-6478/4x20) Tubled corpo/ refletor e aletas fabricadas em chapa de aço tratada e pintada em epoxi branco, para usode 4 lampadas tubled de 20w</t>
  </si>
  <si>
    <t xml:space="preserve">232,71</t>
  </si>
  <si>
    <t xml:space="preserve">160,23</t>
  </si>
  <si>
    <t xml:space="preserve">Luminária de embutir redonda para lâmpada flourescente ou LED compacta sistema draw back, modelo ref: 1140 da marca BONIN ou similar.</t>
  </si>
  <si>
    <t xml:space="preserve">63,32</t>
  </si>
  <si>
    <t xml:space="preserve">Lâmpada fluorescente eletronica PL  11W / 127v (compacta integrada)</t>
  </si>
  <si>
    <t xml:space="preserve">9,96</t>
  </si>
  <si>
    <t xml:space="preserve">19,92</t>
  </si>
  <si>
    <t xml:space="preserve"> 00038775 </t>
  </si>
  <si>
    <t xml:space="preserve">LUMINARIA TIPO TARTARUGA PARA AREA EXTERNA EM ALUMINIO, COM GRADE, PARA 1 LAMPADA, BASE E27, POTENCIA MAXIMA 40/60 W (NAO INCLUI LAMPADA)</t>
  </si>
  <si>
    <t xml:space="preserve"> 00038193 </t>
  </si>
  <si>
    <t xml:space="preserve">LAMPADA LED 6 W BIVOLT BRANCA, FORMATO TRADICIONAL (BASE E27)</t>
  </si>
  <si>
    <t xml:space="preserve">Luminárias Externas</t>
  </si>
  <si>
    <t xml:space="preserve">Parafuso metal 2 1/2" x 12 p/ bucha s-10</t>
  </si>
  <si>
    <t xml:space="preserve">1,76</t>
  </si>
  <si>
    <t xml:space="preserve">59,00</t>
  </si>
  <si>
    <t xml:space="preserve">46,10</t>
  </si>
  <si>
    <t xml:space="preserve">4,01</t>
  </si>
  <si>
    <t xml:space="preserve">15,01</t>
  </si>
  <si>
    <t xml:space="preserve">4,16</t>
  </si>
  <si>
    <t xml:space="preserve">21,04</t>
  </si>
  <si>
    <t xml:space="preserve">1,11</t>
  </si>
  <si>
    <t xml:space="preserve">1,88</t>
  </si>
  <si>
    <t xml:space="preserve"> 00002510 </t>
  </si>
  <si>
    <t xml:space="preserve">RELE FOTOELETRICO INTERNO E EXTERNO BIVOLT 1000 W, DE CONECTOR, SEM BASE</t>
  </si>
  <si>
    <t xml:space="preserve">Motor elétrico trifásico, baixa rotação, 5CV</t>
  </si>
  <si>
    <t xml:space="preserve">1.215,84</t>
  </si>
  <si>
    <t xml:space="preserve">Bucha de plástico S12 com parafuso - cartela com 2 conjuntos</t>
  </si>
  <si>
    <t xml:space="preserve">3,01</t>
  </si>
  <si>
    <t xml:space="preserve">12,04</t>
  </si>
  <si>
    <t xml:space="preserve">Pára-raios</t>
  </si>
  <si>
    <t xml:space="preserve">Barra chata de aluminio 7/8" x 1/8"</t>
  </si>
  <si>
    <t xml:space="preserve">3,44</t>
  </si>
  <si>
    <t xml:space="preserve">40,64</t>
  </si>
  <si>
    <t xml:space="preserve">3,06</t>
  </si>
  <si>
    <t xml:space="preserve">Cabo de cobre nú 50 mm2 - 1/0 AWG</t>
  </si>
  <si>
    <t xml:space="preserve">120,91</t>
  </si>
  <si>
    <t xml:space="preserve">Cabo de cobre nu 35 mm2 - 1AWG</t>
  </si>
  <si>
    <t xml:space="preserve">89,40</t>
  </si>
  <si>
    <t xml:space="preserve"> 00002685 </t>
  </si>
  <si>
    <t xml:space="preserve">ELETRODUTO DE PVC RIGIDO ROSCAVEL DE 1 ", SEM LUVA</t>
  </si>
  <si>
    <t xml:space="preserve">351,50</t>
  </si>
  <si>
    <t xml:space="preserve">5,47</t>
  </si>
  <si>
    <t xml:space="preserve">28,69</t>
  </si>
  <si>
    <t xml:space="preserve">Caixa inspeção em poliamida 150x110x70mm, ref:TEL-541 ou similar (p/SPDA)</t>
  </si>
  <si>
    <t xml:space="preserve">79,50</t>
  </si>
  <si>
    <t xml:space="preserve">2,04</t>
  </si>
  <si>
    <t xml:space="preserve"> 00003378 </t>
  </si>
  <si>
    <t xml:space="preserve">HASTE DE ATERRAMENTO EM ACO COM 3,00 M DE COMPRIMENTO E DN = 3/4", REVESTIDA COM BAIXA CAMADA DE COBRE, SEM CONECTOR</t>
  </si>
  <si>
    <t xml:space="preserve">Parafuso auto-atarraxante em aço inox - 4,2 x 32mm</t>
  </si>
  <si>
    <t xml:space="preserve">Parafuso cabeça chata em alumínio 1/4" x 7/8"</t>
  </si>
  <si>
    <t xml:space="preserve">0,41</t>
  </si>
  <si>
    <t xml:space="preserve">Interligações até Quadro Geral - Fios e Cabos</t>
  </si>
  <si>
    <t xml:space="preserve">00001577/SINAPI</t>
  </si>
  <si>
    <t xml:space="preserve">Terminal a compressao em cobre estanhado para cabo 35 mm2, 1 furo e 1 compressao, para parafuso de fixacao m8</t>
  </si>
  <si>
    <t xml:space="preserve">2,78</t>
  </si>
  <si>
    <t xml:space="preserve">1,07</t>
  </si>
  <si>
    <t xml:space="preserve">Alicate de compressão para terminais de compressão de cabos com seção até 120mm2</t>
  </si>
  <si>
    <t xml:space="preserve">2,67</t>
  </si>
  <si>
    <t xml:space="preserve">Fornecimento de Materiais para Redes de Energia Elétrica e Iluminação</t>
  </si>
  <si>
    <t xml:space="preserve">Molde de solda exotérmica tipo "X" para cabo cobre nu 50 mm²</t>
  </si>
  <si>
    <t xml:space="preserve">214,09</t>
  </si>
  <si>
    <t xml:space="preserve">Cartucho p/ solda exotermica nr 45</t>
  </si>
  <si>
    <t xml:space="preserve">13,92</t>
  </si>
  <si>
    <t xml:space="preserve">Clips 3/8" , p/haste de aterramento galvanizada, ref:TEL-5238</t>
  </si>
  <si>
    <t xml:space="preserve"> MP 041 </t>
  </si>
  <si>
    <t xml:space="preserve">CONECTOR ESTRUTURAL ATERRINSERT  M12 - Termotécnica Ref. TEL-656</t>
  </si>
  <si>
    <t xml:space="preserve">Pontos de Suprimento de Telefone</t>
  </si>
  <si>
    <t xml:space="preserve">Fixador universal estanhado para cabos 16 a 70mm2</t>
  </si>
  <si>
    <t xml:space="preserve">27,68</t>
  </si>
  <si>
    <t xml:space="preserve">INES - INSTALAÇÕES ESPECIAIS</t>
  </si>
  <si>
    <t xml:space="preserve"> 100308 </t>
  </si>
  <si>
    <t xml:space="preserve">MECÂNICO DE REFRIGERAÇÃO COM ENCARGOS COMPLEMENTARES</t>
  </si>
  <si>
    <t xml:space="preserve"> 00013246 </t>
  </si>
  <si>
    <t xml:space="preserve">PARAFUSO DE ACO ZINCADO, SEXTAVADO, COM ROSCA INTEIRA, DIAMETRO 5/16", COMPRIMENTO 3/4", COM PORCA E ARRUELA LISA LEVE</t>
  </si>
  <si>
    <t xml:space="preserve"> 00011976 </t>
  </si>
  <si>
    <t xml:space="preserve">CHUMBADOR DE ACO ZINCADO, DIAMETRO 1/4" COM PARAFUSO 1/4" X 40 MM</t>
  </si>
  <si>
    <t xml:space="preserve"> 00042419 </t>
  </si>
  <si>
    <t xml:space="preserve">AR CONDICIONADO SPLIT INVERTER, PISO TETO, 36000 BTU/H, CICLO FRIO, 60HZ, CLASSIFICACAO ENERGETICA A OU B (SELO PROCEL), GAS HFC, CONTROLE S/FIO</t>
  </si>
  <si>
    <t xml:space="preserve"> 00037591 </t>
  </si>
  <si>
    <t xml:space="preserve">SUPORTE MAO-FRANCESA EM ACO, ABAS IGUAIS 40 CM, CAPACIDADE MINIMA 70 KG, BRANCO</t>
  </si>
  <si>
    <t xml:space="preserve"> 00013294 </t>
  </si>
  <si>
    <t xml:space="preserve">PARAFUSO DE ACO ZINCADO, SEXTAVADO, COM ROSCA SOBERBA, DIAMETRO 3/8", COMPRIMENTO 80 MM</t>
  </si>
  <si>
    <t xml:space="preserve"> 00004374 </t>
  </si>
  <si>
    <t xml:space="preserve">BUCHA DE NYLON SEM ABA S10</t>
  </si>
  <si>
    <t xml:space="preserve"> 00013348 </t>
  </si>
  <si>
    <t xml:space="preserve">ARRUELA EM ACO GALVANIZADO, DIAMETRO EXTERNO = 35MM, ESPESSURA = 3MM, DIAMETRO DO FURO= 18MM</t>
  </si>
  <si>
    <t xml:space="preserve"> 00007568 </t>
  </si>
  <si>
    <t xml:space="preserve">BUCHA DE NYLON SEM ABA S10, COM PARAFUSO DE 6,10 X 65 MM EM ACO ZINCADO COM ROSCA SOBERBA, CABECA CHATA E FENDA PHILLIPS</t>
  </si>
  <si>
    <t xml:space="preserve"> 00043184 </t>
  </si>
  <si>
    <t xml:space="preserve">AR CONDICIONADO SPLIT INVERTER, HI-WALL (PAREDE), 24000 BTU/H, CICLO FRIO, 60HZ, CLASSIFICACAO A (SELO PROCEL), GAS HFC, CONTROLE S/FIO</t>
  </si>
  <si>
    <t xml:space="preserve">Equipamento para Aquisição Permanente</t>
  </si>
  <si>
    <t xml:space="preserve"> 00042425 </t>
  </si>
  <si>
    <t xml:space="preserve">AR CONDICIONADO SPLIT INVERTER, HI-WALL (PAREDE), 12000 BTU/H, CICLO FRIO, 60HZ, CLASSIFICACAO A (SELO PROCEL), GAS HFC, CONTROLE S/FIO</t>
  </si>
  <si>
    <t xml:space="preserve"> 00042424 </t>
  </si>
  <si>
    <t xml:space="preserve">AR CONDICIONADO SPLIT INVERTER, HI-WALL (PAREDE), 9000 BTU/H, CICLO FRIO, 60HZ, CLASSIFICACAO A (SELO PROCEL), GAS HFC, CONTROLE S/FIO</t>
  </si>
  <si>
    <t xml:space="preserve">Cabo de cobre PP Cordplast 4 x 2,5 mm2, 450/750v</t>
  </si>
  <si>
    <t xml:space="preserve">9,90</t>
  </si>
  <si>
    <t xml:space="preserve">Cabo de cobre PP Cordplast 4 x 4,0 mm2, 450/750v</t>
  </si>
  <si>
    <t xml:space="preserve">Equipamentos e Acessórios para Instalação de Ar Condicionado</t>
  </si>
  <si>
    <t xml:space="preserve">Isolamento esponjoso elastomérico para tubo de cobre 1/2"</t>
  </si>
  <si>
    <t xml:space="preserve">2,43</t>
  </si>
  <si>
    <t xml:space="preserve">00034794/SINAPI</t>
  </si>
  <si>
    <t xml:space="preserve">Mecanico de refrigeracao (horista)</t>
  </si>
  <si>
    <t xml:space="preserve">14,69</t>
  </si>
  <si>
    <t xml:space="preserve">Isolamento esponjoso elastomérico para tubo de cobre 1/4"</t>
  </si>
  <si>
    <t xml:space="preserve">1,93</t>
  </si>
  <si>
    <t xml:space="preserve">Isolamento esponjoso elastomérico para tubo de cobre 3/4"</t>
  </si>
  <si>
    <t xml:space="preserve">3,16</t>
  </si>
  <si>
    <t xml:space="preserve">Isolamento esponjoso elastomérico para tubo de cobre 3/8"</t>
  </si>
  <si>
    <t xml:space="preserve">2,39</t>
  </si>
  <si>
    <t xml:space="preserve">Tubos e Conexões de Cobre Soldáveis e Roscáveis</t>
  </si>
  <si>
    <t xml:space="preserve">Tubo de cobre flexível Ø 1/2" - 12,7mm, e= 1mm</t>
  </si>
  <si>
    <t xml:space="preserve">31,37</t>
  </si>
  <si>
    <t xml:space="preserve">34,50</t>
  </si>
  <si>
    <t xml:space="preserve">Solda branca preparada 30/70</t>
  </si>
  <si>
    <t xml:space="preserve">26,64</t>
  </si>
  <si>
    <t xml:space="preserve">Pasta p/ soldar</t>
  </si>
  <si>
    <t xml:space="preserve">50,00</t>
  </si>
  <si>
    <t xml:space="preserve">Tubo de cobre flexível Ø 1/4" - 6,35mm, e= 1mm (0,123 kg/m)</t>
  </si>
  <si>
    <t xml:space="preserve">19,05</t>
  </si>
  <si>
    <t xml:space="preserve">19,24</t>
  </si>
  <si>
    <t xml:space="preserve">Tubo de cobre flexível Ø 3/4" - 19,05mm, e= 1mm</t>
  </si>
  <si>
    <t xml:space="preserve">49,53</t>
  </si>
  <si>
    <t xml:space="preserve">54,48</t>
  </si>
  <si>
    <t xml:space="preserve">2,10</t>
  </si>
  <si>
    <t xml:space="preserve">2,94</t>
  </si>
  <si>
    <t xml:space="preserve">Tubo de cobre flexível Ø 3/8" - 9,53mm, e=1mm</t>
  </si>
  <si>
    <t xml:space="preserve">19,78</t>
  </si>
  <si>
    <t xml:space="preserve">19,97</t>
  </si>
  <si>
    <t xml:space="preserve">Guia de cabos fechado 19" 1U</t>
  </si>
  <si>
    <t xml:space="preserve">18,60</t>
  </si>
  <si>
    <t xml:space="preserve">37,20</t>
  </si>
  <si>
    <t xml:space="preserve">Parafuso com porca gaiola</t>
  </si>
  <si>
    <t xml:space="preserve">Rack de Piso 19" x 16 u x 570mm (gabinete) para modems e som c/porta de vidro</t>
  </si>
  <si>
    <t xml:space="preserve">634,62</t>
  </si>
  <si>
    <t xml:space="preserve">Patch panel 24 portas cat 5e</t>
  </si>
  <si>
    <t xml:space="preserve">269,34</t>
  </si>
  <si>
    <t xml:space="preserve">538,68</t>
  </si>
  <si>
    <t xml:space="preserve">Painel de fechamento 19"</t>
  </si>
  <si>
    <t xml:space="preserve">16,98</t>
  </si>
  <si>
    <t xml:space="preserve">33,96</t>
  </si>
  <si>
    <t xml:space="preserve">Cabista para instalação telefônica</t>
  </si>
  <si>
    <t xml:space="preserve">Régua (filtro de linha) com 5 tomadas 2p+t</t>
  </si>
  <si>
    <t xml:space="preserve">27,95</t>
  </si>
  <si>
    <t xml:space="preserve">Presilha de poliamida 4,5 x 180 mm</t>
  </si>
  <si>
    <t xml:space="preserve">36,00</t>
  </si>
  <si>
    <t xml:space="preserve">Encargos Complementares - Cabista</t>
  </si>
  <si>
    <t xml:space="preserve">Técnico em informática - 40h - Rev 02</t>
  </si>
  <si>
    <t xml:space="preserve">24,14</t>
  </si>
  <si>
    <t xml:space="preserve">Switch 24 portas Gerenciável POE 10/100 /1000 + 4SFP</t>
  </si>
  <si>
    <t xml:space="preserve">3.608,00</t>
  </si>
  <si>
    <t xml:space="preserve">Switch 24 portas 10/100 mpbs + 2P10-100-1000 BT</t>
  </si>
  <si>
    <t xml:space="preserve">1.267,86</t>
  </si>
  <si>
    <t xml:space="preserve">Patch panel 24 portas cat 6</t>
  </si>
  <si>
    <t xml:space="preserve">721,31</t>
  </si>
  <si>
    <t xml:space="preserve">Patch cable (Patch cords azul) cat.6 c/1,50m</t>
  </si>
  <si>
    <t xml:space="preserve">Conector rj-45 macho, cat.6</t>
  </si>
  <si>
    <t xml:space="preserve">Quadros de Distribuição de Telefone</t>
  </si>
  <si>
    <t xml:space="preserve">Guia frontal para cabos (15m)</t>
  </si>
  <si>
    <t xml:space="preserve">25,20</t>
  </si>
  <si>
    <t xml:space="preserve">1,90</t>
  </si>
  <si>
    <t xml:space="preserve">Cabo UTP - 4 pares-categoria 6 (p/cabeam.estruturado)</t>
  </si>
  <si>
    <t xml:space="preserve">4,05</t>
  </si>
  <si>
    <t xml:space="preserve">Saída horizontal para eletroduto 1" (ref. vl 33 valemam ou similar)</t>
  </si>
  <si>
    <t xml:space="preserve">2,59</t>
  </si>
  <si>
    <t xml:space="preserve">Luva ferro galvanizado d=1 "</t>
  </si>
  <si>
    <t xml:space="preserve">14,96</t>
  </si>
  <si>
    <t xml:space="preserve">0,49</t>
  </si>
  <si>
    <t xml:space="preserve">1,32</t>
  </si>
  <si>
    <t xml:space="preserve">00002581/SINAPI</t>
  </si>
  <si>
    <t xml:space="preserve">Condulete de aluminio tipo x, para eletroduto roscavel de 1", com tampa cega</t>
  </si>
  <si>
    <t xml:space="preserve">25,83</t>
  </si>
  <si>
    <t xml:space="preserve">Tomadas para Lógica</t>
  </si>
  <si>
    <t xml:space="preserve">13,39</t>
  </si>
  <si>
    <t xml:space="preserve">Tomada para lógica, rj45, com placa, cat. 6</t>
  </si>
  <si>
    <t xml:space="preserve">34,29</t>
  </si>
  <si>
    <t xml:space="preserve">1,19</t>
  </si>
  <si>
    <t xml:space="preserve">Placa 4" x 2" para tomada rj-45 cat.6 - p/ 02 módulos</t>
  </si>
  <si>
    <t xml:space="preserve">15,30</t>
  </si>
  <si>
    <t xml:space="preserve">Modulo para tomada rj-45 cat.6</t>
  </si>
  <si>
    <t xml:space="preserve">39,80</t>
  </si>
  <si>
    <t xml:space="preserve">79,60</t>
  </si>
  <si>
    <t xml:space="preserve">2,92</t>
  </si>
  <si>
    <t xml:space="preserve"> 00039393 </t>
  </si>
  <si>
    <t xml:space="preserve">SENSOR DE PRESENCA BIVOLT DE PAREDE SEM FOTOCELULA PARA QUALQUER TIPO DE LAMPADA POTENCIA MAXIMA *1000* W, USO INTERNO</t>
  </si>
  <si>
    <t xml:space="preserve">Equipamentos para Combate a Incêndio</t>
  </si>
  <si>
    <t xml:space="preserve">Central de alarme de incendio com sistema de 04 laços para até 396 dispositivos, marca JFL, modelo Vulcano - 400 ou similar</t>
  </si>
  <si>
    <t xml:space="preserve">2.163,94</t>
  </si>
  <si>
    <t xml:space="preserve">391,29</t>
  </si>
  <si>
    <t xml:space="preserve">193,12</t>
  </si>
  <si>
    <t xml:space="preserve"> 00039244 </t>
  </si>
  <si>
    <t xml:space="preserve">ELETRODUTO PVC FLEXIVEL CORRUGADO, REFORCADO, COR LARANJA, DE 25 MM, PARA LAJES E PISOS</t>
  </si>
  <si>
    <t xml:space="preserve"> 89995 </t>
  </si>
  <si>
    <t xml:space="preserve">GRAUTEAMENTO DE CINTA SUPERIOR OU DE VERGA EM ALVENARIA ESTRUTURAL. AF_09/2021</t>
  </si>
  <si>
    <t xml:space="preserve"> 88628 </t>
  </si>
  <si>
    <t xml:space="preserve">ARGAMASSA TRAÇO 1:3 (EM VOLUME DE CIMENTO E AREIA MÉDIA ÚMIDA), PREPARO MECÂNICO COM BETONEIRA 400 L. AF_08/2019</t>
  </si>
  <si>
    <t xml:space="preserve"> 00025067 </t>
  </si>
  <si>
    <t xml:space="preserve">BLOCO DE CONCRETO ESTRUTURAL 19 X 19 X 39 CM, FBK 4,5 MPA (NBR 6136)</t>
  </si>
  <si>
    <t xml:space="preserve"> 00000660 </t>
  </si>
  <si>
    <t xml:space="preserve">CANALETA DE CONCRETO 19 X 19 X 19 CM (CLASSE C - NBR 6136)</t>
  </si>
  <si>
    <t xml:space="preserve"> 00038774 </t>
  </si>
  <si>
    <t xml:space="preserve">LUMINARIA DE EMERGENCIA 30 LEDS, POTENCIA 2 W, BATERIA DE LITIO, AUTONOMIA DE 6 HORAS</t>
  </si>
  <si>
    <t xml:space="preserve"> 00010886 </t>
  </si>
  <si>
    <t xml:space="preserve">EXTINTOR DE INCENDIO PORTATIL COM CARGA DE AGUA PRESSURIZADA DE 10 L, CLASSE A</t>
  </si>
  <si>
    <t xml:space="preserve"> 00010889 </t>
  </si>
  <si>
    <t xml:space="preserve">EXTINTOR DE INCENDIO PORTATIL COM CARGA DE GAS CARBONICO CO2 DE 6 KG, CLASSE BC</t>
  </si>
  <si>
    <t xml:space="preserve">Sinalização Vertical</t>
  </si>
  <si>
    <t xml:space="preserve">Placa para sinalização de "EXTINTOR em parede" pvc, dim.: 20 x 20 cm</t>
  </si>
  <si>
    <t xml:space="preserve">20,87</t>
  </si>
  <si>
    <t xml:space="preserve">Suporte decorativo para extintores</t>
  </si>
  <si>
    <t xml:space="preserve">56,97</t>
  </si>
  <si>
    <t xml:space="preserve">20,19</t>
  </si>
  <si>
    <t xml:space="preserve"> 88310 </t>
  </si>
  <si>
    <t xml:space="preserve">PINTOR COM ENCARGOS COMPLEMENTARES</t>
  </si>
  <si>
    <t xml:space="preserve"> 00006085 </t>
  </si>
  <si>
    <t xml:space="preserve">SELADOR ACRILICO OPACO PREMIUM INTERIOR/EXTERIOR</t>
  </si>
  <si>
    <t xml:space="preserve"> 00043626 </t>
  </si>
  <si>
    <t xml:space="preserve">MASSA CORRIDA PARA SUPERFICIES DE AMBIENTES INTERNOS</t>
  </si>
  <si>
    <t xml:space="preserve"> 00003767 </t>
  </si>
  <si>
    <t xml:space="preserve">LIXA EM FOLHA PARA PAREDE OU MADEIRA, NUMERO 120, COR VERMELHA</t>
  </si>
  <si>
    <t xml:space="preserve"> 00043652 </t>
  </si>
  <si>
    <t xml:space="preserve">MASSA PARA MADEIRA - INTERIOR E EXTERIOR</t>
  </si>
  <si>
    <t xml:space="preserve"> 00007311 </t>
  </si>
  <si>
    <t xml:space="preserve">TINTA ESMALTE SINTETICO PREMIUM ACETINADO</t>
  </si>
  <si>
    <t xml:space="preserve"> 00005318 </t>
  </si>
  <si>
    <t xml:space="preserve">DILUENTE AGUARRAS</t>
  </si>
  <si>
    <t xml:space="preserve"> 00038877 </t>
  </si>
  <si>
    <t xml:space="preserve">MASSA PREMIUM PARA TEXTURA LISA DE BASE ACRILICA, USO INTERNO E EXTERNO</t>
  </si>
  <si>
    <t xml:space="preserve"> 00007348 </t>
  </si>
  <si>
    <t xml:space="preserve">TINTA ACRILICA PREMIUM PARA PISO</t>
  </si>
  <si>
    <t xml:space="preserve"> 00012815 </t>
  </si>
  <si>
    <t xml:space="preserve">FITA CREPE ROLO DE 25 MM X 50 M</t>
  </si>
  <si>
    <t xml:space="preserve"> 00004351 </t>
  </si>
  <si>
    <t xml:space="preserve">PARAFUSO NIQUELADO 3 1/2" COM ACABAMENTO CROMADO PARA FIXAR PECA SANITARIA, INCLUI PORCA CEGA, ARRUELA E BUCHA DE NYLON TAMANHO S-8</t>
  </si>
  <si>
    <t xml:space="preserve"> 00036204 </t>
  </si>
  <si>
    <t xml:space="preserve">BARRA DE APOIO RETA, EM ACO INOX POLIDO, COMPRIMENTO 60CM, DIAMETRO MINIMO 3 CM</t>
  </si>
  <si>
    <t xml:space="preserve"> 00036081 </t>
  </si>
  <si>
    <t xml:space="preserve">BARRA DE APOIO RETA, EM ACO INOX POLIDO, COMPRIMENTO 80CM, DIAMETRO MINIMO 3 CM</t>
  </si>
  <si>
    <t xml:space="preserve"> 00036205 </t>
  </si>
  <si>
    <t xml:space="preserve">BARRA DE APOIO RETA, EM ACO INOX POLIDO, COMPRIMENTO 70CM, DIAMETRO MINIMO 3 CM</t>
  </si>
  <si>
    <t xml:space="preserve"> 00036210 </t>
  </si>
  <si>
    <t xml:space="preserve">BARRA DE APOIO LATERAL ARTICULADA, COM TRAVA, EM ACO INOX POLIDO, 70 CM, DIAMETRO MINIMO 3 CM</t>
  </si>
  <si>
    <t xml:space="preserve"> 00036218 </t>
  </si>
  <si>
    <t xml:space="preserve">BARRA DE APOIO RETA, EM ALUMINIO, COMPRIMENTO 60CM, DIAMETRO MINIMO 3 CM</t>
  </si>
  <si>
    <t xml:space="preserve">Barra de apoio para lavatório, constituida de barra lateral em "U", em aço inox, d=1 1/4"</t>
  </si>
  <si>
    <t xml:space="preserve">208,98</t>
  </si>
  <si>
    <t xml:space="preserve"> 00034353 </t>
  </si>
  <si>
    <t xml:space="preserve">ARGAMASSA COLANTE AC II</t>
  </si>
  <si>
    <t xml:space="preserve"> 00036178 </t>
  </si>
  <si>
    <t xml:space="preserve">PISO TATIL / PODOTATIL, LADRILHO HIDRAULICO/CONCRETO, *40 X 40* CM, E= 2,5* CM, PADRAO TATIL ALERTA OU DIRECIONAL, COR NATURAL</t>
  </si>
  <si>
    <t xml:space="preserve">Piso tátil direcional pinado - Elementos em ABS revestido de inox (12 peças/m)</t>
  </si>
  <si>
    <t xml:space="preserve">133,67</t>
  </si>
  <si>
    <t xml:space="preserve">Cola especial para piso tátil inox</t>
  </si>
  <si>
    <t xml:space="preserve">80,78</t>
  </si>
  <si>
    <t xml:space="preserve">10,50</t>
  </si>
  <si>
    <t xml:space="preserve">Piso tátil alerta pinado- Elementos em  em ABS revestido de inox (100 peças/m)</t>
  </si>
  <si>
    <t xml:space="preserve">120,75</t>
  </si>
  <si>
    <t xml:space="preserve">5,76</t>
  </si>
  <si>
    <t xml:space="preserve">260,05</t>
  </si>
  <si>
    <t xml:space="preserve">Guarda-corpo em tubo de aço inox ø=1 1/2", duplo, montantes e fechamento em tubo 1 1/2", h= 96cm, c/acabamento polido, p/fixação em piso</t>
  </si>
  <si>
    <t xml:space="preserve">692,33</t>
  </si>
  <si>
    <t xml:space="preserve">7,68</t>
  </si>
  <si>
    <t xml:space="preserve">51.997,00</t>
  </si>
  <si>
    <t xml:space="preserve"> 13530 </t>
  </si>
  <si>
    <t xml:space="preserve">Estrutura em concreto armado (1,80 x 2,10m) p/ suporte de caixa d´água elevada em fibra de vidro 3.000l (h=5.00m), conforme projeto. Inclusive fundação.</t>
  </si>
  <si>
    <t xml:space="preserve">Reservatórios</t>
  </si>
  <si>
    <t xml:space="preserve">Mantas Geotéxteis</t>
  </si>
  <si>
    <t xml:space="preserve">00004011/SINAPI</t>
  </si>
  <si>
    <t xml:space="preserve">Geotextil nao tecido agulhado de filamentos continuos 100% poliester, resitencia a tracao = 10 kn/m</t>
  </si>
  <si>
    <t xml:space="preserve">9,17</t>
  </si>
  <si>
    <t xml:space="preserve">10,08</t>
  </si>
  <si>
    <t xml:space="preserve"> 00004718 </t>
  </si>
  <si>
    <t xml:space="preserve">PEDRA BRITADA N. 2 (19 A 38 MM) POSTO PEDREIRA/FORNECEDOR, SEM FRETE</t>
  </si>
  <si>
    <t xml:space="preserve">Paisagismo</t>
  </si>
  <si>
    <t xml:space="preserve">00044503/SINAPI</t>
  </si>
  <si>
    <t xml:space="preserve">Jardineiro (horista)</t>
  </si>
  <si>
    <t xml:space="preserve">15,49</t>
  </si>
  <si>
    <t xml:space="preserve">18,27</t>
  </si>
  <si>
    <t xml:space="preserve">Terra vegetal</t>
  </si>
  <si>
    <t xml:space="preserve">105,00</t>
  </si>
  <si>
    <t xml:space="preserve">21,52</t>
  </si>
  <si>
    <t xml:space="preserve">Encargos Complementares - Jardineiro</t>
  </si>
  <si>
    <t xml:space="preserve">4,47</t>
  </si>
  <si>
    <t xml:space="preserve">Planta - Ouricuri (Syagrus coronata) h=3,00m</t>
  </si>
  <si>
    <t xml:space="preserve">884,92</t>
  </si>
  <si>
    <t xml:space="preserve">Adubo orgânico bovino, cacau ou similar</t>
  </si>
  <si>
    <t xml:space="preserve">27,67</t>
  </si>
  <si>
    <t xml:space="preserve">Adubo mineral NPK (10-10-10)</t>
  </si>
  <si>
    <t xml:space="preserve">2,24</t>
  </si>
  <si>
    <t xml:space="preserve">1,20</t>
  </si>
  <si>
    <t xml:space="preserve">1,39</t>
  </si>
  <si>
    <t xml:space="preserve">1,22</t>
  </si>
  <si>
    <t xml:space="preserve">3,36</t>
  </si>
  <si>
    <t xml:space="preserve">Planta - Agave azul (agave americana)</t>
  </si>
  <si>
    <t xml:space="preserve">135,67</t>
  </si>
  <si>
    <t xml:space="preserve">Planta - Coroa de cristo vermelha (euphorbia milii)</t>
  </si>
  <si>
    <t xml:space="preserve">8,17</t>
  </si>
  <si>
    <t xml:space="preserve">URBA - URBANIZAÇÃO</t>
  </si>
  <si>
    <t xml:space="preserve"> 88441 </t>
  </si>
  <si>
    <t xml:space="preserve">JARDINEIRO COM ENCARGOS COMPLEMENTARES</t>
  </si>
  <si>
    <t xml:space="preserve"> 00000358 </t>
  </si>
  <si>
    <t xml:space="preserve">MUDA DE ARVORE ORNAMENTAL, OITI/AROEIRA SALSA/ANGICO/IPE/JACARANDA OU EQUIVALENTE DA REGIAO, H= *1* M</t>
  </si>
  <si>
    <t xml:space="preserve">Entrada em Baixa Tensão</t>
  </si>
  <si>
    <t xml:space="preserve">Disjuntor termomagnetico tripolar 100 A, padrão DIN (Europeu - linha branca),65KA</t>
  </si>
  <si>
    <t xml:space="preserve">531,71</t>
  </si>
  <si>
    <t xml:space="preserve">Poste concreto duplo T (DT)  7/150</t>
  </si>
  <si>
    <t xml:space="preserve">428,57</t>
  </si>
  <si>
    <t xml:space="preserve">Cabo de cobre nú 16 mm2 - fornecimento e assentamento (7,04m/kg)</t>
  </si>
  <si>
    <t xml:space="preserve">127,11</t>
  </si>
  <si>
    <t xml:space="preserve">36,09</t>
  </si>
  <si>
    <t xml:space="preserve">Quadro de medição trifásica (acima de 10 kva) com caixa em noril</t>
  </si>
  <si>
    <t xml:space="preserve">486,17</t>
  </si>
  <si>
    <t xml:space="preserve">Fornecimento de isolador roldana de porcelana</t>
  </si>
  <si>
    <t xml:space="preserve">Conector para haste de aterramento 5/8" - fornecimento e assentamento - Rev 02 (10/2021)</t>
  </si>
  <si>
    <t xml:space="preserve">Eletroduto de pvc rígido roscável, diâm = 50mm (1 1/2")</t>
  </si>
  <si>
    <t xml:space="preserve">21,87</t>
  </si>
  <si>
    <t xml:space="preserve">131,22</t>
  </si>
  <si>
    <t xml:space="preserve">Cabo de cobre isolado HEPR (XLPE), rigido,  35mm²,  1kv / 90º C</t>
  </si>
  <si>
    <t xml:space="preserve">46,35</t>
  </si>
  <si>
    <t xml:space="preserve">1.158,75</t>
  </si>
  <si>
    <t xml:space="preserve">4,14</t>
  </si>
  <si>
    <t xml:space="preserve">16,56</t>
  </si>
  <si>
    <t xml:space="preserve">Curva para eletroduto de pvc rígido roscável, diâm = 50mm (1 1/2")</t>
  </si>
  <si>
    <t xml:space="preserve">11,77</t>
  </si>
  <si>
    <t xml:space="preserve">23,54</t>
  </si>
  <si>
    <t xml:space="preserve">Haste cobreada copperweld p/aterramento d=  5/8" x 2,40m</t>
  </si>
  <si>
    <t xml:space="preserve">41,62</t>
  </si>
  <si>
    <t xml:space="preserve">18,46</t>
  </si>
  <si>
    <t xml:space="preserve">Caixa de inspeção  0,30 x 0,30 x 0,40m</t>
  </si>
  <si>
    <t xml:space="preserve">Luva para eletroduto de pvc rígido roscável, diâm = 50mm (1 1/2")</t>
  </si>
  <si>
    <t xml:space="preserve">23,68</t>
  </si>
  <si>
    <t xml:space="preserve">Terminal de compressão para cabo de  16 mm2 - fornecimento e instalação</t>
  </si>
  <si>
    <t xml:space="preserve">2,77</t>
  </si>
  <si>
    <t xml:space="preserve">Fornecimento de armação secundária 1 estribo</t>
  </si>
  <si>
    <t xml:space="preserve">25,69</t>
  </si>
  <si>
    <t xml:space="preserve">00001875/SINAPI</t>
  </si>
  <si>
    <t xml:space="preserve">Curva 90 graus, longa, de pvc rigido roscavel, de 1 1/2", para eletroduto</t>
  </si>
  <si>
    <t xml:space="preserve">3,77</t>
  </si>
  <si>
    <t xml:space="preserve">7,54</t>
  </si>
  <si>
    <t xml:space="preserve">00000868/SINAPI</t>
  </si>
  <si>
    <t xml:space="preserve">Cabo de cobre nu 25 mm2 meio-duro</t>
  </si>
  <si>
    <t xml:space="preserve">24,72</t>
  </si>
  <si>
    <t xml:space="preserve">49,44</t>
  </si>
  <si>
    <t xml:space="preserve">Bucha em liga zamak para eletroduto 16mm, d=1/2"</t>
  </si>
  <si>
    <t xml:space="preserve">9,79</t>
  </si>
  <si>
    <t xml:space="preserve">48,86</t>
  </si>
  <si>
    <t xml:space="preserve">3,11</t>
  </si>
  <si>
    <t xml:space="preserve">17,45</t>
  </si>
  <si>
    <t xml:space="preserve">Arruela de alumínio p/eletroduto d=1 1/ 4"</t>
  </si>
  <si>
    <t xml:space="preserve">5,25</t>
  </si>
  <si>
    <t xml:space="preserve">8,45</t>
  </si>
  <si>
    <t xml:space="preserve">292,51</t>
  </si>
  <si>
    <t xml:space="preserve">35,42</t>
  </si>
  <si>
    <t xml:space="preserve">Bucha aluminio p/eletroduto d=1 1/ 4"</t>
  </si>
  <si>
    <t xml:space="preserve">6,30</t>
  </si>
  <si>
    <t xml:space="preserve">12,30</t>
  </si>
  <si>
    <t xml:space="preserve">Cabo de cobre isolado HEPR (XLPE),  35mm²,  1kv / 90º C</t>
  </si>
  <si>
    <t xml:space="preserve">37,60</t>
  </si>
  <si>
    <t xml:space="preserve">958,80</t>
  </si>
  <si>
    <t xml:space="preserve">Eletroduto condulete pvc rígido, d= 1/2"</t>
  </si>
  <si>
    <t xml:space="preserve">29,31</t>
  </si>
  <si>
    <t xml:space="preserve">00001575/SINAPI</t>
  </si>
  <si>
    <t xml:space="preserve">Terminal a compressao em cobre estanhado para cabo 16 mm2, 1 furo e 1 compressao, para parafuso de fixacao m6</t>
  </si>
  <si>
    <t xml:space="preserve">234,40</t>
  </si>
  <si>
    <t xml:space="preserve">25,27</t>
  </si>
  <si>
    <t xml:space="preserve">00001091/SINAPI</t>
  </si>
  <si>
    <t xml:space="preserve">Armacao vertical com haste e contra-pino, em chapa de aco galvanizado 3/16", com 1 estribo e 1 isolador</t>
  </si>
  <si>
    <t xml:space="preserve">00002680/SINAPI</t>
  </si>
  <si>
    <t xml:space="preserve">Eletroduto de pvc rigido roscavel de 1 1/2 ", sem luva</t>
  </si>
  <si>
    <t xml:space="preserve">9,39</t>
  </si>
  <si>
    <t xml:space="preserve">59,15</t>
  </si>
  <si>
    <t xml:space="preserve">Haste cobreada copperweld p/aterramento d=  5/8" x 2,40m, excluso conector</t>
  </si>
  <si>
    <t xml:space="preserve">29,60</t>
  </si>
  <si>
    <t xml:space="preserve">1,16</t>
  </si>
  <si>
    <t xml:space="preserve">1,67</t>
  </si>
  <si>
    <t xml:space="preserve">6,64</t>
  </si>
  <si>
    <t xml:space="preserve">Disjuntor tripolar 100 A, padrão DIN (  linha branca ),  corrente de interrupção 65KA, ref.: Siemens 3VF22 ou similar.</t>
  </si>
  <si>
    <t xml:space="preserve">451,00</t>
  </si>
  <si>
    <t xml:space="preserve">Conector p/ haste de aterramento 3/4"</t>
  </si>
  <si>
    <t xml:space="preserve">7,00</t>
  </si>
  <si>
    <t xml:space="preserve">Haste cobreada copperweld p/ aterramento 254 micr d= 3/4" x 3,00 m c/conector</t>
  </si>
  <si>
    <t xml:space="preserve">112,00</t>
  </si>
  <si>
    <t xml:space="preserve">00001893/SINAPI</t>
  </si>
  <si>
    <t xml:space="preserve">Luva em pvc rigido roscavel, de 1 1/2", para eletroduto</t>
  </si>
  <si>
    <t xml:space="preserve">2,35</t>
  </si>
  <si>
    <t xml:space="preserve">Conector p/ haste de aterramento 5/8"</t>
  </si>
  <si>
    <t xml:space="preserve">6,47</t>
  </si>
  <si>
    <t xml:space="preserve">Ligações Prediais de Água</t>
  </si>
  <si>
    <t xml:space="preserve">00010997/SINAPI</t>
  </si>
  <si>
    <t xml:space="preserve">Eletrodo revestido aws - e7018, diametro igual a 4,00 mm</t>
  </si>
  <si>
    <t xml:space="preserve">89,68</t>
  </si>
  <si>
    <t xml:space="preserve">Barra redonda de aço mecanico laminado 3/4" (2,24 kg/m)</t>
  </si>
  <si>
    <t xml:space="preserve">19,17</t>
  </si>
  <si>
    <t xml:space="preserve">68,24</t>
  </si>
  <si>
    <t xml:space="preserve">00006110/SINAPI</t>
  </si>
  <si>
    <t xml:space="preserve">Serralheiro (horista)</t>
  </si>
  <si>
    <t xml:space="preserve">00000560/SINAPI</t>
  </si>
  <si>
    <t xml:space="preserve">Barra de aco chato, retangular, 50,8 mm x 7,94 mm (l x e), 3,162 kg/m</t>
  </si>
  <si>
    <t xml:space="preserve">33,31</t>
  </si>
  <si>
    <t xml:space="preserve">66,62</t>
  </si>
  <si>
    <t xml:space="preserve">Encargos Complementares - Serralheiro ou Operador de Equipamento Leve</t>
  </si>
  <si>
    <t xml:space="preserve">3,63</t>
  </si>
  <si>
    <t xml:space="preserve">Chapa xadrez 3/16" - 4,75mm - (38,00kg/m2)</t>
  </si>
  <si>
    <t xml:space="preserve">23,23</t>
  </si>
  <si>
    <t xml:space="preserve">580,75</t>
  </si>
  <si>
    <t xml:space="preserve">2,42</t>
  </si>
  <si>
    <t xml:space="preserve">8,73</t>
  </si>
  <si>
    <t xml:space="preserve">2,33</t>
  </si>
  <si>
    <t xml:space="preserve">Revestimentos em Laminados</t>
  </si>
  <si>
    <t xml:space="preserve">Brise metálico de alumínio ref. 84F, 45º L, da Fibrocell ou similar (materiale mão de obra)</t>
  </si>
  <si>
    <t xml:space="preserve">195,00</t>
  </si>
  <si>
    <t xml:space="preserve"> MP 042 </t>
  </si>
  <si>
    <t xml:space="preserve">Letras aço escovado 25 x 25cm</t>
  </si>
  <si>
    <t xml:space="preserve">131,90</t>
  </si>
  <si>
    <t xml:space="preserve">Letras aço inox 15 x 15cm</t>
  </si>
  <si>
    <t xml:space="preserve">79,15</t>
  </si>
  <si>
    <t xml:space="preserve">Placa suspensa de parede 125 x 50cm, em alumínio composto esp: 3mm com aplicação de adesivo.</t>
  </si>
  <si>
    <t xml:space="preserve">577,38</t>
  </si>
  <si>
    <t xml:space="preserve">Placa indicativa em acrílico e adesivo com sinalização para deficientes dim.:12 x 30 cm</t>
  </si>
  <si>
    <t xml:space="preserve">52,38</t>
  </si>
  <si>
    <t xml:space="preserve">131,91</t>
  </si>
  <si>
    <t xml:space="preserve"> 00011703 </t>
  </si>
  <si>
    <t xml:space="preserve">PAPELEIRA DE PAREDE EM METAL CROMADO SEM TAMPA</t>
  </si>
  <si>
    <t xml:space="preserve"> 00011758 </t>
  </si>
  <si>
    <t xml:space="preserve">SABONETEIRA PLASTICA TIPO DISPENSER PARA SABONETE LIQUIDO COM RESERVATORIO 800 A 1500 ML</t>
  </si>
  <si>
    <t xml:space="preserve">115,17</t>
  </si>
  <si>
    <t xml:space="preserve">Espelhos</t>
  </si>
  <si>
    <t xml:space="preserve">00011186/SINAPI</t>
  </si>
  <si>
    <t xml:space="preserve">Espelho cristal e = 4 mm</t>
  </si>
  <si>
    <t xml:space="preserve">458,66</t>
  </si>
  <si>
    <t xml:space="preserve">Limpeza</t>
  </si>
  <si>
    <t xml:space="preserve">Sabão em pó</t>
  </si>
  <si>
    <t xml:space="preserve">10,35</t>
  </si>
  <si>
    <t xml:space="preserve">Vassoura piaçava</t>
  </si>
  <si>
    <t xml:space="preserve">11,80</t>
  </si>
  <si>
    <t xml:space="preserve">MINISTÉRIO PÚBLICO DO ESTADO DE ALAGOAS</t>
  </si>
  <si>
    <t xml:space="preserve">Objeto:</t>
  </si>
  <si>
    <t xml:space="preserve">Local:</t>
  </si>
  <si>
    <t xml:space="preserve">Santana do Ipanema </t>
  </si>
  <si>
    <t xml:space="preserve">Tipo de obra:</t>
  </si>
  <si>
    <t xml:space="preserve">Construção de edifícios</t>
  </si>
  <si>
    <t xml:space="preserve">COMPOSIÇÃO ANALÍTICA DE BDI</t>
  </si>
  <si>
    <t xml:space="preserve">Faixa de BDI* (Acórdão 2622/2013 – TCU – Plenário):</t>
  </si>
  <si>
    <t xml:space="preserve">20,34% a 25,00%</t>
  </si>
  <si>
    <t xml:space="preserve">DESCRIÇÃO</t>
  </si>
  <si>
    <t xml:space="preserve">VALORES DE REFERÊNCIA - %</t>
  </si>
  <si>
    <t xml:space="preserve">BDI ADOTADO - %
(Inserir percentuais)</t>
  </si>
  <si>
    <t xml:space="preserve">1º Quartil</t>
  </si>
  <si>
    <t xml:space="preserve">Médio</t>
  </si>
  <si>
    <t xml:space="preserve">3º Quartil</t>
  </si>
  <si>
    <t xml:space="preserve">Administração Central (AC)</t>
  </si>
  <si>
    <t xml:space="preserve">Seguro e Garantia (S+G)</t>
  </si>
  <si>
    <t xml:space="preserve">Risco (R)</t>
  </si>
  <si>
    <t xml:space="preserve">Despesas Financeiras (DF)</t>
  </si>
  <si>
    <t xml:space="preserve">Lucro (L)</t>
  </si>
  <si>
    <r>
      <rPr>
        <b val="true"/>
        <sz val="9.5"/>
        <rFont val="Arial"/>
        <family val="2"/>
        <charset val="1"/>
      </rPr>
      <t xml:space="preserve">Impostos** </t>
    </r>
    <r>
      <rPr>
        <b val="true"/>
        <i val="true"/>
        <sz val="9.5"/>
        <rFont val="Arial"/>
        <family val="2"/>
        <charset val="1"/>
      </rPr>
      <t xml:space="preserve">(soma dos itens abaixo)</t>
    </r>
  </si>
  <si>
    <t xml:space="preserve">COFINS</t>
  </si>
  <si>
    <t xml:space="preserve">Conforme Legislação específica.</t>
  </si>
  <si>
    <t xml:space="preserve">PIS</t>
  </si>
  <si>
    <t xml:space="preserve">ISS***</t>
  </si>
  <si>
    <t xml:space="preserve">INSS (Alíquota desoneração)****</t>
  </si>
  <si>
    <t xml:space="preserve">TOTAL*</t>
  </si>
  <si>
    <t xml:space="preserve">(*) Item 9.2.1 Acórdão 2622/2013 - TCU - Plenário: Quando a taxa de BDI indicada pelo Tomador estiver fora dos patamares estipulados, o detalhamento do BDI deve ser acompanhado de relatório técnico circunstanciado, justificando a adoção do percentual adotado para cada parcela do BDI, assinado pelo profissional responsável técnico do orçamento, usando como diretriz os percentuais apresentados na tabela acima.</t>
  </si>
  <si>
    <t xml:space="preserve">(**)  Os  percentuais  de  Impostos  a  serem  adotados  devem  ser  indicados  pelo  Tomador,  conforme  legislação vigente.</t>
  </si>
  <si>
    <r>
      <rPr>
        <i val="true"/>
        <sz val="8.5"/>
        <rFont val="Arial"/>
        <family val="2"/>
        <charset val="1"/>
      </rPr>
      <t xml:space="preserve">(***) Item 9.3.2.3 Acórdão 2622/2013 - TCU - Plenário: Para o ISS, deverão ser definidos pelo Tomador, através
de  declaração  informativa,  conforme  legislação  tributária  municipal,  a   </t>
    </r>
    <r>
      <rPr>
        <b val="true"/>
        <i val="true"/>
        <sz val="8.5"/>
        <rFont val="Arial"/>
        <family val="2"/>
        <charset val="1"/>
      </rPr>
      <t xml:space="preserve">base  de  cálculo   </t>
    </r>
    <r>
      <rPr>
        <i val="true"/>
        <sz val="8.5"/>
        <rFont val="Arial"/>
        <family val="2"/>
        <charset val="1"/>
      </rPr>
      <t xml:space="preserve">e,  sobre  esta,  a respectiva alíquota do ISS, que será um percentual entre 2% e 5%.</t>
    </r>
  </si>
  <si>
    <t xml:space="preserve">(****) A análise da planilha orçamentária COM Desoneração possibilita a consideração de alíquota de 4,5% na composição do BDI, no item tributos.</t>
  </si>
  <si>
    <t xml:space="preserve">Fonte da composição, valores de referência e fórmula do BDI:  Acórdão 2622/2013 – TCU – Plenário</t>
  </si>
  <si>
    <t xml:space="preserve">Onde:</t>
  </si>
  <si>
    <t xml:space="preserve">AC: Administração Central</t>
  </si>
  <si>
    <t xml:space="preserve">S: Seguro</t>
  </si>
  <si>
    <t xml:space="preserve">R: Risco</t>
  </si>
  <si>
    <t xml:space="preserve">G: Garantia</t>
  </si>
  <si>
    <t xml:space="preserve">DF: Despesas Financeiras</t>
  </si>
  <si>
    <t xml:space="preserve">L: Lucro</t>
  </si>
  <si>
    <t xml:space="preserve">I: Impostos</t>
  </si>
  <si>
    <t xml:space="preserve">_______________________________________________________________
Barbara Dantas Fernandes
ABART ENGENHARIA -  Engenharia Civil - Socia Administradora 
</t>
  </si>
  <si>
    <t xml:space="preserve">MEMORIAL DE CÁLCULO </t>
  </si>
  <si>
    <t xml:space="preserve">Local</t>
  </si>
  <si>
    <t xml:space="preserve">Fórmula</t>
  </si>
  <si>
    <t xml:space="preserve">Quantidade</t>
  </si>
  <si>
    <t xml:space="preserve">civil</t>
  </si>
  <si>
    <t xml:space="preserve">elétrica</t>
  </si>
  <si>
    <t xml:space="preserve">ar condicionado</t>
  </si>
  <si>
    <t xml:space="preserve">Muro norte</t>
  </si>
  <si>
    <t xml:space="preserve">30,88*2,50*0,15</t>
  </si>
  <si>
    <t xml:space="preserve">Muro Sul</t>
  </si>
  <si>
    <t xml:space="preserve">32,18*2,50*0,15</t>
  </si>
  <si>
    <t xml:space="preserve">Edificação existente</t>
  </si>
  <si>
    <t xml:space="preserve">(3,30+3,00+3,00+0,95+1,10+1,40)*2,50*0,15</t>
  </si>
  <si>
    <t xml:space="preserve">(30,88/2,50)*(0,15*0,25*2,50)</t>
  </si>
  <si>
    <t xml:space="preserve">(32,18/2,50)*(0,15*0,25*2,50)</t>
  </si>
  <si>
    <t xml:space="preserve">edificação existente</t>
  </si>
  <si>
    <t xml:space="preserve">3*12*0,10</t>
  </si>
  <si>
    <t xml:space="preserve">Área do terreno ( proj. Topografia)</t>
  </si>
  <si>
    <t xml:space="preserve">1313,26</t>
  </si>
  <si>
    <t xml:space="preserve">Placa de obra padrão MPAL</t>
  </si>
  <si>
    <t xml:space="preserve">B=3*H=1,5</t>
  </si>
  <si>
    <t xml:space="preserve">Frente (Proj. Topografia)</t>
  </si>
  <si>
    <t xml:space="preserve">32,18</t>
  </si>
  <si>
    <t xml:space="preserve">Instalação provisória</t>
  </si>
  <si>
    <t xml:space="preserve">Ligação provisória</t>
  </si>
  <si>
    <t xml:space="preserve">Conforme caderno de especificações</t>
  </si>
  <si>
    <t xml:space="preserve">Área do terreno conforme projeto de  topografia</t>
  </si>
  <si>
    <t xml:space="preserve">i.3.5</t>
  </si>
  <si>
    <t xml:space="preserve">Material argiloso</t>
  </si>
  <si>
    <t xml:space="preserve">26,11</t>
  </si>
  <si>
    <t xml:space="preserve">Corte conforme projeto (40% do volume com uso de martelete)</t>
  </si>
  <si>
    <t xml:space="preserve">(  178,93  -  i.4.2  )*,4</t>
  </si>
  <si>
    <t xml:space="preserve">Corte conforme projeto (60% do volume com uso de argamassa expansiva)</t>
  </si>
  <si>
    <t xml:space="preserve">(178,93  -  i.4.2  )*,6</t>
  </si>
  <si>
    <t xml:space="preserve">Corte conforme projeto</t>
  </si>
  <si>
    <t xml:space="preserve">178,93  -  i.4.2</t>
  </si>
  <si>
    <t xml:space="preserve">Volume cortado (m ³) * Distância  (km)</t>
  </si>
  <si>
    <t xml:space="preserve">(  i.4.2  +  i.4.3  +  i.4.4  )*  10</t>
  </si>
  <si>
    <t xml:space="preserve">Areia para aterro</t>
  </si>
  <si>
    <t xml:space="preserve">i.4.7</t>
  </si>
  <si>
    <t xml:space="preserve">Conforme projeto de terraplanagem (volume solto)</t>
  </si>
  <si>
    <t xml:space="preserve">113,47</t>
  </si>
  <si>
    <t xml:space="preserve">A composição considera o volume geométrico ( fator de empolamento = 1,25 )</t>
  </si>
  <si>
    <t xml:space="preserve">(  i.4.7  )/1,25</t>
  </si>
  <si>
    <t xml:space="preserve">FRENTE E FUNDO</t>
  </si>
  <si>
    <t xml:space="preserve">C=2*29,67</t>
  </si>
  <si>
    <t xml:space="preserve">LADOS</t>
  </si>
  <si>
    <t xml:space="preserve">C=2*20,89</t>
  </si>
  <si>
    <t xml:space="preserve">VOLUME S1</t>
  </si>
  <si>
    <t xml:space="preserve">2,72</t>
  </si>
  <si>
    <t xml:space="preserve">VOLUME S2</t>
  </si>
  <si>
    <t xml:space="preserve">VOLUME S3</t>
  </si>
  <si>
    <t xml:space="preserve">3,6</t>
  </si>
  <si>
    <t xml:space="preserve">VOLUME S4</t>
  </si>
  <si>
    <t xml:space="preserve">VOLUME S5</t>
  </si>
  <si>
    <t xml:space="preserve">4,49</t>
  </si>
  <si>
    <t xml:space="preserve">VOLUME S6</t>
  </si>
  <si>
    <t xml:space="preserve">5,66</t>
  </si>
  <si>
    <t xml:space="preserve">VOLUME S7</t>
  </si>
  <si>
    <t xml:space="preserve">6,83</t>
  </si>
  <si>
    <t xml:space="preserve">VOLUME S8</t>
  </si>
  <si>
    <t xml:space="preserve">VOLUME S9</t>
  </si>
  <si>
    <t xml:space="preserve">VOLUME S10</t>
  </si>
  <si>
    <t xml:space="preserve">VOLUME S11</t>
  </si>
  <si>
    <t xml:space="preserve">VOLUME S12</t>
  </si>
  <si>
    <t xml:space="preserve">VOLUME S13</t>
  </si>
  <si>
    <t xml:space="preserve">VOLUME S14</t>
  </si>
  <si>
    <t xml:space="preserve">3,83</t>
  </si>
  <si>
    <t xml:space="preserve">VOLUME S15</t>
  </si>
  <si>
    <t xml:space="preserve">VOLUME S16</t>
  </si>
  <si>
    <t xml:space="preserve">VOLUME S17</t>
  </si>
  <si>
    <t xml:space="preserve">3,48</t>
  </si>
  <si>
    <t xml:space="preserve">VOLUME S18</t>
  </si>
  <si>
    <t xml:space="preserve">VOLUME S19</t>
  </si>
  <si>
    <t xml:space="preserve">1,95</t>
  </si>
  <si>
    <t xml:space="preserve">VOLUME S20</t>
  </si>
  <si>
    <t xml:space="preserve">VOLUME S21</t>
  </si>
  <si>
    <t xml:space="preserve">VOLUME S22</t>
  </si>
  <si>
    <t xml:space="preserve">3,54</t>
  </si>
  <si>
    <t xml:space="preserve">VOLUME S23</t>
  </si>
  <si>
    <t xml:space="preserve">3,02</t>
  </si>
  <si>
    <t xml:space="preserve">VOLUME S24</t>
  </si>
  <si>
    <t xml:space="preserve">VOLUME ESCADA</t>
  </si>
  <si>
    <t xml:space="preserve">LASTRO S1</t>
  </si>
  <si>
    <t xml:space="preserve">LASTRO S2</t>
  </si>
  <si>
    <t xml:space="preserve">LASTRO S3</t>
  </si>
  <si>
    <t xml:space="preserve">2,25</t>
  </si>
  <si>
    <t xml:space="preserve">LASTRO S4</t>
  </si>
  <si>
    <t xml:space="preserve">LASTRO S5</t>
  </si>
  <si>
    <t xml:space="preserve">LASTRO S6</t>
  </si>
  <si>
    <t xml:space="preserve">LASTRO S7</t>
  </si>
  <si>
    <t xml:space="preserve">3,9</t>
  </si>
  <si>
    <t xml:space="preserve">LASTRO S8</t>
  </si>
  <si>
    <t xml:space="preserve">LASTRO S9</t>
  </si>
  <si>
    <t xml:space="preserve">LASTRO S10</t>
  </si>
  <si>
    <t xml:space="preserve">LASTRO S11</t>
  </si>
  <si>
    <t xml:space="preserve">LASTRO S12</t>
  </si>
  <si>
    <t xml:space="preserve">LASTRO S13</t>
  </si>
  <si>
    <t xml:space="preserve">LASTRO S14</t>
  </si>
  <si>
    <t xml:space="preserve">2,32</t>
  </si>
  <si>
    <t xml:space="preserve">LASTRO S15</t>
  </si>
  <si>
    <t xml:space="preserve">LASTRO S16</t>
  </si>
  <si>
    <t xml:space="preserve">LASTRO S17</t>
  </si>
  <si>
    <t xml:space="preserve">LASTRO S18</t>
  </si>
  <si>
    <t xml:space="preserve">1,6</t>
  </si>
  <si>
    <t xml:space="preserve">LASTRO S19</t>
  </si>
  <si>
    <t xml:space="preserve">LASTRO S20</t>
  </si>
  <si>
    <t xml:space="preserve">LASTRO S21</t>
  </si>
  <si>
    <t xml:space="preserve">LASTRO S22</t>
  </si>
  <si>
    <t xml:space="preserve">2,08</t>
  </si>
  <si>
    <t xml:space="preserve">LASTRO S23</t>
  </si>
  <si>
    <t xml:space="preserve">LASTRO S24</t>
  </si>
  <si>
    <t xml:space="preserve">LASTRO SAPATA ESCADA</t>
  </si>
  <si>
    <t xml:space="preserve">FORMA SAPATA S1</t>
  </si>
  <si>
    <t xml:space="preserve">FORMA SAPATA S2</t>
  </si>
  <si>
    <t xml:space="preserve">FORMA SAPATA S3</t>
  </si>
  <si>
    <t xml:space="preserve">1,2</t>
  </si>
  <si>
    <t xml:space="preserve">FORMA SAPATA S4</t>
  </si>
  <si>
    <t xml:space="preserve">FORMA SAPATA S5</t>
  </si>
  <si>
    <t xml:space="preserve">FORMA SAPATA S6</t>
  </si>
  <si>
    <t xml:space="preserve">FORMA SAPATA S7</t>
  </si>
  <si>
    <t xml:space="preserve">1,58</t>
  </si>
  <si>
    <t xml:space="preserve">FORMA SAPATA S8</t>
  </si>
  <si>
    <t xml:space="preserve">FORMA SAPATA S9</t>
  </si>
  <si>
    <t xml:space="preserve">FORMA SAPATA S10</t>
  </si>
  <si>
    <t xml:space="preserve">FORMA SAPATA S11</t>
  </si>
  <si>
    <t xml:space="preserve">FORMA SAPATA S12</t>
  </si>
  <si>
    <t xml:space="preserve">FORMA SAPATA S13</t>
  </si>
  <si>
    <t xml:space="preserve">FORMA SAPATA S14</t>
  </si>
  <si>
    <t xml:space="preserve">FORMA SAPATA S15</t>
  </si>
  <si>
    <t xml:space="preserve">FORMA SAPATA S16</t>
  </si>
  <si>
    <t xml:space="preserve">1,5</t>
  </si>
  <si>
    <t xml:space="preserve">FORMA SAPATA S17</t>
  </si>
  <si>
    <t xml:space="preserve">FORMA SAPATA S18</t>
  </si>
  <si>
    <t xml:space="preserve">FORMA SAPATA S19</t>
  </si>
  <si>
    <t xml:space="preserve">0,9</t>
  </si>
  <si>
    <t xml:space="preserve">FORMA SAPATA S20</t>
  </si>
  <si>
    <t xml:space="preserve">1,4</t>
  </si>
  <si>
    <t xml:space="preserve">FORMA SAPATA S21</t>
  </si>
  <si>
    <t xml:space="preserve">FORMA SAPATA S22</t>
  </si>
  <si>
    <t xml:space="preserve">FORMA SAPATA S23</t>
  </si>
  <si>
    <t xml:space="preserve">FORMA SAPATA S24</t>
  </si>
  <si>
    <t xml:space="preserve">0,8</t>
  </si>
  <si>
    <t xml:space="preserve">FORMA SAPATA ESCADA</t>
  </si>
  <si>
    <t xml:space="preserve">TABELA DE AÇO</t>
  </si>
  <si>
    <t xml:space="preserve">TABELA DE RESUMO DE AÇO</t>
  </si>
  <si>
    <t xml:space="preserve">287+139</t>
  </si>
  <si>
    <t xml:space="preserve">VOLUME SAPATA S1</t>
  </si>
  <si>
    <t xml:space="preserve">VOLUME SAPATA S2</t>
  </si>
  <si>
    <t xml:space="preserve">VOLUME SAPATA S3</t>
  </si>
  <si>
    <t xml:space="preserve">VOLUME SAPATA S4</t>
  </si>
  <si>
    <t xml:space="preserve">VOLUME SAPATA S5</t>
  </si>
  <si>
    <t xml:space="preserve">VOLUME SAPATA S6</t>
  </si>
  <si>
    <t xml:space="preserve">VOLUME SAPATA S7</t>
  </si>
  <si>
    <t xml:space="preserve">VOLUME SAPATA S8</t>
  </si>
  <si>
    <t xml:space="preserve">VOLUME SAPATA S9</t>
  </si>
  <si>
    <t xml:space="preserve">VOLUME SAPATA S10</t>
  </si>
  <si>
    <t xml:space="preserve">VOLUME SAPATA S11</t>
  </si>
  <si>
    <t xml:space="preserve">VOLUME SAPATA S12</t>
  </si>
  <si>
    <t xml:space="preserve">VOLUME SAPATA S13</t>
  </si>
  <si>
    <t xml:space="preserve">VOLUME SAPATA S14</t>
  </si>
  <si>
    <t xml:space="preserve">VOLUME SAPATA S15</t>
  </si>
  <si>
    <t xml:space="preserve">VOLUME SAPATA S16</t>
  </si>
  <si>
    <t xml:space="preserve">VOLUME SAPATA S17</t>
  </si>
  <si>
    <t xml:space="preserve">VOLUME SAPATA S18</t>
  </si>
  <si>
    <t xml:space="preserve">VOLUME SAPATA S19</t>
  </si>
  <si>
    <t xml:space="preserve">VOLUME SAPATA S20</t>
  </si>
  <si>
    <t xml:space="preserve">VOLUME SAPATA S21</t>
  </si>
  <si>
    <t xml:space="preserve">VOLUME SAPATA S22</t>
  </si>
  <si>
    <t xml:space="preserve">VOLUME SAPATA S23</t>
  </si>
  <si>
    <t xml:space="preserve">VOLUME SAPATA S24</t>
  </si>
  <si>
    <t xml:space="preserve">VOLUME SAPATA ESCADA</t>
  </si>
  <si>
    <t xml:space="preserve">3,5</t>
  </si>
  <si>
    <t xml:space="preserve">FORMA PILAR P1</t>
  </si>
  <si>
    <t xml:space="preserve">FORMA PILAR P2</t>
  </si>
  <si>
    <t xml:space="preserve">FORMA PILAR P3</t>
  </si>
  <si>
    <t xml:space="preserve">FORMA PILAR P4</t>
  </si>
  <si>
    <t xml:space="preserve">FORMA PILAR P5</t>
  </si>
  <si>
    <t xml:space="preserve">FORMA PILAR P6</t>
  </si>
  <si>
    <t xml:space="preserve">FORMA PILAR P7</t>
  </si>
  <si>
    <t xml:space="preserve">FORMA PILAR P8</t>
  </si>
  <si>
    <t xml:space="preserve">FORMA PILAR P9</t>
  </si>
  <si>
    <t xml:space="preserve">FORMA PILAR P10</t>
  </si>
  <si>
    <t xml:space="preserve">FORMA PILAR P15</t>
  </si>
  <si>
    <t xml:space="preserve">FORMA PILAR P16</t>
  </si>
  <si>
    <t xml:space="preserve">FORMA PILAR P17</t>
  </si>
  <si>
    <t xml:space="preserve">FORMA PILAR P18</t>
  </si>
  <si>
    <t xml:space="preserve">FORMA PILAR P11</t>
  </si>
  <si>
    <t xml:space="preserve">6,86</t>
  </si>
  <si>
    <t xml:space="preserve">FORMA PILAR P12</t>
  </si>
  <si>
    <t xml:space="preserve">FORMA PILAR P13</t>
  </si>
  <si>
    <t xml:space="preserve">10,92</t>
  </si>
  <si>
    <t xml:space="preserve">FORMA PILAR P14</t>
  </si>
  <si>
    <t xml:space="preserve">7,8</t>
  </si>
  <si>
    <t xml:space="preserve">FORMA PILAR P19</t>
  </si>
  <si>
    <t xml:space="preserve">FORMA PILAR P20</t>
  </si>
  <si>
    <t xml:space="preserve">8,42</t>
  </si>
  <si>
    <t xml:space="preserve">FORMA PILAR P21</t>
  </si>
  <si>
    <t xml:space="preserve">FORMA PILAR P22</t>
  </si>
  <si>
    <t xml:space="preserve">FORMA PILAR P23</t>
  </si>
  <si>
    <t xml:space="preserve">7,80</t>
  </si>
  <si>
    <t xml:space="preserve">FORMA PILAR P24</t>
  </si>
  <si>
    <t xml:space="preserve">8,58</t>
  </si>
  <si>
    <t xml:space="preserve">FORMA PILAR P25</t>
  </si>
  <si>
    <t xml:space="preserve">3,45</t>
  </si>
  <si>
    <t xml:space="preserve">FORMA PILAR P26</t>
  </si>
  <si>
    <t xml:space="preserve">FORMA PILAR P27</t>
  </si>
  <si>
    <t xml:space="preserve">FORMA PILAR P28</t>
  </si>
  <si>
    <t xml:space="preserve">FORMA PILAR P29</t>
  </si>
  <si>
    <t xml:space="preserve">FORMA PILAR P30</t>
  </si>
  <si>
    <t xml:space="preserve">FORMA PILAR P31</t>
  </si>
  <si>
    <t xml:space="preserve">FORMA PILAR P32</t>
  </si>
  <si>
    <t xml:space="preserve">FORMA PILAR P33</t>
  </si>
  <si>
    <t xml:space="preserve">FORMA PILAR P34</t>
  </si>
  <si>
    <t xml:space="preserve">FORMA PILAR P35</t>
  </si>
  <si>
    <t xml:space="preserve">FORMA PILAR P36</t>
  </si>
  <si>
    <t xml:space="preserve">FORMA PILAR P37</t>
  </si>
  <si>
    <t xml:space="preserve">FORMA PILAR P38</t>
  </si>
  <si>
    <t xml:space="preserve">FORMA PILAR P39</t>
  </si>
  <si>
    <t xml:space="preserve">FORMA PILAR P40</t>
  </si>
  <si>
    <t xml:space="preserve">FORMA PILAR P41</t>
  </si>
  <si>
    <t xml:space="preserve">3,8</t>
  </si>
  <si>
    <t xml:space="preserve">FORMA PILAR P42</t>
  </si>
  <si>
    <t xml:space="preserve">FORMA PILAR P43</t>
  </si>
  <si>
    <t xml:space="preserve">FORMA PILAR P44</t>
  </si>
  <si>
    <t xml:space="preserve">TABELA RESUMO</t>
  </si>
  <si>
    <t xml:space="preserve">148+36</t>
  </si>
  <si>
    <t xml:space="preserve">100+86</t>
  </si>
  <si>
    <t xml:space="preserve">852+231</t>
  </si>
  <si>
    <t xml:space="preserve">54+307</t>
  </si>
  <si>
    <t xml:space="preserve">VOLUME PILAR P1</t>
  </si>
  <si>
    <t xml:space="preserve">VOLUME PILAR P2</t>
  </si>
  <si>
    <t xml:space="preserve">VOLUME PILAR P3</t>
  </si>
  <si>
    <t xml:space="preserve">VOLUME PILAR P4</t>
  </si>
  <si>
    <t xml:space="preserve">VOLUME PILAR P5</t>
  </si>
  <si>
    <t xml:space="preserve">VOLUME PILAR P6</t>
  </si>
  <si>
    <t xml:space="preserve">VOLUME PILAR P7</t>
  </si>
  <si>
    <t xml:space="preserve">VOLUME PILAR P8</t>
  </si>
  <si>
    <t xml:space="preserve">VOLUME PILAR P9</t>
  </si>
  <si>
    <t xml:space="preserve">VOLUME PILAR P10</t>
  </si>
  <si>
    <t xml:space="preserve">VOLUME PILAR P11</t>
  </si>
  <si>
    <t xml:space="preserve">VOLUME PILAR P12</t>
  </si>
  <si>
    <t xml:space="preserve">VOLUME PILAR P13</t>
  </si>
  <si>
    <t xml:space="preserve">VOLUME PILAR P14</t>
  </si>
  <si>
    <t xml:space="preserve">VOLUME PILAR P15</t>
  </si>
  <si>
    <t xml:space="preserve">VOLUME PILAR P16</t>
  </si>
  <si>
    <t xml:space="preserve">VOLUME PILAR P17</t>
  </si>
  <si>
    <t xml:space="preserve">VOLUME PILAR P18</t>
  </si>
  <si>
    <t xml:space="preserve">VOLUME PILAR P19</t>
  </si>
  <si>
    <t xml:space="preserve">VOLUME PILAR P20</t>
  </si>
  <si>
    <t xml:space="preserve">VOLUME PILAR P21</t>
  </si>
  <si>
    <t xml:space="preserve">VOLUME PILAR P22</t>
  </si>
  <si>
    <t xml:space="preserve">VOLUME PILAR P23</t>
  </si>
  <si>
    <t xml:space="preserve">VOLUME PILAR P24</t>
  </si>
  <si>
    <t xml:space="preserve">VOLUME PILAR P25</t>
  </si>
  <si>
    <t xml:space="preserve">VOLUME PILAR P26</t>
  </si>
  <si>
    <t xml:space="preserve">VOLUME PILAR P27</t>
  </si>
  <si>
    <t xml:space="preserve">VOLUME PILAR P28</t>
  </si>
  <si>
    <t xml:space="preserve">VOLUME PILAR P29</t>
  </si>
  <si>
    <t xml:space="preserve">VOLUME PILAR P30</t>
  </si>
  <si>
    <t xml:space="preserve">VOLUME PILAR P31</t>
  </si>
  <si>
    <t xml:space="preserve">VOLUME PILAR P32</t>
  </si>
  <si>
    <t xml:space="preserve">VOLUME PILAR P33</t>
  </si>
  <si>
    <t xml:space="preserve">VOLUME PILAR P34</t>
  </si>
  <si>
    <t xml:space="preserve">VOLUME PILAR P35</t>
  </si>
  <si>
    <t xml:space="preserve">VOLUME PILAR P36</t>
  </si>
  <si>
    <t xml:space="preserve">VOLUME PILAR P37</t>
  </si>
  <si>
    <t xml:space="preserve">VOLUME PILAR P38</t>
  </si>
  <si>
    <t xml:space="preserve">VOLUME PILAR P39</t>
  </si>
  <si>
    <t xml:space="preserve">VOLUME PILAR P40</t>
  </si>
  <si>
    <t xml:space="preserve">VOLUME PILAR P41</t>
  </si>
  <si>
    <t xml:space="preserve">VOLUME PILAR P42</t>
  </si>
  <si>
    <t xml:space="preserve">VOLUME PILAR P43</t>
  </si>
  <si>
    <t xml:space="preserve">VOLUME PILAR P44</t>
  </si>
  <si>
    <t xml:space="preserve">MESMO VOLUME DE CONCRETO</t>
  </si>
  <si>
    <t xml:space="preserve">i.5.2.8</t>
  </si>
  <si>
    <t xml:space="preserve">ÁREA DE FORMA V1</t>
  </si>
  <si>
    <t xml:space="preserve">13,8</t>
  </si>
  <si>
    <t xml:space="preserve">ÁREA DE FORMA V2</t>
  </si>
  <si>
    <t xml:space="preserve">13,85</t>
  </si>
  <si>
    <t xml:space="preserve">ÁREA DE FORMA V3</t>
  </si>
  <si>
    <t xml:space="preserve">ÁREA DE FORMA V4</t>
  </si>
  <si>
    <t xml:space="preserve">ÁREA DE FORMA V5</t>
  </si>
  <si>
    <t xml:space="preserve">1,94</t>
  </si>
  <si>
    <t xml:space="preserve">ÁREA DE FORMA V6</t>
  </si>
  <si>
    <t xml:space="preserve">ÁREA DE FORMA V7</t>
  </si>
  <si>
    <t xml:space="preserve">6,68</t>
  </si>
  <si>
    <t xml:space="preserve">ÁREA DE FORMA V8</t>
  </si>
  <si>
    <t xml:space="preserve">ÁREA DE FORMA V9</t>
  </si>
  <si>
    <t xml:space="preserve">2,97</t>
  </si>
  <si>
    <t xml:space="preserve">ÁREA DE FORMA V10</t>
  </si>
  <si>
    <t xml:space="preserve">ÁREA DE FORMA V11</t>
  </si>
  <si>
    <t xml:space="preserve">ÁREA DE FORMA V12</t>
  </si>
  <si>
    <t xml:space="preserve">1,77</t>
  </si>
  <si>
    <t xml:space="preserve">ÁREA DE FORMA V13</t>
  </si>
  <si>
    <t xml:space="preserve">ÁREA DE FORMA V14</t>
  </si>
  <si>
    <t xml:space="preserve">ÁREA DE FORMA V15</t>
  </si>
  <si>
    <t xml:space="preserve">ÁREA DE FORMA V16</t>
  </si>
  <si>
    <t xml:space="preserve">2,01</t>
  </si>
  <si>
    <t xml:space="preserve">ÁREA DE FORMA V17</t>
  </si>
  <si>
    <t xml:space="preserve">ÁREA DE FORMA V18</t>
  </si>
  <si>
    <t xml:space="preserve">ÁREA DE FORMA V19</t>
  </si>
  <si>
    <t xml:space="preserve">6,56</t>
  </si>
  <si>
    <t xml:space="preserve">ÁREA DE FORMA V20</t>
  </si>
  <si>
    <t xml:space="preserve">6,65</t>
  </si>
  <si>
    <t xml:space="preserve">ÁREA DE FORMA V21</t>
  </si>
  <si>
    <t xml:space="preserve">ÁREA DE FORMA V22</t>
  </si>
  <si>
    <t xml:space="preserve">ÁREA DE FORMA V23</t>
  </si>
  <si>
    <t xml:space="preserve">ÁREA DE FORMA V24</t>
  </si>
  <si>
    <t xml:space="preserve">VOL BALDRAME V1</t>
  </si>
  <si>
    <t xml:space="preserve">2,07</t>
  </si>
  <si>
    <t xml:space="preserve">VOL BALDRAME V2</t>
  </si>
  <si>
    <t xml:space="preserve">VOL BALDRAME V3</t>
  </si>
  <si>
    <t xml:space="preserve">VOL BALDRAME V4</t>
  </si>
  <si>
    <t xml:space="preserve">VOL BALDRAME V5</t>
  </si>
  <si>
    <t xml:space="preserve">VOL BALDRAME V6</t>
  </si>
  <si>
    <t xml:space="preserve">VOL BALDRAME V7</t>
  </si>
  <si>
    <t xml:space="preserve">VOL BALDRAME V8</t>
  </si>
  <si>
    <t xml:space="preserve">VOL BALDRAME V9</t>
  </si>
  <si>
    <t xml:space="preserve">VOL BALDRAME V10</t>
  </si>
  <si>
    <t xml:space="preserve">VOL BALDRAME V11</t>
  </si>
  <si>
    <t xml:space="preserve">VOL BALDRAME V12</t>
  </si>
  <si>
    <t xml:space="preserve">VOL BALDRAME V13</t>
  </si>
  <si>
    <t xml:space="preserve">VOL BALDRAME V14</t>
  </si>
  <si>
    <t xml:space="preserve">VOL BALDRAME V15</t>
  </si>
  <si>
    <t xml:space="preserve">VOL BALDRAME V16</t>
  </si>
  <si>
    <t xml:space="preserve">0,3</t>
  </si>
  <si>
    <t xml:space="preserve">VOL BALDRAME V17</t>
  </si>
  <si>
    <t xml:space="preserve">VOL BALDRAME V18</t>
  </si>
  <si>
    <t xml:space="preserve">VOL BALDRAME V19</t>
  </si>
  <si>
    <t xml:space="preserve">VOL BALDRAME V20</t>
  </si>
  <si>
    <t xml:space="preserve">VOL BALDRAME V21</t>
  </si>
  <si>
    <t xml:space="preserve">VOL BALDRAME V22</t>
  </si>
  <si>
    <t xml:space="preserve">0,2</t>
  </si>
  <si>
    <t xml:space="preserve">VOL BALDRAME V23</t>
  </si>
  <si>
    <t xml:space="preserve">VOL BALDRAME V24</t>
  </si>
  <si>
    <t xml:space="preserve">i.5.3.1.7</t>
  </si>
  <si>
    <t xml:space="preserve">FORMA VIGA V101</t>
  </si>
  <si>
    <t xml:space="preserve">39,77</t>
  </si>
  <si>
    <t xml:space="preserve">FORMA VIGA V102</t>
  </si>
  <si>
    <t xml:space="preserve">42,55</t>
  </si>
  <si>
    <t xml:space="preserve">FORMA VIGA V103</t>
  </si>
  <si>
    <t xml:space="preserve">FORMA VIGA V104</t>
  </si>
  <si>
    <t xml:space="preserve">3,64</t>
  </si>
  <si>
    <t xml:space="preserve">FORMA VIGA V105</t>
  </si>
  <si>
    <t xml:space="preserve">FORMA VIGA V106</t>
  </si>
  <si>
    <t xml:space="preserve">34,89</t>
  </si>
  <si>
    <t xml:space="preserve">FORMA VIGA V107</t>
  </si>
  <si>
    <t xml:space="preserve">4,02</t>
  </si>
  <si>
    <t xml:space="preserve">FORMA VIGA V108</t>
  </si>
  <si>
    <t xml:space="preserve">31,64</t>
  </si>
  <si>
    <t xml:space="preserve">FORMA VIGA ESCADA</t>
  </si>
  <si>
    <t xml:space="preserve">2,66</t>
  </si>
  <si>
    <t xml:space="preserve">FORMA VIGA V109</t>
  </si>
  <si>
    <t xml:space="preserve">FORMA VIGA V110</t>
  </si>
  <si>
    <t xml:space="preserve">FORMA VIGA V111</t>
  </si>
  <si>
    <t xml:space="preserve">25,13</t>
  </si>
  <si>
    <t xml:space="preserve">FORMA VIGA V112</t>
  </si>
  <si>
    <t xml:space="preserve">6,11</t>
  </si>
  <si>
    <t xml:space="preserve">FORMA VIGA V113</t>
  </si>
  <si>
    <t xml:space="preserve">FORMA VIGA V114</t>
  </si>
  <si>
    <t xml:space="preserve">FORMA VIGA V115</t>
  </si>
  <si>
    <t xml:space="preserve">FORMA VIGA V116</t>
  </si>
  <si>
    <t xml:space="preserve">FORMA VIGA V117</t>
  </si>
  <si>
    <t xml:space="preserve">19,58</t>
  </si>
  <si>
    <t xml:space="preserve">FORMA VIGA V118</t>
  </si>
  <si>
    <t xml:space="preserve">FORMA VIGA V119</t>
  </si>
  <si>
    <t xml:space="preserve">6,36</t>
  </si>
  <si>
    <t xml:space="preserve">FORMA VIGA V120</t>
  </si>
  <si>
    <t xml:space="preserve">FORMA VIGA V121</t>
  </si>
  <si>
    <t xml:space="preserve">FORMA VIGA V122</t>
  </si>
  <si>
    <t xml:space="preserve">19,63</t>
  </si>
  <si>
    <t xml:space="preserve">FORMA VIGA JANELA 1</t>
  </si>
  <si>
    <t xml:space="preserve">FORMA VIGA JANELA 2</t>
  </si>
  <si>
    <t xml:space="preserve">FORMA VIGA V201</t>
  </si>
  <si>
    <t xml:space="preserve">36,34</t>
  </si>
  <si>
    <t xml:space="preserve">FORMA VIGA V202</t>
  </si>
  <si>
    <t xml:space="preserve">24,47</t>
  </si>
  <si>
    <t xml:space="preserve">FORMA VIGA V203</t>
  </si>
  <si>
    <t xml:space="preserve">35,67</t>
  </si>
  <si>
    <t xml:space="preserve">FORMA VIGA V204</t>
  </si>
  <si>
    <t xml:space="preserve">7,15</t>
  </si>
  <si>
    <t xml:space="preserve">FORMA VIGA V205</t>
  </si>
  <si>
    <t xml:space="preserve">28,31</t>
  </si>
  <si>
    <t xml:space="preserve">FORMA VIGA V206</t>
  </si>
  <si>
    <t xml:space="preserve">FORMA VIGA V207</t>
  </si>
  <si>
    <t xml:space="preserve">23,63</t>
  </si>
  <si>
    <t xml:space="preserve">FORMA VIGA V208</t>
  </si>
  <si>
    <t xml:space="preserve">FORMA VIGA V209</t>
  </si>
  <si>
    <t xml:space="preserve">FORMA VIGA V210</t>
  </si>
  <si>
    <t xml:space="preserve">FORMA VIGA V211</t>
  </si>
  <si>
    <t xml:space="preserve">FORMA VIGA V212</t>
  </si>
  <si>
    <t xml:space="preserve">29,43</t>
  </si>
  <si>
    <t xml:space="preserve">FORMA VIGA V213</t>
  </si>
  <si>
    <t xml:space="preserve">22,43</t>
  </si>
  <si>
    <t xml:space="preserve">FORMA VIGA V214</t>
  </si>
  <si>
    <t xml:space="preserve">FORMA VIGA V215</t>
  </si>
  <si>
    <t xml:space="preserve">17,46</t>
  </si>
  <si>
    <t xml:space="preserve">FORMA VIGA V216</t>
  </si>
  <si>
    <t xml:space="preserve">17,25</t>
  </si>
  <si>
    <t xml:space="preserve">FORMA VIGA V217</t>
  </si>
  <si>
    <t xml:space="preserve">FORMA VIGA V218</t>
  </si>
  <si>
    <t xml:space="preserve">FORMA VIGA V219</t>
  </si>
  <si>
    <t xml:space="preserve">FORMA VIGA V220</t>
  </si>
  <si>
    <t xml:space="preserve">19,54</t>
  </si>
  <si>
    <t xml:space="preserve">FORMA VIGA V221</t>
  </si>
  <si>
    <t xml:space="preserve">17,06</t>
  </si>
  <si>
    <t xml:space="preserve">VOLUME DE CONCRETO</t>
  </si>
  <si>
    <t xml:space="preserve">68,72</t>
  </si>
  <si>
    <t xml:space="preserve">i.5.3.2.10</t>
  </si>
  <si>
    <t xml:space="preserve">FORMA LAJA MACIÇA</t>
  </si>
  <si>
    <t xml:space="preserve">62,05</t>
  </si>
  <si>
    <t xml:space="preserve">FORMA LAJE NERVURADA</t>
  </si>
  <si>
    <t xml:space="preserve">580,66</t>
  </si>
  <si>
    <t xml:space="preserve">VOLUME É ÁREA X ALTURA DE 2,85 (3,45-0,6), SENDO A ÁREA O ITEM 4.1 E A ALTURA DE 3.</t>
  </si>
  <si>
    <t xml:space="preserve">43,18*2,85</t>
  </si>
  <si>
    <t xml:space="preserve">RESUMO CONCRETO LAJES</t>
  </si>
  <si>
    <t xml:space="preserve">51,54+53,98</t>
  </si>
  <si>
    <t xml:space="preserve">i.5.4.11</t>
  </si>
  <si>
    <t xml:space="preserve">FORMA ESCADA EXTERNA</t>
  </si>
  <si>
    <t xml:space="preserve">22,57</t>
  </si>
  <si>
    <t xml:space="preserve">FORMA ESCADA INTERNA</t>
  </si>
  <si>
    <t xml:space="preserve">20,52</t>
  </si>
  <si>
    <t xml:space="preserve">ESCADA EXTERNA - ESPESSURA DE CÁLCULO 0,35M</t>
  </si>
  <si>
    <t xml:space="preserve">7,9</t>
  </si>
  <si>
    <t xml:space="preserve">ESCADA INTERNA - ESPESSURA DE CALCULO 0,19</t>
  </si>
  <si>
    <t xml:space="preserve">i.5.5.9</t>
  </si>
  <si>
    <t xml:space="preserve">PERFIL W360X39</t>
  </si>
  <si>
    <t xml:space="preserve">PERFIL W200X22,5</t>
  </si>
  <si>
    <t xml:space="preserve">SEÇÃO CAIXÃO UU100X50X2,65</t>
  </si>
  <si>
    <t xml:space="preserve">CANTONEIRA L76X76X6,4</t>
  </si>
  <si>
    <t xml:space="preserve">12*0,165*1,578</t>
  </si>
  <si>
    <t xml:space="preserve">8*0,6*2,466</t>
  </si>
  <si>
    <t xml:space="preserve">3*4,32*(35,3*2+12,8*4)/100+1*4,21*(35,3*2+12,8*4)/100</t>
  </si>
  <si>
    <t xml:space="preserve">LARGURA DA BASE 2M, COMPRIMENTO 62,72 E 0,5M DE PROFUNDIDADE</t>
  </si>
  <si>
    <t xml:space="preserve">62,72</t>
  </si>
  <si>
    <t xml:space="preserve">LARGURA DE 2 METROS E 62,72 M DE COMPRIMENTO</t>
  </si>
  <si>
    <t xml:space="preserve">125,44</t>
  </si>
  <si>
    <t xml:space="preserve">FORMA DA BASE 0,25M DE ALTURA, 62,72M DE COMPRIMENTO E 2 LADOS</t>
  </si>
  <si>
    <t xml:space="preserve">31,36</t>
  </si>
  <si>
    <t xml:space="preserve">FORMA DO MURO DE 3,52M, 62,72M DE COMPRIMENTO E 2 LADOS</t>
  </si>
  <si>
    <t xml:space="preserve">441,55</t>
  </si>
  <si>
    <t xml:space="preserve">9KG/M DE MURO, SENDO 62,72M DE COMPRIMENTO DE MURO</t>
  </si>
  <si>
    <t xml:space="preserve">564,48</t>
  </si>
  <si>
    <t xml:space="preserve">23 kg POR METRO DE MURO, SENDO 62,72 M</t>
  </si>
  <si>
    <t xml:space="preserve">1442,56</t>
  </si>
  <si>
    <t xml:space="preserve">9 KG POR METRO DE MURO, SENDO 62,72 METROS DE COMPRIMENTO DO MURO</t>
  </si>
  <si>
    <t xml:space="preserve">26 KG POR METRO DE MURO, SENDO 62,72M DE COMPRIMENTO</t>
  </si>
  <si>
    <t xml:space="preserve">1630,72</t>
  </si>
  <si>
    <t xml:space="preserve">1,56 M3 DE CONCRETO POR METRO DE MURO, SENDO 62,72M</t>
  </si>
  <si>
    <t xml:space="preserve">97,84</t>
  </si>
  <si>
    <t xml:space="preserve">i.5.7.8</t>
  </si>
  <si>
    <t xml:space="preserve">3 DRENOS ALINHADOS VERTICALMENTE, ESPAÇADOS A CADA 80CM</t>
  </si>
  <si>
    <t xml:space="preserve">Platibanda + caixa d'agua + area tecnica</t>
  </si>
  <si>
    <t xml:space="preserve">(37,47  +  39,46  +  22,73  +  17,66)</t>
  </si>
  <si>
    <t xml:space="preserve">(37,47  +  39,46  +  22,73  +  17,66)/2,5</t>
  </si>
  <si>
    <t xml:space="preserve">Embasamento sul ( 44 m h = 1,00 e = 0,29</t>
  </si>
  <si>
    <t xml:space="preserve">44*1*0,19</t>
  </si>
  <si>
    <t xml:space="preserve">Alvenaria + alvenaria da calha + platibanda e áreas técnicas</t>
  </si>
  <si>
    <t xml:space="preserve">804,16</t>
  </si>
  <si>
    <t xml:space="preserve">Conforme projeto</t>
  </si>
  <si>
    <t xml:space="preserve">160,14</t>
  </si>
  <si>
    <t xml:space="preserve">11*J01 + 2*J02</t>
  </si>
  <si>
    <t xml:space="preserve">(1,60  +  0,30*2)*13</t>
  </si>
  <si>
    <t xml:space="preserve">3*J03 + 1*J10</t>
  </si>
  <si>
    <t xml:space="preserve">(1,00  +  0,20*2)*4</t>
  </si>
  <si>
    <t xml:space="preserve">J04</t>
  </si>
  <si>
    <t xml:space="preserve">(1,10  +  0,20*2)*1</t>
  </si>
  <si>
    <t xml:space="preserve">J05</t>
  </si>
  <si>
    <t xml:space="preserve">(1,50  +  0,2*2)*2</t>
  </si>
  <si>
    <t xml:space="preserve">J08</t>
  </si>
  <si>
    <t xml:space="preserve">(0,40  +  0,2*2)*1</t>
  </si>
  <si>
    <t xml:space="preserve">11*J01B + B2*J02</t>
  </si>
  <si>
    <t xml:space="preserve">(1,60  +  0,45*2)*13</t>
  </si>
  <si>
    <t xml:space="preserve">(1,00  +  0,35*2)*4</t>
  </si>
  <si>
    <t xml:space="preserve">(1,10  +  0,35*2)*1</t>
  </si>
  <si>
    <t xml:space="preserve">(1,50  +  0,45*2)*2</t>
  </si>
  <si>
    <t xml:space="preserve">J07</t>
  </si>
  <si>
    <t xml:space="preserve">(2,50  +  0,60*2)*1</t>
  </si>
  <si>
    <t xml:space="preserve">(0,40  +  0,3*2)*1</t>
  </si>
  <si>
    <t xml:space="preserve">J09</t>
  </si>
  <si>
    <t xml:space="preserve">(3,20+0,3*2)*1</t>
  </si>
  <si>
    <t xml:space="preserve">242,24</t>
  </si>
  <si>
    <t xml:space="preserve">i.6.1.5</t>
  </si>
  <si>
    <t xml:space="preserve">Conforme projeto - mureta escalonada</t>
  </si>
  <si>
    <t xml:space="preserve">8,14+5</t>
  </si>
  <si>
    <t xml:space="preserve">2,03*(14,31+13,13)</t>
  </si>
  <si>
    <t xml:space="preserve">Chapim na mureta do gradil</t>
  </si>
  <si>
    <t xml:space="preserve">14,31+13,13</t>
  </si>
  <si>
    <t xml:space="preserve">Base trilho do portão</t>
  </si>
  <si>
    <t xml:space="preserve">3,70*0,40*h=0,30</t>
  </si>
  <si>
    <t xml:space="preserve">Contenção para trilho correr</t>
  </si>
  <si>
    <t xml:space="preserve">4,00*0,40*h=0,30</t>
  </si>
  <si>
    <t xml:space="preserve">3,70*0,40</t>
  </si>
  <si>
    <t xml:space="preserve">4,00*0,40</t>
  </si>
  <si>
    <t xml:space="preserve">Contenção para trilho correr - espessura = 0,30 m</t>
  </si>
  <si>
    <t xml:space="preserve">4,00*(0,30+0,30)*0,30</t>
  </si>
  <si>
    <t xml:space="preserve">Base trilho do portão - espessura = 0,30 m</t>
  </si>
  <si>
    <t xml:space="preserve">3,70*(0,30)*0,30</t>
  </si>
  <si>
    <t xml:space="preserve">Portão de acesso para veículos</t>
  </si>
  <si>
    <t xml:space="preserve">3,70*(2,50)</t>
  </si>
  <si>
    <t xml:space="preserve">Portão de acesso para pedestre</t>
  </si>
  <si>
    <t xml:space="preserve">1,04*(2,50)</t>
  </si>
  <si>
    <t xml:space="preserve">0,35*0,60*(  41,39  +  20,88)</t>
  </si>
  <si>
    <t xml:space="preserve">Muro oeste</t>
  </si>
  <si>
    <t xml:space="preserve">2,40*41,39</t>
  </si>
  <si>
    <t xml:space="preserve">2,40*20,88</t>
  </si>
  <si>
    <t xml:space="preserve">Muro Oeste</t>
  </si>
  <si>
    <t xml:space="preserve">41,39</t>
  </si>
  <si>
    <t xml:space="preserve">Muro Norte</t>
  </si>
  <si>
    <t xml:space="preserve">30,88</t>
  </si>
  <si>
    <t xml:space="preserve">Muro Leste</t>
  </si>
  <si>
    <t xml:space="preserve">41,51</t>
  </si>
  <si>
    <t xml:space="preserve">PILARES MURO LESTE</t>
  </si>
  <si>
    <t xml:space="preserve">10*2,40</t>
  </si>
  <si>
    <t xml:space="preserve">PILARES MURO LESTE 30%</t>
  </si>
  <si>
    <t xml:space="preserve">10*(0,15*0,30*2,40)*0,30</t>
  </si>
  <si>
    <t xml:space="preserve">Muro leste</t>
  </si>
  <si>
    <t xml:space="preserve">2,40*41,51</t>
  </si>
  <si>
    <t xml:space="preserve">i.6.3.6</t>
  </si>
  <si>
    <t xml:space="preserve">ÁREA 1</t>
  </si>
  <si>
    <t xml:space="preserve">161,32</t>
  </si>
  <si>
    <t xml:space="preserve">ÁREA 2</t>
  </si>
  <si>
    <t xml:space="preserve">15,22</t>
  </si>
  <si>
    <t xml:space="preserve">ÁREA 3</t>
  </si>
  <si>
    <t xml:space="preserve">159,39</t>
  </si>
  <si>
    <t xml:space="preserve">i.7.1</t>
  </si>
  <si>
    <t xml:space="preserve">41,07</t>
  </si>
  <si>
    <t xml:space="preserve">36,45</t>
  </si>
  <si>
    <t xml:space="preserve">Platibanda + caixa d'água + área técnica</t>
  </si>
  <si>
    <t xml:space="preserve">37,47  +  39,46  +  22,73  +  17,66</t>
  </si>
  <si>
    <t xml:space="preserve">calha + caixa d'água + área técnica</t>
  </si>
  <si>
    <t xml:space="preserve">27,05  +  28,98  +  13,70</t>
  </si>
  <si>
    <t xml:space="preserve">ÁREA DE PISO + VIRADAS DE 30 CM</t>
  </si>
  <si>
    <t xml:space="preserve">i.8.1.1  +  56,62*,30  +  25,51*,30  +  22,13*,30</t>
  </si>
  <si>
    <t xml:space="preserve">i.8.1.1</t>
  </si>
  <si>
    <t xml:space="preserve">Caixa d'água + área técnica + platibanda</t>
  </si>
  <si>
    <t xml:space="preserve">22,82  +  33,48  +  23,38</t>
  </si>
  <si>
    <t xml:space="preserve">Áreas molhadas até 1 m</t>
  </si>
  <si>
    <t xml:space="preserve">12,15  +  4,30  +  1,50  +  5,40  +5*3+1,8*7  +  5,24</t>
  </si>
  <si>
    <t xml:space="preserve">Guarita e casa de bomba</t>
  </si>
  <si>
    <t xml:space="preserve">28,38</t>
  </si>
  <si>
    <t xml:space="preserve">(  i.9.1.1  )*0,05</t>
  </si>
  <si>
    <t xml:space="preserve">1 pav + guarita e casa de bomba</t>
  </si>
  <si>
    <t xml:space="preserve">385,70  +  28,38</t>
  </si>
  <si>
    <t xml:space="preserve">Frente</t>
  </si>
  <si>
    <t xml:space="preserve">i.9.2.1</t>
  </si>
  <si>
    <t xml:space="preserve">Junto ao Muro leste</t>
  </si>
  <si>
    <t xml:space="preserve">Calçada da frente</t>
  </si>
  <si>
    <t xml:space="preserve">2,30*32,18*0,06</t>
  </si>
  <si>
    <t xml:space="preserve">2,30*32,18</t>
  </si>
  <si>
    <t xml:space="preserve">PASSEIO</t>
  </si>
  <si>
    <t xml:space="preserve">269,12</t>
  </si>
  <si>
    <t xml:space="preserve">Garagem</t>
  </si>
  <si>
    <t xml:space="preserve">390,36</t>
  </si>
  <si>
    <t xml:space="preserve">jardineiras</t>
  </si>
  <si>
    <t xml:space="preserve">28,93+12,22</t>
  </si>
  <si>
    <t xml:space="preserve">Rampa acesso veículos</t>
  </si>
  <si>
    <t xml:space="preserve">6,84*3,37</t>
  </si>
  <si>
    <t xml:space="preserve">Alvenaria*2</t>
  </si>
  <si>
    <t xml:space="preserve">i.10.1.2</t>
  </si>
  <si>
    <t xml:space="preserve">Área de pastilha</t>
  </si>
  <si>
    <t xml:space="preserve">i.10.1.3</t>
  </si>
  <si>
    <t xml:space="preserve">Pastilha Cerâmica Azul 10 x 10</t>
  </si>
  <si>
    <t xml:space="preserve">296,07</t>
  </si>
  <si>
    <t xml:space="preserve">Pastilha Cerâmica Branca 10 x 10 cm</t>
  </si>
  <si>
    <t xml:space="preserve">414,10</t>
  </si>
  <si>
    <t xml:space="preserve">Pastilha Cerâmica Vermelha 10 x 10 cm</t>
  </si>
  <si>
    <t xml:space="preserve">118,37</t>
  </si>
  <si>
    <t xml:space="preserve">1 mês</t>
  </si>
  <si>
    <t xml:space="preserve">(  i.10.1.5  )*1</t>
  </si>
  <si>
    <t xml:space="preserve">ÁREA DA MAIOR FACHADA * ALTURA DO PRÉDIO</t>
  </si>
  <si>
    <t xml:space="preserve">36,45*8,25</t>
  </si>
  <si>
    <t xml:space="preserve">ALVENARIA*2 - REBOCO EXTERNO</t>
  </si>
  <si>
    <t xml:space="preserve">(  i.6.1.1  )*2  -  (  i.10.1.2  )</t>
  </si>
  <si>
    <t xml:space="preserve">i.10.1.6</t>
  </si>
  <si>
    <t xml:space="preserve">Paredes internas áreas molhadas</t>
  </si>
  <si>
    <t xml:space="preserve">225,5</t>
  </si>
  <si>
    <t xml:space="preserve">1,10*2+1,00*3+1,50*2+2,50+1,60*11+0,40+1,80*2+3,20*1</t>
  </si>
  <si>
    <t xml:space="preserve">1 pavimento + escada + guarita e wc guarita</t>
  </si>
  <si>
    <t xml:space="preserve">(385,30)  +  (7,38  +  9,78  +25*,14*1,20)  +  (14,19)</t>
  </si>
  <si>
    <t xml:space="preserve">Promotorias</t>
  </si>
  <si>
    <t xml:space="preserve">(14,73-0,8)*8</t>
  </si>
  <si>
    <t xml:space="preserve">Recepção</t>
  </si>
  <si>
    <t xml:space="preserve">23,32  -  0,8*4  -  3</t>
  </si>
  <si>
    <t xml:space="preserve">Audiência</t>
  </si>
  <si>
    <t xml:space="preserve">21,16  -  0,9</t>
  </si>
  <si>
    <t xml:space="preserve">Corredor</t>
  </si>
  <si>
    <t xml:space="preserve">48,26  -  0,8*13</t>
  </si>
  <si>
    <t xml:space="preserve">Assessoria</t>
  </si>
  <si>
    <t xml:space="preserve">32,31-0,8</t>
  </si>
  <si>
    <t xml:space="preserve">Hall copa</t>
  </si>
  <si>
    <t xml:space="preserve">10,25  -  0,8*2</t>
  </si>
  <si>
    <t xml:space="preserve">Coordenadoria</t>
  </si>
  <si>
    <t xml:space="preserve">Guarita</t>
  </si>
  <si>
    <t xml:space="preserve">Escada</t>
  </si>
  <si>
    <t xml:space="preserve">25*,25+  25*,14  +  1,2*2  +  2,50</t>
  </si>
  <si>
    <t xml:space="preserve">0,80*6+0,70*2</t>
  </si>
  <si>
    <t xml:space="preserve">Piso</t>
  </si>
  <si>
    <t xml:space="preserve">17,90</t>
  </si>
  <si>
    <t xml:space="preserve">Espelho</t>
  </si>
  <si>
    <t xml:space="preserve">26*1,80*0,1583</t>
  </si>
  <si>
    <t xml:space="preserve">265,82+45,01</t>
  </si>
  <si>
    <t xml:space="preserve">ÁREAS EXTERNAS</t>
  </si>
  <si>
    <t xml:space="preserve">71,89</t>
  </si>
  <si>
    <t xml:space="preserve">i.10.3.2</t>
  </si>
  <si>
    <t xml:space="preserve">banheiros públicos e coletivos</t>
  </si>
  <si>
    <t xml:space="preserve">Área de serviço, guarita e banheiro guarita</t>
  </si>
  <si>
    <t xml:space="preserve">J01</t>
  </si>
  <si>
    <t xml:space="preserve">(1,60+1,20)*2*11</t>
  </si>
  <si>
    <t xml:space="preserve">J02</t>
  </si>
  <si>
    <t xml:space="preserve">(1,80+0,40)*2*2</t>
  </si>
  <si>
    <t xml:space="preserve">J03</t>
  </si>
  <si>
    <t xml:space="preserve">(1,00+,40)*2*3</t>
  </si>
  <si>
    <t xml:space="preserve">(1,10+,40)*2*1</t>
  </si>
  <si>
    <t xml:space="preserve">(1,50+,40)*2*2</t>
  </si>
  <si>
    <t xml:space="preserve">J06</t>
  </si>
  <si>
    <t xml:space="preserve">(,45+1,20)*2*1</t>
  </si>
  <si>
    <t xml:space="preserve">(2,50+1,20)*2*1</t>
  </si>
  <si>
    <t xml:space="preserve">(,40+5,50)*2*1</t>
  </si>
  <si>
    <t xml:space="preserve">(1,58+1,18)*2*1</t>
  </si>
  <si>
    <t xml:space="preserve">1,60*1,20*11</t>
  </si>
  <si>
    <t xml:space="preserve">1,10*,40*1</t>
  </si>
  <si>
    <t xml:space="preserve">j07</t>
  </si>
  <si>
    <t xml:space="preserve">2,50*1,20*1</t>
  </si>
  <si>
    <t xml:space="preserve">J10</t>
  </si>
  <si>
    <t xml:space="preserve">1,00*,40*1</t>
  </si>
  <si>
    <t xml:space="preserve">1,80*,40*2</t>
  </si>
  <si>
    <t xml:space="preserve">1,00*,40*3</t>
  </si>
  <si>
    <t xml:space="preserve">1,50*,40*2</t>
  </si>
  <si>
    <t xml:space="preserve">,45*1,20*1</t>
  </si>
  <si>
    <t xml:space="preserve">1,58*1,18*1</t>
  </si>
  <si>
    <t xml:space="preserve">i.11.2.2  +  i.11.2.3  +  i.11.2.4</t>
  </si>
  <si>
    <t xml:space="preserve">0,40*5,50*1</t>
  </si>
  <si>
    <t xml:space="preserve">P02</t>
  </si>
  <si>
    <t xml:space="preserve">i.11.2.5</t>
  </si>
  <si>
    <t xml:space="preserve">34+40</t>
  </si>
  <si>
    <t xml:space="preserve">12+1</t>
  </si>
  <si>
    <t xml:space="preserve">2+15</t>
  </si>
  <si>
    <t xml:space="preserve">1+10</t>
  </si>
  <si>
    <t xml:space="preserve">1+1</t>
  </si>
  <si>
    <t xml:space="preserve">25+15</t>
  </si>
  <si>
    <t xml:space="preserve">4+7</t>
  </si>
  <si>
    <t xml:space="preserve">9,30+15,2+18,3</t>
  </si>
  <si>
    <t xml:space="preserve">17,90+17,30+2,9</t>
  </si>
  <si>
    <t xml:space="preserve">7,7  +  16,1  +3,2</t>
  </si>
  <si>
    <t xml:space="preserve">40*,4*,4</t>
  </si>
  <si>
    <t xml:space="preserve">i.12.5.1</t>
  </si>
  <si>
    <t xml:space="preserve">i.13.1</t>
  </si>
  <si>
    <t xml:space="preserve">Área de serviço</t>
  </si>
  <si>
    <t xml:space="preserve">banheiros coletivos</t>
  </si>
  <si>
    <t xml:space="preserve">copa</t>
  </si>
  <si>
    <t xml:space="preserve">Banheiros acessíveis, guarita e serviço</t>
  </si>
  <si>
    <t xml:space="preserve">i.13.7  +  i.13.9</t>
  </si>
  <si>
    <t xml:space="preserve">i.13.8</t>
  </si>
  <si>
    <t xml:space="preserve">i.13.7  +  i.13.11</t>
  </si>
  <si>
    <t xml:space="preserve">1,64*2,10*2</t>
  </si>
  <si>
    <t xml:space="preserve">1,50*2,10*4</t>
  </si>
  <si>
    <t xml:space="preserve">Banheiros coletivos e copa</t>
  </si>
  <si>
    <t xml:space="preserve">(1,60+0,40)*0,50*2  +  (1,60)*0,50*2</t>
  </si>
  <si>
    <t xml:space="preserve">hall</t>
  </si>
  <si>
    <t xml:space="preserve">2,60*0,50</t>
  </si>
  <si>
    <t xml:space="preserve">3,00*0,50</t>
  </si>
  <si>
    <t xml:space="preserve">área serviço</t>
  </si>
  <si>
    <t xml:space="preserve">1,40*0,40</t>
  </si>
  <si>
    <t xml:space="preserve">guarita</t>
  </si>
  <si>
    <t xml:space="preserve">2,70*0,30  +  1,20*0,30</t>
  </si>
  <si>
    <t xml:space="preserve">prateleira</t>
  </si>
  <si>
    <t xml:space="preserve">1*0,40  +  0,60*0,20</t>
  </si>
  <si>
    <t xml:space="preserve">Banheiros coletivos</t>
  </si>
  <si>
    <t xml:space="preserve">(1,60+0,40)*3</t>
  </si>
  <si>
    <t xml:space="preserve">Casa de bombas</t>
  </si>
  <si>
    <t xml:space="preserve">1919,06</t>
  </si>
  <si>
    <t xml:space="preserve">3176,25</t>
  </si>
  <si>
    <t xml:space="preserve">18,92</t>
  </si>
  <si>
    <t xml:space="preserve">138,82</t>
  </si>
  <si>
    <t xml:space="preserve">35,80</t>
  </si>
  <si>
    <t xml:space="preserve">i.14.3.1</t>
  </si>
  <si>
    <t xml:space="preserve">conforme projeto</t>
  </si>
  <si>
    <t xml:space="preserve">245,4/6</t>
  </si>
  <si>
    <t xml:space="preserve">i.14.3.12</t>
  </si>
  <si>
    <t xml:space="preserve">343,4</t>
  </si>
  <si>
    <t xml:space="preserve">45,9</t>
  </si>
  <si>
    <t xml:space="preserve">conforme projeto - 45% de eletroduto rígido fixado na laje</t>
  </si>
  <si>
    <t xml:space="preserve">154+64,50</t>
  </si>
  <si>
    <t xml:space="preserve">i.14.4.9  +  i.14.4.10  +  i.14.4.11  +  i.14.4.12</t>
  </si>
  <si>
    <t xml:space="preserve">Estacionamento</t>
  </si>
  <si>
    <t xml:space="preserve">Recepção e cir. próx escada</t>
  </si>
  <si>
    <t xml:space="preserve">1 andar</t>
  </si>
  <si>
    <t xml:space="preserve">Portão veículos</t>
  </si>
  <si>
    <t xml:space="preserve">Barra redonda de aço (rebar), em barras de 3m</t>
  </si>
  <si>
    <t xml:space="preserve">65/3</t>
  </si>
  <si>
    <t xml:space="preserve">Conforme projeto -  (2,27m/kg)</t>
  </si>
  <si>
    <t xml:space="preserve">140/2,27</t>
  </si>
  <si>
    <t xml:space="preserve">Conforme projeto -  (3,16m/kg)</t>
  </si>
  <si>
    <t xml:space="preserve">2/3,16</t>
  </si>
  <si>
    <t xml:space="preserve">Recepção e assessoria</t>
  </si>
  <si>
    <t xml:space="preserve">apoio e guarita</t>
  </si>
  <si>
    <t xml:space="preserve">12,70</t>
  </si>
  <si>
    <t xml:space="preserve">177,6</t>
  </si>
  <si>
    <t xml:space="preserve">33,2</t>
  </si>
  <si>
    <t xml:space="preserve">33,20</t>
  </si>
  <si>
    <t xml:space="preserve">CFTV E ALARME</t>
  </si>
  <si>
    <t xml:space="preserve">LÓGICA</t>
  </si>
  <si>
    <t xml:space="preserve">Composição do rack já considera  2 guias</t>
  </si>
  <si>
    <t xml:space="preserve">11-2</t>
  </si>
  <si>
    <t xml:space="preserve">1419,6</t>
  </si>
  <si>
    <t xml:space="preserve">27,2</t>
  </si>
  <si>
    <t xml:space="preserve">i.17.9</t>
  </si>
  <si>
    <t xml:space="preserve">97,9+48,5</t>
  </si>
  <si>
    <t xml:space="preserve">i.17.17</t>
  </si>
  <si>
    <t xml:space="preserve">Conforme  projeto</t>
  </si>
  <si>
    <t xml:space="preserve">49+5</t>
  </si>
  <si>
    <t xml:space="preserve">81,43+57,5</t>
  </si>
  <si>
    <t xml:space="preserve">i.17.22</t>
  </si>
  <si>
    <t xml:space="preserve">122,37</t>
  </si>
  <si>
    <t xml:space="preserve">Conforme Projeto</t>
  </si>
  <si>
    <t xml:space="preserve">Extintores</t>
  </si>
  <si>
    <t xml:space="preserve">Rota de fuga</t>
  </si>
  <si>
    <t xml:space="preserve">Saída de Emergência</t>
  </si>
  <si>
    <t xml:space="preserve">753,97</t>
  </si>
  <si>
    <t xml:space="preserve">i.19.1</t>
  </si>
  <si>
    <t xml:space="preserve">Portas de 80cm considerou-se 2,5 vezes a área da folha</t>
  </si>
  <si>
    <t xml:space="preserve">(0,80*2,10)*2,5*18</t>
  </si>
  <si>
    <t xml:space="preserve">Portas de 90cm considerou-se 2,5 vezes a área da folha</t>
  </si>
  <si>
    <t xml:space="preserve">(0,80*2,10)*2,5*4</t>
  </si>
  <si>
    <t xml:space="preserve">Portas de 70cm considerou-se 2,5 vezes a área da folha</t>
  </si>
  <si>
    <t xml:space="preserve">(0,70*2,10)*2,5*3</t>
  </si>
  <si>
    <t xml:space="preserve">i.19.4</t>
  </si>
  <si>
    <t xml:space="preserve">Muro</t>
  </si>
  <si>
    <t xml:space="preserve">(41,39  +20,88  +  41,51)*2,40</t>
  </si>
  <si>
    <t xml:space="preserve">18 faixas de 5 m</t>
  </si>
  <si>
    <t xml:space="preserve">18*5</t>
  </si>
  <si>
    <t xml:space="preserve">símbolo cadeirante</t>
  </si>
  <si>
    <t xml:space="preserve">1,20*1,20</t>
  </si>
  <si>
    <t xml:space="preserve">Desembarque cadeirante</t>
  </si>
  <si>
    <t xml:space="preserve">5*,80</t>
  </si>
  <si>
    <t xml:space="preserve">portas banheiros acessíveis</t>
  </si>
  <si>
    <t xml:space="preserve">sanitarios coletivos</t>
  </si>
  <si>
    <t xml:space="preserve">banheiros acessíveis públicos</t>
  </si>
  <si>
    <t xml:space="preserve">Área externa</t>
  </si>
  <si>
    <t xml:space="preserve">55*0,25</t>
  </si>
  <si>
    <t xml:space="preserve">Interna</t>
  </si>
  <si>
    <t xml:space="preserve">área interna</t>
  </si>
  <si>
    <t xml:space="preserve">7,18+11,55+9,90+13,43+1,01+1,02</t>
  </si>
  <si>
    <t xml:space="preserve">7,18+9,90+13,43</t>
  </si>
  <si>
    <t xml:space="preserve">44+7,89</t>
  </si>
  <si>
    <t xml:space="preserve">(44  +  7,89)*0,05</t>
  </si>
  <si>
    <t xml:space="preserve">Eufhorbia ingens  ; Opuntia  Leucotrincha ; Echinocactus grussonii</t>
  </si>
  <si>
    <t xml:space="preserve">2  +  3  +  10</t>
  </si>
  <si>
    <t xml:space="preserve">Acesso a cobertura</t>
  </si>
  <si>
    <t xml:space="preserve">Acesso a coberta</t>
  </si>
  <si>
    <t xml:space="preserve">2,25*0,95</t>
  </si>
  <si>
    <t xml:space="preserve">Janela 2,50x1,20</t>
  </si>
  <si>
    <t xml:space="preserve">3*1,70</t>
  </si>
  <si>
    <t xml:space="preserve">PROMOTORIAS DE JUSTIÇA DE SANTANA DO IPANEMA</t>
  </si>
  <si>
    <t xml:space="preserve">Placa de inauguração</t>
  </si>
  <si>
    <t xml:space="preserve">1 pavimento</t>
  </si>
  <si>
    <t xml:space="preserve">vagas</t>
  </si>
  <si>
    <t xml:space="preserve">banheiros accessíveis ao público</t>
  </si>
  <si>
    <t xml:space="preserve">vasos</t>
  </si>
  <si>
    <t xml:space="preserve">banheiros e copa</t>
  </si>
  <si>
    <t xml:space="preserve">Banheiros coletivos, serviço, públicos e guarita</t>
  </si>
  <si>
    <t xml:space="preserve">1,60*1,10*2  +  0,80*1,10*4</t>
  </si>
  <si>
    <t xml:space="preserve">1 pav + pilotis + fachadas</t>
  </si>
  <si>
    <t xml:space="preserve">385,75  +  505,42  +  117,32*8</t>
  </si>
  <si>
    <t xml:space="preserve">ÁREA * ( ATÉ 5 DISCIPLINAS )</t>
  </si>
  <si>
    <t xml:space="preserve">385,75*5</t>
  </si>
  <si>
    <t xml:space="preserve">Total sem BDI</t>
  </si>
  <si>
    <t xml:space="preserve">Total do BDI</t>
  </si>
  <si>
    <t xml:space="preserve">Total Geral</t>
  </si>
  <si>
    <t xml:space="preserve">_______________________________________________________________
Bruno Henrique Silva de Lima
Analista MP - Área Engenharia Civil
</t>
  </si>
  <si>
    <t xml:space="preserve">_______________________________________________________________
João Elias de Holanda Gomes
Chefe da Seção de Engenharia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</si>
</sst>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#,##0.00"/>
    <numFmt numFmtId="166" formatCode="0%"/>
    <numFmt numFmtId="167" formatCode="0.00%"/>
    <numFmt numFmtId="168" formatCode="_-&quot;R$ &quot;* #,##0.00_-;&quot;-R$ &quot;* #,##0.00_-;_-&quot;R$ &quot;* \-??_-;_-@_-"/>
    <numFmt numFmtId="169" formatCode="#,##0.00\ %"/>
    <numFmt numFmtId="170" formatCode="General"/>
    <numFmt numFmtId="171" formatCode="#,##0.00%"/>
    <numFmt numFmtId="172" formatCode="#,##0.0000000"/>
    <numFmt numFmtId="173" formatCode="0.00"/>
  </numFmts>
  <fonts count="3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Arial"/>
      <family val="1"/>
      <charset val="1"/>
    </font>
    <font>
      <b val="true"/>
      <sz val="11"/>
      <name val="Arial"/>
      <family val="1"/>
      <charset val="1"/>
    </font>
    <font>
      <b val="true"/>
      <sz val="10"/>
      <name val="Arial"/>
      <family val="1"/>
      <charset val="1"/>
    </font>
    <font>
      <b val="true"/>
      <sz val="14"/>
      <name val="Arial"/>
      <family val="1"/>
      <charset val="1"/>
    </font>
    <font>
      <b val="true"/>
      <sz val="10"/>
      <name val="Arial"/>
      <family val="2"/>
      <charset val="1"/>
    </font>
    <font>
      <b val="true"/>
      <sz val="10"/>
      <color rgb="FF000000"/>
      <name val="Arial"/>
      <family val="1"/>
      <charset val="1"/>
    </font>
    <font>
      <sz val="10"/>
      <color rgb="FF000000"/>
      <name val="Arial"/>
      <family val="2"/>
      <charset val="1"/>
    </font>
    <font>
      <sz val="10"/>
      <name val="Arial"/>
      <family val="1"/>
      <charset val="1"/>
    </font>
    <font>
      <b val="true"/>
      <sz val="13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20"/>
      <color rgb="FF0000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1"/>
      <color rgb="FF9C5700"/>
      <name val="Calibri"/>
      <family val="2"/>
      <charset val="1"/>
    </font>
    <font>
      <sz val="11"/>
      <name val="Calibri"/>
      <family val="2"/>
      <charset val="1"/>
    </font>
    <font>
      <sz val="12"/>
      <name val="Arial"/>
      <family val="2"/>
      <charset val="1"/>
    </font>
    <font>
      <b val="true"/>
      <sz val="8"/>
      <color rgb="FF000000"/>
      <name val="Arial"/>
      <family val="2"/>
      <charset val="1"/>
    </font>
    <font>
      <sz val="10"/>
      <color rgb="FFFF0000"/>
      <name val="Arial"/>
      <family val="2"/>
      <charset val="1"/>
    </font>
    <font>
      <sz val="10"/>
      <color rgb="FF000000"/>
      <name val="Arial"/>
      <family val="1"/>
      <charset val="1"/>
    </font>
    <font>
      <b val="true"/>
      <sz val="11"/>
      <name val="Arial"/>
      <family val="2"/>
      <charset val="1"/>
    </font>
    <font>
      <b val="true"/>
      <sz val="11"/>
      <color rgb="FFFFFFFF"/>
      <name val="Arial"/>
      <family val="1"/>
      <charset val="1"/>
    </font>
    <font>
      <b val="true"/>
      <sz val="8.5"/>
      <name val="Arial"/>
      <family val="2"/>
      <charset val="1"/>
    </font>
    <font>
      <b val="true"/>
      <sz val="9.5"/>
      <name val="Arial"/>
      <family val="2"/>
      <charset val="1"/>
    </font>
    <font>
      <sz val="9.5"/>
      <name val="Arial"/>
      <family val="2"/>
      <charset val="1"/>
    </font>
    <font>
      <sz val="9.5"/>
      <color rgb="FF000000"/>
      <name val="Arial"/>
      <family val="2"/>
      <charset val="1"/>
    </font>
    <font>
      <b val="true"/>
      <i val="true"/>
      <sz val="9.5"/>
      <name val="Arial"/>
      <family val="2"/>
      <charset val="1"/>
    </font>
    <font>
      <b val="true"/>
      <sz val="9.5"/>
      <color rgb="FF000000"/>
      <name val="Arial"/>
      <family val="2"/>
      <charset val="1"/>
    </font>
    <font>
      <i val="true"/>
      <sz val="8.5"/>
      <name val="Arial"/>
      <family val="2"/>
      <charset val="1"/>
    </font>
    <font>
      <b val="true"/>
      <i val="true"/>
      <sz val="8.5"/>
      <name val="Arial"/>
      <family val="2"/>
      <charset val="1"/>
    </font>
    <font>
      <sz val="9"/>
      <name val="Arial"/>
      <family val="2"/>
      <charset val="1"/>
    </font>
    <font>
      <b val="true"/>
      <sz val="10"/>
      <color rgb="FFFF0000"/>
      <name val="Arial"/>
      <family val="2"/>
      <charset val="1"/>
    </font>
  </fonts>
  <fills count="19">
    <fill>
      <patternFill patternType="none"/>
    </fill>
    <fill>
      <patternFill patternType="gray125"/>
    </fill>
    <fill>
      <patternFill patternType="solid">
        <fgColor rgb="FFFFEB9C"/>
        <bgColor rgb="FFFFF2CC"/>
      </patternFill>
    </fill>
    <fill>
      <patternFill patternType="solid">
        <fgColor rgb="FFFFFFFF"/>
        <bgColor rgb="FFF2F2F2"/>
      </patternFill>
    </fill>
    <fill>
      <patternFill patternType="solid">
        <fgColor rgb="FFE7E6E6"/>
        <bgColor rgb="FFEFEFEF"/>
      </patternFill>
    </fill>
    <fill>
      <patternFill patternType="solid">
        <fgColor rgb="FFB4C7E7"/>
        <bgColor rgb="FFC0C0C0"/>
      </patternFill>
    </fill>
    <fill>
      <patternFill patternType="solid">
        <fgColor rgb="FFD8ECF6"/>
        <bgColor rgb="FFE7E6E6"/>
      </patternFill>
    </fill>
    <fill>
      <patternFill patternType="solid">
        <fgColor rgb="FFFFC000"/>
        <bgColor rgb="FFFF9900"/>
      </patternFill>
    </fill>
    <fill>
      <patternFill patternType="solid">
        <fgColor rgb="FFBFBFBF"/>
        <bgColor rgb="FFC0C0C0"/>
      </patternFill>
    </fill>
    <fill>
      <patternFill patternType="solid">
        <fgColor rgb="FFDFF0D8"/>
        <bgColor rgb="FFE7E6E6"/>
      </patternFill>
    </fill>
    <fill>
      <patternFill patternType="solid">
        <fgColor rgb="FFD6D6D6"/>
        <bgColor rgb="FFCCCCCC"/>
      </patternFill>
    </fill>
    <fill>
      <patternFill patternType="solid">
        <fgColor rgb="FFEFEFEF"/>
        <bgColor rgb="FFF2F2F2"/>
      </patternFill>
    </fill>
    <fill>
      <patternFill patternType="solid">
        <fgColor rgb="FFF7F3DF"/>
        <bgColor rgb="FFF2F2F2"/>
      </patternFill>
    </fill>
    <fill>
      <patternFill patternType="solid">
        <fgColor rgb="FFC00000"/>
        <bgColor rgb="FFFF0000"/>
      </patternFill>
    </fill>
    <fill>
      <patternFill patternType="solid">
        <fgColor rgb="FFCCFFCC"/>
        <bgColor rgb="FFDFF0D8"/>
      </patternFill>
    </fill>
    <fill>
      <patternFill patternType="solid">
        <fgColor rgb="FFC0C0C0"/>
        <bgColor rgb="FFBFBFBF"/>
      </patternFill>
    </fill>
    <fill>
      <patternFill patternType="solid">
        <fgColor rgb="FFCCFFFF"/>
        <bgColor rgb="FFD8ECF6"/>
      </patternFill>
    </fill>
    <fill>
      <patternFill patternType="solid">
        <fgColor rgb="FFF2F2F2"/>
        <bgColor rgb="FFEFEFEF"/>
      </patternFill>
    </fill>
    <fill>
      <patternFill patternType="solid">
        <fgColor rgb="FFFFF2CC"/>
        <bgColor rgb="FFF7F3DF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/>
      <right/>
      <top/>
      <bottom style="thin">
        <color rgb="FFCCCCCC"/>
      </bottom>
      <diagonal/>
    </border>
    <border diagonalUp="false" diagonalDown="false">
      <left/>
      <right/>
      <top style="thick"/>
      <bottom/>
      <diagonal/>
    </border>
    <border diagonalUp="false" diagonalDown="false"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2" borderId="0" applyFont="true" applyBorder="false" applyAlignment="true" applyProtection="false">
      <alignment horizontal="general" vertical="bottom" textRotation="0" wrapText="false" indent="0" shrinkToFit="false"/>
    </xf>
    <xf numFmtId="164" fontId="16" fillId="2" borderId="0" applyFont="true" applyBorder="false" applyAlignment="true" applyProtection="false">
      <alignment horizontal="general" vertical="bottom" textRotation="0" wrapText="false" indent="0" shrinkToFit="false"/>
    </xf>
  </cellStyleXfs>
  <cellXfs count="18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3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3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0" fillId="0" borderId="0" xfId="19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3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4" borderId="0" xfId="19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9" fillId="5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5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5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8" fontId="9" fillId="5" borderId="1" xfId="17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9" fontId="9" fillId="5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0" fillId="0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8" fontId="10" fillId="0" borderId="1" xfId="17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9" fontId="10" fillId="0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9" fillId="6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6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6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8" fontId="9" fillId="6" borderId="1" xfId="17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9" fontId="9" fillId="6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1" fillId="3" borderId="0" xfId="2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6" fillId="3" borderId="0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1" fillId="3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3" borderId="0" xfId="2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5" fontId="6" fillId="3" borderId="0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8" fillId="4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4" borderId="0" xfId="17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6" fillId="3" borderId="0" xfId="2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11" fillId="3" borderId="0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7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7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5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5" fillId="5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8" fillId="5" borderId="2" xfId="1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10" fillId="0" borderId="2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6" fillId="2" borderId="2" xfId="21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7" fontId="16" fillId="2" borderId="3" xfId="21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6" fillId="2" borderId="8" xfId="21" applyFont="false" applyBorder="true" applyAlignment="true" applyProtection="true">
      <alignment horizontal="right" vertical="center" textRotation="0" wrapText="true" indent="0" shrinkToFit="false"/>
      <protection locked="true" hidden="false"/>
    </xf>
    <xf numFmtId="166" fontId="10" fillId="0" borderId="0" xfId="1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10" fillId="0" borderId="3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6" fillId="2" borderId="3" xfId="22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6" fillId="2" borderId="3" xfId="21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7" fillId="0" borderId="3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7" fillId="0" borderId="8" xfId="21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8" fontId="15" fillId="5" borderId="2" xfId="1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16" fillId="2" borderId="3" xfId="22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6" fillId="2" borderId="3" xfId="22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6" fillId="0" borderId="3" xfId="21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6" fillId="0" borderId="8" xfId="21" applyFont="false" applyBorder="true" applyAlignment="true" applyProtection="true">
      <alignment horizontal="right" vertical="center" textRotation="0" wrapText="true" indent="0" shrinkToFit="false"/>
      <protection locked="true" hidden="false"/>
    </xf>
    <xf numFmtId="171" fontId="16" fillId="2" borderId="8" xfId="22" applyFont="false" applyBorder="true" applyAlignment="true" applyProtection="true">
      <alignment horizontal="right" vertical="center" textRotation="0" wrapText="true" indent="0" shrinkToFit="false"/>
      <protection locked="true" hidden="false"/>
    </xf>
    <xf numFmtId="167" fontId="16" fillId="2" borderId="8" xfId="22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18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8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18" fillId="0" borderId="9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15" fillId="5" borderId="3" xfId="17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68" fontId="15" fillId="5" borderId="8" xfId="17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67" fontId="10" fillId="0" borderId="8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8" fillId="0" borderId="3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6" fillId="2" borderId="9" xfId="22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0" borderId="8" xfId="19" applyFont="false" applyBorder="true" applyAlignment="true" applyProtection="true">
      <alignment horizontal="right" vertical="center" textRotation="0" wrapText="true" indent="0" shrinkToFit="false"/>
      <protection locked="true" hidden="false"/>
    </xf>
    <xf numFmtId="167" fontId="16" fillId="2" borderId="8" xfId="22" applyFont="false" applyBorder="true" applyAlignment="true" applyProtection="true">
      <alignment horizontal="right" vertical="center" textRotation="0" wrapText="true" indent="0" shrinkToFit="false"/>
      <protection locked="true" hidden="false"/>
    </xf>
    <xf numFmtId="171" fontId="16" fillId="2" borderId="8" xfId="22" applyFont="false" applyBorder="true" applyAlignment="true" applyProtection="true">
      <alignment horizontal="right" vertical="center" textRotation="0" wrapText="false" indent="0" shrinkToFit="false"/>
      <protection locked="true" hidden="false"/>
    </xf>
    <xf numFmtId="166" fontId="0" fillId="0" borderId="8" xfId="19" applyFont="false" applyBorder="true" applyAlignment="true" applyProtection="true">
      <alignment horizontal="right" vertical="center" textRotation="0" wrapText="true" indent="0" shrinkToFit="false"/>
      <protection locked="true" hidden="false"/>
    </xf>
    <xf numFmtId="168" fontId="15" fillId="8" borderId="10" xfId="17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68" fontId="15" fillId="8" borderId="3" xfId="17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15" fillId="8" borderId="3" xfId="17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66" fontId="15" fillId="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8" fillId="8" borderId="3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0" borderId="0" xfId="17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0" fillId="0" borderId="3" xfId="19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8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8" fillId="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1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0" fillId="0" borderId="12" xfId="19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0" xfId="2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7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0" xfId="2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5" fillId="3" borderId="13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5" fillId="3" borderId="0" xfId="2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9" fillId="6" borderId="1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9" fillId="6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5" fillId="3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3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5" fillId="3" borderId="1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3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1" fillId="9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1" fillId="9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21" fillId="9" borderId="1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1" fillId="9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2" fontId="21" fillId="9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5" fontId="21" fillId="9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8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10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10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1" fillId="10" borderId="1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10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2" fontId="11" fillId="10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5" fontId="11" fillId="10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1" fillId="3" borderId="0" xfId="2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5" fontId="11" fillId="3" borderId="0" xfId="2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8" fillId="4" borderId="0" xfId="2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5" fontId="8" fillId="4" borderId="0" xfId="2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72" fontId="6" fillId="3" borderId="0" xfId="2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5" fontId="6" fillId="3" borderId="0" xfId="2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21" fillId="9" borderId="14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11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11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1" fillId="11" borderId="1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11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2" fontId="11" fillId="11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5" fontId="11" fillId="11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21" fillId="12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1" fillId="12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21" fillId="12" borderId="1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1" fillId="12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2" fontId="21" fillId="12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5" fontId="21" fillId="12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5" fillId="3" borderId="1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6" fillId="3" borderId="0" xfId="2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22" fillId="3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15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3" borderId="1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1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3" fillId="13" borderId="1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4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3" fontId="25" fillId="14" borderId="0" xfId="0" applyFont="true" applyBorder="true" applyAlignment="true" applyProtection="false">
      <alignment horizontal="center" vertical="top" textRotation="0" wrapText="false" indent="0" shrinkToFit="true"/>
      <protection locked="true" hidden="false"/>
    </xf>
    <xf numFmtId="164" fontId="2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25" fillId="1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15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4" fillId="1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27" fillId="0" borderId="3" xfId="0" applyFont="true" applyBorder="true" applyAlignment="true" applyProtection="false">
      <alignment horizontal="center" vertical="top" textRotation="0" wrapText="false" indent="0" shrinkToFit="true"/>
      <protection locked="true" hidden="false"/>
    </xf>
    <xf numFmtId="173" fontId="27" fillId="14" borderId="3" xfId="0" applyFont="true" applyBorder="true" applyAlignment="true" applyProtection="false">
      <alignment horizontal="center" vertical="top" textRotation="0" wrapText="false" indent="0" shrinkToFit="true"/>
      <protection locked="true" hidden="false"/>
    </xf>
    <xf numFmtId="164" fontId="25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true" indent="0" shrinkToFit="false"/>
      <protection locked="true" hidden="false"/>
    </xf>
    <xf numFmtId="173" fontId="29" fillId="0" borderId="3" xfId="0" applyFont="true" applyBorder="true" applyAlignment="true" applyProtection="false">
      <alignment horizontal="center" vertical="top" textRotation="0" wrapText="false" indent="0" shrinkToFit="true"/>
      <protection locked="true" hidden="false"/>
    </xf>
    <xf numFmtId="164" fontId="26" fillId="0" borderId="3" xfId="0" applyFont="true" applyBorder="true" applyAlignment="true" applyProtection="false">
      <alignment horizontal="left" vertical="center" textRotation="0" wrapText="true" indent="15" shrinkToFit="false"/>
      <protection locked="true" hidden="false"/>
    </xf>
    <xf numFmtId="173" fontId="27" fillId="16" borderId="3" xfId="0" applyFont="true" applyBorder="true" applyAlignment="true" applyProtection="false">
      <alignment horizontal="center" vertical="top" textRotation="0" wrapText="false" indent="0" shrinkToFit="true"/>
      <protection locked="true" hidden="false"/>
    </xf>
    <xf numFmtId="164" fontId="25" fillId="0" borderId="3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3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32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6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top" textRotation="0" wrapText="true" indent="0" shrinkToFit="false"/>
      <protection locked="true" hidden="false"/>
    </xf>
    <xf numFmtId="164" fontId="26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top" textRotation="0" wrapText="false" indent="0" shrinkToFit="false"/>
      <protection locked="true" hidden="false"/>
    </xf>
    <xf numFmtId="164" fontId="11" fillId="3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3" borderId="0" xfId="2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3" borderId="0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17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17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17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8" fontId="10" fillId="17" borderId="1" xfId="17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9" fontId="10" fillId="17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0" fillId="18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18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18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8" fontId="10" fillId="18" borderId="1" xfId="17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9" fontId="10" fillId="18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33" fillId="0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33" fillId="0" borderId="0" xfId="17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9" fontId="21" fillId="9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9" fontId="21" fillId="12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1" fillId="3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Excel Built-in Neutral 1" xfId="21"/>
    <cellStyle name="Excel Built-in Neutral" xfId="22"/>
  </cellStyles>
  <dxfs count="19">
    <dxf>
      <fill>
        <patternFill patternType="solid">
          <fgColor rgb="FFB4C7E7"/>
        </patternFill>
      </fill>
    </dxf>
    <dxf>
      <fill>
        <patternFill patternType="solid">
          <fgColor rgb="FFD8ECF6"/>
        </patternFill>
      </fill>
    </dxf>
    <dxf>
      <fill>
        <patternFill patternType="solid">
          <fgColor rgb="FFE7E6E6"/>
        </patternFill>
      </fill>
    </dxf>
    <dxf>
      <fill>
        <patternFill patternType="solid">
          <fgColor rgb="FF000000"/>
          <bgColor rgb="FFFFFFFF"/>
        </patternFill>
      </fill>
    </dxf>
    <dxf>
      <fill>
        <patternFill patternType="solid">
          <fgColor rgb="FFBFBFBF"/>
        </patternFill>
      </fill>
    </dxf>
    <dxf>
      <fill>
        <patternFill patternType="solid">
          <fgColor rgb="FFFFC000"/>
        </patternFill>
      </fill>
    </dxf>
    <dxf>
      <fill>
        <patternFill patternType="solid">
          <fgColor rgb="FFFFEB9C"/>
        </patternFill>
      </fill>
    </dxf>
    <dxf>
      <fill>
        <patternFill patternType="solid">
          <fgColor rgb="FFFFFFFF"/>
        </patternFill>
      </fill>
    </dxf>
    <dxf>
      <fill>
        <patternFill patternType="solid">
          <fgColor rgb="FF9C5700"/>
        </patternFill>
      </fill>
    </dxf>
    <dxf>
      <fill>
        <patternFill patternType="solid">
          <fgColor rgb="FFD6D6D6"/>
        </patternFill>
      </fill>
    </dxf>
    <dxf>
      <fill>
        <patternFill patternType="solid">
          <fgColor rgb="FFDFF0D8"/>
        </patternFill>
      </fill>
    </dxf>
    <dxf>
      <fill>
        <patternFill patternType="solid">
          <fgColor rgb="FFEFEFEF"/>
        </patternFill>
      </fill>
    </dxf>
    <dxf>
      <fill>
        <patternFill patternType="solid">
          <fgColor rgb="FFF7F3DF"/>
        </patternFill>
      </fill>
    </dxf>
    <dxf>
      <fill>
        <patternFill patternType="solid">
          <fgColor rgb="FFC00000"/>
        </patternFill>
      </fill>
    </dxf>
    <dxf>
      <fill>
        <patternFill patternType="solid">
          <fgColor rgb="FFC0C0C0"/>
        </patternFill>
      </fill>
    </dxf>
    <dxf>
      <fill>
        <patternFill patternType="solid">
          <fgColor rgb="FFCCFFCC"/>
        </patternFill>
      </fill>
    </dxf>
    <dxf>
      <fill>
        <patternFill patternType="solid">
          <fgColor rgb="FFCCFFFF"/>
        </patternFill>
      </fill>
    </dxf>
    <dxf>
      <fill>
        <patternFill patternType="solid">
          <fgColor rgb="FFF2F2F2"/>
        </patternFill>
      </fill>
    </dxf>
    <dxf>
      <fill>
        <patternFill patternType="solid">
          <fgColor rgb="FFFFF2CC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7F3DF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0C0C0"/>
      <rgbColor rgb="FF808080"/>
      <rgbColor rgb="FFEFEFEF"/>
      <rgbColor rgb="FF993366"/>
      <rgbColor rgb="FFFFF2CC"/>
      <rgbColor rgb="FFCCFFFF"/>
      <rgbColor rgb="FF660066"/>
      <rgbColor rgb="FFF2F2F2"/>
      <rgbColor rgb="FF0066CC"/>
      <rgbColor rgb="FFB4C7E7"/>
      <rgbColor rgb="FF000080"/>
      <rgbColor rgb="FFFF00FF"/>
      <rgbColor rgb="FFDFF0D8"/>
      <rgbColor rgb="FF00FFFF"/>
      <rgbColor rgb="FF800080"/>
      <rgbColor rgb="FF800000"/>
      <rgbColor rgb="FF008080"/>
      <rgbColor rgb="FF0000FF"/>
      <rgbColor rgb="FF00CCFF"/>
      <rgbColor rgb="FFD8ECF6"/>
      <rgbColor rgb="FFCCFFCC"/>
      <rgbColor rgb="FFFFEB9C"/>
      <rgbColor rgb="FFBFBFBF"/>
      <rgbColor rgb="FFE7E6E6"/>
      <rgbColor rgb="FFCCCCCC"/>
      <rgbColor rgb="FFD6D6D6"/>
      <rgbColor rgb="FF3366FF"/>
      <rgbColor rgb="FF33CCCC"/>
      <rgbColor rgb="FF99CC00"/>
      <rgbColor rgb="FFFFC0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C57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7.png"/><Relationship Id="rId2" Type="http://schemas.openxmlformats.org/officeDocument/2006/relationships/image" Target="../media/image8.jpe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9.png"/><Relationship Id="rId2" Type="http://schemas.openxmlformats.org/officeDocument/2006/relationships/image" Target="../media/image10.wmf"/><Relationship Id="rId3" Type="http://schemas.openxmlformats.org/officeDocument/2006/relationships/image" Target="../media/image11.jpe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2.png"/><Relationship Id="rId2" Type="http://schemas.openxmlformats.org/officeDocument/2006/relationships/image" Target="../media/image13.jpe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14.png"/><Relationship Id="rId2" Type="http://schemas.openxmlformats.org/officeDocument/2006/relationships/image" Target="../media/image15.png"/><Relationship Id="rId3" Type="http://schemas.openxmlformats.org/officeDocument/2006/relationships/image" Target="../media/image16.jpe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17.png"/><Relationship Id="rId2" Type="http://schemas.openxmlformats.org/officeDocument/2006/relationships/image" Target="../media/image18.jpeg"/><Relationship Id="rId3" Type="http://schemas.openxmlformats.org/officeDocument/2006/relationships/image" Target="../media/image19.jpeg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20.png"/><Relationship Id="rId2" Type="http://schemas.openxmlformats.org/officeDocument/2006/relationships/image" Target="../media/image2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304920</xdr:colOff>
      <xdr:row>0</xdr:row>
      <xdr:rowOff>0</xdr:rowOff>
    </xdr:from>
    <xdr:to>
      <xdr:col>9</xdr:col>
      <xdr:colOff>609120</xdr:colOff>
      <xdr:row>0</xdr:row>
      <xdr:rowOff>1447200</xdr:rowOff>
    </xdr:to>
    <xdr:pic>
      <xdr:nvPicPr>
        <xdr:cNvPr id="0" name="Imagem 4" descr=""/>
        <xdr:cNvPicPr/>
      </xdr:nvPicPr>
      <xdr:blipFill>
        <a:blip r:embed="rId1"/>
        <a:srcRect l="3100" t="7277" r="2965" b="7277"/>
        <a:stretch/>
      </xdr:blipFill>
      <xdr:spPr>
        <a:xfrm>
          <a:off x="304920" y="0"/>
          <a:ext cx="12486960" cy="14472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2019240</xdr:colOff>
      <xdr:row>561</xdr:row>
      <xdr:rowOff>393840</xdr:rowOff>
    </xdr:from>
    <xdr:to>
      <xdr:col>5</xdr:col>
      <xdr:colOff>862920</xdr:colOff>
      <xdr:row>562</xdr:row>
      <xdr:rowOff>143280</xdr:rowOff>
    </xdr:to>
    <xdr:pic>
      <xdr:nvPicPr>
        <xdr:cNvPr id="1" name="Imagem 2" descr=""/>
        <xdr:cNvPicPr/>
      </xdr:nvPicPr>
      <xdr:blipFill>
        <a:blip r:embed="rId2"/>
        <a:stretch/>
      </xdr:blipFill>
      <xdr:spPr>
        <a:xfrm>
          <a:off x="4587480" y="249306120"/>
          <a:ext cx="4093920" cy="511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187560</xdr:colOff>
      <xdr:row>0</xdr:row>
      <xdr:rowOff>75960</xdr:rowOff>
    </xdr:from>
    <xdr:to>
      <xdr:col>11</xdr:col>
      <xdr:colOff>743400</xdr:colOff>
      <xdr:row>0</xdr:row>
      <xdr:rowOff>1352880</xdr:rowOff>
    </xdr:to>
    <xdr:pic>
      <xdr:nvPicPr>
        <xdr:cNvPr id="2" name="Imagem 4" descr=""/>
        <xdr:cNvPicPr/>
      </xdr:nvPicPr>
      <xdr:blipFill>
        <a:blip r:embed="rId1"/>
        <a:srcRect l="3100" t="7277" r="2965" b="7277"/>
        <a:stretch/>
      </xdr:blipFill>
      <xdr:spPr>
        <a:xfrm>
          <a:off x="8794080" y="75960"/>
          <a:ext cx="12570840" cy="12769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673560</xdr:colOff>
      <xdr:row>53</xdr:row>
      <xdr:rowOff>11880</xdr:rowOff>
    </xdr:from>
    <xdr:to>
      <xdr:col>1</xdr:col>
      <xdr:colOff>3482640</xdr:colOff>
      <xdr:row>58</xdr:row>
      <xdr:rowOff>167400</xdr:rowOff>
    </xdr:to>
    <xdr:pic>
      <xdr:nvPicPr>
        <xdr:cNvPr id="3" name="Imagem 3" descr=""/>
        <xdr:cNvPicPr/>
      </xdr:nvPicPr>
      <xdr:blipFill>
        <a:blip r:embed="rId2"/>
        <a:stretch/>
      </xdr:blipFill>
      <xdr:spPr>
        <a:xfrm>
          <a:off x="1710360" y="11502000"/>
          <a:ext cx="2809080" cy="9651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8</xdr:col>
      <xdr:colOff>25560</xdr:colOff>
      <xdr:row>55</xdr:row>
      <xdr:rowOff>11520</xdr:rowOff>
    </xdr:from>
    <xdr:to>
      <xdr:col>10</xdr:col>
      <xdr:colOff>514440</xdr:colOff>
      <xdr:row>58</xdr:row>
      <xdr:rowOff>16920</xdr:rowOff>
    </xdr:to>
    <xdr:pic>
      <xdr:nvPicPr>
        <xdr:cNvPr id="4" name="Imagem 4" descr=""/>
        <xdr:cNvPicPr/>
      </xdr:nvPicPr>
      <xdr:blipFill>
        <a:blip r:embed="rId3"/>
        <a:stretch/>
      </xdr:blipFill>
      <xdr:spPr>
        <a:xfrm>
          <a:off x="15265440" y="11825640"/>
          <a:ext cx="4035960" cy="4910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38160</xdr:rowOff>
    </xdr:from>
    <xdr:to>
      <xdr:col>9</xdr:col>
      <xdr:colOff>697680</xdr:colOff>
      <xdr:row>0</xdr:row>
      <xdr:rowOff>1320120</xdr:rowOff>
    </xdr:to>
    <xdr:pic>
      <xdr:nvPicPr>
        <xdr:cNvPr id="5" name="Imagem 4" descr=""/>
        <xdr:cNvPicPr/>
      </xdr:nvPicPr>
      <xdr:blipFill>
        <a:blip r:embed="rId1"/>
        <a:srcRect l="3100" t="7277" r="2965" b="7277"/>
        <a:stretch/>
      </xdr:blipFill>
      <xdr:spPr>
        <a:xfrm>
          <a:off x="0" y="38160"/>
          <a:ext cx="10265760" cy="12819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1574640</xdr:colOff>
      <xdr:row>7647</xdr:row>
      <xdr:rowOff>184680</xdr:rowOff>
    </xdr:from>
    <xdr:to>
      <xdr:col>7</xdr:col>
      <xdr:colOff>469080</xdr:colOff>
      <xdr:row>7649</xdr:row>
      <xdr:rowOff>186480</xdr:rowOff>
    </xdr:to>
    <xdr:pic>
      <xdr:nvPicPr>
        <xdr:cNvPr id="6" name="Imagem 2" descr=""/>
        <xdr:cNvPicPr/>
      </xdr:nvPicPr>
      <xdr:blipFill>
        <a:blip r:embed="rId2"/>
        <a:stretch/>
      </xdr:blipFill>
      <xdr:spPr>
        <a:xfrm>
          <a:off x="3365280" y="2147483520"/>
          <a:ext cx="4011120" cy="5018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2217600</xdr:colOff>
      <xdr:row>27</xdr:row>
      <xdr:rowOff>-360</xdr:rowOff>
    </xdr:from>
    <xdr:to>
      <xdr:col>4</xdr:col>
      <xdr:colOff>109080</xdr:colOff>
      <xdr:row>29</xdr:row>
      <xdr:rowOff>2520</xdr:rowOff>
    </xdr:to>
    <xdr:pic>
      <xdr:nvPicPr>
        <xdr:cNvPr id="7" name="image1.png" descr=""/>
        <xdr:cNvPicPr/>
      </xdr:nvPicPr>
      <xdr:blipFill>
        <a:blip r:embed="rId1"/>
        <a:stretch/>
      </xdr:blipFill>
      <xdr:spPr>
        <a:xfrm>
          <a:off x="2217600" y="6383160"/>
          <a:ext cx="2721240" cy="3265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50760</xdr:colOff>
      <xdr:row>0</xdr:row>
      <xdr:rowOff>12600</xdr:rowOff>
    </xdr:from>
    <xdr:to>
      <xdr:col>4</xdr:col>
      <xdr:colOff>1848240</xdr:colOff>
      <xdr:row>0</xdr:row>
      <xdr:rowOff>819720</xdr:rowOff>
    </xdr:to>
    <xdr:pic>
      <xdr:nvPicPr>
        <xdr:cNvPr id="8" name="Imagem 4" descr=""/>
        <xdr:cNvPicPr/>
      </xdr:nvPicPr>
      <xdr:blipFill>
        <a:blip r:embed="rId2"/>
        <a:srcRect l="3100" t="7277" r="2965" b="7277"/>
        <a:stretch/>
      </xdr:blipFill>
      <xdr:spPr>
        <a:xfrm>
          <a:off x="50760" y="12600"/>
          <a:ext cx="6627240" cy="8071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1486080</xdr:colOff>
      <xdr:row>33</xdr:row>
      <xdr:rowOff>0</xdr:rowOff>
    </xdr:from>
    <xdr:to>
      <xdr:col>4</xdr:col>
      <xdr:colOff>748800</xdr:colOff>
      <xdr:row>35</xdr:row>
      <xdr:rowOff>181440</xdr:rowOff>
    </xdr:to>
    <xdr:pic>
      <xdr:nvPicPr>
        <xdr:cNvPr id="9" name="Imagem 4" descr=""/>
        <xdr:cNvPicPr/>
      </xdr:nvPicPr>
      <xdr:blipFill>
        <a:blip r:embed="rId3"/>
        <a:stretch/>
      </xdr:blipFill>
      <xdr:spPr>
        <a:xfrm>
          <a:off x="1486080" y="7355160"/>
          <a:ext cx="4092480" cy="505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15120</xdr:colOff>
      <xdr:row>0</xdr:row>
      <xdr:rowOff>0</xdr:rowOff>
    </xdr:from>
    <xdr:to>
      <xdr:col>4</xdr:col>
      <xdr:colOff>3130920</xdr:colOff>
      <xdr:row>2</xdr:row>
      <xdr:rowOff>342360</xdr:rowOff>
    </xdr:to>
    <xdr:pic>
      <xdr:nvPicPr>
        <xdr:cNvPr id="10" name="Imagem 4" descr=""/>
        <xdr:cNvPicPr/>
      </xdr:nvPicPr>
      <xdr:blipFill>
        <a:blip r:embed="rId1"/>
        <a:srcRect l="3100" t="7277" r="2965" b="7277"/>
        <a:stretch/>
      </xdr:blipFill>
      <xdr:spPr>
        <a:xfrm>
          <a:off x="15120" y="0"/>
          <a:ext cx="5503320" cy="6660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139680</xdr:colOff>
      <xdr:row>44</xdr:row>
      <xdr:rowOff>139680</xdr:rowOff>
    </xdr:from>
    <xdr:to>
      <xdr:col>4</xdr:col>
      <xdr:colOff>2259720</xdr:colOff>
      <xdr:row>45</xdr:row>
      <xdr:rowOff>105120</xdr:rowOff>
    </xdr:to>
    <xdr:pic>
      <xdr:nvPicPr>
        <xdr:cNvPr id="11" name="Imagem 3" descr=""/>
        <xdr:cNvPicPr/>
      </xdr:nvPicPr>
      <xdr:blipFill>
        <a:blip r:embed="rId2"/>
        <a:stretch/>
      </xdr:blipFill>
      <xdr:spPr>
        <a:xfrm>
          <a:off x="736560" y="8519760"/>
          <a:ext cx="3910680" cy="5133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111240</xdr:colOff>
      <xdr:row>2</xdr:row>
      <xdr:rowOff>839520</xdr:rowOff>
    </xdr:from>
    <xdr:to>
      <xdr:col>5</xdr:col>
      <xdr:colOff>376560</xdr:colOff>
      <xdr:row>41</xdr:row>
      <xdr:rowOff>89640</xdr:rowOff>
    </xdr:to>
    <xdr:pic>
      <xdr:nvPicPr>
        <xdr:cNvPr id="12" name="Imagem 4" descr=""/>
        <xdr:cNvPicPr/>
      </xdr:nvPicPr>
      <xdr:blipFill>
        <a:blip r:embed="rId3"/>
        <a:srcRect l="0" t="7795" r="0" b="8121"/>
        <a:stretch/>
      </xdr:blipFill>
      <xdr:spPr>
        <a:xfrm>
          <a:off x="111240" y="1163160"/>
          <a:ext cx="5928120" cy="68205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59400</xdr:colOff>
      <xdr:row>0</xdr:row>
      <xdr:rowOff>0</xdr:rowOff>
    </xdr:from>
    <xdr:to>
      <xdr:col>7</xdr:col>
      <xdr:colOff>829080</xdr:colOff>
      <xdr:row>0</xdr:row>
      <xdr:rowOff>1108440</xdr:rowOff>
    </xdr:to>
    <xdr:pic>
      <xdr:nvPicPr>
        <xdr:cNvPr id="13" name="Imagem 4" descr=""/>
        <xdr:cNvPicPr/>
      </xdr:nvPicPr>
      <xdr:blipFill>
        <a:blip r:embed="rId1"/>
        <a:srcRect l="3100" t="7277" r="2965" b="7277"/>
        <a:stretch/>
      </xdr:blipFill>
      <xdr:spPr>
        <a:xfrm>
          <a:off x="59400" y="0"/>
          <a:ext cx="10603800" cy="11084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1955880</xdr:colOff>
      <xdr:row>500</xdr:row>
      <xdr:rowOff>186120</xdr:rowOff>
    </xdr:from>
    <xdr:to>
      <xdr:col>5</xdr:col>
      <xdr:colOff>790920</xdr:colOff>
      <xdr:row>501</xdr:row>
      <xdr:rowOff>105120</xdr:rowOff>
    </xdr:to>
    <xdr:pic>
      <xdr:nvPicPr>
        <xdr:cNvPr id="14" name="Imagem 2" descr=""/>
        <xdr:cNvPicPr/>
      </xdr:nvPicPr>
      <xdr:blipFill>
        <a:blip r:embed="rId2"/>
        <a:stretch/>
      </xdr:blipFill>
      <xdr:spPr>
        <a:xfrm>
          <a:off x="4524120" y="230298480"/>
          <a:ext cx="4085280" cy="51480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P565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90" zoomScalePageLayoutView="100" workbookViewId="0">
      <selection pane="topLeft" activeCell="H561" activeCellId="0" sqref="H561"/>
    </sheetView>
  </sheetViews>
  <sheetFormatPr defaultColWidth="9.31640625" defaultRowHeight="12.75" zeroHeight="false" outlineLevelRow="0" outlineLevelCol="0"/>
  <cols>
    <col collapsed="false" customWidth="true" hidden="false" outlineLevel="0" max="2" min="1" style="0" width="10.99"/>
    <col collapsed="false" customWidth="true" hidden="false" outlineLevel="0" max="3" min="3" style="0" width="14.43"/>
    <col collapsed="false" customWidth="true" hidden="false" outlineLevel="0" max="4" min="4" style="0" width="65.69"/>
    <col collapsed="false" customWidth="true" hidden="false" outlineLevel="0" max="5" min="5" style="0" width="8.71"/>
    <col collapsed="false" customWidth="true" hidden="false" outlineLevel="0" max="7" min="6" style="0" width="14.28"/>
    <col collapsed="false" customWidth="true" hidden="false" outlineLevel="0" max="8" min="8" style="0" width="16.29"/>
    <col collapsed="false" customWidth="true" hidden="false" outlineLevel="0" max="9" min="9" style="0" width="17"/>
    <col collapsed="false" customWidth="true" hidden="false" outlineLevel="0" max="10" min="10" style="0" width="14.28"/>
    <col collapsed="false" customWidth="true" hidden="false" outlineLevel="0" max="12" min="12" style="0" width="10.99"/>
    <col collapsed="false" customWidth="true" hidden="false" outlineLevel="0" max="13" min="13" style="0" width="14.28"/>
    <col collapsed="false" customWidth="true" hidden="false" outlineLevel="0" max="14" min="14" style="0" width="14.69"/>
    <col collapsed="false" customWidth="true" hidden="false" outlineLevel="0" max="15" min="15" style="0" width="12.29"/>
    <col collapsed="false" customWidth="true" hidden="false" outlineLevel="0" max="16" min="16" style="0" width="14.86"/>
  </cols>
  <sheetData>
    <row r="1" customFormat="false" ht="118.9" hidden="false" customHeight="true" outlineLevel="0" collapsed="false">
      <c r="A1" s="1"/>
      <c r="B1" s="1"/>
      <c r="C1" s="1"/>
      <c r="D1" s="1"/>
      <c r="E1" s="2"/>
      <c r="F1" s="2"/>
      <c r="G1" s="2"/>
      <c r="H1" s="2"/>
      <c r="I1" s="2"/>
      <c r="J1" s="2"/>
      <c r="N1" s="0" t="s">
        <v>0</v>
      </c>
      <c r="O1" s="3" t="n">
        <v>3197835.4</v>
      </c>
    </row>
    <row r="2" customFormat="false" ht="79.9" hidden="false" customHeight="true" outlineLevel="0" collapsed="false">
      <c r="A2" s="4"/>
      <c r="B2" s="4"/>
      <c r="C2" s="4"/>
      <c r="D2" s="4" t="s">
        <v>1</v>
      </c>
      <c r="E2" s="5" t="s">
        <v>2</v>
      </c>
      <c r="F2" s="5"/>
      <c r="G2" s="5" t="s">
        <v>3</v>
      </c>
      <c r="H2" s="5"/>
      <c r="I2" s="5" t="s">
        <v>4</v>
      </c>
      <c r="J2" s="5"/>
      <c r="N2" s="0" t="s">
        <v>5</v>
      </c>
      <c r="O2" s="3" t="n">
        <v>2499988.99</v>
      </c>
      <c r="P2" s="6" t="n">
        <f aca="false">1-O2/O1</f>
        <v>0.218224618440336</v>
      </c>
    </row>
    <row r="3" customFormat="false" ht="18" hidden="false" customHeight="true" outlineLevel="0" collapsed="false">
      <c r="A3" s="7" t="s">
        <v>6</v>
      </c>
      <c r="B3" s="7"/>
      <c r="C3" s="7"/>
      <c r="D3" s="7"/>
      <c r="E3" s="7"/>
      <c r="F3" s="7"/>
      <c r="G3" s="7"/>
      <c r="H3" s="7"/>
      <c r="I3" s="7"/>
      <c r="J3" s="7"/>
      <c r="N3" s="3" t="n">
        <f aca="false">O2-O3</f>
        <v>868.670000000391</v>
      </c>
      <c r="O3" s="3" t="n">
        <f aca="false">H561</f>
        <v>2499120.32</v>
      </c>
      <c r="P3" s="8" t="n">
        <v>0.2195</v>
      </c>
    </row>
    <row r="4" customFormat="false" ht="30" hidden="false" customHeight="true" outlineLevel="0" collapsed="false">
      <c r="A4" s="9" t="s">
        <v>7</v>
      </c>
      <c r="B4" s="9" t="s">
        <v>8</v>
      </c>
      <c r="C4" s="9" t="s">
        <v>9</v>
      </c>
      <c r="D4" s="9" t="s">
        <v>10</v>
      </c>
      <c r="E4" s="9" t="s">
        <v>11</v>
      </c>
      <c r="F4" s="9" t="s">
        <v>12</v>
      </c>
      <c r="G4" s="9" t="s">
        <v>13</v>
      </c>
      <c r="H4" s="9" t="s">
        <v>14</v>
      </c>
      <c r="I4" s="9" t="s">
        <v>15</v>
      </c>
      <c r="J4" s="9" t="s">
        <v>16</v>
      </c>
      <c r="L4" s="10" t="s">
        <v>13</v>
      </c>
      <c r="M4" s="10" t="s">
        <v>14</v>
      </c>
      <c r="N4" s="11" t="s">
        <v>15</v>
      </c>
    </row>
    <row r="5" customFormat="false" ht="24" hidden="false" customHeight="true" outlineLevel="0" collapsed="false">
      <c r="A5" s="12" t="s">
        <v>17</v>
      </c>
      <c r="B5" s="12" t="s">
        <v>18</v>
      </c>
      <c r="C5" s="12"/>
      <c r="D5" s="12" t="s">
        <v>19</v>
      </c>
      <c r="E5" s="13"/>
      <c r="F5" s="14"/>
      <c r="G5" s="15"/>
      <c r="H5" s="15"/>
      <c r="I5" s="15" t="n">
        <f aca="false">SUM(I6)</f>
        <v>172855.2</v>
      </c>
      <c r="J5" s="16" t="n">
        <v>0.0692553844391115</v>
      </c>
      <c r="M5" s="0" t="n">
        <v>221467.32</v>
      </c>
      <c r="N5" s="0" t="n">
        <v>221467.32</v>
      </c>
    </row>
    <row r="6" customFormat="false" ht="24" hidden="false" customHeight="true" outlineLevel="0" collapsed="false">
      <c r="A6" s="17" t="s">
        <v>20</v>
      </c>
      <c r="B6" s="17" t="s">
        <v>21</v>
      </c>
      <c r="C6" s="17" t="s">
        <v>22</v>
      </c>
      <c r="D6" s="17" t="s">
        <v>23</v>
      </c>
      <c r="E6" s="18" t="s">
        <v>24</v>
      </c>
      <c r="F6" s="19" t="n">
        <v>12</v>
      </c>
      <c r="G6" s="20" t="n">
        <f aca="false">TRUNC(L6-L6*$P$3,2)</f>
        <v>11761.74</v>
      </c>
      <c r="H6" s="20" t="n">
        <f aca="false">TRUNC(M6-M6*$P$3,2)</f>
        <v>14404.6</v>
      </c>
      <c r="I6" s="20" t="n">
        <f aca="false">ROUND(F6*H6,2)</f>
        <v>172855.2</v>
      </c>
      <c r="J6" s="21" t="n">
        <v>0.0692553844391115</v>
      </c>
      <c r="L6" s="0" t="n">
        <v>15069.5</v>
      </c>
      <c r="M6" s="0" t="n">
        <v>18455.61</v>
      </c>
      <c r="N6" s="0" t="n">
        <v>221467.32</v>
      </c>
    </row>
    <row r="7" customFormat="false" ht="24" hidden="false" customHeight="true" outlineLevel="0" collapsed="false">
      <c r="A7" s="12" t="s">
        <v>25</v>
      </c>
      <c r="B7" s="12" t="s">
        <v>18</v>
      </c>
      <c r="C7" s="12"/>
      <c r="D7" s="12" t="s">
        <v>26</v>
      </c>
      <c r="E7" s="13"/>
      <c r="F7" s="14"/>
      <c r="G7" s="15"/>
      <c r="H7" s="15"/>
      <c r="I7" s="15" t="n">
        <f aca="false">SUM(I8)</f>
        <v>4778.4</v>
      </c>
      <c r="J7" s="16" t="n">
        <v>0.00191492032391661</v>
      </c>
      <c r="M7" s="0" t="n">
        <v>6123.6</v>
      </c>
      <c r="N7" s="0" t="n">
        <v>6123.6</v>
      </c>
    </row>
    <row r="8" customFormat="false" ht="39" hidden="false" customHeight="true" outlineLevel="0" collapsed="false">
      <c r="A8" s="17" t="s">
        <v>27</v>
      </c>
      <c r="B8" s="17" t="s">
        <v>28</v>
      </c>
      <c r="C8" s="17" t="s">
        <v>29</v>
      </c>
      <c r="D8" s="17" t="s">
        <v>30</v>
      </c>
      <c r="E8" s="18" t="s">
        <v>31</v>
      </c>
      <c r="F8" s="19" t="n">
        <v>120</v>
      </c>
      <c r="G8" s="20" t="n">
        <f aca="false">TRUNC(L8-L8*$P$3,2)</f>
        <v>32.52</v>
      </c>
      <c r="H8" s="20" t="n">
        <f aca="false">TRUNC(M8-M8*$P$3,2)</f>
        <v>39.82</v>
      </c>
      <c r="I8" s="20" t="n">
        <f aca="false">ROUND(F8*H8,2)</f>
        <v>4778.4</v>
      </c>
      <c r="J8" s="21" t="n">
        <v>0.00191492032391661</v>
      </c>
      <c r="L8" s="0" t="n">
        <v>41.67</v>
      </c>
      <c r="M8" s="0" t="n">
        <v>51.03</v>
      </c>
      <c r="N8" s="0" t="n">
        <v>6123.6</v>
      </c>
    </row>
    <row r="9" customFormat="false" ht="24" hidden="false" customHeight="true" outlineLevel="0" collapsed="false">
      <c r="A9" s="12" t="s">
        <v>32</v>
      </c>
      <c r="B9" s="12" t="s">
        <v>18</v>
      </c>
      <c r="C9" s="12"/>
      <c r="D9" s="12" t="s">
        <v>33</v>
      </c>
      <c r="E9" s="13"/>
      <c r="F9" s="14"/>
      <c r="G9" s="15"/>
      <c r="H9" s="15"/>
      <c r="I9" s="15" t="n">
        <f aca="false">SUM(I10:I23)</f>
        <v>76367.26</v>
      </c>
      <c r="J9" s="16" t="n">
        <v>0.0305987043610812</v>
      </c>
      <c r="M9" s="0" t="n">
        <v>97849.62</v>
      </c>
      <c r="N9" s="0" t="n">
        <v>97849.62</v>
      </c>
    </row>
    <row r="10" customFormat="false" ht="24" hidden="false" customHeight="true" outlineLevel="0" collapsed="false">
      <c r="A10" s="17" t="s">
        <v>34</v>
      </c>
      <c r="B10" s="17" t="s">
        <v>35</v>
      </c>
      <c r="C10" s="17" t="s">
        <v>22</v>
      </c>
      <c r="D10" s="17" t="s">
        <v>36</v>
      </c>
      <c r="E10" s="18" t="s">
        <v>37</v>
      </c>
      <c r="F10" s="19" t="n">
        <v>3</v>
      </c>
      <c r="G10" s="20" t="n">
        <f aca="false">TRUNC(L10-L10*$P$3,2)</f>
        <v>204.92</v>
      </c>
      <c r="H10" s="20" t="n">
        <f aca="false">TRUNC(M10-M10*$P$3,2)</f>
        <v>250.96</v>
      </c>
      <c r="I10" s="20" t="n">
        <f aca="false">ROUND(F10*H10,2)</f>
        <v>752.88</v>
      </c>
      <c r="J10" s="21" t="n">
        <v>0.000301647795880926</v>
      </c>
      <c r="L10" s="0" t="n">
        <v>262.55</v>
      </c>
      <c r="M10" s="0" t="n">
        <v>321.54</v>
      </c>
      <c r="N10" s="0" t="n">
        <v>964.62</v>
      </c>
    </row>
    <row r="11" customFormat="false" ht="39" hidden="false" customHeight="true" outlineLevel="0" collapsed="false">
      <c r="A11" s="17" t="s">
        <v>38</v>
      </c>
      <c r="B11" s="17" t="s">
        <v>39</v>
      </c>
      <c r="C11" s="17" t="s">
        <v>29</v>
      </c>
      <c r="D11" s="17" t="s">
        <v>40</v>
      </c>
      <c r="E11" s="18" t="s">
        <v>41</v>
      </c>
      <c r="F11" s="19" t="n">
        <v>28.42875</v>
      </c>
      <c r="G11" s="20" t="n">
        <f aca="false">TRUNC(L11-L11*$P$3,2)</f>
        <v>39.14</v>
      </c>
      <c r="H11" s="20" t="n">
        <f aca="false">TRUNC(M11-M11*$P$3,2)</f>
        <v>47.94</v>
      </c>
      <c r="I11" s="20" t="n">
        <f aca="false">ROUND(F11*H11,2)</f>
        <v>1362.87</v>
      </c>
      <c r="J11" s="21" t="n">
        <v>0.000546110034306331</v>
      </c>
      <c r="L11" s="0" t="n">
        <v>50.16</v>
      </c>
      <c r="M11" s="0" t="n">
        <v>61.43</v>
      </c>
      <c r="N11" s="0" t="n">
        <v>1746.37</v>
      </c>
    </row>
    <row r="12" customFormat="false" ht="39" hidden="false" customHeight="true" outlineLevel="0" collapsed="false">
      <c r="A12" s="17" t="s">
        <v>42</v>
      </c>
      <c r="B12" s="17" t="s">
        <v>43</v>
      </c>
      <c r="C12" s="17" t="s">
        <v>29</v>
      </c>
      <c r="D12" s="17" t="s">
        <v>44</v>
      </c>
      <c r="E12" s="18" t="s">
        <v>41</v>
      </c>
      <c r="F12" s="19" t="n">
        <v>2.36475</v>
      </c>
      <c r="G12" s="20" t="n">
        <f aca="false">TRUNC(L12-L12*$P$3,2)</f>
        <v>119.29</v>
      </c>
      <c r="H12" s="20" t="n">
        <f aca="false">TRUNC(M12-M12*$P$3,2)</f>
        <v>146.09</v>
      </c>
      <c r="I12" s="20" t="n">
        <f aca="false">ROUND(F12*H12,2)</f>
        <v>345.47</v>
      </c>
      <c r="J12" s="21" t="n">
        <v>0.000138415504437783</v>
      </c>
      <c r="L12" s="0" t="n">
        <v>152.84</v>
      </c>
      <c r="M12" s="0" t="n">
        <v>187.18</v>
      </c>
      <c r="N12" s="0" t="n">
        <v>442.63</v>
      </c>
    </row>
    <row r="13" customFormat="false" ht="39" hidden="false" customHeight="true" outlineLevel="0" collapsed="false">
      <c r="A13" s="17" t="s">
        <v>45</v>
      </c>
      <c r="B13" s="17" t="s">
        <v>46</v>
      </c>
      <c r="C13" s="17" t="s">
        <v>29</v>
      </c>
      <c r="D13" s="17" t="s">
        <v>47</v>
      </c>
      <c r="E13" s="18" t="s">
        <v>41</v>
      </c>
      <c r="F13" s="19" t="n">
        <v>3.6</v>
      </c>
      <c r="G13" s="20" t="n">
        <f aca="false">TRUNC(L13-L13*$P$3,2)</f>
        <v>77.8</v>
      </c>
      <c r="H13" s="20" t="n">
        <f aca="false">TRUNC(M13-M13*$P$3,2)</f>
        <v>95.27</v>
      </c>
      <c r="I13" s="20" t="n">
        <f aca="false">ROUND(F13*H13,2)</f>
        <v>342.97</v>
      </c>
      <c r="J13" s="21" t="n">
        <v>0.000137421081773002</v>
      </c>
      <c r="L13" s="0" t="n">
        <v>99.68</v>
      </c>
      <c r="M13" s="0" t="n">
        <v>122.07</v>
      </c>
      <c r="N13" s="0" t="n">
        <v>439.45</v>
      </c>
    </row>
    <row r="14" customFormat="false" ht="39" hidden="false" customHeight="true" outlineLevel="0" collapsed="false">
      <c r="A14" s="17" t="s">
        <v>48</v>
      </c>
      <c r="B14" s="17" t="s">
        <v>49</v>
      </c>
      <c r="C14" s="17" t="s">
        <v>50</v>
      </c>
      <c r="D14" s="17" t="s">
        <v>51</v>
      </c>
      <c r="E14" s="18" t="s">
        <v>52</v>
      </c>
      <c r="F14" s="19" t="n">
        <v>1313.26</v>
      </c>
      <c r="G14" s="20" t="n">
        <f aca="false">TRUNC(L14-L14*$P$3,2)</f>
        <v>1.47</v>
      </c>
      <c r="H14" s="20" t="n">
        <f aca="false">TRUNC(M14-M14*$P$3,2)</f>
        <v>1.8</v>
      </c>
      <c r="I14" s="20" t="n">
        <f aca="false">ROUND(F14*H14,2)</f>
        <v>2363.87</v>
      </c>
      <c r="J14" s="21" t="n">
        <v>0.000948651078163685</v>
      </c>
      <c r="L14" s="0" t="n">
        <v>1.89</v>
      </c>
      <c r="M14" s="0" t="n">
        <v>2.31</v>
      </c>
      <c r="N14" s="0" t="n">
        <v>3033.63</v>
      </c>
    </row>
    <row r="15" customFormat="false" ht="39" hidden="false" customHeight="true" outlineLevel="0" collapsed="false">
      <c r="A15" s="17" t="s">
        <v>53</v>
      </c>
      <c r="B15" s="17" t="s">
        <v>54</v>
      </c>
      <c r="C15" s="17" t="s">
        <v>29</v>
      </c>
      <c r="D15" s="17" t="s">
        <v>55</v>
      </c>
      <c r="E15" s="18" t="s">
        <v>52</v>
      </c>
      <c r="F15" s="19" t="n">
        <v>4.5</v>
      </c>
      <c r="G15" s="20" t="n">
        <f aca="false">TRUNC(L15-L15*$P$3,2)</f>
        <v>361.41</v>
      </c>
      <c r="H15" s="20" t="n">
        <f aca="false">TRUNC(M15-M15*$P$3,2)</f>
        <v>442.62</v>
      </c>
      <c r="I15" s="20" t="n">
        <f aca="false">ROUND(F15*H15,2)</f>
        <v>1991.79</v>
      </c>
      <c r="J15" s="21" t="n">
        <v>0.000798024188487</v>
      </c>
      <c r="L15" s="0" t="n">
        <v>463.06</v>
      </c>
      <c r="M15" s="0" t="n">
        <v>567.1</v>
      </c>
      <c r="N15" s="0" t="n">
        <v>2551.95</v>
      </c>
    </row>
    <row r="16" customFormat="false" ht="24" hidden="false" customHeight="true" outlineLevel="0" collapsed="false">
      <c r="A16" s="17" t="s">
        <v>56</v>
      </c>
      <c r="B16" s="17" t="s">
        <v>57</v>
      </c>
      <c r="C16" s="17" t="s">
        <v>29</v>
      </c>
      <c r="D16" s="17" t="s">
        <v>58</v>
      </c>
      <c r="E16" s="18" t="s">
        <v>52</v>
      </c>
      <c r="F16" s="19" t="n">
        <v>32.18</v>
      </c>
      <c r="G16" s="20" t="n">
        <f aca="false">TRUNC(L16-L16*$P$3,2)</f>
        <v>70.77</v>
      </c>
      <c r="H16" s="20" t="n">
        <f aca="false">TRUNC(M16-M16*$P$3,2)</f>
        <v>86.67</v>
      </c>
      <c r="I16" s="20" t="n">
        <f aca="false">ROUND(F16*H16,2)</f>
        <v>2789.04</v>
      </c>
      <c r="J16" s="21" t="n">
        <v>0.00111749966868213</v>
      </c>
      <c r="L16" s="0" t="n">
        <v>90.68</v>
      </c>
      <c r="M16" s="0" t="n">
        <v>111.05</v>
      </c>
      <c r="N16" s="0" t="n">
        <v>3573.58</v>
      </c>
    </row>
    <row r="17" customFormat="false" ht="39" hidden="false" customHeight="true" outlineLevel="0" collapsed="false">
      <c r="A17" s="17" t="s">
        <v>59</v>
      </c>
      <c r="B17" s="17" t="s">
        <v>60</v>
      </c>
      <c r="C17" s="17" t="s">
        <v>50</v>
      </c>
      <c r="D17" s="17" t="s">
        <v>61</v>
      </c>
      <c r="E17" s="18" t="s">
        <v>24</v>
      </c>
      <c r="F17" s="19" t="n">
        <v>1</v>
      </c>
      <c r="G17" s="20" t="n">
        <f aca="false">TRUNC(L17-L17*$P$3,2)</f>
        <v>1283.43</v>
      </c>
      <c r="H17" s="20" t="n">
        <f aca="false">TRUNC(M17-M17*$P$3,2)</f>
        <v>1571.82</v>
      </c>
      <c r="I17" s="20" t="n">
        <f aca="false">ROUND(F17*H17,2)</f>
        <v>1571.82</v>
      </c>
      <c r="J17" s="21" t="n">
        <v>0.000629760368529287</v>
      </c>
      <c r="L17" s="0" t="n">
        <v>1644.38</v>
      </c>
      <c r="M17" s="0" t="n">
        <v>2013.87</v>
      </c>
      <c r="N17" s="0" t="n">
        <v>2013.87</v>
      </c>
    </row>
    <row r="18" customFormat="false" ht="52.15" hidden="false" customHeight="true" outlineLevel="0" collapsed="false">
      <c r="A18" s="17" t="s">
        <v>62</v>
      </c>
      <c r="B18" s="17" t="s">
        <v>63</v>
      </c>
      <c r="C18" s="17" t="s">
        <v>50</v>
      </c>
      <c r="D18" s="17" t="s">
        <v>64</v>
      </c>
      <c r="E18" s="18" t="s">
        <v>65</v>
      </c>
      <c r="F18" s="19" t="n">
        <v>1</v>
      </c>
      <c r="G18" s="20" t="n">
        <f aca="false">TRUNC(L18-L18*$P$3,2)</f>
        <v>423.95</v>
      </c>
      <c r="H18" s="20" t="n">
        <f aca="false">TRUNC(M18-M18*$P$3,2)</f>
        <v>519.21</v>
      </c>
      <c r="I18" s="20" t="n">
        <f aca="false">ROUND(F18*H18,2)</f>
        <v>519.21</v>
      </c>
      <c r="J18" s="21" t="n">
        <v>0.000208025090972475</v>
      </c>
      <c r="L18" s="0" t="n">
        <v>543.18</v>
      </c>
      <c r="M18" s="0" t="n">
        <v>665.23</v>
      </c>
      <c r="N18" s="0" t="n">
        <v>665.23</v>
      </c>
    </row>
    <row r="19" customFormat="false" ht="25.9" hidden="false" customHeight="true" outlineLevel="0" collapsed="false">
      <c r="A19" s="17" t="s">
        <v>66</v>
      </c>
      <c r="B19" s="17" t="s">
        <v>67</v>
      </c>
      <c r="C19" s="17" t="s">
        <v>50</v>
      </c>
      <c r="D19" s="17" t="s">
        <v>68</v>
      </c>
      <c r="E19" s="18" t="s">
        <v>24</v>
      </c>
      <c r="F19" s="19" t="n">
        <v>1</v>
      </c>
      <c r="G19" s="20" t="n">
        <f aca="false">TRUNC(L19-L19*$P$3,2)</f>
        <v>11797.6</v>
      </c>
      <c r="H19" s="20" t="n">
        <f aca="false">TRUNC(M19-M19*$P$3,2)</f>
        <v>14448.51</v>
      </c>
      <c r="I19" s="20" t="n">
        <f aca="false">ROUND(F19*H19,2)</f>
        <v>14448.51</v>
      </c>
      <c r="J19" s="21" t="n">
        <v>0.00578887518725948</v>
      </c>
      <c r="L19" s="0" t="n">
        <v>15115.44</v>
      </c>
      <c r="M19" s="0" t="n">
        <v>18511.87</v>
      </c>
      <c r="N19" s="0" t="n">
        <v>18511.87</v>
      </c>
    </row>
    <row r="20" customFormat="false" ht="39" hidden="false" customHeight="true" outlineLevel="0" collapsed="false">
      <c r="A20" s="17" t="s">
        <v>69</v>
      </c>
      <c r="B20" s="17" t="s">
        <v>70</v>
      </c>
      <c r="C20" s="17" t="s">
        <v>50</v>
      </c>
      <c r="D20" s="17" t="s">
        <v>71</v>
      </c>
      <c r="E20" s="18" t="s">
        <v>24</v>
      </c>
      <c r="F20" s="19" t="n">
        <v>1</v>
      </c>
      <c r="G20" s="20" t="n">
        <f aca="false">TRUNC(L20-L20*$P$3,2)</f>
        <v>9419.75</v>
      </c>
      <c r="H20" s="20" t="n">
        <f aca="false">TRUNC(M20-M20*$P$3,2)</f>
        <v>11536.36</v>
      </c>
      <c r="I20" s="20" t="n">
        <f aca="false">ROUND(F20*H20,2)</f>
        <v>11536.36</v>
      </c>
      <c r="J20" s="21" t="n">
        <v>0.0046221078170565</v>
      </c>
      <c r="L20" s="0" t="n">
        <v>12068.87</v>
      </c>
      <c r="M20" s="0" t="n">
        <v>14780.74</v>
      </c>
      <c r="N20" s="0" t="n">
        <v>14780.74</v>
      </c>
    </row>
    <row r="21" customFormat="false" ht="39" hidden="false" customHeight="true" outlineLevel="0" collapsed="false">
      <c r="A21" s="17" t="s">
        <v>72</v>
      </c>
      <c r="B21" s="17" t="s">
        <v>73</v>
      </c>
      <c r="C21" s="17" t="s">
        <v>50</v>
      </c>
      <c r="D21" s="17" t="s">
        <v>74</v>
      </c>
      <c r="E21" s="18" t="s">
        <v>24</v>
      </c>
      <c r="F21" s="19" t="n">
        <v>1</v>
      </c>
      <c r="G21" s="20" t="n">
        <f aca="false">TRUNC(L21-L21*$P$3,2)</f>
        <v>13555.57</v>
      </c>
      <c r="H21" s="20" t="n">
        <f aca="false">TRUNC(M21-M21*$P$3,2)</f>
        <v>16601.5</v>
      </c>
      <c r="I21" s="20" t="n">
        <f aca="false">ROUND(F21*H21,2)</f>
        <v>16601.5</v>
      </c>
      <c r="J21" s="21" t="n">
        <v>0.0066514836879972</v>
      </c>
      <c r="L21" s="0" t="n">
        <v>17367.81</v>
      </c>
      <c r="M21" s="0" t="n">
        <v>21270.35</v>
      </c>
      <c r="N21" s="0" t="n">
        <v>21270.35</v>
      </c>
    </row>
    <row r="22" customFormat="false" ht="25.9" hidden="false" customHeight="true" outlineLevel="0" collapsed="false">
      <c r="A22" s="17" t="s">
        <v>75</v>
      </c>
      <c r="B22" s="17" t="s">
        <v>76</v>
      </c>
      <c r="C22" s="17" t="s">
        <v>50</v>
      </c>
      <c r="D22" s="17" t="s">
        <v>77</v>
      </c>
      <c r="E22" s="18" t="s">
        <v>24</v>
      </c>
      <c r="F22" s="19" t="n">
        <v>1</v>
      </c>
      <c r="G22" s="20" t="n">
        <f aca="false">TRUNC(L22-L22*$P$3,2)</f>
        <v>14046.28</v>
      </c>
      <c r="H22" s="20" t="n">
        <f aca="false">TRUNC(M22-M22*$P$3,2)</f>
        <v>17202.47</v>
      </c>
      <c r="I22" s="20" t="n">
        <f aca="false">ROUND(F22*H22,2)</f>
        <v>17202.47</v>
      </c>
      <c r="J22" s="21" t="n">
        <v>0.0068922653117168</v>
      </c>
      <c r="L22" s="0" t="n">
        <v>17996.52</v>
      </c>
      <c r="M22" s="0" t="n">
        <v>22040.33</v>
      </c>
      <c r="N22" s="0" t="n">
        <v>22040.33</v>
      </c>
    </row>
    <row r="23" customFormat="false" ht="39" hidden="false" customHeight="true" outlineLevel="0" collapsed="false">
      <c r="A23" s="17" t="s">
        <v>78</v>
      </c>
      <c r="B23" s="17" t="s">
        <v>79</v>
      </c>
      <c r="C23" s="17" t="s">
        <v>50</v>
      </c>
      <c r="D23" s="17" t="s">
        <v>80</v>
      </c>
      <c r="E23" s="18" t="s">
        <v>52</v>
      </c>
      <c r="F23" s="19" t="n">
        <v>25</v>
      </c>
      <c r="G23" s="20" t="n">
        <f aca="false">TRUNC(L23-L23*$P$3,2)</f>
        <v>148.24</v>
      </c>
      <c r="H23" s="20" t="n">
        <f aca="false">TRUNC(M23-M23*$P$3,2)</f>
        <v>181.54</v>
      </c>
      <c r="I23" s="20" t="n">
        <f aca="false">ROUND(F23*H23,2)</f>
        <v>4538.5</v>
      </c>
      <c r="J23" s="21" t="n">
        <v>0.00181841754581865</v>
      </c>
      <c r="L23" s="0" t="n">
        <v>189.93</v>
      </c>
      <c r="M23" s="0" t="n">
        <v>232.6</v>
      </c>
      <c r="N23" s="0" t="n">
        <v>5815</v>
      </c>
    </row>
    <row r="24" customFormat="false" ht="24" hidden="false" customHeight="true" outlineLevel="0" collapsed="false">
      <c r="A24" s="12" t="s">
        <v>81</v>
      </c>
      <c r="B24" s="12" t="s">
        <v>18</v>
      </c>
      <c r="C24" s="12"/>
      <c r="D24" s="12" t="s">
        <v>82</v>
      </c>
      <c r="E24" s="13"/>
      <c r="F24" s="14"/>
      <c r="G24" s="15"/>
      <c r="H24" s="15"/>
      <c r="I24" s="15" t="n">
        <f aca="false">SUM(I25:I32)</f>
        <v>58839.91</v>
      </c>
      <c r="J24" s="16" t="n">
        <v>0.0235794218801881</v>
      </c>
      <c r="M24" s="0" t="n">
        <v>75403.11</v>
      </c>
      <c r="N24" s="0" t="n">
        <v>75403.11</v>
      </c>
    </row>
    <row r="25" customFormat="false" ht="25.9" hidden="false" customHeight="true" outlineLevel="0" collapsed="false">
      <c r="A25" s="17" t="s">
        <v>83</v>
      </c>
      <c r="B25" s="17" t="s">
        <v>84</v>
      </c>
      <c r="C25" s="17" t="s">
        <v>50</v>
      </c>
      <c r="D25" s="17" t="s">
        <v>85</v>
      </c>
      <c r="E25" s="18" t="s">
        <v>52</v>
      </c>
      <c r="F25" s="19" t="n">
        <v>1313.26</v>
      </c>
      <c r="G25" s="20" t="n">
        <f aca="false">TRUNC(L25-L25*$P$3,2)</f>
        <v>1.03</v>
      </c>
      <c r="H25" s="20" t="n">
        <f aca="false">TRUNC(M25-M25*$P$3,2)</f>
        <v>1.26</v>
      </c>
      <c r="I25" s="20" t="n">
        <f aca="false">ROUND(F25*H25,2)</f>
        <v>1654.71</v>
      </c>
      <c r="J25" s="21" t="n">
        <v>0.000665287525430483</v>
      </c>
      <c r="L25" s="0" t="n">
        <v>1.33</v>
      </c>
      <c r="M25" s="0" t="n">
        <v>1.62</v>
      </c>
      <c r="N25" s="0" t="n">
        <v>2127.48</v>
      </c>
    </row>
    <row r="26" customFormat="false" ht="39" hidden="false" customHeight="true" outlineLevel="0" collapsed="false">
      <c r="A26" s="17" t="s">
        <v>86</v>
      </c>
      <c r="B26" s="17" t="s">
        <v>87</v>
      </c>
      <c r="C26" s="17" t="s">
        <v>29</v>
      </c>
      <c r="D26" s="17" t="s">
        <v>88</v>
      </c>
      <c r="E26" s="18" t="s">
        <v>41</v>
      </c>
      <c r="F26" s="19" t="n">
        <v>26.11</v>
      </c>
      <c r="G26" s="20" t="n">
        <f aca="false">TRUNC(L26-L26*$P$3,2)</f>
        <v>11.17</v>
      </c>
      <c r="H26" s="20" t="n">
        <f aca="false">TRUNC(M26-M26*$P$3,2)</f>
        <v>13.68</v>
      </c>
      <c r="I26" s="20" t="n">
        <f aca="false">ROUND(F26*H26,2)</f>
        <v>357.18</v>
      </c>
      <c r="J26" s="21" t="n">
        <v>0.000143128067191951</v>
      </c>
      <c r="L26" s="0" t="n">
        <v>14.32</v>
      </c>
      <c r="M26" s="0" t="n">
        <v>17.53</v>
      </c>
      <c r="N26" s="0" t="n">
        <v>457.7</v>
      </c>
    </row>
    <row r="27" customFormat="false" ht="39" hidden="false" customHeight="true" outlineLevel="0" collapsed="false">
      <c r="A27" s="17" t="s">
        <v>89</v>
      </c>
      <c r="B27" s="17" t="s">
        <v>90</v>
      </c>
      <c r="C27" s="17" t="s">
        <v>29</v>
      </c>
      <c r="D27" s="17" t="s">
        <v>91</v>
      </c>
      <c r="E27" s="18" t="s">
        <v>41</v>
      </c>
      <c r="F27" s="19" t="n">
        <v>61.128</v>
      </c>
      <c r="G27" s="20" t="n">
        <f aca="false">TRUNC(L27-L27*$P$3,2)</f>
        <v>111.86</v>
      </c>
      <c r="H27" s="20" t="n">
        <f aca="false">TRUNC(M27-M27*$P$3,2)</f>
        <v>136.99</v>
      </c>
      <c r="I27" s="20" t="n">
        <f aca="false">ROUND(F27*H27,2)</f>
        <v>8373.92</v>
      </c>
      <c r="J27" s="21" t="n">
        <v>0.00335513829135796</v>
      </c>
      <c r="L27" s="0" t="n">
        <v>143.32</v>
      </c>
      <c r="M27" s="0" t="n">
        <v>175.52</v>
      </c>
      <c r="N27" s="0" t="n">
        <v>10729.18</v>
      </c>
    </row>
    <row r="28" customFormat="false" ht="25.9" hidden="false" customHeight="true" outlineLevel="0" collapsed="false">
      <c r="A28" s="17" t="s">
        <v>92</v>
      </c>
      <c r="B28" s="17" t="s">
        <v>93</v>
      </c>
      <c r="C28" s="17" t="s">
        <v>50</v>
      </c>
      <c r="D28" s="17" t="s">
        <v>94</v>
      </c>
      <c r="E28" s="18" t="s">
        <v>41</v>
      </c>
      <c r="F28" s="19" t="n">
        <v>91.692</v>
      </c>
      <c r="G28" s="20" t="n">
        <f aca="false">TRUNC(L28-L28*$P$3,2)</f>
        <v>264.46</v>
      </c>
      <c r="H28" s="20" t="n">
        <f aca="false">TRUNC(M28-M28*$P$3,2)</f>
        <v>323.88</v>
      </c>
      <c r="I28" s="20" t="n">
        <f aca="false">ROUND(F28*H28,2)</f>
        <v>29697.2</v>
      </c>
      <c r="J28" s="21" t="n">
        <v>0.0118984923364098</v>
      </c>
      <c r="L28" s="0" t="n">
        <v>338.84</v>
      </c>
      <c r="M28" s="0" t="n">
        <v>414.97</v>
      </c>
      <c r="N28" s="0" t="n">
        <v>38049.42</v>
      </c>
    </row>
    <row r="29" customFormat="false" ht="39" hidden="false" customHeight="true" outlineLevel="0" collapsed="false">
      <c r="A29" s="17" t="s">
        <v>95</v>
      </c>
      <c r="B29" s="17" t="s">
        <v>96</v>
      </c>
      <c r="C29" s="17" t="s">
        <v>29</v>
      </c>
      <c r="D29" s="17" t="s">
        <v>97</v>
      </c>
      <c r="E29" s="18" t="s">
        <v>41</v>
      </c>
      <c r="F29" s="19" t="n">
        <v>152.82</v>
      </c>
      <c r="G29" s="20" t="n">
        <f aca="false">TRUNC(L29-L29*$P$3,2)</f>
        <v>24.98</v>
      </c>
      <c r="H29" s="20" t="n">
        <f aca="false">TRUNC(M29-M29*$P$3,2)</f>
        <v>30.59</v>
      </c>
      <c r="I29" s="20" t="n">
        <f aca="false">ROUND(F29*H29,2)</f>
        <v>4674.76</v>
      </c>
      <c r="J29" s="21" t="n">
        <v>0.0018733109277607</v>
      </c>
      <c r="L29" s="0" t="n">
        <v>32.01</v>
      </c>
      <c r="M29" s="0" t="n">
        <v>39.2</v>
      </c>
      <c r="N29" s="0" t="n">
        <v>5990.54</v>
      </c>
    </row>
    <row r="30" customFormat="false" ht="39" hidden="false" customHeight="true" outlineLevel="0" collapsed="false">
      <c r="A30" s="17" t="s">
        <v>98</v>
      </c>
      <c r="B30" s="17" t="s">
        <v>99</v>
      </c>
      <c r="C30" s="17" t="s">
        <v>29</v>
      </c>
      <c r="D30" s="17" t="s">
        <v>100</v>
      </c>
      <c r="E30" s="18" t="s">
        <v>101</v>
      </c>
      <c r="F30" s="19" t="n">
        <v>1902.77</v>
      </c>
      <c r="G30" s="20" t="n">
        <f aca="false">TRUNC(L30-L30*$P$3,2)</f>
        <v>1.88</v>
      </c>
      <c r="H30" s="20" t="n">
        <f aca="false">TRUNC(M30-M30*$P$3,2)</f>
        <v>2.3</v>
      </c>
      <c r="I30" s="20" t="n">
        <f aca="false">ROUND(F30*H30,2)</f>
        <v>4376.37</v>
      </c>
      <c r="J30" s="21" t="n">
        <v>0.00175530297775802</v>
      </c>
      <c r="L30" s="0" t="n">
        <v>2.41</v>
      </c>
      <c r="M30" s="0" t="n">
        <v>2.95</v>
      </c>
      <c r="N30" s="0" t="n">
        <v>5613.17</v>
      </c>
    </row>
    <row r="31" customFormat="false" ht="25.9" hidden="false" customHeight="true" outlineLevel="0" collapsed="false">
      <c r="A31" s="17" t="s">
        <v>102</v>
      </c>
      <c r="B31" s="17" t="s">
        <v>103</v>
      </c>
      <c r="C31" s="17" t="s">
        <v>29</v>
      </c>
      <c r="D31" s="17" t="s">
        <v>104</v>
      </c>
      <c r="E31" s="18" t="s">
        <v>105</v>
      </c>
      <c r="F31" s="19" t="n">
        <v>113.47</v>
      </c>
      <c r="G31" s="20" t="n">
        <f aca="false">TRUNC(L31-L31*$P$3,2)</f>
        <v>37.07</v>
      </c>
      <c r="H31" s="20" t="n">
        <f aca="false">TRUNC(M31-M31*$P$3,2)</f>
        <v>45.4</v>
      </c>
      <c r="I31" s="20" t="n">
        <f aca="false">ROUND(F31*H31,2)</f>
        <v>5151.54</v>
      </c>
      <c r="J31" s="21" t="n">
        <v>0.00206406496094202</v>
      </c>
      <c r="L31" s="0" t="n">
        <v>47.5</v>
      </c>
      <c r="M31" s="0" t="n">
        <v>58.17</v>
      </c>
      <c r="N31" s="0" t="n">
        <v>6600.54</v>
      </c>
    </row>
    <row r="32" customFormat="false" ht="25.9" hidden="false" customHeight="true" outlineLevel="0" collapsed="false">
      <c r="A32" s="17" t="s">
        <v>106</v>
      </c>
      <c r="B32" s="17" t="s">
        <v>107</v>
      </c>
      <c r="C32" s="17" t="s">
        <v>50</v>
      </c>
      <c r="D32" s="17" t="s">
        <v>108</v>
      </c>
      <c r="E32" s="18" t="s">
        <v>41</v>
      </c>
      <c r="F32" s="19" t="n">
        <v>90.776</v>
      </c>
      <c r="G32" s="20" t="n">
        <f aca="false">TRUNC(L32-L32*$P$3,2)</f>
        <v>40.96</v>
      </c>
      <c r="H32" s="20" t="n">
        <f aca="false">TRUNC(M32-M32*$P$3,2)</f>
        <v>50.17</v>
      </c>
      <c r="I32" s="20" t="n">
        <f aca="false">ROUND(F32*H32,2)</f>
        <v>4554.23</v>
      </c>
      <c r="J32" s="21" t="n">
        <v>0.00182469679333714</v>
      </c>
      <c r="L32" s="0" t="n">
        <v>52.49</v>
      </c>
      <c r="M32" s="0" t="n">
        <v>64.28</v>
      </c>
      <c r="N32" s="0" t="n">
        <v>5835.08</v>
      </c>
    </row>
    <row r="33" customFormat="false" ht="24" hidden="false" customHeight="true" outlineLevel="0" collapsed="false">
      <c r="A33" s="12" t="s">
        <v>109</v>
      </c>
      <c r="B33" s="12" t="s">
        <v>110</v>
      </c>
      <c r="C33" s="12"/>
      <c r="D33" s="12" t="s">
        <v>111</v>
      </c>
      <c r="E33" s="13"/>
      <c r="F33" s="14"/>
      <c r="G33" s="15"/>
      <c r="H33" s="15"/>
      <c r="I33" s="15" t="n">
        <f aca="false">SUM(I34,I38,I44,I54,I76,I89,I100,I108,I119)</f>
        <v>830673.87</v>
      </c>
      <c r="J33" s="16" t="n">
        <v>0.33287052548108</v>
      </c>
      <c r="L33" s="0" t="n">
        <f aca="false">M33-M33*P3</f>
        <v>830815.049575</v>
      </c>
      <c r="M33" s="0" t="n">
        <v>1064465.15</v>
      </c>
      <c r="N33" s="0" t="n">
        <v>1064465.15</v>
      </c>
    </row>
    <row r="34" customFormat="false" ht="24" hidden="false" customHeight="true" outlineLevel="0" collapsed="false">
      <c r="A34" s="22" t="s">
        <v>112</v>
      </c>
      <c r="B34" s="22" t="s">
        <v>110</v>
      </c>
      <c r="C34" s="22"/>
      <c r="D34" s="22" t="s">
        <v>113</v>
      </c>
      <c r="E34" s="23"/>
      <c r="F34" s="24"/>
      <c r="G34" s="25"/>
      <c r="H34" s="25"/>
      <c r="I34" s="25" t="n">
        <f aca="false">SUM(I35,I36,I37)</f>
        <v>17057.42</v>
      </c>
      <c r="J34" s="26" t="n">
        <v>0.019265597597675</v>
      </c>
      <c r="M34" s="0" t="n">
        <v>61608.21</v>
      </c>
      <c r="N34" s="0" t="n">
        <v>61608.21</v>
      </c>
    </row>
    <row r="35" customFormat="false" ht="39" hidden="false" customHeight="true" outlineLevel="0" collapsed="false">
      <c r="A35" s="17" t="s">
        <v>114</v>
      </c>
      <c r="B35" s="17" t="s">
        <v>115</v>
      </c>
      <c r="C35" s="17" t="s">
        <v>29</v>
      </c>
      <c r="D35" s="17" t="s">
        <v>116</v>
      </c>
      <c r="E35" s="18" t="s">
        <v>117</v>
      </c>
      <c r="F35" s="19" t="n">
        <v>101.12</v>
      </c>
      <c r="G35" s="20" t="n">
        <f aca="false">TRUNC(L35-L35*$P$3,2)</f>
        <v>54.54</v>
      </c>
      <c r="H35" s="20" t="n">
        <f aca="false">TRUNC(M35-M35*$P$3,2)</f>
        <v>66.8</v>
      </c>
      <c r="I35" s="20" t="n">
        <f aca="false">ROUND(F35*H35,2)</f>
        <v>6754.82</v>
      </c>
      <c r="J35" s="21" t="n">
        <v>0.00270647451085193</v>
      </c>
      <c r="L35" s="0" t="n">
        <v>69.89</v>
      </c>
      <c r="M35" s="0" t="n">
        <v>85.59</v>
      </c>
      <c r="N35" s="0" t="n">
        <v>8654.86</v>
      </c>
    </row>
    <row r="36" customFormat="false" ht="39" hidden="false" customHeight="true" outlineLevel="0" collapsed="false">
      <c r="A36" s="17" t="s">
        <v>118</v>
      </c>
      <c r="B36" s="17" t="s">
        <v>119</v>
      </c>
      <c r="C36" s="17" t="s">
        <v>29</v>
      </c>
      <c r="D36" s="17" t="s">
        <v>120</v>
      </c>
      <c r="E36" s="18" t="s">
        <v>41</v>
      </c>
      <c r="F36" s="19" t="n">
        <v>99.2</v>
      </c>
      <c r="G36" s="20" t="n">
        <f aca="false">TRUNC(L36-L36*$P$3,2)</f>
        <v>68.2</v>
      </c>
      <c r="H36" s="20" t="n">
        <f aca="false">TRUNC(M36-M36*$P$3,2)</f>
        <v>83.52</v>
      </c>
      <c r="I36" s="20" t="n">
        <f aca="false">ROUND(F36*H36,2)</f>
        <v>8285.18</v>
      </c>
      <c r="J36" s="21" t="n">
        <v>0.0033195548463814</v>
      </c>
      <c r="L36" s="0" t="n">
        <v>87.38</v>
      </c>
      <c r="M36" s="0" t="n">
        <v>107.01</v>
      </c>
      <c r="N36" s="0" t="n">
        <v>10615.39</v>
      </c>
    </row>
    <row r="37" customFormat="false" ht="39" hidden="false" customHeight="true" outlineLevel="0" collapsed="false">
      <c r="A37" s="17" t="s">
        <v>121</v>
      </c>
      <c r="B37" s="17" t="s">
        <v>122</v>
      </c>
      <c r="C37" s="17" t="s">
        <v>29</v>
      </c>
      <c r="D37" s="17" t="s">
        <v>123</v>
      </c>
      <c r="E37" s="18" t="s">
        <v>52</v>
      </c>
      <c r="F37" s="19" t="n">
        <v>59.11</v>
      </c>
      <c r="G37" s="20" t="n">
        <f aca="false">TRUNC(L37-L37*$P$3,2)</f>
        <v>27.87</v>
      </c>
      <c r="H37" s="20" t="n">
        <f aca="false">TRUNC(M37-M37*$P$3,2)</f>
        <v>34.13</v>
      </c>
      <c r="I37" s="20" t="n">
        <f aca="false">ROUND(F37*H37,2)</f>
        <v>2017.42</v>
      </c>
      <c r="J37" s="21" t="n">
        <v>0.000808321779163493</v>
      </c>
      <c r="L37" s="0" t="n">
        <v>35.71</v>
      </c>
      <c r="M37" s="0" t="n">
        <v>43.73</v>
      </c>
      <c r="N37" s="0" t="n">
        <v>2584.88</v>
      </c>
    </row>
    <row r="38" customFormat="false" ht="24" hidden="false" customHeight="true" outlineLevel="0" collapsed="false">
      <c r="A38" s="22" t="s">
        <v>124</v>
      </c>
      <c r="B38" s="22" t="s">
        <v>110</v>
      </c>
      <c r="C38" s="22"/>
      <c r="D38" s="22" t="s">
        <v>125</v>
      </c>
      <c r="E38" s="23"/>
      <c r="F38" s="24"/>
      <c r="G38" s="25"/>
      <c r="H38" s="25"/>
      <c r="I38" s="25" t="n">
        <f aca="false">SUM(I39,I40,I41,I42,I43)</f>
        <v>31021.89</v>
      </c>
      <c r="J38" s="26" t="n">
        <v>0.0124312464612782</v>
      </c>
      <c r="M38" s="0" t="n">
        <v>39753.08</v>
      </c>
      <c r="N38" s="0" t="n">
        <v>39753.08</v>
      </c>
    </row>
    <row r="39" customFormat="false" ht="39" hidden="false" customHeight="true" outlineLevel="0" collapsed="false">
      <c r="A39" s="17" t="s">
        <v>126</v>
      </c>
      <c r="B39" s="17" t="s">
        <v>127</v>
      </c>
      <c r="C39" s="17" t="s">
        <v>29</v>
      </c>
      <c r="D39" s="17" t="s">
        <v>128</v>
      </c>
      <c r="E39" s="18" t="s">
        <v>52</v>
      </c>
      <c r="F39" s="19" t="n">
        <v>32.63</v>
      </c>
      <c r="G39" s="20" t="n">
        <f aca="false">TRUNC(L39-L39*$P$3,2)</f>
        <v>139.06</v>
      </c>
      <c r="H39" s="20" t="n">
        <f aca="false">TRUNC(M39-M39*$P$3,2)</f>
        <v>170.3</v>
      </c>
      <c r="I39" s="20" t="n">
        <f aca="false">ROUND(F39*H39,2)</f>
        <v>5556.89</v>
      </c>
      <c r="J39" s="21" t="n">
        <v>0.00222646231260058</v>
      </c>
      <c r="L39" s="0" t="n">
        <v>178.17</v>
      </c>
      <c r="M39" s="0" t="n">
        <v>218.2</v>
      </c>
      <c r="N39" s="0" t="n">
        <v>7119.86</v>
      </c>
    </row>
    <row r="40" customFormat="false" ht="25.9" hidden="false" customHeight="true" outlineLevel="0" collapsed="false">
      <c r="A40" s="17" t="s">
        <v>129</v>
      </c>
      <c r="B40" s="17" t="s">
        <v>130</v>
      </c>
      <c r="C40" s="17" t="s">
        <v>29</v>
      </c>
      <c r="D40" s="17" t="s">
        <v>131</v>
      </c>
      <c r="E40" s="18" t="s">
        <v>132</v>
      </c>
      <c r="F40" s="19" t="n">
        <v>29</v>
      </c>
      <c r="G40" s="20" t="n">
        <f aca="false">TRUNC(L40-L40*$P$3,2)</f>
        <v>13.62</v>
      </c>
      <c r="H40" s="20" t="n">
        <f aca="false">TRUNC(M40-M40*$P$3,2)</f>
        <v>16.68</v>
      </c>
      <c r="I40" s="20" t="n">
        <f aca="false">ROUND(F40*H40,2)</f>
        <v>483.72</v>
      </c>
      <c r="J40" s="21" t="n">
        <v>0.000193887402709971</v>
      </c>
      <c r="L40" s="0" t="n">
        <v>17.46</v>
      </c>
      <c r="M40" s="0" t="n">
        <v>21.38</v>
      </c>
      <c r="N40" s="0" t="n">
        <v>620.02</v>
      </c>
    </row>
    <row r="41" customFormat="false" ht="25.9" hidden="false" customHeight="true" outlineLevel="0" collapsed="false">
      <c r="A41" s="17" t="s">
        <v>133</v>
      </c>
      <c r="B41" s="17" t="s">
        <v>134</v>
      </c>
      <c r="C41" s="17" t="s">
        <v>29</v>
      </c>
      <c r="D41" s="17" t="s">
        <v>135</v>
      </c>
      <c r="E41" s="18" t="s">
        <v>132</v>
      </c>
      <c r="F41" s="19" t="n">
        <v>385</v>
      </c>
      <c r="G41" s="20" t="n">
        <f aca="false">TRUNC(L41-L41*$P$3,2)</f>
        <v>12.05</v>
      </c>
      <c r="H41" s="20" t="n">
        <f aca="false">TRUNC(M41-M41*$P$3,2)</f>
        <v>14.76</v>
      </c>
      <c r="I41" s="20" t="n">
        <f aca="false">ROUND(F41*H41,2)</f>
        <v>5682.6</v>
      </c>
      <c r="J41" s="21" t="n">
        <v>0.00227785332540881</v>
      </c>
      <c r="L41" s="0" t="n">
        <v>15.45</v>
      </c>
      <c r="M41" s="0" t="n">
        <v>18.92</v>
      </c>
      <c r="N41" s="0" t="n">
        <v>7284.2</v>
      </c>
    </row>
    <row r="42" customFormat="false" ht="39" hidden="false" customHeight="true" outlineLevel="0" collapsed="false">
      <c r="A42" s="17" t="s">
        <v>136</v>
      </c>
      <c r="B42" s="17" t="s">
        <v>137</v>
      </c>
      <c r="C42" s="17" t="s">
        <v>29</v>
      </c>
      <c r="D42" s="17" t="s">
        <v>138</v>
      </c>
      <c r="E42" s="18" t="s">
        <v>132</v>
      </c>
      <c r="F42" s="19" t="n">
        <v>426</v>
      </c>
      <c r="G42" s="20" t="n">
        <f aca="false">TRUNC(L42-L42*$P$3,2)</f>
        <v>9.51</v>
      </c>
      <c r="H42" s="20" t="n">
        <f aca="false">TRUNC(M42-M42*$P$3,2)</f>
        <v>11.64</v>
      </c>
      <c r="I42" s="20" t="n">
        <f aca="false">ROUND(F42*H42,2)</f>
        <v>4958.64</v>
      </c>
      <c r="J42" s="21" t="n">
        <v>0.00198756946652101</v>
      </c>
      <c r="L42" s="0" t="n">
        <v>12.19</v>
      </c>
      <c r="M42" s="0" t="n">
        <v>14.92</v>
      </c>
      <c r="N42" s="0" t="n">
        <v>6355.92</v>
      </c>
    </row>
    <row r="43" customFormat="false" ht="39" hidden="false" customHeight="true" outlineLevel="0" collapsed="false">
      <c r="A43" s="17" t="s">
        <v>139</v>
      </c>
      <c r="B43" s="17" t="s">
        <v>140</v>
      </c>
      <c r="C43" s="17" t="s">
        <v>29</v>
      </c>
      <c r="D43" s="17" t="s">
        <v>141</v>
      </c>
      <c r="E43" s="18" t="s">
        <v>41</v>
      </c>
      <c r="F43" s="19" t="n">
        <v>20.23</v>
      </c>
      <c r="G43" s="20" t="n">
        <f aca="false">TRUNC(L43-L43*$P$3,2)</f>
        <v>578.8</v>
      </c>
      <c r="H43" s="20" t="n">
        <f aca="false">TRUNC(M43-M43*$P$3,2)</f>
        <v>708.85</v>
      </c>
      <c r="I43" s="20" t="n">
        <f aca="false">ROUND(F43*H43,2)</f>
        <v>14340.04</v>
      </c>
      <c r="J43" s="21" t="n">
        <v>0.00574547395403778</v>
      </c>
      <c r="L43" s="0" t="n">
        <v>741.58</v>
      </c>
      <c r="M43" s="0" t="n">
        <v>908.21</v>
      </c>
      <c r="N43" s="0" t="n">
        <v>18373.08</v>
      </c>
    </row>
    <row r="44" customFormat="false" ht="24" hidden="false" customHeight="true" outlineLevel="0" collapsed="false">
      <c r="A44" s="22" t="s">
        <v>142</v>
      </c>
      <c r="B44" s="22" t="s">
        <v>110</v>
      </c>
      <c r="C44" s="22"/>
      <c r="D44" s="22" t="s">
        <v>143</v>
      </c>
      <c r="E44" s="23"/>
      <c r="F44" s="24"/>
      <c r="G44" s="25"/>
      <c r="H44" s="25"/>
      <c r="I44" s="25" t="n">
        <f aca="false">SUM(I45,I46,I47,I49,I48,I50,I51,I52,I53)</f>
        <v>50361.18</v>
      </c>
      <c r="J44" s="26" t="n">
        <v>0.0201806165508081</v>
      </c>
      <c r="M44" s="0" t="n">
        <v>64534.29</v>
      </c>
      <c r="N44" s="0" t="n">
        <v>64534.29</v>
      </c>
    </row>
    <row r="45" customFormat="false" ht="39" hidden="false" customHeight="true" outlineLevel="0" collapsed="false">
      <c r="A45" s="17" t="s">
        <v>144</v>
      </c>
      <c r="B45" s="17" t="s">
        <v>145</v>
      </c>
      <c r="C45" s="17" t="s">
        <v>29</v>
      </c>
      <c r="D45" s="17" t="s">
        <v>146</v>
      </c>
      <c r="E45" s="18" t="s">
        <v>52</v>
      </c>
      <c r="F45" s="19" t="n">
        <v>76.44</v>
      </c>
      <c r="G45" s="20" t="n">
        <f aca="false">TRUNC(L45-L45*$P$3,2)</f>
        <v>127.58</v>
      </c>
      <c r="H45" s="20" t="n">
        <f aca="false">TRUNC(M45-M45*$P$3,2)</f>
        <v>156.25</v>
      </c>
      <c r="I45" s="20" t="n">
        <f aca="false">ROUND(F45*H45,2)</f>
        <v>11943.75</v>
      </c>
      <c r="J45" s="21" t="n">
        <v>0.00478551209984104</v>
      </c>
      <c r="L45" s="0" t="n">
        <v>163.47</v>
      </c>
      <c r="M45" s="0" t="n">
        <v>200.2</v>
      </c>
      <c r="N45" s="0" t="n">
        <v>15303.28</v>
      </c>
    </row>
    <row r="46" customFormat="false" ht="52.15" hidden="false" customHeight="true" outlineLevel="0" collapsed="false">
      <c r="A46" s="17" t="s">
        <v>147</v>
      </c>
      <c r="B46" s="17" t="s">
        <v>148</v>
      </c>
      <c r="C46" s="17" t="s">
        <v>29</v>
      </c>
      <c r="D46" s="17" t="s">
        <v>149</v>
      </c>
      <c r="E46" s="18" t="s">
        <v>52</v>
      </c>
      <c r="F46" s="19" t="n">
        <v>144.16</v>
      </c>
      <c r="G46" s="20" t="n">
        <f aca="false">TRUNC(L46-L46*$P$3,2)</f>
        <v>54.33</v>
      </c>
      <c r="H46" s="20" t="n">
        <f aca="false">TRUNC(M46-M46*$P$3,2)</f>
        <v>66.54</v>
      </c>
      <c r="I46" s="20" t="n">
        <f aca="false">ROUND(F46*H46,2)</f>
        <v>9592.41</v>
      </c>
      <c r="J46" s="21" t="n">
        <v>0.00384356242976108</v>
      </c>
      <c r="L46" s="0" t="n">
        <v>69.62</v>
      </c>
      <c r="M46" s="0" t="n">
        <v>85.26</v>
      </c>
      <c r="N46" s="0" t="n">
        <v>12291.08</v>
      </c>
    </row>
    <row r="47" customFormat="false" ht="39" hidden="false" customHeight="true" outlineLevel="0" collapsed="false">
      <c r="A47" s="17" t="s">
        <v>150</v>
      </c>
      <c r="B47" s="17" t="s">
        <v>151</v>
      </c>
      <c r="C47" s="17" t="s">
        <v>29</v>
      </c>
      <c r="D47" s="17" t="s">
        <v>152</v>
      </c>
      <c r="E47" s="18" t="s">
        <v>132</v>
      </c>
      <c r="F47" s="19" t="n">
        <v>184</v>
      </c>
      <c r="G47" s="20" t="n">
        <f aca="false">TRUNC(L47-L47*$P$3,2)</f>
        <v>11.93</v>
      </c>
      <c r="H47" s="20" t="n">
        <f aca="false">TRUNC(M47-M47*$P$3,2)</f>
        <v>14.61</v>
      </c>
      <c r="I47" s="20" t="n">
        <f aca="false">ROUND(F47*H47,2)</f>
        <v>2688.24</v>
      </c>
      <c r="J47" s="21" t="n">
        <v>0.00107712861018425</v>
      </c>
      <c r="L47" s="0" t="n">
        <v>15.29</v>
      </c>
      <c r="M47" s="0" t="n">
        <v>18.72</v>
      </c>
      <c r="N47" s="0" t="n">
        <v>3444.48</v>
      </c>
    </row>
    <row r="48" customFormat="false" ht="39" hidden="false" customHeight="true" outlineLevel="0" collapsed="false">
      <c r="A48" s="17" t="s">
        <v>153</v>
      </c>
      <c r="B48" s="17" t="s">
        <v>154</v>
      </c>
      <c r="C48" s="17" t="s">
        <v>29</v>
      </c>
      <c r="D48" s="17" t="s">
        <v>155</v>
      </c>
      <c r="E48" s="18" t="s">
        <v>132</v>
      </c>
      <c r="F48" s="19" t="n">
        <v>186</v>
      </c>
      <c r="G48" s="20" t="n">
        <f aca="false">TRUNC(L48-L48*$P$3,2)</f>
        <v>11.54</v>
      </c>
      <c r="H48" s="20" t="n">
        <f aca="false">TRUNC(M48-M48*$P$3,2)</f>
        <v>14.13</v>
      </c>
      <c r="I48" s="20" t="n">
        <f aca="false">ROUND(F48*H48,2)</f>
        <v>2628.18</v>
      </c>
      <c r="J48" s="21" t="n">
        <v>0.00105335627968844</v>
      </c>
      <c r="L48" s="0" t="n">
        <v>14.79</v>
      </c>
      <c r="M48" s="0" t="n">
        <v>18.11</v>
      </c>
      <c r="N48" s="0" t="n">
        <v>3368.46</v>
      </c>
    </row>
    <row r="49" customFormat="false" ht="39" hidden="false" customHeight="true" outlineLevel="0" collapsed="false">
      <c r="A49" s="17" t="s">
        <v>156</v>
      </c>
      <c r="B49" s="17" t="s">
        <v>157</v>
      </c>
      <c r="C49" s="17" t="s">
        <v>29</v>
      </c>
      <c r="D49" s="17" t="s">
        <v>158</v>
      </c>
      <c r="E49" s="18" t="s">
        <v>132</v>
      </c>
      <c r="F49" s="19" t="n">
        <v>72</v>
      </c>
      <c r="G49" s="20" t="n">
        <f aca="false">TRUNC(L49-L49*$P$3,2)</f>
        <v>9.96</v>
      </c>
      <c r="H49" s="20" t="n">
        <f aca="false">TRUNC(M49-M49*$P$3,2)</f>
        <v>12.19</v>
      </c>
      <c r="I49" s="20" t="n">
        <f aca="false">ROUND(F49*H49,2)</f>
        <v>877.68</v>
      </c>
      <c r="J49" s="21" t="n">
        <v>0.000351913047181853</v>
      </c>
      <c r="L49" s="0" t="n">
        <v>12.77</v>
      </c>
      <c r="M49" s="0" t="n">
        <v>15.63</v>
      </c>
      <c r="N49" s="0" t="n">
        <v>1125.36</v>
      </c>
    </row>
    <row r="50" customFormat="false" ht="39" hidden="false" customHeight="true" outlineLevel="0" collapsed="false">
      <c r="A50" s="17" t="s">
        <v>159</v>
      </c>
      <c r="B50" s="17" t="s">
        <v>160</v>
      </c>
      <c r="C50" s="17" t="s">
        <v>29</v>
      </c>
      <c r="D50" s="17" t="s">
        <v>161</v>
      </c>
      <c r="E50" s="18" t="s">
        <v>132</v>
      </c>
      <c r="F50" s="19" t="n">
        <v>1083</v>
      </c>
      <c r="G50" s="20" t="n">
        <f aca="false">TRUNC(L50-L50*$P$3,2)</f>
        <v>8.44</v>
      </c>
      <c r="H50" s="20" t="n">
        <f aca="false">TRUNC(M50-M50*$P$3,2)</f>
        <v>10.34</v>
      </c>
      <c r="I50" s="20" t="n">
        <f aca="false">ROUND(F50*H50,2)</f>
        <v>11198.22</v>
      </c>
      <c r="J50" s="21" t="n">
        <v>0.00448733227482565</v>
      </c>
      <c r="L50" s="0" t="n">
        <v>10.82</v>
      </c>
      <c r="M50" s="0" t="n">
        <v>13.25</v>
      </c>
      <c r="N50" s="0" t="n">
        <v>14349.75</v>
      </c>
    </row>
    <row r="51" customFormat="false" ht="39" hidden="false" customHeight="true" outlineLevel="0" collapsed="false">
      <c r="A51" s="17" t="s">
        <v>162</v>
      </c>
      <c r="B51" s="17" t="s">
        <v>163</v>
      </c>
      <c r="C51" s="17" t="s">
        <v>29</v>
      </c>
      <c r="D51" s="17" t="s">
        <v>164</v>
      </c>
      <c r="E51" s="18" t="s">
        <v>132</v>
      </c>
      <c r="F51" s="19" t="n">
        <v>361</v>
      </c>
      <c r="G51" s="20" t="n">
        <f aca="false">TRUNC(L51-L51*$P$3,2)</f>
        <v>8.22</v>
      </c>
      <c r="H51" s="20" t="n">
        <f aca="false">TRUNC(M51-M51*$P$3,2)</f>
        <v>10.06</v>
      </c>
      <c r="I51" s="20" t="n">
        <f aca="false">ROUND(F51*H51,2)</f>
        <v>3631.66</v>
      </c>
      <c r="J51" s="21" t="n">
        <v>0.00145626632315097</v>
      </c>
      <c r="L51" s="0" t="n">
        <v>10.54</v>
      </c>
      <c r="M51" s="0" t="n">
        <v>12.9</v>
      </c>
      <c r="N51" s="0" t="n">
        <v>4656.9</v>
      </c>
    </row>
    <row r="52" customFormat="false" ht="39" hidden="false" customHeight="true" outlineLevel="0" collapsed="false">
      <c r="A52" s="17" t="s">
        <v>165</v>
      </c>
      <c r="B52" s="17" t="s">
        <v>166</v>
      </c>
      <c r="C52" s="17" t="s">
        <v>29</v>
      </c>
      <c r="D52" s="17" t="s">
        <v>167</v>
      </c>
      <c r="E52" s="18" t="s">
        <v>41</v>
      </c>
      <c r="F52" s="19" t="n">
        <v>15.76</v>
      </c>
      <c r="G52" s="20" t="n">
        <f aca="false">TRUNC(L52-L52*$P$3,2)</f>
        <v>374.13</v>
      </c>
      <c r="H52" s="20" t="n">
        <f aca="false">TRUNC(M52-M52*$P$3,2)</f>
        <v>458.19</v>
      </c>
      <c r="I52" s="20" t="n">
        <f aca="false">ROUND(F52*H52,2)</f>
        <v>7221.07</v>
      </c>
      <c r="J52" s="21" t="n">
        <v>0.00289317580260698</v>
      </c>
      <c r="L52" s="0" t="n">
        <v>479.35</v>
      </c>
      <c r="M52" s="0" t="n">
        <v>587.05</v>
      </c>
      <c r="N52" s="0" t="n">
        <v>9251.9</v>
      </c>
    </row>
    <row r="53" customFormat="false" ht="25.9" hidden="false" customHeight="true" outlineLevel="0" collapsed="false">
      <c r="A53" s="17" t="s">
        <v>168</v>
      </c>
      <c r="B53" s="17" t="s">
        <v>169</v>
      </c>
      <c r="C53" s="17" t="s">
        <v>29</v>
      </c>
      <c r="D53" s="17" t="s">
        <v>170</v>
      </c>
      <c r="E53" s="18" t="s">
        <v>41</v>
      </c>
      <c r="F53" s="19" t="n">
        <v>15.76</v>
      </c>
      <c r="G53" s="20" t="n">
        <f aca="false">TRUNC(L53-L53*$P$3,2)</f>
        <v>30.04</v>
      </c>
      <c r="H53" s="20" t="n">
        <f aca="false">TRUNC(M53-M53*$P$3,2)</f>
        <v>36.8</v>
      </c>
      <c r="I53" s="20" t="n">
        <f aca="false">ROUND(F53*H53,2)</f>
        <v>579.97</v>
      </c>
      <c r="J53" s="21" t="n">
        <v>0.000232369683567828</v>
      </c>
      <c r="L53" s="0" t="n">
        <v>38.5</v>
      </c>
      <c r="M53" s="0" t="n">
        <v>47.15</v>
      </c>
      <c r="N53" s="0" t="n">
        <v>743.08</v>
      </c>
    </row>
    <row r="54" customFormat="false" ht="24" hidden="false" customHeight="true" outlineLevel="0" collapsed="false">
      <c r="A54" s="22" t="s">
        <v>171</v>
      </c>
      <c r="B54" s="22" t="s">
        <v>110</v>
      </c>
      <c r="C54" s="22"/>
      <c r="D54" s="22" t="s">
        <v>172</v>
      </c>
      <c r="E54" s="23"/>
      <c r="F54" s="24"/>
      <c r="G54" s="25"/>
      <c r="H54" s="25"/>
      <c r="I54" s="25" t="n">
        <f aca="false">SUM(I55,I64,)</f>
        <v>319315.9</v>
      </c>
      <c r="J54" s="26" t="n">
        <v>0.127956895467478</v>
      </c>
      <c r="M54" s="0" t="n">
        <v>409185.09</v>
      </c>
      <c r="N54" s="0" t="n">
        <v>409185.09</v>
      </c>
    </row>
    <row r="55" customFormat="false" ht="24" hidden="false" customHeight="true" outlineLevel="0" collapsed="false">
      <c r="A55" s="22" t="s">
        <v>173</v>
      </c>
      <c r="B55" s="22" t="s">
        <v>18</v>
      </c>
      <c r="C55" s="22"/>
      <c r="D55" s="22" t="s">
        <v>174</v>
      </c>
      <c r="E55" s="23"/>
      <c r="F55" s="24"/>
      <c r="G55" s="25"/>
      <c r="H55" s="25"/>
      <c r="I55" s="25" t="n">
        <f aca="false">SUM(I56,I57,I58,I59,I60,I61,I62,I63)</f>
        <v>24877.76</v>
      </c>
      <c r="J55" s="26" t="n">
        <v>0.00996913412116208</v>
      </c>
      <c r="M55" s="0" t="n">
        <v>31879.65</v>
      </c>
      <c r="N55" s="0" t="n">
        <v>31879.65</v>
      </c>
    </row>
    <row r="56" customFormat="false" ht="39" hidden="false" customHeight="true" outlineLevel="0" collapsed="false">
      <c r="A56" s="17" t="s">
        <v>175</v>
      </c>
      <c r="B56" s="17" t="s">
        <v>176</v>
      </c>
      <c r="C56" s="17" t="s">
        <v>29</v>
      </c>
      <c r="D56" s="17" t="s">
        <v>177</v>
      </c>
      <c r="E56" s="18" t="s">
        <v>52</v>
      </c>
      <c r="F56" s="19" t="n">
        <v>95.37</v>
      </c>
      <c r="G56" s="20" t="n">
        <f aca="false">TRUNC(L56-L56*$P$3,2)</f>
        <v>77.19</v>
      </c>
      <c r="H56" s="20" t="n">
        <f aca="false">TRUNC(M56-M56*$P$3,2)</f>
        <v>94.54</v>
      </c>
      <c r="I56" s="20" t="n">
        <f aca="false">ROUND(F56*H56,2)</f>
        <v>9016.28</v>
      </c>
      <c r="J56" s="21" t="n">
        <v>0.00361249362615724</v>
      </c>
      <c r="L56" s="0" t="n">
        <v>98.91</v>
      </c>
      <c r="M56" s="0" t="n">
        <v>121.13</v>
      </c>
      <c r="N56" s="0" t="n">
        <v>11552.16</v>
      </c>
    </row>
    <row r="57" customFormat="false" ht="39" hidden="false" customHeight="true" outlineLevel="0" collapsed="false">
      <c r="A57" s="17" t="s">
        <v>178</v>
      </c>
      <c r="B57" s="17" t="s">
        <v>151</v>
      </c>
      <c r="C57" s="17" t="s">
        <v>29</v>
      </c>
      <c r="D57" s="17" t="s">
        <v>152</v>
      </c>
      <c r="E57" s="18" t="s">
        <v>132</v>
      </c>
      <c r="F57" s="19" t="n">
        <v>51</v>
      </c>
      <c r="G57" s="20" t="n">
        <f aca="false">TRUNC(L57-L57*$P$3,2)</f>
        <v>11.93</v>
      </c>
      <c r="H57" s="20" t="n">
        <f aca="false">TRUNC(M57-M57*$P$3,2)</f>
        <v>14.61</v>
      </c>
      <c r="I57" s="20" t="n">
        <f aca="false">ROUND(F57*H57,2)</f>
        <v>745.11</v>
      </c>
      <c r="J57" s="21" t="n">
        <v>0.000298551951735852</v>
      </c>
      <c r="L57" s="0" t="n">
        <v>15.29</v>
      </c>
      <c r="M57" s="0" t="n">
        <v>18.72</v>
      </c>
      <c r="N57" s="0" t="n">
        <v>954.72</v>
      </c>
    </row>
    <row r="58" customFormat="false" ht="39" hidden="false" customHeight="true" outlineLevel="0" collapsed="false">
      <c r="A58" s="17" t="s">
        <v>179</v>
      </c>
      <c r="B58" s="17" t="s">
        <v>154</v>
      </c>
      <c r="C58" s="17" t="s">
        <v>29</v>
      </c>
      <c r="D58" s="17" t="s">
        <v>155</v>
      </c>
      <c r="E58" s="18" t="s">
        <v>132</v>
      </c>
      <c r="F58" s="19" t="n">
        <v>203</v>
      </c>
      <c r="G58" s="20" t="n">
        <f aca="false">TRUNC(L58-L58*$P$3,2)</f>
        <v>11.54</v>
      </c>
      <c r="H58" s="20" t="n">
        <f aca="false">TRUNC(M58-M58*$P$3,2)</f>
        <v>14.13</v>
      </c>
      <c r="I58" s="20" t="n">
        <f aca="false">ROUND(F58*H58,2)</f>
        <v>2868.39</v>
      </c>
      <c r="J58" s="21" t="n">
        <v>0.00114963077836964</v>
      </c>
      <c r="L58" s="0" t="n">
        <v>14.79</v>
      </c>
      <c r="M58" s="0" t="n">
        <v>18.11</v>
      </c>
      <c r="N58" s="0" t="n">
        <v>3676.33</v>
      </c>
    </row>
    <row r="59" customFormat="false" ht="39" hidden="false" customHeight="true" outlineLevel="0" collapsed="false">
      <c r="A59" s="17" t="s">
        <v>180</v>
      </c>
      <c r="B59" s="17" t="s">
        <v>181</v>
      </c>
      <c r="C59" s="17" t="s">
        <v>29</v>
      </c>
      <c r="D59" s="17" t="s">
        <v>182</v>
      </c>
      <c r="E59" s="18" t="s">
        <v>132</v>
      </c>
      <c r="F59" s="19" t="n">
        <v>41</v>
      </c>
      <c r="G59" s="20" t="n">
        <f aca="false">TRUNC(L59-L59*$P$3,2)</f>
        <v>11.05</v>
      </c>
      <c r="H59" s="20" t="n">
        <f aca="false">TRUNC(M59-M59*$P$3,2)</f>
        <v>13.53</v>
      </c>
      <c r="I59" s="20" t="n">
        <f aca="false">ROUND(F59*H59,2)</f>
        <v>554.73</v>
      </c>
      <c r="J59" s="21" t="n">
        <v>0.000222319134999881</v>
      </c>
      <c r="L59" s="0" t="n">
        <v>14.16</v>
      </c>
      <c r="M59" s="0" t="n">
        <v>17.34</v>
      </c>
      <c r="N59" s="0" t="n">
        <v>710.94</v>
      </c>
    </row>
    <row r="60" customFormat="false" ht="39" hidden="false" customHeight="true" outlineLevel="0" collapsed="false">
      <c r="A60" s="17" t="s">
        <v>183</v>
      </c>
      <c r="B60" s="17" t="s">
        <v>157</v>
      </c>
      <c r="C60" s="17" t="s">
        <v>29</v>
      </c>
      <c r="D60" s="17" t="s">
        <v>158</v>
      </c>
      <c r="E60" s="18" t="s">
        <v>132</v>
      </c>
      <c r="F60" s="19" t="n">
        <v>271</v>
      </c>
      <c r="G60" s="20" t="n">
        <f aca="false">TRUNC(L60-L60*$P$3,2)</f>
        <v>9.96</v>
      </c>
      <c r="H60" s="20" t="n">
        <f aca="false">TRUNC(M60-M60*$P$3,2)</f>
        <v>12.19</v>
      </c>
      <c r="I60" s="20" t="n">
        <f aca="false">ROUND(F60*H60,2)</f>
        <v>3303.49</v>
      </c>
      <c r="J60" s="21" t="n">
        <v>0.00132456160814281</v>
      </c>
      <c r="L60" s="0" t="n">
        <v>12.77</v>
      </c>
      <c r="M60" s="0" t="n">
        <v>15.63</v>
      </c>
      <c r="N60" s="0" t="n">
        <v>4235.73</v>
      </c>
    </row>
    <row r="61" customFormat="false" ht="39" hidden="false" customHeight="true" outlineLevel="0" collapsed="false">
      <c r="A61" s="17" t="s">
        <v>184</v>
      </c>
      <c r="B61" s="17" t="s">
        <v>160</v>
      </c>
      <c r="C61" s="17" t="s">
        <v>29</v>
      </c>
      <c r="D61" s="17" t="s">
        <v>161</v>
      </c>
      <c r="E61" s="18" t="s">
        <v>132</v>
      </c>
      <c r="F61" s="19" t="n">
        <v>236</v>
      </c>
      <c r="G61" s="20" t="n">
        <f aca="false">TRUNC(L61-L61*$P$3,2)</f>
        <v>8.44</v>
      </c>
      <c r="H61" s="20" t="n">
        <f aca="false">TRUNC(M61-M61*$P$3,2)</f>
        <v>10.34</v>
      </c>
      <c r="I61" s="20" t="n">
        <f aca="false">ROUND(F61*H61,2)</f>
        <v>2440.24</v>
      </c>
      <c r="J61" s="21" t="n">
        <v>0.00097784895370162</v>
      </c>
      <c r="L61" s="0" t="n">
        <v>10.82</v>
      </c>
      <c r="M61" s="0" t="n">
        <v>13.25</v>
      </c>
      <c r="N61" s="0" t="n">
        <v>3127</v>
      </c>
    </row>
    <row r="62" customFormat="false" ht="39" hidden="false" customHeight="true" outlineLevel="0" collapsed="false">
      <c r="A62" s="17" t="s">
        <v>185</v>
      </c>
      <c r="B62" s="17" t="s">
        <v>186</v>
      </c>
      <c r="C62" s="17" t="s">
        <v>29</v>
      </c>
      <c r="D62" s="17" t="s">
        <v>187</v>
      </c>
      <c r="E62" s="18" t="s">
        <v>41</v>
      </c>
      <c r="F62" s="19" t="n">
        <v>11.9</v>
      </c>
      <c r="G62" s="20" t="n">
        <f aca="false">TRUNC(L62-L62*$P$3,2)</f>
        <v>378.19</v>
      </c>
      <c r="H62" s="20" t="n">
        <f aca="false">TRUNC(M62-M62*$P$3,2)</f>
        <v>463.16</v>
      </c>
      <c r="I62" s="20" t="n">
        <f aca="false">ROUND(F62*H62,2)</f>
        <v>5511.6</v>
      </c>
      <c r="J62" s="21" t="n">
        <v>0.0022082718829118</v>
      </c>
      <c r="L62" s="0" t="n">
        <v>484.55</v>
      </c>
      <c r="M62" s="0" t="n">
        <v>593.42</v>
      </c>
      <c r="N62" s="0" t="n">
        <v>7061.69</v>
      </c>
    </row>
    <row r="63" customFormat="false" ht="25.9" hidden="false" customHeight="true" outlineLevel="0" collapsed="false">
      <c r="A63" s="17" t="s">
        <v>188</v>
      </c>
      <c r="B63" s="17" t="s">
        <v>169</v>
      </c>
      <c r="C63" s="17" t="s">
        <v>29</v>
      </c>
      <c r="D63" s="17" t="s">
        <v>170</v>
      </c>
      <c r="E63" s="18" t="s">
        <v>41</v>
      </c>
      <c r="F63" s="19" t="n">
        <v>11.9</v>
      </c>
      <c r="G63" s="20" t="n">
        <f aca="false">TRUNC(L63-L63*$P$3,2)</f>
        <v>30.04</v>
      </c>
      <c r="H63" s="20" t="n">
        <f aca="false">TRUNC(M63-M63*$P$3,2)</f>
        <v>36.8</v>
      </c>
      <c r="I63" s="20" t="n">
        <f aca="false">ROUND(F63*H63,2)</f>
        <v>437.92</v>
      </c>
      <c r="J63" s="21" t="n">
        <v>0.000175456185143238</v>
      </c>
      <c r="L63" s="0" t="n">
        <v>38.5</v>
      </c>
      <c r="M63" s="0" t="n">
        <v>47.15</v>
      </c>
      <c r="N63" s="0" t="n">
        <v>561.08</v>
      </c>
    </row>
    <row r="64" customFormat="false" ht="24" hidden="false" customHeight="true" outlineLevel="0" collapsed="false">
      <c r="A64" s="22" t="s">
        <v>189</v>
      </c>
      <c r="B64" s="22" t="s">
        <v>18</v>
      </c>
      <c r="C64" s="22"/>
      <c r="D64" s="22" t="s">
        <v>190</v>
      </c>
      <c r="E64" s="23"/>
      <c r="F64" s="24"/>
      <c r="G64" s="25"/>
      <c r="H64" s="25"/>
      <c r="I64" s="25" t="n">
        <f aca="false">SUM(I65,I66,I67,I68,I69,I70,I71,I72,I73,I74,I75)</f>
        <v>294438.14</v>
      </c>
      <c r="J64" s="26" t="n">
        <v>0.117987761346316</v>
      </c>
      <c r="M64" s="0" t="n">
        <v>377305.44</v>
      </c>
      <c r="N64" s="0" t="n">
        <v>377305.44</v>
      </c>
    </row>
    <row r="65" customFormat="false" ht="39" hidden="false" customHeight="true" outlineLevel="0" collapsed="false">
      <c r="A65" s="17" t="s">
        <v>191</v>
      </c>
      <c r="B65" s="17" t="s">
        <v>192</v>
      </c>
      <c r="C65" s="17" t="s">
        <v>29</v>
      </c>
      <c r="D65" s="17" t="s">
        <v>193</v>
      </c>
      <c r="E65" s="18" t="s">
        <v>52</v>
      </c>
      <c r="F65" s="19" t="n">
        <v>1106.07</v>
      </c>
      <c r="G65" s="20" t="n">
        <f aca="false">TRUNC(L65-L65*$P$3,2)</f>
        <v>125.9</v>
      </c>
      <c r="H65" s="20" t="n">
        <f aca="false">TRUNC(M65-M65*$P$3,2)</f>
        <v>154.18</v>
      </c>
      <c r="I65" s="20" t="n">
        <f aca="false">ROUND(F65*H65,2)</f>
        <v>170533.87</v>
      </c>
      <c r="J65" s="21" t="n">
        <v>0.068328757633992</v>
      </c>
      <c r="L65" s="0" t="n">
        <v>161.31</v>
      </c>
      <c r="M65" s="0" t="n">
        <v>197.55</v>
      </c>
      <c r="N65" s="0" t="n">
        <v>218504.12</v>
      </c>
    </row>
    <row r="66" customFormat="false" ht="39" hidden="false" customHeight="true" outlineLevel="0" collapsed="false">
      <c r="A66" s="17" t="s">
        <v>194</v>
      </c>
      <c r="B66" s="17" t="s">
        <v>151</v>
      </c>
      <c r="C66" s="17" t="s">
        <v>29</v>
      </c>
      <c r="D66" s="17" t="s">
        <v>152</v>
      </c>
      <c r="E66" s="18" t="s">
        <v>132</v>
      </c>
      <c r="F66" s="19" t="n">
        <v>400</v>
      </c>
      <c r="G66" s="20" t="n">
        <f aca="false">TRUNC(L66-L66*$P$3,2)</f>
        <v>11.93</v>
      </c>
      <c r="H66" s="20" t="n">
        <f aca="false">TRUNC(M66-M66*$P$3,2)</f>
        <v>14.61</v>
      </c>
      <c r="I66" s="20" t="n">
        <f aca="false">ROUND(F66*H66,2)</f>
        <v>5844</v>
      </c>
      <c r="J66" s="21" t="n">
        <v>0.00234158393518316</v>
      </c>
      <c r="L66" s="0" t="n">
        <v>15.29</v>
      </c>
      <c r="M66" s="0" t="n">
        <v>18.72</v>
      </c>
      <c r="N66" s="0" t="n">
        <v>7488</v>
      </c>
    </row>
    <row r="67" customFormat="false" ht="39" hidden="false" customHeight="true" outlineLevel="0" collapsed="false">
      <c r="A67" s="17" t="s">
        <v>195</v>
      </c>
      <c r="B67" s="17" t="s">
        <v>154</v>
      </c>
      <c r="C67" s="17" t="s">
        <v>29</v>
      </c>
      <c r="D67" s="17" t="s">
        <v>155</v>
      </c>
      <c r="E67" s="18" t="s">
        <v>132</v>
      </c>
      <c r="F67" s="19" t="n">
        <v>866</v>
      </c>
      <c r="G67" s="20" t="n">
        <f aca="false">TRUNC(L67-L67*$P$3,2)</f>
        <v>11.54</v>
      </c>
      <c r="H67" s="20" t="n">
        <f aca="false">TRUNC(M67-M67*$P$3,2)</f>
        <v>14.13</v>
      </c>
      <c r="I67" s="20" t="n">
        <f aca="false">ROUND(F67*H67,2)</f>
        <v>12236.58</v>
      </c>
      <c r="J67" s="21" t="n">
        <v>0.00490433622693651</v>
      </c>
      <c r="L67" s="0" t="n">
        <v>14.79</v>
      </c>
      <c r="M67" s="0" t="n">
        <v>18.11</v>
      </c>
      <c r="N67" s="0" t="n">
        <v>15683.26</v>
      </c>
    </row>
    <row r="68" customFormat="false" ht="39" hidden="false" customHeight="true" outlineLevel="0" collapsed="false">
      <c r="A68" s="17" t="s">
        <v>196</v>
      </c>
      <c r="B68" s="17" t="s">
        <v>181</v>
      </c>
      <c r="C68" s="17" t="s">
        <v>29</v>
      </c>
      <c r="D68" s="17" t="s">
        <v>182</v>
      </c>
      <c r="E68" s="18" t="s">
        <v>132</v>
      </c>
      <c r="F68" s="19" t="n">
        <v>1212</v>
      </c>
      <c r="G68" s="20" t="n">
        <f aca="false">TRUNC(L68-L68*$P$3,2)</f>
        <v>11.05</v>
      </c>
      <c r="H68" s="20" t="n">
        <f aca="false">TRUNC(M68-M68*$P$3,2)</f>
        <v>13.53</v>
      </c>
      <c r="I68" s="20" t="n">
        <f aca="false">ROUND(F68*H68,2)</f>
        <v>16398.36</v>
      </c>
      <c r="J68" s="21" t="n">
        <v>0.00657197052731357</v>
      </c>
      <c r="L68" s="0" t="n">
        <v>14.16</v>
      </c>
      <c r="M68" s="0" t="n">
        <v>17.34</v>
      </c>
      <c r="N68" s="0" t="n">
        <v>21016.08</v>
      </c>
    </row>
    <row r="69" customFormat="false" ht="39" hidden="false" customHeight="true" outlineLevel="0" collapsed="false">
      <c r="A69" s="17" t="s">
        <v>197</v>
      </c>
      <c r="B69" s="17" t="s">
        <v>157</v>
      </c>
      <c r="C69" s="17" t="s">
        <v>29</v>
      </c>
      <c r="D69" s="17" t="s">
        <v>158</v>
      </c>
      <c r="E69" s="18" t="s">
        <v>132</v>
      </c>
      <c r="F69" s="19" t="n">
        <v>1616</v>
      </c>
      <c r="G69" s="20" t="n">
        <f aca="false">TRUNC(L69-L69*$P$3,2)</f>
        <v>9.96</v>
      </c>
      <c r="H69" s="20" t="n">
        <f aca="false">TRUNC(M69-M69*$P$3,2)</f>
        <v>12.19</v>
      </c>
      <c r="I69" s="20" t="n">
        <f aca="false">ROUND(F69*H69,2)</f>
        <v>19699.04</v>
      </c>
      <c r="J69" s="21" t="n">
        <v>0.00789849283674826</v>
      </c>
      <c r="L69" s="0" t="n">
        <v>12.77</v>
      </c>
      <c r="M69" s="0" t="n">
        <v>15.63</v>
      </c>
      <c r="N69" s="0" t="n">
        <v>25258.08</v>
      </c>
    </row>
    <row r="70" customFormat="false" ht="39" hidden="false" customHeight="true" outlineLevel="0" collapsed="false">
      <c r="A70" s="17" t="s">
        <v>198</v>
      </c>
      <c r="B70" s="17" t="s">
        <v>160</v>
      </c>
      <c r="C70" s="17" t="s">
        <v>29</v>
      </c>
      <c r="D70" s="17" t="s">
        <v>161</v>
      </c>
      <c r="E70" s="18" t="s">
        <v>132</v>
      </c>
      <c r="F70" s="19" t="n">
        <v>1046</v>
      </c>
      <c r="G70" s="20" t="n">
        <f aca="false">TRUNC(L70-L70*$P$3,2)</f>
        <v>8.44</v>
      </c>
      <c r="H70" s="20" t="n">
        <f aca="false">TRUNC(M70-M70*$P$3,2)</f>
        <v>10.34</v>
      </c>
      <c r="I70" s="20" t="n">
        <f aca="false">ROUND(F70*H70,2)</f>
        <v>10815.64</v>
      </c>
      <c r="J70" s="21" t="n">
        <v>0.00433402544733853</v>
      </c>
      <c r="L70" s="0" t="n">
        <v>10.82</v>
      </c>
      <c r="M70" s="0" t="n">
        <v>13.25</v>
      </c>
      <c r="N70" s="0" t="n">
        <v>13859.5</v>
      </c>
    </row>
    <row r="71" customFormat="false" ht="39" hidden="false" customHeight="true" outlineLevel="0" collapsed="false">
      <c r="A71" s="17" t="s">
        <v>199</v>
      </c>
      <c r="B71" s="17" t="s">
        <v>163</v>
      </c>
      <c r="C71" s="17" t="s">
        <v>29</v>
      </c>
      <c r="D71" s="17" t="s">
        <v>164</v>
      </c>
      <c r="E71" s="18" t="s">
        <v>132</v>
      </c>
      <c r="F71" s="19" t="n">
        <v>1189</v>
      </c>
      <c r="G71" s="20" t="n">
        <f aca="false">TRUNC(L71-L71*$P$3,2)</f>
        <v>8.22</v>
      </c>
      <c r="H71" s="20" t="n">
        <f aca="false">TRUNC(M71-M71*$P$3,2)</f>
        <v>10.06</v>
      </c>
      <c r="I71" s="20" t="n">
        <f aca="false">ROUND(F71*H71,2)</f>
        <v>11961.34</v>
      </c>
      <c r="J71" s="21" t="n">
        <v>0.00479640071530886</v>
      </c>
      <c r="L71" s="0" t="n">
        <v>10.54</v>
      </c>
      <c r="M71" s="0" t="n">
        <v>12.9</v>
      </c>
      <c r="N71" s="0" t="n">
        <v>15338.1</v>
      </c>
    </row>
    <row r="72" customFormat="false" ht="39" hidden="false" customHeight="true" outlineLevel="0" collapsed="false">
      <c r="A72" s="17" t="s">
        <v>200</v>
      </c>
      <c r="B72" s="17" t="s">
        <v>201</v>
      </c>
      <c r="C72" s="17" t="s">
        <v>29</v>
      </c>
      <c r="D72" s="17" t="s">
        <v>202</v>
      </c>
      <c r="E72" s="18" t="s">
        <v>132</v>
      </c>
      <c r="F72" s="19" t="n">
        <v>1096</v>
      </c>
      <c r="G72" s="20" t="n">
        <f aca="false">TRUNC(L72-L72*$P$3,2)</f>
        <v>9.42</v>
      </c>
      <c r="H72" s="20" t="n">
        <f aca="false">TRUNC(M72-M72*$P$3,2)</f>
        <v>11.54</v>
      </c>
      <c r="I72" s="20" t="n">
        <f aca="false">ROUND(F72*H72,2)</f>
        <v>12647.84</v>
      </c>
      <c r="J72" s="21" t="n">
        <v>0.00506900386430146</v>
      </c>
      <c r="L72" s="0" t="n">
        <v>12.08</v>
      </c>
      <c r="M72" s="0" t="n">
        <v>14.79</v>
      </c>
      <c r="N72" s="0" t="n">
        <v>16209.84</v>
      </c>
    </row>
    <row r="73" customFormat="false" ht="39" hidden="false" customHeight="true" outlineLevel="0" collapsed="false">
      <c r="A73" s="17" t="s">
        <v>203</v>
      </c>
      <c r="B73" s="17" t="s">
        <v>204</v>
      </c>
      <c r="C73" s="17" t="s">
        <v>29</v>
      </c>
      <c r="D73" s="17" t="s">
        <v>205</v>
      </c>
      <c r="E73" s="18" t="s">
        <v>132</v>
      </c>
      <c r="F73" s="19" t="n">
        <v>25</v>
      </c>
      <c r="G73" s="20" t="n">
        <f aca="false">TRUNC(L73-L73*$P$3,2)</f>
        <v>9.34</v>
      </c>
      <c r="H73" s="20" t="n">
        <f aca="false">TRUNC(M73-M73*$P$3,2)</f>
        <v>11.43</v>
      </c>
      <c r="I73" s="20" t="n">
        <f aca="false">ROUND(F73*H73,2)</f>
        <v>285.75</v>
      </c>
      <c r="J73" s="21" t="n">
        <v>0.000114530597791243</v>
      </c>
      <c r="L73" s="0" t="n">
        <v>11.97</v>
      </c>
      <c r="M73" s="0" t="n">
        <v>14.65</v>
      </c>
      <c r="N73" s="0" t="n">
        <v>366.25</v>
      </c>
    </row>
    <row r="74" customFormat="false" ht="39" hidden="false" customHeight="true" outlineLevel="0" collapsed="false">
      <c r="A74" s="17" t="s">
        <v>206</v>
      </c>
      <c r="B74" s="17" t="s">
        <v>166</v>
      </c>
      <c r="C74" s="17" t="s">
        <v>29</v>
      </c>
      <c r="D74" s="17" t="s">
        <v>167</v>
      </c>
      <c r="E74" s="18" t="s">
        <v>41</v>
      </c>
      <c r="F74" s="19" t="n">
        <v>68.72</v>
      </c>
      <c r="G74" s="20" t="n">
        <f aca="false">TRUNC(L74-L74*$P$3,2)</f>
        <v>374.13</v>
      </c>
      <c r="H74" s="20" t="n">
        <f aca="false">TRUNC(M74-M74*$P$3,2)</f>
        <v>458.19</v>
      </c>
      <c r="I74" s="20" t="n">
        <f aca="false">ROUND(F74*H74,2)</f>
        <v>31486.82</v>
      </c>
      <c r="J74" s="21" t="n">
        <v>0.0126154304252183</v>
      </c>
      <c r="L74" s="0" t="n">
        <v>479.35</v>
      </c>
      <c r="M74" s="0" t="n">
        <v>587.05</v>
      </c>
      <c r="N74" s="0" t="n">
        <v>40342.07</v>
      </c>
    </row>
    <row r="75" customFormat="false" ht="25.9" hidden="false" customHeight="true" outlineLevel="0" collapsed="false">
      <c r="A75" s="17" t="s">
        <v>207</v>
      </c>
      <c r="B75" s="17" t="s">
        <v>169</v>
      </c>
      <c r="C75" s="17" t="s">
        <v>29</v>
      </c>
      <c r="D75" s="17" t="s">
        <v>170</v>
      </c>
      <c r="E75" s="18" t="s">
        <v>41</v>
      </c>
      <c r="F75" s="19" t="n">
        <v>68.72</v>
      </c>
      <c r="G75" s="20" t="n">
        <f aca="false">TRUNC(L75-L75*$P$3,2)</f>
        <v>30.04</v>
      </c>
      <c r="H75" s="20" t="n">
        <f aca="false">TRUNC(M75-M75*$P$3,2)</f>
        <v>36.8</v>
      </c>
      <c r="I75" s="20" t="n">
        <f aca="false">ROUND(F75*H75,2)</f>
        <v>2528.9</v>
      </c>
      <c r="J75" s="21" t="n">
        <v>0.00101322913618381</v>
      </c>
      <c r="L75" s="0" t="n">
        <v>38.5</v>
      </c>
      <c r="M75" s="0" t="n">
        <v>47.15</v>
      </c>
      <c r="N75" s="0" t="n">
        <v>3240.14</v>
      </c>
    </row>
    <row r="76" customFormat="false" ht="24" hidden="false" customHeight="true" outlineLevel="0" collapsed="false">
      <c r="A76" s="22" t="s">
        <v>208</v>
      </c>
      <c r="B76" s="22" t="s">
        <v>110</v>
      </c>
      <c r="C76" s="22"/>
      <c r="D76" s="22" t="s">
        <v>209</v>
      </c>
      <c r="E76" s="23"/>
      <c r="F76" s="24"/>
      <c r="G76" s="25"/>
      <c r="H76" s="25"/>
      <c r="I76" s="25" t="n">
        <f aca="false">SUM(I77,I78,I79,I80,I81,I82,I83,I84,I85,I86,I87,I88)</f>
        <v>199925.42</v>
      </c>
      <c r="J76" s="26" t="n">
        <v>0.0801152335733102</v>
      </c>
      <c r="M76" s="0" t="n">
        <v>256195.33</v>
      </c>
      <c r="N76" s="0" t="n">
        <v>256195.33</v>
      </c>
    </row>
    <row r="77" customFormat="false" ht="39" hidden="false" customHeight="true" outlineLevel="0" collapsed="false">
      <c r="A77" s="17" t="s">
        <v>210</v>
      </c>
      <c r="B77" s="17" t="s">
        <v>211</v>
      </c>
      <c r="C77" s="17" t="s">
        <v>29</v>
      </c>
      <c r="D77" s="17" t="s">
        <v>212</v>
      </c>
      <c r="E77" s="18" t="s">
        <v>52</v>
      </c>
      <c r="F77" s="19" t="n">
        <v>62.05</v>
      </c>
      <c r="G77" s="20" t="n">
        <f aca="false">TRUNC(L77-L77*$P$3,2)</f>
        <v>41.51</v>
      </c>
      <c r="H77" s="20" t="n">
        <f aca="false">TRUNC(M77-M77*$P$3,2)</f>
        <v>50.84</v>
      </c>
      <c r="I77" s="20" t="n">
        <f aca="false">ROUND(F77*H77,2)</f>
        <v>3154.62</v>
      </c>
      <c r="J77" s="21" t="n">
        <v>0.00126395811366651</v>
      </c>
      <c r="L77" s="0" t="n">
        <v>53.19</v>
      </c>
      <c r="M77" s="0" t="n">
        <v>65.14</v>
      </c>
      <c r="N77" s="0" t="n">
        <v>4041.93</v>
      </c>
    </row>
    <row r="78" customFormat="false" ht="52.15" hidden="false" customHeight="true" outlineLevel="0" collapsed="false">
      <c r="A78" s="17" t="s">
        <v>213</v>
      </c>
      <c r="B78" s="17" t="s">
        <v>214</v>
      </c>
      <c r="C78" s="17" t="s">
        <v>29</v>
      </c>
      <c r="D78" s="17" t="s">
        <v>215</v>
      </c>
      <c r="E78" s="18" t="s">
        <v>52</v>
      </c>
      <c r="F78" s="19" t="n">
        <v>580.66</v>
      </c>
      <c r="G78" s="20" t="n">
        <f aca="false">TRUNC(L78-L78*$P$3,2)</f>
        <v>115.13</v>
      </c>
      <c r="H78" s="20" t="n">
        <f aca="false">TRUNC(M78-M78*$P$3,2)</f>
        <v>140.99</v>
      </c>
      <c r="I78" s="20" t="n">
        <f aca="false">ROUND(F78*H78,2)</f>
        <v>81867.25</v>
      </c>
      <c r="J78" s="21" t="n">
        <v>0.0328022574270083</v>
      </c>
      <c r="L78" s="0" t="n">
        <v>147.51</v>
      </c>
      <c r="M78" s="0" t="n">
        <v>180.65</v>
      </c>
      <c r="N78" s="0" t="n">
        <v>104896.22</v>
      </c>
    </row>
    <row r="79" customFormat="false" ht="39" hidden="false" customHeight="true" outlineLevel="0" collapsed="false">
      <c r="A79" s="17" t="s">
        <v>216</v>
      </c>
      <c r="B79" s="17" t="s">
        <v>217</v>
      </c>
      <c r="C79" s="17" t="s">
        <v>29</v>
      </c>
      <c r="D79" s="17" t="s">
        <v>218</v>
      </c>
      <c r="E79" s="18" t="s">
        <v>41</v>
      </c>
      <c r="F79" s="19" t="n">
        <v>123.063</v>
      </c>
      <c r="G79" s="20" t="n">
        <f aca="false">TRUNC(L79-L79*$P$3,2)</f>
        <v>13.75</v>
      </c>
      <c r="H79" s="20" t="n">
        <f aca="false">TRUNC(M79-M79*$P$3,2)</f>
        <v>16.83</v>
      </c>
      <c r="I79" s="20" t="n">
        <f aca="false">ROUND(F79*H79,2)</f>
        <v>2071.15</v>
      </c>
      <c r="J79" s="21" t="n">
        <v>0.000830080247407356</v>
      </c>
      <c r="L79" s="0" t="n">
        <v>17.62</v>
      </c>
      <c r="M79" s="0" t="n">
        <v>21.57</v>
      </c>
      <c r="N79" s="0" t="n">
        <v>2654.46</v>
      </c>
    </row>
    <row r="80" customFormat="false" ht="39" hidden="false" customHeight="true" outlineLevel="0" collapsed="false">
      <c r="A80" s="17" t="s">
        <v>219</v>
      </c>
      <c r="B80" s="17" t="s">
        <v>220</v>
      </c>
      <c r="C80" s="17" t="s">
        <v>29</v>
      </c>
      <c r="D80" s="17" t="s">
        <v>221</v>
      </c>
      <c r="E80" s="18" t="s">
        <v>132</v>
      </c>
      <c r="F80" s="19" t="n">
        <v>411</v>
      </c>
      <c r="G80" s="20" t="n">
        <f aca="false">TRUNC(L80-L80*$P$3,2)</f>
        <v>11.56</v>
      </c>
      <c r="H80" s="20" t="n">
        <f aca="false">TRUNC(M80-M80*$P$3,2)</f>
        <v>14.16</v>
      </c>
      <c r="I80" s="20" t="n">
        <f aca="false">ROUND(F80*H80,2)</f>
        <v>5819.76</v>
      </c>
      <c r="J80" s="21" t="n">
        <v>0.00233271856331317</v>
      </c>
      <c r="L80" s="0" t="n">
        <v>14.82</v>
      </c>
      <c r="M80" s="0" t="n">
        <v>18.15</v>
      </c>
      <c r="N80" s="0" t="n">
        <v>7459.65</v>
      </c>
    </row>
    <row r="81" customFormat="false" ht="39" hidden="false" customHeight="true" outlineLevel="0" collapsed="false">
      <c r="A81" s="17" t="s">
        <v>222</v>
      </c>
      <c r="B81" s="17" t="s">
        <v>223</v>
      </c>
      <c r="C81" s="17" t="s">
        <v>29</v>
      </c>
      <c r="D81" s="17" t="s">
        <v>224</v>
      </c>
      <c r="E81" s="18" t="s">
        <v>132</v>
      </c>
      <c r="F81" s="19" t="n">
        <v>2343</v>
      </c>
      <c r="G81" s="20" t="n">
        <f aca="false">TRUNC(L81-L81*$P$3,2)</f>
        <v>11.18</v>
      </c>
      <c r="H81" s="20" t="n">
        <f aca="false">TRUNC(M81-M81*$P$3,2)</f>
        <v>13.68</v>
      </c>
      <c r="I81" s="20" t="n">
        <f aca="false">ROUND(F81*H81,2)</f>
        <v>32052.24</v>
      </c>
      <c r="J81" s="21" t="n">
        <v>0.012851261825421</v>
      </c>
      <c r="L81" s="0" t="n">
        <v>14.33</v>
      </c>
      <c r="M81" s="0" t="n">
        <v>17.54</v>
      </c>
      <c r="N81" s="0" t="n">
        <v>41096.22</v>
      </c>
    </row>
    <row r="82" customFormat="false" ht="39" hidden="false" customHeight="true" outlineLevel="0" collapsed="false">
      <c r="A82" s="17" t="s">
        <v>225</v>
      </c>
      <c r="B82" s="17" t="s">
        <v>226</v>
      </c>
      <c r="C82" s="17" t="s">
        <v>29</v>
      </c>
      <c r="D82" s="17" t="s">
        <v>227</v>
      </c>
      <c r="E82" s="18" t="s">
        <v>132</v>
      </c>
      <c r="F82" s="19" t="n">
        <v>469</v>
      </c>
      <c r="G82" s="20" t="n">
        <f aca="false">TRUNC(L82-L82*$P$3,2)</f>
        <v>10.7</v>
      </c>
      <c r="H82" s="20" t="n">
        <f aca="false">TRUNC(M82-M82*$P$3,2)</f>
        <v>13.11</v>
      </c>
      <c r="I82" s="20" t="n">
        <f aca="false">ROUND(F82*H82,2)</f>
        <v>6148.59</v>
      </c>
      <c r="J82" s="21" t="n">
        <v>0.00246391668564304</v>
      </c>
      <c r="L82" s="0" t="n">
        <v>13.72</v>
      </c>
      <c r="M82" s="0" t="n">
        <v>16.8</v>
      </c>
      <c r="N82" s="0" t="n">
        <v>7879.2</v>
      </c>
    </row>
    <row r="83" customFormat="false" ht="39" hidden="false" customHeight="true" outlineLevel="0" collapsed="false">
      <c r="A83" s="17" t="s">
        <v>228</v>
      </c>
      <c r="B83" s="17" t="s">
        <v>229</v>
      </c>
      <c r="C83" s="17" t="s">
        <v>29</v>
      </c>
      <c r="D83" s="17" t="s">
        <v>230</v>
      </c>
      <c r="E83" s="18" t="s">
        <v>132</v>
      </c>
      <c r="F83" s="19" t="n">
        <v>776</v>
      </c>
      <c r="G83" s="20" t="n">
        <f aca="false">TRUNC(L83-L83*$P$3,2)</f>
        <v>9.63</v>
      </c>
      <c r="H83" s="20" t="n">
        <f aca="false">TRUNC(M83-M83*$P$3,2)</f>
        <v>11.8</v>
      </c>
      <c r="I83" s="20" t="n">
        <f aca="false">ROUND(F83*H83,2)</f>
        <v>9156.8</v>
      </c>
      <c r="J83" s="21" t="n">
        <v>0.00366908190459084</v>
      </c>
      <c r="L83" s="0" t="n">
        <v>12.35</v>
      </c>
      <c r="M83" s="0" t="n">
        <v>15.12</v>
      </c>
      <c r="N83" s="0" t="n">
        <v>11733.12</v>
      </c>
    </row>
    <row r="84" customFormat="false" ht="39" hidden="false" customHeight="true" outlineLevel="0" collapsed="false">
      <c r="A84" s="17" t="s">
        <v>231</v>
      </c>
      <c r="B84" s="17" t="s">
        <v>232</v>
      </c>
      <c r="C84" s="17" t="s">
        <v>29</v>
      </c>
      <c r="D84" s="17" t="s">
        <v>233</v>
      </c>
      <c r="E84" s="18" t="s">
        <v>132</v>
      </c>
      <c r="F84" s="19" t="n">
        <v>473</v>
      </c>
      <c r="G84" s="20" t="n">
        <f aca="false">TRUNC(L84-L84*$P$3,2)</f>
        <v>8.15</v>
      </c>
      <c r="H84" s="20" t="n">
        <f aca="false">TRUNC(M84-M84*$P$3,2)</f>
        <v>9.98</v>
      </c>
      <c r="I84" s="20" t="n">
        <f aca="false">ROUND(F84*H84,2)</f>
        <v>4720.54</v>
      </c>
      <c r="J84" s="21" t="n">
        <v>0.00189180156051809</v>
      </c>
      <c r="L84" s="0" t="n">
        <v>10.45</v>
      </c>
      <c r="M84" s="0" t="n">
        <v>12.79</v>
      </c>
      <c r="N84" s="0" t="n">
        <v>6049.67</v>
      </c>
    </row>
    <row r="85" customFormat="false" ht="39" hidden="false" customHeight="true" outlineLevel="0" collapsed="false">
      <c r="A85" s="17" t="s">
        <v>234</v>
      </c>
      <c r="B85" s="17" t="s">
        <v>235</v>
      </c>
      <c r="C85" s="17" t="s">
        <v>29</v>
      </c>
      <c r="D85" s="17" t="s">
        <v>236</v>
      </c>
      <c r="E85" s="18" t="s">
        <v>132</v>
      </c>
      <c r="F85" s="19" t="n">
        <v>233</v>
      </c>
      <c r="G85" s="20" t="n">
        <f aca="false">TRUNC(L85-L85*$P$3,2)</f>
        <v>8.03</v>
      </c>
      <c r="H85" s="20" t="n">
        <f aca="false">TRUNC(M85-M85*$P$3,2)</f>
        <v>9.84</v>
      </c>
      <c r="I85" s="20" t="n">
        <f aca="false">ROUND(F85*H85,2)</f>
        <v>2292.72</v>
      </c>
      <c r="J85" s="21" t="n">
        <v>0.000918787127067266</v>
      </c>
      <c r="L85" s="0" t="n">
        <v>10.3</v>
      </c>
      <c r="M85" s="0" t="n">
        <v>12.61</v>
      </c>
      <c r="N85" s="0" t="n">
        <v>2938.13</v>
      </c>
    </row>
    <row r="86" customFormat="false" ht="39" hidden="false" customHeight="true" outlineLevel="0" collapsed="false">
      <c r="A86" s="17" t="s">
        <v>237</v>
      </c>
      <c r="B86" s="17" t="s">
        <v>238</v>
      </c>
      <c r="C86" s="17" t="s">
        <v>29</v>
      </c>
      <c r="D86" s="17" t="s">
        <v>239</v>
      </c>
      <c r="E86" s="18" t="s">
        <v>132</v>
      </c>
      <c r="F86" s="19" t="n">
        <v>36</v>
      </c>
      <c r="G86" s="20" t="n">
        <f aca="false">TRUNC(L86-L86*$P$3,2)</f>
        <v>9.31</v>
      </c>
      <c r="H86" s="20" t="n">
        <f aca="false">TRUNC(M86-M86*$P$3,2)</f>
        <v>11.4</v>
      </c>
      <c r="I86" s="20" t="n">
        <f aca="false">ROUND(F86*H86,2)</f>
        <v>410.4</v>
      </c>
      <c r="J86" s="21" t="n">
        <v>0.000164473756216471</v>
      </c>
      <c r="L86" s="0" t="n">
        <v>11.93</v>
      </c>
      <c r="M86" s="0" t="n">
        <v>14.61</v>
      </c>
      <c r="N86" s="0" t="n">
        <v>525.96</v>
      </c>
    </row>
    <row r="87" customFormat="false" ht="39" hidden="false" customHeight="true" outlineLevel="0" collapsed="false">
      <c r="A87" s="17" t="s">
        <v>240</v>
      </c>
      <c r="B87" s="17" t="s">
        <v>166</v>
      </c>
      <c r="C87" s="17" t="s">
        <v>29</v>
      </c>
      <c r="D87" s="17" t="s">
        <v>167</v>
      </c>
      <c r="E87" s="18" t="s">
        <v>41</v>
      </c>
      <c r="F87" s="19" t="n">
        <v>105.52</v>
      </c>
      <c r="G87" s="20" t="n">
        <f aca="false">TRUNC(L87-L87*$P$3,2)</f>
        <v>374.13</v>
      </c>
      <c r="H87" s="20" t="n">
        <f aca="false">TRUNC(M87-M87*$P$3,2)</f>
        <v>458.19</v>
      </c>
      <c r="I87" s="20" t="n">
        <f aca="false">ROUND(F87*H87,2)</f>
        <v>48348.21</v>
      </c>
      <c r="J87" s="21" t="n">
        <v>0.0193710751966784</v>
      </c>
      <c r="L87" s="0" t="n">
        <v>479.35</v>
      </c>
      <c r="M87" s="0" t="n">
        <v>587.05</v>
      </c>
      <c r="N87" s="0" t="n">
        <v>61945.51</v>
      </c>
    </row>
    <row r="88" customFormat="false" ht="25.9" hidden="false" customHeight="true" outlineLevel="0" collapsed="false">
      <c r="A88" s="17" t="s">
        <v>241</v>
      </c>
      <c r="B88" s="17" t="s">
        <v>169</v>
      </c>
      <c r="C88" s="17" t="s">
        <v>29</v>
      </c>
      <c r="D88" s="17" t="s">
        <v>170</v>
      </c>
      <c r="E88" s="18" t="s">
        <v>41</v>
      </c>
      <c r="F88" s="19" t="n">
        <v>105.52</v>
      </c>
      <c r="G88" s="20" t="n">
        <f aca="false">TRUNC(L88-L88*$P$3,2)</f>
        <v>30.04</v>
      </c>
      <c r="H88" s="20" t="n">
        <f aca="false">TRUNC(M88-M88*$P$3,2)</f>
        <v>36.8</v>
      </c>
      <c r="I88" s="20" t="n">
        <f aca="false">ROUND(F88*H88,2)</f>
        <v>3883.14</v>
      </c>
      <c r="J88" s="21" t="n">
        <v>0.00155582116577983</v>
      </c>
      <c r="L88" s="0" t="n">
        <v>38.5</v>
      </c>
      <c r="M88" s="0" t="n">
        <v>47.15</v>
      </c>
      <c r="N88" s="0" t="n">
        <v>4975.26</v>
      </c>
    </row>
    <row r="89" customFormat="false" ht="24" hidden="false" customHeight="true" outlineLevel="0" collapsed="false">
      <c r="A89" s="22" t="s">
        <v>242</v>
      </c>
      <c r="B89" s="22" t="s">
        <v>110</v>
      </c>
      <c r="C89" s="22"/>
      <c r="D89" s="22" t="s">
        <v>243</v>
      </c>
      <c r="E89" s="23"/>
      <c r="F89" s="24"/>
      <c r="G89" s="25"/>
      <c r="H89" s="25"/>
      <c r="I89" s="25" t="n">
        <f aca="false">SUM(I90,I91,I92,I93,I94,I95,I96,I97,I98,I99)</f>
        <v>37793.64</v>
      </c>
      <c r="J89" s="26" t="n">
        <v>0.0151445130665575</v>
      </c>
      <c r="M89" s="0" t="n">
        <v>48429.66</v>
      </c>
      <c r="N89" s="0" t="n">
        <v>48429.66</v>
      </c>
    </row>
    <row r="90" customFormat="false" ht="52.15" hidden="false" customHeight="true" outlineLevel="0" collapsed="false">
      <c r="A90" s="17" t="s">
        <v>244</v>
      </c>
      <c r="B90" s="17" t="s">
        <v>245</v>
      </c>
      <c r="C90" s="17" t="s">
        <v>29</v>
      </c>
      <c r="D90" s="17" t="s">
        <v>246</v>
      </c>
      <c r="E90" s="18" t="s">
        <v>52</v>
      </c>
      <c r="F90" s="19" t="n">
        <v>22.57</v>
      </c>
      <c r="G90" s="20" t="n">
        <f aca="false">TRUNC(L90-L90*$P$3,2)</f>
        <v>249.83</v>
      </c>
      <c r="H90" s="20" t="n">
        <f aca="false">TRUNC(M90-M90*$P$3,2)</f>
        <v>305.97</v>
      </c>
      <c r="I90" s="20" t="n">
        <f aca="false">ROUND(F90*H90,2)</f>
        <v>6905.74</v>
      </c>
      <c r="J90" s="21" t="n">
        <v>0.00276683721745028</v>
      </c>
      <c r="L90" s="0" t="n">
        <v>320.1</v>
      </c>
      <c r="M90" s="0" t="n">
        <v>392.02</v>
      </c>
      <c r="N90" s="0" t="n">
        <v>8847.89</v>
      </c>
    </row>
    <row r="91" customFormat="false" ht="52.15" hidden="false" customHeight="true" outlineLevel="0" collapsed="false">
      <c r="A91" s="17" t="s">
        <v>247</v>
      </c>
      <c r="B91" s="17" t="s">
        <v>248</v>
      </c>
      <c r="C91" s="17" t="s">
        <v>29</v>
      </c>
      <c r="D91" s="17" t="s">
        <v>249</v>
      </c>
      <c r="E91" s="18" t="s">
        <v>52</v>
      </c>
      <c r="F91" s="19" t="n">
        <v>20.52</v>
      </c>
      <c r="G91" s="20" t="n">
        <f aca="false">TRUNC(L91-L91*$P$3,2)</f>
        <v>256.83</v>
      </c>
      <c r="H91" s="20" t="n">
        <f aca="false">TRUNC(M91-M91*$P$3,2)</f>
        <v>314.54</v>
      </c>
      <c r="I91" s="20" t="n">
        <f aca="false">ROUND(F91*H91,2)</f>
        <v>6454.36</v>
      </c>
      <c r="J91" s="21" t="n">
        <v>0.00258604930072386</v>
      </c>
      <c r="L91" s="0" t="n">
        <v>329.07</v>
      </c>
      <c r="M91" s="0" t="n">
        <v>403.01</v>
      </c>
      <c r="N91" s="0" t="n">
        <v>8269.76</v>
      </c>
    </row>
    <row r="92" customFormat="false" ht="39" hidden="false" customHeight="true" outlineLevel="0" collapsed="false">
      <c r="A92" s="17" t="s">
        <v>250</v>
      </c>
      <c r="B92" s="17" t="s">
        <v>251</v>
      </c>
      <c r="C92" s="17" t="s">
        <v>29</v>
      </c>
      <c r="D92" s="17" t="s">
        <v>252</v>
      </c>
      <c r="E92" s="18" t="s">
        <v>132</v>
      </c>
      <c r="F92" s="19" t="n">
        <v>3</v>
      </c>
      <c r="G92" s="20" t="n">
        <f aca="false">TRUNC(L92-L92*$P$3,2)</f>
        <v>17.55</v>
      </c>
      <c r="H92" s="20" t="n">
        <f aca="false">TRUNC(M92-M92*$P$3,2)</f>
        <v>21.49</v>
      </c>
      <c r="I92" s="20" t="n">
        <f aca="false">ROUND(F92*H92,2)</f>
        <v>64.47</v>
      </c>
      <c r="J92" s="21" t="n">
        <v>2.58362265925257E-005</v>
      </c>
      <c r="L92" s="0" t="n">
        <v>22.49</v>
      </c>
      <c r="M92" s="0" t="n">
        <v>27.54</v>
      </c>
      <c r="N92" s="0" t="n">
        <v>82.62</v>
      </c>
    </row>
    <row r="93" customFormat="false" ht="39" hidden="false" customHeight="true" outlineLevel="0" collapsed="false">
      <c r="A93" s="17" t="s">
        <v>253</v>
      </c>
      <c r="B93" s="17" t="s">
        <v>254</v>
      </c>
      <c r="C93" s="17" t="s">
        <v>29</v>
      </c>
      <c r="D93" s="17" t="s">
        <v>255</v>
      </c>
      <c r="E93" s="18" t="s">
        <v>132</v>
      </c>
      <c r="F93" s="19" t="n">
        <v>29</v>
      </c>
      <c r="G93" s="20" t="n">
        <f aca="false">TRUNC(L93-L93*$P$3,2)</f>
        <v>16.27</v>
      </c>
      <c r="H93" s="20" t="n">
        <f aca="false">TRUNC(M93-M93*$P$3,2)</f>
        <v>19.92</v>
      </c>
      <c r="I93" s="20" t="n">
        <f aca="false">ROUND(F93*H93,2)</f>
        <v>577.68</v>
      </c>
      <c r="J93" s="21" t="n">
        <v>0.000231522235322056</v>
      </c>
      <c r="L93" s="0" t="n">
        <v>20.85</v>
      </c>
      <c r="M93" s="0" t="n">
        <v>25.53</v>
      </c>
      <c r="N93" s="0" t="n">
        <v>740.37</v>
      </c>
    </row>
    <row r="94" customFormat="false" ht="39" hidden="false" customHeight="true" outlineLevel="0" collapsed="false">
      <c r="A94" s="17" t="s">
        <v>256</v>
      </c>
      <c r="B94" s="17" t="s">
        <v>257</v>
      </c>
      <c r="C94" s="17" t="s">
        <v>29</v>
      </c>
      <c r="D94" s="17" t="s">
        <v>258</v>
      </c>
      <c r="E94" s="18" t="s">
        <v>132</v>
      </c>
      <c r="F94" s="19" t="n">
        <v>10</v>
      </c>
      <c r="G94" s="20" t="n">
        <f aca="false">TRUNC(L94-L94*$P$3,2)</f>
        <v>13.62</v>
      </c>
      <c r="H94" s="20" t="n">
        <f aca="false">TRUNC(M94-M94*$P$3,2)</f>
        <v>16.68</v>
      </c>
      <c r="I94" s="20" t="n">
        <f aca="false">ROUND(F94*H94,2)</f>
        <v>166.8</v>
      </c>
      <c r="J94" s="21" t="n">
        <v>6.68577250724037E-005</v>
      </c>
      <c r="L94" s="0" t="n">
        <v>17.46</v>
      </c>
      <c r="M94" s="0" t="n">
        <v>21.38</v>
      </c>
      <c r="N94" s="0" t="n">
        <v>213.8</v>
      </c>
    </row>
    <row r="95" customFormat="false" ht="39" hidden="false" customHeight="true" outlineLevel="0" collapsed="false">
      <c r="A95" s="17" t="s">
        <v>259</v>
      </c>
      <c r="B95" s="17" t="s">
        <v>260</v>
      </c>
      <c r="C95" s="17" t="s">
        <v>29</v>
      </c>
      <c r="D95" s="17" t="s">
        <v>261</v>
      </c>
      <c r="E95" s="18" t="s">
        <v>132</v>
      </c>
      <c r="F95" s="19" t="n">
        <v>342</v>
      </c>
      <c r="G95" s="20" t="n">
        <f aca="false">TRUNC(L95-L95*$P$3,2)</f>
        <v>11.14</v>
      </c>
      <c r="H95" s="20" t="n">
        <f aca="false">TRUNC(M95-M95*$P$3,2)</f>
        <v>13.64</v>
      </c>
      <c r="I95" s="20" t="n">
        <f aca="false">ROUND(F95*H95,2)</f>
        <v>4664.88</v>
      </c>
      <c r="J95" s="21" t="n">
        <v>0.00186943955902171</v>
      </c>
      <c r="L95" s="0" t="n">
        <v>14.28</v>
      </c>
      <c r="M95" s="0" t="n">
        <v>17.48</v>
      </c>
      <c r="N95" s="0" t="n">
        <v>5978.16</v>
      </c>
    </row>
    <row r="96" customFormat="false" ht="39" hidden="false" customHeight="true" outlineLevel="0" collapsed="false">
      <c r="A96" s="17" t="s">
        <v>262</v>
      </c>
      <c r="B96" s="17" t="s">
        <v>263</v>
      </c>
      <c r="C96" s="17" t="s">
        <v>29</v>
      </c>
      <c r="D96" s="17" t="s">
        <v>264</v>
      </c>
      <c r="E96" s="18" t="s">
        <v>132</v>
      </c>
      <c r="F96" s="19" t="n">
        <v>110</v>
      </c>
      <c r="G96" s="20" t="n">
        <f aca="false">TRUNC(L96-L96*$P$3,2)</f>
        <v>8.78</v>
      </c>
      <c r="H96" s="20" t="n">
        <f aca="false">TRUNC(M96-M96*$P$3,2)</f>
        <v>10.76</v>
      </c>
      <c r="I96" s="20" t="n">
        <f aca="false">ROUND(F96*H96,2)</f>
        <v>1183.6</v>
      </c>
      <c r="J96" s="21" t="n">
        <v>0.000474352119561876</v>
      </c>
      <c r="L96" s="0" t="n">
        <v>11.26</v>
      </c>
      <c r="M96" s="0" t="n">
        <v>13.79</v>
      </c>
      <c r="N96" s="0" t="n">
        <v>1516.9</v>
      </c>
    </row>
    <row r="97" customFormat="false" ht="39" hidden="false" customHeight="true" outlineLevel="0" collapsed="false">
      <c r="A97" s="17" t="s">
        <v>265</v>
      </c>
      <c r="B97" s="17" t="s">
        <v>266</v>
      </c>
      <c r="C97" s="17" t="s">
        <v>29</v>
      </c>
      <c r="D97" s="17" t="s">
        <v>267</v>
      </c>
      <c r="E97" s="18" t="s">
        <v>132</v>
      </c>
      <c r="F97" s="19" t="n">
        <v>1335</v>
      </c>
      <c r="G97" s="20" t="n">
        <f aca="false">TRUNC(L97-L97*$P$3,2)</f>
        <v>7.95</v>
      </c>
      <c r="H97" s="20" t="n">
        <f aca="false">TRUNC(M97-M97*$P$3,2)</f>
        <v>9.73</v>
      </c>
      <c r="I97" s="20" t="n">
        <f aca="false">ROUND(F97*H97,2)</f>
        <v>12989.55</v>
      </c>
      <c r="J97" s="21" t="n">
        <v>0.00520584955685962</v>
      </c>
      <c r="L97" s="0" t="n">
        <v>10.19</v>
      </c>
      <c r="M97" s="0" t="n">
        <v>12.47</v>
      </c>
      <c r="N97" s="0" t="n">
        <v>16647.45</v>
      </c>
    </row>
    <row r="98" customFormat="false" ht="39" hidden="false" customHeight="true" outlineLevel="0" collapsed="false">
      <c r="A98" s="17" t="s">
        <v>268</v>
      </c>
      <c r="B98" s="17" t="s">
        <v>166</v>
      </c>
      <c r="C98" s="17" t="s">
        <v>29</v>
      </c>
      <c r="D98" s="17" t="s">
        <v>167</v>
      </c>
      <c r="E98" s="18" t="s">
        <v>41</v>
      </c>
      <c r="F98" s="19" t="n">
        <v>9.67</v>
      </c>
      <c r="G98" s="20" t="n">
        <f aca="false">TRUNC(L98-L98*$P$3,2)</f>
        <v>374.13</v>
      </c>
      <c r="H98" s="20" t="n">
        <f aca="false">TRUNC(M98-M98*$P$3,2)</f>
        <v>458.19</v>
      </c>
      <c r="I98" s="20" t="n">
        <f aca="false">ROUND(F98*H98,2)</f>
        <v>4430.7</v>
      </c>
      <c r="J98" s="21" t="n">
        <v>0.00177519143105364</v>
      </c>
      <c r="L98" s="0" t="n">
        <v>479.35</v>
      </c>
      <c r="M98" s="0" t="n">
        <v>587.05</v>
      </c>
      <c r="N98" s="0" t="n">
        <v>5676.77</v>
      </c>
    </row>
    <row r="99" customFormat="false" ht="25.9" hidden="false" customHeight="true" outlineLevel="0" collapsed="false">
      <c r="A99" s="17" t="s">
        <v>269</v>
      </c>
      <c r="B99" s="17" t="s">
        <v>169</v>
      </c>
      <c r="C99" s="17" t="s">
        <v>29</v>
      </c>
      <c r="D99" s="17" t="s">
        <v>170</v>
      </c>
      <c r="E99" s="18" t="s">
        <v>41</v>
      </c>
      <c r="F99" s="19" t="n">
        <v>9.67</v>
      </c>
      <c r="G99" s="20" t="n">
        <f aca="false">TRUNC(L99-L99*$P$3,2)</f>
        <v>30.04</v>
      </c>
      <c r="H99" s="20" t="n">
        <f aca="false">TRUNC(M99-M99*$P$3,2)</f>
        <v>36.8</v>
      </c>
      <c r="I99" s="20" t="n">
        <f aca="false">ROUND(F99*H99,2)</f>
        <v>355.86</v>
      </c>
      <c r="J99" s="21" t="n">
        <v>0.000142577694899494</v>
      </c>
      <c r="L99" s="0" t="n">
        <v>38.5</v>
      </c>
      <c r="M99" s="0" t="n">
        <v>47.15</v>
      </c>
      <c r="N99" s="0" t="n">
        <v>455.94</v>
      </c>
    </row>
    <row r="100" customFormat="false" ht="24" hidden="false" customHeight="true" outlineLevel="0" collapsed="false">
      <c r="A100" s="22" t="s">
        <v>270</v>
      </c>
      <c r="B100" s="22" t="s">
        <v>110</v>
      </c>
      <c r="C100" s="22"/>
      <c r="D100" s="22" t="s">
        <v>271</v>
      </c>
      <c r="E100" s="23"/>
      <c r="F100" s="24"/>
      <c r="G100" s="25"/>
      <c r="H100" s="25"/>
      <c r="I100" s="25" t="n">
        <f aca="false">SUM(I101,I102,I103,I104,I105,I106,I107)</f>
        <v>15594.41</v>
      </c>
      <c r="J100" s="26" t="n">
        <v>0.00625166948867975</v>
      </c>
      <c r="M100" s="0" t="n">
        <v>19991.81</v>
      </c>
      <c r="N100" s="0" t="n">
        <v>19991.81</v>
      </c>
    </row>
    <row r="101" customFormat="false" ht="52.15" hidden="false" customHeight="true" outlineLevel="0" collapsed="false">
      <c r="A101" s="17" t="s">
        <v>272</v>
      </c>
      <c r="B101" s="17" t="s">
        <v>273</v>
      </c>
      <c r="C101" s="17" t="s">
        <v>29</v>
      </c>
      <c r="D101" s="17" t="s">
        <v>274</v>
      </c>
      <c r="E101" s="18" t="s">
        <v>132</v>
      </c>
      <c r="F101" s="19" t="n">
        <v>879</v>
      </c>
      <c r="G101" s="20" t="n">
        <f aca="false">TRUNC(L101-L101*$P$3,2)</f>
        <v>11.96</v>
      </c>
      <c r="H101" s="20" t="n">
        <f aca="false">TRUNC(M101-M101*$P$3,2)</f>
        <v>14.64</v>
      </c>
      <c r="I101" s="20" t="n">
        <f aca="false">ROUND(F101*H101,2)</f>
        <v>12868.56</v>
      </c>
      <c r="J101" s="21" t="n">
        <v>0.00515937436929993</v>
      </c>
      <c r="L101" s="0" t="n">
        <v>15.33</v>
      </c>
      <c r="M101" s="0" t="n">
        <v>18.77</v>
      </c>
      <c r="N101" s="0" t="n">
        <v>16498.83</v>
      </c>
    </row>
    <row r="102" customFormat="false" ht="25.9" hidden="false" customHeight="true" outlineLevel="0" collapsed="false">
      <c r="A102" s="17" t="s">
        <v>275</v>
      </c>
      <c r="B102" s="17" t="s">
        <v>276</v>
      </c>
      <c r="C102" s="17" t="s">
        <v>29</v>
      </c>
      <c r="D102" s="17" t="s">
        <v>277</v>
      </c>
      <c r="E102" s="18" t="s">
        <v>132</v>
      </c>
      <c r="F102" s="19" t="n">
        <v>26</v>
      </c>
      <c r="G102" s="20" t="n">
        <f aca="false">TRUNC(L102-L102*$P$3,2)</f>
        <v>9.67</v>
      </c>
      <c r="H102" s="20" t="n">
        <f aca="false">TRUNC(M102-M102*$P$3,2)</f>
        <v>11.84</v>
      </c>
      <c r="I102" s="20" t="n">
        <f aca="false">ROUND(F102*H102,2)</f>
        <v>307.84</v>
      </c>
      <c r="J102" s="21" t="n">
        <v>0.000123420986583612</v>
      </c>
      <c r="L102" s="0" t="n">
        <v>12.4</v>
      </c>
      <c r="M102" s="0" t="n">
        <v>15.18</v>
      </c>
      <c r="N102" s="0" t="n">
        <v>394.68</v>
      </c>
    </row>
    <row r="103" customFormat="false" ht="25.9" hidden="false" customHeight="true" outlineLevel="0" collapsed="false">
      <c r="A103" s="17" t="s">
        <v>278</v>
      </c>
      <c r="B103" s="17" t="s">
        <v>279</v>
      </c>
      <c r="C103" s="17" t="s">
        <v>29</v>
      </c>
      <c r="D103" s="17" t="s">
        <v>280</v>
      </c>
      <c r="E103" s="18" t="s">
        <v>132</v>
      </c>
      <c r="F103" s="19" t="n">
        <v>22</v>
      </c>
      <c r="G103" s="20" t="n">
        <f aca="false">TRUNC(L103-L103*$P$3,2)</f>
        <v>10.88</v>
      </c>
      <c r="H103" s="20" t="n">
        <f aca="false">TRUNC(M103-M103*$P$3,2)</f>
        <v>13.33</v>
      </c>
      <c r="I103" s="20" t="n">
        <f aca="false">ROUND(F103*H103,2)</f>
        <v>293.26</v>
      </c>
      <c r="J103" s="21" t="n">
        <v>0.000117504484439693</v>
      </c>
      <c r="L103" s="0" t="n">
        <v>13.95</v>
      </c>
      <c r="M103" s="0" t="n">
        <v>17.08</v>
      </c>
      <c r="N103" s="0" t="n">
        <v>375.76</v>
      </c>
    </row>
    <row r="104" customFormat="false" ht="25.9" hidden="false" customHeight="true" outlineLevel="0" collapsed="false">
      <c r="A104" s="17" t="s">
        <v>281</v>
      </c>
      <c r="B104" s="17" t="s">
        <v>282</v>
      </c>
      <c r="C104" s="17" t="s">
        <v>29</v>
      </c>
      <c r="D104" s="17" t="s">
        <v>283</v>
      </c>
      <c r="E104" s="18" t="s">
        <v>132</v>
      </c>
      <c r="F104" s="19" t="n">
        <v>2</v>
      </c>
      <c r="G104" s="20" t="n">
        <f aca="false">TRUNC(L104-L104*$P$3,2)</f>
        <v>8.86</v>
      </c>
      <c r="H104" s="20" t="n">
        <f aca="false">TRUNC(M104-M104*$P$3,2)</f>
        <v>10.85</v>
      </c>
      <c r="I104" s="20" t="n">
        <f aca="false">ROUND(F104*H104,2)</f>
        <v>21.7</v>
      </c>
      <c r="J104" s="21" t="n">
        <v>8.69963475918742E-006</v>
      </c>
      <c r="L104" s="0" t="n">
        <v>11.36</v>
      </c>
      <c r="M104" s="0" t="n">
        <v>13.91</v>
      </c>
      <c r="N104" s="0" t="n">
        <v>27.82</v>
      </c>
    </row>
    <row r="105" customFormat="false" ht="25.9" hidden="false" customHeight="true" outlineLevel="0" collapsed="false">
      <c r="A105" s="17" t="s">
        <v>284</v>
      </c>
      <c r="B105" s="17" t="s">
        <v>285</v>
      </c>
      <c r="C105" s="17" t="s">
        <v>50</v>
      </c>
      <c r="D105" s="17" t="s">
        <v>286</v>
      </c>
      <c r="E105" s="18" t="s">
        <v>287</v>
      </c>
      <c r="F105" s="19" t="n">
        <v>14.96124</v>
      </c>
      <c r="G105" s="20" t="n">
        <f aca="false">TRUNC(L105-L105*$P$3,2)</f>
        <v>17.01</v>
      </c>
      <c r="H105" s="20" t="n">
        <f aca="false">TRUNC(M105-M105*$P$3,2)</f>
        <v>20.83</v>
      </c>
      <c r="I105" s="20" t="n">
        <f aca="false">ROUND(F105*H105,2)</f>
        <v>311.64</v>
      </c>
      <c r="J105" s="21" t="n">
        <v>0.000124868840966611</v>
      </c>
      <c r="L105" s="0" t="n">
        <v>21.8</v>
      </c>
      <c r="M105" s="0" t="n">
        <v>26.69</v>
      </c>
      <c r="N105" s="0" t="n">
        <v>399.31</v>
      </c>
    </row>
    <row r="106" customFormat="false" ht="39" hidden="false" customHeight="true" outlineLevel="0" collapsed="false">
      <c r="A106" s="17" t="s">
        <v>288</v>
      </c>
      <c r="B106" s="17" t="s">
        <v>289</v>
      </c>
      <c r="C106" s="17" t="s">
        <v>50</v>
      </c>
      <c r="D106" s="17" t="s">
        <v>290</v>
      </c>
      <c r="E106" s="18" t="s">
        <v>52</v>
      </c>
      <c r="F106" s="19" t="n">
        <v>20.91306</v>
      </c>
      <c r="G106" s="20" t="n">
        <f aca="false">TRUNC(L106-L106*$P$3,2)</f>
        <v>30.82</v>
      </c>
      <c r="H106" s="20" t="n">
        <f aca="false">TRUNC(M106-M106*$P$3,2)</f>
        <v>37.75</v>
      </c>
      <c r="I106" s="20" t="n">
        <f aca="false">ROUND(F106*H106,2)</f>
        <v>789.47</v>
      </c>
      <c r="J106" s="21" t="n">
        <v>0.000316326475089994</v>
      </c>
      <c r="L106" s="0" t="n">
        <v>39.5</v>
      </c>
      <c r="M106" s="0" t="n">
        <v>48.37</v>
      </c>
      <c r="N106" s="0" t="n">
        <v>1011.56</v>
      </c>
    </row>
    <row r="107" customFormat="false" ht="39" hidden="false" customHeight="true" outlineLevel="0" collapsed="false">
      <c r="A107" s="17" t="s">
        <v>291</v>
      </c>
      <c r="B107" s="17" t="s">
        <v>292</v>
      </c>
      <c r="C107" s="17" t="s">
        <v>50</v>
      </c>
      <c r="D107" s="17" t="s">
        <v>293</v>
      </c>
      <c r="E107" s="18" t="s">
        <v>52</v>
      </c>
      <c r="F107" s="19" t="n">
        <v>20.91306</v>
      </c>
      <c r="G107" s="20" t="n">
        <f aca="false">TRUNC(L107-L107*$P$3,2)</f>
        <v>39.12</v>
      </c>
      <c r="H107" s="20" t="n">
        <f aca="false">TRUNC(M107-M107*$P$3,2)</f>
        <v>47.91</v>
      </c>
      <c r="I107" s="20" t="n">
        <f aca="false">ROUND(F107*H107,2)</f>
        <v>1001.94</v>
      </c>
      <c r="J107" s="21" t="n">
        <v>0.000401474697540718</v>
      </c>
      <c r="L107" s="0" t="n">
        <v>50.13</v>
      </c>
      <c r="M107" s="0" t="n">
        <v>61.39</v>
      </c>
      <c r="N107" s="0" t="n">
        <v>1283.85</v>
      </c>
    </row>
    <row r="108" customFormat="false" ht="24" hidden="false" customHeight="true" outlineLevel="0" collapsed="false">
      <c r="A108" s="22" t="s">
        <v>294</v>
      </c>
      <c r="B108" s="22" t="s">
        <v>110</v>
      </c>
      <c r="C108" s="22"/>
      <c r="D108" s="22" t="s">
        <v>295</v>
      </c>
      <c r="E108" s="23"/>
      <c r="F108" s="24"/>
      <c r="G108" s="25"/>
      <c r="H108" s="25"/>
      <c r="I108" s="25" t="n">
        <f aca="false">SUM(I109,I110,I111,I112,I113,I114,I115,I116,I117,I118)</f>
        <v>139333.47</v>
      </c>
      <c r="J108" s="26" t="n">
        <v>0.0558344560198439</v>
      </c>
      <c r="M108" s="0" t="n">
        <v>178549.4</v>
      </c>
      <c r="N108" s="0" t="n">
        <v>178549.4</v>
      </c>
    </row>
    <row r="109" customFormat="false" ht="39" hidden="false" customHeight="true" outlineLevel="0" collapsed="false">
      <c r="A109" s="17" t="s">
        <v>296</v>
      </c>
      <c r="B109" s="17" t="s">
        <v>119</v>
      </c>
      <c r="C109" s="17" t="s">
        <v>29</v>
      </c>
      <c r="D109" s="17" t="s">
        <v>120</v>
      </c>
      <c r="E109" s="18" t="s">
        <v>41</v>
      </c>
      <c r="F109" s="19" t="n">
        <v>62.72</v>
      </c>
      <c r="G109" s="20" t="n">
        <f aca="false">TRUNC(L109-L109*$P$3,2)</f>
        <v>68.2</v>
      </c>
      <c r="H109" s="20" t="n">
        <f aca="false">TRUNC(M109-M109*$P$3,2)</f>
        <v>83.52</v>
      </c>
      <c r="I109" s="20" t="n">
        <f aca="false">ROUND(F109*H109,2)</f>
        <v>5238.37</v>
      </c>
      <c r="J109" s="21" t="n">
        <v>0.002098813466134</v>
      </c>
      <c r="L109" s="0" t="n">
        <v>87.38</v>
      </c>
      <c r="M109" s="0" t="n">
        <v>107.01</v>
      </c>
      <c r="N109" s="0" t="n">
        <v>6711.66</v>
      </c>
    </row>
    <row r="110" customFormat="false" ht="39" hidden="false" customHeight="true" outlineLevel="0" collapsed="false">
      <c r="A110" s="17" t="s">
        <v>297</v>
      </c>
      <c r="B110" s="17" t="s">
        <v>122</v>
      </c>
      <c r="C110" s="17" t="s">
        <v>29</v>
      </c>
      <c r="D110" s="17" t="s">
        <v>123</v>
      </c>
      <c r="E110" s="18" t="s">
        <v>52</v>
      </c>
      <c r="F110" s="19" t="n">
        <v>125.44</v>
      </c>
      <c r="G110" s="20" t="n">
        <f aca="false">TRUNC(L110-L110*$P$3,2)</f>
        <v>27.87</v>
      </c>
      <c r="H110" s="20" t="n">
        <f aca="false">TRUNC(M110-M110*$P$3,2)</f>
        <v>34.13</v>
      </c>
      <c r="I110" s="20" t="n">
        <f aca="false">ROUND(F110*H110,2)</f>
        <v>4281.27</v>
      </c>
      <c r="J110" s="21" t="n">
        <v>0.00171537596963246</v>
      </c>
      <c r="L110" s="0" t="n">
        <v>35.71</v>
      </c>
      <c r="M110" s="0" t="n">
        <v>43.73</v>
      </c>
      <c r="N110" s="0" t="n">
        <v>5485.49</v>
      </c>
    </row>
    <row r="111" customFormat="false" ht="39" hidden="false" customHeight="true" outlineLevel="0" collapsed="false">
      <c r="A111" s="17" t="s">
        <v>298</v>
      </c>
      <c r="B111" s="17" t="s">
        <v>299</v>
      </c>
      <c r="C111" s="17" t="s">
        <v>50</v>
      </c>
      <c r="D111" s="17" t="s">
        <v>300</v>
      </c>
      <c r="E111" s="18" t="s">
        <v>52</v>
      </c>
      <c r="F111" s="19" t="n">
        <v>472.91</v>
      </c>
      <c r="G111" s="20" t="n">
        <f aca="false">TRUNC(L111-L111*$P$3,2)</f>
        <v>36.22</v>
      </c>
      <c r="H111" s="20" t="n">
        <f aca="false">TRUNC(M111-M111*$P$3,2)</f>
        <v>44.35</v>
      </c>
      <c r="I111" s="20" t="n">
        <f aca="false">ROUND(F111*H111,2)</f>
        <v>20973.56</v>
      </c>
      <c r="J111" s="21" t="n">
        <v>0.00840426933794028</v>
      </c>
      <c r="L111" s="0" t="n">
        <v>46.41</v>
      </c>
      <c r="M111" s="0" t="n">
        <v>56.83</v>
      </c>
      <c r="N111" s="0" t="n">
        <v>26875.47</v>
      </c>
    </row>
    <row r="112" customFormat="false" ht="25.9" hidden="false" customHeight="true" outlineLevel="0" collapsed="false">
      <c r="A112" s="17" t="s">
        <v>301</v>
      </c>
      <c r="B112" s="17" t="s">
        <v>302</v>
      </c>
      <c r="C112" s="17" t="s">
        <v>29</v>
      </c>
      <c r="D112" s="17" t="s">
        <v>303</v>
      </c>
      <c r="E112" s="18" t="s">
        <v>132</v>
      </c>
      <c r="F112" s="19" t="n">
        <v>564.48</v>
      </c>
      <c r="G112" s="20" t="n">
        <f aca="false">TRUNC(L112-L112*$P$3,2)</f>
        <v>12.15</v>
      </c>
      <c r="H112" s="20" t="n">
        <f aca="false">TRUNC(M112-M112*$P$3,2)</f>
        <v>14.87</v>
      </c>
      <c r="I112" s="20" t="n">
        <f aca="false">ROUND(F112*H112,2)</f>
        <v>8393.82</v>
      </c>
      <c r="J112" s="21" t="n">
        <v>0.00336445709494616</v>
      </c>
      <c r="L112" s="0" t="n">
        <v>15.57</v>
      </c>
      <c r="M112" s="0" t="n">
        <v>19.06</v>
      </c>
      <c r="N112" s="0" t="n">
        <v>10758.98</v>
      </c>
    </row>
    <row r="113" customFormat="false" ht="25.9" hidden="false" customHeight="true" outlineLevel="0" collapsed="false">
      <c r="A113" s="17" t="s">
        <v>304</v>
      </c>
      <c r="B113" s="17" t="s">
        <v>305</v>
      </c>
      <c r="C113" s="17" t="s">
        <v>29</v>
      </c>
      <c r="D113" s="17" t="s">
        <v>306</v>
      </c>
      <c r="E113" s="18" t="s">
        <v>132</v>
      </c>
      <c r="F113" s="19" t="n">
        <v>1442.56</v>
      </c>
      <c r="G113" s="20" t="n">
        <f aca="false">TRUNC(L113-L113*$P$3,2)</f>
        <v>11.56</v>
      </c>
      <c r="H113" s="20" t="n">
        <f aca="false">TRUNC(M113-M113*$P$3,2)</f>
        <v>14.16</v>
      </c>
      <c r="I113" s="20" t="n">
        <f aca="false">ROUND(F113*H113,2)</f>
        <v>20426.65</v>
      </c>
      <c r="J113" s="21" t="n">
        <v>0.00818755712066981</v>
      </c>
      <c r="L113" s="0" t="n">
        <v>14.82</v>
      </c>
      <c r="M113" s="0" t="n">
        <v>18.15</v>
      </c>
      <c r="N113" s="0" t="n">
        <v>26182.46</v>
      </c>
    </row>
    <row r="114" customFormat="false" ht="25.9" hidden="false" customHeight="true" outlineLevel="0" collapsed="false">
      <c r="A114" s="17" t="s">
        <v>307</v>
      </c>
      <c r="B114" s="17" t="s">
        <v>308</v>
      </c>
      <c r="C114" s="17" t="s">
        <v>29</v>
      </c>
      <c r="D114" s="17" t="s">
        <v>309</v>
      </c>
      <c r="E114" s="18" t="s">
        <v>132</v>
      </c>
      <c r="F114" s="19" t="n">
        <v>564.48</v>
      </c>
      <c r="G114" s="20" t="n">
        <f aca="false">TRUNC(L114-L114*$P$3,2)</f>
        <v>10.41</v>
      </c>
      <c r="H114" s="20" t="n">
        <f aca="false">TRUNC(M114-M114*$P$3,2)</f>
        <v>12.74</v>
      </c>
      <c r="I114" s="20" t="n">
        <f aca="false">ROUND(F114*H114,2)</f>
        <v>7191.48</v>
      </c>
      <c r="J114" s="21" t="n">
        <v>0.00288255924617008</v>
      </c>
      <c r="L114" s="0" t="n">
        <v>13.34</v>
      </c>
      <c r="M114" s="0" t="n">
        <v>16.33</v>
      </c>
      <c r="N114" s="0" t="n">
        <v>9217.95</v>
      </c>
    </row>
    <row r="115" customFormat="false" ht="25.9" hidden="false" customHeight="true" outlineLevel="0" collapsed="false">
      <c r="A115" s="17" t="s">
        <v>310</v>
      </c>
      <c r="B115" s="17" t="s">
        <v>311</v>
      </c>
      <c r="C115" s="17" t="s">
        <v>29</v>
      </c>
      <c r="D115" s="17" t="s">
        <v>312</v>
      </c>
      <c r="E115" s="18" t="s">
        <v>132</v>
      </c>
      <c r="F115" s="19" t="n">
        <v>1630.72</v>
      </c>
      <c r="G115" s="20" t="n">
        <f aca="false">TRUNC(L115-L115*$P$3,2)</f>
        <v>8.85</v>
      </c>
      <c r="H115" s="20" t="n">
        <f aca="false">TRUNC(M115-M115*$P$3,2)</f>
        <v>10.83</v>
      </c>
      <c r="I115" s="20" t="n">
        <f aca="false">ROUND(F115*H115,2)</f>
        <v>17660.7</v>
      </c>
      <c r="J115" s="21" t="n">
        <v>0.00707803472311302</v>
      </c>
      <c r="L115" s="0" t="n">
        <v>11.34</v>
      </c>
      <c r="M115" s="0" t="n">
        <v>13.88</v>
      </c>
      <c r="N115" s="0" t="n">
        <v>22634.39</v>
      </c>
    </row>
    <row r="116" customFormat="false" ht="39" hidden="false" customHeight="true" outlineLevel="0" collapsed="false">
      <c r="A116" s="17" t="s">
        <v>313</v>
      </c>
      <c r="B116" s="17" t="s">
        <v>166</v>
      </c>
      <c r="C116" s="17" t="s">
        <v>29</v>
      </c>
      <c r="D116" s="17" t="s">
        <v>167</v>
      </c>
      <c r="E116" s="18" t="s">
        <v>41</v>
      </c>
      <c r="F116" s="19" t="n">
        <v>97.84</v>
      </c>
      <c r="G116" s="20" t="n">
        <f aca="false">TRUNC(L116-L116*$P$3,2)</f>
        <v>374.13</v>
      </c>
      <c r="H116" s="20" t="n">
        <f aca="false">TRUNC(M116-M116*$P$3,2)</f>
        <v>458.19</v>
      </c>
      <c r="I116" s="20" t="n">
        <f aca="false">ROUND(F116*H116,2)</f>
        <v>44829.31</v>
      </c>
      <c r="J116" s="21" t="n">
        <v>0.0179612027560893</v>
      </c>
      <c r="L116" s="0" t="n">
        <v>479.35</v>
      </c>
      <c r="M116" s="0" t="n">
        <v>587.05</v>
      </c>
      <c r="N116" s="0" t="n">
        <v>57436.97</v>
      </c>
    </row>
    <row r="117" customFormat="false" ht="25.9" hidden="false" customHeight="true" outlineLevel="0" collapsed="false">
      <c r="A117" s="17" t="s">
        <v>314</v>
      </c>
      <c r="B117" s="17" t="s">
        <v>169</v>
      </c>
      <c r="C117" s="17" t="s">
        <v>29</v>
      </c>
      <c r="D117" s="17" t="s">
        <v>170</v>
      </c>
      <c r="E117" s="18" t="s">
        <v>41</v>
      </c>
      <c r="F117" s="19" t="n">
        <v>97.84</v>
      </c>
      <c r="G117" s="20" t="n">
        <f aca="false">TRUNC(L117-L117*$P$3,2)</f>
        <v>30.04</v>
      </c>
      <c r="H117" s="20" t="n">
        <f aca="false">TRUNC(M117-M117*$P$3,2)</f>
        <v>36.8</v>
      </c>
      <c r="I117" s="20" t="n">
        <f aca="false">ROUND(F117*H117,2)</f>
        <v>3600.51</v>
      </c>
      <c r="J117" s="21" t="n">
        <v>0.00144258519372198</v>
      </c>
      <c r="L117" s="0" t="n">
        <v>38.5</v>
      </c>
      <c r="M117" s="0" t="n">
        <v>47.15</v>
      </c>
      <c r="N117" s="0" t="n">
        <v>4613.15</v>
      </c>
    </row>
    <row r="118" customFormat="false" ht="25.9" hidden="false" customHeight="true" outlineLevel="0" collapsed="false">
      <c r="A118" s="17" t="s">
        <v>315</v>
      </c>
      <c r="B118" s="17" t="s">
        <v>316</v>
      </c>
      <c r="C118" s="17" t="s">
        <v>29</v>
      </c>
      <c r="D118" s="17" t="s">
        <v>317</v>
      </c>
      <c r="E118" s="18" t="s">
        <v>65</v>
      </c>
      <c r="F118" s="19" t="n">
        <v>236</v>
      </c>
      <c r="G118" s="20" t="n">
        <f aca="false">TRUNC(L118-L118*$P$3,2)</f>
        <v>23.31</v>
      </c>
      <c r="H118" s="20" t="n">
        <f aca="false">TRUNC(M118-M118*$P$3,2)</f>
        <v>28.55</v>
      </c>
      <c r="I118" s="20" t="n">
        <f aca="false">ROUND(F118*H118,2)</f>
        <v>6737.8</v>
      </c>
      <c r="J118" s="21" t="n">
        <v>0.00269960111142681</v>
      </c>
      <c r="L118" s="0" t="n">
        <v>29.87</v>
      </c>
      <c r="M118" s="0" t="n">
        <v>36.58</v>
      </c>
      <c r="N118" s="0" t="n">
        <v>8632.88</v>
      </c>
    </row>
    <row r="119" customFormat="false" ht="24" hidden="false" customHeight="true" outlineLevel="0" collapsed="false">
      <c r="A119" s="22" t="s">
        <v>318</v>
      </c>
      <c r="B119" s="22" t="s">
        <v>110</v>
      </c>
      <c r="C119" s="22"/>
      <c r="D119" s="22" t="s">
        <v>319</v>
      </c>
      <c r="E119" s="23"/>
      <c r="F119" s="24"/>
      <c r="G119" s="25"/>
      <c r="H119" s="25"/>
      <c r="I119" s="25" t="n">
        <f aca="false">SUM(I120,I123)</f>
        <v>20270.54</v>
      </c>
      <c r="J119" s="26" t="n">
        <v>0.00812154371672788</v>
      </c>
      <c r="M119" s="0" t="n">
        <v>25971.36</v>
      </c>
      <c r="N119" s="0" t="n">
        <v>25971.36</v>
      </c>
    </row>
    <row r="120" customFormat="false" ht="24" hidden="false" customHeight="true" outlineLevel="0" collapsed="false">
      <c r="A120" s="22" t="s">
        <v>320</v>
      </c>
      <c r="B120" s="22" t="s">
        <v>18</v>
      </c>
      <c r="C120" s="22"/>
      <c r="D120" s="22" t="s">
        <v>321</v>
      </c>
      <c r="E120" s="23"/>
      <c r="F120" s="24"/>
      <c r="G120" s="25"/>
      <c r="H120" s="25"/>
      <c r="I120" s="25" t="n">
        <f aca="false">SUM(I121,I122)</f>
        <v>13337.17</v>
      </c>
      <c r="J120" s="26" t="n">
        <v>0.00534364901958368</v>
      </c>
      <c r="M120" s="0" t="n">
        <v>17088.11</v>
      </c>
      <c r="N120" s="0" t="n">
        <v>17088.11</v>
      </c>
    </row>
    <row r="121" customFormat="false" ht="39" hidden="false" customHeight="true" outlineLevel="0" collapsed="false">
      <c r="A121" s="17" t="s">
        <v>322</v>
      </c>
      <c r="B121" s="17" t="s">
        <v>323</v>
      </c>
      <c r="C121" s="17" t="s">
        <v>29</v>
      </c>
      <c r="D121" s="17" t="s">
        <v>324</v>
      </c>
      <c r="E121" s="18" t="s">
        <v>117</v>
      </c>
      <c r="F121" s="19" t="n">
        <v>117.32</v>
      </c>
      <c r="G121" s="20" t="n">
        <f aca="false">TRUNC(L121-L121*$P$3,2)</f>
        <v>44.88</v>
      </c>
      <c r="H121" s="20" t="n">
        <f aca="false">TRUNC(M121-M121*$P$3,2)</f>
        <v>54.97</v>
      </c>
      <c r="I121" s="20" t="n">
        <f aca="false">ROUND(F121*H121,2)</f>
        <v>6449.08</v>
      </c>
      <c r="J121" s="21" t="n">
        <v>0.0025838853369376</v>
      </c>
      <c r="L121" s="0" t="n">
        <v>57.51</v>
      </c>
      <c r="M121" s="0" t="n">
        <v>70.43</v>
      </c>
      <c r="N121" s="0" t="n">
        <v>8262.84</v>
      </c>
    </row>
    <row r="122" customFormat="false" ht="25.9" hidden="false" customHeight="true" outlineLevel="0" collapsed="false">
      <c r="A122" s="17" t="s">
        <v>325</v>
      </c>
      <c r="B122" s="17" t="s">
        <v>326</v>
      </c>
      <c r="C122" s="17" t="s">
        <v>22</v>
      </c>
      <c r="D122" s="17" t="s">
        <v>327</v>
      </c>
      <c r="E122" s="18" t="s">
        <v>65</v>
      </c>
      <c r="F122" s="19" t="n">
        <v>46.928</v>
      </c>
      <c r="G122" s="20" t="n">
        <f aca="false">TRUNC(L122-L122*$P$3,2)</f>
        <v>119.85</v>
      </c>
      <c r="H122" s="20" t="n">
        <f aca="false">TRUNC(M122-M122*$P$3,2)</f>
        <v>146.78</v>
      </c>
      <c r="I122" s="20" t="n">
        <f aca="false">ROUND(F122*H122,2)</f>
        <v>6888.09</v>
      </c>
      <c r="J122" s="21" t="n">
        <v>0.00275976368264608</v>
      </c>
      <c r="L122" s="0" t="n">
        <v>153.56</v>
      </c>
      <c r="M122" s="0" t="n">
        <v>188.06</v>
      </c>
      <c r="N122" s="0" t="n">
        <v>8825.27</v>
      </c>
    </row>
    <row r="123" customFormat="false" ht="24" hidden="false" customHeight="true" outlineLevel="0" collapsed="false">
      <c r="A123" s="22" t="s">
        <v>328</v>
      </c>
      <c r="B123" s="22" t="s">
        <v>18</v>
      </c>
      <c r="C123" s="22"/>
      <c r="D123" s="22" t="s">
        <v>329</v>
      </c>
      <c r="E123" s="23"/>
      <c r="F123" s="24"/>
      <c r="G123" s="25"/>
      <c r="H123" s="25"/>
      <c r="I123" s="25" t="n">
        <f aca="false">SUM(I124)</f>
        <v>6933.37</v>
      </c>
      <c r="J123" s="26" t="n">
        <v>0.0027778946971442</v>
      </c>
      <c r="M123" s="0" t="n">
        <v>8883.25</v>
      </c>
      <c r="N123" s="0" t="n">
        <v>8883.25</v>
      </c>
    </row>
    <row r="124" customFormat="false" ht="39" hidden="false" customHeight="true" outlineLevel="0" collapsed="false">
      <c r="A124" s="17" t="s">
        <v>330</v>
      </c>
      <c r="B124" s="17" t="s">
        <v>331</v>
      </c>
      <c r="C124" s="17" t="s">
        <v>29</v>
      </c>
      <c r="D124" s="17" t="s">
        <v>332</v>
      </c>
      <c r="E124" s="18" t="s">
        <v>41</v>
      </c>
      <c r="F124" s="19" t="n">
        <v>8.36</v>
      </c>
      <c r="G124" s="20" t="n">
        <f aca="false">TRUNC(L124-L124*$P$3,2)</f>
        <v>677.19</v>
      </c>
      <c r="H124" s="20" t="n">
        <f aca="false">TRUNC(M124-M124*$P$3,2)</f>
        <v>829.35</v>
      </c>
      <c r="I124" s="20" t="n">
        <f aca="false">ROUND(F124*H124,2)</f>
        <v>6933.37</v>
      </c>
      <c r="J124" s="21" t="n">
        <v>0.0027778946971442</v>
      </c>
      <c r="L124" s="0" t="n">
        <v>867.64</v>
      </c>
      <c r="M124" s="0" t="n">
        <v>1062.59</v>
      </c>
      <c r="N124" s="0" t="n">
        <v>8883.25</v>
      </c>
    </row>
    <row r="125" customFormat="false" ht="24" hidden="false" customHeight="true" outlineLevel="0" collapsed="false">
      <c r="A125" s="12" t="s">
        <v>333</v>
      </c>
      <c r="B125" s="12" t="s">
        <v>18</v>
      </c>
      <c r="C125" s="12"/>
      <c r="D125" s="12" t="s">
        <v>334</v>
      </c>
      <c r="E125" s="13"/>
      <c r="F125" s="14"/>
      <c r="G125" s="15"/>
      <c r="H125" s="15"/>
      <c r="I125" s="15" t="n">
        <f aca="false">SUM(I126,I133,I141)</f>
        <v>192976.52</v>
      </c>
      <c r="J125" s="16" t="n">
        <v>0.0773193829801246</v>
      </c>
      <c r="M125" s="0" t="n">
        <v>247254.66</v>
      </c>
      <c r="N125" s="0" t="n">
        <v>247254.66</v>
      </c>
    </row>
    <row r="126" customFormat="false" ht="24" hidden="false" customHeight="true" outlineLevel="0" collapsed="false">
      <c r="A126" s="22" t="s">
        <v>335</v>
      </c>
      <c r="B126" s="22" t="s">
        <v>18</v>
      </c>
      <c r="C126" s="22"/>
      <c r="D126" s="22" t="s">
        <v>336</v>
      </c>
      <c r="E126" s="23"/>
      <c r="F126" s="24"/>
      <c r="G126" s="25"/>
      <c r="H126" s="25"/>
      <c r="I126" s="25" t="n">
        <f aca="false">SUM(I127,I128,I129,I130,I131,I132)</f>
        <v>109118.41</v>
      </c>
      <c r="J126" s="26" t="n">
        <v>0.0437200019738352</v>
      </c>
      <c r="M126" s="0" t="n">
        <v>139809.37</v>
      </c>
      <c r="N126" s="0" t="n">
        <v>139809.37</v>
      </c>
    </row>
    <row r="127" customFormat="false" ht="52.15" hidden="false" customHeight="true" outlineLevel="0" collapsed="false">
      <c r="A127" s="17" t="s">
        <v>337</v>
      </c>
      <c r="B127" s="17" t="s">
        <v>338</v>
      </c>
      <c r="C127" s="17" t="s">
        <v>29</v>
      </c>
      <c r="D127" s="17" t="s">
        <v>339</v>
      </c>
      <c r="E127" s="18" t="s">
        <v>52</v>
      </c>
      <c r="F127" s="19" t="n">
        <v>804.16</v>
      </c>
      <c r="G127" s="20" t="n">
        <f aca="false">TRUNC(L127-L127*$P$3,2)</f>
        <v>67.3</v>
      </c>
      <c r="H127" s="20" t="n">
        <f aca="false">TRUNC(M127-M127*$P$3,2)</f>
        <v>82.42</v>
      </c>
      <c r="I127" s="20" t="n">
        <f aca="false">ROUND(F127*H127,2)</f>
        <v>66278.87</v>
      </c>
      <c r="J127" s="21" t="n">
        <v>0.026555241085892</v>
      </c>
      <c r="L127" s="0" t="n">
        <v>86.23</v>
      </c>
      <c r="M127" s="0" t="n">
        <v>105.6</v>
      </c>
      <c r="N127" s="0" t="n">
        <v>84919.29</v>
      </c>
    </row>
    <row r="128" customFormat="false" ht="25.9" hidden="false" customHeight="true" outlineLevel="0" collapsed="false">
      <c r="A128" s="17" t="s">
        <v>340</v>
      </c>
      <c r="B128" s="17" t="s">
        <v>341</v>
      </c>
      <c r="C128" s="17" t="s">
        <v>29</v>
      </c>
      <c r="D128" s="17" t="s">
        <v>342</v>
      </c>
      <c r="E128" s="18" t="s">
        <v>117</v>
      </c>
      <c r="F128" s="19" t="n">
        <v>160.14</v>
      </c>
      <c r="G128" s="20" t="n">
        <f aca="false">TRUNC(L128-L128*$P$3,2)</f>
        <v>8.09</v>
      </c>
      <c r="H128" s="20" t="n">
        <f aca="false">TRUNC(M128-M128*$P$3,2)</f>
        <v>9.91</v>
      </c>
      <c r="I128" s="20" t="n">
        <f aca="false">ROUND(F128*H128,2)</f>
        <v>1586.99</v>
      </c>
      <c r="J128" s="21" t="n">
        <v>0.000635983327972415</v>
      </c>
      <c r="L128" s="0" t="n">
        <v>10.37</v>
      </c>
      <c r="M128" s="0" t="n">
        <v>12.7</v>
      </c>
      <c r="N128" s="0" t="n">
        <v>2033.77</v>
      </c>
    </row>
    <row r="129" customFormat="false" ht="25.9" hidden="false" customHeight="true" outlineLevel="0" collapsed="false">
      <c r="A129" s="17" t="s">
        <v>343</v>
      </c>
      <c r="B129" s="17" t="s">
        <v>344</v>
      </c>
      <c r="C129" s="17" t="s">
        <v>29</v>
      </c>
      <c r="D129" s="17" t="s">
        <v>345</v>
      </c>
      <c r="E129" s="18" t="s">
        <v>117</v>
      </c>
      <c r="F129" s="19" t="n">
        <v>40.3</v>
      </c>
      <c r="G129" s="20" t="n">
        <f aca="false">TRUNC(L129-L129*$P$3,2)</f>
        <v>46.22</v>
      </c>
      <c r="H129" s="20" t="n">
        <f aca="false">TRUNC(M129-M129*$P$3,2)</f>
        <v>56.6</v>
      </c>
      <c r="I129" s="20" t="n">
        <f aca="false">ROUND(F129*H129,2)</f>
        <v>2280.98</v>
      </c>
      <c r="J129" s="21" t="n">
        <v>0.000914040166044819</v>
      </c>
      <c r="L129" s="0" t="n">
        <v>59.23</v>
      </c>
      <c r="M129" s="0" t="n">
        <v>72.53</v>
      </c>
      <c r="N129" s="0" t="n">
        <v>2922.95</v>
      </c>
    </row>
    <row r="130" customFormat="false" ht="25.9" hidden="false" customHeight="true" outlineLevel="0" collapsed="false">
      <c r="A130" s="17" t="s">
        <v>346</v>
      </c>
      <c r="B130" s="17" t="s">
        <v>347</v>
      </c>
      <c r="C130" s="17" t="s">
        <v>29</v>
      </c>
      <c r="D130" s="17" t="s">
        <v>348</v>
      </c>
      <c r="E130" s="18" t="s">
        <v>117</v>
      </c>
      <c r="F130" s="19" t="n">
        <v>54.4</v>
      </c>
      <c r="G130" s="20" t="n">
        <f aca="false">TRUNC(L130-L130*$P$3,2)</f>
        <v>35.16</v>
      </c>
      <c r="H130" s="20" t="n">
        <f aca="false">TRUNC(M130-M130*$P$3,2)</f>
        <v>43.06</v>
      </c>
      <c r="I130" s="20" t="n">
        <f aca="false">ROUND(F130*H130,2)</f>
        <v>2342.46</v>
      </c>
      <c r="J130" s="21" t="n">
        <v>0.00093869434305468</v>
      </c>
      <c r="L130" s="0" t="n">
        <v>45.06</v>
      </c>
      <c r="M130" s="0" t="n">
        <v>55.18</v>
      </c>
      <c r="N130" s="0" t="n">
        <v>3001.79</v>
      </c>
    </row>
    <row r="131" customFormat="false" ht="64.9" hidden="false" customHeight="true" outlineLevel="0" collapsed="false">
      <c r="A131" s="17" t="s">
        <v>349</v>
      </c>
      <c r="B131" s="17" t="s">
        <v>350</v>
      </c>
      <c r="C131" s="17" t="s">
        <v>29</v>
      </c>
      <c r="D131" s="17" t="s">
        <v>351</v>
      </c>
      <c r="E131" s="18" t="s">
        <v>52</v>
      </c>
      <c r="F131" s="19" t="n">
        <v>242.24</v>
      </c>
      <c r="G131" s="20" t="n">
        <f aca="false">TRUNC(L131-L131*$P$3,2)</f>
        <v>95.61</v>
      </c>
      <c r="H131" s="20" t="n">
        <f aca="false">TRUNC(M131-M131*$P$3,2)</f>
        <v>117.09</v>
      </c>
      <c r="I131" s="20" t="n">
        <f aca="false">ROUND(F131*H131,2)</f>
        <v>28363.88</v>
      </c>
      <c r="J131" s="21" t="n">
        <v>0.0113641996708148</v>
      </c>
      <c r="L131" s="0" t="n">
        <v>122.5</v>
      </c>
      <c r="M131" s="0" t="n">
        <v>150.02</v>
      </c>
      <c r="N131" s="0" t="n">
        <v>36340.84</v>
      </c>
    </row>
    <row r="132" customFormat="false" ht="25.9" hidden="false" customHeight="true" outlineLevel="0" collapsed="false">
      <c r="A132" s="17" t="s">
        <v>352</v>
      </c>
      <c r="B132" s="17" t="s">
        <v>353</v>
      </c>
      <c r="C132" s="17" t="s">
        <v>50</v>
      </c>
      <c r="D132" s="17" t="s">
        <v>354</v>
      </c>
      <c r="E132" s="18" t="s">
        <v>52</v>
      </c>
      <c r="F132" s="19" t="n">
        <v>242.24</v>
      </c>
      <c r="G132" s="20" t="n">
        <f aca="false">TRUNC(L132-L132*$P$3,2)</f>
        <v>27.86</v>
      </c>
      <c r="H132" s="20" t="n">
        <f aca="false">TRUNC(M132-M132*$P$3,2)</f>
        <v>34.12</v>
      </c>
      <c r="I132" s="20" t="n">
        <f aca="false">ROUND(F132*H132,2)</f>
        <v>8265.23</v>
      </c>
      <c r="J132" s="21" t="n">
        <v>0.0033118433800564</v>
      </c>
      <c r="L132" s="0" t="n">
        <v>35.7</v>
      </c>
      <c r="M132" s="0" t="n">
        <v>43.72</v>
      </c>
      <c r="N132" s="0" t="n">
        <v>10590.73</v>
      </c>
    </row>
    <row r="133" customFormat="false" ht="24" hidden="false" customHeight="true" outlineLevel="0" collapsed="false">
      <c r="A133" s="22" t="s">
        <v>355</v>
      </c>
      <c r="B133" s="22" t="s">
        <v>18</v>
      </c>
      <c r="C133" s="22"/>
      <c r="D133" s="22" t="s">
        <v>356</v>
      </c>
      <c r="E133" s="23"/>
      <c r="F133" s="24"/>
      <c r="G133" s="25"/>
      <c r="H133" s="25"/>
      <c r="I133" s="25" t="n">
        <f aca="false">SUM(I134,I135,I136,I137,I138,I139,I140)</f>
        <v>41185.45</v>
      </c>
      <c r="J133" s="26" t="n">
        <v>0.0165014934789952</v>
      </c>
      <c r="M133" s="0" t="n">
        <v>52769.06</v>
      </c>
      <c r="N133" s="0" t="n">
        <v>52769.06</v>
      </c>
    </row>
    <row r="134" customFormat="false" ht="25.9" hidden="false" customHeight="true" outlineLevel="0" collapsed="false">
      <c r="A134" s="17" t="s">
        <v>357</v>
      </c>
      <c r="B134" s="17" t="s">
        <v>358</v>
      </c>
      <c r="C134" s="17" t="s">
        <v>50</v>
      </c>
      <c r="D134" s="17" t="s">
        <v>359</v>
      </c>
      <c r="E134" s="18" t="s">
        <v>52</v>
      </c>
      <c r="F134" s="19" t="n">
        <v>13.14</v>
      </c>
      <c r="G134" s="20" t="n">
        <f aca="false">TRUNC(L134-L134*$P$3,2)</f>
        <v>263.61</v>
      </c>
      <c r="H134" s="20" t="n">
        <f aca="false">TRUNC(M134-M134*$P$3,2)</f>
        <v>322.84</v>
      </c>
      <c r="I134" s="20" t="n">
        <f aca="false">ROUND(F134*H134,2)</f>
        <v>4242.12</v>
      </c>
      <c r="J134" s="21" t="n">
        <v>0.00169965596102914</v>
      </c>
      <c r="L134" s="0" t="n">
        <v>337.75</v>
      </c>
      <c r="M134" s="0" t="n">
        <v>413.64</v>
      </c>
      <c r="N134" s="0" t="n">
        <v>5435.22</v>
      </c>
    </row>
    <row r="135" customFormat="false" ht="39" hidden="false" customHeight="true" outlineLevel="0" collapsed="false">
      <c r="A135" s="17" t="s">
        <v>360</v>
      </c>
      <c r="B135" s="17" t="s">
        <v>361</v>
      </c>
      <c r="C135" s="17" t="s">
        <v>50</v>
      </c>
      <c r="D135" s="17" t="s">
        <v>362</v>
      </c>
      <c r="E135" s="18" t="s">
        <v>52</v>
      </c>
      <c r="F135" s="19" t="n">
        <v>55.7032</v>
      </c>
      <c r="G135" s="20" t="n">
        <f aca="false">TRUNC(L135-L135*$P$3,2)</f>
        <v>369.49</v>
      </c>
      <c r="H135" s="20" t="n">
        <f aca="false">TRUNC(M135-M135*$P$3,2)</f>
        <v>452.51</v>
      </c>
      <c r="I135" s="20" t="n">
        <f aca="false">ROUND(F135*H135,2)</f>
        <v>25206.26</v>
      </c>
      <c r="J135" s="21" t="n">
        <v>0.0100992064819847</v>
      </c>
      <c r="L135" s="0" t="n">
        <v>473.41</v>
      </c>
      <c r="M135" s="0" t="n">
        <v>579.78</v>
      </c>
      <c r="N135" s="0" t="n">
        <v>32295.6</v>
      </c>
    </row>
    <row r="136" customFormat="false" ht="24" hidden="false" customHeight="true" outlineLevel="0" collapsed="false">
      <c r="A136" s="17" t="s">
        <v>363</v>
      </c>
      <c r="B136" s="17" t="s">
        <v>364</v>
      </c>
      <c r="C136" s="17" t="s">
        <v>50</v>
      </c>
      <c r="D136" s="17" t="s">
        <v>365</v>
      </c>
      <c r="E136" s="18" t="s">
        <v>366</v>
      </c>
      <c r="F136" s="19" t="n">
        <v>27.44</v>
      </c>
      <c r="G136" s="20" t="n">
        <f aca="false">TRUNC(L136-L136*$P$3,2)</f>
        <v>39.52</v>
      </c>
      <c r="H136" s="20" t="n">
        <f aca="false">TRUNC(M136-M136*$P$3,2)</f>
        <v>48.39</v>
      </c>
      <c r="I136" s="20" t="n">
        <f aca="false">ROUND(F136*H136,2)</f>
        <v>1327.82</v>
      </c>
      <c r="J136" s="21" t="n">
        <v>0.000532094303540451</v>
      </c>
      <c r="L136" s="0" t="n">
        <v>50.64</v>
      </c>
      <c r="M136" s="0" t="n">
        <v>62.01</v>
      </c>
      <c r="N136" s="0" t="n">
        <v>1701.55</v>
      </c>
    </row>
    <row r="137" customFormat="false" ht="24" hidden="false" customHeight="true" outlineLevel="0" collapsed="false">
      <c r="A137" s="17" t="s">
        <v>367</v>
      </c>
      <c r="B137" s="17" t="s">
        <v>368</v>
      </c>
      <c r="C137" s="17" t="s">
        <v>29</v>
      </c>
      <c r="D137" s="17" t="s">
        <v>369</v>
      </c>
      <c r="E137" s="18" t="s">
        <v>41</v>
      </c>
      <c r="F137" s="19" t="n">
        <v>0.924</v>
      </c>
      <c r="G137" s="20" t="n">
        <f aca="false">TRUNC(L137-L137*$P$3,2)</f>
        <v>62.61</v>
      </c>
      <c r="H137" s="20" t="n">
        <f aca="false">TRUNC(M137-M137*$P$3,2)</f>
        <v>76.67</v>
      </c>
      <c r="I137" s="20" t="n">
        <f aca="false">ROUND(F137*H137,2)</f>
        <v>70.84</v>
      </c>
      <c r="J137" s="21" t="n">
        <v>2.838482556044E-005</v>
      </c>
      <c r="L137" s="0" t="n">
        <v>80.22</v>
      </c>
      <c r="M137" s="0" t="n">
        <v>98.24</v>
      </c>
      <c r="N137" s="0" t="n">
        <v>90.77</v>
      </c>
    </row>
    <row r="138" customFormat="false" ht="39" hidden="false" customHeight="true" outlineLevel="0" collapsed="false">
      <c r="A138" s="17" t="s">
        <v>370</v>
      </c>
      <c r="B138" s="17" t="s">
        <v>371</v>
      </c>
      <c r="C138" s="17" t="s">
        <v>29</v>
      </c>
      <c r="D138" s="17" t="s">
        <v>372</v>
      </c>
      <c r="E138" s="18" t="s">
        <v>52</v>
      </c>
      <c r="F138" s="19" t="n">
        <v>3.08</v>
      </c>
      <c r="G138" s="20" t="n">
        <f aca="false">TRUNC(L138-L138*$P$3,2)</f>
        <v>25.74</v>
      </c>
      <c r="H138" s="20" t="n">
        <f aca="false">TRUNC(M138-M138*$P$3,2)</f>
        <v>31.52</v>
      </c>
      <c r="I138" s="20" t="n">
        <f aca="false">ROUND(F138*H138,2)</f>
        <v>97.08</v>
      </c>
      <c r="J138" s="21" t="n">
        <v>3.89013143077971E-005</v>
      </c>
      <c r="L138" s="0" t="n">
        <v>32.98</v>
      </c>
      <c r="M138" s="0" t="n">
        <v>40.39</v>
      </c>
      <c r="N138" s="0" t="n">
        <v>124.4</v>
      </c>
    </row>
    <row r="139" customFormat="false" ht="39" hidden="false" customHeight="true" outlineLevel="0" collapsed="false">
      <c r="A139" s="17" t="s">
        <v>373</v>
      </c>
      <c r="B139" s="17" t="s">
        <v>331</v>
      </c>
      <c r="C139" s="17" t="s">
        <v>29</v>
      </c>
      <c r="D139" s="17" t="s">
        <v>332</v>
      </c>
      <c r="E139" s="18" t="s">
        <v>41</v>
      </c>
      <c r="F139" s="19" t="n">
        <v>1.053</v>
      </c>
      <c r="G139" s="20" t="n">
        <f aca="false">TRUNC(L139-L139*$P$3,2)</f>
        <v>677.19</v>
      </c>
      <c r="H139" s="20" t="n">
        <f aca="false">TRUNC(M139-M139*$P$3,2)</f>
        <v>829.35</v>
      </c>
      <c r="I139" s="20" t="n">
        <f aca="false">ROUND(F139*H139,2)</f>
        <v>873.31</v>
      </c>
      <c r="J139" s="21" t="n">
        <v>0.00034989293069931</v>
      </c>
      <c r="L139" s="0" t="n">
        <v>867.64</v>
      </c>
      <c r="M139" s="0" t="n">
        <v>1062.59</v>
      </c>
      <c r="N139" s="0" t="n">
        <v>1118.9</v>
      </c>
    </row>
    <row r="140" customFormat="false" ht="25.9" hidden="false" customHeight="true" outlineLevel="0" collapsed="false">
      <c r="A140" s="17" t="s">
        <v>374</v>
      </c>
      <c r="B140" s="17" t="s">
        <v>375</v>
      </c>
      <c r="C140" s="17" t="s">
        <v>50</v>
      </c>
      <c r="D140" s="17" t="s">
        <v>376</v>
      </c>
      <c r="E140" s="18" t="s">
        <v>52</v>
      </c>
      <c r="F140" s="19" t="n">
        <v>11.85</v>
      </c>
      <c r="G140" s="20" t="n">
        <f aca="false">TRUNC(L140-L140*$P$3,2)</f>
        <v>645.51</v>
      </c>
      <c r="H140" s="20" t="n">
        <f aca="false">TRUNC(M140-M140*$P$3,2)</f>
        <v>790.55</v>
      </c>
      <c r="I140" s="20" t="n">
        <f aca="false">ROUND(F140*H140,2)</f>
        <v>9368.02</v>
      </c>
      <c r="J140" s="21" t="n">
        <v>0.0037533576618734</v>
      </c>
      <c r="L140" s="0" t="n">
        <v>827.05</v>
      </c>
      <c r="M140" s="0" t="n">
        <v>1012.88</v>
      </c>
      <c r="N140" s="0" t="n">
        <v>12002.62</v>
      </c>
    </row>
    <row r="141" customFormat="false" ht="24" hidden="false" customHeight="true" outlineLevel="0" collapsed="false">
      <c r="A141" s="22" t="s">
        <v>377</v>
      </c>
      <c r="B141" s="22" t="s">
        <v>18</v>
      </c>
      <c r="C141" s="22"/>
      <c r="D141" s="22" t="s">
        <v>378</v>
      </c>
      <c r="E141" s="23"/>
      <c r="F141" s="24"/>
      <c r="G141" s="25"/>
      <c r="H141" s="25"/>
      <c r="I141" s="25" t="n">
        <f aca="false">SUM(I142,I143,I144,I145,I146,I147,I148)</f>
        <v>42672.66</v>
      </c>
      <c r="J141" s="26" t="n">
        <v>0.0170978875272942</v>
      </c>
      <c r="M141" s="0" t="n">
        <v>54676.23</v>
      </c>
      <c r="N141" s="0" t="n">
        <v>54676.23</v>
      </c>
    </row>
    <row r="142" customFormat="false" ht="24" hidden="false" customHeight="true" outlineLevel="0" collapsed="false">
      <c r="A142" s="17" t="s">
        <v>379</v>
      </c>
      <c r="B142" s="17" t="s">
        <v>368</v>
      </c>
      <c r="C142" s="17" t="s">
        <v>29</v>
      </c>
      <c r="D142" s="17" t="s">
        <v>369</v>
      </c>
      <c r="E142" s="18" t="s">
        <v>41</v>
      </c>
      <c r="F142" s="19" t="n">
        <v>13.0767</v>
      </c>
      <c r="G142" s="20" t="n">
        <f aca="false">TRUNC(L142-L142*$P$3,2)</f>
        <v>62.61</v>
      </c>
      <c r="H142" s="20" t="n">
        <f aca="false">TRUNC(M142-M142*$P$3,2)</f>
        <v>76.67</v>
      </c>
      <c r="I142" s="20" t="n">
        <f aca="false">ROUND(F142*H142,2)</f>
        <v>1002.59</v>
      </c>
      <c r="J142" s="21" t="n">
        <v>0.000401724866764562</v>
      </c>
      <c r="L142" s="0" t="n">
        <v>80.22</v>
      </c>
      <c r="M142" s="0" t="n">
        <v>98.24</v>
      </c>
      <c r="N142" s="0" t="n">
        <v>1284.65</v>
      </c>
    </row>
    <row r="143" customFormat="false" ht="52.15" hidden="false" customHeight="true" outlineLevel="0" collapsed="false">
      <c r="A143" s="17" t="s">
        <v>380</v>
      </c>
      <c r="B143" s="17" t="s">
        <v>381</v>
      </c>
      <c r="C143" s="17" t="s">
        <v>50</v>
      </c>
      <c r="D143" s="17" t="s">
        <v>382</v>
      </c>
      <c r="E143" s="18" t="s">
        <v>52</v>
      </c>
      <c r="F143" s="19" t="n">
        <v>149.448</v>
      </c>
      <c r="G143" s="20" t="n">
        <f aca="false">TRUNC(L143-L143*$P$3,2)</f>
        <v>164.64</v>
      </c>
      <c r="H143" s="20" t="n">
        <f aca="false">TRUNC(M143-M143*$P$3,2)</f>
        <v>201.64</v>
      </c>
      <c r="I143" s="20" t="n">
        <f aca="false">ROUND(F143*H143,2)</f>
        <v>30134.69</v>
      </c>
      <c r="J143" s="21" t="n">
        <v>0.0120737577675199</v>
      </c>
      <c r="L143" s="0" t="n">
        <v>210.95</v>
      </c>
      <c r="M143" s="0" t="n">
        <v>258.35</v>
      </c>
      <c r="N143" s="0" t="n">
        <v>38609.89</v>
      </c>
    </row>
    <row r="144" customFormat="false" ht="24" hidden="false" customHeight="true" outlineLevel="0" collapsed="false">
      <c r="A144" s="17" t="s">
        <v>383</v>
      </c>
      <c r="B144" s="17" t="s">
        <v>364</v>
      </c>
      <c r="C144" s="17" t="s">
        <v>50</v>
      </c>
      <c r="D144" s="17" t="s">
        <v>365</v>
      </c>
      <c r="E144" s="18" t="s">
        <v>366</v>
      </c>
      <c r="F144" s="19" t="n">
        <v>113.78</v>
      </c>
      <c r="G144" s="20" t="n">
        <f aca="false">TRUNC(L144-L144*$P$3,2)</f>
        <v>39.52</v>
      </c>
      <c r="H144" s="20" t="n">
        <f aca="false">TRUNC(M144-M144*$P$3,2)</f>
        <v>48.39</v>
      </c>
      <c r="I144" s="20" t="n">
        <f aca="false">ROUND(F144*H144,2)</f>
        <v>5505.81</v>
      </c>
      <c r="J144" s="21" t="n">
        <v>0.002206333071427</v>
      </c>
      <c r="L144" s="0" t="n">
        <v>50.64</v>
      </c>
      <c r="M144" s="0" t="n">
        <v>62.01</v>
      </c>
      <c r="N144" s="0" t="n">
        <v>7055.49</v>
      </c>
    </row>
    <row r="145" customFormat="false" ht="64.9" hidden="false" customHeight="true" outlineLevel="0" collapsed="false">
      <c r="A145" s="17" t="s">
        <v>384</v>
      </c>
      <c r="B145" s="17" t="s">
        <v>385</v>
      </c>
      <c r="C145" s="17" t="s">
        <v>50</v>
      </c>
      <c r="D145" s="17" t="s">
        <v>386</v>
      </c>
      <c r="E145" s="18" t="s">
        <v>366</v>
      </c>
      <c r="F145" s="19" t="n">
        <v>24</v>
      </c>
      <c r="G145" s="20" t="n">
        <f aca="false">TRUNC(L145-L145*$P$3,2)</f>
        <v>27.2</v>
      </c>
      <c r="H145" s="20" t="n">
        <f aca="false">TRUNC(M145-M145*$P$3,2)</f>
        <v>33.31</v>
      </c>
      <c r="I145" s="20" t="n">
        <f aca="false">ROUND(F145*H145,2)</f>
        <v>799.44</v>
      </c>
      <c r="J145" s="21" t="n">
        <v>0.000320316674210311</v>
      </c>
      <c r="L145" s="0" t="n">
        <v>34.85</v>
      </c>
      <c r="M145" s="0" t="n">
        <v>42.68</v>
      </c>
      <c r="N145" s="0" t="n">
        <v>1024.32</v>
      </c>
    </row>
    <row r="146" customFormat="false" ht="25.9" hidden="false" customHeight="true" outlineLevel="0" collapsed="false">
      <c r="A146" s="17" t="s">
        <v>387</v>
      </c>
      <c r="B146" s="17" t="s">
        <v>388</v>
      </c>
      <c r="C146" s="17" t="s">
        <v>50</v>
      </c>
      <c r="D146" s="17" t="s">
        <v>389</v>
      </c>
      <c r="E146" s="18" t="s">
        <v>41</v>
      </c>
      <c r="F146" s="19" t="n">
        <v>0.324</v>
      </c>
      <c r="G146" s="20" t="n">
        <f aca="false">TRUNC(L146-L146*$P$3,2)</f>
        <v>3323.8</v>
      </c>
      <c r="H146" s="20" t="n">
        <f aca="false">TRUNC(M146-M146*$P$3,2)</f>
        <v>4070.65</v>
      </c>
      <c r="I146" s="20" t="n">
        <f aca="false">ROUND(F146*H146,2)</f>
        <v>1318.89</v>
      </c>
      <c r="J146" s="21" t="n">
        <v>0.000528419943065237</v>
      </c>
      <c r="L146" s="0" t="n">
        <v>4258.56</v>
      </c>
      <c r="M146" s="0" t="n">
        <v>5215.45</v>
      </c>
      <c r="N146" s="0" t="n">
        <v>1689.8</v>
      </c>
    </row>
    <row r="147" customFormat="false" ht="52.15" hidden="false" customHeight="true" outlineLevel="0" collapsed="false">
      <c r="A147" s="17" t="s">
        <v>390</v>
      </c>
      <c r="B147" s="17" t="s">
        <v>391</v>
      </c>
      <c r="C147" s="17" t="s">
        <v>29</v>
      </c>
      <c r="D147" s="17" t="s">
        <v>392</v>
      </c>
      <c r="E147" s="18" t="s">
        <v>52</v>
      </c>
      <c r="F147" s="19" t="n">
        <v>99.624</v>
      </c>
      <c r="G147" s="20" t="n">
        <f aca="false">TRUNC(L147-L147*$P$3,2)</f>
        <v>3.13</v>
      </c>
      <c r="H147" s="20" t="n">
        <f aca="false">TRUNC(M147-M147*$P$3,2)</f>
        <v>3.84</v>
      </c>
      <c r="I147" s="20" t="n">
        <f aca="false">ROUND(F147*H147,2)</f>
        <v>382.56</v>
      </c>
      <c r="J147" s="21" t="n">
        <v>0.000153275556334138</v>
      </c>
      <c r="L147" s="0" t="n">
        <v>4.02</v>
      </c>
      <c r="M147" s="0" t="n">
        <v>4.92</v>
      </c>
      <c r="N147" s="0" t="n">
        <v>490.15</v>
      </c>
    </row>
    <row r="148" customFormat="false" ht="52.15" hidden="false" customHeight="true" outlineLevel="0" collapsed="false">
      <c r="A148" s="17" t="s">
        <v>393</v>
      </c>
      <c r="B148" s="17" t="s">
        <v>394</v>
      </c>
      <c r="C148" s="17" t="s">
        <v>29</v>
      </c>
      <c r="D148" s="17" t="s">
        <v>395</v>
      </c>
      <c r="E148" s="18" t="s">
        <v>52</v>
      </c>
      <c r="F148" s="19" t="n">
        <v>99.624</v>
      </c>
      <c r="G148" s="20" t="n">
        <f aca="false">TRUNC(L148-L148*$P$3,2)</f>
        <v>28.93</v>
      </c>
      <c r="H148" s="20" t="n">
        <f aca="false">TRUNC(M148-M148*$P$3,2)</f>
        <v>35.42</v>
      </c>
      <c r="I148" s="20" t="n">
        <f aca="false">ROUND(F148*H148,2)</f>
        <v>3528.68</v>
      </c>
      <c r="J148" s="21" t="n">
        <v>0.00141405964797313</v>
      </c>
      <c r="L148" s="0" t="n">
        <v>37.07</v>
      </c>
      <c r="M148" s="0" t="n">
        <v>45.39</v>
      </c>
      <c r="N148" s="0" t="n">
        <v>4521.93</v>
      </c>
    </row>
    <row r="149" customFormat="false" ht="24" hidden="false" customHeight="true" outlineLevel="0" collapsed="false">
      <c r="A149" s="12" t="s">
        <v>396</v>
      </c>
      <c r="B149" s="12" t="s">
        <v>18</v>
      </c>
      <c r="C149" s="12"/>
      <c r="D149" s="12" t="s">
        <v>397</v>
      </c>
      <c r="E149" s="13"/>
      <c r="F149" s="14"/>
      <c r="G149" s="15"/>
      <c r="H149" s="15"/>
      <c r="I149" s="15" t="n">
        <f aca="false">SUM(I150,I151,I152,I153,I154)</f>
        <v>42440.76</v>
      </c>
      <c r="J149" s="16" t="n">
        <v>0.0170070291923093</v>
      </c>
      <c r="M149" s="0" t="n">
        <v>54385.68</v>
      </c>
      <c r="N149" s="0" t="n">
        <v>54385.68</v>
      </c>
    </row>
    <row r="150" customFormat="false" ht="52.15" hidden="false" customHeight="true" outlineLevel="0" collapsed="false">
      <c r="A150" s="17" t="s">
        <v>398</v>
      </c>
      <c r="B150" s="17" t="s">
        <v>399</v>
      </c>
      <c r="C150" s="17" t="s">
        <v>29</v>
      </c>
      <c r="D150" s="17" t="s">
        <v>400</v>
      </c>
      <c r="E150" s="18" t="s">
        <v>52</v>
      </c>
      <c r="F150" s="19" t="n">
        <v>335.93</v>
      </c>
      <c r="G150" s="20" t="n">
        <f aca="false">TRUNC(L150-L150*$P$3,2)</f>
        <v>14.23</v>
      </c>
      <c r="H150" s="20" t="n">
        <f aca="false">TRUNC(M150-M150*$P$3,2)</f>
        <v>17.42</v>
      </c>
      <c r="I150" s="20" t="n">
        <f aca="false">ROUND(F150*H150,2)</f>
        <v>5851.9</v>
      </c>
      <c r="J150" s="21" t="n">
        <v>0.00234574612564487</v>
      </c>
      <c r="L150" s="0" t="n">
        <v>18.24</v>
      </c>
      <c r="M150" s="0" t="n">
        <v>22.33</v>
      </c>
      <c r="N150" s="0" t="n">
        <v>7501.31</v>
      </c>
    </row>
    <row r="151" customFormat="false" ht="64.9" hidden="false" customHeight="true" outlineLevel="0" collapsed="false">
      <c r="A151" s="17" t="s">
        <v>401</v>
      </c>
      <c r="B151" s="17" t="s">
        <v>402</v>
      </c>
      <c r="C151" s="17" t="s">
        <v>29</v>
      </c>
      <c r="D151" s="17" t="s">
        <v>403</v>
      </c>
      <c r="E151" s="18" t="s">
        <v>52</v>
      </c>
      <c r="F151" s="19" t="n">
        <v>335.93</v>
      </c>
      <c r="G151" s="20" t="n">
        <f aca="false">TRUNC(L151-L151*$P$3,2)</f>
        <v>17.34</v>
      </c>
      <c r="H151" s="20" t="n">
        <f aca="false">TRUNC(M151-M151*$P$3,2)</f>
        <v>21.23</v>
      </c>
      <c r="I151" s="20" t="n">
        <f aca="false">ROUND(F151*H151,2)</f>
        <v>7131.79</v>
      </c>
      <c r="J151" s="21" t="n">
        <v>0.00285838664491612</v>
      </c>
      <c r="L151" s="0" t="n">
        <v>22.22</v>
      </c>
      <c r="M151" s="0" t="n">
        <v>27.21</v>
      </c>
      <c r="N151" s="0" t="n">
        <v>9140.65</v>
      </c>
    </row>
    <row r="152" customFormat="false" ht="52.15" hidden="false" customHeight="true" outlineLevel="0" collapsed="false">
      <c r="A152" s="17" t="s">
        <v>404</v>
      </c>
      <c r="B152" s="17" t="s">
        <v>405</v>
      </c>
      <c r="C152" s="17" t="s">
        <v>29</v>
      </c>
      <c r="D152" s="17" t="s">
        <v>406</v>
      </c>
      <c r="E152" s="18" t="s">
        <v>52</v>
      </c>
      <c r="F152" s="19" t="n">
        <v>335.93</v>
      </c>
      <c r="G152" s="20" t="n">
        <f aca="false">TRUNC(L152-L152*$P$3,2)</f>
        <v>49.79</v>
      </c>
      <c r="H152" s="20" t="n">
        <f aca="false">TRUNC(M152-M152*$P$3,2)</f>
        <v>60.98</v>
      </c>
      <c r="I152" s="20" t="n">
        <f aca="false">ROUND(F152*H152,2)</f>
        <v>20485.01</v>
      </c>
      <c r="J152" s="21" t="n">
        <v>0.00820749248069491</v>
      </c>
      <c r="L152" s="0" t="n">
        <v>63.8</v>
      </c>
      <c r="M152" s="0" t="n">
        <v>78.13</v>
      </c>
      <c r="N152" s="0" t="n">
        <v>26246.21</v>
      </c>
    </row>
    <row r="153" customFormat="false" ht="24" hidden="false" customHeight="true" outlineLevel="0" collapsed="false">
      <c r="A153" s="17" t="s">
        <v>407</v>
      </c>
      <c r="B153" s="17" t="s">
        <v>408</v>
      </c>
      <c r="C153" s="17" t="s">
        <v>50</v>
      </c>
      <c r="D153" s="17" t="s">
        <v>409</v>
      </c>
      <c r="E153" s="18" t="s">
        <v>366</v>
      </c>
      <c r="F153" s="19" t="n">
        <v>90.67</v>
      </c>
      <c r="G153" s="20" t="n">
        <f aca="false">TRUNC(L153-L153*$P$3,2)</f>
        <v>29.68</v>
      </c>
      <c r="H153" s="20" t="n">
        <f aca="false">TRUNC(M153-M153*$P$3,2)</f>
        <v>36.34</v>
      </c>
      <c r="I153" s="20" t="n">
        <f aca="false">ROUND(F153*H153,2)</f>
        <v>3294.95</v>
      </c>
      <c r="J153" s="21" t="n">
        <v>0.00132042443460348</v>
      </c>
      <c r="L153" s="0" t="n">
        <v>38.03</v>
      </c>
      <c r="M153" s="0" t="n">
        <v>46.57</v>
      </c>
      <c r="N153" s="0" t="n">
        <v>4222.5</v>
      </c>
    </row>
    <row r="154" customFormat="false" ht="24" hidden="false" customHeight="true" outlineLevel="0" collapsed="false">
      <c r="A154" s="17" t="s">
        <v>410</v>
      </c>
      <c r="B154" s="17" t="s">
        <v>364</v>
      </c>
      <c r="C154" s="17" t="s">
        <v>50</v>
      </c>
      <c r="D154" s="17" t="s">
        <v>365</v>
      </c>
      <c r="E154" s="18" t="s">
        <v>366</v>
      </c>
      <c r="F154" s="19" t="n">
        <v>117.32</v>
      </c>
      <c r="G154" s="20" t="n">
        <f aca="false">TRUNC(L154-L154*$P$3,2)</f>
        <v>39.52</v>
      </c>
      <c r="H154" s="20" t="n">
        <f aca="false">TRUNC(M154-M154*$P$3,2)</f>
        <v>48.39</v>
      </c>
      <c r="I154" s="20" t="n">
        <f aca="false">ROUND(F154*H154,2)</f>
        <v>5677.11</v>
      </c>
      <c r="J154" s="21" t="n">
        <v>0.00227497950644989</v>
      </c>
      <c r="L154" s="0" t="n">
        <v>50.64</v>
      </c>
      <c r="M154" s="0" t="n">
        <v>62.01</v>
      </c>
      <c r="N154" s="0" t="n">
        <v>7275.01</v>
      </c>
    </row>
    <row r="155" customFormat="false" ht="24" hidden="false" customHeight="true" outlineLevel="0" collapsed="false">
      <c r="A155" s="12" t="s">
        <v>411</v>
      </c>
      <c r="B155" s="12" t="s">
        <v>18</v>
      </c>
      <c r="C155" s="12"/>
      <c r="D155" s="12" t="s">
        <v>412</v>
      </c>
      <c r="E155" s="13"/>
      <c r="F155" s="14"/>
      <c r="G155" s="15"/>
      <c r="H155" s="15"/>
      <c r="I155" s="15" t="n">
        <f aca="false">SUM(I156,I161)</f>
        <v>35324.53</v>
      </c>
      <c r="J155" s="16" t="n">
        <v>0.0141535114659122</v>
      </c>
      <c r="M155" s="0" t="n">
        <v>45260.6</v>
      </c>
      <c r="N155" s="0" t="n">
        <v>45260.6</v>
      </c>
    </row>
    <row r="156" customFormat="false" ht="24" hidden="false" customHeight="true" outlineLevel="0" collapsed="false">
      <c r="A156" s="22" t="s">
        <v>413</v>
      </c>
      <c r="B156" s="22" t="s">
        <v>18</v>
      </c>
      <c r="C156" s="22"/>
      <c r="D156" s="22" t="s">
        <v>414</v>
      </c>
      <c r="E156" s="23"/>
      <c r="F156" s="24"/>
      <c r="G156" s="25"/>
      <c r="H156" s="25"/>
      <c r="I156" s="25" t="n">
        <f aca="false">SUM(I157:I160)</f>
        <v>33577.02</v>
      </c>
      <c r="J156" s="26" t="n">
        <v>0.0134532971897178</v>
      </c>
      <c r="M156" s="0" t="n">
        <v>43021.43</v>
      </c>
      <c r="N156" s="0" t="n">
        <v>43021.43</v>
      </c>
    </row>
    <row r="157" customFormat="false" ht="64.9" hidden="false" customHeight="true" outlineLevel="0" collapsed="false">
      <c r="A157" s="17" t="s">
        <v>415</v>
      </c>
      <c r="B157" s="17" t="s">
        <v>416</v>
      </c>
      <c r="C157" s="17" t="s">
        <v>29</v>
      </c>
      <c r="D157" s="17" t="s">
        <v>417</v>
      </c>
      <c r="E157" s="18" t="s">
        <v>52</v>
      </c>
      <c r="F157" s="19" t="n">
        <v>69.73</v>
      </c>
      <c r="G157" s="20" t="n">
        <f aca="false">TRUNC(L157-L157*$P$3,2)</f>
        <v>37.77</v>
      </c>
      <c r="H157" s="20" t="n">
        <f aca="false">TRUNC(M157-M157*$P$3,2)</f>
        <v>46.26</v>
      </c>
      <c r="I157" s="20" t="n">
        <f aca="false">ROUND(F157*H157,2)</f>
        <v>3225.71</v>
      </c>
      <c r="J157" s="21" t="n">
        <v>0.00129240235441762</v>
      </c>
      <c r="L157" s="0" t="n">
        <v>48.4</v>
      </c>
      <c r="M157" s="0" t="n">
        <v>59.27</v>
      </c>
      <c r="N157" s="0" t="n">
        <v>4132.89</v>
      </c>
    </row>
    <row r="158" customFormat="false" ht="39" hidden="false" customHeight="true" outlineLevel="0" collapsed="false">
      <c r="A158" s="17" t="s">
        <v>418</v>
      </c>
      <c r="B158" s="17" t="s">
        <v>419</v>
      </c>
      <c r="C158" s="17" t="s">
        <v>29</v>
      </c>
      <c r="D158" s="17" t="s">
        <v>420</v>
      </c>
      <c r="E158" s="18" t="s">
        <v>52</v>
      </c>
      <c r="F158" s="19" t="n">
        <v>101.008</v>
      </c>
      <c r="G158" s="20" t="n">
        <f aca="false">TRUNC(L158-L158*$P$3,2)</f>
        <v>182.6</v>
      </c>
      <c r="H158" s="20" t="n">
        <f aca="false">TRUNC(M158-M158*$P$3,2)</f>
        <v>223.63</v>
      </c>
      <c r="I158" s="20" t="n">
        <f aca="false">ROUND(F158*H158,2)</f>
        <v>22588.42</v>
      </c>
      <c r="J158" s="21" t="n">
        <v>0.00905044080755376</v>
      </c>
      <c r="L158" s="0" t="n">
        <v>233.96</v>
      </c>
      <c r="M158" s="0" t="n">
        <v>286.53</v>
      </c>
      <c r="N158" s="0" t="n">
        <v>28941.82</v>
      </c>
    </row>
    <row r="159" customFormat="false" ht="39" hidden="false" customHeight="true" outlineLevel="0" collapsed="false">
      <c r="A159" s="17" t="s">
        <v>421</v>
      </c>
      <c r="B159" s="17" t="s">
        <v>422</v>
      </c>
      <c r="C159" s="17" t="s">
        <v>29</v>
      </c>
      <c r="D159" s="17" t="s">
        <v>423</v>
      </c>
      <c r="E159" s="18" t="s">
        <v>52</v>
      </c>
      <c r="F159" s="19" t="n">
        <v>69.73</v>
      </c>
      <c r="G159" s="20" t="n">
        <f aca="false">TRUNC(L159-L159*$P$3,2)</f>
        <v>61.89</v>
      </c>
      <c r="H159" s="20" t="n">
        <f aca="false">TRUNC(M159-M159*$P$3,2)</f>
        <v>75.79</v>
      </c>
      <c r="I159" s="20" t="n">
        <f aca="false">ROUND(F159*H159,2)</f>
        <v>5284.84</v>
      </c>
      <c r="J159" s="21" t="n">
        <v>0.00211751986984696</v>
      </c>
      <c r="L159" s="0" t="n">
        <v>79.3</v>
      </c>
      <c r="M159" s="0" t="n">
        <v>97.11</v>
      </c>
      <c r="N159" s="0" t="n">
        <v>6771.48</v>
      </c>
    </row>
    <row r="160" customFormat="false" ht="25.9" hidden="false" customHeight="true" outlineLevel="0" collapsed="false">
      <c r="A160" s="17" t="s">
        <v>424</v>
      </c>
      <c r="B160" s="17" t="s">
        <v>425</v>
      </c>
      <c r="C160" s="17" t="s">
        <v>29</v>
      </c>
      <c r="D160" s="17" t="s">
        <v>426</v>
      </c>
      <c r="E160" s="18" t="s">
        <v>52</v>
      </c>
      <c r="F160" s="19" t="n">
        <v>79.68</v>
      </c>
      <c r="G160" s="20" t="n">
        <f aca="false">TRUNC(L160-L160*$P$3,2)</f>
        <v>25.39</v>
      </c>
      <c r="H160" s="20" t="n">
        <f aca="false">TRUNC(M160-M160*$P$3,2)</f>
        <v>31.1</v>
      </c>
      <c r="I160" s="20" t="n">
        <f aca="false">ROUND(F160*H160,2)</f>
        <v>2478.05</v>
      </c>
      <c r="J160" s="21" t="n">
        <v>0.000992934157899434</v>
      </c>
      <c r="L160" s="0" t="n">
        <v>32.54</v>
      </c>
      <c r="M160" s="0" t="n">
        <v>39.85</v>
      </c>
      <c r="N160" s="0" t="n">
        <v>3175.24</v>
      </c>
    </row>
    <row r="161" customFormat="false" ht="24" hidden="false" customHeight="true" outlineLevel="0" collapsed="false">
      <c r="A161" s="22" t="s">
        <v>427</v>
      </c>
      <c r="B161" s="22" t="s">
        <v>18</v>
      </c>
      <c r="C161" s="22"/>
      <c r="D161" s="22" t="s">
        <v>428</v>
      </c>
      <c r="E161" s="23"/>
      <c r="F161" s="24"/>
      <c r="G161" s="25"/>
      <c r="H161" s="25"/>
      <c r="I161" s="25" t="n">
        <f aca="false">SUM(I162)</f>
        <v>1747.51</v>
      </c>
      <c r="J161" s="26" t="n">
        <v>0.000700214276194453</v>
      </c>
      <c r="M161" s="0" t="n">
        <v>2239.17</v>
      </c>
      <c r="N161" s="0" t="n">
        <v>2239.17</v>
      </c>
    </row>
    <row r="162" customFormat="false" ht="25.9" hidden="false" customHeight="true" outlineLevel="0" collapsed="false">
      <c r="A162" s="17" t="s">
        <v>429</v>
      </c>
      <c r="B162" s="17" t="s">
        <v>425</v>
      </c>
      <c r="C162" s="17" t="s">
        <v>29</v>
      </c>
      <c r="D162" s="17" t="s">
        <v>426</v>
      </c>
      <c r="E162" s="18" t="s">
        <v>52</v>
      </c>
      <c r="F162" s="19" t="n">
        <v>56.19</v>
      </c>
      <c r="G162" s="20" t="n">
        <f aca="false">TRUNC(L162-L162*$P$3,2)</f>
        <v>25.39</v>
      </c>
      <c r="H162" s="20" t="n">
        <f aca="false">TRUNC(M162-M162*$P$3,2)</f>
        <v>31.1</v>
      </c>
      <c r="I162" s="20" t="n">
        <f aca="false">ROUND(F162*H162,2)</f>
        <v>1747.51</v>
      </c>
      <c r="J162" s="21" t="n">
        <v>0.000700214276194453</v>
      </c>
      <c r="L162" s="0" t="n">
        <v>32.54</v>
      </c>
      <c r="M162" s="0" t="n">
        <v>39.85</v>
      </c>
      <c r="N162" s="0" t="n">
        <v>2239.17</v>
      </c>
    </row>
    <row r="163" customFormat="false" ht="24" hidden="false" customHeight="true" outlineLevel="0" collapsed="false">
      <c r="A163" s="12" t="s">
        <v>430</v>
      </c>
      <c r="B163" s="12" t="s">
        <v>18</v>
      </c>
      <c r="C163" s="12"/>
      <c r="D163" s="12" t="s">
        <v>431</v>
      </c>
      <c r="E163" s="13"/>
      <c r="F163" s="14"/>
      <c r="G163" s="15"/>
      <c r="H163" s="15"/>
      <c r="I163" s="15" t="n">
        <f aca="false">SUM(I164,I168)</f>
        <v>83931.8</v>
      </c>
      <c r="J163" s="16" t="n">
        <v>0.0336313651415579</v>
      </c>
      <c r="M163" s="0" t="n">
        <v>107547.57</v>
      </c>
      <c r="N163" s="0" t="n">
        <v>107547.57</v>
      </c>
    </row>
    <row r="164" customFormat="false" ht="24" hidden="false" customHeight="true" outlineLevel="0" collapsed="false">
      <c r="A164" s="22" t="s">
        <v>432</v>
      </c>
      <c r="B164" s="22" t="s">
        <v>18</v>
      </c>
      <c r="C164" s="22"/>
      <c r="D164" s="22" t="s">
        <v>433</v>
      </c>
      <c r="E164" s="23"/>
      <c r="F164" s="24"/>
      <c r="G164" s="25"/>
      <c r="H164" s="25"/>
      <c r="I164" s="25" t="n">
        <f aca="false">SUM(I165,I166,I167)</f>
        <v>16260.01</v>
      </c>
      <c r="J164" s="26" t="n">
        <v>0.00651561052829674</v>
      </c>
      <c r="M164" s="0" t="n">
        <v>20835.85</v>
      </c>
      <c r="N164" s="0" t="n">
        <v>20835.85</v>
      </c>
    </row>
    <row r="165" customFormat="false" ht="25.9" hidden="false" customHeight="true" outlineLevel="0" collapsed="false">
      <c r="A165" s="17" t="s">
        <v>434</v>
      </c>
      <c r="B165" s="17" t="s">
        <v>435</v>
      </c>
      <c r="C165" s="17" t="s">
        <v>29</v>
      </c>
      <c r="D165" s="17" t="s">
        <v>436</v>
      </c>
      <c r="E165" s="18" t="s">
        <v>52</v>
      </c>
      <c r="F165" s="19" t="n">
        <v>28.38</v>
      </c>
      <c r="G165" s="20" t="n">
        <f aca="false">TRUNC(L165-L165*$P$3,2)</f>
        <v>2.22</v>
      </c>
      <c r="H165" s="20" t="n">
        <f aca="false">TRUNC(M165-M165*$P$3,2)</f>
        <v>2.72</v>
      </c>
      <c r="I165" s="20" t="n">
        <f aca="false">ROUND(F165*H165,2)</f>
        <v>77.19</v>
      </c>
      <c r="J165" s="21" t="n">
        <v>3.09709499119311E-005</v>
      </c>
      <c r="L165" s="0" t="n">
        <v>2.85</v>
      </c>
      <c r="M165" s="0" t="n">
        <v>3.49</v>
      </c>
      <c r="N165" s="0" t="n">
        <v>99.04</v>
      </c>
    </row>
    <row r="166" customFormat="false" ht="25.9" hidden="false" customHeight="true" outlineLevel="0" collapsed="false">
      <c r="A166" s="17" t="s">
        <v>437</v>
      </c>
      <c r="B166" s="17" t="s">
        <v>438</v>
      </c>
      <c r="C166" s="17" t="s">
        <v>29</v>
      </c>
      <c r="D166" s="17" t="s">
        <v>439</v>
      </c>
      <c r="E166" s="18" t="s">
        <v>41</v>
      </c>
      <c r="F166" s="19" t="n">
        <v>1.419</v>
      </c>
      <c r="G166" s="20" t="n">
        <f aca="false">TRUNC(L166-L166*$P$3,2)</f>
        <v>515</v>
      </c>
      <c r="H166" s="20" t="n">
        <f aca="false">TRUNC(M166-M166*$P$3,2)</f>
        <v>630.72</v>
      </c>
      <c r="I166" s="20" t="n">
        <f aca="false">ROUND(F166*H166,2)</f>
        <v>894.99</v>
      </c>
      <c r="J166" s="21" t="n">
        <v>0.000358583184112603</v>
      </c>
      <c r="L166" s="0" t="n">
        <v>659.84</v>
      </c>
      <c r="M166" s="0" t="n">
        <v>808.1</v>
      </c>
      <c r="N166" s="0" t="n">
        <v>1146.69</v>
      </c>
    </row>
    <row r="167" customFormat="false" ht="52.15" hidden="false" customHeight="true" outlineLevel="0" collapsed="false">
      <c r="A167" s="17" t="s">
        <v>440</v>
      </c>
      <c r="B167" s="17" t="s">
        <v>441</v>
      </c>
      <c r="C167" s="17" t="s">
        <v>29</v>
      </c>
      <c r="D167" s="17" t="s">
        <v>442</v>
      </c>
      <c r="E167" s="18" t="s">
        <v>52</v>
      </c>
      <c r="F167" s="19" t="n">
        <v>414.08</v>
      </c>
      <c r="G167" s="20" t="n">
        <f aca="false">TRUNC(L167-L167*$P$3,2)</f>
        <v>30.15</v>
      </c>
      <c r="H167" s="20" t="n">
        <f aca="false">TRUNC(M167-M167*$P$3,2)</f>
        <v>36.92</v>
      </c>
      <c r="I167" s="20" t="n">
        <f aca="false">ROUND(F167*H167,2)</f>
        <v>15287.83</v>
      </c>
      <c r="J167" s="21" t="n">
        <v>0.0061260563942722</v>
      </c>
      <c r="L167" s="0" t="n">
        <v>38.63</v>
      </c>
      <c r="M167" s="0" t="n">
        <v>47.31</v>
      </c>
      <c r="N167" s="0" t="n">
        <v>19590.12</v>
      </c>
    </row>
    <row r="168" customFormat="false" ht="24" hidden="false" customHeight="true" outlineLevel="0" collapsed="false">
      <c r="A168" s="22" t="s">
        <v>443</v>
      </c>
      <c r="B168" s="22" t="s">
        <v>18</v>
      </c>
      <c r="C168" s="22"/>
      <c r="D168" s="22" t="s">
        <v>444</v>
      </c>
      <c r="E168" s="23"/>
      <c r="F168" s="24"/>
      <c r="G168" s="25"/>
      <c r="H168" s="25"/>
      <c r="I168" s="25" t="n">
        <f aca="false">SUM(I169,I170,I171,I172,I173,I174,I175,I176)</f>
        <v>67671.79</v>
      </c>
      <c r="J168" s="26" t="n">
        <v>0.0271157546132612</v>
      </c>
      <c r="M168" s="0" t="n">
        <v>86711.72</v>
      </c>
      <c r="N168" s="0" t="n">
        <v>86711.72</v>
      </c>
    </row>
    <row r="169" customFormat="false" ht="24" hidden="false" customHeight="true" outlineLevel="0" collapsed="false">
      <c r="A169" s="17" t="s">
        <v>445</v>
      </c>
      <c r="B169" s="17" t="s">
        <v>446</v>
      </c>
      <c r="C169" s="17" t="s">
        <v>50</v>
      </c>
      <c r="D169" s="17" t="s">
        <v>447</v>
      </c>
      <c r="E169" s="18" t="s">
        <v>366</v>
      </c>
      <c r="F169" s="19" t="n">
        <v>32.18</v>
      </c>
      <c r="G169" s="20" t="n">
        <f aca="false">TRUNC(L169-L169*$P$3,2)</f>
        <v>7.65</v>
      </c>
      <c r="H169" s="20" t="n">
        <f aca="false">TRUNC(M169-M169*$P$3,2)</f>
        <v>9.37</v>
      </c>
      <c r="I169" s="20" t="n">
        <f aca="false">ROUND(F169*H169,2)</f>
        <v>301.53</v>
      </c>
      <c r="J169" s="21" t="n">
        <v>0.000120856752039208</v>
      </c>
      <c r="L169" s="0" t="n">
        <v>9.81</v>
      </c>
      <c r="M169" s="0" t="n">
        <v>12.01</v>
      </c>
      <c r="N169" s="0" t="n">
        <v>386.48</v>
      </c>
    </row>
    <row r="170" customFormat="false" ht="52.15" hidden="false" customHeight="true" outlineLevel="0" collapsed="false">
      <c r="A170" s="17" t="s">
        <v>448</v>
      </c>
      <c r="B170" s="17" t="s">
        <v>449</v>
      </c>
      <c r="C170" s="17" t="s">
        <v>29</v>
      </c>
      <c r="D170" s="17" t="s">
        <v>450</v>
      </c>
      <c r="E170" s="18" t="s">
        <v>117</v>
      </c>
      <c r="F170" s="19" t="n">
        <v>56.18</v>
      </c>
      <c r="G170" s="20" t="n">
        <f aca="false">TRUNC(L170-L170*$P$3,2)</f>
        <v>34.91</v>
      </c>
      <c r="H170" s="20" t="n">
        <f aca="false">TRUNC(M170-M170*$P$3,2)</f>
        <v>42.75</v>
      </c>
      <c r="I170" s="20" t="n">
        <f aca="false">ROUND(F170*H170,2)</f>
        <v>2401.7</v>
      </c>
      <c r="J170" s="21" t="n">
        <v>0.000962382241437442</v>
      </c>
      <c r="L170" s="0" t="n">
        <v>44.73</v>
      </c>
      <c r="M170" s="0" t="n">
        <v>54.78</v>
      </c>
      <c r="N170" s="0" t="n">
        <v>3077.54</v>
      </c>
    </row>
    <row r="171" customFormat="false" ht="39" hidden="false" customHeight="true" outlineLevel="0" collapsed="false">
      <c r="A171" s="17" t="s">
        <v>451</v>
      </c>
      <c r="B171" s="17" t="s">
        <v>452</v>
      </c>
      <c r="C171" s="17" t="s">
        <v>29</v>
      </c>
      <c r="D171" s="17" t="s">
        <v>453</v>
      </c>
      <c r="E171" s="18" t="s">
        <v>41</v>
      </c>
      <c r="F171" s="19" t="n">
        <v>4.44084</v>
      </c>
      <c r="G171" s="20" t="n">
        <f aca="false">TRUNC(L171-L171*$P$3,2)</f>
        <v>55.55</v>
      </c>
      <c r="H171" s="20" t="n">
        <f aca="false">TRUNC(M171-M171*$P$3,2)</f>
        <v>68.03</v>
      </c>
      <c r="I171" s="20" t="n">
        <f aca="false">ROUND(F171*H171,2)</f>
        <v>302.11</v>
      </c>
      <c r="J171" s="21" t="n">
        <v>0.000121050633187687</v>
      </c>
      <c r="L171" s="0" t="n">
        <v>71.18</v>
      </c>
      <c r="M171" s="0" t="n">
        <v>87.17</v>
      </c>
      <c r="N171" s="0" t="n">
        <v>387.1</v>
      </c>
    </row>
    <row r="172" customFormat="false" ht="52.15" hidden="false" customHeight="true" outlineLevel="0" collapsed="false">
      <c r="A172" s="17" t="s">
        <v>454</v>
      </c>
      <c r="B172" s="17" t="s">
        <v>455</v>
      </c>
      <c r="C172" s="17" t="s">
        <v>29</v>
      </c>
      <c r="D172" s="17" t="s">
        <v>456</v>
      </c>
      <c r="E172" s="18" t="s">
        <v>52</v>
      </c>
      <c r="F172" s="19" t="n">
        <v>74.014</v>
      </c>
      <c r="G172" s="20" t="n">
        <f aca="false">TRUNC(L172-L172*$P$3,2)</f>
        <v>60.4</v>
      </c>
      <c r="H172" s="20" t="n">
        <f aca="false">TRUNC(M172-M172*$P$3,2)</f>
        <v>73.96</v>
      </c>
      <c r="I172" s="20" t="n">
        <f aca="false">ROUND(F172*H172,2)</f>
        <v>5474.08</v>
      </c>
      <c r="J172" s="21" t="n">
        <v>0.00219345248351432</v>
      </c>
      <c r="L172" s="0" t="n">
        <v>77.39</v>
      </c>
      <c r="M172" s="0" t="n">
        <v>94.77</v>
      </c>
      <c r="N172" s="0" t="n">
        <v>7014.3</v>
      </c>
    </row>
    <row r="173" customFormat="false" ht="39" hidden="false" customHeight="true" outlineLevel="0" collapsed="false">
      <c r="A173" s="17" t="s">
        <v>457</v>
      </c>
      <c r="B173" s="17" t="s">
        <v>458</v>
      </c>
      <c r="C173" s="17" t="s">
        <v>29</v>
      </c>
      <c r="D173" s="17" t="s">
        <v>459</v>
      </c>
      <c r="E173" s="18" t="s">
        <v>52</v>
      </c>
      <c r="F173" s="19" t="n">
        <v>269.12</v>
      </c>
      <c r="G173" s="20" t="n">
        <f aca="false">TRUNC(L173-L173*$P$3,2)</f>
        <v>63.13</v>
      </c>
      <c r="H173" s="20" t="n">
        <f aca="false">TRUNC(M173-M173*$P$3,2)</f>
        <v>77.31</v>
      </c>
      <c r="I173" s="20" t="n">
        <f aca="false">ROUND(F173*H173,2)</f>
        <v>20805.67</v>
      </c>
      <c r="J173" s="21" t="n">
        <v>0.0083365829273139</v>
      </c>
      <c r="L173" s="0" t="n">
        <v>80.89</v>
      </c>
      <c r="M173" s="0" t="n">
        <v>99.06</v>
      </c>
      <c r="N173" s="0" t="n">
        <v>26659.02</v>
      </c>
    </row>
    <row r="174" customFormat="false" ht="39" hidden="false" customHeight="true" outlineLevel="0" collapsed="false">
      <c r="A174" s="17" t="s">
        <v>460</v>
      </c>
      <c r="B174" s="17" t="s">
        <v>461</v>
      </c>
      <c r="C174" s="17" t="s">
        <v>29</v>
      </c>
      <c r="D174" s="17" t="s">
        <v>462</v>
      </c>
      <c r="E174" s="18" t="s">
        <v>52</v>
      </c>
      <c r="F174" s="19" t="n">
        <v>390.36</v>
      </c>
      <c r="G174" s="20" t="n">
        <f aca="false">TRUNC(L174-L174*$P$3,2)</f>
        <v>66.43</v>
      </c>
      <c r="H174" s="20" t="n">
        <f aca="false">TRUNC(M174-M174*$P$3,2)</f>
        <v>81.35</v>
      </c>
      <c r="I174" s="20" t="n">
        <f aca="false">ROUND(F174*H174,2)</f>
        <v>31755.79</v>
      </c>
      <c r="J174" s="21" t="n">
        <v>0.0127245823846969</v>
      </c>
      <c r="L174" s="0" t="n">
        <v>85.12</v>
      </c>
      <c r="M174" s="0" t="n">
        <v>104.24</v>
      </c>
      <c r="N174" s="0" t="n">
        <v>40691.12</v>
      </c>
    </row>
    <row r="175" customFormat="false" ht="52.15" hidden="false" customHeight="true" outlineLevel="0" collapsed="false">
      <c r="A175" s="17" t="s">
        <v>463</v>
      </c>
      <c r="B175" s="17" t="s">
        <v>464</v>
      </c>
      <c r="C175" s="17" t="s">
        <v>29</v>
      </c>
      <c r="D175" s="17" t="s">
        <v>465</v>
      </c>
      <c r="E175" s="18" t="s">
        <v>117</v>
      </c>
      <c r="F175" s="19" t="n">
        <v>41.15</v>
      </c>
      <c r="G175" s="20" t="n">
        <f aca="false">TRUNC(L175-L175*$P$3,2)</f>
        <v>36.89</v>
      </c>
      <c r="H175" s="20" t="n">
        <f aca="false">TRUNC(M175-M175*$P$3,2)</f>
        <v>45.18</v>
      </c>
      <c r="I175" s="20" t="n">
        <f aca="false">ROUND(F175*H175,2)</f>
        <v>1859.16</v>
      </c>
      <c r="J175" s="21" t="n">
        <v>0.000744932024956632</v>
      </c>
      <c r="L175" s="0" t="n">
        <v>47.27</v>
      </c>
      <c r="M175" s="0" t="n">
        <v>57.89</v>
      </c>
      <c r="N175" s="0" t="n">
        <v>2382.17</v>
      </c>
    </row>
    <row r="176" customFormat="false" ht="39" hidden="false" customHeight="true" outlineLevel="0" collapsed="false">
      <c r="A176" s="17" t="s">
        <v>466</v>
      </c>
      <c r="B176" s="17" t="s">
        <v>467</v>
      </c>
      <c r="C176" s="17" t="s">
        <v>29</v>
      </c>
      <c r="D176" s="17" t="s">
        <v>468</v>
      </c>
      <c r="E176" s="18" t="s">
        <v>52</v>
      </c>
      <c r="F176" s="19" t="n">
        <v>23.0508</v>
      </c>
      <c r="G176" s="20" t="n">
        <f aca="false">TRUNC(L176-L176*$P$3,2)</f>
        <v>169.04</v>
      </c>
      <c r="H176" s="20" t="n">
        <f aca="false">TRUNC(M176-M176*$P$3,2)</f>
        <v>207.01</v>
      </c>
      <c r="I176" s="20" t="n">
        <f aca="false">ROUND(F176*H176,2)</f>
        <v>4771.75</v>
      </c>
      <c r="J176" s="21" t="n">
        <v>0.00191191516611518</v>
      </c>
      <c r="L176" s="0" t="n">
        <v>216.58</v>
      </c>
      <c r="M176" s="0" t="n">
        <v>265.24</v>
      </c>
      <c r="N176" s="0" t="n">
        <v>6113.99</v>
      </c>
    </row>
    <row r="177" customFormat="false" ht="24" hidden="false" customHeight="true" outlineLevel="0" collapsed="false">
      <c r="A177" s="12" t="s">
        <v>469</v>
      </c>
      <c r="B177" s="12" t="s">
        <v>18</v>
      </c>
      <c r="C177" s="12"/>
      <c r="D177" s="12" t="s">
        <v>470</v>
      </c>
      <c r="E177" s="13"/>
      <c r="F177" s="14"/>
      <c r="G177" s="15"/>
      <c r="H177" s="15"/>
      <c r="I177" s="15" t="n">
        <f aca="false">SUM(I178,I188,I193)</f>
        <v>317669.02</v>
      </c>
      <c r="J177" s="16" t="n">
        <v>0.12728476268666</v>
      </c>
      <c r="M177" s="0" t="n">
        <v>407035.72</v>
      </c>
      <c r="N177" s="0" t="n">
        <v>407035.72</v>
      </c>
    </row>
    <row r="178" customFormat="false" ht="24" hidden="false" customHeight="true" outlineLevel="0" collapsed="false">
      <c r="A178" s="22" t="s">
        <v>471</v>
      </c>
      <c r="B178" s="22" t="s">
        <v>18</v>
      </c>
      <c r="C178" s="22"/>
      <c r="D178" s="22" t="s">
        <v>472</v>
      </c>
      <c r="E178" s="23"/>
      <c r="F178" s="24"/>
      <c r="G178" s="25"/>
      <c r="H178" s="25"/>
      <c r="I178" s="25" t="n">
        <f aca="false">SUM(I179,I180,I181,I182,I183,I184,I185,I186,I187)</f>
        <v>204832.92</v>
      </c>
      <c r="J178" s="26" t="n">
        <v>0.0820736301812157</v>
      </c>
      <c r="M178" s="0" t="n">
        <v>262457.96</v>
      </c>
      <c r="N178" s="0" t="n">
        <v>262457.96</v>
      </c>
    </row>
    <row r="179" customFormat="false" ht="52.15" hidden="false" customHeight="true" outlineLevel="0" collapsed="false">
      <c r="A179" s="17" t="s">
        <v>473</v>
      </c>
      <c r="B179" s="17" t="s">
        <v>474</v>
      </c>
      <c r="C179" s="17" t="s">
        <v>29</v>
      </c>
      <c r="D179" s="17" t="s">
        <v>475</v>
      </c>
      <c r="E179" s="18" t="s">
        <v>52</v>
      </c>
      <c r="F179" s="19" t="n">
        <v>828.54</v>
      </c>
      <c r="G179" s="20" t="n">
        <f aca="false">TRUNC(L179-L179*$P$3,2)</f>
        <v>6.07</v>
      </c>
      <c r="H179" s="20" t="n">
        <f aca="false">TRUNC(M179-M179*$P$3,2)</f>
        <v>7.43</v>
      </c>
      <c r="I179" s="20" t="n">
        <f aca="false">ROUND(F179*H179,2)</f>
        <v>6156.05</v>
      </c>
      <c r="J179" s="21" t="n">
        <v>0.00246657473364639</v>
      </c>
      <c r="L179" s="0" t="n">
        <v>7.78</v>
      </c>
      <c r="M179" s="0" t="n">
        <v>9.52</v>
      </c>
      <c r="N179" s="0" t="n">
        <v>7887.7</v>
      </c>
    </row>
    <row r="180" customFormat="false" ht="52.15" hidden="false" customHeight="true" outlineLevel="0" collapsed="false">
      <c r="A180" s="17" t="s">
        <v>476</v>
      </c>
      <c r="B180" s="17" t="s">
        <v>477</v>
      </c>
      <c r="C180" s="17" t="s">
        <v>29</v>
      </c>
      <c r="D180" s="17" t="s">
        <v>478</v>
      </c>
      <c r="E180" s="18" t="s">
        <v>52</v>
      </c>
      <c r="F180" s="19" t="n">
        <v>828.54</v>
      </c>
      <c r="G180" s="20" t="n">
        <f aca="false">TRUNC(L180-L180*$P$3,2)</f>
        <v>36.29</v>
      </c>
      <c r="H180" s="20" t="n">
        <f aca="false">TRUNC(M180-M180*$P$3,2)</f>
        <v>44.44</v>
      </c>
      <c r="I180" s="20" t="n">
        <f aca="false">ROUND(F180*H180,2)</f>
        <v>36820.32</v>
      </c>
      <c r="J180" s="21" t="n">
        <v>0.0147528106043232</v>
      </c>
      <c r="L180" s="0" t="n">
        <v>46.5</v>
      </c>
      <c r="M180" s="0" t="n">
        <v>56.94</v>
      </c>
      <c r="N180" s="0" t="n">
        <v>47177.06</v>
      </c>
    </row>
    <row r="181" customFormat="false" ht="64.9" hidden="false" customHeight="true" outlineLevel="0" collapsed="false">
      <c r="A181" s="17" t="s">
        <v>479</v>
      </c>
      <c r="B181" s="17" t="s">
        <v>480</v>
      </c>
      <c r="C181" s="17" t="s">
        <v>50</v>
      </c>
      <c r="D181" s="17" t="s">
        <v>481</v>
      </c>
      <c r="E181" s="18" t="s">
        <v>52</v>
      </c>
      <c r="F181" s="19" t="n">
        <v>828.54</v>
      </c>
      <c r="G181" s="20" t="n">
        <f aca="false">TRUNC(L181-L181*$P$3,2)</f>
        <v>75.24</v>
      </c>
      <c r="H181" s="20" t="n">
        <f aca="false">TRUNC(M181-M181*$P$3,2)</f>
        <v>92.14</v>
      </c>
      <c r="I181" s="20" t="n">
        <f aca="false">ROUND(F181*H181,2)</f>
        <v>76341.68</v>
      </c>
      <c r="J181" s="21" t="n">
        <v>0.0305886381769368</v>
      </c>
      <c r="L181" s="0" t="n">
        <v>96.4</v>
      </c>
      <c r="M181" s="0" t="n">
        <v>118.06</v>
      </c>
      <c r="N181" s="0" t="n">
        <v>97817.43</v>
      </c>
    </row>
    <row r="182" customFormat="false" ht="64.9" hidden="false" customHeight="true" outlineLevel="0" collapsed="false">
      <c r="A182" s="17" t="s">
        <v>482</v>
      </c>
      <c r="B182" s="17" t="s">
        <v>483</v>
      </c>
      <c r="C182" s="17" t="s">
        <v>29</v>
      </c>
      <c r="D182" s="17" t="s">
        <v>484</v>
      </c>
      <c r="E182" s="18" t="s">
        <v>485</v>
      </c>
      <c r="F182" s="19" t="n">
        <v>300.7125</v>
      </c>
      <c r="G182" s="20" t="n">
        <f aca="false">TRUNC(L182-L182*$P$3,2)</f>
        <v>28.68</v>
      </c>
      <c r="H182" s="20" t="n">
        <f aca="false">TRUNC(M182-M182*$P$3,2)</f>
        <v>35.12</v>
      </c>
      <c r="I182" s="20" t="n">
        <f aca="false">ROUND(F182*H182,2)</f>
        <v>10561.02</v>
      </c>
      <c r="J182" s="21" t="n">
        <v>0.00423163118401904</v>
      </c>
      <c r="L182" s="0" t="n">
        <v>36.75</v>
      </c>
      <c r="M182" s="0" t="n">
        <v>45</v>
      </c>
      <c r="N182" s="0" t="n">
        <v>13532.06</v>
      </c>
    </row>
    <row r="183" customFormat="false" ht="52.15" hidden="false" customHeight="true" outlineLevel="0" collapsed="false">
      <c r="A183" s="17" t="s">
        <v>486</v>
      </c>
      <c r="B183" s="17" t="s">
        <v>487</v>
      </c>
      <c r="C183" s="17" t="s">
        <v>29</v>
      </c>
      <c r="D183" s="17" t="s">
        <v>488</v>
      </c>
      <c r="E183" s="18" t="s">
        <v>52</v>
      </c>
      <c r="F183" s="19" t="n">
        <v>300.7125</v>
      </c>
      <c r="G183" s="20" t="n">
        <f aca="false">TRUNC(L183-L183*$P$3,2)</f>
        <v>11.93</v>
      </c>
      <c r="H183" s="20" t="n">
        <f aca="false">TRUNC(M183-M183*$P$3,2)</f>
        <v>14.61</v>
      </c>
      <c r="I183" s="20" t="n">
        <f aca="false">ROUND(F183*H183,2)</f>
        <v>4393.41</v>
      </c>
      <c r="J183" s="21" t="n">
        <v>0.00176035639607967</v>
      </c>
      <c r="L183" s="0" t="n">
        <v>15.29</v>
      </c>
      <c r="M183" s="0" t="n">
        <v>18.72</v>
      </c>
      <c r="N183" s="0" t="n">
        <v>5629.33</v>
      </c>
    </row>
    <row r="184" customFormat="false" ht="52.15" hidden="false" customHeight="true" outlineLevel="0" collapsed="false">
      <c r="A184" s="17" t="s">
        <v>489</v>
      </c>
      <c r="B184" s="17" t="s">
        <v>391</v>
      </c>
      <c r="C184" s="17" t="s">
        <v>29</v>
      </c>
      <c r="D184" s="17" t="s">
        <v>392</v>
      </c>
      <c r="E184" s="18" t="s">
        <v>52</v>
      </c>
      <c r="F184" s="19" t="n">
        <v>779.78</v>
      </c>
      <c r="G184" s="20" t="n">
        <f aca="false">TRUNC(L184-L184*$P$3,2)</f>
        <v>3.13</v>
      </c>
      <c r="H184" s="20" t="n">
        <f aca="false">TRUNC(M184-M184*$P$3,2)</f>
        <v>3.84</v>
      </c>
      <c r="I184" s="20" t="n">
        <f aca="false">ROUND(F184*H184,2)</f>
        <v>2994.36</v>
      </c>
      <c r="J184" s="21" t="n">
        <v>0.00119972091121388</v>
      </c>
      <c r="L184" s="0" t="n">
        <v>4.02</v>
      </c>
      <c r="M184" s="0" t="n">
        <v>4.92</v>
      </c>
      <c r="N184" s="0" t="n">
        <v>3836.51</v>
      </c>
    </row>
    <row r="185" customFormat="false" ht="52.15" hidden="false" customHeight="true" outlineLevel="0" collapsed="false">
      <c r="A185" s="17" t="s">
        <v>490</v>
      </c>
      <c r="B185" s="17" t="s">
        <v>491</v>
      </c>
      <c r="C185" s="17" t="s">
        <v>29</v>
      </c>
      <c r="D185" s="17" t="s">
        <v>492</v>
      </c>
      <c r="E185" s="18" t="s">
        <v>52</v>
      </c>
      <c r="F185" s="19" t="n">
        <v>779.78</v>
      </c>
      <c r="G185" s="20" t="n">
        <f aca="false">TRUNC(L185-L185*$P$3,2)</f>
        <v>27.76</v>
      </c>
      <c r="H185" s="20" t="n">
        <f aca="false">TRUNC(M185-M185*$P$3,2)</f>
        <v>33.99</v>
      </c>
      <c r="I185" s="20" t="n">
        <f aca="false">ROUND(F185*H185,2)</f>
        <v>26504.72</v>
      </c>
      <c r="J185" s="21" t="n">
        <v>0.0106219382023227</v>
      </c>
      <c r="L185" s="0" t="n">
        <v>35.57</v>
      </c>
      <c r="M185" s="0" t="n">
        <v>43.56</v>
      </c>
      <c r="N185" s="0" t="n">
        <v>33967.21</v>
      </c>
    </row>
    <row r="186" customFormat="false" ht="39" hidden="false" customHeight="true" outlineLevel="0" collapsed="false">
      <c r="A186" s="17" t="s">
        <v>493</v>
      </c>
      <c r="B186" s="17" t="s">
        <v>494</v>
      </c>
      <c r="C186" s="17" t="s">
        <v>29</v>
      </c>
      <c r="D186" s="17" t="s">
        <v>495</v>
      </c>
      <c r="E186" s="18" t="s">
        <v>52</v>
      </c>
      <c r="F186" s="19" t="n">
        <v>225.5</v>
      </c>
      <c r="G186" s="20" t="n">
        <f aca="false">TRUNC(L186-L186*$P$3,2)</f>
        <v>130.78</v>
      </c>
      <c r="H186" s="20" t="n">
        <f aca="false">TRUNC(M186-M186*$P$3,2)</f>
        <v>160.17</v>
      </c>
      <c r="I186" s="20" t="n">
        <f aca="false">ROUND(F186*H186,2)</f>
        <v>36118.34</v>
      </c>
      <c r="J186" s="21" t="n">
        <v>0.0144713858630748</v>
      </c>
      <c r="L186" s="0" t="n">
        <v>167.57</v>
      </c>
      <c r="M186" s="0" t="n">
        <v>205.22</v>
      </c>
      <c r="N186" s="0" t="n">
        <v>46277.11</v>
      </c>
    </row>
    <row r="187" customFormat="false" ht="39" hidden="false" customHeight="true" outlineLevel="0" collapsed="false">
      <c r="A187" s="17" t="s">
        <v>496</v>
      </c>
      <c r="B187" s="17" t="s">
        <v>497</v>
      </c>
      <c r="C187" s="17" t="s">
        <v>29</v>
      </c>
      <c r="D187" s="17" t="s">
        <v>498</v>
      </c>
      <c r="E187" s="18" t="s">
        <v>117</v>
      </c>
      <c r="F187" s="19" t="n">
        <v>35.5</v>
      </c>
      <c r="G187" s="20" t="n">
        <f aca="false">TRUNC(L187-L187*$P$3,2)</f>
        <v>113.7</v>
      </c>
      <c r="H187" s="20" t="n">
        <f aca="false">TRUNC(M187-M187*$P$3,2)</f>
        <v>139.24</v>
      </c>
      <c r="I187" s="20" t="n">
        <f aca="false">ROUND(F187*H187,2)</f>
        <v>4943.02</v>
      </c>
      <c r="J187" s="21" t="n">
        <v>0.00198057410959926</v>
      </c>
      <c r="L187" s="0" t="n">
        <v>145.68</v>
      </c>
      <c r="M187" s="0" t="n">
        <v>178.41</v>
      </c>
      <c r="N187" s="0" t="n">
        <v>6333.55</v>
      </c>
    </row>
    <row r="188" customFormat="false" ht="24" hidden="false" customHeight="true" outlineLevel="0" collapsed="false">
      <c r="A188" s="22" t="s">
        <v>499</v>
      </c>
      <c r="B188" s="22" t="s">
        <v>18</v>
      </c>
      <c r="C188" s="22"/>
      <c r="D188" s="22" t="s">
        <v>500</v>
      </c>
      <c r="E188" s="23"/>
      <c r="F188" s="24"/>
      <c r="G188" s="25"/>
      <c r="H188" s="25"/>
      <c r="I188" s="25" t="n">
        <f aca="false">SUM(I189,I190,I191,I192)</f>
        <v>85251.96</v>
      </c>
      <c r="J188" s="26" t="n">
        <v>0.034158377882739</v>
      </c>
      <c r="M188" s="0" t="n">
        <v>109232.87</v>
      </c>
      <c r="N188" s="0" t="n">
        <v>109232.87</v>
      </c>
    </row>
    <row r="189" customFormat="false" ht="39" hidden="false" customHeight="true" outlineLevel="0" collapsed="false">
      <c r="A189" s="17" t="s">
        <v>501</v>
      </c>
      <c r="B189" s="17" t="s">
        <v>502</v>
      </c>
      <c r="C189" s="17" t="s">
        <v>29</v>
      </c>
      <c r="D189" s="17" t="s">
        <v>503</v>
      </c>
      <c r="E189" s="18" t="s">
        <v>52</v>
      </c>
      <c r="F189" s="19" t="n">
        <v>420.85</v>
      </c>
      <c r="G189" s="20" t="n">
        <f aca="false">TRUNC(L189-L189*$P$3,2)</f>
        <v>123.23</v>
      </c>
      <c r="H189" s="20" t="n">
        <f aca="false">TRUNC(M189-M189*$P$3,2)</f>
        <v>150.91</v>
      </c>
      <c r="I189" s="20" t="n">
        <f aca="false">ROUND(F189*H189,2)</f>
        <v>63510.47</v>
      </c>
      <c r="J189" s="21" t="n">
        <v>0.0254470727292593</v>
      </c>
      <c r="L189" s="0" t="n">
        <v>157.89</v>
      </c>
      <c r="M189" s="0" t="n">
        <v>193.36</v>
      </c>
      <c r="N189" s="0" t="n">
        <v>81375.55</v>
      </c>
    </row>
    <row r="190" customFormat="false" ht="25.9" hidden="false" customHeight="true" outlineLevel="0" collapsed="false">
      <c r="A190" s="17" t="s">
        <v>504</v>
      </c>
      <c r="B190" s="17" t="s">
        <v>505</v>
      </c>
      <c r="C190" s="17" t="s">
        <v>29</v>
      </c>
      <c r="D190" s="17" t="s">
        <v>506</v>
      </c>
      <c r="E190" s="18" t="s">
        <v>117</v>
      </c>
      <c r="F190" s="19" t="n">
        <v>267.75</v>
      </c>
      <c r="G190" s="20" t="n">
        <f aca="false">TRUNC(L190-L190*$P$3,2)</f>
        <v>13.08</v>
      </c>
      <c r="H190" s="20" t="n">
        <f aca="false">TRUNC(M190-M190*$P$3,2)</f>
        <v>16.02</v>
      </c>
      <c r="I190" s="20" t="n">
        <f aca="false">ROUND(F190*H190,2)</f>
        <v>4289.36</v>
      </c>
      <c r="J190" s="21" t="n">
        <v>0.00171894400818754</v>
      </c>
      <c r="L190" s="0" t="n">
        <v>16.77</v>
      </c>
      <c r="M190" s="0" t="n">
        <v>20.53</v>
      </c>
      <c r="N190" s="0" t="n">
        <v>5496.9</v>
      </c>
    </row>
    <row r="191" customFormat="false" ht="25.9" hidden="false" customHeight="true" outlineLevel="0" collapsed="false">
      <c r="A191" s="17" t="s">
        <v>507</v>
      </c>
      <c r="B191" s="17" t="s">
        <v>508</v>
      </c>
      <c r="C191" s="17" t="s">
        <v>50</v>
      </c>
      <c r="D191" s="17" t="s">
        <v>509</v>
      </c>
      <c r="E191" s="18" t="s">
        <v>366</v>
      </c>
      <c r="F191" s="19" t="n">
        <v>6.2</v>
      </c>
      <c r="G191" s="20" t="n">
        <f aca="false">TRUNC(L191-L191*$P$3,2)</f>
        <v>102.85</v>
      </c>
      <c r="H191" s="20" t="n">
        <f aca="false">TRUNC(M191-M191*$P$3,2)</f>
        <v>125.96</v>
      </c>
      <c r="I191" s="20" t="n">
        <f aca="false">ROUND(F191*H191,2)</f>
        <v>780.95</v>
      </c>
      <c r="J191" s="21" t="n">
        <v>0.000312902283838624</v>
      </c>
      <c r="L191" s="0" t="n">
        <v>131.78</v>
      </c>
      <c r="M191" s="0" t="n">
        <v>161.39</v>
      </c>
      <c r="N191" s="0" t="n">
        <v>1000.61</v>
      </c>
    </row>
    <row r="192" customFormat="false" ht="39" hidden="false" customHeight="true" outlineLevel="0" collapsed="false">
      <c r="A192" s="17" t="s">
        <v>510</v>
      </c>
      <c r="B192" s="17" t="s">
        <v>511</v>
      </c>
      <c r="C192" s="17" t="s">
        <v>50</v>
      </c>
      <c r="D192" s="17" t="s">
        <v>512</v>
      </c>
      <c r="E192" s="18" t="s">
        <v>52</v>
      </c>
      <c r="F192" s="19" t="n">
        <v>25.30844</v>
      </c>
      <c r="G192" s="20" t="n">
        <f aca="false">TRUNC(L192-L192*$P$3,2)</f>
        <v>537.87</v>
      </c>
      <c r="H192" s="20" t="n">
        <f aca="false">TRUNC(M192-M192*$P$3,2)</f>
        <v>658.72</v>
      </c>
      <c r="I192" s="20" t="n">
        <f aca="false">ROUND(F192*H192,2)</f>
        <v>16671.18</v>
      </c>
      <c r="J192" s="21" t="n">
        <v>0.00667945886145359</v>
      </c>
      <c r="L192" s="0" t="n">
        <v>689.14</v>
      </c>
      <c r="M192" s="0" t="n">
        <v>843.98</v>
      </c>
      <c r="N192" s="0" t="n">
        <v>21359.81</v>
      </c>
    </row>
    <row r="193" customFormat="false" ht="24" hidden="false" customHeight="true" outlineLevel="0" collapsed="false">
      <c r="A193" s="22" t="s">
        <v>513</v>
      </c>
      <c r="B193" s="22" t="s">
        <v>18</v>
      </c>
      <c r="C193" s="22"/>
      <c r="D193" s="22" t="s">
        <v>514</v>
      </c>
      <c r="E193" s="23"/>
      <c r="F193" s="24"/>
      <c r="G193" s="25"/>
      <c r="H193" s="25"/>
      <c r="I193" s="25" t="n">
        <f aca="false">SUM(I194,I195,I196)</f>
        <v>27584.14</v>
      </c>
      <c r="J193" s="26" t="n">
        <v>0.0110527546227051</v>
      </c>
      <c r="M193" s="0" t="n">
        <v>35344.89</v>
      </c>
      <c r="N193" s="0" t="n">
        <v>35344.89</v>
      </c>
    </row>
    <row r="194" customFormat="false" ht="52.15" hidden="false" customHeight="true" outlineLevel="0" collapsed="false">
      <c r="A194" s="17" t="s">
        <v>515</v>
      </c>
      <c r="B194" s="17" t="s">
        <v>516</v>
      </c>
      <c r="C194" s="17" t="s">
        <v>50</v>
      </c>
      <c r="D194" s="17" t="s">
        <v>517</v>
      </c>
      <c r="E194" s="18" t="s">
        <v>52</v>
      </c>
      <c r="F194" s="19" t="n">
        <v>310.83</v>
      </c>
      <c r="G194" s="20" t="n">
        <f aca="false">TRUNC(L194-L194*$P$3,2)</f>
        <v>49.17</v>
      </c>
      <c r="H194" s="20" t="n">
        <f aca="false">TRUNC(M194-M194*$P$3,2)</f>
        <v>60.21</v>
      </c>
      <c r="I194" s="20" t="n">
        <f aca="false">ROUND(F194*H194,2)</f>
        <v>18715.07</v>
      </c>
      <c r="J194" s="21" t="n">
        <v>0.00749898822184531</v>
      </c>
      <c r="L194" s="0" t="n">
        <v>63</v>
      </c>
      <c r="M194" s="0" t="n">
        <v>77.15</v>
      </c>
      <c r="N194" s="0" t="n">
        <v>23980.53</v>
      </c>
    </row>
    <row r="195" customFormat="false" ht="39" hidden="false" customHeight="true" outlineLevel="0" collapsed="false">
      <c r="A195" s="17" t="s">
        <v>518</v>
      </c>
      <c r="B195" s="17" t="s">
        <v>519</v>
      </c>
      <c r="C195" s="17" t="s">
        <v>29</v>
      </c>
      <c r="D195" s="17" t="s">
        <v>520</v>
      </c>
      <c r="E195" s="18" t="s">
        <v>52</v>
      </c>
      <c r="F195" s="19" t="n">
        <v>71.89</v>
      </c>
      <c r="G195" s="20" t="n">
        <f aca="false">TRUNC(L195-L195*$P$3,2)</f>
        <v>46.75</v>
      </c>
      <c r="H195" s="20" t="n">
        <f aca="false">TRUNC(M195-M195*$P$3,2)</f>
        <v>57.26</v>
      </c>
      <c r="I195" s="20" t="n">
        <f aca="false">ROUND(F195*H195,2)</f>
        <v>4116.42</v>
      </c>
      <c r="J195" s="21" t="n">
        <v>0.0016494157266506</v>
      </c>
      <c r="L195" s="0" t="n">
        <v>59.91</v>
      </c>
      <c r="M195" s="0" t="n">
        <v>73.37</v>
      </c>
      <c r="N195" s="0" t="n">
        <v>5274.56</v>
      </c>
    </row>
    <row r="196" customFormat="false" ht="25.9" hidden="false" customHeight="true" outlineLevel="0" collapsed="false">
      <c r="A196" s="17" t="s">
        <v>521</v>
      </c>
      <c r="B196" s="17" t="s">
        <v>522</v>
      </c>
      <c r="C196" s="17" t="s">
        <v>29</v>
      </c>
      <c r="D196" s="17" t="s">
        <v>523</v>
      </c>
      <c r="E196" s="18" t="s">
        <v>524</v>
      </c>
      <c r="F196" s="19" t="n">
        <v>71.89</v>
      </c>
      <c r="G196" s="20" t="n">
        <f aca="false">TRUNC(L196-L196*$P$3,2)</f>
        <v>53.98</v>
      </c>
      <c r="H196" s="20" t="n">
        <f aca="false">TRUNC(M196-M196*$P$3,2)</f>
        <v>66.11</v>
      </c>
      <c r="I196" s="20" t="n">
        <f aca="false">ROUND(F196*H196,2)</f>
        <v>4752.65</v>
      </c>
      <c r="J196" s="21" t="n">
        <v>0.00190435067420919</v>
      </c>
      <c r="L196" s="0" t="n">
        <v>69.17</v>
      </c>
      <c r="M196" s="0" t="n">
        <v>84.71</v>
      </c>
      <c r="N196" s="0" t="n">
        <v>6089.8</v>
      </c>
    </row>
    <row r="197" customFormat="false" ht="24" hidden="false" customHeight="true" outlineLevel="0" collapsed="false">
      <c r="A197" s="12" t="s">
        <v>525</v>
      </c>
      <c r="B197" s="12" t="s">
        <v>18</v>
      </c>
      <c r="C197" s="12"/>
      <c r="D197" s="12" t="s">
        <v>526</v>
      </c>
      <c r="E197" s="13"/>
      <c r="F197" s="14"/>
      <c r="G197" s="15"/>
      <c r="H197" s="15"/>
      <c r="I197" s="15" t="n">
        <f aca="false">SUM(I198,I202,I210)</f>
        <v>88750.18</v>
      </c>
      <c r="J197" s="16" t="n">
        <v>0.0355587814182056</v>
      </c>
      <c r="M197" s="0" t="n">
        <v>113711.13</v>
      </c>
      <c r="N197" s="0" t="n">
        <v>113711.13</v>
      </c>
    </row>
    <row r="198" customFormat="false" ht="24" hidden="false" customHeight="true" outlineLevel="0" collapsed="false">
      <c r="A198" s="22" t="s">
        <v>527</v>
      </c>
      <c r="B198" s="22" t="s">
        <v>18</v>
      </c>
      <c r="C198" s="22"/>
      <c r="D198" s="22" t="s">
        <v>528</v>
      </c>
      <c r="E198" s="23"/>
      <c r="F198" s="24"/>
      <c r="G198" s="25"/>
      <c r="H198" s="25"/>
      <c r="I198" s="25" t="n">
        <f aca="false">SUM(I199,I200,I201)</f>
        <v>38086.62</v>
      </c>
      <c r="J198" s="26" t="n">
        <v>0.0152596847229848</v>
      </c>
      <c r="M198" s="0" t="n">
        <v>48797.96</v>
      </c>
      <c r="N198" s="0" t="n">
        <v>48797.96</v>
      </c>
    </row>
    <row r="199" customFormat="false" ht="25.9" hidden="false" customHeight="true" outlineLevel="0" collapsed="false">
      <c r="A199" s="17" t="s">
        <v>529</v>
      </c>
      <c r="B199" s="17" t="s">
        <v>530</v>
      </c>
      <c r="C199" s="17" t="s">
        <v>50</v>
      </c>
      <c r="D199" s="17" t="s">
        <v>531</v>
      </c>
      <c r="E199" s="18" t="s">
        <v>24</v>
      </c>
      <c r="F199" s="19" t="n">
        <v>18</v>
      </c>
      <c r="G199" s="20" t="n">
        <f aca="false">TRUNC(L199-L199*$P$3,2)</f>
        <v>1224.05</v>
      </c>
      <c r="H199" s="20" t="n">
        <f aca="false">TRUNC(M199-M199*$P$3,2)</f>
        <v>1499.09</v>
      </c>
      <c r="I199" s="20" t="n">
        <f aca="false">ROUND(F199*H199,2)</f>
        <v>26983.62</v>
      </c>
      <c r="J199" s="21" t="n">
        <v>0.0108111943472763</v>
      </c>
      <c r="L199" s="0" t="n">
        <v>1568.3</v>
      </c>
      <c r="M199" s="0" t="n">
        <v>1920.69</v>
      </c>
      <c r="N199" s="0" t="n">
        <v>34572.42</v>
      </c>
    </row>
    <row r="200" customFormat="false" ht="25.9" hidden="false" customHeight="true" outlineLevel="0" collapsed="false">
      <c r="A200" s="17" t="s">
        <v>532</v>
      </c>
      <c r="B200" s="17" t="s">
        <v>533</v>
      </c>
      <c r="C200" s="17" t="s">
        <v>50</v>
      </c>
      <c r="D200" s="17" t="s">
        <v>534</v>
      </c>
      <c r="E200" s="18" t="s">
        <v>24</v>
      </c>
      <c r="F200" s="19" t="n">
        <v>4</v>
      </c>
      <c r="G200" s="20" t="n">
        <f aca="false">TRUNC(L200-L200*$P$3,2)</f>
        <v>1421.74</v>
      </c>
      <c r="H200" s="20" t="n">
        <f aca="false">TRUNC(M200-M200*$P$3,2)</f>
        <v>1741.2</v>
      </c>
      <c r="I200" s="20" t="n">
        <f aca="false">ROUND(F200*H200,2)</f>
        <v>6964.8</v>
      </c>
      <c r="J200" s="21" t="n">
        <v>0.00279048759044946</v>
      </c>
      <c r="L200" s="0" t="n">
        <v>1821.58</v>
      </c>
      <c r="M200" s="0" t="n">
        <v>2230.88</v>
      </c>
      <c r="N200" s="0" t="n">
        <v>8923.52</v>
      </c>
    </row>
    <row r="201" customFormat="false" ht="25.9" hidden="false" customHeight="true" outlineLevel="0" collapsed="false">
      <c r="A201" s="17" t="s">
        <v>535</v>
      </c>
      <c r="B201" s="17" t="s">
        <v>536</v>
      </c>
      <c r="C201" s="17" t="s">
        <v>50</v>
      </c>
      <c r="D201" s="17" t="s">
        <v>537</v>
      </c>
      <c r="E201" s="18" t="s">
        <v>24</v>
      </c>
      <c r="F201" s="19" t="n">
        <v>3</v>
      </c>
      <c r="G201" s="20" t="n">
        <f aca="false">TRUNC(L201-L201*$P$3,2)</f>
        <v>1126.32</v>
      </c>
      <c r="H201" s="20" t="n">
        <f aca="false">TRUNC(M201-M201*$P$3,2)</f>
        <v>1379.4</v>
      </c>
      <c r="I201" s="20" t="n">
        <f aca="false">ROUND(F201*H201,2)</f>
        <v>4138.2</v>
      </c>
      <c r="J201" s="21" t="n">
        <v>0.00165800278525905</v>
      </c>
      <c r="L201" s="0" t="n">
        <v>1443.08</v>
      </c>
      <c r="M201" s="0" t="n">
        <v>1767.34</v>
      </c>
      <c r="N201" s="0" t="n">
        <v>5302.02</v>
      </c>
    </row>
    <row r="202" customFormat="false" ht="24" hidden="false" customHeight="true" outlineLevel="0" collapsed="false">
      <c r="A202" s="22" t="s">
        <v>538</v>
      </c>
      <c r="B202" s="22" t="s">
        <v>18</v>
      </c>
      <c r="C202" s="22"/>
      <c r="D202" s="22" t="s">
        <v>539</v>
      </c>
      <c r="E202" s="23"/>
      <c r="F202" s="24"/>
      <c r="G202" s="25"/>
      <c r="H202" s="25"/>
      <c r="I202" s="25" t="n">
        <f aca="false">SUM(I203,I204,I205,I206,I207,I208,I209)</f>
        <v>49395.73</v>
      </c>
      <c r="J202" s="26" t="n">
        <v>0.0197910968150518</v>
      </c>
      <c r="M202" s="0" t="n">
        <v>63288.67</v>
      </c>
      <c r="N202" s="0" t="n">
        <v>63288.67</v>
      </c>
    </row>
    <row r="203" customFormat="false" ht="25.9" hidden="false" customHeight="true" outlineLevel="0" collapsed="false">
      <c r="A203" s="17" t="s">
        <v>540</v>
      </c>
      <c r="B203" s="17" t="s">
        <v>541</v>
      </c>
      <c r="C203" s="17" t="s">
        <v>29</v>
      </c>
      <c r="D203" s="17" t="s">
        <v>542</v>
      </c>
      <c r="E203" s="18" t="s">
        <v>117</v>
      </c>
      <c r="F203" s="19" t="n">
        <v>117.42</v>
      </c>
      <c r="G203" s="20" t="n">
        <f aca="false">TRUNC(L203-L203*$P$3,2)</f>
        <v>17.29</v>
      </c>
      <c r="H203" s="20" t="n">
        <f aca="false">TRUNC(M203-M203*$P$3,2)</f>
        <v>21.17</v>
      </c>
      <c r="I203" s="20" t="n">
        <f aca="false">ROUND(F203*H203,2)</f>
        <v>2485.78</v>
      </c>
      <c r="J203" s="21" t="n">
        <v>0.000996173849348218</v>
      </c>
      <c r="L203" s="0" t="n">
        <v>22.16</v>
      </c>
      <c r="M203" s="0" t="n">
        <v>27.13</v>
      </c>
      <c r="N203" s="0" t="n">
        <v>3185.6</v>
      </c>
    </row>
    <row r="204" customFormat="false" ht="25.9" hidden="false" customHeight="true" outlineLevel="0" collapsed="false">
      <c r="A204" s="17" t="s">
        <v>543</v>
      </c>
      <c r="B204" s="17" t="s">
        <v>544</v>
      </c>
      <c r="C204" s="17" t="s">
        <v>50</v>
      </c>
      <c r="D204" s="17" t="s">
        <v>545</v>
      </c>
      <c r="E204" s="18" t="s">
        <v>52</v>
      </c>
      <c r="F204" s="19" t="n">
        <v>24.96</v>
      </c>
      <c r="G204" s="20" t="n">
        <f aca="false">TRUNC(L204-L204*$P$3,2)</f>
        <v>395.62</v>
      </c>
      <c r="H204" s="20" t="n">
        <f aca="false">TRUNC(M204-M204*$P$3,2)</f>
        <v>484.51</v>
      </c>
      <c r="I204" s="20" t="n">
        <f aca="false">ROUND(F204*H204,2)</f>
        <v>12093.37</v>
      </c>
      <c r="J204" s="21" t="n">
        <v>0.0048453588324152</v>
      </c>
      <c r="L204" s="0" t="n">
        <v>506.89</v>
      </c>
      <c r="M204" s="0" t="n">
        <v>620.78</v>
      </c>
      <c r="N204" s="0" t="n">
        <v>15494.66</v>
      </c>
    </row>
    <row r="205" customFormat="false" ht="25.9" hidden="false" customHeight="true" outlineLevel="0" collapsed="false">
      <c r="A205" s="17" t="s">
        <v>546</v>
      </c>
      <c r="B205" s="17" t="s">
        <v>547</v>
      </c>
      <c r="C205" s="17" t="s">
        <v>50</v>
      </c>
      <c r="D205" s="17" t="s">
        <v>548</v>
      </c>
      <c r="E205" s="18" t="s">
        <v>52</v>
      </c>
      <c r="F205" s="19" t="n">
        <v>4.38</v>
      </c>
      <c r="G205" s="20" t="n">
        <f aca="false">TRUNC(L205-L205*$P$3,2)</f>
        <v>227.82</v>
      </c>
      <c r="H205" s="20" t="n">
        <f aca="false">TRUNC(M205-M205*$P$3,2)</f>
        <v>279</v>
      </c>
      <c r="I205" s="20" t="n">
        <f aca="false">ROUND(F205*H205,2)</f>
        <v>1222.02</v>
      </c>
      <c r="J205" s="21" t="n">
        <v>0.00048961556933168</v>
      </c>
      <c r="L205" s="0" t="n">
        <v>291.89</v>
      </c>
      <c r="M205" s="0" t="n">
        <v>357.47</v>
      </c>
      <c r="N205" s="0" t="n">
        <v>1565.71</v>
      </c>
    </row>
    <row r="206" customFormat="false" ht="25.9" hidden="false" customHeight="true" outlineLevel="0" collapsed="false">
      <c r="A206" s="17" t="s">
        <v>549</v>
      </c>
      <c r="B206" s="17" t="s">
        <v>550</v>
      </c>
      <c r="C206" s="17" t="s">
        <v>50</v>
      </c>
      <c r="D206" s="17" t="s">
        <v>551</v>
      </c>
      <c r="E206" s="18" t="s">
        <v>52</v>
      </c>
      <c r="F206" s="19" t="n">
        <v>1.8644</v>
      </c>
      <c r="G206" s="20" t="n">
        <f aca="false">TRUNC(L206-L206*$P$3,2)</f>
        <v>620.52</v>
      </c>
      <c r="H206" s="20" t="n">
        <f aca="false">TRUNC(M206-M206*$P$3,2)</f>
        <v>759.94</v>
      </c>
      <c r="I206" s="20" t="n">
        <f aca="false">ROUND(F206*H206,2)</f>
        <v>1416.83</v>
      </c>
      <c r="J206" s="21" t="n">
        <v>0.000567668367171118</v>
      </c>
      <c r="L206" s="0" t="n">
        <v>795.03</v>
      </c>
      <c r="M206" s="0" t="n">
        <v>973.67</v>
      </c>
      <c r="N206" s="0" t="n">
        <v>1815.31</v>
      </c>
    </row>
    <row r="207" customFormat="false" ht="24" hidden="false" customHeight="true" outlineLevel="0" collapsed="false">
      <c r="A207" s="17" t="s">
        <v>552</v>
      </c>
      <c r="B207" s="17" t="s">
        <v>553</v>
      </c>
      <c r="C207" s="17" t="s">
        <v>50</v>
      </c>
      <c r="D207" s="17" t="s">
        <v>554</v>
      </c>
      <c r="E207" s="18" t="s">
        <v>52</v>
      </c>
      <c r="F207" s="19" t="n">
        <v>31.2044</v>
      </c>
      <c r="G207" s="20" t="n">
        <f aca="false">TRUNC(L207-L207*$P$3,2)</f>
        <v>249.76</v>
      </c>
      <c r="H207" s="20" t="n">
        <f aca="false">TRUNC(M207-M207*$P$3,2)</f>
        <v>305.87</v>
      </c>
      <c r="I207" s="20" t="n">
        <f aca="false">ROUND(F207*H207,2)</f>
        <v>9544.49</v>
      </c>
      <c r="J207" s="21" t="n">
        <v>0.00382414929799076</v>
      </c>
      <c r="L207" s="0" t="n">
        <v>320</v>
      </c>
      <c r="M207" s="0" t="n">
        <v>391.9</v>
      </c>
      <c r="N207" s="0" t="n">
        <v>12229</v>
      </c>
    </row>
    <row r="208" customFormat="false" ht="25.9" hidden="false" customHeight="true" outlineLevel="0" collapsed="false">
      <c r="A208" s="17" t="s">
        <v>555</v>
      </c>
      <c r="B208" s="17" t="s">
        <v>556</v>
      </c>
      <c r="C208" s="17" t="s">
        <v>50</v>
      </c>
      <c r="D208" s="17" t="s">
        <v>557</v>
      </c>
      <c r="E208" s="18" t="s">
        <v>52</v>
      </c>
      <c r="F208" s="19" t="n">
        <v>2.2</v>
      </c>
      <c r="G208" s="20" t="n">
        <f aca="false">TRUNC(L208-L208*$P$3,2)</f>
        <v>1365.15</v>
      </c>
      <c r="H208" s="20" t="n">
        <f aca="false">TRUNC(M208-M208*$P$3,2)</f>
        <v>1671.9</v>
      </c>
      <c r="I208" s="20" t="n">
        <f aca="false">ROUND(F208*H208,2)</f>
        <v>3678.18</v>
      </c>
      <c r="J208" s="21" t="n">
        <v>0.00147368122824583</v>
      </c>
      <c r="L208" s="0" t="n">
        <v>1749.08</v>
      </c>
      <c r="M208" s="0" t="n">
        <v>2142.09</v>
      </c>
      <c r="N208" s="0" t="n">
        <v>4712.59</v>
      </c>
    </row>
    <row r="209" customFormat="false" ht="52.15" hidden="false" customHeight="true" outlineLevel="0" collapsed="false">
      <c r="A209" s="17" t="s">
        <v>558</v>
      </c>
      <c r="B209" s="17" t="s">
        <v>559</v>
      </c>
      <c r="C209" s="17" t="s">
        <v>22</v>
      </c>
      <c r="D209" s="17" t="s">
        <v>560</v>
      </c>
      <c r="E209" s="18" t="s">
        <v>24</v>
      </c>
      <c r="F209" s="19" t="n">
        <v>1</v>
      </c>
      <c r="G209" s="20" t="n">
        <f aca="false">TRUNC(L209-L209*$P$3,2)</f>
        <v>15477.31</v>
      </c>
      <c r="H209" s="20" t="n">
        <f aca="false">TRUNC(M209-M209*$P$3,2)</f>
        <v>18955.06</v>
      </c>
      <c r="I209" s="20" t="n">
        <f aca="false">ROUND(F209*H209,2)</f>
        <v>18955.06</v>
      </c>
      <c r="J209" s="21" t="n">
        <v>0.00759444967054902</v>
      </c>
      <c r="L209" s="0" t="n">
        <v>19830</v>
      </c>
      <c r="M209" s="0" t="n">
        <v>24285.8</v>
      </c>
      <c r="N209" s="0" t="n">
        <v>24285.8</v>
      </c>
    </row>
    <row r="210" customFormat="false" ht="24" hidden="false" customHeight="true" outlineLevel="0" collapsed="false">
      <c r="A210" s="22" t="s">
        <v>561</v>
      </c>
      <c r="B210" s="22" t="s">
        <v>18</v>
      </c>
      <c r="C210" s="22"/>
      <c r="D210" s="22" t="s">
        <v>562</v>
      </c>
      <c r="E210" s="23"/>
      <c r="F210" s="24"/>
      <c r="G210" s="25"/>
      <c r="H210" s="25"/>
      <c r="I210" s="25" t="n">
        <f aca="false">SUM(I211)</f>
        <v>1267.83</v>
      </c>
      <c r="J210" s="26" t="n">
        <v>0.000507999880168942</v>
      </c>
      <c r="M210" s="0" t="n">
        <v>1624.5</v>
      </c>
      <c r="N210" s="0" t="n">
        <v>1624.5</v>
      </c>
    </row>
    <row r="211" customFormat="false" ht="24" hidden="false" customHeight="true" outlineLevel="0" collapsed="false">
      <c r="A211" s="17" t="s">
        <v>563</v>
      </c>
      <c r="B211" s="17" t="s">
        <v>564</v>
      </c>
      <c r="C211" s="17" t="s">
        <v>50</v>
      </c>
      <c r="D211" s="17" t="s">
        <v>565</v>
      </c>
      <c r="E211" s="18" t="s">
        <v>52</v>
      </c>
      <c r="F211" s="19" t="n">
        <v>31.2044</v>
      </c>
      <c r="G211" s="20" t="n">
        <f aca="false">TRUNC(L211-L211*$P$3,2)</f>
        <v>33.17</v>
      </c>
      <c r="H211" s="20" t="n">
        <f aca="false">TRUNC(M211-M211*$P$3,2)</f>
        <v>40.63</v>
      </c>
      <c r="I211" s="20" t="n">
        <f aca="false">ROUND(F211*H211,2)</f>
        <v>1267.83</v>
      </c>
      <c r="J211" s="21" t="n">
        <v>0.000507999880168942</v>
      </c>
      <c r="L211" s="0" t="n">
        <v>42.51</v>
      </c>
      <c r="M211" s="0" t="n">
        <v>52.06</v>
      </c>
      <c r="N211" s="0" t="n">
        <v>1624.5</v>
      </c>
    </row>
    <row r="212" customFormat="false" ht="24" hidden="false" customHeight="true" outlineLevel="0" collapsed="false">
      <c r="A212" s="12" t="s">
        <v>566</v>
      </c>
      <c r="B212" s="12" t="s">
        <v>18</v>
      </c>
      <c r="C212" s="12"/>
      <c r="D212" s="12" t="s">
        <v>567</v>
      </c>
      <c r="E212" s="13"/>
      <c r="F212" s="14"/>
      <c r="G212" s="15"/>
      <c r="H212" s="15"/>
      <c r="I212" s="15" t="n">
        <f aca="false">SUM(I213,I252,I267,I278,I330)</f>
        <v>45772.73</v>
      </c>
      <c r="J212" s="16" t="n">
        <v>0.0169271564133664</v>
      </c>
      <c r="M212" s="0" t="n">
        <v>54130.26</v>
      </c>
      <c r="N212" s="0" t="n">
        <v>54130.26</v>
      </c>
    </row>
    <row r="213" customFormat="false" ht="24" hidden="false" customHeight="true" outlineLevel="0" collapsed="false">
      <c r="A213" s="22" t="s">
        <v>568</v>
      </c>
      <c r="B213" s="22" t="s">
        <v>18</v>
      </c>
      <c r="C213" s="22"/>
      <c r="D213" s="22" t="s">
        <v>569</v>
      </c>
      <c r="E213" s="23"/>
      <c r="F213" s="24"/>
      <c r="G213" s="25"/>
      <c r="H213" s="25"/>
      <c r="I213" s="25" t="n">
        <f aca="false">SUM(I214,I215,I216,I217,I218,I219,I220,I221,I222,I223,I224,I225,I226,I227,I228,I229,I230,I231,I232,I233,I234,I235,I236,I237,I238,I239,I240,I241,I242,I243,I244,I245,I246,I247,I248,I249,I250,I251)</f>
        <v>11803.86</v>
      </c>
      <c r="J213" s="26" t="n">
        <v>0.00473030913348448</v>
      </c>
      <c r="M213" s="0" t="n">
        <v>15126.75</v>
      </c>
      <c r="N213" s="0" t="n">
        <v>15126.75</v>
      </c>
    </row>
    <row r="214" customFormat="false" ht="25.9" hidden="false" customHeight="true" outlineLevel="0" collapsed="false">
      <c r="A214" s="17" t="s">
        <v>570</v>
      </c>
      <c r="B214" s="17" t="s">
        <v>571</v>
      </c>
      <c r="C214" s="17" t="s">
        <v>29</v>
      </c>
      <c r="D214" s="17" t="s">
        <v>572</v>
      </c>
      <c r="E214" s="18" t="s">
        <v>65</v>
      </c>
      <c r="F214" s="19" t="n">
        <v>1</v>
      </c>
      <c r="G214" s="20" t="n">
        <f aca="false">TRUNC(L214-L214*$P$3,2)</f>
        <v>255.24</v>
      </c>
      <c r="H214" s="20" t="n">
        <f aca="false">TRUNC(M214-M214*$P$3,2)</f>
        <v>312.59</v>
      </c>
      <c r="I214" s="20" t="n">
        <f aca="false">ROUND(F214*H214,2)</f>
        <v>312.59</v>
      </c>
      <c r="J214" s="21" t="n">
        <v>0.000125244094802378</v>
      </c>
      <c r="L214" s="0" t="n">
        <v>327.03</v>
      </c>
      <c r="M214" s="0" t="n">
        <v>400.51</v>
      </c>
      <c r="N214" s="0" t="n">
        <v>400.51</v>
      </c>
    </row>
    <row r="215" customFormat="false" ht="39" hidden="false" customHeight="true" outlineLevel="0" collapsed="false">
      <c r="A215" s="17" t="s">
        <v>573</v>
      </c>
      <c r="B215" s="17" t="s">
        <v>574</v>
      </c>
      <c r="C215" s="17" t="s">
        <v>29</v>
      </c>
      <c r="D215" s="17" t="s">
        <v>575</v>
      </c>
      <c r="E215" s="18" t="s">
        <v>65</v>
      </c>
      <c r="F215" s="19" t="n">
        <v>2</v>
      </c>
      <c r="G215" s="20" t="n">
        <f aca="false">TRUNC(L215-L215*$P$3,2)</f>
        <v>320.48</v>
      </c>
      <c r="H215" s="20" t="n">
        <f aca="false">TRUNC(M215-M215*$P$3,2)</f>
        <v>392.49</v>
      </c>
      <c r="I215" s="20" t="n">
        <f aca="false">ROUND(F215*H215,2)</f>
        <v>784.98</v>
      </c>
      <c r="J215" s="21" t="n">
        <v>0.000314506493986526</v>
      </c>
      <c r="L215" s="0" t="n">
        <v>410.61</v>
      </c>
      <c r="M215" s="0" t="n">
        <v>502.87</v>
      </c>
      <c r="N215" s="0" t="n">
        <v>1005.74</v>
      </c>
    </row>
    <row r="216" customFormat="false" ht="25.9" hidden="false" customHeight="true" outlineLevel="0" collapsed="false">
      <c r="A216" s="17" t="s">
        <v>576</v>
      </c>
      <c r="B216" s="17" t="s">
        <v>577</v>
      </c>
      <c r="C216" s="17" t="s">
        <v>50</v>
      </c>
      <c r="D216" s="17" t="s">
        <v>578</v>
      </c>
      <c r="E216" s="18" t="s">
        <v>24</v>
      </c>
      <c r="F216" s="19" t="n">
        <v>8</v>
      </c>
      <c r="G216" s="20" t="n">
        <f aca="false">TRUNC(L216-L216*$P$3,2)</f>
        <v>27.95</v>
      </c>
      <c r="H216" s="20" t="n">
        <f aca="false">TRUNC(M216-M216*$P$3,2)</f>
        <v>34.23</v>
      </c>
      <c r="I216" s="20" t="n">
        <f aca="false">ROUND(F216*H216,2)</f>
        <v>273.84</v>
      </c>
      <c r="J216" s="21" t="n">
        <v>0.000109724221578134</v>
      </c>
      <c r="L216" s="0" t="n">
        <v>35.82</v>
      </c>
      <c r="M216" s="0" t="n">
        <v>43.86</v>
      </c>
      <c r="N216" s="0" t="n">
        <v>350.88</v>
      </c>
    </row>
    <row r="217" customFormat="false" ht="52.15" hidden="false" customHeight="true" outlineLevel="0" collapsed="false">
      <c r="A217" s="17" t="s">
        <v>579</v>
      </c>
      <c r="B217" s="17" t="s">
        <v>580</v>
      </c>
      <c r="C217" s="17" t="s">
        <v>29</v>
      </c>
      <c r="D217" s="17" t="s">
        <v>581</v>
      </c>
      <c r="E217" s="18" t="s">
        <v>65</v>
      </c>
      <c r="F217" s="19" t="n">
        <v>1</v>
      </c>
      <c r="G217" s="20" t="n">
        <f aca="false">TRUNC(L217-L217*$P$3,2)</f>
        <v>54.4</v>
      </c>
      <c r="H217" s="20" t="n">
        <f aca="false">TRUNC(M217-M217*$P$3,2)</f>
        <v>66.63</v>
      </c>
      <c r="I217" s="20" t="n">
        <f aca="false">ROUND(F217*H217,2)</f>
        <v>66.63</v>
      </c>
      <c r="J217" s="21" t="n">
        <v>2.66961832994906E-005</v>
      </c>
      <c r="L217" s="0" t="n">
        <v>69.71</v>
      </c>
      <c r="M217" s="0" t="n">
        <v>85.37</v>
      </c>
      <c r="N217" s="0" t="n">
        <v>85.37</v>
      </c>
    </row>
    <row r="218" customFormat="false" ht="39" hidden="false" customHeight="true" outlineLevel="0" collapsed="false">
      <c r="A218" s="17" t="s">
        <v>582</v>
      </c>
      <c r="B218" s="17" t="s">
        <v>583</v>
      </c>
      <c r="C218" s="17" t="s">
        <v>29</v>
      </c>
      <c r="D218" s="17" t="s">
        <v>584</v>
      </c>
      <c r="E218" s="18" t="s">
        <v>117</v>
      </c>
      <c r="F218" s="19" t="n">
        <v>13.5</v>
      </c>
      <c r="G218" s="20" t="n">
        <f aca="false">TRUNC(L218-L218*$P$3,2)</f>
        <v>51.63</v>
      </c>
      <c r="H218" s="20" t="n">
        <f aca="false">TRUNC(M218-M218*$P$3,2)</f>
        <v>63.22</v>
      </c>
      <c r="I218" s="20" t="n">
        <f aca="false">ROUND(F218*H218,2)</f>
        <v>853.47</v>
      </c>
      <c r="J218" s="21" t="n">
        <v>0.000341990710341126</v>
      </c>
      <c r="L218" s="0" t="n">
        <v>66.15</v>
      </c>
      <c r="M218" s="0" t="n">
        <v>81.01</v>
      </c>
      <c r="N218" s="0" t="n">
        <v>1093.63</v>
      </c>
    </row>
    <row r="219" customFormat="false" ht="25.9" hidden="false" customHeight="true" outlineLevel="0" collapsed="false">
      <c r="A219" s="17" t="s">
        <v>585</v>
      </c>
      <c r="B219" s="17" t="s">
        <v>586</v>
      </c>
      <c r="C219" s="17" t="s">
        <v>50</v>
      </c>
      <c r="D219" s="17" t="s">
        <v>587</v>
      </c>
      <c r="E219" s="18" t="s">
        <v>24</v>
      </c>
      <c r="F219" s="19" t="n">
        <v>84</v>
      </c>
      <c r="G219" s="20" t="n">
        <f aca="false">TRUNC(L219-L219*$P$3,2)</f>
        <v>4.4</v>
      </c>
      <c r="H219" s="20" t="n">
        <f aca="false">TRUNC(M219-M219*$P$3,2)</f>
        <v>5.38</v>
      </c>
      <c r="I219" s="20" t="n">
        <f aca="false">ROUND(F219*H219,2)</f>
        <v>451.92</v>
      </c>
      <c r="J219" s="21" t="n">
        <v>0.000181247602675235</v>
      </c>
      <c r="L219" s="0" t="n">
        <v>5.64</v>
      </c>
      <c r="M219" s="0" t="n">
        <v>6.9</v>
      </c>
      <c r="N219" s="0" t="n">
        <v>579.6</v>
      </c>
    </row>
    <row r="220" customFormat="false" ht="24" hidden="false" customHeight="true" outlineLevel="0" collapsed="false">
      <c r="A220" s="17" t="s">
        <v>588</v>
      </c>
      <c r="B220" s="17" t="s">
        <v>589</v>
      </c>
      <c r="C220" s="17" t="s">
        <v>50</v>
      </c>
      <c r="D220" s="17" t="s">
        <v>590</v>
      </c>
      <c r="E220" s="18" t="s">
        <v>24</v>
      </c>
      <c r="F220" s="19" t="n">
        <v>74</v>
      </c>
      <c r="G220" s="20" t="n">
        <f aca="false">TRUNC(L220-L220*$P$3,2)</f>
        <v>3.23</v>
      </c>
      <c r="H220" s="20" t="n">
        <f aca="false">TRUNC(M220-M220*$P$3,2)</f>
        <v>3.96</v>
      </c>
      <c r="I220" s="20" t="n">
        <f aca="false">ROUND(F220*H220,2)</f>
        <v>293.04</v>
      </c>
      <c r="J220" s="21" t="n">
        <v>0.000117554518284462</v>
      </c>
      <c r="L220" s="0" t="n">
        <v>4.15</v>
      </c>
      <c r="M220" s="0" t="n">
        <v>5.08</v>
      </c>
      <c r="N220" s="0" t="n">
        <v>375.92</v>
      </c>
    </row>
    <row r="221" customFormat="false" ht="52.15" hidden="false" customHeight="true" outlineLevel="0" collapsed="false">
      <c r="A221" s="17" t="s">
        <v>591</v>
      </c>
      <c r="B221" s="17" t="s">
        <v>592</v>
      </c>
      <c r="C221" s="17" t="s">
        <v>29</v>
      </c>
      <c r="D221" s="17" t="s">
        <v>593</v>
      </c>
      <c r="E221" s="18" t="s">
        <v>65</v>
      </c>
      <c r="F221" s="19" t="n">
        <v>1</v>
      </c>
      <c r="G221" s="20" t="n">
        <f aca="false">TRUNC(L221-L221*$P$3,2)</f>
        <v>8.34</v>
      </c>
      <c r="H221" s="20" t="n">
        <f aca="false">TRUNC(M221-M221*$P$3,2)</f>
        <v>10.21</v>
      </c>
      <c r="I221" s="20" t="n">
        <f aca="false">ROUND(F221*H221,2)</f>
        <v>10.21</v>
      </c>
      <c r="J221" s="21" t="n">
        <v>4.09339392515325E-006</v>
      </c>
      <c r="L221" s="0" t="n">
        <v>10.69</v>
      </c>
      <c r="M221" s="0" t="n">
        <v>13.09</v>
      </c>
      <c r="N221" s="0" t="n">
        <v>13.09</v>
      </c>
    </row>
    <row r="222" customFormat="false" ht="52.15" hidden="false" customHeight="true" outlineLevel="0" collapsed="false">
      <c r="A222" s="17" t="s">
        <v>594</v>
      </c>
      <c r="B222" s="17" t="s">
        <v>595</v>
      </c>
      <c r="C222" s="17" t="s">
        <v>29</v>
      </c>
      <c r="D222" s="17" t="s">
        <v>596</v>
      </c>
      <c r="E222" s="18" t="s">
        <v>65</v>
      </c>
      <c r="F222" s="19" t="n">
        <v>6</v>
      </c>
      <c r="G222" s="20" t="n">
        <f aca="false">TRUNC(L222-L222*$P$3,2)</f>
        <v>32.85</v>
      </c>
      <c r="H222" s="20" t="n">
        <f aca="false">TRUNC(M222-M222*$P$3,2)</f>
        <v>40.23</v>
      </c>
      <c r="I222" s="20" t="n">
        <f aca="false">ROUND(F222*H222,2)</f>
        <v>241.38</v>
      </c>
      <c r="J222" s="21" t="n">
        <v>9.67216761688234E-005</v>
      </c>
      <c r="L222" s="0" t="n">
        <v>42.1</v>
      </c>
      <c r="M222" s="0" t="n">
        <v>51.55</v>
      </c>
      <c r="N222" s="0" t="n">
        <v>309.3</v>
      </c>
    </row>
    <row r="223" customFormat="false" ht="52.15" hidden="false" customHeight="true" outlineLevel="0" collapsed="false">
      <c r="A223" s="17" t="s">
        <v>597</v>
      </c>
      <c r="B223" s="17" t="s">
        <v>598</v>
      </c>
      <c r="C223" s="17" t="s">
        <v>29</v>
      </c>
      <c r="D223" s="17" t="s">
        <v>599</v>
      </c>
      <c r="E223" s="18" t="s">
        <v>65</v>
      </c>
      <c r="F223" s="19" t="n">
        <v>9</v>
      </c>
      <c r="G223" s="20" t="n">
        <f aca="false">TRUNC(L223-L223*$P$3,2)</f>
        <v>9.81</v>
      </c>
      <c r="H223" s="20" t="n">
        <f aca="false">TRUNC(M223-M223*$P$3,2)</f>
        <v>12.01</v>
      </c>
      <c r="I223" s="20" t="n">
        <f aca="false">ROUND(F223*H223,2)</f>
        <v>108.09</v>
      </c>
      <c r="J223" s="21" t="n">
        <v>4.33418180310344E-005</v>
      </c>
      <c r="L223" s="0" t="n">
        <v>12.58</v>
      </c>
      <c r="M223" s="0" t="n">
        <v>15.4</v>
      </c>
      <c r="N223" s="0" t="n">
        <v>138.6</v>
      </c>
    </row>
    <row r="224" customFormat="false" ht="52.15" hidden="false" customHeight="true" outlineLevel="0" collapsed="false">
      <c r="A224" s="17" t="s">
        <v>600</v>
      </c>
      <c r="B224" s="17" t="s">
        <v>601</v>
      </c>
      <c r="C224" s="17" t="s">
        <v>29</v>
      </c>
      <c r="D224" s="17" t="s">
        <v>602</v>
      </c>
      <c r="E224" s="18" t="s">
        <v>65</v>
      </c>
      <c r="F224" s="19" t="n">
        <v>1</v>
      </c>
      <c r="G224" s="20" t="n">
        <f aca="false">TRUNC(L224-L224*$P$3,2)</f>
        <v>18.17</v>
      </c>
      <c r="H224" s="20" t="n">
        <f aca="false">TRUNC(M224-M224*$P$3,2)</f>
        <v>22.25</v>
      </c>
      <c r="I224" s="20" t="n">
        <f aca="false">ROUND(F224*H224,2)</f>
        <v>22.25</v>
      </c>
      <c r="J224" s="21" t="n">
        <v>8.91540571475317E-006</v>
      </c>
      <c r="L224" s="0" t="n">
        <v>23.28</v>
      </c>
      <c r="M224" s="0" t="n">
        <v>28.51</v>
      </c>
      <c r="N224" s="0" t="n">
        <v>28.51</v>
      </c>
    </row>
    <row r="225" customFormat="false" ht="52.15" hidden="false" customHeight="true" outlineLevel="0" collapsed="false">
      <c r="A225" s="17" t="s">
        <v>603</v>
      </c>
      <c r="B225" s="17" t="s">
        <v>604</v>
      </c>
      <c r="C225" s="17" t="s">
        <v>29</v>
      </c>
      <c r="D225" s="17" t="s">
        <v>605</v>
      </c>
      <c r="E225" s="18" t="s">
        <v>65</v>
      </c>
      <c r="F225" s="19" t="n">
        <v>10</v>
      </c>
      <c r="G225" s="20" t="n">
        <f aca="false">TRUNC(L225-L225*$P$3,2)</f>
        <v>7.78</v>
      </c>
      <c r="H225" s="20" t="n">
        <f aca="false">TRUNC(M225-M225*$P$3,2)</f>
        <v>9.52</v>
      </c>
      <c r="I225" s="20" t="n">
        <f aca="false">ROUND(F225*H225,2)</f>
        <v>95.2</v>
      </c>
      <c r="J225" s="21" t="n">
        <v>3.81820777892446E-005</v>
      </c>
      <c r="L225" s="0" t="n">
        <v>9.97</v>
      </c>
      <c r="M225" s="0" t="n">
        <v>12.21</v>
      </c>
      <c r="N225" s="0" t="n">
        <v>122.1</v>
      </c>
    </row>
    <row r="226" customFormat="false" ht="52.15" hidden="false" customHeight="true" outlineLevel="0" collapsed="false">
      <c r="A226" s="17" t="s">
        <v>606</v>
      </c>
      <c r="B226" s="17" t="s">
        <v>607</v>
      </c>
      <c r="C226" s="17" t="s">
        <v>29</v>
      </c>
      <c r="D226" s="17" t="s">
        <v>608</v>
      </c>
      <c r="E226" s="18" t="s">
        <v>65</v>
      </c>
      <c r="F226" s="19" t="n">
        <v>13</v>
      </c>
      <c r="G226" s="20" t="n">
        <f aca="false">TRUNC(L226-L226*$P$3,2)</f>
        <v>12.3</v>
      </c>
      <c r="H226" s="20" t="n">
        <f aca="false">TRUNC(M226-M226*$P$3,2)</f>
        <v>15.07</v>
      </c>
      <c r="I226" s="20" t="n">
        <f aca="false">ROUND(F226*H226,2)</f>
        <v>195.91</v>
      </c>
      <c r="J226" s="21" t="n">
        <v>7.84999753270603E-005</v>
      </c>
      <c r="L226" s="0" t="n">
        <v>15.77</v>
      </c>
      <c r="M226" s="0" t="n">
        <v>19.31</v>
      </c>
      <c r="N226" s="0" t="n">
        <v>251.03</v>
      </c>
    </row>
    <row r="227" customFormat="false" ht="52.15" hidden="false" customHeight="true" outlineLevel="0" collapsed="false">
      <c r="A227" s="17" t="s">
        <v>609</v>
      </c>
      <c r="B227" s="17" t="s">
        <v>610</v>
      </c>
      <c r="C227" s="17" t="s">
        <v>29</v>
      </c>
      <c r="D227" s="17" t="s">
        <v>611</v>
      </c>
      <c r="E227" s="18" t="s">
        <v>65</v>
      </c>
      <c r="F227" s="19" t="n">
        <v>2</v>
      </c>
      <c r="G227" s="20" t="n">
        <f aca="false">TRUNC(L227-L227*$P$3,2)</f>
        <v>18.45</v>
      </c>
      <c r="H227" s="20" t="n">
        <f aca="false">TRUNC(M227-M227*$P$3,2)</f>
        <v>22.59</v>
      </c>
      <c r="I227" s="20" t="n">
        <f aca="false">ROUND(F227*H227,2)</f>
        <v>45.18</v>
      </c>
      <c r="J227" s="21" t="n">
        <v>1.81059975757351E-005</v>
      </c>
      <c r="L227" s="0" t="n">
        <v>23.64</v>
      </c>
      <c r="M227" s="0" t="n">
        <v>28.95</v>
      </c>
      <c r="N227" s="0" t="n">
        <v>57.9</v>
      </c>
    </row>
    <row r="228" customFormat="false" ht="52.15" hidden="false" customHeight="true" outlineLevel="0" collapsed="false">
      <c r="A228" s="17" t="s">
        <v>612</v>
      </c>
      <c r="B228" s="17" t="s">
        <v>613</v>
      </c>
      <c r="C228" s="17" t="s">
        <v>29</v>
      </c>
      <c r="D228" s="17" t="s">
        <v>614</v>
      </c>
      <c r="E228" s="18" t="s">
        <v>65</v>
      </c>
      <c r="F228" s="19" t="n">
        <v>4</v>
      </c>
      <c r="G228" s="20" t="n">
        <f aca="false">TRUNC(L228-L228*$P$3,2)</f>
        <v>21.45</v>
      </c>
      <c r="H228" s="20" t="n">
        <f aca="false">TRUNC(M228-M228*$P$3,2)</f>
        <v>26.27</v>
      </c>
      <c r="I228" s="20" t="n">
        <f aca="false">ROUND(F228*H228,2)</f>
        <v>105.08</v>
      </c>
      <c r="J228" s="21" t="n">
        <v>4.21034803730048E-005</v>
      </c>
      <c r="L228" s="0" t="n">
        <v>27.49</v>
      </c>
      <c r="M228" s="0" t="n">
        <v>33.66</v>
      </c>
      <c r="N228" s="0" t="n">
        <v>134.64</v>
      </c>
    </row>
    <row r="229" customFormat="false" ht="52.15" hidden="false" customHeight="true" outlineLevel="0" collapsed="false">
      <c r="A229" s="17" t="s">
        <v>615</v>
      </c>
      <c r="B229" s="17" t="s">
        <v>616</v>
      </c>
      <c r="C229" s="17" t="s">
        <v>29</v>
      </c>
      <c r="D229" s="17" t="s">
        <v>617</v>
      </c>
      <c r="E229" s="18" t="s">
        <v>65</v>
      </c>
      <c r="F229" s="19" t="n">
        <v>17</v>
      </c>
      <c r="G229" s="20" t="n">
        <f aca="false">TRUNC(L229-L229*$P$3,2)</f>
        <v>11.76</v>
      </c>
      <c r="H229" s="20" t="n">
        <f aca="false">TRUNC(M229-M229*$P$3,2)</f>
        <v>14.4</v>
      </c>
      <c r="I229" s="20" t="n">
        <f aca="false">ROUND(F229*H229,2)</f>
        <v>244.8</v>
      </c>
      <c r="J229" s="21" t="n">
        <v>9.80819713234771E-005</v>
      </c>
      <c r="L229" s="0" t="n">
        <v>15.07</v>
      </c>
      <c r="M229" s="0" t="n">
        <v>18.45</v>
      </c>
      <c r="N229" s="0" t="n">
        <v>313.65</v>
      </c>
    </row>
    <row r="230" customFormat="false" ht="52.15" hidden="false" customHeight="true" outlineLevel="0" collapsed="false">
      <c r="A230" s="17" t="s">
        <v>618</v>
      </c>
      <c r="B230" s="17" t="s">
        <v>619</v>
      </c>
      <c r="C230" s="17" t="s">
        <v>29</v>
      </c>
      <c r="D230" s="17" t="s">
        <v>620</v>
      </c>
      <c r="E230" s="18" t="s">
        <v>65</v>
      </c>
      <c r="F230" s="19" t="n">
        <v>11</v>
      </c>
      <c r="G230" s="20" t="n">
        <f aca="false">TRUNC(L230-L230*$P$3,2)</f>
        <v>17.71</v>
      </c>
      <c r="H230" s="20" t="n">
        <f aca="false">TRUNC(M230-M230*$P$3,2)</f>
        <v>21.69</v>
      </c>
      <c r="I230" s="20" t="n">
        <f aca="false">ROUND(F230*H230,2)</f>
        <v>238.59</v>
      </c>
      <c r="J230" s="21" t="n">
        <v>9.56271858145044E-005</v>
      </c>
      <c r="L230" s="0" t="n">
        <v>22.7</v>
      </c>
      <c r="M230" s="0" t="n">
        <v>27.8</v>
      </c>
      <c r="N230" s="0" t="n">
        <v>305.8</v>
      </c>
    </row>
    <row r="231" customFormat="false" ht="25.9" hidden="false" customHeight="true" outlineLevel="0" collapsed="false">
      <c r="A231" s="17" t="s">
        <v>621</v>
      </c>
      <c r="B231" s="17" t="s">
        <v>622</v>
      </c>
      <c r="C231" s="17" t="s">
        <v>50</v>
      </c>
      <c r="D231" s="17" t="s">
        <v>623</v>
      </c>
      <c r="E231" s="18" t="s">
        <v>24</v>
      </c>
      <c r="F231" s="19" t="n">
        <v>9</v>
      </c>
      <c r="G231" s="20" t="n">
        <f aca="false">TRUNC(L231-L231*$P$3,2)</f>
        <v>11.75</v>
      </c>
      <c r="H231" s="20" t="n">
        <f aca="false">TRUNC(M231-M231*$P$3,2)</f>
        <v>14.39</v>
      </c>
      <c r="I231" s="20" t="n">
        <f aca="false">ROUND(F231*H231,2)</f>
        <v>129.51</v>
      </c>
      <c r="J231" s="21" t="n">
        <v>5.18976054865113E-005</v>
      </c>
      <c r="L231" s="0" t="n">
        <v>15.06</v>
      </c>
      <c r="M231" s="0" t="n">
        <v>18.44</v>
      </c>
      <c r="N231" s="0" t="n">
        <v>165.96</v>
      </c>
    </row>
    <row r="232" customFormat="false" ht="25.9" hidden="false" customHeight="true" outlineLevel="0" collapsed="false">
      <c r="A232" s="17" t="s">
        <v>624</v>
      </c>
      <c r="B232" s="17" t="s">
        <v>625</v>
      </c>
      <c r="C232" s="17" t="s">
        <v>50</v>
      </c>
      <c r="D232" s="17" t="s">
        <v>626</v>
      </c>
      <c r="E232" s="18" t="s">
        <v>24</v>
      </c>
      <c r="F232" s="19" t="n">
        <v>6</v>
      </c>
      <c r="G232" s="20" t="n">
        <f aca="false">TRUNC(L232-L232*$P$3,2)</f>
        <v>33.19</v>
      </c>
      <c r="H232" s="20" t="n">
        <f aca="false">TRUNC(M232-M232*$P$3,2)</f>
        <v>40.64</v>
      </c>
      <c r="I232" s="20" t="n">
        <f aca="false">ROUND(F232*H232,2)</f>
        <v>243.84</v>
      </c>
      <c r="J232" s="21" t="n">
        <v>9.77160988336047E-005</v>
      </c>
      <c r="L232" s="0" t="n">
        <v>42.53</v>
      </c>
      <c r="M232" s="0" t="n">
        <v>52.08</v>
      </c>
      <c r="N232" s="0" t="n">
        <v>312.48</v>
      </c>
    </row>
    <row r="233" customFormat="false" ht="52.15" hidden="false" customHeight="true" outlineLevel="0" collapsed="false">
      <c r="A233" s="17" t="s">
        <v>627</v>
      </c>
      <c r="B233" s="17" t="s">
        <v>628</v>
      </c>
      <c r="C233" s="17" t="s">
        <v>29</v>
      </c>
      <c r="D233" s="17" t="s">
        <v>629</v>
      </c>
      <c r="E233" s="18" t="s">
        <v>65</v>
      </c>
      <c r="F233" s="19" t="n">
        <v>9</v>
      </c>
      <c r="G233" s="20" t="n">
        <f aca="false">TRUNC(L233-L233*$P$3,2)</f>
        <v>39.71</v>
      </c>
      <c r="H233" s="20" t="n">
        <f aca="false">TRUNC(M233-M233*$P$3,2)</f>
        <v>48.64</v>
      </c>
      <c r="I233" s="20" t="n">
        <f aca="false">ROUND(F233*H233,2)</f>
        <v>437.76</v>
      </c>
      <c r="J233" s="21" t="n">
        <v>0.000175393642837277</v>
      </c>
      <c r="L233" s="0" t="n">
        <v>50.89</v>
      </c>
      <c r="M233" s="0" t="n">
        <v>62.32</v>
      </c>
      <c r="N233" s="0" t="n">
        <v>560.88</v>
      </c>
    </row>
    <row r="234" customFormat="false" ht="52.15" hidden="false" customHeight="true" outlineLevel="0" collapsed="false">
      <c r="A234" s="17" t="s">
        <v>630</v>
      </c>
      <c r="B234" s="17" t="s">
        <v>631</v>
      </c>
      <c r="C234" s="17" t="s">
        <v>29</v>
      </c>
      <c r="D234" s="17" t="s">
        <v>632</v>
      </c>
      <c r="E234" s="18" t="s">
        <v>65</v>
      </c>
      <c r="F234" s="19" t="n">
        <v>2</v>
      </c>
      <c r="G234" s="20" t="n">
        <f aca="false">TRUNC(L234-L234*$P$3,2)</f>
        <v>20.74</v>
      </c>
      <c r="H234" s="20" t="n">
        <f aca="false">TRUNC(M234-M234*$P$3,2)</f>
        <v>25.4</v>
      </c>
      <c r="I234" s="20" t="n">
        <f aca="false">ROUND(F234*H234,2)</f>
        <v>50.8</v>
      </c>
      <c r="J234" s="21" t="n">
        <v>2.03575205903343E-005</v>
      </c>
      <c r="L234" s="0" t="n">
        <v>26.58</v>
      </c>
      <c r="M234" s="0" t="n">
        <v>32.55</v>
      </c>
      <c r="N234" s="0" t="n">
        <v>65.1</v>
      </c>
    </row>
    <row r="235" customFormat="false" ht="52.15" hidden="false" customHeight="true" outlineLevel="0" collapsed="false">
      <c r="A235" s="17" t="s">
        <v>633</v>
      </c>
      <c r="B235" s="17" t="s">
        <v>634</v>
      </c>
      <c r="C235" s="17" t="s">
        <v>29</v>
      </c>
      <c r="D235" s="17" t="s">
        <v>635</v>
      </c>
      <c r="E235" s="18" t="s">
        <v>65</v>
      </c>
      <c r="F235" s="19" t="n">
        <v>14</v>
      </c>
      <c r="G235" s="20" t="n">
        <f aca="false">TRUNC(L235-L235*$P$3,2)</f>
        <v>5.58</v>
      </c>
      <c r="H235" s="20" t="n">
        <f aca="false">TRUNC(M235-M235*$P$3,2)</f>
        <v>6.82</v>
      </c>
      <c r="I235" s="20" t="n">
        <f aca="false">ROUND(F235*H235,2)</f>
        <v>95.48</v>
      </c>
      <c r="J235" s="21" t="n">
        <v>3.83071624011667E-005</v>
      </c>
      <c r="L235" s="0" t="n">
        <v>7.15</v>
      </c>
      <c r="M235" s="0" t="n">
        <v>8.75</v>
      </c>
      <c r="N235" s="0" t="n">
        <v>122.5</v>
      </c>
    </row>
    <row r="236" customFormat="false" ht="52.15" hidden="false" customHeight="true" outlineLevel="0" collapsed="false">
      <c r="A236" s="17" t="s">
        <v>636</v>
      </c>
      <c r="B236" s="17" t="s">
        <v>637</v>
      </c>
      <c r="C236" s="17" t="s">
        <v>29</v>
      </c>
      <c r="D236" s="17" t="s">
        <v>638</v>
      </c>
      <c r="E236" s="18" t="s">
        <v>65</v>
      </c>
      <c r="F236" s="19" t="n">
        <v>41</v>
      </c>
      <c r="G236" s="20" t="n">
        <f aca="false">TRUNC(L236-L236*$P$3,2)</f>
        <v>12.77</v>
      </c>
      <c r="H236" s="20" t="n">
        <f aca="false">TRUNC(M236-M236*$P$3,2)</f>
        <v>15.64</v>
      </c>
      <c r="I236" s="20" t="n">
        <f aca="false">ROUND(F236*H236,2)</f>
        <v>641.24</v>
      </c>
      <c r="J236" s="21" t="n">
        <v>0.000256936301349344</v>
      </c>
      <c r="L236" s="0" t="n">
        <v>16.37</v>
      </c>
      <c r="M236" s="0" t="n">
        <v>20.04</v>
      </c>
      <c r="N236" s="0" t="n">
        <v>821.64</v>
      </c>
    </row>
    <row r="237" customFormat="false" ht="52.15" hidden="false" customHeight="true" outlineLevel="0" collapsed="false">
      <c r="A237" s="17" t="s">
        <v>639</v>
      </c>
      <c r="B237" s="17" t="s">
        <v>640</v>
      </c>
      <c r="C237" s="17" t="s">
        <v>29</v>
      </c>
      <c r="D237" s="17" t="s">
        <v>641</v>
      </c>
      <c r="E237" s="18" t="s">
        <v>65</v>
      </c>
      <c r="F237" s="19" t="n">
        <v>40</v>
      </c>
      <c r="G237" s="20" t="n">
        <f aca="false">TRUNC(L237-L237*$P$3,2)</f>
        <v>6.91</v>
      </c>
      <c r="H237" s="20" t="n">
        <f aca="false">TRUNC(M237-M237*$P$3,2)</f>
        <v>8.46</v>
      </c>
      <c r="I237" s="20" t="n">
        <f aca="false">ROUND(F237*H237,2)</f>
        <v>338.4</v>
      </c>
      <c r="J237" s="21" t="n">
        <v>0.000135716803935562</v>
      </c>
      <c r="L237" s="0" t="n">
        <v>8.86</v>
      </c>
      <c r="M237" s="0" t="n">
        <v>10.85</v>
      </c>
      <c r="N237" s="0" t="n">
        <v>434</v>
      </c>
    </row>
    <row r="238" customFormat="false" ht="52.15" hidden="false" customHeight="true" outlineLevel="0" collapsed="false">
      <c r="A238" s="17" t="s">
        <v>642</v>
      </c>
      <c r="B238" s="17" t="s">
        <v>643</v>
      </c>
      <c r="C238" s="17" t="s">
        <v>29</v>
      </c>
      <c r="D238" s="17" t="s">
        <v>644</v>
      </c>
      <c r="E238" s="18" t="s">
        <v>65</v>
      </c>
      <c r="F238" s="19" t="n">
        <v>11</v>
      </c>
      <c r="G238" s="20" t="n">
        <f aca="false">TRUNC(L238-L238*$P$3,2)</f>
        <v>11.28</v>
      </c>
      <c r="H238" s="20" t="n">
        <f aca="false">TRUNC(M238-M238*$P$3,2)</f>
        <v>13.81</v>
      </c>
      <c r="I238" s="20" t="n">
        <f aca="false">ROUND(F238*H238,2)</f>
        <v>151.91</v>
      </c>
      <c r="J238" s="21" t="n">
        <v>6.08849348531197E-005</v>
      </c>
      <c r="L238" s="0" t="n">
        <v>14.46</v>
      </c>
      <c r="M238" s="0" t="n">
        <v>17.7</v>
      </c>
      <c r="N238" s="0" t="n">
        <v>194.7</v>
      </c>
    </row>
    <row r="239" customFormat="false" ht="25.9" hidden="false" customHeight="true" outlineLevel="0" collapsed="false">
      <c r="A239" s="17" t="s">
        <v>645</v>
      </c>
      <c r="B239" s="17" t="s">
        <v>646</v>
      </c>
      <c r="C239" s="17" t="s">
        <v>50</v>
      </c>
      <c r="D239" s="17" t="s">
        <v>647</v>
      </c>
      <c r="E239" s="18" t="s">
        <v>24</v>
      </c>
      <c r="F239" s="19" t="n">
        <v>2</v>
      </c>
      <c r="G239" s="20" t="n">
        <f aca="false">TRUNC(L239-L239*$P$3,2)</f>
        <v>62.82</v>
      </c>
      <c r="H239" s="20" t="n">
        <f aca="false">TRUNC(M239-M239*$P$3,2)</f>
        <v>76.93</v>
      </c>
      <c r="I239" s="20" t="n">
        <f aca="false">ROUND(F239*H239,2)</f>
        <v>153.86</v>
      </c>
      <c r="J239" s="21" t="n">
        <v>6.1647950985845E-005</v>
      </c>
      <c r="L239" s="0" t="n">
        <v>80.49</v>
      </c>
      <c r="M239" s="0" t="n">
        <v>98.57</v>
      </c>
      <c r="N239" s="0" t="n">
        <v>197.14</v>
      </c>
    </row>
    <row r="240" customFormat="false" ht="25.9" hidden="false" customHeight="true" outlineLevel="0" collapsed="false">
      <c r="A240" s="17" t="s">
        <v>648</v>
      </c>
      <c r="B240" s="17" t="s">
        <v>649</v>
      </c>
      <c r="C240" s="17" t="s">
        <v>50</v>
      </c>
      <c r="D240" s="17" t="s">
        <v>650</v>
      </c>
      <c r="E240" s="18" t="s">
        <v>24</v>
      </c>
      <c r="F240" s="19" t="n">
        <v>1</v>
      </c>
      <c r="G240" s="20" t="n">
        <f aca="false">TRUNC(L240-L240*$P$3,2)</f>
        <v>16.46</v>
      </c>
      <c r="H240" s="20" t="n">
        <f aca="false">TRUNC(M240-M240*$P$3,2)</f>
        <v>20.15</v>
      </c>
      <c r="I240" s="20" t="n">
        <f aca="false">ROUND(F240*H240,2)</f>
        <v>20.15</v>
      </c>
      <c r="J240" s="21" t="n">
        <v>8.07421169957653E-006</v>
      </c>
      <c r="L240" s="0" t="n">
        <v>21.09</v>
      </c>
      <c r="M240" s="0" t="n">
        <v>25.82</v>
      </c>
      <c r="N240" s="0" t="n">
        <v>25.82</v>
      </c>
    </row>
    <row r="241" customFormat="false" ht="25.9" hidden="false" customHeight="true" outlineLevel="0" collapsed="false">
      <c r="A241" s="17" t="s">
        <v>651</v>
      </c>
      <c r="B241" s="17" t="s">
        <v>652</v>
      </c>
      <c r="C241" s="17" t="s">
        <v>50</v>
      </c>
      <c r="D241" s="17" t="s">
        <v>653</v>
      </c>
      <c r="E241" s="18" t="s">
        <v>24</v>
      </c>
      <c r="F241" s="19" t="n">
        <v>1</v>
      </c>
      <c r="G241" s="20" t="n">
        <f aca="false">TRUNC(L241-L241*$P$3,2)</f>
        <v>13.87</v>
      </c>
      <c r="H241" s="20" t="n">
        <f aca="false">TRUNC(M241-M241*$P$3,2)</f>
        <v>16.99</v>
      </c>
      <c r="I241" s="20" t="n">
        <f aca="false">ROUND(F241*H241,2)</f>
        <v>16.99</v>
      </c>
      <c r="J241" s="21" t="n">
        <v>6.80773000386449E-006</v>
      </c>
      <c r="L241" s="0" t="n">
        <v>17.78</v>
      </c>
      <c r="M241" s="0" t="n">
        <v>21.77</v>
      </c>
      <c r="N241" s="0" t="n">
        <v>21.77</v>
      </c>
    </row>
    <row r="242" customFormat="false" ht="39" hidden="false" customHeight="true" outlineLevel="0" collapsed="false">
      <c r="A242" s="17" t="s">
        <v>654</v>
      </c>
      <c r="B242" s="17" t="s">
        <v>655</v>
      </c>
      <c r="C242" s="17" t="s">
        <v>29</v>
      </c>
      <c r="D242" s="17" t="s">
        <v>656</v>
      </c>
      <c r="E242" s="18" t="s">
        <v>117</v>
      </c>
      <c r="F242" s="19" t="n">
        <v>59.9</v>
      </c>
      <c r="G242" s="20" t="n">
        <f aca="false">TRUNC(L242-L242*$P$3,2)</f>
        <v>29.17</v>
      </c>
      <c r="H242" s="20" t="n">
        <f aca="false">TRUNC(M242-M242*$P$3,2)</f>
        <v>35.72</v>
      </c>
      <c r="I242" s="20" t="n">
        <f aca="false">ROUND(F242*H242,2)</f>
        <v>2139.63</v>
      </c>
      <c r="J242" s="21" t="n">
        <v>0.000857336184345198</v>
      </c>
      <c r="L242" s="0" t="n">
        <v>37.38</v>
      </c>
      <c r="M242" s="0" t="n">
        <v>45.77</v>
      </c>
      <c r="N242" s="0" t="n">
        <v>2741.62</v>
      </c>
    </row>
    <row r="243" customFormat="false" ht="39" hidden="false" customHeight="true" outlineLevel="0" collapsed="false">
      <c r="A243" s="17" t="s">
        <v>657</v>
      </c>
      <c r="B243" s="17" t="s">
        <v>658</v>
      </c>
      <c r="C243" s="17" t="s">
        <v>29</v>
      </c>
      <c r="D243" s="17" t="s">
        <v>659</v>
      </c>
      <c r="E243" s="18" t="s">
        <v>117</v>
      </c>
      <c r="F243" s="19" t="n">
        <v>14.8</v>
      </c>
      <c r="G243" s="20" t="n">
        <f aca="false">TRUNC(L243-L243*$P$3,2)</f>
        <v>16.57</v>
      </c>
      <c r="H243" s="20" t="n">
        <f aca="false">TRUNC(M243-M243*$P$3,2)</f>
        <v>20.29</v>
      </c>
      <c r="I243" s="20" t="n">
        <f aca="false">ROUND(F243*H243,2)</f>
        <v>300.29</v>
      </c>
      <c r="J243" s="21" t="n">
        <v>0.000120331396669134</v>
      </c>
      <c r="L243" s="0" t="n">
        <v>21.23</v>
      </c>
      <c r="M243" s="0" t="n">
        <v>26</v>
      </c>
      <c r="N243" s="0" t="n">
        <v>384.8</v>
      </c>
    </row>
    <row r="244" customFormat="false" ht="39" hidden="false" customHeight="true" outlineLevel="0" collapsed="false">
      <c r="A244" s="17" t="s">
        <v>660</v>
      </c>
      <c r="B244" s="17" t="s">
        <v>661</v>
      </c>
      <c r="C244" s="17" t="s">
        <v>29</v>
      </c>
      <c r="D244" s="17" t="s">
        <v>662</v>
      </c>
      <c r="E244" s="18" t="s">
        <v>117</v>
      </c>
      <c r="F244" s="19" t="n">
        <v>42.8</v>
      </c>
      <c r="G244" s="20" t="n">
        <f aca="false">TRUNC(L244-L244*$P$3,2)</f>
        <v>20.94</v>
      </c>
      <c r="H244" s="20" t="n">
        <f aca="false">TRUNC(M244-M244*$P$3,2)</f>
        <v>25.65</v>
      </c>
      <c r="I244" s="20" t="n">
        <f aca="false">ROUND(F244*H244,2)</f>
        <v>1097.82</v>
      </c>
      <c r="J244" s="21" t="n">
        <v>0.000439931961476191</v>
      </c>
      <c r="L244" s="0" t="n">
        <v>26.84</v>
      </c>
      <c r="M244" s="0" t="n">
        <v>32.87</v>
      </c>
      <c r="N244" s="0" t="n">
        <v>1406.83</v>
      </c>
    </row>
    <row r="245" customFormat="false" ht="39" hidden="false" customHeight="true" outlineLevel="0" collapsed="false">
      <c r="A245" s="17" t="s">
        <v>663</v>
      </c>
      <c r="B245" s="17" t="s">
        <v>664</v>
      </c>
      <c r="C245" s="17" t="s">
        <v>29</v>
      </c>
      <c r="D245" s="17" t="s">
        <v>665</v>
      </c>
      <c r="E245" s="18" t="s">
        <v>117</v>
      </c>
      <c r="F245" s="19" t="n">
        <v>38.1</v>
      </c>
      <c r="G245" s="20" t="n">
        <f aca="false">TRUNC(L245-L245*$P$3,2)</f>
        <v>26.09</v>
      </c>
      <c r="H245" s="20" t="n">
        <f aca="false">TRUNC(M245-M245*$P$3,2)</f>
        <v>31.96</v>
      </c>
      <c r="I245" s="20" t="n">
        <f aca="false">ROUND(F245*H245,2)</f>
        <v>1217.68</v>
      </c>
      <c r="J245" s="21" t="n">
        <v>0.000487889401687154</v>
      </c>
      <c r="L245" s="0" t="n">
        <v>33.44</v>
      </c>
      <c r="M245" s="0" t="n">
        <v>40.95</v>
      </c>
      <c r="N245" s="0" t="n">
        <v>1560.19</v>
      </c>
    </row>
    <row r="246" customFormat="false" ht="52.15" hidden="false" customHeight="true" outlineLevel="0" collapsed="false">
      <c r="A246" s="17" t="s">
        <v>666</v>
      </c>
      <c r="B246" s="17" t="s">
        <v>667</v>
      </c>
      <c r="C246" s="17" t="s">
        <v>29</v>
      </c>
      <c r="D246" s="17" t="s">
        <v>668</v>
      </c>
      <c r="E246" s="18" t="s">
        <v>65</v>
      </c>
      <c r="F246" s="19" t="n">
        <v>2</v>
      </c>
      <c r="G246" s="20" t="n">
        <f aca="false">TRUNC(L246-L246*$P$3,2)</f>
        <v>35.01</v>
      </c>
      <c r="H246" s="20" t="n">
        <f aca="false">TRUNC(M246-M246*$P$3,2)</f>
        <v>42.88</v>
      </c>
      <c r="I246" s="20" t="n">
        <f aca="false">ROUND(F246*H246,2)</f>
        <v>85.76</v>
      </c>
      <c r="J246" s="21" t="n">
        <v>3.4360742895022E-005</v>
      </c>
      <c r="L246" s="0" t="n">
        <v>44.86</v>
      </c>
      <c r="M246" s="0" t="n">
        <v>54.94</v>
      </c>
      <c r="N246" s="0" t="n">
        <v>109.88</v>
      </c>
    </row>
    <row r="247" customFormat="false" ht="52.15" hidden="false" customHeight="true" outlineLevel="0" collapsed="false">
      <c r="A247" s="17" t="s">
        <v>669</v>
      </c>
      <c r="B247" s="17" t="s">
        <v>670</v>
      </c>
      <c r="C247" s="17" t="s">
        <v>29</v>
      </c>
      <c r="D247" s="17" t="s">
        <v>671</v>
      </c>
      <c r="E247" s="18" t="s">
        <v>65</v>
      </c>
      <c r="F247" s="19" t="n">
        <v>7</v>
      </c>
      <c r="G247" s="20" t="n">
        <f aca="false">TRUNC(L247-L247*$P$3,2)</f>
        <v>18.96</v>
      </c>
      <c r="H247" s="20" t="n">
        <f aca="false">TRUNC(M247-M247*$P$3,2)</f>
        <v>23.22</v>
      </c>
      <c r="I247" s="20" t="n">
        <f aca="false">ROUND(F247*H247,2)</f>
        <v>162.54</v>
      </c>
      <c r="J247" s="21" t="n">
        <v>6.51440658890698E-005</v>
      </c>
      <c r="L247" s="0" t="n">
        <v>24.3</v>
      </c>
      <c r="M247" s="0" t="n">
        <v>29.76</v>
      </c>
      <c r="N247" s="0" t="n">
        <v>208.32</v>
      </c>
    </row>
    <row r="248" customFormat="false" ht="25.9" hidden="false" customHeight="true" outlineLevel="0" collapsed="false">
      <c r="A248" s="17" t="s">
        <v>672</v>
      </c>
      <c r="B248" s="17" t="s">
        <v>673</v>
      </c>
      <c r="C248" s="17" t="s">
        <v>50</v>
      </c>
      <c r="D248" s="17" t="s">
        <v>674</v>
      </c>
      <c r="E248" s="18" t="s">
        <v>24</v>
      </c>
      <c r="F248" s="19" t="n">
        <v>3</v>
      </c>
      <c r="G248" s="20" t="n">
        <f aca="false">TRUNC(L248-L248*$P$3,2)</f>
        <v>24.17</v>
      </c>
      <c r="H248" s="20" t="n">
        <f aca="false">TRUNC(M248-M248*$P$3,2)</f>
        <v>29.61</v>
      </c>
      <c r="I248" s="20" t="n">
        <f aca="false">ROUND(F248*H248,2)</f>
        <v>88.83</v>
      </c>
      <c r="J248" s="21" t="n">
        <v>3.55928263224555E-005</v>
      </c>
      <c r="L248" s="0" t="n">
        <v>30.98</v>
      </c>
      <c r="M248" s="0" t="n">
        <v>37.94</v>
      </c>
      <c r="N248" s="0" t="n">
        <v>113.82</v>
      </c>
    </row>
    <row r="249" customFormat="false" ht="52.15" hidden="false" customHeight="true" outlineLevel="0" collapsed="false">
      <c r="A249" s="17" t="s">
        <v>675</v>
      </c>
      <c r="B249" s="17" t="s">
        <v>676</v>
      </c>
      <c r="C249" s="17" t="s">
        <v>29</v>
      </c>
      <c r="D249" s="17" t="s">
        <v>677</v>
      </c>
      <c r="E249" s="18" t="s">
        <v>65</v>
      </c>
      <c r="F249" s="19" t="n">
        <v>1</v>
      </c>
      <c r="G249" s="20" t="n">
        <f aca="false">TRUNC(L249-L249*$P$3,2)</f>
        <v>30.19</v>
      </c>
      <c r="H249" s="20" t="n">
        <f aca="false">TRUNC(M249-M249*$P$3,2)</f>
        <v>36.98</v>
      </c>
      <c r="I249" s="20" t="n">
        <f aca="false">ROUND(F249*H249,2)</f>
        <v>36.98</v>
      </c>
      <c r="J249" s="21" t="n">
        <v>1.48162722821819E-005</v>
      </c>
      <c r="L249" s="0" t="n">
        <v>38.69</v>
      </c>
      <c r="M249" s="0" t="n">
        <v>47.38</v>
      </c>
      <c r="N249" s="0" t="n">
        <v>47.38</v>
      </c>
    </row>
    <row r="250" customFormat="false" ht="52.15" hidden="false" customHeight="true" outlineLevel="0" collapsed="false">
      <c r="A250" s="17" t="s">
        <v>678</v>
      </c>
      <c r="B250" s="17" t="s">
        <v>679</v>
      </c>
      <c r="C250" s="17" t="s">
        <v>29</v>
      </c>
      <c r="D250" s="17" t="s">
        <v>680</v>
      </c>
      <c r="E250" s="18" t="s">
        <v>65</v>
      </c>
      <c r="F250" s="19" t="n">
        <v>1</v>
      </c>
      <c r="G250" s="20" t="n">
        <f aca="false">TRUNC(L250-L250*$P$3,2)</f>
        <v>8.16</v>
      </c>
      <c r="H250" s="20" t="n">
        <f aca="false">TRUNC(M250-M250*$P$3,2)</f>
        <v>9.99</v>
      </c>
      <c r="I250" s="20" t="n">
        <f aca="false">ROUND(F250*H250,2)</f>
        <v>9.99</v>
      </c>
      <c r="J250" s="21" t="n">
        <v>4.00583469680772E-006</v>
      </c>
      <c r="L250" s="0" t="n">
        <v>10.46</v>
      </c>
      <c r="M250" s="0" t="n">
        <v>12.81</v>
      </c>
      <c r="N250" s="0" t="n">
        <v>12.81</v>
      </c>
    </row>
    <row r="251" customFormat="false" ht="52.15" hidden="false" customHeight="true" outlineLevel="0" collapsed="false">
      <c r="A251" s="17" t="s">
        <v>681</v>
      </c>
      <c r="B251" s="17" t="s">
        <v>682</v>
      </c>
      <c r="C251" s="17" t="s">
        <v>29</v>
      </c>
      <c r="D251" s="17" t="s">
        <v>683</v>
      </c>
      <c r="E251" s="18" t="s">
        <v>65</v>
      </c>
      <c r="F251" s="19" t="n">
        <v>2</v>
      </c>
      <c r="G251" s="20" t="n">
        <f aca="false">TRUNC(L251-L251*$P$3,2)</f>
        <v>16.84</v>
      </c>
      <c r="H251" s="20" t="n">
        <f aca="false">TRUNC(M251-M251*$P$3,2)</f>
        <v>20.62</v>
      </c>
      <c r="I251" s="20" t="n">
        <f aca="false">ROUND(F251*H251,2)</f>
        <v>41.24</v>
      </c>
      <c r="J251" s="21" t="n">
        <v>1.65236772349196E-005</v>
      </c>
      <c r="L251" s="0" t="n">
        <v>21.58</v>
      </c>
      <c r="M251" s="0" t="n">
        <v>26.42</v>
      </c>
      <c r="N251" s="0" t="n">
        <v>52.84</v>
      </c>
    </row>
    <row r="252" customFormat="false" ht="24" hidden="false" customHeight="true" outlineLevel="0" collapsed="false">
      <c r="A252" s="22" t="s">
        <v>684</v>
      </c>
      <c r="B252" s="22" t="s">
        <v>18</v>
      </c>
      <c r="C252" s="22"/>
      <c r="D252" s="22" t="s">
        <v>685</v>
      </c>
      <c r="E252" s="23"/>
      <c r="F252" s="24"/>
      <c r="G252" s="25"/>
      <c r="H252" s="25"/>
      <c r="I252" s="25" t="n">
        <f aca="false">SUM(I253,I254,I255,I256,I257,I258,I259,I260,I261,I262,I263,I264,I265,I266)</f>
        <v>3957.92</v>
      </c>
      <c r="J252" s="26" t="n">
        <v>0.00158634181108884</v>
      </c>
      <c r="M252" s="0" t="n">
        <v>5072.86</v>
      </c>
      <c r="N252" s="0" t="n">
        <v>5072.86</v>
      </c>
    </row>
    <row r="253" customFormat="false" ht="39" hidden="false" customHeight="true" outlineLevel="0" collapsed="false">
      <c r="A253" s="17" t="s">
        <v>686</v>
      </c>
      <c r="B253" s="17" t="s">
        <v>687</v>
      </c>
      <c r="C253" s="17" t="s">
        <v>29</v>
      </c>
      <c r="D253" s="17" t="s">
        <v>688</v>
      </c>
      <c r="E253" s="18" t="s">
        <v>65</v>
      </c>
      <c r="F253" s="19" t="n">
        <v>26</v>
      </c>
      <c r="G253" s="20" t="n">
        <f aca="false">TRUNC(L253-L253*$P$3,2)</f>
        <v>7.27</v>
      </c>
      <c r="H253" s="20" t="n">
        <f aca="false">TRUNC(M253-M253*$P$3,2)</f>
        <v>8.9</v>
      </c>
      <c r="I253" s="20" t="n">
        <f aca="false">ROUND(F253*H253,2)</f>
        <v>231.4</v>
      </c>
      <c r="J253" s="21" t="n">
        <v>9.27690024320827E-005</v>
      </c>
      <c r="L253" s="0" t="n">
        <v>9.32</v>
      </c>
      <c r="M253" s="0" t="n">
        <v>11.41</v>
      </c>
      <c r="N253" s="0" t="n">
        <v>296.66</v>
      </c>
    </row>
    <row r="254" customFormat="false" ht="39" hidden="false" customHeight="true" outlineLevel="0" collapsed="false">
      <c r="A254" s="17" t="s">
        <v>689</v>
      </c>
      <c r="B254" s="17" t="s">
        <v>690</v>
      </c>
      <c r="C254" s="17" t="s">
        <v>29</v>
      </c>
      <c r="D254" s="17" t="s">
        <v>691</v>
      </c>
      <c r="E254" s="18" t="s">
        <v>117</v>
      </c>
      <c r="F254" s="19" t="n">
        <v>39</v>
      </c>
      <c r="G254" s="20" t="n">
        <f aca="false">TRUNC(L254-L254*$P$3,2)</f>
        <v>17.68</v>
      </c>
      <c r="H254" s="20" t="n">
        <f aca="false">TRUNC(M254-M254*$P$3,2)</f>
        <v>21.65</v>
      </c>
      <c r="I254" s="20" t="n">
        <f aca="false">ROUND(F254*H254,2)</f>
        <v>844.35</v>
      </c>
      <c r="J254" s="21" t="n">
        <v>0.00033843205313194</v>
      </c>
      <c r="L254" s="0" t="n">
        <v>22.66</v>
      </c>
      <c r="M254" s="0" t="n">
        <v>27.75</v>
      </c>
      <c r="N254" s="0" t="n">
        <v>1082.25</v>
      </c>
    </row>
    <row r="255" customFormat="false" ht="39" hidden="false" customHeight="true" outlineLevel="0" collapsed="false">
      <c r="A255" s="17" t="s">
        <v>692</v>
      </c>
      <c r="B255" s="17" t="s">
        <v>693</v>
      </c>
      <c r="C255" s="17" t="s">
        <v>29</v>
      </c>
      <c r="D255" s="17" t="s">
        <v>694</v>
      </c>
      <c r="E255" s="18" t="s">
        <v>65</v>
      </c>
      <c r="F255" s="19" t="n">
        <v>13</v>
      </c>
      <c r="G255" s="20" t="n">
        <f aca="false">TRUNC(L255-L255*$P$3,2)</f>
        <v>9.61</v>
      </c>
      <c r="H255" s="20" t="n">
        <f aca="false">TRUNC(M255-M255*$P$3,2)</f>
        <v>11.76</v>
      </c>
      <c r="I255" s="20" t="n">
        <f aca="false">ROUND(F255*H255,2)</f>
        <v>152.88</v>
      </c>
      <c r="J255" s="21" t="n">
        <v>6.1303968303059E-005</v>
      </c>
      <c r="L255" s="0" t="n">
        <v>12.32</v>
      </c>
      <c r="M255" s="0" t="n">
        <v>15.08</v>
      </c>
      <c r="N255" s="0" t="n">
        <v>196.04</v>
      </c>
    </row>
    <row r="256" customFormat="false" ht="39" hidden="false" customHeight="true" outlineLevel="0" collapsed="false">
      <c r="A256" s="17" t="s">
        <v>695</v>
      </c>
      <c r="B256" s="17" t="s">
        <v>658</v>
      </c>
      <c r="C256" s="17" t="s">
        <v>29</v>
      </c>
      <c r="D256" s="17" t="s">
        <v>659</v>
      </c>
      <c r="E256" s="18" t="s">
        <v>117</v>
      </c>
      <c r="F256" s="19" t="n">
        <v>80</v>
      </c>
      <c r="G256" s="20" t="n">
        <f aca="false">TRUNC(L256-L256*$P$3,2)</f>
        <v>16.57</v>
      </c>
      <c r="H256" s="20" t="n">
        <f aca="false">TRUNC(M256-M256*$P$3,2)</f>
        <v>20.29</v>
      </c>
      <c r="I256" s="20" t="n">
        <f aca="false">ROUND(F256*H256,2)</f>
        <v>1623.2</v>
      </c>
      <c r="J256" s="21" t="n">
        <v>0.000650439981995321</v>
      </c>
      <c r="L256" s="0" t="n">
        <v>21.23</v>
      </c>
      <c r="M256" s="0" t="n">
        <v>26</v>
      </c>
      <c r="N256" s="0" t="n">
        <v>2080</v>
      </c>
    </row>
    <row r="257" customFormat="false" ht="39" hidden="false" customHeight="true" outlineLevel="0" collapsed="false">
      <c r="A257" s="17" t="s">
        <v>696</v>
      </c>
      <c r="B257" s="17" t="s">
        <v>661</v>
      </c>
      <c r="C257" s="17" t="s">
        <v>29</v>
      </c>
      <c r="D257" s="17" t="s">
        <v>662</v>
      </c>
      <c r="E257" s="18" t="s">
        <v>117</v>
      </c>
      <c r="F257" s="19" t="n">
        <v>19</v>
      </c>
      <c r="G257" s="20" t="n">
        <f aca="false">TRUNC(L257-L257*$P$3,2)</f>
        <v>20.94</v>
      </c>
      <c r="H257" s="20" t="n">
        <f aca="false">TRUNC(M257-M257*$P$3,2)</f>
        <v>25.65</v>
      </c>
      <c r="I257" s="20" t="n">
        <f aca="false">ROUND(F257*H257,2)</f>
        <v>487.35</v>
      </c>
      <c r="J257" s="21" t="n">
        <v>0.000195297731709393</v>
      </c>
      <c r="L257" s="0" t="n">
        <v>26.84</v>
      </c>
      <c r="M257" s="0" t="n">
        <v>32.87</v>
      </c>
      <c r="N257" s="0" t="n">
        <v>624.53</v>
      </c>
    </row>
    <row r="258" customFormat="false" ht="52.15" hidden="false" customHeight="true" outlineLevel="0" collapsed="false">
      <c r="A258" s="17" t="s">
        <v>697</v>
      </c>
      <c r="B258" s="17" t="s">
        <v>698</v>
      </c>
      <c r="C258" s="17" t="s">
        <v>29</v>
      </c>
      <c r="D258" s="17" t="s">
        <v>699</v>
      </c>
      <c r="E258" s="18" t="s">
        <v>65</v>
      </c>
      <c r="F258" s="19" t="n">
        <v>9</v>
      </c>
      <c r="G258" s="20" t="n">
        <f aca="false">TRUNC(L258-L258*$P$3,2)</f>
        <v>11.05</v>
      </c>
      <c r="H258" s="20" t="n">
        <f aca="false">TRUNC(M258-M258*$P$3,2)</f>
        <v>13.54</v>
      </c>
      <c r="I258" s="20" t="n">
        <f aca="false">ROUND(F258*H258,2)</f>
        <v>121.86</v>
      </c>
      <c r="J258" s="21" t="n">
        <v>4.88299053791199E-005</v>
      </c>
      <c r="L258" s="0" t="n">
        <v>14.17</v>
      </c>
      <c r="M258" s="0" t="n">
        <v>17.35</v>
      </c>
      <c r="N258" s="0" t="n">
        <v>156.15</v>
      </c>
    </row>
    <row r="259" customFormat="false" ht="52.15" hidden="false" customHeight="true" outlineLevel="0" collapsed="false">
      <c r="A259" s="17" t="s">
        <v>700</v>
      </c>
      <c r="B259" s="17" t="s">
        <v>631</v>
      </c>
      <c r="C259" s="17" t="s">
        <v>29</v>
      </c>
      <c r="D259" s="17" t="s">
        <v>632</v>
      </c>
      <c r="E259" s="18" t="s">
        <v>65</v>
      </c>
      <c r="F259" s="19" t="n">
        <v>2</v>
      </c>
      <c r="G259" s="20" t="n">
        <f aca="false">TRUNC(L259-L259*$P$3,2)</f>
        <v>20.74</v>
      </c>
      <c r="H259" s="20" t="n">
        <f aca="false">TRUNC(M259-M259*$P$3,2)</f>
        <v>25.4</v>
      </c>
      <c r="I259" s="20" t="n">
        <f aca="false">ROUND(F259*H259,2)</f>
        <v>50.8</v>
      </c>
      <c r="J259" s="21" t="n">
        <v>2.03575205903343E-005</v>
      </c>
      <c r="L259" s="0" t="n">
        <v>26.58</v>
      </c>
      <c r="M259" s="0" t="n">
        <v>32.55</v>
      </c>
      <c r="N259" s="0" t="n">
        <v>65.1</v>
      </c>
    </row>
    <row r="260" customFormat="false" ht="52.15" hidden="false" customHeight="true" outlineLevel="0" collapsed="false">
      <c r="A260" s="17" t="s">
        <v>701</v>
      </c>
      <c r="B260" s="17" t="s">
        <v>616</v>
      </c>
      <c r="C260" s="17" t="s">
        <v>29</v>
      </c>
      <c r="D260" s="17" t="s">
        <v>617</v>
      </c>
      <c r="E260" s="18" t="s">
        <v>65</v>
      </c>
      <c r="F260" s="19" t="n">
        <v>2</v>
      </c>
      <c r="G260" s="20" t="n">
        <f aca="false">TRUNC(L260-L260*$P$3,2)</f>
        <v>11.76</v>
      </c>
      <c r="H260" s="20" t="n">
        <f aca="false">TRUNC(M260-M260*$P$3,2)</f>
        <v>14.4</v>
      </c>
      <c r="I260" s="20" t="n">
        <f aca="false">ROUND(F260*H260,2)</f>
        <v>28.8</v>
      </c>
      <c r="J260" s="21" t="n">
        <v>1.15390554498208E-005</v>
      </c>
      <c r="L260" s="0" t="n">
        <v>15.07</v>
      </c>
      <c r="M260" s="0" t="n">
        <v>18.45</v>
      </c>
      <c r="N260" s="0" t="n">
        <v>36.9</v>
      </c>
    </row>
    <row r="261" customFormat="false" ht="52.15" hidden="false" customHeight="true" outlineLevel="0" collapsed="false">
      <c r="A261" s="17" t="s">
        <v>702</v>
      </c>
      <c r="B261" s="17" t="s">
        <v>604</v>
      </c>
      <c r="C261" s="17" t="s">
        <v>29</v>
      </c>
      <c r="D261" s="17" t="s">
        <v>605</v>
      </c>
      <c r="E261" s="18" t="s">
        <v>65</v>
      </c>
      <c r="F261" s="19" t="n">
        <v>5</v>
      </c>
      <c r="G261" s="20" t="n">
        <f aca="false">TRUNC(L261-L261*$P$3,2)</f>
        <v>7.78</v>
      </c>
      <c r="H261" s="20" t="n">
        <f aca="false">TRUNC(M261-M261*$P$3,2)</f>
        <v>9.52</v>
      </c>
      <c r="I261" s="20" t="n">
        <f aca="false">ROUND(F261*H261,2)</f>
        <v>47.6</v>
      </c>
      <c r="J261" s="21" t="n">
        <v>1.90910388946223E-005</v>
      </c>
      <c r="L261" s="0" t="n">
        <v>9.97</v>
      </c>
      <c r="M261" s="0" t="n">
        <v>12.21</v>
      </c>
      <c r="N261" s="0" t="n">
        <v>61.05</v>
      </c>
    </row>
    <row r="262" customFormat="false" ht="52.15" hidden="false" customHeight="true" outlineLevel="0" collapsed="false">
      <c r="A262" s="17" t="s">
        <v>703</v>
      </c>
      <c r="B262" s="17" t="s">
        <v>607</v>
      </c>
      <c r="C262" s="17" t="s">
        <v>29</v>
      </c>
      <c r="D262" s="17" t="s">
        <v>608</v>
      </c>
      <c r="E262" s="18" t="s">
        <v>65</v>
      </c>
      <c r="F262" s="19" t="n">
        <v>2</v>
      </c>
      <c r="G262" s="20" t="n">
        <f aca="false">TRUNC(L262-L262*$P$3,2)</f>
        <v>12.3</v>
      </c>
      <c r="H262" s="20" t="n">
        <f aca="false">TRUNC(M262-M262*$P$3,2)</f>
        <v>15.07</v>
      </c>
      <c r="I262" s="20" t="n">
        <f aca="false">ROUND(F262*H262,2)</f>
        <v>30.14</v>
      </c>
      <c r="J262" s="21" t="n">
        <v>1.20769192810862E-005</v>
      </c>
      <c r="L262" s="0" t="n">
        <v>15.77</v>
      </c>
      <c r="M262" s="0" t="n">
        <v>19.31</v>
      </c>
      <c r="N262" s="0" t="n">
        <v>38.62</v>
      </c>
    </row>
    <row r="263" customFormat="false" ht="52.15" hidden="false" customHeight="true" outlineLevel="0" collapsed="false">
      <c r="A263" s="17" t="s">
        <v>704</v>
      </c>
      <c r="B263" s="17" t="s">
        <v>640</v>
      </c>
      <c r="C263" s="17" t="s">
        <v>29</v>
      </c>
      <c r="D263" s="17" t="s">
        <v>641</v>
      </c>
      <c r="E263" s="18" t="s">
        <v>65</v>
      </c>
      <c r="F263" s="19" t="n">
        <v>10</v>
      </c>
      <c r="G263" s="20" t="n">
        <f aca="false">TRUNC(L263-L263*$P$3,2)</f>
        <v>6.91</v>
      </c>
      <c r="H263" s="20" t="n">
        <f aca="false">TRUNC(M263-M263*$P$3,2)</f>
        <v>8.46</v>
      </c>
      <c r="I263" s="20" t="n">
        <f aca="false">ROUND(F263*H263,2)</f>
        <v>84.6</v>
      </c>
      <c r="J263" s="21" t="n">
        <v>3.39292009838905E-005</v>
      </c>
      <c r="L263" s="0" t="n">
        <v>8.86</v>
      </c>
      <c r="M263" s="0" t="n">
        <v>10.85</v>
      </c>
      <c r="N263" s="0" t="n">
        <v>108.5</v>
      </c>
    </row>
    <row r="264" customFormat="false" ht="52.15" hidden="false" customHeight="true" outlineLevel="0" collapsed="false">
      <c r="A264" s="17" t="s">
        <v>705</v>
      </c>
      <c r="B264" s="17" t="s">
        <v>634</v>
      </c>
      <c r="C264" s="17" t="s">
        <v>29</v>
      </c>
      <c r="D264" s="17" t="s">
        <v>635</v>
      </c>
      <c r="E264" s="18" t="s">
        <v>65</v>
      </c>
      <c r="F264" s="19" t="n">
        <v>28</v>
      </c>
      <c r="G264" s="20" t="n">
        <f aca="false">TRUNC(L264-L264*$P$3,2)</f>
        <v>5.58</v>
      </c>
      <c r="H264" s="20" t="n">
        <f aca="false">TRUNC(M264-M264*$P$3,2)</f>
        <v>6.82</v>
      </c>
      <c r="I264" s="20" t="n">
        <f aca="false">ROUND(F264*H264,2)</f>
        <v>190.96</v>
      </c>
      <c r="J264" s="21" t="n">
        <v>7.66143248023335E-005</v>
      </c>
      <c r="L264" s="0" t="n">
        <v>7.15</v>
      </c>
      <c r="M264" s="0" t="n">
        <v>8.75</v>
      </c>
      <c r="N264" s="0" t="n">
        <v>245</v>
      </c>
    </row>
    <row r="265" customFormat="false" ht="52.15" hidden="false" customHeight="true" outlineLevel="0" collapsed="false">
      <c r="A265" s="17" t="s">
        <v>706</v>
      </c>
      <c r="B265" s="17" t="s">
        <v>592</v>
      </c>
      <c r="C265" s="17" t="s">
        <v>29</v>
      </c>
      <c r="D265" s="17" t="s">
        <v>593</v>
      </c>
      <c r="E265" s="18" t="s">
        <v>65</v>
      </c>
      <c r="F265" s="19" t="n">
        <v>2</v>
      </c>
      <c r="G265" s="20" t="n">
        <f aca="false">TRUNC(L265-L265*$P$3,2)</f>
        <v>8.34</v>
      </c>
      <c r="H265" s="20" t="n">
        <f aca="false">TRUNC(M265-M265*$P$3,2)</f>
        <v>10.21</v>
      </c>
      <c r="I265" s="20" t="n">
        <f aca="false">ROUND(F265*H265,2)</f>
        <v>20.42</v>
      </c>
      <c r="J265" s="21" t="n">
        <v>8.18678785030649E-006</v>
      </c>
      <c r="L265" s="0" t="n">
        <v>10.69</v>
      </c>
      <c r="M265" s="0" t="n">
        <v>13.09</v>
      </c>
      <c r="N265" s="0" t="n">
        <v>26.18</v>
      </c>
    </row>
    <row r="266" customFormat="false" ht="24" hidden="false" customHeight="true" outlineLevel="0" collapsed="false">
      <c r="A266" s="17" t="s">
        <v>707</v>
      </c>
      <c r="B266" s="17" t="s">
        <v>589</v>
      </c>
      <c r="C266" s="17" t="s">
        <v>50</v>
      </c>
      <c r="D266" s="17" t="s">
        <v>590</v>
      </c>
      <c r="E266" s="18" t="s">
        <v>24</v>
      </c>
      <c r="F266" s="19" t="n">
        <v>11</v>
      </c>
      <c r="G266" s="20" t="n">
        <f aca="false">TRUNC(L266-L266*$P$3,2)</f>
        <v>3.23</v>
      </c>
      <c r="H266" s="20" t="n">
        <f aca="false">TRUNC(M266-M266*$P$3,2)</f>
        <v>3.96</v>
      </c>
      <c r="I266" s="20" t="n">
        <f aca="false">ROUND(F266*H266,2)</f>
        <v>43.56</v>
      </c>
      <c r="J266" s="21" t="n">
        <v>1.74743202855281E-005</v>
      </c>
      <c r="L266" s="0" t="n">
        <v>4.15</v>
      </c>
      <c r="M266" s="0" t="n">
        <v>5.08</v>
      </c>
      <c r="N266" s="0" t="n">
        <v>55.88</v>
      </c>
    </row>
    <row r="267" customFormat="false" ht="24" hidden="false" customHeight="true" outlineLevel="0" collapsed="false">
      <c r="A267" s="22" t="s">
        <v>708</v>
      </c>
      <c r="B267" s="22" t="s">
        <v>18</v>
      </c>
      <c r="C267" s="22"/>
      <c r="D267" s="22" t="s">
        <v>709</v>
      </c>
      <c r="E267" s="23"/>
      <c r="F267" s="24"/>
      <c r="G267" s="25"/>
      <c r="H267" s="25"/>
      <c r="I267" s="25" t="n">
        <f aca="false">SUM(I268,I269,I270,I271,I272,I273,I274,I275,I276,I277)</f>
        <v>6744.33</v>
      </c>
      <c r="J267" s="26" t="n">
        <v>0.00270243115077155</v>
      </c>
      <c r="M267" s="0" t="n">
        <v>8641.93</v>
      </c>
      <c r="N267" s="0" t="n">
        <v>8641.93</v>
      </c>
    </row>
    <row r="268" customFormat="false" ht="39" hidden="false" customHeight="true" outlineLevel="0" collapsed="false">
      <c r="A268" s="17" t="s">
        <v>710</v>
      </c>
      <c r="B268" s="17" t="s">
        <v>574</v>
      </c>
      <c r="C268" s="17" t="s">
        <v>29</v>
      </c>
      <c r="D268" s="17" t="s">
        <v>575</v>
      </c>
      <c r="E268" s="18" t="s">
        <v>65</v>
      </c>
      <c r="F268" s="19" t="n">
        <v>2</v>
      </c>
      <c r="G268" s="20" t="n">
        <f aca="false">TRUNC(L268-L268*$P$3,2)</f>
        <v>320.48</v>
      </c>
      <c r="H268" s="20" t="n">
        <f aca="false">TRUNC(M268-M268*$P$3,2)</f>
        <v>392.49</v>
      </c>
      <c r="I268" s="20" t="n">
        <f aca="false">ROUND(F268*H268,2)</f>
        <v>784.98</v>
      </c>
      <c r="J268" s="21" t="n">
        <v>0.000314506493986526</v>
      </c>
      <c r="L268" s="0" t="n">
        <v>410.61</v>
      </c>
      <c r="M268" s="0" t="n">
        <v>502.87</v>
      </c>
      <c r="N268" s="0" t="n">
        <v>1005.74</v>
      </c>
    </row>
    <row r="269" customFormat="false" ht="25.9" hidden="false" customHeight="true" outlineLevel="0" collapsed="false">
      <c r="A269" s="17" t="s">
        <v>711</v>
      </c>
      <c r="B269" s="17" t="s">
        <v>712</v>
      </c>
      <c r="C269" s="17" t="s">
        <v>50</v>
      </c>
      <c r="D269" s="17" t="s">
        <v>713</v>
      </c>
      <c r="E269" s="18" t="s">
        <v>24</v>
      </c>
      <c r="F269" s="19" t="n">
        <v>2</v>
      </c>
      <c r="G269" s="20" t="n">
        <f aca="false">TRUNC(L269-L269*$P$3,2)</f>
        <v>61.01</v>
      </c>
      <c r="H269" s="20" t="n">
        <f aca="false">TRUNC(M269-M269*$P$3,2)</f>
        <v>74.72</v>
      </c>
      <c r="I269" s="20" t="n">
        <f aca="false">ROUND(F269*H269,2)</f>
        <v>149.44</v>
      </c>
      <c r="J269" s="21" t="n">
        <v>5.98780037271462E-005</v>
      </c>
      <c r="L269" s="0" t="n">
        <v>78.18</v>
      </c>
      <c r="M269" s="0" t="n">
        <v>95.74</v>
      </c>
      <c r="N269" s="0" t="n">
        <v>191.48</v>
      </c>
    </row>
    <row r="270" customFormat="false" ht="39" hidden="false" customHeight="true" outlineLevel="0" collapsed="false">
      <c r="A270" s="17" t="s">
        <v>714</v>
      </c>
      <c r="B270" s="17" t="s">
        <v>715</v>
      </c>
      <c r="C270" s="17" t="s">
        <v>29</v>
      </c>
      <c r="D270" s="17" t="s">
        <v>716</v>
      </c>
      <c r="E270" s="18" t="s">
        <v>117</v>
      </c>
      <c r="F270" s="19" t="n">
        <v>27</v>
      </c>
      <c r="G270" s="20" t="n">
        <f aca="false">TRUNC(L270-L270*$P$3,2)</f>
        <v>37.66</v>
      </c>
      <c r="H270" s="20" t="n">
        <f aca="false">TRUNC(M270-M270*$P$3,2)</f>
        <v>46.12</v>
      </c>
      <c r="I270" s="20" t="n">
        <f aca="false">ROUND(F270*H270,2)</f>
        <v>1245.24</v>
      </c>
      <c r="J270" s="21" t="n">
        <v>0.000498993788110545</v>
      </c>
      <c r="L270" s="0" t="n">
        <v>48.26</v>
      </c>
      <c r="M270" s="0" t="n">
        <v>59.1</v>
      </c>
      <c r="N270" s="0" t="n">
        <v>1595.7</v>
      </c>
    </row>
    <row r="271" customFormat="false" ht="39" hidden="false" customHeight="true" outlineLevel="0" collapsed="false">
      <c r="A271" s="17" t="s">
        <v>717</v>
      </c>
      <c r="B271" s="17" t="s">
        <v>718</v>
      </c>
      <c r="C271" s="17" t="s">
        <v>29</v>
      </c>
      <c r="D271" s="17" t="s">
        <v>719</v>
      </c>
      <c r="E271" s="18" t="s">
        <v>117</v>
      </c>
      <c r="F271" s="19" t="n">
        <v>30.1</v>
      </c>
      <c r="G271" s="20" t="n">
        <f aca="false">TRUNC(L271-L271*$P$3,2)</f>
        <v>56.43</v>
      </c>
      <c r="H271" s="20" t="n">
        <f aca="false">TRUNC(M271-M271*$P$3,2)</f>
        <v>69.1</v>
      </c>
      <c r="I271" s="20" t="n">
        <f aca="false">ROUND(F271*H271,2)</f>
        <v>2079.91</v>
      </c>
      <c r="J271" s="21" t="n">
        <v>0.000833391862507995</v>
      </c>
      <c r="L271" s="0" t="n">
        <v>72.3</v>
      </c>
      <c r="M271" s="0" t="n">
        <v>88.54</v>
      </c>
      <c r="N271" s="0" t="n">
        <v>2665.05</v>
      </c>
    </row>
    <row r="272" customFormat="false" ht="39" hidden="false" customHeight="true" outlineLevel="0" collapsed="false">
      <c r="A272" s="17" t="s">
        <v>720</v>
      </c>
      <c r="B272" s="17" t="s">
        <v>721</v>
      </c>
      <c r="C272" s="17" t="s">
        <v>29</v>
      </c>
      <c r="D272" s="17" t="s">
        <v>722</v>
      </c>
      <c r="E272" s="18" t="s">
        <v>65</v>
      </c>
      <c r="F272" s="19" t="n">
        <v>8</v>
      </c>
      <c r="G272" s="20" t="n">
        <f aca="false">TRUNC(L272-L272*$P$3,2)</f>
        <v>94.96</v>
      </c>
      <c r="H272" s="20" t="n">
        <f aca="false">TRUNC(M272-M272*$P$3,2)</f>
        <v>116.29</v>
      </c>
      <c r="I272" s="20" t="n">
        <f aca="false">ROUND(F272*H272,2)</f>
        <v>930.32</v>
      </c>
      <c r="J272" s="21" t="n">
        <v>0.000372752143528088</v>
      </c>
      <c r="L272" s="0" t="n">
        <v>121.67</v>
      </c>
      <c r="M272" s="0" t="n">
        <v>149</v>
      </c>
      <c r="N272" s="0" t="n">
        <v>1192</v>
      </c>
    </row>
    <row r="273" customFormat="false" ht="52.15" hidden="false" customHeight="true" outlineLevel="0" collapsed="false">
      <c r="A273" s="17" t="s">
        <v>723</v>
      </c>
      <c r="B273" s="17" t="s">
        <v>724</v>
      </c>
      <c r="C273" s="17" t="s">
        <v>29</v>
      </c>
      <c r="D273" s="17" t="s">
        <v>725</v>
      </c>
      <c r="E273" s="18" t="s">
        <v>65</v>
      </c>
      <c r="F273" s="19" t="n">
        <v>4</v>
      </c>
      <c r="G273" s="20" t="n">
        <f aca="false">TRUNC(L273-L273*$P$3,2)</f>
        <v>69.08</v>
      </c>
      <c r="H273" s="20" t="n">
        <f aca="false">TRUNC(M273-M273*$P$3,2)</f>
        <v>84.59</v>
      </c>
      <c r="I273" s="20" t="n">
        <f aca="false">ROUND(F273*H273,2)</f>
        <v>338.36</v>
      </c>
      <c r="J273" s="21" t="n">
        <v>0.000135579210862448</v>
      </c>
      <c r="L273" s="0" t="n">
        <v>88.51</v>
      </c>
      <c r="M273" s="0" t="n">
        <v>108.39</v>
      </c>
      <c r="N273" s="0" t="n">
        <v>433.56</v>
      </c>
    </row>
    <row r="274" customFormat="false" ht="39" hidden="false" customHeight="true" outlineLevel="0" collapsed="false">
      <c r="A274" s="17" t="s">
        <v>726</v>
      </c>
      <c r="B274" s="17" t="s">
        <v>727</v>
      </c>
      <c r="C274" s="17" t="s">
        <v>29</v>
      </c>
      <c r="D274" s="17" t="s">
        <v>728</v>
      </c>
      <c r="E274" s="18" t="s">
        <v>65</v>
      </c>
      <c r="F274" s="19" t="n">
        <v>4</v>
      </c>
      <c r="G274" s="20" t="n">
        <f aca="false">TRUNC(L274-L274*$P$3,2)</f>
        <v>92.58</v>
      </c>
      <c r="H274" s="20" t="n">
        <f aca="false">TRUNC(M274-M274*$P$3,2)</f>
        <v>113.38</v>
      </c>
      <c r="I274" s="20" t="n">
        <f aca="false">ROUND(F274*H274,2)</f>
        <v>453.52</v>
      </c>
      <c r="J274" s="21" t="n">
        <v>0.000181710415739347</v>
      </c>
      <c r="L274" s="0" t="n">
        <v>118.62</v>
      </c>
      <c r="M274" s="0" t="n">
        <v>145.27</v>
      </c>
      <c r="N274" s="0" t="n">
        <v>581.08</v>
      </c>
    </row>
    <row r="275" customFormat="false" ht="39" hidden="false" customHeight="true" outlineLevel="0" collapsed="false">
      <c r="A275" s="17" t="s">
        <v>729</v>
      </c>
      <c r="B275" s="17" t="s">
        <v>730</v>
      </c>
      <c r="C275" s="17" t="s">
        <v>29</v>
      </c>
      <c r="D275" s="17" t="s">
        <v>731</v>
      </c>
      <c r="E275" s="18" t="s">
        <v>65</v>
      </c>
      <c r="F275" s="19" t="n">
        <v>8</v>
      </c>
      <c r="G275" s="20" t="n">
        <f aca="false">TRUNC(L275-L275*$P$3,2)</f>
        <v>53.14</v>
      </c>
      <c r="H275" s="20" t="n">
        <f aca="false">TRUNC(M275-M275*$P$3,2)</f>
        <v>65.07</v>
      </c>
      <c r="I275" s="20" t="n">
        <f aca="false">ROUND(F275*H275,2)</f>
        <v>520.56</v>
      </c>
      <c r="J275" s="21" t="n">
        <v>0.000208591098841423</v>
      </c>
      <c r="L275" s="0" t="n">
        <v>68.09</v>
      </c>
      <c r="M275" s="0" t="n">
        <v>83.38</v>
      </c>
      <c r="N275" s="0" t="n">
        <v>667.04</v>
      </c>
    </row>
    <row r="276" customFormat="false" ht="39" hidden="false" customHeight="true" outlineLevel="0" collapsed="false">
      <c r="A276" s="17" t="s">
        <v>732</v>
      </c>
      <c r="B276" s="17" t="s">
        <v>733</v>
      </c>
      <c r="C276" s="17" t="s">
        <v>29</v>
      </c>
      <c r="D276" s="17" t="s">
        <v>734</v>
      </c>
      <c r="E276" s="18" t="s">
        <v>65</v>
      </c>
      <c r="F276" s="19" t="n">
        <v>4</v>
      </c>
      <c r="G276" s="20" t="n">
        <f aca="false">TRUNC(L276-L276*$P$3,2)</f>
        <v>20.85</v>
      </c>
      <c r="H276" s="20" t="n">
        <f aca="false">TRUNC(M276-M276*$P$3,2)</f>
        <v>25.53</v>
      </c>
      <c r="I276" s="20" t="n">
        <f aca="false">ROUND(F276*H276,2)</f>
        <v>102.12</v>
      </c>
      <c r="J276" s="21" t="n">
        <v>4.09276850209363E-005</v>
      </c>
      <c r="L276" s="0" t="n">
        <v>26.72</v>
      </c>
      <c r="M276" s="0" t="n">
        <v>32.72</v>
      </c>
      <c r="N276" s="0" t="n">
        <v>130.88</v>
      </c>
    </row>
    <row r="277" customFormat="false" ht="25.9" hidden="false" customHeight="true" outlineLevel="0" collapsed="false">
      <c r="A277" s="17" t="s">
        <v>735</v>
      </c>
      <c r="B277" s="17" t="s">
        <v>586</v>
      </c>
      <c r="C277" s="17" t="s">
        <v>50</v>
      </c>
      <c r="D277" s="17" t="s">
        <v>587</v>
      </c>
      <c r="E277" s="18" t="s">
        <v>24</v>
      </c>
      <c r="F277" s="19" t="n">
        <v>26</v>
      </c>
      <c r="G277" s="20" t="n">
        <f aca="false">TRUNC(L277-L277*$P$3,2)</f>
        <v>4.4</v>
      </c>
      <c r="H277" s="20" t="n">
        <f aca="false">TRUNC(M277-M277*$P$3,2)</f>
        <v>5.38</v>
      </c>
      <c r="I277" s="20" t="n">
        <f aca="false">ROUND(F277*H277,2)</f>
        <v>139.88</v>
      </c>
      <c r="J277" s="21" t="n">
        <v>5.61004484470964E-005</v>
      </c>
      <c r="L277" s="0" t="n">
        <v>5.64</v>
      </c>
      <c r="M277" s="0" t="n">
        <v>6.9</v>
      </c>
      <c r="N277" s="0" t="n">
        <v>179.4</v>
      </c>
    </row>
    <row r="278" customFormat="false" ht="24" hidden="false" customHeight="true" outlineLevel="0" collapsed="false">
      <c r="A278" s="22" t="s">
        <v>736</v>
      </c>
      <c r="B278" s="22" t="s">
        <v>18</v>
      </c>
      <c r="C278" s="22"/>
      <c r="D278" s="22" t="s">
        <v>737</v>
      </c>
      <c r="E278" s="23"/>
      <c r="F278" s="24"/>
      <c r="G278" s="25"/>
      <c r="H278" s="25"/>
      <c r="I278" s="25" t="n">
        <f aca="false">SUM(I279,I280,I281,I282,I283,I284,I285,I286,I287,I288,I289,I290,I291,I292,I293,I294,I295,I296,I297,I298,I299,I300,I301,I302,I303,I304,I305,I306,I307,I308,I309,I310,I311,I312,I313,I314,I315,I316,I317,I318,I319,I320,I321,I322,I323,I324,I325,I326,I327,I328,I329)</f>
        <v>15712.01</v>
      </c>
      <c r="J278" s="26" t="n">
        <v>0.00629618084783226</v>
      </c>
      <c r="M278" s="0" t="n">
        <v>20134.15</v>
      </c>
      <c r="N278" s="0" t="n">
        <v>20134.15</v>
      </c>
    </row>
    <row r="279" customFormat="false" ht="39" hidden="false" customHeight="true" outlineLevel="0" collapsed="false">
      <c r="A279" s="17" t="s">
        <v>738</v>
      </c>
      <c r="B279" s="17" t="s">
        <v>739</v>
      </c>
      <c r="C279" s="17" t="s">
        <v>29</v>
      </c>
      <c r="D279" s="17" t="s">
        <v>740</v>
      </c>
      <c r="E279" s="18" t="s">
        <v>65</v>
      </c>
      <c r="F279" s="19" t="n">
        <v>9</v>
      </c>
      <c r="G279" s="20" t="n">
        <f aca="false">TRUNC(L279-L279*$P$3,2)</f>
        <v>71.03</v>
      </c>
      <c r="H279" s="20" t="n">
        <f aca="false">TRUNC(M279-M279*$P$3,2)</f>
        <v>86.98</v>
      </c>
      <c r="I279" s="20" t="n">
        <f aca="false">ROUND(F279*H279,2)</f>
        <v>782.82</v>
      </c>
      <c r="J279" s="21" t="n">
        <v>0.000313665299971349</v>
      </c>
      <c r="L279" s="0" t="n">
        <v>91.01</v>
      </c>
      <c r="M279" s="0" t="n">
        <v>111.45</v>
      </c>
      <c r="N279" s="0" t="n">
        <v>1003.05</v>
      </c>
    </row>
    <row r="280" customFormat="false" ht="39" hidden="false" customHeight="true" outlineLevel="0" collapsed="false">
      <c r="A280" s="17" t="s">
        <v>741</v>
      </c>
      <c r="B280" s="17" t="s">
        <v>742</v>
      </c>
      <c r="C280" s="17" t="s">
        <v>29</v>
      </c>
      <c r="D280" s="17" t="s">
        <v>743</v>
      </c>
      <c r="E280" s="18" t="s">
        <v>65</v>
      </c>
      <c r="F280" s="19" t="n">
        <v>1</v>
      </c>
      <c r="G280" s="20" t="n">
        <f aca="false">TRUNC(L280-L280*$P$3,2)</f>
        <v>67.48</v>
      </c>
      <c r="H280" s="20" t="n">
        <f aca="false">TRUNC(M280-M280*$P$3,2)</f>
        <v>82.63</v>
      </c>
      <c r="I280" s="20" t="n">
        <f aca="false">ROUND(F280*H280,2)</f>
        <v>82.63</v>
      </c>
      <c r="J280" s="21" t="n">
        <v>3.31098967758003E-005</v>
      </c>
      <c r="L280" s="0" t="n">
        <v>86.46</v>
      </c>
      <c r="M280" s="0" t="n">
        <v>105.88</v>
      </c>
      <c r="N280" s="0" t="n">
        <v>105.88</v>
      </c>
    </row>
    <row r="281" customFormat="false" ht="25.9" hidden="false" customHeight="true" outlineLevel="0" collapsed="false">
      <c r="A281" s="17" t="s">
        <v>744</v>
      </c>
      <c r="B281" s="17" t="s">
        <v>745</v>
      </c>
      <c r="C281" s="17" t="s">
        <v>29</v>
      </c>
      <c r="D281" s="17" t="s">
        <v>746</v>
      </c>
      <c r="E281" s="18" t="s">
        <v>65</v>
      </c>
      <c r="F281" s="19" t="n">
        <v>4</v>
      </c>
      <c r="G281" s="20" t="n">
        <f aca="false">TRUNC(L281-L281*$P$3,2)</f>
        <v>24.72</v>
      </c>
      <c r="H281" s="20" t="n">
        <f aca="false">TRUNC(M281-M281*$P$3,2)</f>
        <v>30.27</v>
      </c>
      <c r="I281" s="20" t="n">
        <f aca="false">ROUND(F281*H281,2)</f>
        <v>121.08</v>
      </c>
      <c r="J281" s="21" t="n">
        <v>4.85203209646125E-005</v>
      </c>
      <c r="L281" s="0" t="n">
        <v>31.68</v>
      </c>
      <c r="M281" s="0" t="n">
        <v>38.79</v>
      </c>
      <c r="N281" s="0" t="n">
        <v>155.16</v>
      </c>
    </row>
    <row r="282" customFormat="false" ht="25.9" hidden="false" customHeight="true" outlineLevel="0" collapsed="false">
      <c r="A282" s="17" t="s">
        <v>747</v>
      </c>
      <c r="B282" s="17" t="s">
        <v>748</v>
      </c>
      <c r="C282" s="17" t="s">
        <v>29</v>
      </c>
      <c r="D282" s="17" t="s">
        <v>749</v>
      </c>
      <c r="E282" s="18" t="s">
        <v>65</v>
      </c>
      <c r="F282" s="19" t="n">
        <v>4</v>
      </c>
      <c r="G282" s="20" t="n">
        <f aca="false">TRUNC(L282-L282*$P$3,2)</f>
        <v>34.74</v>
      </c>
      <c r="H282" s="20" t="n">
        <f aca="false">TRUNC(M282-M282*$P$3,2)</f>
        <v>42.54</v>
      </c>
      <c r="I282" s="20" t="n">
        <f aca="false">ROUND(F282*H282,2)</f>
        <v>170.16</v>
      </c>
      <c r="J282" s="21" t="n">
        <v>6.81836219587787E-005</v>
      </c>
      <c r="L282" s="0" t="n">
        <v>44.51</v>
      </c>
      <c r="M282" s="0" t="n">
        <v>54.51</v>
      </c>
      <c r="N282" s="0" t="n">
        <v>218.04</v>
      </c>
    </row>
    <row r="283" customFormat="false" ht="39" hidden="false" customHeight="true" outlineLevel="0" collapsed="false">
      <c r="A283" s="17" t="s">
        <v>750</v>
      </c>
      <c r="B283" s="17" t="s">
        <v>751</v>
      </c>
      <c r="C283" s="17" t="s">
        <v>29</v>
      </c>
      <c r="D283" s="17" t="s">
        <v>752</v>
      </c>
      <c r="E283" s="18" t="s">
        <v>117</v>
      </c>
      <c r="F283" s="19" t="n">
        <v>8.3</v>
      </c>
      <c r="G283" s="20" t="n">
        <f aca="false">TRUNC(L283-L283*$P$3,2)</f>
        <v>22.58</v>
      </c>
      <c r="H283" s="20" t="n">
        <f aca="false">TRUNC(M283-M283*$P$3,2)</f>
        <v>27.66</v>
      </c>
      <c r="I283" s="20" t="n">
        <f aca="false">ROUND(F283*H283,2)</f>
        <v>229.58</v>
      </c>
      <c r="J283" s="21" t="n">
        <v>9.1984096492271E-005</v>
      </c>
      <c r="L283" s="0" t="n">
        <v>28.94</v>
      </c>
      <c r="M283" s="0" t="n">
        <v>35.44</v>
      </c>
      <c r="N283" s="0" t="n">
        <v>294.15</v>
      </c>
    </row>
    <row r="284" customFormat="false" ht="25.9" hidden="false" customHeight="true" outlineLevel="0" collapsed="false">
      <c r="A284" s="17" t="s">
        <v>753</v>
      </c>
      <c r="B284" s="17" t="s">
        <v>754</v>
      </c>
      <c r="C284" s="17" t="s">
        <v>29</v>
      </c>
      <c r="D284" s="17" t="s">
        <v>755</v>
      </c>
      <c r="E284" s="18" t="s">
        <v>65</v>
      </c>
      <c r="F284" s="19" t="n">
        <v>3</v>
      </c>
      <c r="G284" s="20" t="n">
        <f aca="false">TRUNC(L284-L284*$P$3,2)</f>
        <v>46.21</v>
      </c>
      <c r="H284" s="20" t="n">
        <f aca="false">TRUNC(M284-M284*$P$3,2)</f>
        <v>56.59</v>
      </c>
      <c r="I284" s="20" t="n">
        <f aca="false">ROUND(F284*H284,2)</f>
        <v>169.77</v>
      </c>
      <c r="J284" s="21" t="n">
        <v>6.8024139078578E-005</v>
      </c>
      <c r="L284" s="0" t="n">
        <v>59.21</v>
      </c>
      <c r="M284" s="0" t="n">
        <v>72.51</v>
      </c>
      <c r="N284" s="0" t="n">
        <v>217.53</v>
      </c>
    </row>
    <row r="285" customFormat="false" ht="25.9" hidden="false" customHeight="true" outlineLevel="0" collapsed="false">
      <c r="A285" s="17" t="s">
        <v>756</v>
      </c>
      <c r="B285" s="17" t="s">
        <v>757</v>
      </c>
      <c r="C285" s="17" t="s">
        <v>29</v>
      </c>
      <c r="D285" s="17" t="s">
        <v>758</v>
      </c>
      <c r="E285" s="18" t="s">
        <v>65</v>
      </c>
      <c r="F285" s="19" t="n">
        <v>2</v>
      </c>
      <c r="G285" s="20" t="n">
        <f aca="false">TRUNC(L285-L285*$P$3,2)</f>
        <v>29.91</v>
      </c>
      <c r="H285" s="20" t="n">
        <f aca="false">TRUNC(M285-M285*$P$3,2)</f>
        <v>36.63</v>
      </c>
      <c r="I285" s="20" t="n">
        <f aca="false">ROUND(F285*H285,2)</f>
        <v>73.26</v>
      </c>
      <c r="J285" s="21" t="n">
        <v>2.9357358418135E-005</v>
      </c>
      <c r="L285" s="0" t="n">
        <v>38.33</v>
      </c>
      <c r="M285" s="0" t="n">
        <v>46.94</v>
      </c>
      <c r="N285" s="0" t="n">
        <v>93.88</v>
      </c>
    </row>
    <row r="286" customFormat="false" ht="39" hidden="false" customHeight="true" outlineLevel="0" collapsed="false">
      <c r="A286" s="17" t="s">
        <v>759</v>
      </c>
      <c r="B286" s="17" t="s">
        <v>760</v>
      </c>
      <c r="C286" s="17" t="s">
        <v>29</v>
      </c>
      <c r="D286" s="17" t="s">
        <v>761</v>
      </c>
      <c r="E286" s="18" t="s">
        <v>65</v>
      </c>
      <c r="F286" s="19" t="n">
        <v>2</v>
      </c>
      <c r="G286" s="20" t="n">
        <f aca="false">TRUNC(L286-L286*$P$3,2)</f>
        <v>62.86</v>
      </c>
      <c r="H286" s="20" t="n">
        <f aca="false">TRUNC(M286-M286*$P$3,2)</f>
        <v>76.98</v>
      </c>
      <c r="I286" s="20" t="n">
        <f aca="false">ROUND(F286*H286,2)</f>
        <v>153.96</v>
      </c>
      <c r="J286" s="21" t="n">
        <v>6.16917306000177E-005</v>
      </c>
      <c r="L286" s="0" t="n">
        <v>80.55</v>
      </c>
      <c r="M286" s="0" t="n">
        <v>98.64</v>
      </c>
      <c r="N286" s="0" t="n">
        <v>197.28</v>
      </c>
    </row>
    <row r="287" customFormat="false" ht="39" hidden="false" customHeight="true" outlineLevel="0" collapsed="false">
      <c r="A287" s="17" t="s">
        <v>762</v>
      </c>
      <c r="B287" s="17" t="s">
        <v>763</v>
      </c>
      <c r="C287" s="17" t="s">
        <v>50</v>
      </c>
      <c r="D287" s="17" t="s">
        <v>764</v>
      </c>
      <c r="E287" s="18" t="s">
        <v>765</v>
      </c>
      <c r="F287" s="19" t="n">
        <v>2</v>
      </c>
      <c r="G287" s="20" t="n">
        <f aca="false">TRUNC(L287-L287*$P$3,2)</f>
        <v>1476.3</v>
      </c>
      <c r="H287" s="20" t="n">
        <f aca="false">TRUNC(M287-M287*$P$3,2)</f>
        <v>1808.02</v>
      </c>
      <c r="I287" s="20" t="n">
        <f aca="false">ROUND(F287*H287,2)</f>
        <v>3616.04</v>
      </c>
      <c r="J287" s="21" t="n">
        <v>0.00144878626335802</v>
      </c>
      <c r="L287" s="0" t="n">
        <v>1891.48</v>
      </c>
      <c r="M287" s="0" t="n">
        <v>2316.49</v>
      </c>
      <c r="N287" s="0" t="n">
        <v>4632.98</v>
      </c>
    </row>
    <row r="288" customFormat="false" ht="52.15" hidden="false" customHeight="true" outlineLevel="0" collapsed="false">
      <c r="A288" s="17" t="s">
        <v>766</v>
      </c>
      <c r="B288" s="17" t="s">
        <v>767</v>
      </c>
      <c r="C288" s="17" t="s">
        <v>29</v>
      </c>
      <c r="D288" s="17" t="s">
        <v>768</v>
      </c>
      <c r="E288" s="18" t="s">
        <v>65</v>
      </c>
      <c r="F288" s="19" t="n">
        <v>1</v>
      </c>
      <c r="G288" s="20" t="n">
        <f aca="false">TRUNC(L288-L288*$P$3,2)</f>
        <v>14.75</v>
      </c>
      <c r="H288" s="20" t="n">
        <f aca="false">TRUNC(M288-M288*$P$3,2)</f>
        <v>18.06</v>
      </c>
      <c r="I288" s="20" t="n">
        <f aca="false">ROUND(F288*H288,2)</f>
        <v>18.06</v>
      </c>
      <c r="J288" s="21" t="n">
        <v>7.239271914996E-006</v>
      </c>
      <c r="L288" s="0" t="n">
        <v>18.91</v>
      </c>
      <c r="M288" s="0" t="n">
        <v>23.15</v>
      </c>
      <c r="N288" s="0" t="n">
        <v>23.15</v>
      </c>
    </row>
    <row r="289" customFormat="false" ht="52.15" hidden="false" customHeight="true" outlineLevel="0" collapsed="false">
      <c r="A289" s="17" t="s">
        <v>769</v>
      </c>
      <c r="B289" s="17" t="s">
        <v>770</v>
      </c>
      <c r="C289" s="17" t="s">
        <v>29</v>
      </c>
      <c r="D289" s="17" t="s">
        <v>771</v>
      </c>
      <c r="E289" s="18" t="s">
        <v>65</v>
      </c>
      <c r="F289" s="19" t="n">
        <v>6</v>
      </c>
      <c r="G289" s="20" t="n">
        <f aca="false">TRUNC(L289-L289*$P$3,2)</f>
        <v>19.69</v>
      </c>
      <c r="H289" s="20" t="n">
        <f aca="false">TRUNC(M289-M289*$P$3,2)</f>
        <v>24.1</v>
      </c>
      <c r="I289" s="20" t="n">
        <f aca="false">ROUND(F289*H289,2)</f>
        <v>144.6</v>
      </c>
      <c r="J289" s="21" t="n">
        <v>5.79579549341408E-005</v>
      </c>
      <c r="L289" s="0" t="n">
        <v>25.23</v>
      </c>
      <c r="M289" s="0" t="n">
        <v>30.89</v>
      </c>
      <c r="N289" s="0" t="n">
        <v>185.34</v>
      </c>
    </row>
    <row r="290" customFormat="false" ht="52.15" hidden="false" customHeight="true" outlineLevel="0" collapsed="false">
      <c r="A290" s="17" t="s">
        <v>772</v>
      </c>
      <c r="B290" s="17" t="s">
        <v>773</v>
      </c>
      <c r="C290" s="17" t="s">
        <v>29</v>
      </c>
      <c r="D290" s="17" t="s">
        <v>774</v>
      </c>
      <c r="E290" s="18" t="s">
        <v>65</v>
      </c>
      <c r="F290" s="19" t="n">
        <v>1</v>
      </c>
      <c r="G290" s="20" t="n">
        <f aca="false">TRUNC(L290-L290*$P$3,2)</f>
        <v>26.24</v>
      </c>
      <c r="H290" s="20" t="n">
        <f aca="false">TRUNC(M290-M290*$P$3,2)</f>
        <v>32.14</v>
      </c>
      <c r="I290" s="20" t="n">
        <f aca="false">ROUND(F290*H290,2)</f>
        <v>32.14</v>
      </c>
      <c r="J290" s="21" t="n">
        <v>1.28774607973881E-005</v>
      </c>
      <c r="L290" s="0" t="n">
        <v>33.63</v>
      </c>
      <c r="M290" s="0" t="n">
        <v>41.18</v>
      </c>
      <c r="N290" s="0" t="n">
        <v>41.18</v>
      </c>
    </row>
    <row r="291" customFormat="false" ht="52.15" hidden="false" customHeight="true" outlineLevel="0" collapsed="false">
      <c r="A291" s="17" t="s">
        <v>775</v>
      </c>
      <c r="B291" s="17" t="s">
        <v>776</v>
      </c>
      <c r="C291" s="17" t="s">
        <v>29</v>
      </c>
      <c r="D291" s="17" t="s">
        <v>777</v>
      </c>
      <c r="E291" s="18" t="s">
        <v>65</v>
      </c>
      <c r="F291" s="19" t="n">
        <v>27</v>
      </c>
      <c r="G291" s="20" t="n">
        <f aca="false">TRUNC(L291-L291*$P$3,2)</f>
        <v>4.23</v>
      </c>
      <c r="H291" s="20" t="n">
        <f aca="false">TRUNC(M291-M291*$P$3,2)</f>
        <v>5.17</v>
      </c>
      <c r="I291" s="20" t="n">
        <f aca="false">ROUND(F291*H291,2)</f>
        <v>139.59</v>
      </c>
      <c r="J291" s="21" t="n">
        <v>5.59784909504723E-005</v>
      </c>
      <c r="L291" s="0" t="n">
        <v>5.42</v>
      </c>
      <c r="M291" s="0" t="n">
        <v>6.63</v>
      </c>
      <c r="N291" s="0" t="n">
        <v>179.01</v>
      </c>
    </row>
    <row r="292" customFormat="false" ht="52.15" hidden="false" customHeight="true" outlineLevel="0" collapsed="false">
      <c r="A292" s="17" t="s">
        <v>778</v>
      </c>
      <c r="B292" s="17" t="s">
        <v>779</v>
      </c>
      <c r="C292" s="17" t="s">
        <v>29</v>
      </c>
      <c r="D292" s="17" t="s">
        <v>780</v>
      </c>
      <c r="E292" s="18" t="s">
        <v>65</v>
      </c>
      <c r="F292" s="19" t="n">
        <v>4</v>
      </c>
      <c r="G292" s="20" t="n">
        <f aca="false">TRUNC(L292-L292*$P$3,2)</f>
        <v>3.76</v>
      </c>
      <c r="H292" s="20" t="n">
        <f aca="false">TRUNC(M292-M292*$P$3,2)</f>
        <v>4.6</v>
      </c>
      <c r="I292" s="20" t="n">
        <f aca="false">ROUND(F292*H292,2)</f>
        <v>18.4</v>
      </c>
      <c r="J292" s="21" t="n">
        <v>7.37999210340845E-006</v>
      </c>
      <c r="L292" s="0" t="n">
        <v>4.82</v>
      </c>
      <c r="M292" s="0" t="n">
        <v>5.9</v>
      </c>
      <c r="N292" s="0" t="n">
        <v>23.6</v>
      </c>
    </row>
    <row r="293" customFormat="false" ht="25.9" hidden="false" customHeight="true" outlineLevel="0" collapsed="false">
      <c r="A293" s="17" t="s">
        <v>781</v>
      </c>
      <c r="B293" s="17" t="s">
        <v>782</v>
      </c>
      <c r="C293" s="17" t="s">
        <v>29</v>
      </c>
      <c r="D293" s="17" t="s">
        <v>783</v>
      </c>
      <c r="E293" s="18" t="s">
        <v>65</v>
      </c>
      <c r="F293" s="19" t="n">
        <v>1</v>
      </c>
      <c r="G293" s="20" t="n">
        <f aca="false">TRUNC(L293-L293*$P$3,2)</f>
        <v>1598.37</v>
      </c>
      <c r="H293" s="20" t="n">
        <f aca="false">TRUNC(M293-M293*$P$3,2)</f>
        <v>1957.53</v>
      </c>
      <c r="I293" s="20" t="n">
        <f aca="false">ROUND(F293*H293,2)</f>
        <v>1957.53</v>
      </c>
      <c r="J293" s="21" t="n">
        <v>0.000784296152328541</v>
      </c>
      <c r="L293" s="0" t="n">
        <v>2047.89</v>
      </c>
      <c r="M293" s="0" t="n">
        <v>2508.05</v>
      </c>
      <c r="N293" s="0" t="n">
        <v>2508.05</v>
      </c>
    </row>
    <row r="294" customFormat="false" ht="25.9" hidden="false" customHeight="true" outlineLevel="0" collapsed="false">
      <c r="A294" s="17" t="s">
        <v>784</v>
      </c>
      <c r="B294" s="17" t="s">
        <v>785</v>
      </c>
      <c r="C294" s="17" t="s">
        <v>29</v>
      </c>
      <c r="D294" s="17" t="s">
        <v>786</v>
      </c>
      <c r="E294" s="18" t="s">
        <v>65</v>
      </c>
      <c r="F294" s="19" t="n">
        <v>1</v>
      </c>
      <c r="G294" s="20" t="n">
        <f aca="false">TRUNC(L294-L294*$P$3,2)</f>
        <v>929.99</v>
      </c>
      <c r="H294" s="20" t="n">
        <f aca="false">TRUNC(M294-M294*$P$3,2)</f>
        <v>1138.96</v>
      </c>
      <c r="I294" s="20" t="n">
        <f aca="false">ROUND(F294*H294,2)</f>
        <v>1138.96</v>
      </c>
      <c r="J294" s="21" t="n">
        <v>0.000456330554099189</v>
      </c>
      <c r="L294" s="0" t="n">
        <v>1191.54</v>
      </c>
      <c r="M294" s="0" t="n">
        <v>1459.27</v>
      </c>
      <c r="N294" s="0" t="n">
        <v>1459.27</v>
      </c>
    </row>
    <row r="295" customFormat="false" ht="39" hidden="false" customHeight="true" outlineLevel="0" collapsed="false">
      <c r="A295" s="17" t="s">
        <v>787</v>
      </c>
      <c r="B295" s="17" t="s">
        <v>788</v>
      </c>
      <c r="C295" s="17" t="s">
        <v>29</v>
      </c>
      <c r="D295" s="17" t="s">
        <v>789</v>
      </c>
      <c r="E295" s="18" t="s">
        <v>65</v>
      </c>
      <c r="F295" s="19" t="n">
        <v>3</v>
      </c>
      <c r="G295" s="20" t="n">
        <f aca="false">TRUNC(L295-L295*$P$3,2)</f>
        <v>8.64</v>
      </c>
      <c r="H295" s="20" t="n">
        <f aca="false">TRUNC(M295-M295*$P$3,2)</f>
        <v>10.57</v>
      </c>
      <c r="I295" s="20" t="n">
        <f aca="false">ROUND(F295*H295,2)</f>
        <v>31.71</v>
      </c>
      <c r="J295" s="21" t="n">
        <v>1.27117236865912E-005</v>
      </c>
      <c r="L295" s="0" t="n">
        <v>11.07</v>
      </c>
      <c r="M295" s="0" t="n">
        <v>13.55</v>
      </c>
      <c r="N295" s="0" t="n">
        <v>40.65</v>
      </c>
    </row>
    <row r="296" customFormat="false" ht="39" hidden="false" customHeight="true" outlineLevel="0" collapsed="false">
      <c r="A296" s="17" t="s">
        <v>790</v>
      </c>
      <c r="B296" s="17" t="s">
        <v>791</v>
      </c>
      <c r="C296" s="17" t="s">
        <v>29</v>
      </c>
      <c r="D296" s="17" t="s">
        <v>792</v>
      </c>
      <c r="E296" s="18" t="s">
        <v>65</v>
      </c>
      <c r="F296" s="19" t="n">
        <v>2</v>
      </c>
      <c r="G296" s="20" t="n">
        <f aca="false">TRUNC(L296-L296*$P$3,2)</f>
        <v>7.71</v>
      </c>
      <c r="H296" s="20" t="n">
        <f aca="false">TRUNC(M296-M296*$P$3,2)</f>
        <v>9.44</v>
      </c>
      <c r="I296" s="20" t="n">
        <f aca="false">ROUND(F296*H296,2)</f>
        <v>18.88</v>
      </c>
      <c r="J296" s="21" t="n">
        <v>7.56761902129172E-006</v>
      </c>
      <c r="L296" s="0" t="n">
        <v>9.88</v>
      </c>
      <c r="M296" s="0" t="n">
        <v>12.1</v>
      </c>
      <c r="N296" s="0" t="n">
        <v>24.2</v>
      </c>
    </row>
    <row r="297" customFormat="false" ht="39" hidden="false" customHeight="true" outlineLevel="0" collapsed="false">
      <c r="A297" s="17" t="s">
        <v>793</v>
      </c>
      <c r="B297" s="17" t="s">
        <v>794</v>
      </c>
      <c r="C297" s="17" t="s">
        <v>29</v>
      </c>
      <c r="D297" s="17" t="s">
        <v>795</v>
      </c>
      <c r="E297" s="18" t="s">
        <v>65</v>
      </c>
      <c r="F297" s="19" t="n">
        <v>13</v>
      </c>
      <c r="G297" s="20" t="n">
        <f aca="false">TRUNC(L297-L297*$P$3,2)</f>
        <v>9.76</v>
      </c>
      <c r="H297" s="20" t="n">
        <f aca="false">TRUNC(M297-M297*$P$3,2)</f>
        <v>11.95</v>
      </c>
      <c r="I297" s="20" t="n">
        <f aca="false">ROUND(F297*H297,2)</f>
        <v>155.35</v>
      </c>
      <c r="J297" s="21" t="n">
        <v>6.2279628276052E-005</v>
      </c>
      <c r="L297" s="0" t="n">
        <v>12.51</v>
      </c>
      <c r="M297" s="0" t="n">
        <v>15.32</v>
      </c>
      <c r="N297" s="0" t="n">
        <v>199.16</v>
      </c>
    </row>
    <row r="298" customFormat="false" ht="39" hidden="false" customHeight="true" outlineLevel="0" collapsed="false">
      <c r="A298" s="17" t="s">
        <v>796</v>
      </c>
      <c r="B298" s="17" t="s">
        <v>797</v>
      </c>
      <c r="C298" s="17" t="s">
        <v>29</v>
      </c>
      <c r="D298" s="17" t="s">
        <v>798</v>
      </c>
      <c r="E298" s="18" t="s">
        <v>117</v>
      </c>
      <c r="F298" s="19" t="n">
        <v>14.1</v>
      </c>
      <c r="G298" s="20" t="n">
        <f aca="false">TRUNC(L298-L298*$P$3,2)</f>
        <v>15.71</v>
      </c>
      <c r="H298" s="20" t="n">
        <f aca="false">TRUNC(M298-M298*$P$3,2)</f>
        <v>19.23</v>
      </c>
      <c r="I298" s="20" t="n">
        <f aca="false">ROUND(F298*H298,2)</f>
        <v>271.14</v>
      </c>
      <c r="J298" s="21" t="n">
        <v>0.00010868601929918</v>
      </c>
      <c r="L298" s="0" t="n">
        <v>20.13</v>
      </c>
      <c r="M298" s="0" t="n">
        <v>24.65</v>
      </c>
      <c r="N298" s="0" t="n">
        <v>347.56</v>
      </c>
    </row>
    <row r="299" customFormat="false" ht="39" hidden="false" customHeight="true" outlineLevel="0" collapsed="false">
      <c r="A299" s="17" t="s">
        <v>799</v>
      </c>
      <c r="B299" s="17" t="s">
        <v>800</v>
      </c>
      <c r="C299" s="17" t="s">
        <v>29</v>
      </c>
      <c r="D299" s="17" t="s">
        <v>801</v>
      </c>
      <c r="E299" s="18" t="s">
        <v>117</v>
      </c>
      <c r="F299" s="19" t="n">
        <v>124.3</v>
      </c>
      <c r="G299" s="20" t="n">
        <f aca="false">TRUNC(L299-L299*$P$3,2)</f>
        <v>18.13</v>
      </c>
      <c r="H299" s="20" t="n">
        <f aca="false">TRUNC(M299-M299*$P$3,2)</f>
        <v>22.19</v>
      </c>
      <c r="I299" s="20" t="n">
        <f aca="false">ROUND(F299*H299,2)</f>
        <v>2758.22</v>
      </c>
      <c r="J299" s="21" t="n">
        <v>0.00110546340189992</v>
      </c>
      <c r="L299" s="0" t="n">
        <v>23.23</v>
      </c>
      <c r="M299" s="0" t="n">
        <v>28.44</v>
      </c>
      <c r="N299" s="0" t="n">
        <v>3535.09</v>
      </c>
    </row>
    <row r="300" customFormat="false" ht="39" hidden="false" customHeight="true" outlineLevel="0" collapsed="false">
      <c r="A300" s="17" t="s">
        <v>802</v>
      </c>
      <c r="B300" s="17" t="s">
        <v>803</v>
      </c>
      <c r="C300" s="17" t="s">
        <v>29</v>
      </c>
      <c r="D300" s="17" t="s">
        <v>804</v>
      </c>
      <c r="E300" s="18" t="s">
        <v>117</v>
      </c>
      <c r="F300" s="19" t="n">
        <v>44.4</v>
      </c>
      <c r="G300" s="20" t="n">
        <f aca="false">TRUNC(L300-L300*$P$3,2)</f>
        <v>24.77</v>
      </c>
      <c r="H300" s="20" t="n">
        <f aca="false">TRUNC(M300-M300*$P$3,2)</f>
        <v>30.33</v>
      </c>
      <c r="I300" s="20" t="n">
        <f aca="false">ROUND(F300*H300,2)</f>
        <v>1346.65</v>
      </c>
      <c r="J300" s="21" t="n">
        <v>0.000539683812368829</v>
      </c>
      <c r="L300" s="0" t="n">
        <v>31.74</v>
      </c>
      <c r="M300" s="0" t="n">
        <v>38.87</v>
      </c>
      <c r="N300" s="0" t="n">
        <v>1725.82</v>
      </c>
    </row>
    <row r="301" customFormat="false" ht="25.9" hidden="false" customHeight="true" outlineLevel="0" collapsed="false">
      <c r="A301" s="17" t="s">
        <v>805</v>
      </c>
      <c r="B301" s="17" t="s">
        <v>806</v>
      </c>
      <c r="C301" s="17" t="s">
        <v>29</v>
      </c>
      <c r="D301" s="17" t="s">
        <v>807</v>
      </c>
      <c r="E301" s="18" t="s">
        <v>65</v>
      </c>
      <c r="F301" s="19" t="n">
        <v>2</v>
      </c>
      <c r="G301" s="20" t="n">
        <f aca="false">TRUNC(L301-L301*$P$3,2)</f>
        <v>39.73</v>
      </c>
      <c r="H301" s="20" t="n">
        <f aca="false">TRUNC(M301-M301*$P$3,2)</f>
        <v>48.65</v>
      </c>
      <c r="I301" s="20" t="n">
        <f aca="false">ROUND(F301*H301,2)</f>
        <v>97.3</v>
      </c>
      <c r="J301" s="21" t="n">
        <v>3.89888735361426E-005</v>
      </c>
      <c r="L301" s="0" t="n">
        <v>50.91</v>
      </c>
      <c r="M301" s="0" t="n">
        <v>62.34</v>
      </c>
      <c r="N301" s="0" t="n">
        <v>124.68</v>
      </c>
    </row>
    <row r="302" customFormat="false" ht="39" hidden="false" customHeight="true" outlineLevel="0" collapsed="false">
      <c r="A302" s="17" t="s">
        <v>808</v>
      </c>
      <c r="B302" s="17" t="s">
        <v>809</v>
      </c>
      <c r="C302" s="17" t="s">
        <v>29</v>
      </c>
      <c r="D302" s="17" t="s">
        <v>810</v>
      </c>
      <c r="E302" s="18" t="s">
        <v>117</v>
      </c>
      <c r="F302" s="19" t="n">
        <v>2.7</v>
      </c>
      <c r="G302" s="20" t="n">
        <f aca="false">TRUNC(L302-L302*$P$3,2)</f>
        <v>19.8</v>
      </c>
      <c r="H302" s="20" t="n">
        <f aca="false">TRUNC(M302-M302*$P$3,2)</f>
        <v>24.25</v>
      </c>
      <c r="I302" s="20" t="n">
        <f aca="false">ROUND(F302*H302,2)</f>
        <v>65.48</v>
      </c>
      <c r="J302" s="21" t="n">
        <v>2.62302431200805E-005</v>
      </c>
      <c r="L302" s="0" t="n">
        <v>25.37</v>
      </c>
      <c r="M302" s="0" t="n">
        <v>31.07</v>
      </c>
      <c r="N302" s="0" t="n">
        <v>83.88</v>
      </c>
    </row>
    <row r="303" customFormat="false" ht="39" hidden="false" customHeight="true" outlineLevel="0" collapsed="false">
      <c r="A303" s="17" t="s">
        <v>811</v>
      </c>
      <c r="B303" s="17" t="s">
        <v>812</v>
      </c>
      <c r="C303" s="17" t="s">
        <v>29</v>
      </c>
      <c r="D303" s="17" t="s">
        <v>813</v>
      </c>
      <c r="E303" s="18" t="s">
        <v>65</v>
      </c>
      <c r="F303" s="19" t="n">
        <v>20</v>
      </c>
      <c r="G303" s="20" t="n">
        <f aca="false">TRUNC(L303-L303*$P$3,2)</f>
        <v>9.7</v>
      </c>
      <c r="H303" s="20" t="n">
        <f aca="false">TRUNC(M303-M303*$P$3,2)</f>
        <v>11.87</v>
      </c>
      <c r="I303" s="20" t="n">
        <f aca="false">ROUND(F303*H303,2)</f>
        <v>237.4</v>
      </c>
      <c r="J303" s="21" t="n">
        <v>9.51893896727768E-005</v>
      </c>
      <c r="L303" s="0" t="n">
        <v>12.43</v>
      </c>
      <c r="M303" s="0" t="n">
        <v>15.22</v>
      </c>
      <c r="N303" s="0" t="n">
        <v>304.4</v>
      </c>
    </row>
    <row r="304" customFormat="false" ht="25.9" hidden="false" customHeight="true" outlineLevel="0" collapsed="false">
      <c r="A304" s="17" t="s">
        <v>814</v>
      </c>
      <c r="B304" s="17" t="s">
        <v>815</v>
      </c>
      <c r="C304" s="17" t="s">
        <v>50</v>
      </c>
      <c r="D304" s="17" t="s">
        <v>816</v>
      </c>
      <c r="E304" s="18" t="s">
        <v>24</v>
      </c>
      <c r="F304" s="19" t="n">
        <v>6</v>
      </c>
      <c r="G304" s="20" t="n">
        <f aca="false">TRUNC(L304-L304*$P$3,2)</f>
        <v>13.83</v>
      </c>
      <c r="H304" s="20" t="n">
        <f aca="false">TRUNC(M304-M304*$P$3,2)</f>
        <v>16.94</v>
      </c>
      <c r="I304" s="20" t="n">
        <f aca="false">ROUND(F304*H304,2)</f>
        <v>101.64</v>
      </c>
      <c r="J304" s="21" t="n">
        <v>4.0733803872457E-005</v>
      </c>
      <c r="L304" s="0" t="n">
        <v>17.73</v>
      </c>
      <c r="M304" s="0" t="n">
        <v>21.71</v>
      </c>
      <c r="N304" s="0" t="n">
        <v>130.26</v>
      </c>
    </row>
    <row r="305" customFormat="false" ht="39" hidden="false" customHeight="true" outlineLevel="0" collapsed="false">
      <c r="A305" s="17" t="s">
        <v>817</v>
      </c>
      <c r="B305" s="17" t="s">
        <v>818</v>
      </c>
      <c r="C305" s="17" t="s">
        <v>29</v>
      </c>
      <c r="D305" s="17" t="s">
        <v>819</v>
      </c>
      <c r="E305" s="18" t="s">
        <v>65</v>
      </c>
      <c r="F305" s="19" t="n">
        <v>1</v>
      </c>
      <c r="G305" s="20" t="n">
        <f aca="false">TRUNC(L305-L305*$P$3,2)</f>
        <v>7.21</v>
      </c>
      <c r="H305" s="20" t="n">
        <f aca="false">TRUNC(M305-M305*$P$3,2)</f>
        <v>8.83</v>
      </c>
      <c r="I305" s="20" t="n">
        <f aca="false">ROUND(F305*H305,2)</f>
        <v>8.83</v>
      </c>
      <c r="J305" s="21" t="n">
        <v>3.53989451739761E-006</v>
      </c>
      <c r="L305" s="0" t="n">
        <v>9.25</v>
      </c>
      <c r="M305" s="0" t="n">
        <v>11.32</v>
      </c>
      <c r="N305" s="0" t="n">
        <v>11.32</v>
      </c>
    </row>
    <row r="306" customFormat="false" ht="39" hidden="false" customHeight="true" outlineLevel="0" collapsed="false">
      <c r="A306" s="17" t="s">
        <v>820</v>
      </c>
      <c r="B306" s="17" t="s">
        <v>821</v>
      </c>
      <c r="C306" s="17" t="s">
        <v>29</v>
      </c>
      <c r="D306" s="17" t="s">
        <v>822</v>
      </c>
      <c r="E306" s="18" t="s">
        <v>65</v>
      </c>
      <c r="F306" s="19" t="n">
        <v>1</v>
      </c>
      <c r="G306" s="20" t="n">
        <f aca="false">TRUNC(L306-L306*$P$3,2)</f>
        <v>9.64</v>
      </c>
      <c r="H306" s="20" t="n">
        <f aca="false">TRUNC(M306-M306*$P$3,2)</f>
        <v>11.8</v>
      </c>
      <c r="I306" s="20" t="n">
        <f aca="false">ROUND(F306*H306,2)</f>
        <v>11.8</v>
      </c>
      <c r="J306" s="21" t="n">
        <v>4.73132544595635E-006</v>
      </c>
      <c r="L306" s="0" t="n">
        <v>12.36</v>
      </c>
      <c r="M306" s="0" t="n">
        <v>15.13</v>
      </c>
      <c r="N306" s="0" t="n">
        <v>15.13</v>
      </c>
    </row>
    <row r="307" customFormat="false" ht="39" hidden="false" customHeight="true" outlineLevel="0" collapsed="false">
      <c r="A307" s="17" t="s">
        <v>823</v>
      </c>
      <c r="B307" s="17" t="s">
        <v>824</v>
      </c>
      <c r="C307" s="17" t="s">
        <v>29</v>
      </c>
      <c r="D307" s="17" t="s">
        <v>825</v>
      </c>
      <c r="E307" s="18" t="s">
        <v>65</v>
      </c>
      <c r="F307" s="19" t="n">
        <v>1</v>
      </c>
      <c r="G307" s="20" t="n">
        <f aca="false">TRUNC(L307-L307*$P$3,2)</f>
        <v>6.43</v>
      </c>
      <c r="H307" s="20" t="n">
        <f aca="false">TRUNC(M307-M307*$P$3,2)</f>
        <v>7.87</v>
      </c>
      <c r="I307" s="20" t="n">
        <f aca="false">ROUND(F307*H307,2)</f>
        <v>7.87</v>
      </c>
      <c r="J307" s="21" t="n">
        <v>3.15525933573692E-006</v>
      </c>
      <c r="L307" s="0" t="n">
        <v>8.24</v>
      </c>
      <c r="M307" s="0" t="n">
        <v>10.09</v>
      </c>
      <c r="N307" s="0" t="n">
        <v>10.09</v>
      </c>
    </row>
    <row r="308" customFormat="false" ht="39" hidden="false" customHeight="true" outlineLevel="0" collapsed="false">
      <c r="A308" s="17" t="s">
        <v>826</v>
      </c>
      <c r="B308" s="17" t="s">
        <v>827</v>
      </c>
      <c r="C308" s="17" t="s">
        <v>29</v>
      </c>
      <c r="D308" s="17" t="s">
        <v>828</v>
      </c>
      <c r="E308" s="18" t="s">
        <v>65</v>
      </c>
      <c r="F308" s="19" t="n">
        <v>1</v>
      </c>
      <c r="G308" s="20" t="n">
        <f aca="false">TRUNC(L308-L308*$P$3,2)</f>
        <v>7.89</v>
      </c>
      <c r="H308" s="20" t="n">
        <f aca="false">TRUNC(M308-M308*$P$3,2)</f>
        <v>9.66</v>
      </c>
      <c r="I308" s="20" t="n">
        <f aca="false">ROUND(F308*H308,2)</f>
        <v>9.66</v>
      </c>
      <c r="J308" s="21" t="n">
        <v>3.87136873899138E-006</v>
      </c>
      <c r="L308" s="0" t="n">
        <v>10.11</v>
      </c>
      <c r="M308" s="0" t="n">
        <v>12.38</v>
      </c>
      <c r="N308" s="0" t="n">
        <v>12.38</v>
      </c>
    </row>
    <row r="309" customFormat="false" ht="39" hidden="false" customHeight="true" outlineLevel="0" collapsed="false">
      <c r="A309" s="17" t="s">
        <v>829</v>
      </c>
      <c r="B309" s="17" t="s">
        <v>830</v>
      </c>
      <c r="C309" s="17" t="s">
        <v>29</v>
      </c>
      <c r="D309" s="17" t="s">
        <v>831</v>
      </c>
      <c r="E309" s="18" t="s">
        <v>65</v>
      </c>
      <c r="F309" s="19" t="n">
        <v>1</v>
      </c>
      <c r="G309" s="20" t="n">
        <f aca="false">TRUNC(L309-L309*$P$3,2)</f>
        <v>9.11</v>
      </c>
      <c r="H309" s="20" t="n">
        <f aca="false">TRUNC(M309-M309*$P$3,2)</f>
        <v>11.16</v>
      </c>
      <c r="I309" s="20" t="n">
        <f aca="false">ROUND(F309*H309,2)</f>
        <v>11.16</v>
      </c>
      <c r="J309" s="21" t="n">
        <v>4.47177487621783E-006</v>
      </c>
      <c r="L309" s="0" t="n">
        <v>11.68</v>
      </c>
      <c r="M309" s="0" t="n">
        <v>14.3</v>
      </c>
      <c r="N309" s="0" t="n">
        <v>14.3</v>
      </c>
    </row>
    <row r="310" customFormat="false" ht="39" hidden="false" customHeight="true" outlineLevel="0" collapsed="false">
      <c r="A310" s="17" t="s">
        <v>832</v>
      </c>
      <c r="B310" s="17" t="s">
        <v>833</v>
      </c>
      <c r="C310" s="17" t="s">
        <v>29</v>
      </c>
      <c r="D310" s="17" t="s">
        <v>834</v>
      </c>
      <c r="E310" s="18" t="s">
        <v>65</v>
      </c>
      <c r="F310" s="19" t="n">
        <v>1</v>
      </c>
      <c r="G310" s="20" t="n">
        <f aca="false">TRUNC(L310-L310*$P$3,2)</f>
        <v>10.68</v>
      </c>
      <c r="H310" s="20" t="n">
        <f aca="false">TRUNC(M310-M310*$P$3,2)</f>
        <v>13.08</v>
      </c>
      <c r="I310" s="20" t="n">
        <f aca="false">ROUND(F310*H310,2)</f>
        <v>13.08</v>
      </c>
      <c r="J310" s="21" t="n">
        <v>5.24104523953922E-006</v>
      </c>
      <c r="L310" s="0" t="n">
        <v>13.69</v>
      </c>
      <c r="M310" s="0" t="n">
        <v>16.76</v>
      </c>
      <c r="N310" s="0" t="n">
        <v>16.76</v>
      </c>
    </row>
    <row r="311" customFormat="false" ht="39" hidden="false" customHeight="true" outlineLevel="0" collapsed="false">
      <c r="A311" s="17" t="s">
        <v>835</v>
      </c>
      <c r="B311" s="17" t="s">
        <v>836</v>
      </c>
      <c r="C311" s="17" t="s">
        <v>29</v>
      </c>
      <c r="D311" s="17" t="s">
        <v>837</v>
      </c>
      <c r="E311" s="18" t="s">
        <v>65</v>
      </c>
      <c r="F311" s="19" t="n">
        <v>6</v>
      </c>
      <c r="G311" s="20" t="n">
        <f aca="false">TRUNC(L311-L311*$P$3,2)</f>
        <v>8.18</v>
      </c>
      <c r="H311" s="20" t="n">
        <f aca="false">TRUNC(M311-M311*$P$3,2)</f>
        <v>10.02</v>
      </c>
      <c r="I311" s="20" t="n">
        <f aca="false">ROUND(F311*H311,2)</f>
        <v>60.12</v>
      </c>
      <c r="J311" s="21" t="n">
        <v>2.40912962562113E-005</v>
      </c>
      <c r="L311" s="0" t="n">
        <v>10.49</v>
      </c>
      <c r="M311" s="0" t="n">
        <v>12.84</v>
      </c>
      <c r="N311" s="0" t="n">
        <v>77.04</v>
      </c>
    </row>
    <row r="312" customFormat="false" ht="39" hidden="false" customHeight="true" outlineLevel="0" collapsed="false">
      <c r="A312" s="17" t="s">
        <v>838</v>
      </c>
      <c r="B312" s="17" t="s">
        <v>839</v>
      </c>
      <c r="C312" s="17" t="s">
        <v>29</v>
      </c>
      <c r="D312" s="17" t="s">
        <v>840</v>
      </c>
      <c r="E312" s="18" t="s">
        <v>65</v>
      </c>
      <c r="F312" s="19" t="n">
        <v>3</v>
      </c>
      <c r="G312" s="20" t="n">
        <f aca="false">TRUNC(L312-L312*$P$3,2)</f>
        <v>12.05</v>
      </c>
      <c r="H312" s="20" t="n">
        <f aca="false">TRUNC(M312-M312*$P$3,2)</f>
        <v>14.76</v>
      </c>
      <c r="I312" s="20" t="n">
        <f aca="false">ROUND(F312*H312,2)</f>
        <v>44.28</v>
      </c>
      <c r="J312" s="21" t="n">
        <v>1.77495064317569E-005</v>
      </c>
      <c r="L312" s="0" t="n">
        <v>15.45</v>
      </c>
      <c r="M312" s="0" t="n">
        <v>18.92</v>
      </c>
      <c r="N312" s="0" t="n">
        <v>56.76</v>
      </c>
    </row>
    <row r="313" customFormat="false" ht="39" hidden="false" customHeight="true" outlineLevel="0" collapsed="false">
      <c r="A313" s="17" t="s">
        <v>841</v>
      </c>
      <c r="B313" s="17" t="s">
        <v>842</v>
      </c>
      <c r="C313" s="17" t="s">
        <v>29</v>
      </c>
      <c r="D313" s="17" t="s">
        <v>843</v>
      </c>
      <c r="E313" s="18" t="s">
        <v>65</v>
      </c>
      <c r="F313" s="19" t="n">
        <v>7</v>
      </c>
      <c r="G313" s="20" t="n">
        <f aca="false">TRUNC(L313-L313*$P$3,2)</f>
        <v>5.47</v>
      </c>
      <c r="H313" s="20" t="n">
        <f aca="false">TRUNC(M313-M313*$P$3,2)</f>
        <v>6.7</v>
      </c>
      <c r="I313" s="20" t="n">
        <f aca="false">ROUND(F313*H313,2)</f>
        <v>46.9</v>
      </c>
      <c r="J313" s="21" t="n">
        <v>1.88033442872013E-005</v>
      </c>
      <c r="L313" s="0" t="n">
        <v>7.02</v>
      </c>
      <c r="M313" s="0" t="n">
        <v>8.59</v>
      </c>
      <c r="N313" s="0" t="n">
        <v>60.13</v>
      </c>
    </row>
    <row r="314" customFormat="false" ht="39" hidden="false" customHeight="true" outlineLevel="0" collapsed="false">
      <c r="A314" s="17" t="s">
        <v>844</v>
      </c>
      <c r="B314" s="17" t="s">
        <v>845</v>
      </c>
      <c r="C314" s="17" t="s">
        <v>29</v>
      </c>
      <c r="D314" s="17" t="s">
        <v>846</v>
      </c>
      <c r="E314" s="18" t="s">
        <v>65</v>
      </c>
      <c r="F314" s="19" t="n">
        <v>33</v>
      </c>
      <c r="G314" s="20" t="n">
        <f aca="false">TRUNC(L314-L314*$P$3,2)</f>
        <v>6.49</v>
      </c>
      <c r="H314" s="20" t="n">
        <f aca="false">TRUNC(M314-M314*$P$3,2)</f>
        <v>7.94</v>
      </c>
      <c r="I314" s="20" t="n">
        <f aca="false">ROUND(F314*H314,2)</f>
        <v>262.02</v>
      </c>
      <c r="J314" s="21" t="n">
        <v>0.00010505231132284</v>
      </c>
      <c r="L314" s="0" t="n">
        <v>8.32</v>
      </c>
      <c r="M314" s="0" t="n">
        <v>10.18</v>
      </c>
      <c r="N314" s="0" t="n">
        <v>335.94</v>
      </c>
    </row>
    <row r="315" customFormat="false" ht="39" hidden="false" customHeight="true" outlineLevel="0" collapsed="false">
      <c r="A315" s="17" t="s">
        <v>847</v>
      </c>
      <c r="B315" s="17" t="s">
        <v>848</v>
      </c>
      <c r="C315" s="17" t="s">
        <v>29</v>
      </c>
      <c r="D315" s="17" t="s">
        <v>849</v>
      </c>
      <c r="E315" s="18" t="s">
        <v>65</v>
      </c>
      <c r="F315" s="19" t="n">
        <v>14</v>
      </c>
      <c r="G315" s="20" t="n">
        <f aca="false">TRUNC(L315-L315*$P$3,2)</f>
        <v>9.02</v>
      </c>
      <c r="H315" s="20" t="n">
        <f aca="false">TRUNC(M315-M315*$P$3,2)</f>
        <v>11.04</v>
      </c>
      <c r="I315" s="20" t="n">
        <f aca="false">ROUND(F315*H315,2)</f>
        <v>154.56</v>
      </c>
      <c r="J315" s="21" t="n">
        <v>6.19481540544582E-005</v>
      </c>
      <c r="L315" s="0" t="n">
        <v>11.56</v>
      </c>
      <c r="M315" s="0" t="n">
        <v>14.15</v>
      </c>
      <c r="N315" s="0" t="n">
        <v>198.1</v>
      </c>
    </row>
    <row r="316" customFormat="false" ht="39" hidden="false" customHeight="true" outlineLevel="0" collapsed="false">
      <c r="A316" s="17" t="s">
        <v>850</v>
      </c>
      <c r="B316" s="17" t="s">
        <v>851</v>
      </c>
      <c r="C316" s="17" t="s">
        <v>29</v>
      </c>
      <c r="D316" s="17" t="s">
        <v>852</v>
      </c>
      <c r="E316" s="18" t="s">
        <v>65</v>
      </c>
      <c r="F316" s="19" t="n">
        <v>2</v>
      </c>
      <c r="G316" s="20" t="n">
        <f aca="false">TRUNC(L316-L316*$P$3,2)</f>
        <v>14.38</v>
      </c>
      <c r="H316" s="20" t="n">
        <f aca="false">TRUNC(M316-M316*$P$3,2)</f>
        <v>17.61</v>
      </c>
      <c r="I316" s="20" t="n">
        <f aca="false">ROUND(F316*H316,2)</f>
        <v>35.22</v>
      </c>
      <c r="J316" s="21" t="n">
        <v>1.41157984554177E-005</v>
      </c>
      <c r="L316" s="0" t="n">
        <v>18.43</v>
      </c>
      <c r="M316" s="0" t="n">
        <v>22.57</v>
      </c>
      <c r="N316" s="0" t="n">
        <v>45.14</v>
      </c>
    </row>
    <row r="317" customFormat="false" ht="39" hidden="false" customHeight="true" outlineLevel="0" collapsed="false">
      <c r="A317" s="17" t="s">
        <v>853</v>
      </c>
      <c r="B317" s="17" t="s">
        <v>791</v>
      </c>
      <c r="C317" s="17" t="s">
        <v>29</v>
      </c>
      <c r="D317" s="17" t="s">
        <v>792</v>
      </c>
      <c r="E317" s="18" t="s">
        <v>65</v>
      </c>
      <c r="F317" s="19" t="n">
        <v>2</v>
      </c>
      <c r="G317" s="20" t="n">
        <f aca="false">TRUNC(L317-L317*$P$3,2)</f>
        <v>7.71</v>
      </c>
      <c r="H317" s="20" t="n">
        <f aca="false">TRUNC(M317-M317*$P$3,2)</f>
        <v>9.44</v>
      </c>
      <c r="I317" s="20" t="n">
        <f aca="false">ROUND(F317*H317,2)</f>
        <v>18.88</v>
      </c>
      <c r="J317" s="21" t="n">
        <v>7.56761902129172E-006</v>
      </c>
      <c r="L317" s="0" t="n">
        <v>9.88</v>
      </c>
      <c r="M317" s="0" t="n">
        <v>12.1</v>
      </c>
      <c r="N317" s="0" t="n">
        <v>24.2</v>
      </c>
    </row>
    <row r="318" customFormat="false" ht="39" hidden="false" customHeight="true" outlineLevel="0" collapsed="false">
      <c r="A318" s="17" t="s">
        <v>854</v>
      </c>
      <c r="B318" s="17" t="s">
        <v>855</v>
      </c>
      <c r="C318" s="17" t="s">
        <v>29</v>
      </c>
      <c r="D318" s="17" t="s">
        <v>856</v>
      </c>
      <c r="E318" s="18" t="s">
        <v>65</v>
      </c>
      <c r="F318" s="19" t="n">
        <v>1</v>
      </c>
      <c r="G318" s="20" t="n">
        <f aca="false">TRUNC(L318-L318*$P$3,2)</f>
        <v>10.31</v>
      </c>
      <c r="H318" s="20" t="n">
        <f aca="false">TRUNC(M318-M318*$P$3,2)</f>
        <v>12.63</v>
      </c>
      <c r="I318" s="20" t="n">
        <f aca="false">ROUND(F318*H318,2)</f>
        <v>12.63</v>
      </c>
      <c r="J318" s="21" t="n">
        <v>5.06279966755012E-006</v>
      </c>
      <c r="L318" s="0" t="n">
        <v>13.22</v>
      </c>
      <c r="M318" s="0" t="n">
        <v>16.19</v>
      </c>
      <c r="N318" s="0" t="n">
        <v>16.19</v>
      </c>
    </row>
    <row r="319" customFormat="false" ht="39" hidden="false" customHeight="true" outlineLevel="0" collapsed="false">
      <c r="A319" s="17" t="s">
        <v>857</v>
      </c>
      <c r="B319" s="17" t="s">
        <v>858</v>
      </c>
      <c r="C319" s="17" t="s">
        <v>29</v>
      </c>
      <c r="D319" s="17" t="s">
        <v>859</v>
      </c>
      <c r="E319" s="18" t="s">
        <v>65</v>
      </c>
      <c r="F319" s="19" t="n">
        <v>2</v>
      </c>
      <c r="G319" s="20" t="n">
        <f aca="false">TRUNC(L319-L319*$P$3,2)</f>
        <v>16.25</v>
      </c>
      <c r="H319" s="20" t="n">
        <f aca="false">TRUNC(M319-M319*$P$3,2)</f>
        <v>19.91</v>
      </c>
      <c r="I319" s="20" t="n">
        <f aca="false">ROUND(F319*H319,2)</f>
        <v>39.82</v>
      </c>
      <c r="J319" s="21" t="n">
        <v>1.59545422506737E-005</v>
      </c>
      <c r="L319" s="0" t="n">
        <v>20.83</v>
      </c>
      <c r="M319" s="0" t="n">
        <v>25.51</v>
      </c>
      <c r="N319" s="0" t="n">
        <v>51.02</v>
      </c>
    </row>
    <row r="320" customFormat="false" ht="39" hidden="false" customHeight="true" outlineLevel="0" collapsed="false">
      <c r="A320" s="17" t="s">
        <v>860</v>
      </c>
      <c r="B320" s="17" t="s">
        <v>861</v>
      </c>
      <c r="C320" s="17" t="s">
        <v>29</v>
      </c>
      <c r="D320" s="17" t="s">
        <v>862</v>
      </c>
      <c r="E320" s="18" t="s">
        <v>65</v>
      </c>
      <c r="F320" s="19" t="n">
        <v>2</v>
      </c>
      <c r="G320" s="20" t="n">
        <f aca="false">TRUNC(L320-L320*$P$3,2)</f>
        <v>10.46</v>
      </c>
      <c r="H320" s="20" t="n">
        <f aca="false">TRUNC(M320-M320*$P$3,2)</f>
        <v>12.81</v>
      </c>
      <c r="I320" s="20" t="n">
        <f aca="false">ROUND(F320*H320,2)</f>
        <v>25.62</v>
      </c>
      <c r="J320" s="21" t="n">
        <v>1.02694466388107E-005</v>
      </c>
      <c r="L320" s="0" t="n">
        <v>13.41</v>
      </c>
      <c r="M320" s="0" t="n">
        <v>16.42</v>
      </c>
      <c r="N320" s="0" t="n">
        <v>32.84</v>
      </c>
    </row>
    <row r="321" customFormat="false" ht="39" hidden="false" customHeight="true" outlineLevel="0" collapsed="false">
      <c r="A321" s="17" t="s">
        <v>863</v>
      </c>
      <c r="B321" s="17" t="s">
        <v>864</v>
      </c>
      <c r="C321" s="17" t="s">
        <v>29</v>
      </c>
      <c r="D321" s="17" t="s">
        <v>865</v>
      </c>
      <c r="E321" s="18" t="s">
        <v>65</v>
      </c>
      <c r="F321" s="19" t="n">
        <v>22</v>
      </c>
      <c r="G321" s="20" t="n">
        <f aca="false">TRUNC(L321-L321*$P$3,2)</f>
        <v>8.96</v>
      </c>
      <c r="H321" s="20" t="n">
        <f aca="false">TRUNC(M321-M321*$P$3,2)</f>
        <v>10.96</v>
      </c>
      <c r="I321" s="20" t="n">
        <f aca="false">ROUND(F321*H321,2)</f>
        <v>241.12</v>
      </c>
      <c r="J321" s="21" t="n">
        <v>9.66591338628624E-005</v>
      </c>
      <c r="L321" s="0" t="n">
        <v>11.48</v>
      </c>
      <c r="M321" s="0" t="n">
        <v>14.05</v>
      </c>
      <c r="N321" s="0" t="n">
        <v>309.1</v>
      </c>
    </row>
    <row r="322" customFormat="false" ht="39" hidden="false" customHeight="true" outlineLevel="0" collapsed="false">
      <c r="A322" s="17" t="s">
        <v>866</v>
      </c>
      <c r="B322" s="17" t="s">
        <v>867</v>
      </c>
      <c r="C322" s="17" t="s">
        <v>29</v>
      </c>
      <c r="D322" s="17" t="s">
        <v>868</v>
      </c>
      <c r="E322" s="18" t="s">
        <v>65</v>
      </c>
      <c r="F322" s="19" t="n">
        <v>2</v>
      </c>
      <c r="G322" s="20" t="n">
        <f aca="false">TRUNC(L322-L322*$P$3,2)</f>
        <v>13.61</v>
      </c>
      <c r="H322" s="20" t="n">
        <f aca="false">TRUNC(M322-M322*$P$3,2)</f>
        <v>16.66</v>
      </c>
      <c r="I322" s="20" t="n">
        <f aca="false">ROUND(F322*H322,2)</f>
        <v>33.32</v>
      </c>
      <c r="J322" s="21" t="n">
        <v>1.33527823226924E-005</v>
      </c>
      <c r="L322" s="0" t="n">
        <v>17.44</v>
      </c>
      <c r="M322" s="0" t="n">
        <v>21.35</v>
      </c>
      <c r="N322" s="0" t="n">
        <v>42.7</v>
      </c>
    </row>
    <row r="323" customFormat="false" ht="39" hidden="false" customHeight="true" outlineLevel="0" collapsed="false">
      <c r="A323" s="17" t="s">
        <v>869</v>
      </c>
      <c r="B323" s="17" t="s">
        <v>870</v>
      </c>
      <c r="C323" s="17" t="s">
        <v>29</v>
      </c>
      <c r="D323" s="17" t="s">
        <v>871</v>
      </c>
      <c r="E323" s="18" t="s">
        <v>65</v>
      </c>
      <c r="F323" s="19" t="n">
        <v>1</v>
      </c>
      <c r="G323" s="20" t="n">
        <f aca="false">TRUNC(L323-L323*$P$3,2)</f>
        <v>18.61</v>
      </c>
      <c r="H323" s="20" t="n">
        <f aca="false">TRUNC(M323-M323*$P$3,2)</f>
        <v>22.79</v>
      </c>
      <c r="I323" s="20" t="n">
        <f aca="false">ROUND(F323*H323,2)</f>
        <v>22.79</v>
      </c>
      <c r="J323" s="21" t="n">
        <v>9.13117667031893E-006</v>
      </c>
      <c r="L323" s="0" t="n">
        <v>23.85</v>
      </c>
      <c r="M323" s="0" t="n">
        <v>29.2</v>
      </c>
      <c r="N323" s="0" t="n">
        <v>29.2</v>
      </c>
    </row>
    <row r="324" customFormat="false" ht="39" hidden="false" customHeight="true" outlineLevel="0" collapsed="false">
      <c r="A324" s="17" t="s">
        <v>872</v>
      </c>
      <c r="B324" s="17" t="s">
        <v>873</v>
      </c>
      <c r="C324" s="17" t="s">
        <v>29</v>
      </c>
      <c r="D324" s="17" t="s">
        <v>874</v>
      </c>
      <c r="E324" s="18" t="s">
        <v>65</v>
      </c>
      <c r="F324" s="19" t="n">
        <v>3</v>
      </c>
      <c r="G324" s="20" t="n">
        <f aca="false">TRUNC(L324-L324*$P$3,2)</f>
        <v>21.72</v>
      </c>
      <c r="H324" s="20" t="n">
        <f aca="false">TRUNC(M324-M324*$P$3,2)</f>
        <v>26.6</v>
      </c>
      <c r="I324" s="20" t="n">
        <f aca="false">ROUND(F324*H324,2)</f>
        <v>79.8</v>
      </c>
      <c r="J324" s="21" t="n">
        <v>3.19810081532026E-005</v>
      </c>
      <c r="L324" s="0" t="n">
        <v>27.84</v>
      </c>
      <c r="M324" s="0" t="n">
        <v>34.09</v>
      </c>
      <c r="N324" s="0" t="n">
        <v>102.27</v>
      </c>
    </row>
    <row r="325" customFormat="false" ht="39" hidden="false" customHeight="true" outlineLevel="0" collapsed="false">
      <c r="A325" s="17" t="s">
        <v>875</v>
      </c>
      <c r="B325" s="17" t="s">
        <v>876</v>
      </c>
      <c r="C325" s="17" t="s">
        <v>29</v>
      </c>
      <c r="D325" s="17" t="s">
        <v>877</v>
      </c>
      <c r="E325" s="18" t="s">
        <v>65</v>
      </c>
      <c r="F325" s="19" t="n">
        <v>5</v>
      </c>
      <c r="G325" s="20" t="n">
        <f aca="false">TRUNC(L325-L325*$P$3,2)</f>
        <v>14.87</v>
      </c>
      <c r="H325" s="20" t="n">
        <f aca="false">TRUNC(M325-M325*$P$3,2)</f>
        <v>18.21</v>
      </c>
      <c r="I325" s="20" t="n">
        <f aca="false">ROUND(F325*H325,2)</f>
        <v>91.05</v>
      </c>
      <c r="J325" s="21" t="n">
        <v>3.64934355282952E-005</v>
      </c>
      <c r="L325" s="0" t="n">
        <v>19.06</v>
      </c>
      <c r="M325" s="0" t="n">
        <v>23.34</v>
      </c>
      <c r="N325" s="0" t="n">
        <v>116.7</v>
      </c>
    </row>
    <row r="326" customFormat="false" ht="39" hidden="false" customHeight="true" outlineLevel="0" collapsed="false">
      <c r="A326" s="17" t="s">
        <v>878</v>
      </c>
      <c r="B326" s="17" t="s">
        <v>879</v>
      </c>
      <c r="C326" s="17" t="s">
        <v>29</v>
      </c>
      <c r="D326" s="17" t="s">
        <v>880</v>
      </c>
      <c r="E326" s="18" t="s">
        <v>65</v>
      </c>
      <c r="F326" s="19" t="n">
        <v>1</v>
      </c>
      <c r="G326" s="20" t="n">
        <f aca="false">TRUNC(L326-L326*$P$3,2)</f>
        <v>18.44</v>
      </c>
      <c r="H326" s="20" t="n">
        <f aca="false">TRUNC(M326-M326*$P$3,2)</f>
        <v>22.57</v>
      </c>
      <c r="I326" s="20" t="n">
        <f aca="false">ROUND(F326*H326,2)</f>
        <v>22.57</v>
      </c>
      <c r="J326" s="21" t="n">
        <v>9.04674455727146E-006</v>
      </c>
      <c r="L326" s="0" t="n">
        <v>23.63</v>
      </c>
      <c r="M326" s="0" t="n">
        <v>28.93</v>
      </c>
      <c r="N326" s="0" t="n">
        <v>28.93</v>
      </c>
    </row>
    <row r="327" customFormat="false" ht="39" hidden="false" customHeight="true" outlineLevel="0" collapsed="false">
      <c r="A327" s="17" t="s">
        <v>881</v>
      </c>
      <c r="B327" s="17" t="s">
        <v>882</v>
      </c>
      <c r="C327" s="17" t="s">
        <v>50</v>
      </c>
      <c r="D327" s="17" t="s">
        <v>883</v>
      </c>
      <c r="E327" s="18" t="s">
        <v>24</v>
      </c>
      <c r="F327" s="19" t="n">
        <v>1</v>
      </c>
      <c r="G327" s="20" t="n">
        <f aca="false">TRUNC(L327-L327*$P$3,2)</f>
        <v>111.51</v>
      </c>
      <c r="H327" s="20" t="n">
        <f aca="false">TRUNC(M327-M327*$P$3,2)</f>
        <v>136.57</v>
      </c>
      <c r="I327" s="20" t="n">
        <f aca="false">ROUND(F327*H327,2)</f>
        <v>136.57</v>
      </c>
      <c r="J327" s="21" t="n">
        <v>5.47182634853564E-005</v>
      </c>
      <c r="L327" s="0" t="n">
        <v>142.88</v>
      </c>
      <c r="M327" s="0" t="n">
        <v>174.98</v>
      </c>
      <c r="N327" s="0" t="n">
        <v>174.98</v>
      </c>
    </row>
    <row r="328" customFormat="false" ht="39" hidden="false" customHeight="true" outlineLevel="0" collapsed="false">
      <c r="A328" s="17" t="s">
        <v>884</v>
      </c>
      <c r="B328" s="17" t="s">
        <v>885</v>
      </c>
      <c r="C328" s="17" t="s">
        <v>50</v>
      </c>
      <c r="D328" s="17" t="s">
        <v>886</v>
      </c>
      <c r="E328" s="18" t="s">
        <v>24</v>
      </c>
      <c r="F328" s="19" t="n">
        <v>1</v>
      </c>
      <c r="G328" s="20" t="n">
        <f aca="false">TRUNC(L328-L328*$P$3,2)</f>
        <v>272.16</v>
      </c>
      <c r="H328" s="20" t="n">
        <f aca="false">TRUNC(M328-M328*$P$3,2)</f>
        <v>333.32</v>
      </c>
      <c r="I328" s="20" t="n">
        <f aca="false">ROUND(F328*H328,2)</f>
        <v>333.32</v>
      </c>
      <c r="J328" s="21" t="n">
        <v>0.000133546585918712</v>
      </c>
      <c r="L328" s="0" t="n">
        <v>348.71</v>
      </c>
      <c r="M328" s="0" t="n">
        <v>427.06</v>
      </c>
      <c r="N328" s="0" t="n">
        <v>427.06</v>
      </c>
    </row>
    <row r="329" customFormat="false" ht="25.9" hidden="false" customHeight="true" outlineLevel="0" collapsed="false">
      <c r="A329" s="17" t="s">
        <v>887</v>
      </c>
      <c r="B329" s="17" t="s">
        <v>888</v>
      </c>
      <c r="C329" s="17" t="s">
        <v>29</v>
      </c>
      <c r="D329" s="17" t="s">
        <v>889</v>
      </c>
      <c r="E329" s="18" t="s">
        <v>65</v>
      </c>
      <c r="F329" s="19" t="n">
        <v>1</v>
      </c>
      <c r="G329" s="20" t="n">
        <f aca="false">TRUNC(L329-L329*$P$3,2)</f>
        <v>46.28</v>
      </c>
      <c r="H329" s="20" t="n">
        <f aca="false">TRUNC(M329-M329*$P$3,2)</f>
        <v>56.67</v>
      </c>
      <c r="I329" s="20" t="n">
        <f aca="false">ROUND(F329*H329,2)</f>
        <v>56.67</v>
      </c>
      <c r="J329" s="21" t="n">
        <v>2.27091112944713E-005</v>
      </c>
      <c r="L329" s="0" t="n">
        <v>59.3</v>
      </c>
      <c r="M329" s="0" t="n">
        <v>72.62</v>
      </c>
      <c r="N329" s="0" t="n">
        <v>72.62</v>
      </c>
    </row>
    <row r="330" customFormat="false" ht="24" hidden="false" customHeight="true" outlineLevel="0" collapsed="false">
      <c r="A330" s="22" t="s">
        <v>890</v>
      </c>
      <c r="B330" s="22" t="s">
        <v>18</v>
      </c>
      <c r="C330" s="22"/>
      <c r="D330" s="22" t="s">
        <v>891</v>
      </c>
      <c r="E330" s="23"/>
      <c r="F330" s="24"/>
      <c r="G330" s="25"/>
      <c r="H330" s="25"/>
      <c r="I330" s="25" t="n">
        <f aca="false">SUM(I331:I335,I332,I333,I334,I335)</f>
        <v>7554.61</v>
      </c>
      <c r="J330" s="26" t="n">
        <v>0.00161189347018924</v>
      </c>
      <c r="M330" s="0" t="n">
        <v>5154.57</v>
      </c>
      <c r="N330" s="0" t="n">
        <v>5154.57</v>
      </c>
    </row>
    <row r="331" customFormat="false" ht="24" hidden="false" customHeight="true" outlineLevel="0" collapsed="false">
      <c r="A331" s="17" t="s">
        <v>892</v>
      </c>
      <c r="B331" s="17" t="s">
        <v>368</v>
      </c>
      <c r="C331" s="17" t="s">
        <v>29</v>
      </c>
      <c r="D331" s="17" t="s">
        <v>369</v>
      </c>
      <c r="E331" s="18" t="s">
        <v>41</v>
      </c>
      <c r="F331" s="19" t="n">
        <v>6.4</v>
      </c>
      <c r="G331" s="20" t="n">
        <f aca="false">TRUNC(L331-L331*$P$3,2)</f>
        <v>62.61</v>
      </c>
      <c r="H331" s="20" t="n">
        <f aca="false">TRUNC(M331-M331*$P$3,2)</f>
        <v>76.67</v>
      </c>
      <c r="I331" s="20" t="n">
        <f aca="false">ROUND(F331*H331,2)</f>
        <v>490.69</v>
      </c>
      <c r="J331" s="21" t="n">
        <v>0.000196611120134576</v>
      </c>
      <c r="L331" s="0" t="n">
        <v>80.22</v>
      </c>
      <c r="M331" s="0" t="n">
        <v>98.24</v>
      </c>
      <c r="N331" s="0" t="n">
        <v>628.73</v>
      </c>
    </row>
    <row r="332" customFormat="false" ht="25.9" hidden="false" customHeight="true" outlineLevel="0" collapsed="false">
      <c r="A332" s="17" t="s">
        <v>893</v>
      </c>
      <c r="B332" s="17" t="s">
        <v>894</v>
      </c>
      <c r="C332" s="17" t="s">
        <v>29</v>
      </c>
      <c r="D332" s="17" t="s">
        <v>895</v>
      </c>
      <c r="E332" s="18" t="s">
        <v>41</v>
      </c>
      <c r="F332" s="19" t="n">
        <v>6.4</v>
      </c>
      <c r="G332" s="20" t="n">
        <f aca="false">TRUNC(L332-L332*$P$3,2)</f>
        <v>18.38</v>
      </c>
      <c r="H332" s="20" t="n">
        <f aca="false">TRUNC(M332-M332*$P$3,2)</f>
        <v>22.51</v>
      </c>
      <c r="I332" s="20" t="n">
        <f aca="false">ROUND(F332*H332,2)</f>
        <v>144.06</v>
      </c>
      <c r="J332" s="21" t="n">
        <v>5.7739056863277E-005</v>
      </c>
      <c r="L332" s="0" t="n">
        <v>23.56</v>
      </c>
      <c r="M332" s="0" t="n">
        <v>28.85</v>
      </c>
      <c r="N332" s="0" t="n">
        <v>184.64</v>
      </c>
    </row>
    <row r="333" customFormat="false" ht="78" hidden="false" customHeight="true" outlineLevel="0" collapsed="false">
      <c r="A333" s="17" t="s">
        <v>896</v>
      </c>
      <c r="B333" s="17" t="s">
        <v>897</v>
      </c>
      <c r="C333" s="17" t="s">
        <v>29</v>
      </c>
      <c r="D333" s="17" t="s">
        <v>898</v>
      </c>
      <c r="E333" s="18" t="s">
        <v>117</v>
      </c>
      <c r="F333" s="19" t="n">
        <v>80</v>
      </c>
      <c r="G333" s="20" t="n">
        <f aca="false">TRUNC(L333-L333*$P$3,2)</f>
        <v>20.06</v>
      </c>
      <c r="H333" s="20" t="n">
        <f aca="false">TRUNC(M333-M333*$P$3,2)</f>
        <v>24.57</v>
      </c>
      <c r="I333" s="20" t="n">
        <f aca="false">ROUND(F333*H333,2)</f>
        <v>1965.6</v>
      </c>
      <c r="J333" s="21" t="n">
        <v>0.000787532716662027</v>
      </c>
      <c r="L333" s="0" t="n">
        <v>25.71</v>
      </c>
      <c r="M333" s="0" t="n">
        <v>31.48</v>
      </c>
      <c r="N333" s="0" t="n">
        <v>2518.4</v>
      </c>
    </row>
    <row r="334" customFormat="false" ht="78" hidden="false" customHeight="true" outlineLevel="0" collapsed="false">
      <c r="A334" s="17" t="s">
        <v>899</v>
      </c>
      <c r="B334" s="17" t="s">
        <v>900</v>
      </c>
      <c r="C334" s="17" t="s">
        <v>29</v>
      </c>
      <c r="D334" s="17" t="s">
        <v>901</v>
      </c>
      <c r="E334" s="18" t="s">
        <v>117</v>
      </c>
      <c r="F334" s="19" t="n">
        <v>30</v>
      </c>
      <c r="G334" s="20" t="n">
        <f aca="false">TRUNC(L334-L334*$P$3,2)</f>
        <v>19.05</v>
      </c>
      <c r="H334" s="20" t="n">
        <f aca="false">TRUNC(M334-M334*$P$3,2)</f>
        <v>23.32</v>
      </c>
      <c r="I334" s="20" t="n">
        <f aca="false">ROUND(F334*H334,2)</f>
        <v>699.6</v>
      </c>
      <c r="J334" s="21" t="n">
        <v>0.000280408428776541</v>
      </c>
      <c r="L334" s="0" t="n">
        <v>24.41</v>
      </c>
      <c r="M334" s="0" t="n">
        <v>29.89</v>
      </c>
      <c r="N334" s="0" t="n">
        <v>896.7</v>
      </c>
    </row>
    <row r="335" customFormat="false" ht="64.9" hidden="false" customHeight="true" outlineLevel="0" collapsed="false">
      <c r="A335" s="17" t="s">
        <v>902</v>
      </c>
      <c r="B335" s="17" t="s">
        <v>903</v>
      </c>
      <c r="C335" s="17" t="s">
        <v>29</v>
      </c>
      <c r="D335" s="17" t="s">
        <v>904</v>
      </c>
      <c r="E335" s="18" t="s">
        <v>117</v>
      </c>
      <c r="F335" s="19" t="n">
        <v>30</v>
      </c>
      <c r="G335" s="20" t="n">
        <f aca="false">TRUNC(L335-L335*$P$3,2)</f>
        <v>19.67</v>
      </c>
      <c r="H335" s="20" t="n">
        <f aca="false">TRUNC(M335-M335*$P$3,2)</f>
        <v>24.09</v>
      </c>
      <c r="I335" s="20" t="n">
        <f aca="false">ROUND(F335*H335,2)</f>
        <v>722.7</v>
      </c>
      <c r="J335" s="21" t="n">
        <v>0.000289602147752821</v>
      </c>
      <c r="L335" s="0" t="n">
        <v>25.21</v>
      </c>
      <c r="M335" s="0" t="n">
        <v>30.87</v>
      </c>
      <c r="N335" s="0" t="n">
        <v>926.1</v>
      </c>
    </row>
    <row r="336" customFormat="false" ht="24" hidden="false" customHeight="true" outlineLevel="0" collapsed="false">
      <c r="A336" s="12" t="s">
        <v>905</v>
      </c>
      <c r="B336" s="12" t="s">
        <v>18</v>
      </c>
      <c r="C336" s="12"/>
      <c r="D336" s="12" t="s">
        <v>906</v>
      </c>
      <c r="E336" s="13"/>
      <c r="F336" s="14"/>
      <c r="G336" s="15"/>
      <c r="H336" s="15"/>
      <c r="I336" s="15" t="n">
        <f aca="false">SUM(I337,I338,I339,I340,I341,I342,I343,I344,I345,I346,I347,I348,I349,I350,I351,I352)</f>
        <v>41036.45</v>
      </c>
      <c r="J336" s="16" t="n">
        <v>0.0164416811446893</v>
      </c>
      <c r="M336" s="0" t="n">
        <v>52577.79</v>
      </c>
      <c r="N336" s="0" t="n">
        <v>52577.79</v>
      </c>
    </row>
    <row r="337" customFormat="false" ht="39" hidden="false" customHeight="true" outlineLevel="0" collapsed="false">
      <c r="A337" s="17" t="s">
        <v>907</v>
      </c>
      <c r="B337" s="17" t="s">
        <v>908</v>
      </c>
      <c r="C337" s="17" t="s">
        <v>29</v>
      </c>
      <c r="D337" s="17" t="s">
        <v>909</v>
      </c>
      <c r="E337" s="18" t="s">
        <v>65</v>
      </c>
      <c r="F337" s="19" t="n">
        <v>10</v>
      </c>
      <c r="G337" s="20" t="n">
        <f aca="false">TRUNC(L337-L337*$P$3,2)</f>
        <v>494.04</v>
      </c>
      <c r="H337" s="20" t="n">
        <f aca="false">TRUNC(M337-M337*$P$3,2)</f>
        <v>605.05</v>
      </c>
      <c r="I337" s="20" t="n">
        <f aca="false">ROUND(F337*H337,2)</f>
        <v>6050.5</v>
      </c>
      <c r="J337" s="21" t="n">
        <v>0.00242420232135775</v>
      </c>
      <c r="L337" s="0" t="n">
        <v>632.99</v>
      </c>
      <c r="M337" s="0" t="n">
        <v>775.22</v>
      </c>
      <c r="N337" s="0" t="n">
        <v>7752.2</v>
      </c>
    </row>
    <row r="338" customFormat="false" ht="25.9" hidden="false" customHeight="true" outlineLevel="0" collapsed="false">
      <c r="A338" s="17" t="s">
        <v>910</v>
      </c>
      <c r="B338" s="17" t="s">
        <v>911</v>
      </c>
      <c r="C338" s="17" t="s">
        <v>29</v>
      </c>
      <c r="D338" s="17" t="s">
        <v>912</v>
      </c>
      <c r="E338" s="18" t="s">
        <v>65</v>
      </c>
      <c r="F338" s="19" t="n">
        <v>10</v>
      </c>
      <c r="G338" s="20" t="n">
        <f aca="false">TRUNC(L338-L338*$P$3,2)</f>
        <v>31.89</v>
      </c>
      <c r="H338" s="20" t="n">
        <f aca="false">TRUNC(M338-M338*$P$3,2)</f>
        <v>39.06</v>
      </c>
      <c r="I338" s="20" t="n">
        <f aca="false">ROUND(F338*H338,2)</f>
        <v>390.6</v>
      </c>
      <c r="J338" s="21" t="n">
        <v>0.000156512120667624</v>
      </c>
      <c r="L338" s="0" t="n">
        <v>40.87</v>
      </c>
      <c r="M338" s="0" t="n">
        <v>50.05</v>
      </c>
      <c r="N338" s="0" t="n">
        <v>500.5</v>
      </c>
    </row>
    <row r="339" customFormat="false" ht="25.9" hidden="false" customHeight="true" outlineLevel="0" collapsed="false">
      <c r="A339" s="17" t="s">
        <v>913</v>
      </c>
      <c r="B339" s="17" t="s">
        <v>914</v>
      </c>
      <c r="C339" s="17" t="s">
        <v>29</v>
      </c>
      <c r="D339" s="17" t="s">
        <v>915</v>
      </c>
      <c r="E339" s="18" t="s">
        <v>65</v>
      </c>
      <c r="F339" s="19" t="n">
        <v>10</v>
      </c>
      <c r="G339" s="20" t="n">
        <f aca="false">TRUNC(L339-L339*$P$3,2)</f>
        <v>8.99</v>
      </c>
      <c r="H339" s="20" t="n">
        <f aca="false">TRUNC(M339-M339*$P$3,2)</f>
        <v>11.02</v>
      </c>
      <c r="I339" s="20" t="n">
        <f aca="false">ROUND(F339*H339,2)</f>
        <v>110.2</v>
      </c>
      <c r="J339" s="21" t="n">
        <v>4.41548680085285E-005</v>
      </c>
      <c r="L339" s="0" t="n">
        <v>11.53</v>
      </c>
      <c r="M339" s="0" t="n">
        <v>14.12</v>
      </c>
      <c r="N339" s="0" t="n">
        <v>141.2</v>
      </c>
    </row>
    <row r="340" customFormat="false" ht="52.15" hidden="false" customHeight="true" outlineLevel="0" collapsed="false">
      <c r="A340" s="17" t="s">
        <v>916</v>
      </c>
      <c r="B340" s="17" t="s">
        <v>917</v>
      </c>
      <c r="C340" s="17" t="s">
        <v>29</v>
      </c>
      <c r="D340" s="17" t="s">
        <v>918</v>
      </c>
      <c r="E340" s="18" t="s">
        <v>65</v>
      </c>
      <c r="F340" s="19" t="n">
        <v>1</v>
      </c>
      <c r="G340" s="20" t="n">
        <f aca="false">TRUNC(L340-L340*$P$3,2)</f>
        <v>641.23</v>
      </c>
      <c r="H340" s="20" t="n">
        <f aca="false">TRUNC(M340-M340*$P$3,2)</f>
        <v>785.31</v>
      </c>
      <c r="I340" s="20" t="n">
        <f aca="false">ROUND(F340*H340,2)</f>
        <v>785.31</v>
      </c>
      <c r="J340" s="21" t="n">
        <v>0.000314640959944342</v>
      </c>
      <c r="L340" s="0" t="n">
        <v>821.57</v>
      </c>
      <c r="M340" s="0" t="n">
        <v>1006.17</v>
      </c>
      <c r="N340" s="0" t="n">
        <v>1006.17</v>
      </c>
    </row>
    <row r="341" customFormat="false" ht="25.9" hidden="false" customHeight="true" outlineLevel="0" collapsed="false">
      <c r="A341" s="17" t="s">
        <v>919</v>
      </c>
      <c r="B341" s="17" t="s">
        <v>920</v>
      </c>
      <c r="C341" s="17" t="s">
        <v>29</v>
      </c>
      <c r="D341" s="17" t="s">
        <v>921</v>
      </c>
      <c r="E341" s="18" t="s">
        <v>65</v>
      </c>
      <c r="F341" s="19" t="n">
        <v>1</v>
      </c>
      <c r="G341" s="20" t="n">
        <f aca="false">TRUNC(L341-L341*$P$3,2)</f>
        <v>72.75</v>
      </c>
      <c r="H341" s="20" t="n">
        <f aca="false">TRUNC(M341-M341*$P$3,2)</f>
        <v>89.1</v>
      </c>
      <c r="I341" s="20" t="n">
        <f aca="false">ROUND(F341*H341,2)</f>
        <v>89.1</v>
      </c>
      <c r="J341" s="21" t="n">
        <v>3.56991482425893E-005</v>
      </c>
      <c r="L341" s="0" t="n">
        <v>93.22</v>
      </c>
      <c r="M341" s="0" t="n">
        <v>114.16</v>
      </c>
      <c r="N341" s="0" t="n">
        <v>114.16</v>
      </c>
    </row>
    <row r="342" customFormat="false" ht="25.9" hidden="false" customHeight="true" outlineLevel="0" collapsed="false">
      <c r="A342" s="17" t="s">
        <v>922</v>
      </c>
      <c r="B342" s="17" t="s">
        <v>923</v>
      </c>
      <c r="C342" s="17" t="s">
        <v>22</v>
      </c>
      <c r="D342" s="17" t="s">
        <v>924</v>
      </c>
      <c r="E342" s="18" t="s">
        <v>11</v>
      </c>
      <c r="F342" s="19" t="n">
        <v>10</v>
      </c>
      <c r="G342" s="20" t="n">
        <f aca="false">TRUNC(L342-L342*$P$3,2)</f>
        <v>94.45</v>
      </c>
      <c r="H342" s="20" t="n">
        <f aca="false">TRUNC(M342-M342*$P$3,2)</f>
        <v>115.67</v>
      </c>
      <c r="I342" s="20" t="n">
        <f aca="false">ROUND(F342*H342,2)</f>
        <v>1156.7</v>
      </c>
      <c r="J342" s="21" t="n">
        <v>0.000463469758324647</v>
      </c>
      <c r="L342" s="0" t="n">
        <v>121.02</v>
      </c>
      <c r="M342" s="0" t="n">
        <v>148.21</v>
      </c>
      <c r="N342" s="0" t="n">
        <v>1482.1</v>
      </c>
    </row>
    <row r="343" customFormat="false" ht="52.15" hidden="false" customHeight="true" outlineLevel="0" collapsed="false">
      <c r="A343" s="17" t="s">
        <v>925</v>
      </c>
      <c r="B343" s="17" t="s">
        <v>926</v>
      </c>
      <c r="C343" s="17" t="s">
        <v>29</v>
      </c>
      <c r="D343" s="17" t="s">
        <v>927</v>
      </c>
      <c r="E343" s="18" t="s">
        <v>65</v>
      </c>
      <c r="F343" s="19" t="n">
        <v>4</v>
      </c>
      <c r="G343" s="20" t="n">
        <f aca="false">TRUNC(L343-L343*$P$3,2)</f>
        <v>301.78</v>
      </c>
      <c r="H343" s="20" t="n">
        <f aca="false">TRUNC(M343-M343*$P$3,2)</f>
        <v>369.59</v>
      </c>
      <c r="I343" s="20" t="n">
        <f aca="false">ROUND(F343*H343,2)</f>
        <v>1478.36</v>
      </c>
      <c r="J343" s="21" t="n">
        <v>0.000592325671296277</v>
      </c>
      <c r="L343" s="0" t="n">
        <v>386.66</v>
      </c>
      <c r="M343" s="0" t="n">
        <v>473.54</v>
      </c>
      <c r="N343" s="0" t="n">
        <v>1894.16</v>
      </c>
    </row>
    <row r="344" customFormat="false" ht="39" hidden="false" customHeight="true" outlineLevel="0" collapsed="false">
      <c r="A344" s="17" t="s">
        <v>928</v>
      </c>
      <c r="B344" s="17" t="s">
        <v>929</v>
      </c>
      <c r="C344" s="17" t="s">
        <v>29</v>
      </c>
      <c r="D344" s="17" t="s">
        <v>930</v>
      </c>
      <c r="E344" s="18" t="s">
        <v>65</v>
      </c>
      <c r="F344" s="19" t="n">
        <v>1</v>
      </c>
      <c r="G344" s="20" t="n">
        <f aca="false">TRUNC(L344-L344*$P$3,2)</f>
        <v>167.19</v>
      </c>
      <c r="H344" s="20" t="n">
        <f aca="false">TRUNC(M344-M344*$P$3,2)</f>
        <v>204.76</v>
      </c>
      <c r="I344" s="20" t="n">
        <f aca="false">ROUND(F344*H344,2)</f>
        <v>204.76</v>
      </c>
      <c r="J344" s="21" t="n">
        <v>8.20398698444579E-005</v>
      </c>
      <c r="L344" s="0" t="n">
        <v>214.22</v>
      </c>
      <c r="M344" s="0" t="n">
        <v>262.35</v>
      </c>
      <c r="N344" s="0" t="n">
        <v>262.35</v>
      </c>
    </row>
    <row r="345" customFormat="false" ht="64.9" hidden="false" customHeight="true" outlineLevel="0" collapsed="false">
      <c r="A345" s="17" t="s">
        <v>931</v>
      </c>
      <c r="B345" s="17" t="s">
        <v>932</v>
      </c>
      <c r="C345" s="17" t="s">
        <v>50</v>
      </c>
      <c r="D345" s="17" t="s">
        <v>933</v>
      </c>
      <c r="E345" s="18" t="s">
        <v>24</v>
      </c>
      <c r="F345" s="19" t="n">
        <v>4</v>
      </c>
      <c r="G345" s="20" t="n">
        <f aca="false">TRUNC(L345-L345*$P$3,2)</f>
        <v>610.46</v>
      </c>
      <c r="H345" s="20" t="n">
        <f aca="false">TRUNC(M345-M345*$P$3,2)</f>
        <v>747.62</v>
      </c>
      <c r="I345" s="20" t="n">
        <f aca="false">ROUND(F345*H345,2)</f>
        <v>2990.48</v>
      </c>
      <c r="J345" s="21" t="n">
        <v>0.00119816048068015</v>
      </c>
      <c r="L345" s="0" t="n">
        <v>782.14</v>
      </c>
      <c r="M345" s="0" t="n">
        <v>957.88</v>
      </c>
      <c r="N345" s="0" t="n">
        <v>3831.52</v>
      </c>
    </row>
    <row r="346" customFormat="false" ht="25.9" hidden="false" customHeight="true" outlineLevel="0" collapsed="false">
      <c r="A346" s="17" t="s">
        <v>934</v>
      </c>
      <c r="B346" s="17" t="s">
        <v>935</v>
      </c>
      <c r="C346" s="17" t="s">
        <v>50</v>
      </c>
      <c r="D346" s="17" t="s">
        <v>936</v>
      </c>
      <c r="E346" s="18" t="s">
        <v>24</v>
      </c>
      <c r="F346" s="19" t="n">
        <v>8</v>
      </c>
      <c r="G346" s="20" t="n">
        <f aca="false">TRUNC(L346-L346*$P$3,2)</f>
        <v>186.22</v>
      </c>
      <c r="H346" s="20" t="n">
        <f aca="false">TRUNC(M346-M346*$P$3,2)</f>
        <v>228.06</v>
      </c>
      <c r="I346" s="20" t="n">
        <f aca="false">ROUND(F346*H346,2)</f>
        <v>1824.48</v>
      </c>
      <c r="J346" s="21" t="n">
        <v>0.000731019488995587</v>
      </c>
      <c r="L346" s="0" t="n">
        <v>238.6</v>
      </c>
      <c r="M346" s="0" t="n">
        <v>292.21</v>
      </c>
      <c r="N346" s="0" t="n">
        <v>2337.68</v>
      </c>
    </row>
    <row r="347" customFormat="false" ht="39" hidden="false" customHeight="true" outlineLevel="0" collapsed="false">
      <c r="A347" s="17" t="s">
        <v>937</v>
      </c>
      <c r="B347" s="17" t="s">
        <v>938</v>
      </c>
      <c r="C347" s="17" t="s">
        <v>29</v>
      </c>
      <c r="D347" s="17" t="s">
        <v>939</v>
      </c>
      <c r="E347" s="18" t="s">
        <v>65</v>
      </c>
      <c r="F347" s="19" t="n">
        <v>1</v>
      </c>
      <c r="G347" s="20" t="n">
        <f aca="false">TRUNC(L347-L347*$P$3,2)</f>
        <v>95.81</v>
      </c>
      <c r="H347" s="20" t="n">
        <f aca="false">TRUNC(M347-M347*$P$3,2)</f>
        <v>117.34</v>
      </c>
      <c r="I347" s="20" t="n">
        <f aca="false">ROUND(F347*H347,2)</f>
        <v>117.34</v>
      </c>
      <c r="J347" s="21" t="n">
        <v>4.70130513909503E-005</v>
      </c>
      <c r="L347" s="0" t="n">
        <v>122.76</v>
      </c>
      <c r="M347" s="0" t="n">
        <v>150.34</v>
      </c>
      <c r="N347" s="0" t="n">
        <v>150.34</v>
      </c>
    </row>
    <row r="348" customFormat="false" ht="25.9" hidden="false" customHeight="true" outlineLevel="0" collapsed="false">
      <c r="A348" s="17" t="s">
        <v>940</v>
      </c>
      <c r="B348" s="17" t="s">
        <v>941</v>
      </c>
      <c r="C348" s="17" t="s">
        <v>29</v>
      </c>
      <c r="D348" s="17" t="s">
        <v>942</v>
      </c>
      <c r="E348" s="18" t="s">
        <v>65</v>
      </c>
      <c r="F348" s="19" t="n">
        <v>5</v>
      </c>
      <c r="G348" s="20" t="n">
        <f aca="false">TRUNC(L348-L348*$P$3,2)</f>
        <v>8.01</v>
      </c>
      <c r="H348" s="20" t="n">
        <f aca="false">TRUNC(M348-M348*$P$3,2)</f>
        <v>9.81</v>
      </c>
      <c r="I348" s="20" t="n">
        <f aca="false">ROUND(F348*H348,2)</f>
        <v>49.05</v>
      </c>
      <c r="J348" s="21" t="n">
        <v>1.96539196482721E-005</v>
      </c>
      <c r="L348" s="0" t="n">
        <v>10.27</v>
      </c>
      <c r="M348" s="0" t="n">
        <v>12.57</v>
      </c>
      <c r="N348" s="0" t="n">
        <v>62.85</v>
      </c>
    </row>
    <row r="349" customFormat="false" ht="25.9" hidden="false" customHeight="true" outlineLevel="0" collapsed="false">
      <c r="A349" s="17" t="s">
        <v>943</v>
      </c>
      <c r="B349" s="17" t="s">
        <v>944</v>
      </c>
      <c r="C349" s="17" t="s">
        <v>50</v>
      </c>
      <c r="D349" s="17" t="s">
        <v>945</v>
      </c>
      <c r="E349" s="18" t="s">
        <v>52</v>
      </c>
      <c r="F349" s="19" t="n">
        <v>19.488</v>
      </c>
      <c r="G349" s="20" t="n">
        <f aca="false">TRUNC(L349-L349*$P$3,2)</f>
        <v>719.74</v>
      </c>
      <c r="H349" s="20" t="n">
        <f aca="false">TRUNC(M349-M349*$P$3,2)</f>
        <v>881.46</v>
      </c>
      <c r="I349" s="20" t="n">
        <f aca="false">ROUND(F349*H349,2)</f>
        <v>17177.89</v>
      </c>
      <c r="J349" s="21" t="n">
        <v>0.0068824555510268</v>
      </c>
      <c r="L349" s="0" t="n">
        <v>922.16</v>
      </c>
      <c r="M349" s="0" t="n">
        <v>1129.36</v>
      </c>
      <c r="N349" s="0" t="n">
        <v>22008.96</v>
      </c>
    </row>
    <row r="350" customFormat="false" ht="24" hidden="false" customHeight="true" outlineLevel="0" collapsed="false">
      <c r="A350" s="17" t="s">
        <v>946</v>
      </c>
      <c r="B350" s="17" t="s">
        <v>947</v>
      </c>
      <c r="C350" s="17" t="s">
        <v>50</v>
      </c>
      <c r="D350" s="17" t="s">
        <v>948</v>
      </c>
      <c r="E350" s="18" t="s">
        <v>52</v>
      </c>
      <c r="F350" s="19" t="n">
        <v>8.65</v>
      </c>
      <c r="G350" s="20" t="n">
        <f aca="false">TRUNC(L350-L350*$P$3,2)</f>
        <v>524.41</v>
      </c>
      <c r="H350" s="20" t="n">
        <f aca="false">TRUNC(M350-M350*$P$3,2)</f>
        <v>642.25</v>
      </c>
      <c r="I350" s="20" t="n">
        <f aca="false">ROUND(F350*H350,2)</f>
        <v>5555.46</v>
      </c>
      <c r="J350" s="21" t="n">
        <v>0.00222582438107978</v>
      </c>
      <c r="L350" s="0" t="n">
        <v>671.9</v>
      </c>
      <c r="M350" s="0" t="n">
        <v>822.87</v>
      </c>
      <c r="N350" s="0" t="n">
        <v>7117.82</v>
      </c>
    </row>
    <row r="351" customFormat="false" ht="25.9" hidden="false" customHeight="true" outlineLevel="0" collapsed="false">
      <c r="A351" s="17" t="s">
        <v>949</v>
      </c>
      <c r="B351" s="17" t="s">
        <v>950</v>
      </c>
      <c r="C351" s="17" t="s">
        <v>50</v>
      </c>
      <c r="D351" s="17" t="s">
        <v>951</v>
      </c>
      <c r="E351" s="18" t="s">
        <v>366</v>
      </c>
      <c r="F351" s="19" t="n">
        <v>6</v>
      </c>
      <c r="G351" s="20" t="n">
        <f aca="false">TRUNC(L351-L351*$P$3,2)</f>
        <v>291.24</v>
      </c>
      <c r="H351" s="20" t="n">
        <f aca="false">TRUNC(M351-M351*$P$3,2)</f>
        <v>356.68</v>
      </c>
      <c r="I351" s="20" t="n">
        <f aca="false">ROUND(F351*H351,2)</f>
        <v>2140.08</v>
      </c>
      <c r="J351" s="21" t="n">
        <v>0.000857436252034736</v>
      </c>
      <c r="L351" s="0" t="n">
        <v>373.15</v>
      </c>
      <c r="M351" s="0" t="n">
        <v>456.99</v>
      </c>
      <c r="N351" s="0" t="n">
        <v>2741.94</v>
      </c>
    </row>
    <row r="352" customFormat="false" ht="39" hidden="false" customHeight="true" outlineLevel="0" collapsed="false">
      <c r="A352" s="17" t="s">
        <v>952</v>
      </c>
      <c r="B352" s="17" t="s">
        <v>953</v>
      </c>
      <c r="C352" s="17" t="s">
        <v>50</v>
      </c>
      <c r="D352" s="17" t="s">
        <v>954</v>
      </c>
      <c r="E352" s="18" t="s">
        <v>366</v>
      </c>
      <c r="F352" s="19" t="n">
        <v>6</v>
      </c>
      <c r="G352" s="20" t="n">
        <f aca="false">TRUNC(L352-L352*$P$3,2)</f>
        <v>124.68</v>
      </c>
      <c r="H352" s="20" t="n">
        <f aca="false">TRUNC(M352-M352*$P$3,2)</f>
        <v>152.69</v>
      </c>
      <c r="I352" s="20" t="n">
        <f aca="false">ROUND(F352*H352,2)</f>
        <v>916.14</v>
      </c>
      <c r="J352" s="21" t="n">
        <v>0.000367073302146821</v>
      </c>
      <c r="L352" s="0" t="n">
        <v>159.75</v>
      </c>
      <c r="M352" s="0" t="n">
        <v>195.64</v>
      </c>
      <c r="N352" s="0" t="n">
        <v>1173.84</v>
      </c>
    </row>
    <row r="353" customFormat="false" ht="24" hidden="false" customHeight="true" outlineLevel="0" collapsed="false">
      <c r="A353" s="12" t="s">
        <v>955</v>
      </c>
      <c r="B353" s="12" t="s">
        <v>18</v>
      </c>
      <c r="C353" s="12"/>
      <c r="D353" s="12" t="s">
        <v>956</v>
      </c>
      <c r="E353" s="13"/>
      <c r="F353" s="14"/>
      <c r="G353" s="15"/>
      <c r="H353" s="15"/>
      <c r="I353" s="15" t="n">
        <f aca="false">SUM(I354,I370,I377,I411,I424)</f>
        <v>87693.64</v>
      </c>
      <c r="J353" s="16" t="n">
        <v>0.0351561590693505</v>
      </c>
      <c r="M353" s="0" t="n">
        <v>112423.61</v>
      </c>
      <c r="N353" s="0" t="n">
        <v>112423.61</v>
      </c>
    </row>
    <row r="354" customFormat="false" ht="24" hidden="false" customHeight="true" outlineLevel="0" collapsed="false">
      <c r="A354" s="22" t="s">
        <v>957</v>
      </c>
      <c r="B354" s="22" t="s">
        <v>18</v>
      </c>
      <c r="C354" s="22"/>
      <c r="D354" s="22" t="s">
        <v>958</v>
      </c>
      <c r="E354" s="23"/>
      <c r="F354" s="24"/>
      <c r="G354" s="25"/>
      <c r="H354" s="25"/>
      <c r="I354" s="25" t="n">
        <f aca="false">SUM(I355,I356,I357,I358,I359,I360,I361,I362,I363,I364,I365,I366,I367,I368,I369)</f>
        <v>7690.51</v>
      </c>
      <c r="J354" s="26" t="n">
        <v>0.00308139999951217</v>
      </c>
      <c r="M354" s="0" t="n">
        <v>9853.81</v>
      </c>
      <c r="N354" s="0" t="n">
        <v>9853.81</v>
      </c>
    </row>
    <row r="355" customFormat="false" ht="39" hidden="false" customHeight="true" outlineLevel="0" collapsed="false">
      <c r="A355" s="17" t="s">
        <v>959</v>
      </c>
      <c r="B355" s="17" t="s">
        <v>960</v>
      </c>
      <c r="C355" s="17" t="s">
        <v>50</v>
      </c>
      <c r="D355" s="17" t="s">
        <v>961</v>
      </c>
      <c r="E355" s="18" t="s">
        <v>24</v>
      </c>
      <c r="F355" s="19" t="n">
        <v>1</v>
      </c>
      <c r="G355" s="20" t="n">
        <f aca="false">TRUNC(L355-L355*$P$3,2)</f>
        <v>994.19</v>
      </c>
      <c r="H355" s="20" t="n">
        <f aca="false">TRUNC(M355-M355*$P$3,2)</f>
        <v>1217.58</v>
      </c>
      <c r="I355" s="20" t="n">
        <f aca="false">ROUND(F355*H355,2)</f>
        <v>1217.58</v>
      </c>
      <c r="J355" s="21" t="n">
        <v>0.000487833113611789</v>
      </c>
      <c r="L355" s="0" t="n">
        <v>1273.79</v>
      </c>
      <c r="M355" s="0" t="n">
        <v>1560.01</v>
      </c>
      <c r="N355" s="0" t="n">
        <v>1560.01</v>
      </c>
    </row>
    <row r="356" customFormat="false" ht="52.15" hidden="false" customHeight="true" outlineLevel="0" collapsed="false">
      <c r="A356" s="17" t="s">
        <v>962</v>
      </c>
      <c r="B356" s="17" t="s">
        <v>963</v>
      </c>
      <c r="C356" s="17" t="s">
        <v>29</v>
      </c>
      <c r="D356" s="17" t="s">
        <v>964</v>
      </c>
      <c r="E356" s="18" t="s">
        <v>65</v>
      </c>
      <c r="F356" s="19" t="n">
        <v>1</v>
      </c>
      <c r="G356" s="20" t="n">
        <f aca="false">TRUNC(L356-L356*$P$3,2)</f>
        <v>563.77</v>
      </c>
      <c r="H356" s="20" t="n">
        <f aca="false">TRUNC(M356-M356*$P$3,2)</f>
        <v>690.45</v>
      </c>
      <c r="I356" s="20" t="n">
        <f aca="false">ROUND(F356*H356,2)</f>
        <v>690.45</v>
      </c>
      <c r="J356" s="21" t="n">
        <v>0.000276634000611789</v>
      </c>
      <c r="L356" s="0" t="n">
        <v>722.33</v>
      </c>
      <c r="M356" s="0" t="n">
        <v>884.63</v>
      </c>
      <c r="N356" s="0" t="n">
        <v>884.63</v>
      </c>
    </row>
    <row r="357" customFormat="false" ht="52.15" hidden="false" customHeight="true" outlineLevel="0" collapsed="false">
      <c r="A357" s="17" t="s">
        <v>965</v>
      </c>
      <c r="B357" s="17" t="s">
        <v>966</v>
      </c>
      <c r="C357" s="17" t="s">
        <v>29</v>
      </c>
      <c r="D357" s="17" t="s">
        <v>967</v>
      </c>
      <c r="E357" s="18" t="s">
        <v>65</v>
      </c>
      <c r="F357" s="19" t="n">
        <v>1</v>
      </c>
      <c r="G357" s="20" t="n">
        <f aca="false">TRUNC(L357-L357*$P$3,2)</f>
        <v>648.77</v>
      </c>
      <c r="H357" s="20" t="n">
        <f aca="false">TRUNC(M357-M357*$P$3,2)</f>
        <v>794.54</v>
      </c>
      <c r="I357" s="20" t="n">
        <f aca="false">ROUND(F357*H357,2)</f>
        <v>794.54</v>
      </c>
      <c r="J357" s="21" t="n">
        <v>0.000318340337341941</v>
      </c>
      <c r="L357" s="0" t="n">
        <v>831.23</v>
      </c>
      <c r="M357" s="0" t="n">
        <v>1018</v>
      </c>
      <c r="N357" s="0" t="n">
        <v>1018</v>
      </c>
    </row>
    <row r="358" customFormat="false" ht="52.15" hidden="false" customHeight="true" outlineLevel="0" collapsed="false">
      <c r="A358" s="17" t="s">
        <v>968</v>
      </c>
      <c r="B358" s="17" t="s">
        <v>969</v>
      </c>
      <c r="C358" s="17" t="s">
        <v>50</v>
      </c>
      <c r="D358" s="17" t="s">
        <v>970</v>
      </c>
      <c r="E358" s="18" t="s">
        <v>24</v>
      </c>
      <c r="F358" s="19" t="n">
        <v>1</v>
      </c>
      <c r="G358" s="20" t="n">
        <f aca="false">TRUNC(L358-L358*$P$3,2)</f>
        <v>2556.05</v>
      </c>
      <c r="H358" s="20" t="n">
        <f aca="false">TRUNC(M358-M358*$P$3,2)</f>
        <v>3130.39</v>
      </c>
      <c r="I358" s="20" t="n">
        <f aca="false">ROUND(F358*H358,2)</f>
        <v>3130.39</v>
      </c>
      <c r="J358" s="21" t="n">
        <v>0.00125420776816718</v>
      </c>
      <c r="L358" s="0" t="n">
        <v>3274.89</v>
      </c>
      <c r="M358" s="0" t="n">
        <v>4010.75</v>
      </c>
      <c r="N358" s="0" t="n">
        <v>4010.75</v>
      </c>
    </row>
    <row r="359" customFormat="false" ht="25.9" hidden="false" customHeight="true" outlineLevel="0" collapsed="false">
      <c r="A359" s="17" t="s">
        <v>971</v>
      </c>
      <c r="B359" s="17" t="s">
        <v>972</v>
      </c>
      <c r="C359" s="17" t="s">
        <v>50</v>
      </c>
      <c r="D359" s="17" t="s">
        <v>973</v>
      </c>
      <c r="E359" s="18" t="s">
        <v>24</v>
      </c>
      <c r="F359" s="19" t="n">
        <v>1</v>
      </c>
      <c r="G359" s="20" t="n">
        <f aca="false">TRUNC(L359-L359*$P$3,2)</f>
        <v>107.08</v>
      </c>
      <c r="H359" s="20" t="n">
        <f aca="false">TRUNC(M359-M359*$P$3,2)</f>
        <v>131.13</v>
      </c>
      <c r="I359" s="20" t="n">
        <f aca="false">ROUND(F359*H359,2)</f>
        <v>131.13</v>
      </c>
      <c r="J359" s="21" t="n">
        <v>5.25417912379105E-005</v>
      </c>
      <c r="L359" s="0" t="n">
        <v>137.2</v>
      </c>
      <c r="M359" s="0" t="n">
        <v>168.02</v>
      </c>
      <c r="N359" s="0" t="n">
        <v>168.02</v>
      </c>
    </row>
    <row r="360" customFormat="false" ht="25.9" hidden="false" customHeight="true" outlineLevel="0" collapsed="false">
      <c r="A360" s="17" t="s">
        <v>974</v>
      </c>
      <c r="B360" s="17" t="s">
        <v>975</v>
      </c>
      <c r="C360" s="17" t="s">
        <v>50</v>
      </c>
      <c r="D360" s="17" t="s">
        <v>976</v>
      </c>
      <c r="E360" s="18" t="s">
        <v>24</v>
      </c>
      <c r="F360" s="19" t="n">
        <v>1</v>
      </c>
      <c r="G360" s="20" t="n">
        <f aca="false">TRUNC(L360-L360*$P$3,2)</f>
        <v>106.65</v>
      </c>
      <c r="H360" s="20" t="n">
        <f aca="false">TRUNC(M360-M360*$P$3,2)</f>
        <v>130.61</v>
      </c>
      <c r="I360" s="20" t="n">
        <f aca="false">ROUND(F360*H360,2)</f>
        <v>130.61</v>
      </c>
      <c r="J360" s="21" t="n">
        <v>5.23322745129408E-005</v>
      </c>
      <c r="L360" s="0" t="n">
        <v>136.65</v>
      </c>
      <c r="M360" s="0" t="n">
        <v>167.35</v>
      </c>
      <c r="N360" s="0" t="n">
        <v>167.35</v>
      </c>
    </row>
    <row r="361" customFormat="false" ht="25.9" hidden="false" customHeight="true" outlineLevel="0" collapsed="false">
      <c r="A361" s="17" t="s">
        <v>977</v>
      </c>
      <c r="B361" s="17" t="s">
        <v>978</v>
      </c>
      <c r="C361" s="17" t="s">
        <v>29</v>
      </c>
      <c r="D361" s="17" t="s">
        <v>979</v>
      </c>
      <c r="E361" s="18" t="s">
        <v>65</v>
      </c>
      <c r="F361" s="19" t="n">
        <v>1</v>
      </c>
      <c r="G361" s="20" t="n">
        <f aca="false">TRUNC(L361-L361*$P$3,2)</f>
        <v>82.67</v>
      </c>
      <c r="H361" s="20" t="n">
        <f aca="false">TRUNC(M361-M361*$P$3,2)</f>
        <v>101.24</v>
      </c>
      <c r="I361" s="20" t="n">
        <f aca="false">ROUND(F361*H361,2)</f>
        <v>101.24</v>
      </c>
      <c r="J361" s="21" t="n">
        <v>4.0564939646362E-005</v>
      </c>
      <c r="L361" s="0" t="n">
        <v>105.92</v>
      </c>
      <c r="M361" s="0" t="n">
        <v>129.72</v>
      </c>
      <c r="N361" s="0" t="n">
        <v>129.72</v>
      </c>
    </row>
    <row r="362" customFormat="false" ht="25.9" hidden="false" customHeight="true" outlineLevel="0" collapsed="false">
      <c r="A362" s="17" t="s">
        <v>980</v>
      </c>
      <c r="B362" s="17" t="s">
        <v>981</v>
      </c>
      <c r="C362" s="17" t="s">
        <v>29</v>
      </c>
      <c r="D362" s="17" t="s">
        <v>982</v>
      </c>
      <c r="E362" s="18" t="s">
        <v>65</v>
      </c>
      <c r="F362" s="19" t="n">
        <v>2</v>
      </c>
      <c r="G362" s="20" t="n">
        <f aca="false">TRUNC(L362-L362*$P$3,2)</f>
        <v>68.79</v>
      </c>
      <c r="H362" s="20" t="n">
        <f aca="false">TRUNC(M362-M362*$P$3,2)</f>
        <v>84.24</v>
      </c>
      <c r="I362" s="20" t="n">
        <f aca="false">ROUND(F362*H362,2)</f>
        <v>168.48</v>
      </c>
      <c r="J362" s="21" t="n">
        <v>6.7508165054399E-005</v>
      </c>
      <c r="L362" s="0" t="n">
        <v>88.14</v>
      </c>
      <c r="M362" s="0" t="n">
        <v>107.94</v>
      </c>
      <c r="N362" s="0" t="n">
        <v>215.88</v>
      </c>
    </row>
    <row r="363" customFormat="false" ht="25.9" hidden="false" customHeight="true" outlineLevel="0" collapsed="false">
      <c r="A363" s="17" t="s">
        <v>983</v>
      </c>
      <c r="B363" s="17" t="s">
        <v>984</v>
      </c>
      <c r="C363" s="17" t="s">
        <v>29</v>
      </c>
      <c r="D363" s="17" t="s">
        <v>985</v>
      </c>
      <c r="E363" s="18" t="s">
        <v>65</v>
      </c>
      <c r="F363" s="19" t="n">
        <v>1</v>
      </c>
      <c r="G363" s="20" t="n">
        <f aca="false">TRUNC(L363-L363*$P$3,2)</f>
        <v>19.98</v>
      </c>
      <c r="H363" s="20" t="n">
        <f aca="false">TRUNC(M363-M363*$P$3,2)</f>
        <v>24.46</v>
      </c>
      <c r="I363" s="20" t="n">
        <f aca="false">ROUND(F363*H363,2)</f>
        <v>24.46</v>
      </c>
      <c r="J363" s="21" t="n">
        <v>9.80350645940063E-006</v>
      </c>
      <c r="L363" s="0" t="n">
        <v>25.6</v>
      </c>
      <c r="M363" s="0" t="n">
        <v>31.35</v>
      </c>
      <c r="N363" s="0" t="n">
        <v>31.35</v>
      </c>
    </row>
    <row r="364" customFormat="false" ht="25.9" hidden="false" customHeight="true" outlineLevel="0" collapsed="false">
      <c r="A364" s="17" t="s">
        <v>986</v>
      </c>
      <c r="B364" s="17" t="s">
        <v>987</v>
      </c>
      <c r="C364" s="17" t="s">
        <v>29</v>
      </c>
      <c r="D364" s="17" t="s">
        <v>988</v>
      </c>
      <c r="E364" s="18" t="s">
        <v>65</v>
      </c>
      <c r="F364" s="19" t="n">
        <v>2</v>
      </c>
      <c r="G364" s="20" t="n">
        <f aca="false">TRUNC(L364-L364*$P$3,2)</f>
        <v>12.6</v>
      </c>
      <c r="H364" s="20" t="n">
        <f aca="false">TRUNC(M364-M364*$P$3,2)</f>
        <v>15.43</v>
      </c>
      <c r="I364" s="20" t="n">
        <f aca="false">ROUND(F364*H364,2)</f>
        <v>30.86</v>
      </c>
      <c r="J364" s="21" t="n">
        <v>1.23646138885072E-005</v>
      </c>
      <c r="L364" s="0" t="n">
        <v>16.15</v>
      </c>
      <c r="M364" s="0" t="n">
        <v>19.77</v>
      </c>
      <c r="N364" s="0" t="n">
        <v>39.54</v>
      </c>
    </row>
    <row r="365" customFormat="false" ht="25.9" hidden="false" customHeight="true" outlineLevel="0" collapsed="false">
      <c r="A365" s="17" t="s">
        <v>989</v>
      </c>
      <c r="B365" s="17" t="s">
        <v>990</v>
      </c>
      <c r="C365" s="17" t="s">
        <v>29</v>
      </c>
      <c r="D365" s="17" t="s">
        <v>991</v>
      </c>
      <c r="E365" s="18" t="s">
        <v>65</v>
      </c>
      <c r="F365" s="19" t="n">
        <v>9</v>
      </c>
      <c r="G365" s="20" t="n">
        <f aca="false">TRUNC(L365-L365*$P$3,2)</f>
        <v>11.59</v>
      </c>
      <c r="H365" s="20" t="n">
        <f aca="false">TRUNC(M365-M365*$P$3,2)</f>
        <v>14.19</v>
      </c>
      <c r="I365" s="20" t="n">
        <f aca="false">ROUND(F365*H365,2)</f>
        <v>127.71</v>
      </c>
      <c r="J365" s="21" t="n">
        <v>5.1194004544449E-005</v>
      </c>
      <c r="L365" s="0" t="n">
        <v>14.86</v>
      </c>
      <c r="M365" s="0" t="n">
        <v>18.19</v>
      </c>
      <c r="N365" s="0" t="n">
        <v>163.71</v>
      </c>
    </row>
    <row r="366" customFormat="false" ht="25.9" hidden="false" customHeight="true" outlineLevel="0" collapsed="false">
      <c r="A366" s="17" t="s">
        <v>992</v>
      </c>
      <c r="B366" s="17" t="s">
        <v>993</v>
      </c>
      <c r="C366" s="17" t="s">
        <v>29</v>
      </c>
      <c r="D366" s="17" t="s">
        <v>994</v>
      </c>
      <c r="E366" s="18" t="s">
        <v>65</v>
      </c>
      <c r="F366" s="19" t="n">
        <v>26</v>
      </c>
      <c r="G366" s="20" t="n">
        <f aca="false">TRUNC(L366-L366*$P$3,2)</f>
        <v>11.09</v>
      </c>
      <c r="H366" s="20" t="n">
        <f aca="false">TRUNC(M366-M366*$P$3,2)</f>
        <v>13.58</v>
      </c>
      <c r="I366" s="20" t="n">
        <f aca="false">ROUND(F366*H366,2)</f>
        <v>353.08</v>
      </c>
      <c r="J366" s="21" t="n">
        <v>0.000141552001081732</v>
      </c>
      <c r="L366" s="0" t="n">
        <v>14.22</v>
      </c>
      <c r="M366" s="0" t="n">
        <v>17.41</v>
      </c>
      <c r="N366" s="0" t="n">
        <v>452.66</v>
      </c>
    </row>
    <row r="367" customFormat="false" ht="25.9" hidden="false" customHeight="true" outlineLevel="0" collapsed="false">
      <c r="A367" s="17" t="s">
        <v>995</v>
      </c>
      <c r="B367" s="17" t="s">
        <v>996</v>
      </c>
      <c r="C367" s="17" t="s">
        <v>50</v>
      </c>
      <c r="D367" s="17" t="s">
        <v>997</v>
      </c>
      <c r="E367" s="18" t="s">
        <v>24</v>
      </c>
      <c r="F367" s="19" t="n">
        <v>4</v>
      </c>
      <c r="G367" s="20" t="n">
        <f aca="false">TRUNC(L367-L367*$P$3,2)</f>
        <v>68.07</v>
      </c>
      <c r="H367" s="20" t="n">
        <f aca="false">TRUNC(M367-M367*$P$3,2)</f>
        <v>83.36</v>
      </c>
      <c r="I367" s="20" t="n">
        <f aca="false">ROUND(F367*H367,2)</f>
        <v>333.44</v>
      </c>
      <c r="J367" s="21" t="n">
        <v>0.000133602873994077</v>
      </c>
      <c r="L367" s="0" t="n">
        <v>87.22</v>
      </c>
      <c r="M367" s="0" t="n">
        <v>106.81</v>
      </c>
      <c r="N367" s="0" t="n">
        <v>427.24</v>
      </c>
    </row>
    <row r="368" customFormat="false" ht="25.9" hidden="false" customHeight="true" outlineLevel="0" collapsed="false">
      <c r="A368" s="17" t="s">
        <v>998</v>
      </c>
      <c r="B368" s="17" t="s">
        <v>999</v>
      </c>
      <c r="C368" s="17" t="s">
        <v>50</v>
      </c>
      <c r="D368" s="17" t="s">
        <v>1000</v>
      </c>
      <c r="E368" s="18" t="s">
        <v>24</v>
      </c>
      <c r="F368" s="19" t="n">
        <v>3</v>
      </c>
      <c r="G368" s="20" t="n">
        <f aca="false">TRUNC(L368-L368*$P$3,2)</f>
        <v>92.78</v>
      </c>
      <c r="H368" s="20" t="n">
        <f aca="false">TRUNC(M368-M368*$P$3,2)</f>
        <v>113.63</v>
      </c>
      <c r="I368" s="20" t="n">
        <f aca="false">ROUND(F368*H368,2)</f>
        <v>340.89</v>
      </c>
      <c r="J368" s="21" t="n">
        <v>0.000136583014873123</v>
      </c>
      <c r="L368" s="0" t="n">
        <v>118.88</v>
      </c>
      <c r="M368" s="0" t="n">
        <v>145.59</v>
      </c>
      <c r="N368" s="0" t="n">
        <v>436.77</v>
      </c>
    </row>
    <row r="369" customFormat="false" ht="25.9" hidden="false" customHeight="true" outlineLevel="0" collapsed="false">
      <c r="A369" s="17" t="s">
        <v>1001</v>
      </c>
      <c r="B369" s="17" t="s">
        <v>1002</v>
      </c>
      <c r="C369" s="17" t="s">
        <v>50</v>
      </c>
      <c r="D369" s="17" t="s">
        <v>1003</v>
      </c>
      <c r="E369" s="18" t="s">
        <v>24</v>
      </c>
      <c r="F369" s="19" t="n">
        <v>1</v>
      </c>
      <c r="G369" s="20" t="n">
        <f aca="false">TRUNC(L369-L369*$P$3,2)</f>
        <v>94.44</v>
      </c>
      <c r="H369" s="20" t="n">
        <f aca="false">TRUNC(M369-M369*$P$3,2)</f>
        <v>115.65</v>
      </c>
      <c r="I369" s="20" t="n">
        <f aca="false">ROUND(F369*H369,2)</f>
        <v>115.65</v>
      </c>
      <c r="J369" s="21" t="n">
        <v>4.63375944865705E-005</v>
      </c>
      <c r="L369" s="0" t="n">
        <v>121</v>
      </c>
      <c r="M369" s="0" t="n">
        <v>148.18</v>
      </c>
      <c r="N369" s="0" t="n">
        <v>148.18</v>
      </c>
    </row>
    <row r="370" customFormat="false" ht="24" hidden="false" customHeight="true" outlineLevel="0" collapsed="false">
      <c r="A370" s="22" t="s">
        <v>1004</v>
      </c>
      <c r="B370" s="22" t="s">
        <v>18</v>
      </c>
      <c r="C370" s="22"/>
      <c r="D370" s="22" t="s">
        <v>1005</v>
      </c>
      <c r="E370" s="23"/>
      <c r="F370" s="24"/>
      <c r="G370" s="25"/>
      <c r="H370" s="25"/>
      <c r="I370" s="25" t="n">
        <f aca="false">SUM(I371,I372,I373,I374,I375,I376)</f>
        <v>26046.05</v>
      </c>
      <c r="J370" s="26" t="n">
        <v>0.0104522640533656</v>
      </c>
      <c r="M370" s="0" t="n">
        <v>33424.62</v>
      </c>
      <c r="N370" s="0" t="n">
        <v>33424.62</v>
      </c>
    </row>
    <row r="371" customFormat="false" ht="39" hidden="false" customHeight="true" outlineLevel="0" collapsed="false">
      <c r="A371" s="17" t="s">
        <v>1006</v>
      </c>
      <c r="B371" s="17" t="s">
        <v>1007</v>
      </c>
      <c r="C371" s="17" t="s">
        <v>29</v>
      </c>
      <c r="D371" s="17" t="s">
        <v>1008</v>
      </c>
      <c r="E371" s="18" t="s">
        <v>117</v>
      </c>
      <c r="F371" s="19" t="n">
        <v>1919.06</v>
      </c>
      <c r="G371" s="20" t="n">
        <f aca="false">TRUNC(L371-L371*$P$3,2)</f>
        <v>2.44</v>
      </c>
      <c r="H371" s="20" t="n">
        <f aca="false">TRUNC(M371-M371*$P$3,2)</f>
        <v>2.98</v>
      </c>
      <c r="I371" s="20" t="n">
        <f aca="false">ROUND(F371*H371,2)</f>
        <v>5718.8</v>
      </c>
      <c r="J371" s="21" t="n">
        <v>0.00229842661695471</v>
      </c>
      <c r="L371" s="0" t="n">
        <v>3.13</v>
      </c>
      <c r="M371" s="0" t="n">
        <v>3.83</v>
      </c>
      <c r="N371" s="0" t="n">
        <v>7349.99</v>
      </c>
    </row>
    <row r="372" customFormat="false" ht="39" hidden="false" customHeight="true" outlineLevel="0" collapsed="false">
      <c r="A372" s="17" t="s">
        <v>1009</v>
      </c>
      <c r="B372" s="17" t="s">
        <v>1010</v>
      </c>
      <c r="C372" s="17" t="s">
        <v>29</v>
      </c>
      <c r="D372" s="17" t="s">
        <v>1011</v>
      </c>
      <c r="E372" s="18" t="s">
        <v>117</v>
      </c>
      <c r="F372" s="19" t="n">
        <v>3176.25</v>
      </c>
      <c r="G372" s="20" t="n">
        <f aca="false">TRUNC(L372-L372*$P$3,2)</f>
        <v>3.55</v>
      </c>
      <c r="H372" s="20" t="n">
        <f aca="false">TRUNC(M372-M372*$P$3,2)</f>
        <v>4.34</v>
      </c>
      <c r="I372" s="20" t="n">
        <f aca="false">ROUND(F372*H372,2)</f>
        <v>13784.93</v>
      </c>
      <c r="J372" s="21" t="n">
        <v>0.00553240169897425</v>
      </c>
      <c r="L372" s="0" t="n">
        <v>4.55</v>
      </c>
      <c r="M372" s="0" t="n">
        <v>5.57</v>
      </c>
      <c r="N372" s="0" t="n">
        <v>17691.71</v>
      </c>
    </row>
    <row r="373" customFormat="false" ht="39" hidden="false" customHeight="true" outlineLevel="0" collapsed="false">
      <c r="A373" s="17" t="s">
        <v>1012</v>
      </c>
      <c r="B373" s="17" t="s">
        <v>1013</v>
      </c>
      <c r="C373" s="17" t="s">
        <v>29</v>
      </c>
      <c r="D373" s="17" t="s">
        <v>1014</v>
      </c>
      <c r="E373" s="18" t="s">
        <v>117</v>
      </c>
      <c r="F373" s="19" t="n">
        <v>34.65</v>
      </c>
      <c r="G373" s="20" t="n">
        <f aca="false">TRUNC(L373-L373*$P$3,2)</f>
        <v>5.5</v>
      </c>
      <c r="H373" s="20" t="n">
        <f aca="false">TRUNC(M373-M373*$P$3,2)</f>
        <v>6.73</v>
      </c>
      <c r="I373" s="20" t="n">
        <f aca="false">ROUND(F373*H373,2)</f>
        <v>233.19</v>
      </c>
      <c r="J373" s="21" t="n">
        <v>9.35070016424235E-005</v>
      </c>
      <c r="L373" s="0" t="n">
        <v>7.05</v>
      </c>
      <c r="M373" s="0" t="n">
        <v>8.63</v>
      </c>
      <c r="N373" s="0" t="n">
        <v>299.02</v>
      </c>
    </row>
    <row r="374" customFormat="false" ht="39" hidden="false" customHeight="true" outlineLevel="0" collapsed="false">
      <c r="A374" s="17" t="s">
        <v>1015</v>
      </c>
      <c r="B374" s="17" t="s">
        <v>1016</v>
      </c>
      <c r="C374" s="17" t="s">
        <v>29</v>
      </c>
      <c r="D374" s="17" t="s">
        <v>1017</v>
      </c>
      <c r="E374" s="18" t="s">
        <v>117</v>
      </c>
      <c r="F374" s="19" t="n">
        <v>18.92</v>
      </c>
      <c r="G374" s="20" t="n">
        <f aca="false">TRUNC(L374-L374*$P$3,2)</f>
        <v>13.29</v>
      </c>
      <c r="H374" s="20" t="n">
        <f aca="false">TRUNC(M374-M374*$P$3,2)</f>
        <v>16.27</v>
      </c>
      <c r="I374" s="20" t="n">
        <f aca="false">ROUND(F374*H374,2)</f>
        <v>307.83</v>
      </c>
      <c r="J374" s="21" t="n">
        <v>0.000123358444277651</v>
      </c>
      <c r="L374" s="0" t="n">
        <v>17.03</v>
      </c>
      <c r="M374" s="0" t="n">
        <v>20.85</v>
      </c>
      <c r="N374" s="0" t="n">
        <v>394.48</v>
      </c>
    </row>
    <row r="375" customFormat="false" ht="39" hidden="false" customHeight="true" outlineLevel="0" collapsed="false">
      <c r="A375" s="17" t="s">
        <v>1018</v>
      </c>
      <c r="B375" s="17" t="s">
        <v>1019</v>
      </c>
      <c r="C375" s="17" t="s">
        <v>29</v>
      </c>
      <c r="D375" s="17" t="s">
        <v>1020</v>
      </c>
      <c r="E375" s="18" t="s">
        <v>117</v>
      </c>
      <c r="F375" s="19" t="n">
        <v>34.65</v>
      </c>
      <c r="G375" s="20" t="n">
        <f aca="false">TRUNC(L375-L375*$P$3,2)</f>
        <v>13.94</v>
      </c>
      <c r="H375" s="20" t="n">
        <f aca="false">TRUNC(M375-M375*$P$3,2)</f>
        <v>17.07</v>
      </c>
      <c r="I375" s="20" t="n">
        <f aca="false">ROUND(F375*H375,2)</f>
        <v>591.48</v>
      </c>
      <c r="J375" s="21" t="n">
        <v>0.000237079119206698</v>
      </c>
      <c r="L375" s="0" t="n">
        <v>17.87</v>
      </c>
      <c r="M375" s="0" t="n">
        <v>21.88</v>
      </c>
      <c r="N375" s="0" t="n">
        <v>758.14</v>
      </c>
    </row>
    <row r="376" customFormat="false" ht="52.15" hidden="false" customHeight="true" outlineLevel="0" collapsed="false">
      <c r="A376" s="17" t="s">
        <v>1021</v>
      </c>
      <c r="B376" s="17" t="s">
        <v>1022</v>
      </c>
      <c r="C376" s="17" t="s">
        <v>29</v>
      </c>
      <c r="D376" s="17" t="s">
        <v>1023</v>
      </c>
      <c r="E376" s="18" t="s">
        <v>117</v>
      </c>
      <c r="F376" s="19" t="n">
        <v>138.82</v>
      </c>
      <c r="G376" s="20" t="n">
        <f aca="false">TRUNC(L376-L376*$P$3,2)</f>
        <v>31.82</v>
      </c>
      <c r="H376" s="20" t="n">
        <f aca="false">TRUNC(M376-M376*$P$3,2)</f>
        <v>38.97</v>
      </c>
      <c r="I376" s="20" t="n">
        <f aca="false">ROUND(F376*H376,2)</f>
        <v>5409.82</v>
      </c>
      <c r="J376" s="21" t="n">
        <v>0.00216749117230987</v>
      </c>
      <c r="L376" s="0" t="n">
        <v>40.77</v>
      </c>
      <c r="M376" s="0" t="n">
        <v>49.93</v>
      </c>
      <c r="N376" s="0" t="n">
        <v>6931.28</v>
      </c>
    </row>
    <row r="377" customFormat="false" ht="24" hidden="false" customHeight="true" outlineLevel="0" collapsed="false">
      <c r="A377" s="22" t="s">
        <v>1024</v>
      </c>
      <c r="B377" s="22" t="s">
        <v>18</v>
      </c>
      <c r="C377" s="22"/>
      <c r="D377" s="22" t="s">
        <v>1025</v>
      </c>
      <c r="E377" s="23"/>
      <c r="F377" s="24"/>
      <c r="G377" s="25"/>
      <c r="H377" s="25"/>
      <c r="I377" s="25" t="n">
        <f aca="false">SUM(I378,I379,I380,I381,I382,I383,I384,I385,I386,I387,I388,I389,I390,I391,I392,I393,I394,I395,I396,I397,I398,I399,I400,I401,I402,I403,I404,I405,I406,I407,I408,I409,I410)</f>
        <v>30683.7</v>
      </c>
      <c r="J377" s="26" t="n">
        <v>0.0122973058588319</v>
      </c>
      <c r="M377" s="0" t="n">
        <v>39324.76</v>
      </c>
      <c r="N377" s="0" t="n">
        <v>39324.76</v>
      </c>
    </row>
    <row r="378" customFormat="false" ht="39" hidden="false" customHeight="true" outlineLevel="0" collapsed="false">
      <c r="A378" s="17" t="s">
        <v>1026</v>
      </c>
      <c r="B378" s="17" t="s">
        <v>1027</v>
      </c>
      <c r="C378" s="17" t="s">
        <v>50</v>
      </c>
      <c r="D378" s="17" t="s">
        <v>1028</v>
      </c>
      <c r="E378" s="18" t="s">
        <v>366</v>
      </c>
      <c r="F378" s="19" t="n">
        <v>35.8</v>
      </c>
      <c r="G378" s="20" t="n">
        <f aca="false">TRUNC(L378-L378*$P$3,2)</f>
        <v>28</v>
      </c>
      <c r="H378" s="20" t="n">
        <f aca="false">TRUNC(M378-M378*$P$3,2)</f>
        <v>34.29</v>
      </c>
      <c r="I378" s="20" t="n">
        <f aca="false">ROUND(F378*H378,2)</f>
        <v>1227.58</v>
      </c>
      <c r="J378" s="21" t="n">
        <v>0.000491910871960452</v>
      </c>
      <c r="L378" s="0" t="n">
        <v>35.88</v>
      </c>
      <c r="M378" s="0" t="n">
        <v>43.94</v>
      </c>
      <c r="N378" s="0" t="n">
        <v>1573.05</v>
      </c>
    </row>
    <row r="379" customFormat="false" ht="25.9" hidden="false" customHeight="true" outlineLevel="0" collapsed="false">
      <c r="A379" s="17" t="s">
        <v>1029</v>
      </c>
      <c r="B379" s="17" t="s">
        <v>1030</v>
      </c>
      <c r="C379" s="17" t="s">
        <v>50</v>
      </c>
      <c r="D379" s="17" t="s">
        <v>1031</v>
      </c>
      <c r="E379" s="18" t="s">
        <v>24</v>
      </c>
      <c r="F379" s="19" t="n">
        <v>38</v>
      </c>
      <c r="G379" s="20" t="n">
        <f aca="false">TRUNC(L379-L379*$P$3,2)</f>
        <v>9.24</v>
      </c>
      <c r="H379" s="20" t="n">
        <f aca="false">TRUNC(M379-M379*$P$3,2)</f>
        <v>11.32</v>
      </c>
      <c r="I379" s="20" t="n">
        <f aca="false">ROUND(F379*H379,2)</f>
        <v>430.16</v>
      </c>
      <c r="J379" s="21" t="n">
        <v>0.000172422883304125</v>
      </c>
      <c r="L379" s="0" t="n">
        <v>11.85</v>
      </c>
      <c r="M379" s="0" t="n">
        <v>14.51</v>
      </c>
      <c r="N379" s="0" t="n">
        <v>551.38</v>
      </c>
    </row>
    <row r="380" customFormat="false" ht="39" hidden="false" customHeight="true" outlineLevel="0" collapsed="false">
      <c r="A380" s="17" t="s">
        <v>1032</v>
      </c>
      <c r="B380" s="17" t="s">
        <v>1033</v>
      </c>
      <c r="C380" s="17" t="s">
        <v>50</v>
      </c>
      <c r="D380" s="17" t="s">
        <v>1034</v>
      </c>
      <c r="E380" s="18" t="s">
        <v>366</v>
      </c>
      <c r="F380" s="19" t="n">
        <v>35.8</v>
      </c>
      <c r="G380" s="20" t="n">
        <f aca="false">TRUNC(L380-L380*$P$3,2)</f>
        <v>18.04</v>
      </c>
      <c r="H380" s="20" t="n">
        <f aca="false">TRUNC(M380-M380*$P$3,2)</f>
        <v>22.09</v>
      </c>
      <c r="I380" s="20" t="n">
        <f aca="false">ROUND(F380*H380,2)</f>
        <v>790.82</v>
      </c>
      <c r="J380" s="21" t="n">
        <v>0.000316930008342518</v>
      </c>
      <c r="L380" s="0" t="n">
        <v>23.12</v>
      </c>
      <c r="M380" s="0" t="n">
        <v>28.31</v>
      </c>
      <c r="N380" s="0" t="n">
        <v>1013.49</v>
      </c>
    </row>
    <row r="381" customFormat="false" ht="25.9" hidden="false" customHeight="true" outlineLevel="0" collapsed="false">
      <c r="A381" s="17" t="s">
        <v>1035</v>
      </c>
      <c r="B381" s="17" t="s">
        <v>1036</v>
      </c>
      <c r="C381" s="17" t="s">
        <v>50</v>
      </c>
      <c r="D381" s="17" t="s">
        <v>1037</v>
      </c>
      <c r="E381" s="18" t="s">
        <v>24</v>
      </c>
      <c r="F381" s="19" t="n">
        <v>4</v>
      </c>
      <c r="G381" s="20" t="n">
        <f aca="false">TRUNC(L381-L381*$P$3,2)</f>
        <v>32.57</v>
      </c>
      <c r="H381" s="20" t="n">
        <f aca="false">TRUNC(M381-M381*$P$3,2)</f>
        <v>39.89</v>
      </c>
      <c r="I381" s="20" t="n">
        <f aca="false">ROUND(F381*H381,2)</f>
        <v>159.56</v>
      </c>
      <c r="J381" s="21" t="n">
        <v>6.39307451534247E-005</v>
      </c>
      <c r="L381" s="0" t="n">
        <v>41.74</v>
      </c>
      <c r="M381" s="0" t="n">
        <v>51.11</v>
      </c>
      <c r="N381" s="0" t="n">
        <v>204.44</v>
      </c>
    </row>
    <row r="382" customFormat="false" ht="25.9" hidden="false" customHeight="true" outlineLevel="0" collapsed="false">
      <c r="A382" s="17" t="s">
        <v>1038</v>
      </c>
      <c r="B382" s="17" t="s">
        <v>1039</v>
      </c>
      <c r="C382" s="17" t="s">
        <v>50</v>
      </c>
      <c r="D382" s="17" t="s">
        <v>1040</v>
      </c>
      <c r="E382" s="18" t="s">
        <v>24</v>
      </c>
      <c r="F382" s="19" t="n">
        <v>4</v>
      </c>
      <c r="G382" s="20" t="n">
        <f aca="false">TRUNC(L382-L382*$P$3,2)</f>
        <v>59.63</v>
      </c>
      <c r="H382" s="20" t="n">
        <f aca="false">TRUNC(M382-M382*$P$3,2)</f>
        <v>73.03</v>
      </c>
      <c r="I382" s="20" t="n">
        <f aca="false">ROUND(F382*H382,2)</f>
        <v>292.12</v>
      </c>
      <c r="J382" s="21" t="n">
        <v>0.000117041671375581</v>
      </c>
      <c r="L382" s="0" t="n">
        <v>76.41</v>
      </c>
      <c r="M382" s="0" t="n">
        <v>93.57</v>
      </c>
      <c r="N382" s="0" t="n">
        <v>374.28</v>
      </c>
    </row>
    <row r="383" customFormat="false" ht="25.9" hidden="false" customHeight="true" outlineLevel="0" collapsed="false">
      <c r="A383" s="17" t="s">
        <v>1041</v>
      </c>
      <c r="B383" s="17" t="s">
        <v>1042</v>
      </c>
      <c r="C383" s="17" t="s">
        <v>50</v>
      </c>
      <c r="D383" s="17" t="s">
        <v>1043</v>
      </c>
      <c r="E383" s="18" t="s">
        <v>24</v>
      </c>
      <c r="F383" s="19" t="n">
        <v>2</v>
      </c>
      <c r="G383" s="20" t="n">
        <f aca="false">TRUNC(L383-L383*$P$3,2)</f>
        <v>20.52</v>
      </c>
      <c r="H383" s="20" t="n">
        <f aca="false">TRUNC(M383-M383*$P$3,2)</f>
        <v>25.13</v>
      </c>
      <c r="I383" s="20" t="n">
        <f aca="false">ROUND(F383*H383,2)</f>
        <v>50.26</v>
      </c>
      <c r="J383" s="21" t="n">
        <v>2.01386225194705E-005</v>
      </c>
      <c r="L383" s="0" t="n">
        <v>26.3</v>
      </c>
      <c r="M383" s="0" t="n">
        <v>32.2</v>
      </c>
      <c r="N383" s="0" t="n">
        <v>64.4</v>
      </c>
    </row>
    <row r="384" customFormat="false" ht="25.9" hidden="false" customHeight="true" outlineLevel="0" collapsed="false">
      <c r="A384" s="17" t="s">
        <v>1044</v>
      </c>
      <c r="B384" s="17" t="s">
        <v>1045</v>
      </c>
      <c r="C384" s="17" t="s">
        <v>50</v>
      </c>
      <c r="D384" s="17" t="s">
        <v>1046</v>
      </c>
      <c r="E384" s="18" t="s">
        <v>24</v>
      </c>
      <c r="F384" s="19" t="n">
        <v>2</v>
      </c>
      <c r="G384" s="20" t="n">
        <f aca="false">TRUNC(L384-L384*$P$3,2)</f>
        <v>53.33</v>
      </c>
      <c r="H384" s="20" t="n">
        <f aca="false">TRUNC(M384-M384*$P$3,2)</f>
        <v>65.31</v>
      </c>
      <c r="I384" s="20" t="n">
        <f aca="false">ROUND(F384*H384,2)</f>
        <v>130.62</v>
      </c>
      <c r="J384" s="21" t="n">
        <v>5.23354016282389E-005</v>
      </c>
      <c r="L384" s="0" t="n">
        <v>68.33</v>
      </c>
      <c r="M384" s="0" t="n">
        <v>83.68</v>
      </c>
      <c r="N384" s="0" t="n">
        <v>167.36</v>
      </c>
    </row>
    <row r="385" customFormat="false" ht="25.9" hidden="false" customHeight="true" outlineLevel="0" collapsed="false">
      <c r="A385" s="17" t="s">
        <v>1047</v>
      </c>
      <c r="B385" s="17" t="s">
        <v>1048</v>
      </c>
      <c r="C385" s="17" t="s">
        <v>50</v>
      </c>
      <c r="D385" s="17" t="s">
        <v>1049</v>
      </c>
      <c r="E385" s="18" t="s">
        <v>24</v>
      </c>
      <c r="F385" s="19" t="n">
        <v>12</v>
      </c>
      <c r="G385" s="20" t="n">
        <f aca="false">TRUNC(L385-L385*$P$3,2)</f>
        <v>6.84</v>
      </c>
      <c r="H385" s="20" t="n">
        <f aca="false">TRUNC(M385-M385*$P$3,2)</f>
        <v>8.38</v>
      </c>
      <c r="I385" s="20" t="n">
        <f aca="false">ROUND(F385*H385,2)</f>
        <v>100.56</v>
      </c>
      <c r="J385" s="21" t="n">
        <v>4.03022619613255E-005</v>
      </c>
      <c r="L385" s="0" t="n">
        <v>8.77</v>
      </c>
      <c r="M385" s="0" t="n">
        <v>10.74</v>
      </c>
      <c r="N385" s="0" t="n">
        <v>128.88</v>
      </c>
    </row>
    <row r="386" customFormat="false" ht="25.9" hidden="false" customHeight="true" outlineLevel="0" collapsed="false">
      <c r="A386" s="17" t="s">
        <v>1050</v>
      </c>
      <c r="B386" s="17" t="s">
        <v>1051</v>
      </c>
      <c r="C386" s="17" t="s">
        <v>50</v>
      </c>
      <c r="D386" s="17" t="s">
        <v>1052</v>
      </c>
      <c r="E386" s="18" t="s">
        <v>24</v>
      </c>
      <c r="F386" s="19" t="n">
        <v>24</v>
      </c>
      <c r="G386" s="20" t="n">
        <f aca="false">TRUNC(L386-L386*$P$3,2)</f>
        <v>4.07</v>
      </c>
      <c r="H386" s="20" t="n">
        <f aca="false">TRUNC(M386-M386*$P$3,2)</f>
        <v>4.98</v>
      </c>
      <c r="I386" s="20" t="n">
        <f aca="false">ROUND(F386*H386,2)</f>
        <v>119.52</v>
      </c>
      <c r="J386" s="21" t="n">
        <v>4.79574402109627E-005</v>
      </c>
      <c r="L386" s="0" t="n">
        <v>5.22</v>
      </c>
      <c r="M386" s="0" t="n">
        <v>6.39</v>
      </c>
      <c r="N386" s="0" t="n">
        <v>153.36</v>
      </c>
    </row>
    <row r="387" customFormat="false" ht="25.9" hidden="false" customHeight="true" outlineLevel="0" collapsed="false">
      <c r="A387" s="17" t="s">
        <v>1053</v>
      </c>
      <c r="B387" s="17" t="s">
        <v>1054</v>
      </c>
      <c r="C387" s="17" t="s">
        <v>50</v>
      </c>
      <c r="D387" s="17" t="s">
        <v>1055</v>
      </c>
      <c r="E387" s="18" t="s">
        <v>24</v>
      </c>
      <c r="F387" s="19" t="n">
        <v>4</v>
      </c>
      <c r="G387" s="20" t="n">
        <f aca="false">TRUNC(L387-L387*$P$3,2)</f>
        <v>3.91</v>
      </c>
      <c r="H387" s="20" t="n">
        <f aca="false">TRUNC(M387-M387*$P$3,2)</f>
        <v>4.79</v>
      </c>
      <c r="I387" s="20" t="n">
        <f aca="false">ROUND(F387*H387,2)</f>
        <v>19.16</v>
      </c>
      <c r="J387" s="21" t="n">
        <v>7.68019517202167E-006</v>
      </c>
      <c r="L387" s="0" t="n">
        <v>5.02</v>
      </c>
      <c r="M387" s="0" t="n">
        <v>6.14</v>
      </c>
      <c r="N387" s="0" t="n">
        <v>24.56</v>
      </c>
    </row>
    <row r="388" customFormat="false" ht="24" hidden="false" customHeight="true" outlineLevel="0" collapsed="false">
      <c r="A388" s="17" t="s">
        <v>1056</v>
      </c>
      <c r="B388" s="17" t="s">
        <v>1057</v>
      </c>
      <c r="C388" s="17" t="s">
        <v>50</v>
      </c>
      <c r="D388" s="17" t="s">
        <v>1058</v>
      </c>
      <c r="E388" s="18" t="s">
        <v>24</v>
      </c>
      <c r="F388" s="19" t="n">
        <v>26</v>
      </c>
      <c r="G388" s="20" t="n">
        <f aca="false">TRUNC(L388-L388*$P$3,2)</f>
        <v>10.92</v>
      </c>
      <c r="H388" s="20" t="n">
        <f aca="false">TRUNC(M388-M388*$P$3,2)</f>
        <v>13.37</v>
      </c>
      <c r="I388" s="20" t="n">
        <f aca="false">ROUND(F388*H388,2)</f>
        <v>347.62</v>
      </c>
      <c r="J388" s="21" t="n">
        <v>0.000139356766142498</v>
      </c>
      <c r="L388" s="0" t="n">
        <v>14</v>
      </c>
      <c r="M388" s="0" t="n">
        <v>17.14</v>
      </c>
      <c r="N388" s="0" t="n">
        <v>445.64</v>
      </c>
    </row>
    <row r="389" customFormat="false" ht="25.9" hidden="false" customHeight="true" outlineLevel="0" collapsed="false">
      <c r="A389" s="17" t="s">
        <v>1059</v>
      </c>
      <c r="B389" s="17" t="s">
        <v>1060</v>
      </c>
      <c r="C389" s="17" t="s">
        <v>50</v>
      </c>
      <c r="D389" s="17" t="s">
        <v>1061</v>
      </c>
      <c r="E389" s="18" t="s">
        <v>24</v>
      </c>
      <c r="F389" s="19" t="n">
        <v>40.9</v>
      </c>
      <c r="G389" s="20" t="n">
        <f aca="false">TRUNC(L389-L389*$P$3,2)</f>
        <v>65.97</v>
      </c>
      <c r="H389" s="20" t="n">
        <f aca="false">TRUNC(M389-M389*$P$3,2)</f>
        <v>80.79</v>
      </c>
      <c r="I389" s="20" t="n">
        <f aca="false">ROUND(F389*H389,2)</f>
        <v>3304.31</v>
      </c>
      <c r="J389" s="21" t="n">
        <v>0.00132400810873505</v>
      </c>
      <c r="L389" s="0" t="n">
        <v>84.53</v>
      </c>
      <c r="M389" s="0" t="n">
        <v>103.52</v>
      </c>
      <c r="N389" s="0" t="n">
        <v>4233.96</v>
      </c>
    </row>
    <row r="390" customFormat="false" ht="25.9" hidden="false" customHeight="true" outlineLevel="0" collapsed="false">
      <c r="A390" s="17" t="s">
        <v>1062</v>
      </c>
      <c r="B390" s="17" t="s">
        <v>1063</v>
      </c>
      <c r="C390" s="17" t="s">
        <v>50</v>
      </c>
      <c r="D390" s="17" t="s">
        <v>1064</v>
      </c>
      <c r="E390" s="18" t="s">
        <v>24</v>
      </c>
      <c r="F390" s="19" t="n">
        <v>320</v>
      </c>
      <c r="G390" s="20" t="n">
        <f aca="false">TRUNC(L390-L390*$P$3,2)</f>
        <v>8.04</v>
      </c>
      <c r="H390" s="20" t="n">
        <f aca="false">TRUNC(M390-M390*$P$3,2)</f>
        <v>9.84</v>
      </c>
      <c r="I390" s="20" t="n">
        <f aca="false">ROUND(F390*H390,2)</f>
        <v>3148.8</v>
      </c>
      <c r="J390" s="21" t="n">
        <v>0.0012628542419663</v>
      </c>
      <c r="L390" s="0" t="n">
        <v>10.31</v>
      </c>
      <c r="M390" s="0" t="n">
        <v>12.62</v>
      </c>
      <c r="N390" s="0" t="n">
        <v>4038.4</v>
      </c>
    </row>
    <row r="391" customFormat="false" ht="39" hidden="false" customHeight="true" outlineLevel="0" collapsed="false">
      <c r="A391" s="17" t="s">
        <v>1065</v>
      </c>
      <c r="B391" s="17" t="s">
        <v>1033</v>
      </c>
      <c r="C391" s="17" t="s">
        <v>50</v>
      </c>
      <c r="D391" s="17" t="s">
        <v>1034</v>
      </c>
      <c r="E391" s="18" t="s">
        <v>366</v>
      </c>
      <c r="F391" s="19" t="n">
        <v>40.9</v>
      </c>
      <c r="G391" s="20" t="n">
        <f aca="false">TRUNC(L391-L391*$P$3,2)</f>
        <v>18.04</v>
      </c>
      <c r="H391" s="20" t="n">
        <f aca="false">TRUNC(M391-M391*$P$3,2)</f>
        <v>22.09</v>
      </c>
      <c r="I391" s="20" t="n">
        <f aca="false">ROUND(F391*H391,2)</f>
        <v>903.48</v>
      </c>
      <c r="J391" s="21" t="n">
        <v>0.000362079299015828</v>
      </c>
      <c r="L391" s="0" t="n">
        <v>23.12</v>
      </c>
      <c r="M391" s="0" t="n">
        <v>28.31</v>
      </c>
      <c r="N391" s="0" t="n">
        <v>1157.87</v>
      </c>
    </row>
    <row r="392" customFormat="false" ht="25.9" hidden="false" customHeight="true" outlineLevel="0" collapsed="false">
      <c r="A392" s="17" t="s">
        <v>1066</v>
      </c>
      <c r="B392" s="17" t="s">
        <v>1051</v>
      </c>
      <c r="C392" s="17" t="s">
        <v>50</v>
      </c>
      <c r="D392" s="17" t="s">
        <v>1052</v>
      </c>
      <c r="E392" s="18" t="s">
        <v>24</v>
      </c>
      <c r="F392" s="19" t="n">
        <v>70</v>
      </c>
      <c r="G392" s="20" t="n">
        <f aca="false">TRUNC(L392-L392*$P$3,2)</f>
        <v>4.07</v>
      </c>
      <c r="H392" s="20" t="n">
        <f aca="false">TRUNC(M392-M392*$P$3,2)</f>
        <v>4.98</v>
      </c>
      <c r="I392" s="20" t="n">
        <f aca="false">ROUND(F392*H392,2)</f>
        <v>348.6</v>
      </c>
      <c r="J392" s="21" t="n">
        <v>0.000139875867281975</v>
      </c>
      <c r="L392" s="0" t="n">
        <v>5.22</v>
      </c>
      <c r="M392" s="0" t="n">
        <v>6.39</v>
      </c>
      <c r="N392" s="0" t="n">
        <v>447.3</v>
      </c>
    </row>
    <row r="393" customFormat="false" ht="25.9" hidden="false" customHeight="true" outlineLevel="0" collapsed="false">
      <c r="A393" s="17" t="s">
        <v>1067</v>
      </c>
      <c r="B393" s="17" t="s">
        <v>1068</v>
      </c>
      <c r="C393" s="17" t="s">
        <v>50</v>
      </c>
      <c r="D393" s="17" t="s">
        <v>1069</v>
      </c>
      <c r="E393" s="18" t="s">
        <v>24</v>
      </c>
      <c r="F393" s="19" t="n">
        <v>7</v>
      </c>
      <c r="G393" s="20" t="n">
        <f aca="false">TRUNC(L393-L393*$P$3,2)</f>
        <v>14.24</v>
      </c>
      <c r="H393" s="20" t="n">
        <f aca="false">TRUNC(M393-M393*$P$3,2)</f>
        <v>17.44</v>
      </c>
      <c r="I393" s="20" t="n">
        <f aca="false">ROUND(F393*H393,2)</f>
        <v>122.08</v>
      </c>
      <c r="J393" s="21" t="n">
        <v>4.89237188380615E-005</v>
      </c>
      <c r="L393" s="0" t="n">
        <v>18.25</v>
      </c>
      <c r="M393" s="0" t="n">
        <v>22.35</v>
      </c>
      <c r="N393" s="0" t="n">
        <v>156.45</v>
      </c>
    </row>
    <row r="394" customFormat="false" ht="25.9" hidden="false" customHeight="true" outlineLevel="0" collapsed="false">
      <c r="A394" s="17" t="s">
        <v>1070</v>
      </c>
      <c r="B394" s="17" t="s">
        <v>1071</v>
      </c>
      <c r="C394" s="17" t="s">
        <v>50</v>
      </c>
      <c r="D394" s="17" t="s">
        <v>1072</v>
      </c>
      <c r="E394" s="18" t="s">
        <v>24</v>
      </c>
      <c r="F394" s="19" t="n">
        <v>7</v>
      </c>
      <c r="G394" s="20" t="n">
        <f aca="false">TRUNC(L394-L394*$P$3,2)</f>
        <v>10.59</v>
      </c>
      <c r="H394" s="20" t="n">
        <f aca="false">TRUNC(M394-M394*$P$3,2)</f>
        <v>12.96</v>
      </c>
      <c r="I394" s="20" t="n">
        <f aca="false">ROUND(F394*H394,2)</f>
        <v>90.72</v>
      </c>
      <c r="J394" s="21" t="n">
        <v>3.63589695704788E-005</v>
      </c>
      <c r="L394" s="0" t="n">
        <v>13.57</v>
      </c>
      <c r="M394" s="0" t="n">
        <v>16.61</v>
      </c>
      <c r="N394" s="0" t="n">
        <v>116.27</v>
      </c>
    </row>
    <row r="395" customFormat="false" ht="25.9" hidden="false" customHeight="true" outlineLevel="0" collapsed="false">
      <c r="A395" s="17" t="s">
        <v>1073</v>
      </c>
      <c r="B395" s="17" t="s">
        <v>1074</v>
      </c>
      <c r="C395" s="17" t="s">
        <v>50</v>
      </c>
      <c r="D395" s="17" t="s">
        <v>1075</v>
      </c>
      <c r="E395" s="18" t="s">
        <v>24</v>
      </c>
      <c r="F395" s="19" t="n">
        <v>80</v>
      </c>
      <c r="G395" s="20" t="n">
        <f aca="false">TRUNC(L395-L395*$P$3,2)</f>
        <v>3.51</v>
      </c>
      <c r="H395" s="20" t="n">
        <f aca="false">TRUNC(M395-M395*$P$3,2)</f>
        <v>4.3</v>
      </c>
      <c r="I395" s="20" t="n">
        <f aca="false">ROUND(F395*H395,2)</f>
        <v>344</v>
      </c>
      <c r="J395" s="21" t="n">
        <v>0.000137843242338239</v>
      </c>
      <c r="L395" s="0" t="n">
        <v>4.5</v>
      </c>
      <c r="M395" s="0" t="n">
        <v>5.51</v>
      </c>
      <c r="N395" s="0" t="n">
        <v>440.8</v>
      </c>
    </row>
    <row r="396" customFormat="false" ht="25.9" hidden="false" customHeight="true" outlineLevel="0" collapsed="false">
      <c r="A396" s="17" t="s">
        <v>1076</v>
      </c>
      <c r="B396" s="17" t="s">
        <v>1077</v>
      </c>
      <c r="C396" s="17" t="s">
        <v>50</v>
      </c>
      <c r="D396" s="17" t="s">
        <v>1078</v>
      </c>
      <c r="E396" s="18" t="s">
        <v>366</v>
      </c>
      <c r="F396" s="19" t="n">
        <v>343.4</v>
      </c>
      <c r="G396" s="20" t="n">
        <f aca="false">TRUNC(L396-L396*$P$3,2)</f>
        <v>9.6</v>
      </c>
      <c r="H396" s="20" t="n">
        <f aca="false">TRUNC(M396-M396*$P$3,2)</f>
        <v>11.76</v>
      </c>
      <c r="I396" s="20" t="n">
        <f aca="false">ROUND(F396*H396,2)</f>
        <v>4038.38</v>
      </c>
      <c r="J396" s="21" t="n">
        <v>0.00161829154808906</v>
      </c>
      <c r="L396" s="0" t="n">
        <v>12.31</v>
      </c>
      <c r="M396" s="0" t="n">
        <v>15.07</v>
      </c>
      <c r="N396" s="0" t="n">
        <v>5175.03</v>
      </c>
    </row>
    <row r="397" customFormat="false" ht="39" hidden="false" customHeight="true" outlineLevel="0" collapsed="false">
      <c r="A397" s="17" t="s">
        <v>1079</v>
      </c>
      <c r="B397" s="17" t="s">
        <v>1080</v>
      </c>
      <c r="C397" s="17" t="s">
        <v>50</v>
      </c>
      <c r="D397" s="17" t="s">
        <v>1081</v>
      </c>
      <c r="E397" s="18" t="s">
        <v>24</v>
      </c>
      <c r="F397" s="19" t="n">
        <v>105</v>
      </c>
      <c r="G397" s="20" t="n">
        <f aca="false">TRUNC(L397-L397*$P$3,2)</f>
        <v>15.06</v>
      </c>
      <c r="H397" s="20" t="n">
        <f aca="false">TRUNC(M397-M397*$P$3,2)</f>
        <v>18.44</v>
      </c>
      <c r="I397" s="20" t="n">
        <f aca="false">ROUND(F397*H397,2)</f>
        <v>1936.2</v>
      </c>
      <c r="J397" s="21" t="n">
        <v>0.000775884212176774</v>
      </c>
      <c r="L397" s="0" t="n">
        <v>19.3</v>
      </c>
      <c r="M397" s="0" t="n">
        <v>23.63</v>
      </c>
      <c r="N397" s="0" t="n">
        <v>2481.15</v>
      </c>
    </row>
    <row r="398" customFormat="false" ht="25.9" hidden="false" customHeight="true" outlineLevel="0" collapsed="false">
      <c r="A398" s="17" t="s">
        <v>1082</v>
      </c>
      <c r="B398" s="17" t="s">
        <v>1083</v>
      </c>
      <c r="C398" s="17" t="s">
        <v>50</v>
      </c>
      <c r="D398" s="17" t="s">
        <v>1084</v>
      </c>
      <c r="E398" s="18" t="s">
        <v>24</v>
      </c>
      <c r="F398" s="19" t="n">
        <v>15</v>
      </c>
      <c r="G398" s="20" t="n">
        <f aca="false">TRUNC(L398-L398*$P$3,2)</f>
        <v>4.51</v>
      </c>
      <c r="H398" s="20" t="n">
        <f aca="false">TRUNC(M398-M398*$P$3,2)</f>
        <v>5.53</v>
      </c>
      <c r="I398" s="20" t="n">
        <f aca="false">ROUND(F398*H398,2)</f>
        <v>82.95</v>
      </c>
      <c r="J398" s="21" t="n">
        <v>3.32568711948088E-005</v>
      </c>
      <c r="L398" s="0" t="n">
        <v>5.79</v>
      </c>
      <c r="M398" s="0" t="n">
        <v>7.09</v>
      </c>
      <c r="N398" s="0" t="n">
        <v>106.35</v>
      </c>
    </row>
    <row r="399" customFormat="false" ht="39" hidden="false" customHeight="true" outlineLevel="0" collapsed="false">
      <c r="A399" s="17" t="s">
        <v>1085</v>
      </c>
      <c r="B399" s="17" t="s">
        <v>1086</v>
      </c>
      <c r="C399" s="17" t="s">
        <v>29</v>
      </c>
      <c r="D399" s="17" t="s">
        <v>1087</v>
      </c>
      <c r="E399" s="18" t="s">
        <v>65</v>
      </c>
      <c r="F399" s="19" t="n">
        <v>105</v>
      </c>
      <c r="G399" s="20" t="n">
        <f aca="false">TRUNC(L399-L399*$P$3,2)</f>
        <v>6.24</v>
      </c>
      <c r="H399" s="20" t="n">
        <f aca="false">TRUNC(M399-M399*$P$3,2)</f>
        <v>7.64</v>
      </c>
      <c r="I399" s="20" t="n">
        <f aca="false">ROUND(F399*H399,2)</f>
        <v>802.2</v>
      </c>
      <c r="J399" s="21" t="n">
        <v>0.000321451817063505</v>
      </c>
      <c r="L399" s="0" t="n">
        <v>8</v>
      </c>
      <c r="M399" s="0" t="n">
        <v>9.79</v>
      </c>
      <c r="N399" s="0" t="n">
        <v>1027.95</v>
      </c>
    </row>
    <row r="400" customFormat="false" ht="39" hidden="false" customHeight="true" outlineLevel="0" collapsed="false">
      <c r="A400" s="17" t="s">
        <v>1088</v>
      </c>
      <c r="B400" s="17" t="s">
        <v>1089</v>
      </c>
      <c r="C400" s="17" t="s">
        <v>50</v>
      </c>
      <c r="D400" s="17" t="s">
        <v>1090</v>
      </c>
      <c r="E400" s="18" t="s">
        <v>366</v>
      </c>
      <c r="F400" s="19" t="n">
        <v>45.9</v>
      </c>
      <c r="G400" s="20" t="n">
        <f aca="false">TRUNC(L400-L400*$P$3,2)</f>
        <v>15.88</v>
      </c>
      <c r="H400" s="20" t="n">
        <f aca="false">TRUNC(M400-M400*$P$3,2)</f>
        <v>19.45</v>
      </c>
      <c r="I400" s="20" t="n">
        <f aca="false">ROUND(F400*H400,2)</f>
        <v>892.76</v>
      </c>
      <c r="J400" s="21" t="n">
        <v>0.000357685702022061</v>
      </c>
      <c r="L400" s="0" t="n">
        <v>20.35</v>
      </c>
      <c r="M400" s="0" t="n">
        <v>24.92</v>
      </c>
      <c r="N400" s="0" t="n">
        <v>1143.82</v>
      </c>
    </row>
    <row r="401" customFormat="false" ht="25.9" hidden="false" customHeight="true" outlineLevel="0" collapsed="false">
      <c r="A401" s="17" t="s">
        <v>1091</v>
      </c>
      <c r="B401" s="17" t="s">
        <v>1092</v>
      </c>
      <c r="C401" s="17" t="s">
        <v>50</v>
      </c>
      <c r="D401" s="17" t="s">
        <v>1093</v>
      </c>
      <c r="E401" s="18" t="s">
        <v>24</v>
      </c>
      <c r="F401" s="19" t="n">
        <v>19</v>
      </c>
      <c r="G401" s="20" t="n">
        <f aca="false">TRUNC(L401-L401*$P$3,2)</f>
        <v>26.64</v>
      </c>
      <c r="H401" s="20" t="n">
        <f aca="false">TRUNC(M401-M401*$P$3,2)</f>
        <v>32.63</v>
      </c>
      <c r="I401" s="20" t="n">
        <f aca="false">ROUND(F401*H401,2)</f>
        <v>619.97</v>
      </c>
      <c r="J401" s="21" t="n">
        <v>0.000248414912162146</v>
      </c>
      <c r="L401" s="0" t="n">
        <v>34.14</v>
      </c>
      <c r="M401" s="0" t="n">
        <v>41.81</v>
      </c>
      <c r="N401" s="0" t="n">
        <v>794.39</v>
      </c>
    </row>
    <row r="402" customFormat="false" ht="39" hidden="false" customHeight="true" outlineLevel="0" collapsed="false">
      <c r="A402" s="17" t="s">
        <v>1094</v>
      </c>
      <c r="B402" s="17" t="s">
        <v>1095</v>
      </c>
      <c r="C402" s="17" t="s">
        <v>50</v>
      </c>
      <c r="D402" s="17" t="s">
        <v>1096</v>
      </c>
      <c r="E402" s="18" t="s">
        <v>366</v>
      </c>
      <c r="F402" s="19" t="n">
        <v>18.6</v>
      </c>
      <c r="G402" s="20" t="n">
        <f aca="false">TRUNC(L402-L402*$P$3,2)</f>
        <v>36.27</v>
      </c>
      <c r="H402" s="20" t="n">
        <f aca="false">TRUNC(M402-M402*$P$3,2)</f>
        <v>44.42</v>
      </c>
      <c r="I402" s="20" t="n">
        <f aca="false">ROUND(F402*H402,2)</f>
        <v>826.21</v>
      </c>
      <c r="J402" s="21" t="n">
        <v>0.00033107082372032</v>
      </c>
      <c r="L402" s="0" t="n">
        <v>46.48</v>
      </c>
      <c r="M402" s="0" t="n">
        <v>56.92</v>
      </c>
      <c r="N402" s="0" t="n">
        <v>1058.71</v>
      </c>
    </row>
    <row r="403" customFormat="false" ht="25.9" hidden="false" customHeight="true" outlineLevel="0" collapsed="false">
      <c r="A403" s="17" t="s">
        <v>1097</v>
      </c>
      <c r="B403" s="17" t="s">
        <v>1098</v>
      </c>
      <c r="C403" s="17" t="s">
        <v>50</v>
      </c>
      <c r="D403" s="17" t="s">
        <v>1099</v>
      </c>
      <c r="E403" s="18" t="s">
        <v>24</v>
      </c>
      <c r="F403" s="19" t="n">
        <v>153</v>
      </c>
      <c r="G403" s="20" t="n">
        <f aca="false">TRUNC(L403-L403*$P$3,2)</f>
        <v>10.6</v>
      </c>
      <c r="H403" s="20" t="n">
        <f aca="false">TRUNC(M403-M403*$P$3,2)</f>
        <v>12.98</v>
      </c>
      <c r="I403" s="20" t="n">
        <f aca="false">ROUND(F403*H403,2)</f>
        <v>1985.94</v>
      </c>
      <c r="J403" s="21" t="n">
        <v>0.000796138537962273</v>
      </c>
      <c r="L403" s="0" t="n">
        <v>13.59</v>
      </c>
      <c r="M403" s="0" t="n">
        <v>16.64</v>
      </c>
      <c r="N403" s="0" t="n">
        <v>2545.92</v>
      </c>
    </row>
    <row r="404" customFormat="false" ht="64.9" hidden="false" customHeight="true" outlineLevel="0" collapsed="false">
      <c r="A404" s="17" t="s">
        <v>1100</v>
      </c>
      <c r="B404" s="17" t="s">
        <v>1101</v>
      </c>
      <c r="C404" s="17" t="s">
        <v>29</v>
      </c>
      <c r="D404" s="17" t="s">
        <v>1102</v>
      </c>
      <c r="E404" s="18" t="s">
        <v>117</v>
      </c>
      <c r="F404" s="19" t="n">
        <v>218.5</v>
      </c>
      <c r="G404" s="20" t="n">
        <f aca="false">TRUNC(L404-L404*$P$3,2)</f>
        <v>8.58</v>
      </c>
      <c r="H404" s="20" t="n">
        <f aca="false">TRUNC(M404-M404*$P$3,2)</f>
        <v>10.51</v>
      </c>
      <c r="I404" s="20" t="n">
        <f aca="false">ROUND(F404*H404,2)</f>
        <v>2296.44</v>
      </c>
      <c r="J404" s="21" t="n">
        <v>0.000920369447408081</v>
      </c>
      <c r="L404" s="0" t="n">
        <v>11</v>
      </c>
      <c r="M404" s="0" t="n">
        <v>13.47</v>
      </c>
      <c r="N404" s="0" t="n">
        <v>2943.19</v>
      </c>
    </row>
    <row r="405" customFormat="false" ht="25.9" hidden="false" customHeight="true" outlineLevel="0" collapsed="false">
      <c r="A405" s="17" t="s">
        <v>1103</v>
      </c>
      <c r="B405" s="17" t="s">
        <v>1104</v>
      </c>
      <c r="C405" s="17" t="s">
        <v>29</v>
      </c>
      <c r="D405" s="17" t="s">
        <v>1105</v>
      </c>
      <c r="E405" s="18" t="s">
        <v>65</v>
      </c>
      <c r="F405" s="19" t="n">
        <v>163</v>
      </c>
      <c r="G405" s="20" t="n">
        <f aca="false">TRUNC(L405-L405*$P$3,2)</f>
        <v>12.6</v>
      </c>
      <c r="H405" s="20" t="n">
        <f aca="false">TRUNC(M405-M405*$P$3,2)</f>
        <v>15.43</v>
      </c>
      <c r="I405" s="20" t="n">
        <f aca="false">ROUND(F405*H405,2)</f>
        <v>2515.09</v>
      </c>
      <c r="J405" s="21" t="n">
        <v>0.00100771603191334</v>
      </c>
      <c r="L405" s="0" t="n">
        <v>16.15</v>
      </c>
      <c r="M405" s="0" t="n">
        <v>19.77</v>
      </c>
      <c r="N405" s="0" t="n">
        <v>3222.51</v>
      </c>
    </row>
    <row r="406" customFormat="false" ht="39" hidden="false" customHeight="true" outlineLevel="0" collapsed="false">
      <c r="A406" s="17" t="s">
        <v>1106</v>
      </c>
      <c r="B406" s="17" t="s">
        <v>1107</v>
      </c>
      <c r="C406" s="17" t="s">
        <v>29</v>
      </c>
      <c r="D406" s="17" t="s">
        <v>1108</v>
      </c>
      <c r="E406" s="18" t="s">
        <v>117</v>
      </c>
      <c r="F406" s="19" t="n">
        <v>17</v>
      </c>
      <c r="G406" s="20" t="n">
        <f aca="false">TRUNC(L406-L406*$P$3,2)</f>
        <v>10.93</v>
      </c>
      <c r="H406" s="20" t="n">
        <f aca="false">TRUNC(M406-M406*$P$3,2)</f>
        <v>13.38</v>
      </c>
      <c r="I406" s="20" t="n">
        <f aca="false">ROUND(F406*H406,2)</f>
        <v>227.46</v>
      </c>
      <c r="J406" s="21" t="n">
        <v>9.11710465147768E-005</v>
      </c>
      <c r="L406" s="0" t="n">
        <v>14.01</v>
      </c>
      <c r="M406" s="0" t="n">
        <v>17.15</v>
      </c>
      <c r="N406" s="0" t="n">
        <v>291.55</v>
      </c>
    </row>
    <row r="407" customFormat="false" ht="39" hidden="false" customHeight="true" outlineLevel="0" collapsed="false">
      <c r="A407" s="17" t="s">
        <v>1109</v>
      </c>
      <c r="B407" s="17" t="s">
        <v>1110</v>
      </c>
      <c r="C407" s="17" t="s">
        <v>29</v>
      </c>
      <c r="D407" s="17" t="s">
        <v>1111</v>
      </c>
      <c r="E407" s="18" t="s">
        <v>117</v>
      </c>
      <c r="F407" s="19" t="n">
        <v>98</v>
      </c>
      <c r="G407" s="20" t="n">
        <f aca="false">TRUNC(L407-L407*$P$3,2)</f>
        <v>10.7</v>
      </c>
      <c r="H407" s="20" t="n">
        <f aca="false">TRUNC(M407-M407*$P$3,2)</f>
        <v>13.1</v>
      </c>
      <c r="I407" s="20" t="n">
        <f aca="false">ROUND(F407*H407,2)</f>
        <v>1283.8</v>
      </c>
      <c r="J407" s="21" t="n">
        <v>0.000514541805372472</v>
      </c>
      <c r="L407" s="0" t="n">
        <v>13.71</v>
      </c>
      <c r="M407" s="0" t="n">
        <v>16.79</v>
      </c>
      <c r="N407" s="0" t="n">
        <v>1645.42</v>
      </c>
    </row>
    <row r="408" customFormat="false" ht="39" hidden="false" customHeight="true" outlineLevel="0" collapsed="false">
      <c r="A408" s="17" t="s">
        <v>1112</v>
      </c>
      <c r="B408" s="17" t="s">
        <v>1113</v>
      </c>
      <c r="C408" s="17" t="s">
        <v>29</v>
      </c>
      <c r="D408" s="17" t="s">
        <v>1114</v>
      </c>
      <c r="E408" s="18" t="s">
        <v>65</v>
      </c>
      <c r="F408" s="19" t="n">
        <v>1</v>
      </c>
      <c r="G408" s="20" t="n">
        <f aca="false">TRUNC(L408-L408*$P$3,2)</f>
        <v>124.31</v>
      </c>
      <c r="H408" s="20" t="n">
        <f aca="false">TRUNC(M408-M408*$P$3,2)</f>
        <v>152.23</v>
      </c>
      <c r="I408" s="20" t="n">
        <f aca="false">ROUND(F408*H408,2)</f>
        <v>152.23</v>
      </c>
      <c r="J408" s="21" t="n">
        <v>6.09943838885516E-005</v>
      </c>
      <c r="L408" s="0" t="n">
        <v>159.27</v>
      </c>
      <c r="M408" s="0" t="n">
        <v>195.05</v>
      </c>
      <c r="N408" s="0" t="n">
        <v>195.05</v>
      </c>
    </row>
    <row r="409" customFormat="false" ht="25.9" hidden="false" customHeight="true" outlineLevel="0" collapsed="false">
      <c r="A409" s="17" t="s">
        <v>1115</v>
      </c>
      <c r="B409" s="17" t="s">
        <v>1116</v>
      </c>
      <c r="C409" s="17" t="s">
        <v>50</v>
      </c>
      <c r="D409" s="17" t="s">
        <v>1117</v>
      </c>
      <c r="E409" s="18" t="s">
        <v>24</v>
      </c>
      <c r="F409" s="19" t="n">
        <v>1</v>
      </c>
      <c r="G409" s="20" t="n">
        <f aca="false">TRUNC(L409-L409*$P$3,2)</f>
        <v>71.8</v>
      </c>
      <c r="H409" s="20" t="n">
        <f aca="false">TRUNC(M409-M409*$P$3,2)</f>
        <v>87.93</v>
      </c>
      <c r="I409" s="20" t="n">
        <f aca="false">ROUND(F409*H409,2)</f>
        <v>87.93</v>
      </c>
      <c r="J409" s="21" t="n">
        <v>3.52332080631792E-005</v>
      </c>
      <c r="L409" s="0" t="n">
        <v>92</v>
      </c>
      <c r="M409" s="0" t="n">
        <v>112.67</v>
      </c>
      <c r="N409" s="0" t="n">
        <v>112.67</v>
      </c>
    </row>
    <row r="410" customFormat="false" ht="39" hidden="false" customHeight="true" outlineLevel="0" collapsed="false">
      <c r="A410" s="17" t="s">
        <v>1118</v>
      </c>
      <c r="B410" s="17" t="s">
        <v>1119</v>
      </c>
      <c r="C410" s="17" t="s">
        <v>29</v>
      </c>
      <c r="D410" s="17" t="s">
        <v>1120</v>
      </c>
      <c r="E410" s="18" t="s">
        <v>65</v>
      </c>
      <c r="F410" s="19" t="n">
        <v>3</v>
      </c>
      <c r="G410" s="20" t="n">
        <f aca="false">TRUNC(L410-L410*$P$3,2)</f>
        <v>273.86</v>
      </c>
      <c r="H410" s="20" t="n">
        <f aca="false">TRUNC(M410-M410*$P$3,2)</f>
        <v>335.39</v>
      </c>
      <c r="I410" s="20" t="n">
        <f aca="false">ROUND(F410*H410,2)</f>
        <v>1006.17</v>
      </c>
      <c r="J410" s="21" t="n">
        <v>0.000403135195763985</v>
      </c>
      <c r="L410" s="0" t="n">
        <v>350.88</v>
      </c>
      <c r="M410" s="0" t="n">
        <v>429.72</v>
      </c>
      <c r="N410" s="0" t="n">
        <v>1289.16</v>
      </c>
    </row>
    <row r="411" customFormat="false" ht="24" hidden="false" customHeight="true" outlineLevel="0" collapsed="false">
      <c r="A411" s="22" t="s">
        <v>1121</v>
      </c>
      <c r="B411" s="22" t="s">
        <v>18</v>
      </c>
      <c r="C411" s="22"/>
      <c r="D411" s="22" t="s">
        <v>1122</v>
      </c>
      <c r="E411" s="23"/>
      <c r="F411" s="24"/>
      <c r="G411" s="25"/>
      <c r="H411" s="25"/>
      <c r="I411" s="25" t="n">
        <f aca="false">SUM(I412,I413,I414,I415,I416,I417,I418,I419,I420,I421,I422,I423)</f>
        <v>20923.14</v>
      </c>
      <c r="J411" s="26" t="n">
        <v>0.00838352092793769</v>
      </c>
      <c r="M411" s="0" t="n">
        <v>26809.12</v>
      </c>
      <c r="N411" s="0" t="n">
        <v>26809.12</v>
      </c>
    </row>
    <row r="412" customFormat="false" ht="39" hidden="false" customHeight="true" outlineLevel="0" collapsed="false">
      <c r="A412" s="17" t="s">
        <v>1123</v>
      </c>
      <c r="B412" s="17" t="s">
        <v>1124</v>
      </c>
      <c r="C412" s="17" t="s">
        <v>29</v>
      </c>
      <c r="D412" s="17" t="s">
        <v>1125</v>
      </c>
      <c r="E412" s="18" t="s">
        <v>65</v>
      </c>
      <c r="F412" s="19" t="n">
        <v>1</v>
      </c>
      <c r="G412" s="20" t="n">
        <f aca="false">TRUNC(L412-L412*$P$3,2)</f>
        <v>31.14</v>
      </c>
      <c r="H412" s="20" t="n">
        <f aca="false">TRUNC(M412-M412*$P$3,2)</f>
        <v>38.13</v>
      </c>
      <c r="I412" s="20" t="n">
        <f aca="false">ROUND(F412*H412,2)</f>
        <v>38.13</v>
      </c>
      <c r="J412" s="21" t="n">
        <v>1.52790853462939E-005</v>
      </c>
      <c r="L412" s="0" t="n">
        <v>39.9</v>
      </c>
      <c r="M412" s="0" t="n">
        <v>48.86</v>
      </c>
      <c r="N412" s="0" t="n">
        <v>48.86</v>
      </c>
    </row>
    <row r="413" customFormat="false" ht="39" hidden="false" customHeight="true" outlineLevel="0" collapsed="false">
      <c r="A413" s="17" t="s">
        <v>1126</v>
      </c>
      <c r="B413" s="17" t="s">
        <v>1127</v>
      </c>
      <c r="C413" s="17" t="s">
        <v>29</v>
      </c>
      <c r="D413" s="17" t="s">
        <v>1128</v>
      </c>
      <c r="E413" s="18" t="s">
        <v>65</v>
      </c>
      <c r="F413" s="19" t="n">
        <v>21</v>
      </c>
      <c r="G413" s="20" t="n">
        <f aca="false">TRUNC(L413-L413*$P$3,2)</f>
        <v>25.65</v>
      </c>
      <c r="H413" s="20" t="n">
        <f aca="false">TRUNC(M413-M413*$P$3,2)</f>
        <v>31.41</v>
      </c>
      <c r="I413" s="20" t="n">
        <f aca="false">ROUND(F413*H413,2)</f>
        <v>659.61</v>
      </c>
      <c r="J413" s="21" t="n">
        <v>0.00026431942056805</v>
      </c>
      <c r="L413" s="0" t="n">
        <v>32.87</v>
      </c>
      <c r="M413" s="0" t="n">
        <v>40.25</v>
      </c>
      <c r="N413" s="0" t="n">
        <v>845.25</v>
      </c>
    </row>
    <row r="414" customFormat="false" ht="39" hidden="false" customHeight="true" outlineLevel="0" collapsed="false">
      <c r="A414" s="17" t="s">
        <v>1129</v>
      </c>
      <c r="B414" s="17" t="s">
        <v>1130</v>
      </c>
      <c r="C414" s="17" t="s">
        <v>29</v>
      </c>
      <c r="D414" s="17" t="s">
        <v>1131</v>
      </c>
      <c r="E414" s="18" t="s">
        <v>65</v>
      </c>
      <c r="F414" s="19" t="n">
        <v>1</v>
      </c>
      <c r="G414" s="20" t="n">
        <f aca="false">TRUNC(L414-L414*$P$3,2)</f>
        <v>39.3</v>
      </c>
      <c r="H414" s="20" t="n">
        <f aca="false">TRUNC(M414-M414*$P$3,2)</f>
        <v>48.13</v>
      </c>
      <c r="I414" s="20" t="n">
        <f aca="false">ROUND(F414*H414,2)</f>
        <v>48.13</v>
      </c>
      <c r="J414" s="21" t="n">
        <v>1.92849200431017E-005</v>
      </c>
      <c r="L414" s="0" t="n">
        <v>50.36</v>
      </c>
      <c r="M414" s="0" t="n">
        <v>61.67</v>
      </c>
      <c r="N414" s="0" t="n">
        <v>61.67</v>
      </c>
    </row>
    <row r="415" customFormat="false" ht="39" hidden="false" customHeight="true" outlineLevel="0" collapsed="false">
      <c r="A415" s="17" t="s">
        <v>1132</v>
      </c>
      <c r="B415" s="17" t="s">
        <v>1133</v>
      </c>
      <c r="C415" s="17" t="s">
        <v>29</v>
      </c>
      <c r="D415" s="17" t="s">
        <v>1134</v>
      </c>
      <c r="E415" s="18" t="s">
        <v>65</v>
      </c>
      <c r="F415" s="19" t="n">
        <v>1</v>
      </c>
      <c r="G415" s="20" t="n">
        <f aca="false">TRUNC(L415-L415*$P$3,2)</f>
        <v>52.94</v>
      </c>
      <c r="H415" s="20" t="n">
        <f aca="false">TRUNC(M415-M415*$P$3,2)</f>
        <v>64.84</v>
      </c>
      <c r="I415" s="20" t="n">
        <f aca="false">ROUND(F415*H415,2)</f>
        <v>64.84</v>
      </c>
      <c r="J415" s="21" t="n">
        <v>2.59800738962362E-005</v>
      </c>
      <c r="L415" s="0" t="n">
        <v>67.84</v>
      </c>
      <c r="M415" s="0" t="n">
        <v>83.08</v>
      </c>
      <c r="N415" s="0" t="n">
        <v>83.08</v>
      </c>
    </row>
    <row r="416" customFormat="false" ht="39" hidden="false" customHeight="true" outlineLevel="0" collapsed="false">
      <c r="A416" s="17" t="s">
        <v>1135</v>
      </c>
      <c r="B416" s="17" t="s">
        <v>1136</v>
      </c>
      <c r="C416" s="17" t="s">
        <v>29</v>
      </c>
      <c r="D416" s="17" t="s">
        <v>1137</v>
      </c>
      <c r="E416" s="18" t="s">
        <v>65</v>
      </c>
      <c r="F416" s="19" t="n">
        <v>47</v>
      </c>
      <c r="G416" s="20" t="n">
        <f aca="false">TRUNC(L416-L416*$P$3,2)</f>
        <v>30.02</v>
      </c>
      <c r="H416" s="20" t="n">
        <f aca="false">TRUNC(M416-M416*$P$3,2)</f>
        <v>36.76</v>
      </c>
      <c r="I416" s="20" t="n">
        <f aca="false">ROUND(F416*H416,2)</f>
        <v>1727.72</v>
      </c>
      <c r="J416" s="21" t="n">
        <v>0.000692396487949317</v>
      </c>
      <c r="L416" s="0" t="n">
        <v>38.47</v>
      </c>
      <c r="M416" s="0" t="n">
        <v>47.11</v>
      </c>
      <c r="N416" s="0" t="n">
        <v>2214.17</v>
      </c>
    </row>
    <row r="417" customFormat="false" ht="39" hidden="false" customHeight="true" outlineLevel="0" collapsed="false">
      <c r="A417" s="17" t="s">
        <v>1138</v>
      </c>
      <c r="B417" s="17" t="s">
        <v>1139</v>
      </c>
      <c r="C417" s="17" t="s">
        <v>29</v>
      </c>
      <c r="D417" s="17" t="s">
        <v>1140</v>
      </c>
      <c r="E417" s="18" t="s">
        <v>65</v>
      </c>
      <c r="F417" s="19" t="n">
        <v>53</v>
      </c>
      <c r="G417" s="20" t="n">
        <f aca="false">TRUNC(L417-L417*$P$3,2)</f>
        <v>48.03</v>
      </c>
      <c r="H417" s="20" t="n">
        <f aca="false">TRUNC(M417-M417*$P$3,2)</f>
        <v>58.83</v>
      </c>
      <c r="I417" s="20" t="n">
        <f aca="false">ROUND(F417*H417,2)</f>
        <v>3117.99</v>
      </c>
      <c r="J417" s="21" t="n">
        <v>0.00124932634118692</v>
      </c>
      <c r="L417" s="0" t="n">
        <v>61.55</v>
      </c>
      <c r="M417" s="0" t="n">
        <v>75.38</v>
      </c>
      <c r="N417" s="0" t="n">
        <v>3995.14</v>
      </c>
    </row>
    <row r="418" customFormat="false" ht="39" hidden="false" customHeight="true" outlineLevel="0" collapsed="false">
      <c r="A418" s="17" t="s">
        <v>1141</v>
      </c>
      <c r="B418" s="17" t="s">
        <v>1142</v>
      </c>
      <c r="C418" s="17" t="s">
        <v>29</v>
      </c>
      <c r="D418" s="17" t="s">
        <v>1143</v>
      </c>
      <c r="E418" s="18" t="s">
        <v>65</v>
      </c>
      <c r="F418" s="19" t="n">
        <v>4</v>
      </c>
      <c r="G418" s="20" t="n">
        <f aca="false">TRUNC(L418-L418*$P$3,2)</f>
        <v>32.18</v>
      </c>
      <c r="H418" s="20" t="n">
        <f aca="false">TRUNC(M418-M418*$P$3,2)</f>
        <v>39.4</v>
      </c>
      <c r="I418" s="20" t="n">
        <f aca="false">ROUND(F418*H418,2)</f>
        <v>157.6</v>
      </c>
      <c r="J418" s="21" t="n">
        <v>6.31552205595072E-005</v>
      </c>
      <c r="L418" s="0" t="n">
        <v>41.23</v>
      </c>
      <c r="M418" s="0" t="n">
        <v>50.49</v>
      </c>
      <c r="N418" s="0" t="n">
        <v>201.96</v>
      </c>
    </row>
    <row r="419" customFormat="false" ht="25.9" hidden="false" customHeight="true" outlineLevel="0" collapsed="false">
      <c r="A419" s="17" t="s">
        <v>1144</v>
      </c>
      <c r="B419" s="17" t="s">
        <v>1145</v>
      </c>
      <c r="C419" s="17" t="s">
        <v>50</v>
      </c>
      <c r="D419" s="17" t="s">
        <v>1146</v>
      </c>
      <c r="E419" s="18" t="s">
        <v>1147</v>
      </c>
      <c r="F419" s="19" t="n">
        <v>89</v>
      </c>
      <c r="G419" s="20" t="n">
        <f aca="false">TRUNC(L419-L419*$P$3,2)</f>
        <v>10.49</v>
      </c>
      <c r="H419" s="20" t="n">
        <f aca="false">TRUNC(M419-M419*$P$3,2)</f>
        <v>12.85</v>
      </c>
      <c r="I419" s="20" t="n">
        <f aca="false">ROUND(F419*H419,2)</f>
        <v>1143.65</v>
      </c>
      <c r="J419" s="21" t="n">
        <v>0.000458381941734712</v>
      </c>
      <c r="L419" s="0" t="n">
        <v>13.45</v>
      </c>
      <c r="M419" s="0" t="n">
        <v>16.47</v>
      </c>
      <c r="N419" s="0" t="n">
        <v>1465.83</v>
      </c>
    </row>
    <row r="420" customFormat="false" ht="25.9" hidden="false" customHeight="true" outlineLevel="0" collapsed="false">
      <c r="A420" s="17" t="s">
        <v>1148</v>
      </c>
      <c r="B420" s="17" t="s">
        <v>1149</v>
      </c>
      <c r="C420" s="17" t="s">
        <v>50</v>
      </c>
      <c r="D420" s="17" t="s">
        <v>1150</v>
      </c>
      <c r="E420" s="18" t="s">
        <v>24</v>
      </c>
      <c r="F420" s="19" t="n">
        <v>10</v>
      </c>
      <c r="G420" s="20" t="n">
        <f aca="false">TRUNC(L420-L420*$P$3,2)</f>
        <v>64.05</v>
      </c>
      <c r="H420" s="20" t="n">
        <f aca="false">TRUNC(M420-M420*$P$3,2)</f>
        <v>78.44</v>
      </c>
      <c r="I420" s="20" t="n">
        <f aca="false">ROUND(F420*H420,2)</f>
        <v>784.4</v>
      </c>
      <c r="J420" s="21" t="n">
        <v>0.00031430635860745</v>
      </c>
      <c r="L420" s="0" t="n">
        <v>82.07</v>
      </c>
      <c r="M420" s="0" t="n">
        <v>100.51</v>
      </c>
      <c r="N420" s="0" t="n">
        <v>1005.1</v>
      </c>
    </row>
    <row r="421" customFormat="false" ht="52.15" hidden="false" customHeight="true" outlineLevel="0" collapsed="false">
      <c r="A421" s="17" t="s">
        <v>1151</v>
      </c>
      <c r="B421" s="17" t="s">
        <v>1152</v>
      </c>
      <c r="C421" s="17" t="s">
        <v>50</v>
      </c>
      <c r="D421" s="17" t="s">
        <v>1153</v>
      </c>
      <c r="E421" s="18" t="s">
        <v>24</v>
      </c>
      <c r="F421" s="19" t="n">
        <v>5</v>
      </c>
      <c r="G421" s="20" t="n">
        <f aca="false">TRUNC(L421-L421*$P$3,2)</f>
        <v>238.15</v>
      </c>
      <c r="H421" s="20" t="n">
        <f aca="false">TRUNC(M421-M421*$P$3,2)</f>
        <v>291.66</v>
      </c>
      <c r="I421" s="20" t="n">
        <f aca="false">ROUND(F421*H421,2)</f>
        <v>1458.3</v>
      </c>
      <c r="J421" s="21" t="n">
        <v>0.000584285857864979</v>
      </c>
      <c r="L421" s="0" t="n">
        <v>305.13</v>
      </c>
      <c r="M421" s="0" t="n">
        <v>373.69</v>
      </c>
      <c r="N421" s="0" t="n">
        <v>1868.45</v>
      </c>
    </row>
    <row r="422" customFormat="false" ht="39" hidden="false" customHeight="true" outlineLevel="0" collapsed="false">
      <c r="A422" s="17" t="s">
        <v>1154</v>
      </c>
      <c r="B422" s="17" t="s">
        <v>1155</v>
      </c>
      <c r="C422" s="17" t="s">
        <v>50</v>
      </c>
      <c r="D422" s="17" t="s">
        <v>1156</v>
      </c>
      <c r="E422" s="18" t="s">
        <v>24</v>
      </c>
      <c r="F422" s="19" t="n">
        <v>55</v>
      </c>
      <c r="G422" s="20" t="n">
        <f aca="false">TRUNC(L422-L422*$P$3,2)</f>
        <v>140.73</v>
      </c>
      <c r="H422" s="20" t="n">
        <f aca="false">TRUNC(M422-M422*$P$3,2)</f>
        <v>172.35</v>
      </c>
      <c r="I422" s="20" t="n">
        <f aca="false">ROUND(F422*H422,2)</f>
        <v>9479.25</v>
      </c>
      <c r="J422" s="21" t="n">
        <v>0.00379791280064008</v>
      </c>
      <c r="L422" s="0" t="n">
        <v>180.31</v>
      </c>
      <c r="M422" s="0" t="n">
        <v>220.82</v>
      </c>
      <c r="N422" s="0" t="n">
        <v>12145.1</v>
      </c>
    </row>
    <row r="423" customFormat="false" ht="39" hidden="false" customHeight="true" outlineLevel="0" collapsed="false">
      <c r="A423" s="17" t="s">
        <v>1157</v>
      </c>
      <c r="B423" s="17" t="s">
        <v>1158</v>
      </c>
      <c r="C423" s="17" t="s">
        <v>50</v>
      </c>
      <c r="D423" s="17" t="s">
        <v>1159</v>
      </c>
      <c r="E423" s="18" t="s">
        <v>24</v>
      </c>
      <c r="F423" s="19" t="n">
        <v>19</v>
      </c>
      <c r="G423" s="20" t="n">
        <f aca="false">TRUNC(L423-L423*$P$3,2)</f>
        <v>96.42</v>
      </c>
      <c r="H423" s="20" t="n">
        <f aca="false">TRUNC(M423-M423*$P$3,2)</f>
        <v>118.08</v>
      </c>
      <c r="I423" s="20" t="n">
        <f aca="false">ROUND(F423*H423,2)</f>
        <v>2243.52</v>
      </c>
      <c r="J423" s="21" t="n">
        <v>0.000898892419541043</v>
      </c>
      <c r="L423" s="0" t="n">
        <v>123.54</v>
      </c>
      <c r="M423" s="0" t="n">
        <v>151.29</v>
      </c>
      <c r="N423" s="0" t="n">
        <v>2874.51</v>
      </c>
    </row>
    <row r="424" customFormat="false" ht="24" hidden="false" customHeight="true" outlineLevel="0" collapsed="false">
      <c r="A424" s="22" t="s">
        <v>1160</v>
      </c>
      <c r="B424" s="22" t="s">
        <v>18</v>
      </c>
      <c r="C424" s="22"/>
      <c r="D424" s="22" t="s">
        <v>1161</v>
      </c>
      <c r="E424" s="23"/>
      <c r="F424" s="24"/>
      <c r="G424" s="25"/>
      <c r="H424" s="25"/>
      <c r="I424" s="25" t="n">
        <f aca="false">SUM(I425,I426,I427,I428,I429)</f>
        <v>2350.24</v>
      </c>
      <c r="J424" s="26" t="n">
        <v>0.00094166822970313</v>
      </c>
      <c r="M424" s="0" t="n">
        <v>3011.3</v>
      </c>
      <c r="N424" s="0" t="n">
        <v>3011.3</v>
      </c>
    </row>
    <row r="425" customFormat="false" ht="39" hidden="false" customHeight="true" outlineLevel="0" collapsed="false">
      <c r="A425" s="17" t="s">
        <v>1162</v>
      </c>
      <c r="B425" s="17" t="s">
        <v>1163</v>
      </c>
      <c r="C425" s="17" t="s">
        <v>29</v>
      </c>
      <c r="D425" s="17" t="s">
        <v>1164</v>
      </c>
      <c r="E425" s="18" t="s">
        <v>65</v>
      </c>
      <c r="F425" s="19" t="n">
        <v>4</v>
      </c>
      <c r="G425" s="20" t="n">
        <f aca="false">TRUNC(L425-L425*$P$3,2)</f>
        <v>90.77</v>
      </c>
      <c r="H425" s="20" t="n">
        <f aca="false">TRUNC(M425-M425*$P$3,2)</f>
        <v>111.16</v>
      </c>
      <c r="I425" s="20" t="n">
        <f aca="false">ROUND(F425*H425,2)</f>
        <v>444.64</v>
      </c>
      <c r="J425" s="21" t="n">
        <v>0.000178158012760757</v>
      </c>
      <c r="L425" s="0" t="n">
        <v>116.3</v>
      </c>
      <c r="M425" s="0" t="n">
        <v>142.43</v>
      </c>
      <c r="N425" s="0" t="n">
        <v>569.72</v>
      </c>
    </row>
    <row r="426" customFormat="false" ht="25.9" hidden="false" customHeight="true" outlineLevel="0" collapsed="false">
      <c r="A426" s="17" t="s">
        <v>1165</v>
      </c>
      <c r="B426" s="17" t="s">
        <v>1166</v>
      </c>
      <c r="C426" s="17" t="s">
        <v>50</v>
      </c>
      <c r="D426" s="17" t="s">
        <v>1167</v>
      </c>
      <c r="E426" s="18" t="s">
        <v>24</v>
      </c>
      <c r="F426" s="19" t="n">
        <v>3</v>
      </c>
      <c r="G426" s="20" t="n">
        <f aca="false">TRUNC(L426-L426*$P$3,2)</f>
        <v>60.37</v>
      </c>
      <c r="H426" s="20" t="n">
        <f aca="false">TRUNC(M426-M426*$P$3,2)</f>
        <v>73.93</v>
      </c>
      <c r="I426" s="20" t="n">
        <f aca="false">ROUND(F426*H426,2)</f>
        <v>221.79</v>
      </c>
      <c r="J426" s="21" t="n">
        <v>8.88694896554088E-005</v>
      </c>
      <c r="L426" s="0" t="n">
        <v>77.35</v>
      </c>
      <c r="M426" s="0" t="n">
        <v>94.73</v>
      </c>
      <c r="N426" s="0" t="n">
        <v>284.19</v>
      </c>
    </row>
    <row r="427" customFormat="false" ht="25.9" hidden="false" customHeight="true" outlineLevel="0" collapsed="false">
      <c r="A427" s="17" t="s">
        <v>1168</v>
      </c>
      <c r="B427" s="17" t="s">
        <v>1169</v>
      </c>
      <c r="C427" s="17" t="s">
        <v>50</v>
      </c>
      <c r="D427" s="17" t="s">
        <v>1170</v>
      </c>
      <c r="E427" s="18" t="s">
        <v>24</v>
      </c>
      <c r="F427" s="19" t="n">
        <v>4</v>
      </c>
      <c r="G427" s="20" t="n">
        <f aca="false">TRUNC(L427-L427*$P$3,2)</f>
        <v>70.56</v>
      </c>
      <c r="H427" s="20" t="n">
        <f aca="false">TRUNC(M427-M427*$P$3,2)</f>
        <v>86.41</v>
      </c>
      <c r="I427" s="20" t="n">
        <f aca="false">ROUND(F427*H427,2)</f>
        <v>345.64</v>
      </c>
      <c r="J427" s="21" t="n">
        <v>0.000138493682320235</v>
      </c>
      <c r="L427" s="0" t="n">
        <v>90.41</v>
      </c>
      <c r="M427" s="0" t="n">
        <v>110.72</v>
      </c>
      <c r="N427" s="0" t="n">
        <v>442.88</v>
      </c>
    </row>
    <row r="428" customFormat="false" ht="25.9" hidden="false" customHeight="true" outlineLevel="0" collapsed="false">
      <c r="A428" s="17" t="s">
        <v>1171</v>
      </c>
      <c r="B428" s="17" t="s">
        <v>1172</v>
      </c>
      <c r="C428" s="17" t="s">
        <v>29</v>
      </c>
      <c r="D428" s="17" t="s">
        <v>1173</v>
      </c>
      <c r="E428" s="18" t="s">
        <v>65</v>
      </c>
      <c r="F428" s="19" t="n">
        <v>4</v>
      </c>
      <c r="G428" s="20" t="n">
        <f aca="false">TRUNC(L428-L428*$P$3,2)</f>
        <v>31.29</v>
      </c>
      <c r="H428" s="20" t="n">
        <f aca="false">TRUNC(M428-M428*$P$3,2)</f>
        <v>38.33</v>
      </c>
      <c r="I428" s="20" t="n">
        <f aca="false">ROUND(F428*H428,2)</f>
        <v>153.32</v>
      </c>
      <c r="J428" s="21" t="n">
        <v>6.14290529149812E-005</v>
      </c>
      <c r="L428" s="0" t="n">
        <v>40.1</v>
      </c>
      <c r="M428" s="0" t="n">
        <v>49.11</v>
      </c>
      <c r="N428" s="0" t="n">
        <v>196.44</v>
      </c>
    </row>
    <row r="429" customFormat="false" ht="25.9" hidden="false" customHeight="true" outlineLevel="0" collapsed="false">
      <c r="A429" s="17" t="s">
        <v>1174</v>
      </c>
      <c r="B429" s="17" t="s">
        <v>1175</v>
      </c>
      <c r="C429" s="17" t="s">
        <v>50</v>
      </c>
      <c r="D429" s="17" t="s">
        <v>1176</v>
      </c>
      <c r="E429" s="18" t="s">
        <v>24</v>
      </c>
      <c r="F429" s="19" t="n">
        <v>1</v>
      </c>
      <c r="G429" s="20" t="n">
        <f aca="false">TRUNC(L429-L429*$P$3,2)</f>
        <v>967.46</v>
      </c>
      <c r="H429" s="20" t="n">
        <f aca="false">TRUNC(M429-M429*$P$3,2)</f>
        <v>1184.85</v>
      </c>
      <c r="I429" s="20" t="n">
        <f aca="false">ROUND(F429*H429,2)</f>
        <v>1184.85</v>
      </c>
      <c r="J429" s="21" t="n">
        <v>0.000474717992051749</v>
      </c>
      <c r="L429" s="0" t="n">
        <v>1239.55</v>
      </c>
      <c r="M429" s="0" t="n">
        <v>1518.07</v>
      </c>
      <c r="N429" s="0" t="n">
        <v>1518.07</v>
      </c>
    </row>
    <row r="430" customFormat="false" ht="24" hidden="false" customHeight="true" outlineLevel="0" collapsed="false">
      <c r="A430" s="12" t="s">
        <v>1177</v>
      </c>
      <c r="B430" s="12" t="s">
        <v>18</v>
      </c>
      <c r="C430" s="12"/>
      <c r="D430" s="12" t="s">
        <v>1178</v>
      </c>
      <c r="E430" s="13"/>
      <c r="F430" s="14"/>
      <c r="G430" s="15"/>
      <c r="H430" s="15"/>
      <c r="I430" s="15" t="n">
        <f aca="false">SUM(I431,I436)</f>
        <v>13825.97</v>
      </c>
      <c r="J430" s="16" t="n">
        <v>0.00554034457183131</v>
      </c>
      <c r="M430" s="0" t="n">
        <v>17717.11</v>
      </c>
      <c r="N430" s="0" t="n">
        <v>17717.11</v>
      </c>
    </row>
    <row r="431" customFormat="false" ht="24" hidden="false" customHeight="true" outlineLevel="0" collapsed="false">
      <c r="A431" s="22" t="s">
        <v>1179</v>
      </c>
      <c r="B431" s="22" t="s">
        <v>18</v>
      </c>
      <c r="C431" s="22"/>
      <c r="D431" s="22" t="s">
        <v>1180</v>
      </c>
      <c r="E431" s="23"/>
      <c r="F431" s="24"/>
      <c r="G431" s="25"/>
      <c r="H431" s="25"/>
      <c r="I431" s="25" t="n">
        <f aca="false">SUM(I432,I433,I434,I435)</f>
        <v>10199.02</v>
      </c>
      <c r="J431" s="26" t="n">
        <v>0.00408653616130461</v>
      </c>
      <c r="M431" s="0" t="n">
        <v>13068.07</v>
      </c>
      <c r="N431" s="0" t="n">
        <v>13068.07</v>
      </c>
    </row>
    <row r="432" customFormat="false" ht="25.9" hidden="false" customHeight="true" outlineLevel="0" collapsed="false">
      <c r="A432" s="17" t="s">
        <v>1181</v>
      </c>
      <c r="B432" s="17" t="s">
        <v>1182</v>
      </c>
      <c r="C432" s="17" t="s">
        <v>50</v>
      </c>
      <c r="D432" s="17" t="s">
        <v>1183</v>
      </c>
      <c r="E432" s="18" t="s">
        <v>366</v>
      </c>
      <c r="F432" s="19" t="n">
        <v>105</v>
      </c>
      <c r="G432" s="20" t="n">
        <f aca="false">TRUNC(L432-L432*$P$3,2)</f>
        <v>12.04</v>
      </c>
      <c r="H432" s="20" t="n">
        <f aca="false">TRUNC(M432-M432*$P$3,2)</f>
        <v>14.74</v>
      </c>
      <c r="I432" s="20" t="n">
        <f aca="false">ROUND(F432*H432,2)</f>
        <v>1547.7</v>
      </c>
      <c r="J432" s="21" t="n">
        <v>0.000620247683792605</v>
      </c>
      <c r="L432" s="0" t="n">
        <v>15.43</v>
      </c>
      <c r="M432" s="0" t="n">
        <v>18.89</v>
      </c>
      <c r="N432" s="0" t="n">
        <v>1983.45</v>
      </c>
    </row>
    <row r="433" customFormat="false" ht="24" hidden="false" customHeight="true" outlineLevel="0" collapsed="false">
      <c r="A433" s="17" t="s">
        <v>1184</v>
      </c>
      <c r="B433" s="17" t="s">
        <v>1185</v>
      </c>
      <c r="C433" s="17" t="s">
        <v>50</v>
      </c>
      <c r="D433" s="17" t="s">
        <v>1186</v>
      </c>
      <c r="E433" s="18" t="s">
        <v>24</v>
      </c>
      <c r="F433" s="19" t="n">
        <v>21.6666667</v>
      </c>
      <c r="G433" s="20" t="n">
        <f aca="false">TRUNC(L433-L433*$P$3,2)</f>
        <v>41.1</v>
      </c>
      <c r="H433" s="20" t="n">
        <f aca="false">TRUNC(M433-M433*$P$3,2)</f>
        <v>50.33</v>
      </c>
      <c r="I433" s="20" t="n">
        <f aca="false">ROUND(F433*H433,2)</f>
        <v>1090.48</v>
      </c>
      <c r="J433" s="21" t="n">
        <v>0.000436945566366549</v>
      </c>
      <c r="L433" s="0" t="n">
        <v>52.66</v>
      </c>
      <c r="M433" s="0" t="n">
        <v>64.49</v>
      </c>
      <c r="N433" s="0" t="n">
        <v>1397.28</v>
      </c>
    </row>
    <row r="434" customFormat="false" ht="25.9" hidden="false" customHeight="true" outlineLevel="0" collapsed="false">
      <c r="A434" s="17" t="s">
        <v>1187</v>
      </c>
      <c r="B434" s="17" t="s">
        <v>1188</v>
      </c>
      <c r="C434" s="17" t="s">
        <v>50</v>
      </c>
      <c r="D434" s="17" t="s">
        <v>1189</v>
      </c>
      <c r="E434" s="18" t="s">
        <v>287</v>
      </c>
      <c r="F434" s="19" t="n">
        <v>61.6740088</v>
      </c>
      <c r="G434" s="20" t="n">
        <f aca="false">TRUNC(L434-L434*$P$3,2)</f>
        <v>99.34</v>
      </c>
      <c r="H434" s="20" t="n">
        <f aca="false">TRUNC(M434-M434*$P$3,2)</f>
        <v>121.67</v>
      </c>
      <c r="I434" s="20" t="n">
        <f aca="false">ROUND(F434*H434,2)</f>
        <v>7503.88</v>
      </c>
      <c r="J434" s="21" t="n">
        <v>0.00300652122370026</v>
      </c>
      <c r="L434" s="0" t="n">
        <v>127.29</v>
      </c>
      <c r="M434" s="0" t="n">
        <v>155.89</v>
      </c>
      <c r="N434" s="0" t="n">
        <v>9614.36</v>
      </c>
    </row>
    <row r="435" customFormat="false" ht="25.9" hidden="false" customHeight="true" outlineLevel="0" collapsed="false">
      <c r="A435" s="17" t="s">
        <v>1190</v>
      </c>
      <c r="B435" s="17" t="s">
        <v>1191</v>
      </c>
      <c r="C435" s="17" t="s">
        <v>50</v>
      </c>
      <c r="D435" s="17" t="s">
        <v>1192</v>
      </c>
      <c r="E435" s="18" t="s">
        <v>287</v>
      </c>
      <c r="F435" s="19" t="n">
        <v>0.6329114</v>
      </c>
      <c r="G435" s="20" t="n">
        <f aca="false">TRUNC(L435-L435*$P$3,2)</f>
        <v>73.49</v>
      </c>
      <c r="H435" s="20" t="n">
        <f aca="false">TRUNC(M435-M435*$P$3,2)</f>
        <v>89.99</v>
      </c>
      <c r="I435" s="20" t="n">
        <f aca="false">ROUND(F435*H435,2)</f>
        <v>56.96</v>
      </c>
      <c r="J435" s="21" t="n">
        <v>2.28216874452012E-005</v>
      </c>
      <c r="L435" s="0" t="n">
        <v>94.16</v>
      </c>
      <c r="M435" s="0" t="n">
        <v>115.31</v>
      </c>
      <c r="N435" s="0" t="n">
        <v>72.98</v>
      </c>
    </row>
    <row r="436" customFormat="false" ht="24" hidden="false" customHeight="true" outlineLevel="0" collapsed="false">
      <c r="A436" s="22" t="s">
        <v>1193</v>
      </c>
      <c r="B436" s="22" t="s">
        <v>18</v>
      </c>
      <c r="C436" s="22"/>
      <c r="D436" s="22" t="s">
        <v>1194</v>
      </c>
      <c r="E436" s="23"/>
      <c r="F436" s="24"/>
      <c r="G436" s="25"/>
      <c r="H436" s="25"/>
      <c r="I436" s="25" t="n">
        <f aca="false">SUM(I437,I438,I439,I440,I441,I442,I443,I444,I445,I446,I447,I448)</f>
        <v>3626.95</v>
      </c>
      <c r="J436" s="26" t="n">
        <v>0.0014538084105267</v>
      </c>
      <c r="M436" s="0" t="n">
        <v>4649.04</v>
      </c>
      <c r="N436" s="0" t="n">
        <v>4649.04</v>
      </c>
    </row>
    <row r="437" customFormat="false" ht="39" hidden="false" customHeight="true" outlineLevel="0" collapsed="false">
      <c r="A437" s="17" t="s">
        <v>1195</v>
      </c>
      <c r="B437" s="17" t="s">
        <v>1196</v>
      </c>
      <c r="C437" s="17" t="s">
        <v>29</v>
      </c>
      <c r="D437" s="17" t="s">
        <v>1197</v>
      </c>
      <c r="E437" s="18" t="s">
        <v>117</v>
      </c>
      <c r="F437" s="19" t="n">
        <v>3</v>
      </c>
      <c r="G437" s="20" t="n">
        <f aca="false">TRUNC(L437-L437*$P$3,2)</f>
        <v>14.6</v>
      </c>
      <c r="H437" s="20" t="n">
        <f aca="false">TRUNC(M437-M437*$P$3,2)</f>
        <v>17.88</v>
      </c>
      <c r="I437" s="20" t="n">
        <f aca="false">ROUND(F437*H437,2)</f>
        <v>53.64</v>
      </c>
      <c r="J437" s="21" t="n">
        <v>2.14926634435281E-005</v>
      </c>
      <c r="L437" s="0" t="n">
        <v>18.71</v>
      </c>
      <c r="M437" s="0" t="n">
        <v>22.91</v>
      </c>
      <c r="N437" s="0" t="n">
        <v>68.73</v>
      </c>
    </row>
    <row r="438" customFormat="false" ht="39" hidden="false" customHeight="true" outlineLevel="0" collapsed="false">
      <c r="A438" s="17" t="s">
        <v>1198</v>
      </c>
      <c r="B438" s="17" t="s">
        <v>1199</v>
      </c>
      <c r="C438" s="17" t="s">
        <v>50</v>
      </c>
      <c r="D438" s="17" t="s">
        <v>1200</v>
      </c>
      <c r="E438" s="18" t="s">
        <v>24</v>
      </c>
      <c r="F438" s="19" t="n">
        <v>1</v>
      </c>
      <c r="G438" s="20" t="n">
        <f aca="false">TRUNC(L438-L438*$P$3,2)</f>
        <v>301.04</v>
      </c>
      <c r="H438" s="20" t="n">
        <f aca="false">TRUNC(M438-M438*$P$3,2)</f>
        <v>368.68</v>
      </c>
      <c r="I438" s="20" t="n">
        <f aca="false">ROUND(F438*H438,2)</f>
        <v>368.68</v>
      </c>
      <c r="J438" s="21" t="n">
        <v>0.000147715545334197</v>
      </c>
      <c r="L438" s="0" t="n">
        <v>385.71</v>
      </c>
      <c r="M438" s="0" t="n">
        <v>472.37</v>
      </c>
      <c r="N438" s="0" t="n">
        <v>472.37</v>
      </c>
    </row>
    <row r="439" customFormat="false" ht="25.9" hidden="false" customHeight="true" outlineLevel="0" collapsed="false">
      <c r="A439" s="17" t="s">
        <v>1201</v>
      </c>
      <c r="B439" s="17" t="s">
        <v>1202</v>
      </c>
      <c r="C439" s="17" t="s">
        <v>50</v>
      </c>
      <c r="D439" s="17" t="s">
        <v>1203</v>
      </c>
      <c r="E439" s="18" t="s">
        <v>24</v>
      </c>
      <c r="F439" s="19" t="n">
        <v>6</v>
      </c>
      <c r="G439" s="20" t="n">
        <f aca="false">TRUNC(L439-L439*$P$3,2)</f>
        <v>66.69</v>
      </c>
      <c r="H439" s="20" t="n">
        <f aca="false">TRUNC(M439-M439*$P$3,2)</f>
        <v>81.67</v>
      </c>
      <c r="I439" s="20" t="n">
        <f aca="false">ROUND(F439*H439,2)</f>
        <v>490.02</v>
      </c>
      <c r="J439" s="21" t="n">
        <v>0.000196351569564838</v>
      </c>
      <c r="L439" s="0" t="n">
        <v>85.45</v>
      </c>
      <c r="M439" s="0" t="n">
        <v>104.65</v>
      </c>
      <c r="N439" s="0" t="n">
        <v>627.9</v>
      </c>
    </row>
    <row r="440" customFormat="false" ht="25.9" hidden="false" customHeight="true" outlineLevel="0" collapsed="false">
      <c r="A440" s="17" t="s">
        <v>1204</v>
      </c>
      <c r="B440" s="17" t="s">
        <v>1205</v>
      </c>
      <c r="C440" s="17" t="s">
        <v>29</v>
      </c>
      <c r="D440" s="17" t="s">
        <v>1206</v>
      </c>
      <c r="E440" s="18" t="s">
        <v>65</v>
      </c>
      <c r="F440" s="19" t="n">
        <v>6</v>
      </c>
      <c r="G440" s="20" t="n">
        <f aca="false">TRUNC(L440-L440*$P$3,2)</f>
        <v>72.89</v>
      </c>
      <c r="H440" s="20" t="n">
        <f aca="false">TRUNC(M440-M440*$P$3,2)</f>
        <v>89.26</v>
      </c>
      <c r="I440" s="20" t="n">
        <f aca="false">ROUND(F440*H440,2)</f>
        <v>535.56</v>
      </c>
      <c r="J440" s="21" t="n">
        <v>0.000214588905983091</v>
      </c>
      <c r="L440" s="0" t="n">
        <v>93.39</v>
      </c>
      <c r="M440" s="0" t="n">
        <v>114.37</v>
      </c>
      <c r="N440" s="0" t="n">
        <v>686.22</v>
      </c>
    </row>
    <row r="441" customFormat="false" ht="25.9" hidden="false" customHeight="true" outlineLevel="0" collapsed="false">
      <c r="A441" s="17" t="s">
        <v>1207</v>
      </c>
      <c r="B441" s="17" t="s">
        <v>1208</v>
      </c>
      <c r="C441" s="17" t="s">
        <v>50</v>
      </c>
      <c r="D441" s="17" t="s">
        <v>1209</v>
      </c>
      <c r="E441" s="18" t="s">
        <v>24</v>
      </c>
      <c r="F441" s="19" t="n">
        <v>168</v>
      </c>
      <c r="G441" s="20" t="n">
        <f aca="false">TRUNC(L441-L441*$P$3,2)</f>
        <v>0.64</v>
      </c>
      <c r="H441" s="20" t="n">
        <f aca="false">TRUNC(M441-M441*$P$3,2)</f>
        <v>0.78</v>
      </c>
      <c r="I441" s="20" t="n">
        <f aca="false">ROUND(F441*H441,2)</f>
        <v>131.04</v>
      </c>
      <c r="J441" s="21" t="n">
        <v>5.25355370073144E-005</v>
      </c>
      <c r="L441" s="0" t="n">
        <v>0.82</v>
      </c>
      <c r="M441" s="0" t="n">
        <v>1</v>
      </c>
      <c r="N441" s="0" t="n">
        <v>168</v>
      </c>
    </row>
    <row r="442" customFormat="false" ht="25.9" hidden="false" customHeight="true" outlineLevel="0" collapsed="false">
      <c r="A442" s="17" t="s">
        <v>1210</v>
      </c>
      <c r="B442" s="17" t="s">
        <v>1211</v>
      </c>
      <c r="C442" s="17" t="s">
        <v>50</v>
      </c>
      <c r="D442" s="17" t="s">
        <v>1212</v>
      </c>
      <c r="E442" s="18" t="s">
        <v>24</v>
      </c>
      <c r="F442" s="19" t="n">
        <v>150</v>
      </c>
      <c r="G442" s="20" t="n">
        <f aca="false">TRUNC(L442-L442*$P$3,2)</f>
        <v>0.47</v>
      </c>
      <c r="H442" s="20" t="n">
        <f aca="false">TRUNC(M442-M442*$P$3,2)</f>
        <v>0.57</v>
      </c>
      <c r="I442" s="20" t="n">
        <f aca="false">ROUND(F442*H442,2)</f>
        <v>85.5</v>
      </c>
      <c r="J442" s="21" t="n">
        <v>3.47109798084041E-005</v>
      </c>
      <c r="L442" s="0" t="n">
        <v>0.61</v>
      </c>
      <c r="M442" s="0" t="n">
        <v>0.74</v>
      </c>
      <c r="N442" s="0" t="n">
        <v>111</v>
      </c>
    </row>
    <row r="443" customFormat="false" ht="25.9" hidden="false" customHeight="true" outlineLevel="0" collapsed="false">
      <c r="A443" s="17" t="s">
        <v>1213</v>
      </c>
      <c r="B443" s="17" t="s">
        <v>1214</v>
      </c>
      <c r="C443" s="17" t="s">
        <v>50</v>
      </c>
      <c r="D443" s="17" t="s">
        <v>1215</v>
      </c>
      <c r="E443" s="18" t="s">
        <v>24</v>
      </c>
      <c r="F443" s="19" t="n">
        <v>6</v>
      </c>
      <c r="G443" s="20" t="n">
        <f aca="false">TRUNC(L443-L443*$P$3,2)</f>
        <v>3.23</v>
      </c>
      <c r="H443" s="20" t="n">
        <f aca="false">TRUNC(M443-M443*$P$3,2)</f>
        <v>3.95</v>
      </c>
      <c r="I443" s="20" t="n">
        <f aca="false">ROUND(F443*H443,2)</f>
        <v>23.7</v>
      </c>
      <c r="J443" s="21" t="n">
        <v>9.51268473668157E-006</v>
      </c>
      <c r="L443" s="0" t="n">
        <v>4.14</v>
      </c>
      <c r="M443" s="0" t="n">
        <v>5.07</v>
      </c>
      <c r="N443" s="0" t="n">
        <v>30.42</v>
      </c>
    </row>
    <row r="444" customFormat="false" ht="25.9" hidden="false" customHeight="true" outlineLevel="0" collapsed="false">
      <c r="A444" s="17" t="s">
        <v>1216</v>
      </c>
      <c r="B444" s="17" t="s">
        <v>1217</v>
      </c>
      <c r="C444" s="17" t="s">
        <v>50</v>
      </c>
      <c r="D444" s="17" t="s">
        <v>1218</v>
      </c>
      <c r="E444" s="18" t="s">
        <v>24</v>
      </c>
      <c r="F444" s="19" t="n">
        <v>2</v>
      </c>
      <c r="G444" s="20" t="n">
        <f aca="false">TRUNC(L444-L444*$P$3,2)</f>
        <v>167.09</v>
      </c>
      <c r="H444" s="20" t="n">
        <f aca="false">TRUNC(M444-M444*$P$3,2)</f>
        <v>204.63</v>
      </c>
      <c r="I444" s="20" t="n">
        <f aca="false">ROUND(F444*H444,2)</f>
        <v>409.26</v>
      </c>
      <c r="J444" s="21" t="n">
        <v>0.000163979671999378</v>
      </c>
      <c r="L444" s="0" t="n">
        <v>214.09</v>
      </c>
      <c r="M444" s="0" t="n">
        <v>262.19</v>
      </c>
      <c r="N444" s="0" t="n">
        <v>524.38</v>
      </c>
    </row>
    <row r="445" customFormat="false" ht="25.9" hidden="false" customHeight="true" outlineLevel="0" collapsed="false">
      <c r="A445" s="17" t="s">
        <v>1219</v>
      </c>
      <c r="B445" s="17" t="s">
        <v>1220</v>
      </c>
      <c r="C445" s="17" t="s">
        <v>50</v>
      </c>
      <c r="D445" s="17" t="s">
        <v>1221</v>
      </c>
      <c r="E445" s="18" t="s">
        <v>24</v>
      </c>
      <c r="F445" s="19" t="n">
        <v>19</v>
      </c>
      <c r="G445" s="20" t="n">
        <f aca="false">TRUNC(L445-L445*$P$3,2)</f>
        <v>10.86</v>
      </c>
      <c r="H445" s="20" t="n">
        <f aca="false">TRUNC(M445-M445*$P$3,2)</f>
        <v>13.29</v>
      </c>
      <c r="I445" s="20" t="n">
        <f aca="false">ROUND(F445*H445,2)</f>
        <v>252.51</v>
      </c>
      <c r="J445" s="21" t="n">
        <v>0.00010124348488981</v>
      </c>
      <c r="L445" s="0" t="n">
        <v>13.92</v>
      </c>
      <c r="M445" s="0" t="n">
        <v>17.04</v>
      </c>
      <c r="N445" s="0" t="n">
        <v>323.76</v>
      </c>
    </row>
    <row r="446" customFormat="false" ht="25.9" hidden="false" customHeight="true" outlineLevel="0" collapsed="false">
      <c r="A446" s="17" t="s">
        <v>1222</v>
      </c>
      <c r="B446" s="17" t="s">
        <v>1223</v>
      </c>
      <c r="C446" s="17" t="s">
        <v>50</v>
      </c>
      <c r="D446" s="17" t="s">
        <v>1224</v>
      </c>
      <c r="E446" s="18" t="s">
        <v>24</v>
      </c>
      <c r="F446" s="19" t="n">
        <v>48</v>
      </c>
      <c r="G446" s="20" t="n">
        <f aca="false">TRUNC(L446-L446*$P$3,2)</f>
        <v>10.36</v>
      </c>
      <c r="H446" s="20" t="n">
        <f aca="false">TRUNC(M446-M446*$P$3,2)</f>
        <v>12.69</v>
      </c>
      <c r="I446" s="20" t="n">
        <f aca="false">ROUND(F446*H446,2)</f>
        <v>609.12</v>
      </c>
      <c r="J446" s="21" t="n">
        <v>0.000244065094782552</v>
      </c>
      <c r="L446" s="0" t="n">
        <v>13.28</v>
      </c>
      <c r="M446" s="0" t="n">
        <v>16.26</v>
      </c>
      <c r="N446" s="0" t="n">
        <v>780.48</v>
      </c>
    </row>
    <row r="447" customFormat="false" ht="52.15" hidden="false" customHeight="true" outlineLevel="0" collapsed="false">
      <c r="A447" s="17" t="s">
        <v>1225</v>
      </c>
      <c r="B447" s="17" t="s">
        <v>1226</v>
      </c>
      <c r="C447" s="17" t="s">
        <v>22</v>
      </c>
      <c r="D447" s="17" t="s">
        <v>1227</v>
      </c>
      <c r="E447" s="18" t="s">
        <v>24</v>
      </c>
      <c r="F447" s="19" t="n">
        <v>6</v>
      </c>
      <c r="G447" s="20" t="n">
        <f aca="false">TRUNC(L447-L447*$P$3,2)</f>
        <v>69.3</v>
      </c>
      <c r="H447" s="20" t="n">
        <f aca="false">TRUNC(M447-M447*$P$3,2)</f>
        <v>84.87</v>
      </c>
      <c r="I447" s="20" t="n">
        <f aca="false">ROUND(F447*H447,2)</f>
        <v>509.22</v>
      </c>
      <c r="J447" s="21" t="n">
        <v>0.000204025510506263</v>
      </c>
      <c r="L447" s="0" t="n">
        <v>88.79</v>
      </c>
      <c r="M447" s="0" t="n">
        <v>108.74</v>
      </c>
      <c r="N447" s="0" t="n">
        <v>652.44</v>
      </c>
    </row>
    <row r="448" customFormat="false" ht="25.9" hidden="false" customHeight="true" outlineLevel="0" collapsed="false">
      <c r="A448" s="17" t="s">
        <v>1228</v>
      </c>
      <c r="B448" s="17" t="s">
        <v>1229</v>
      </c>
      <c r="C448" s="17" t="s">
        <v>50</v>
      </c>
      <c r="D448" s="17" t="s">
        <v>1230</v>
      </c>
      <c r="E448" s="18" t="s">
        <v>24</v>
      </c>
      <c r="F448" s="19" t="n">
        <v>6</v>
      </c>
      <c r="G448" s="20" t="n">
        <f aca="false">TRUNC(L448-L448*$P$3,2)</f>
        <v>21.6</v>
      </c>
      <c r="H448" s="20" t="n">
        <f aca="false">TRUNC(M448-M448*$P$3,2)</f>
        <v>26.45</v>
      </c>
      <c r="I448" s="20" t="n">
        <f aca="false">ROUND(F448*H448,2)</f>
        <v>158.7</v>
      </c>
      <c r="J448" s="21" t="n">
        <v>6.35867624706387E-005</v>
      </c>
      <c r="L448" s="0" t="n">
        <v>27.68</v>
      </c>
      <c r="M448" s="0" t="n">
        <v>33.89</v>
      </c>
      <c r="N448" s="0" t="n">
        <v>203.34</v>
      </c>
    </row>
    <row r="449" customFormat="false" ht="24" hidden="false" customHeight="true" outlineLevel="0" collapsed="false">
      <c r="A449" s="12" t="s">
        <v>1231</v>
      </c>
      <c r="B449" s="12" t="s">
        <v>18</v>
      </c>
      <c r="C449" s="12"/>
      <c r="D449" s="12" t="s">
        <v>1232</v>
      </c>
      <c r="E449" s="13"/>
      <c r="F449" s="14"/>
      <c r="G449" s="15"/>
      <c r="H449" s="15"/>
      <c r="I449" s="15" t="n">
        <f aca="false">SUM(I450,I451,I452,I453,I454,I455,I456,I457,I458,I459,I460,I461,I462,I463)</f>
        <v>71737.33</v>
      </c>
      <c r="J449" s="16" t="n">
        <v>0.028744912887011</v>
      </c>
      <c r="M449" s="0" t="n">
        <v>91921.5</v>
      </c>
      <c r="N449" s="0" t="n">
        <v>91921.5</v>
      </c>
    </row>
    <row r="450" customFormat="false" ht="39" hidden="false" customHeight="true" outlineLevel="0" collapsed="false">
      <c r="A450" s="17" t="s">
        <v>1233</v>
      </c>
      <c r="B450" s="17" t="s">
        <v>1234</v>
      </c>
      <c r="C450" s="17" t="s">
        <v>29</v>
      </c>
      <c r="D450" s="17" t="s">
        <v>1235</v>
      </c>
      <c r="E450" s="18" t="s">
        <v>65</v>
      </c>
      <c r="F450" s="19" t="n">
        <v>1</v>
      </c>
      <c r="G450" s="20" t="n">
        <f aca="false">TRUNC(L450-L450*$P$3,2)</f>
        <v>9978.91</v>
      </c>
      <c r="H450" s="20" t="n">
        <f aca="false">TRUNC(M450-M450*$P$3,2)</f>
        <v>12221.17</v>
      </c>
      <c r="I450" s="20" t="n">
        <f aca="false">ROUND(F450*H450,2)</f>
        <v>12221.17</v>
      </c>
      <c r="J450" s="21" t="n">
        <v>0.0048964777861925</v>
      </c>
      <c r="L450" s="0" t="n">
        <v>12785.28</v>
      </c>
      <c r="M450" s="0" t="n">
        <v>15658.13</v>
      </c>
      <c r="N450" s="0" t="n">
        <v>15658.13</v>
      </c>
    </row>
    <row r="451" customFormat="false" ht="39" hidden="false" customHeight="true" outlineLevel="0" collapsed="false">
      <c r="A451" s="17" t="s">
        <v>1236</v>
      </c>
      <c r="B451" s="17" t="s">
        <v>1237</v>
      </c>
      <c r="C451" s="17" t="s">
        <v>29</v>
      </c>
      <c r="D451" s="17" t="s">
        <v>1238</v>
      </c>
      <c r="E451" s="18" t="s">
        <v>65</v>
      </c>
      <c r="F451" s="19" t="n">
        <v>3</v>
      </c>
      <c r="G451" s="20" t="n">
        <f aca="false">TRUNC(L451-L451*$P$3,2)</f>
        <v>4254.41</v>
      </c>
      <c r="H451" s="20" t="n">
        <f aca="false">TRUNC(M451-M451*$P$3,2)</f>
        <v>5210.38</v>
      </c>
      <c r="I451" s="20" t="n">
        <f aca="false">ROUND(F451*H451,2)</f>
        <v>15631.14</v>
      </c>
      <c r="J451" s="21" t="n">
        <v>0.00626270507856658</v>
      </c>
      <c r="L451" s="0" t="n">
        <v>5450.89</v>
      </c>
      <c r="M451" s="0" t="n">
        <v>6675.7</v>
      </c>
      <c r="N451" s="0" t="n">
        <v>20027.1</v>
      </c>
    </row>
    <row r="452" customFormat="false" ht="39" hidden="false" customHeight="true" outlineLevel="0" collapsed="false">
      <c r="A452" s="17" t="s">
        <v>1239</v>
      </c>
      <c r="B452" s="17" t="s">
        <v>1240</v>
      </c>
      <c r="C452" s="17" t="s">
        <v>29</v>
      </c>
      <c r="D452" s="17" t="s">
        <v>1241</v>
      </c>
      <c r="E452" s="18" t="s">
        <v>65</v>
      </c>
      <c r="F452" s="19" t="n">
        <v>8</v>
      </c>
      <c r="G452" s="20" t="n">
        <f aca="false">TRUNC(L452-L452*$P$3,2)</f>
        <v>2141.48</v>
      </c>
      <c r="H452" s="20" t="n">
        <f aca="false">TRUNC(M452-M452*$P$3,2)</f>
        <v>2622.67</v>
      </c>
      <c r="I452" s="20" t="n">
        <f aca="false">ROUND(F452*H452,2)</f>
        <v>20981.36</v>
      </c>
      <c r="J452" s="21" t="n">
        <v>0.00840631134422991</v>
      </c>
      <c r="L452" s="0" t="n">
        <v>2743.74</v>
      </c>
      <c r="M452" s="0" t="n">
        <v>3360.25</v>
      </c>
      <c r="N452" s="0" t="n">
        <v>26882</v>
      </c>
    </row>
    <row r="453" customFormat="false" ht="39" hidden="false" customHeight="true" outlineLevel="0" collapsed="false">
      <c r="A453" s="17" t="s">
        <v>1242</v>
      </c>
      <c r="B453" s="17" t="s">
        <v>1243</v>
      </c>
      <c r="C453" s="17" t="s">
        <v>29</v>
      </c>
      <c r="D453" s="17" t="s">
        <v>1244</v>
      </c>
      <c r="E453" s="18" t="s">
        <v>65</v>
      </c>
      <c r="F453" s="19" t="n">
        <v>2</v>
      </c>
      <c r="G453" s="20" t="n">
        <f aca="false">TRUNC(L453-L453*$P$3,2)</f>
        <v>1927.92</v>
      </c>
      <c r="H453" s="20" t="n">
        <f aca="false">TRUNC(M453-M453*$P$3,2)</f>
        <v>2361.12</v>
      </c>
      <c r="I453" s="20" t="n">
        <f aca="false">ROUND(F453*H453,2)</f>
        <v>4722.24</v>
      </c>
      <c r="J453" s="21" t="n">
        <v>0.00189199231455127</v>
      </c>
      <c r="L453" s="0" t="n">
        <v>2470.11</v>
      </c>
      <c r="M453" s="0" t="n">
        <v>3025.14</v>
      </c>
      <c r="N453" s="0" t="n">
        <v>6050.28</v>
      </c>
    </row>
    <row r="454" customFormat="false" ht="25.9" hidden="false" customHeight="true" outlineLevel="0" collapsed="false">
      <c r="A454" s="17" t="s">
        <v>1245</v>
      </c>
      <c r="B454" s="17" t="s">
        <v>1246</v>
      </c>
      <c r="C454" s="17" t="s">
        <v>50</v>
      </c>
      <c r="D454" s="17" t="s">
        <v>1247</v>
      </c>
      <c r="E454" s="18" t="s">
        <v>117</v>
      </c>
      <c r="F454" s="19" t="n">
        <v>198</v>
      </c>
      <c r="G454" s="20" t="n">
        <f aca="false">TRUNC(L454-L454*$P$3,2)</f>
        <v>7.72</v>
      </c>
      <c r="H454" s="20" t="n">
        <f aca="false">TRUNC(M454-M454*$P$3,2)</f>
        <v>9.45</v>
      </c>
      <c r="I454" s="20" t="n">
        <f aca="false">ROUND(F454*H454,2)</f>
        <v>1871.1</v>
      </c>
      <c r="J454" s="21" t="n">
        <v>0.000750432620765909</v>
      </c>
      <c r="L454" s="0" t="n">
        <v>9.9</v>
      </c>
      <c r="M454" s="0" t="n">
        <v>12.12</v>
      </c>
      <c r="N454" s="0" t="n">
        <v>2399.76</v>
      </c>
    </row>
    <row r="455" customFormat="false" ht="25.9" hidden="false" customHeight="true" outlineLevel="0" collapsed="false">
      <c r="A455" s="17" t="s">
        <v>1248</v>
      </c>
      <c r="B455" s="17" t="s">
        <v>1249</v>
      </c>
      <c r="C455" s="17" t="s">
        <v>50</v>
      </c>
      <c r="D455" s="17" t="s">
        <v>1250</v>
      </c>
      <c r="E455" s="18" t="s">
        <v>117</v>
      </c>
      <c r="F455" s="19" t="n">
        <v>12.7</v>
      </c>
      <c r="G455" s="20" t="n">
        <f aca="false">TRUNC(L455-L455*$P$3,2)</f>
        <v>11.62</v>
      </c>
      <c r="H455" s="20" t="n">
        <f aca="false">TRUNC(M455-M455*$P$3,2)</f>
        <v>14.23</v>
      </c>
      <c r="I455" s="20" t="n">
        <f aca="false">ROUND(F455*H455,2)</f>
        <v>180.72</v>
      </c>
      <c r="J455" s="21" t="n">
        <v>7.24364987641328E-005</v>
      </c>
      <c r="L455" s="0" t="n">
        <v>14.9</v>
      </c>
      <c r="M455" s="0" t="n">
        <v>18.24</v>
      </c>
      <c r="N455" s="0" t="n">
        <v>231.64</v>
      </c>
    </row>
    <row r="456" customFormat="false" ht="25.9" hidden="false" customHeight="true" outlineLevel="0" collapsed="false">
      <c r="A456" s="17" t="s">
        <v>1251</v>
      </c>
      <c r="B456" s="17" t="s">
        <v>1252</v>
      </c>
      <c r="C456" s="17" t="s">
        <v>50</v>
      </c>
      <c r="D456" s="17" t="s">
        <v>1253</v>
      </c>
      <c r="E456" s="18" t="s">
        <v>366</v>
      </c>
      <c r="F456" s="19" t="n">
        <v>177.6</v>
      </c>
      <c r="G456" s="20" t="n">
        <f aca="false">TRUNC(L456-L456*$P$3,2)</f>
        <v>5.34</v>
      </c>
      <c r="H456" s="20" t="n">
        <f aca="false">TRUNC(M456-M456*$P$3,2)</f>
        <v>6.54</v>
      </c>
      <c r="I456" s="20" t="n">
        <f aca="false">ROUND(F456*H456,2)</f>
        <v>1161.5</v>
      </c>
      <c r="J456" s="21" t="n">
        <v>0.000465402315578844</v>
      </c>
      <c r="L456" s="0" t="n">
        <v>6.85</v>
      </c>
      <c r="M456" s="0" t="n">
        <v>8.38</v>
      </c>
      <c r="N456" s="0" t="n">
        <v>1488.28</v>
      </c>
    </row>
    <row r="457" customFormat="false" ht="25.9" hidden="false" customHeight="true" outlineLevel="0" collapsed="false">
      <c r="A457" s="17" t="s">
        <v>1254</v>
      </c>
      <c r="B457" s="17" t="s">
        <v>1255</v>
      </c>
      <c r="C457" s="17" t="s">
        <v>50</v>
      </c>
      <c r="D457" s="17" t="s">
        <v>1256</v>
      </c>
      <c r="E457" s="18" t="s">
        <v>366</v>
      </c>
      <c r="F457" s="19" t="n">
        <v>177.6</v>
      </c>
      <c r="G457" s="20" t="n">
        <f aca="false">TRUNC(L457-L457*$P$3,2)</f>
        <v>4.94</v>
      </c>
      <c r="H457" s="20" t="n">
        <f aca="false">TRUNC(M457-M457*$P$3,2)</f>
        <v>6.04</v>
      </c>
      <c r="I457" s="20" t="n">
        <f aca="false">ROUND(F457*H457,2)</f>
        <v>1072.7</v>
      </c>
      <c r="J457" s="21" t="n">
        <v>0.000430416149624211</v>
      </c>
      <c r="L457" s="0" t="n">
        <v>6.33</v>
      </c>
      <c r="M457" s="0" t="n">
        <v>7.75</v>
      </c>
      <c r="N457" s="0" t="n">
        <v>1376.4</v>
      </c>
    </row>
    <row r="458" customFormat="false" ht="25.9" hidden="false" customHeight="true" outlineLevel="0" collapsed="false">
      <c r="A458" s="17" t="s">
        <v>1257</v>
      </c>
      <c r="B458" s="17" t="s">
        <v>1258</v>
      </c>
      <c r="C458" s="17" t="s">
        <v>50</v>
      </c>
      <c r="D458" s="17" t="s">
        <v>1259</v>
      </c>
      <c r="E458" s="18" t="s">
        <v>366</v>
      </c>
      <c r="F458" s="19" t="n">
        <v>33.2</v>
      </c>
      <c r="G458" s="20" t="n">
        <f aca="false">TRUNC(L458-L458*$P$3,2)</f>
        <v>5.9</v>
      </c>
      <c r="H458" s="20" t="n">
        <f aca="false">TRUNC(M458-M458*$P$3,2)</f>
        <v>7.21</v>
      </c>
      <c r="I458" s="20" t="n">
        <f aca="false">ROUND(F458*H458,2)</f>
        <v>239.37</v>
      </c>
      <c r="J458" s="21" t="n">
        <v>9.60337108032515E-005</v>
      </c>
      <c r="L458" s="0" t="n">
        <v>7.56</v>
      </c>
      <c r="M458" s="0" t="n">
        <v>9.25</v>
      </c>
      <c r="N458" s="0" t="n">
        <v>307.1</v>
      </c>
    </row>
    <row r="459" customFormat="false" ht="25.9" hidden="false" customHeight="true" outlineLevel="0" collapsed="false">
      <c r="A459" s="17" t="s">
        <v>1260</v>
      </c>
      <c r="B459" s="17" t="s">
        <v>1261</v>
      </c>
      <c r="C459" s="17" t="s">
        <v>50</v>
      </c>
      <c r="D459" s="17" t="s">
        <v>1262</v>
      </c>
      <c r="E459" s="18" t="s">
        <v>366</v>
      </c>
      <c r="F459" s="19" t="n">
        <v>33.2</v>
      </c>
      <c r="G459" s="20" t="n">
        <f aca="false">TRUNC(L459-L459*$P$3,2)</f>
        <v>5.29</v>
      </c>
      <c r="H459" s="20" t="n">
        <f aca="false">TRUNC(M459-M459*$P$3,2)</f>
        <v>6.48</v>
      </c>
      <c r="I459" s="20" t="n">
        <f aca="false">ROUND(F459*H459,2)</f>
        <v>215.14</v>
      </c>
      <c r="J459" s="21" t="n">
        <v>8.62739839580236E-005</v>
      </c>
      <c r="L459" s="0" t="n">
        <v>6.79</v>
      </c>
      <c r="M459" s="0" t="n">
        <v>8.31</v>
      </c>
      <c r="N459" s="0" t="n">
        <v>275.89</v>
      </c>
    </row>
    <row r="460" customFormat="false" ht="25.9" hidden="false" customHeight="true" outlineLevel="0" collapsed="false">
      <c r="A460" s="17" t="s">
        <v>1263</v>
      </c>
      <c r="B460" s="17" t="s">
        <v>1264</v>
      </c>
      <c r="C460" s="17" t="s">
        <v>50</v>
      </c>
      <c r="D460" s="17" t="s">
        <v>1265</v>
      </c>
      <c r="E460" s="18" t="s">
        <v>366</v>
      </c>
      <c r="F460" s="19" t="n">
        <v>177.6</v>
      </c>
      <c r="G460" s="20" t="n">
        <f aca="false">TRUNC(L460-L460*$P$3,2)</f>
        <v>31.28</v>
      </c>
      <c r="H460" s="20" t="n">
        <f aca="false">TRUNC(M460-M460*$P$3,2)</f>
        <v>38.3</v>
      </c>
      <c r="I460" s="20" t="n">
        <f aca="false">ROUND(F460*H460,2)</f>
        <v>6802.08</v>
      </c>
      <c r="J460" s="21" t="n">
        <v>0.00272578132070212</v>
      </c>
      <c r="L460" s="0" t="n">
        <v>40.08</v>
      </c>
      <c r="M460" s="0" t="n">
        <v>49.08</v>
      </c>
      <c r="N460" s="0" t="n">
        <v>8716.6</v>
      </c>
    </row>
    <row r="461" customFormat="false" ht="25.9" hidden="false" customHeight="true" outlineLevel="0" collapsed="false">
      <c r="A461" s="17" t="s">
        <v>1266</v>
      </c>
      <c r="B461" s="17" t="s">
        <v>1267</v>
      </c>
      <c r="C461" s="17" t="s">
        <v>50</v>
      </c>
      <c r="D461" s="17" t="s">
        <v>1268</v>
      </c>
      <c r="E461" s="18" t="s">
        <v>366</v>
      </c>
      <c r="F461" s="19" t="n">
        <v>177.6</v>
      </c>
      <c r="G461" s="20" t="n">
        <f aca="false">TRUNC(L461-L461*$P$3,2)</f>
        <v>18.17</v>
      </c>
      <c r="H461" s="20" t="n">
        <f aca="false">TRUNC(M461-M461*$P$3,2)</f>
        <v>22.25</v>
      </c>
      <c r="I461" s="20" t="n">
        <f aca="false">ROUND(F461*H461,2)</f>
        <v>3951.6</v>
      </c>
      <c r="J461" s="21" t="n">
        <v>0.00158393080519404</v>
      </c>
      <c r="L461" s="0" t="n">
        <v>23.29</v>
      </c>
      <c r="M461" s="0" t="n">
        <v>28.52</v>
      </c>
      <c r="N461" s="0" t="n">
        <v>5065.15</v>
      </c>
    </row>
    <row r="462" customFormat="false" ht="25.9" hidden="false" customHeight="true" outlineLevel="0" collapsed="false">
      <c r="A462" s="17" t="s">
        <v>1269</v>
      </c>
      <c r="B462" s="17" t="s">
        <v>1270</v>
      </c>
      <c r="C462" s="17" t="s">
        <v>50</v>
      </c>
      <c r="D462" s="17" t="s">
        <v>1271</v>
      </c>
      <c r="E462" s="18" t="s">
        <v>366</v>
      </c>
      <c r="F462" s="19" t="n">
        <v>33.2</v>
      </c>
      <c r="G462" s="20" t="n">
        <f aca="false">TRUNC(L462-L462*$P$3,2)</f>
        <v>47.35</v>
      </c>
      <c r="H462" s="20" t="n">
        <f aca="false">TRUNC(M462-M462*$P$3,2)</f>
        <v>57.99</v>
      </c>
      <c r="I462" s="20" t="n">
        <f aca="false">ROUND(F462*H462,2)</f>
        <v>1925.27</v>
      </c>
      <c r="J462" s="21" t="n">
        <v>0.000771384293262874</v>
      </c>
      <c r="L462" s="0" t="n">
        <v>60.67</v>
      </c>
      <c r="M462" s="0" t="n">
        <v>74.3</v>
      </c>
      <c r="N462" s="0" t="n">
        <v>2466.76</v>
      </c>
    </row>
    <row r="463" customFormat="false" ht="25.9" hidden="false" customHeight="true" outlineLevel="0" collapsed="false">
      <c r="A463" s="17" t="s">
        <v>1272</v>
      </c>
      <c r="B463" s="17" t="s">
        <v>1273</v>
      </c>
      <c r="C463" s="17" t="s">
        <v>50</v>
      </c>
      <c r="D463" s="17" t="s">
        <v>1274</v>
      </c>
      <c r="E463" s="18" t="s">
        <v>366</v>
      </c>
      <c r="F463" s="19" t="n">
        <v>33.2</v>
      </c>
      <c r="G463" s="20" t="n">
        <f aca="false">TRUNC(L463-L463*$P$3,2)</f>
        <v>18.74</v>
      </c>
      <c r="H463" s="20" t="n">
        <f aca="false">TRUNC(M463-M463*$P$3,2)</f>
        <v>22.95</v>
      </c>
      <c r="I463" s="20" t="n">
        <f aca="false">ROUND(F463*H463,2)</f>
        <v>761.94</v>
      </c>
      <c r="J463" s="21" t="n">
        <v>0.000305334664817332</v>
      </c>
      <c r="L463" s="0" t="n">
        <v>24.02</v>
      </c>
      <c r="M463" s="0" t="n">
        <v>29.41</v>
      </c>
      <c r="N463" s="0" t="n">
        <v>976.41</v>
      </c>
    </row>
    <row r="464" customFormat="false" ht="24" hidden="false" customHeight="true" outlineLevel="0" collapsed="false">
      <c r="A464" s="12" t="s">
        <v>1275</v>
      </c>
      <c r="B464" s="12" t="s">
        <v>18</v>
      </c>
      <c r="C464" s="12"/>
      <c r="D464" s="12" t="s">
        <v>1276</v>
      </c>
      <c r="E464" s="13"/>
      <c r="F464" s="14"/>
      <c r="G464" s="15"/>
      <c r="H464" s="15"/>
      <c r="I464" s="15" t="n">
        <f aca="false">SUM(I465,I466,I467,I468,I469,I470,I471,I472,I473,I474,I475,I476,I477,I478,I479,I480,I481,I482,I483,I484,I485,I486,I487,I488,I489,I490,I491,I492,I493,I494,I495,I496,I497,I498,I499,I500)</f>
        <v>79522.31</v>
      </c>
      <c r="J464" s="16" t="n">
        <v>0.0318685758497764</v>
      </c>
      <c r="M464" s="0" t="n">
        <v>101910.46</v>
      </c>
      <c r="N464" s="0" t="n">
        <v>101910.46</v>
      </c>
    </row>
    <row r="465" customFormat="false" ht="25.9" hidden="false" customHeight="true" outlineLevel="0" collapsed="false">
      <c r="A465" s="17" t="s">
        <v>1277</v>
      </c>
      <c r="B465" s="17" t="s">
        <v>1278</v>
      </c>
      <c r="C465" s="17" t="s">
        <v>50</v>
      </c>
      <c r="D465" s="17" t="s">
        <v>1279</v>
      </c>
      <c r="E465" s="18" t="s">
        <v>24</v>
      </c>
      <c r="F465" s="19" t="n">
        <v>1</v>
      </c>
      <c r="G465" s="20" t="n">
        <f aca="false">TRUNC(L465-L465*$P$3,2)</f>
        <v>1134.78</v>
      </c>
      <c r="H465" s="20" t="n">
        <f aca="false">TRUNC(M465-M465*$P$3,2)</f>
        <v>1389.76</v>
      </c>
      <c r="I465" s="20" t="n">
        <f aca="false">ROUND(F465*H465,2)</f>
        <v>1389.76</v>
      </c>
      <c r="J465" s="21" t="n">
        <v>0.000556817277086869</v>
      </c>
      <c r="L465" s="0" t="n">
        <v>1453.92</v>
      </c>
      <c r="M465" s="0" t="n">
        <v>1780.61</v>
      </c>
      <c r="N465" s="0" t="n">
        <v>1780.61</v>
      </c>
    </row>
    <row r="466" customFormat="false" ht="25.9" hidden="false" customHeight="true" outlineLevel="0" collapsed="false">
      <c r="A466" s="17" t="s">
        <v>1280</v>
      </c>
      <c r="B466" s="17" t="s">
        <v>1281</v>
      </c>
      <c r="C466" s="17" t="s">
        <v>50</v>
      </c>
      <c r="D466" s="17" t="s">
        <v>1282</v>
      </c>
      <c r="E466" s="18" t="s">
        <v>24</v>
      </c>
      <c r="F466" s="19" t="n">
        <v>1</v>
      </c>
      <c r="G466" s="20" t="n">
        <f aca="false">TRUNC(L466-L466*$P$3,2)</f>
        <v>2834.88</v>
      </c>
      <c r="H466" s="20" t="n">
        <f aca="false">TRUNC(M466-M466*$P$3,2)</f>
        <v>3471.88</v>
      </c>
      <c r="I466" s="20" t="n">
        <f aca="false">ROUND(F466*H466,2)</f>
        <v>3471.88</v>
      </c>
      <c r="J466" s="21" t="n">
        <v>0.00139102844380296</v>
      </c>
      <c r="L466" s="0" t="n">
        <v>3632.14</v>
      </c>
      <c r="M466" s="0" t="n">
        <v>4448.28</v>
      </c>
      <c r="N466" s="0" t="n">
        <v>4448.28</v>
      </c>
    </row>
    <row r="467" customFormat="false" ht="25.9" hidden="false" customHeight="true" outlineLevel="0" collapsed="false">
      <c r="A467" s="17" t="s">
        <v>1283</v>
      </c>
      <c r="B467" s="17" t="s">
        <v>1284</v>
      </c>
      <c r="C467" s="17" t="s">
        <v>50</v>
      </c>
      <c r="D467" s="17" t="s">
        <v>1285</v>
      </c>
      <c r="E467" s="18" t="s">
        <v>24</v>
      </c>
      <c r="F467" s="19" t="n">
        <v>3</v>
      </c>
      <c r="G467" s="20" t="n">
        <f aca="false">TRUNC(L467-L467*$P$3,2)</f>
        <v>1007.34</v>
      </c>
      <c r="H467" s="20" t="n">
        <f aca="false">TRUNC(M467-M467*$P$3,2)</f>
        <v>1233.68</v>
      </c>
      <c r="I467" s="20" t="n">
        <f aca="false">ROUND(F467*H467,2)</f>
        <v>3701.04</v>
      </c>
      <c r="J467" s="21" t="n">
        <v>0.00148285305741503</v>
      </c>
      <c r="L467" s="0" t="n">
        <v>1290.64</v>
      </c>
      <c r="M467" s="0" t="n">
        <v>1580.64</v>
      </c>
      <c r="N467" s="0" t="n">
        <v>4741.92</v>
      </c>
    </row>
    <row r="468" customFormat="false" ht="25.9" hidden="false" customHeight="true" outlineLevel="0" collapsed="false">
      <c r="A468" s="17" t="s">
        <v>1286</v>
      </c>
      <c r="B468" s="17" t="s">
        <v>1287</v>
      </c>
      <c r="C468" s="17" t="s">
        <v>50</v>
      </c>
      <c r="D468" s="17" t="s">
        <v>1288</v>
      </c>
      <c r="E468" s="18" t="s">
        <v>24</v>
      </c>
      <c r="F468" s="19" t="n">
        <v>7</v>
      </c>
      <c r="G468" s="20" t="n">
        <f aca="false">TRUNC(L468-L468*$P$3,2)</f>
        <v>610.17</v>
      </c>
      <c r="H468" s="20" t="n">
        <f aca="false">TRUNC(M468-M468*$P$3,2)</f>
        <v>747.28</v>
      </c>
      <c r="I468" s="20" t="n">
        <f aca="false">ROUND(F468*H468,2)</f>
        <v>5230.96</v>
      </c>
      <c r="J468" s="21" t="n">
        <v>0.00209581768967846</v>
      </c>
      <c r="L468" s="0" t="n">
        <v>781.78</v>
      </c>
      <c r="M468" s="0" t="n">
        <v>957.44</v>
      </c>
      <c r="N468" s="0" t="n">
        <v>6702.08</v>
      </c>
    </row>
    <row r="469" customFormat="false" ht="25.9" hidden="false" customHeight="true" outlineLevel="0" collapsed="false">
      <c r="A469" s="17" t="s">
        <v>1289</v>
      </c>
      <c r="B469" s="17" t="s">
        <v>1290</v>
      </c>
      <c r="C469" s="17" t="s">
        <v>50</v>
      </c>
      <c r="D469" s="17" t="s">
        <v>1291</v>
      </c>
      <c r="E469" s="18" t="s">
        <v>24</v>
      </c>
      <c r="F469" s="19" t="n">
        <v>75</v>
      </c>
      <c r="G469" s="20" t="n">
        <f aca="false">TRUNC(L469-L469*$P$3,2)</f>
        <v>21.9</v>
      </c>
      <c r="H469" s="20" t="n">
        <f aca="false">TRUNC(M469-M469*$P$3,2)</f>
        <v>26.81</v>
      </c>
      <c r="I469" s="20" t="n">
        <f aca="false">ROUND(F469*H469,2)</f>
        <v>2010.75</v>
      </c>
      <c r="J469" s="21" t="n">
        <v>0.000805857612308626</v>
      </c>
      <c r="L469" s="0" t="n">
        <v>28.06</v>
      </c>
      <c r="M469" s="0" t="n">
        <v>34.36</v>
      </c>
      <c r="N469" s="0" t="n">
        <v>2577</v>
      </c>
    </row>
    <row r="470" customFormat="false" ht="25.9" hidden="false" customHeight="true" outlineLevel="0" collapsed="false">
      <c r="A470" s="17" t="s">
        <v>1292</v>
      </c>
      <c r="B470" s="17" t="s">
        <v>1293</v>
      </c>
      <c r="C470" s="17" t="s">
        <v>50</v>
      </c>
      <c r="D470" s="17" t="s">
        <v>1294</v>
      </c>
      <c r="E470" s="18" t="s">
        <v>24</v>
      </c>
      <c r="F470" s="19" t="n">
        <v>75</v>
      </c>
      <c r="G470" s="20" t="n">
        <f aca="false">TRUNC(L470-L470*$P$3,2)</f>
        <v>5.29</v>
      </c>
      <c r="H470" s="20" t="n">
        <f aca="false">TRUNC(M470-M470*$P$3,2)</f>
        <v>6.48</v>
      </c>
      <c r="I470" s="20" t="n">
        <f aca="false">ROUND(F470*H470,2)</f>
        <v>486</v>
      </c>
      <c r="J470" s="21" t="n">
        <v>0.000194897460951242</v>
      </c>
      <c r="L470" s="0" t="n">
        <v>6.79</v>
      </c>
      <c r="M470" s="0" t="n">
        <v>8.31</v>
      </c>
      <c r="N470" s="0" t="n">
        <v>623.25</v>
      </c>
    </row>
    <row r="471" customFormat="false" ht="24" hidden="false" customHeight="true" outlineLevel="0" collapsed="false">
      <c r="A471" s="17" t="s">
        <v>1295</v>
      </c>
      <c r="B471" s="17" t="s">
        <v>1296</v>
      </c>
      <c r="C471" s="17" t="s">
        <v>50</v>
      </c>
      <c r="D471" s="17" t="s">
        <v>1297</v>
      </c>
      <c r="E471" s="18" t="s">
        <v>24</v>
      </c>
      <c r="F471" s="19" t="n">
        <v>9</v>
      </c>
      <c r="G471" s="20" t="n">
        <f aca="false">TRUNC(L471-L471*$P$3,2)</f>
        <v>23.18</v>
      </c>
      <c r="H471" s="20" t="n">
        <f aca="false">TRUNC(M471-M471*$P$3,2)</f>
        <v>28.38</v>
      </c>
      <c r="I471" s="20" t="n">
        <f aca="false">ROUND(F471*H471,2)</f>
        <v>255.42</v>
      </c>
      <c r="J471" s="21" t="n">
        <v>0.000102359865051216</v>
      </c>
      <c r="L471" s="0" t="n">
        <v>29.7</v>
      </c>
      <c r="M471" s="0" t="n">
        <v>36.37</v>
      </c>
      <c r="N471" s="0" t="n">
        <v>327.33</v>
      </c>
    </row>
    <row r="472" customFormat="false" ht="25.9" hidden="false" customHeight="true" outlineLevel="0" collapsed="false">
      <c r="A472" s="17" t="s">
        <v>1298</v>
      </c>
      <c r="B472" s="17" t="s">
        <v>1299</v>
      </c>
      <c r="C472" s="17" t="s">
        <v>50</v>
      </c>
      <c r="D472" s="17" t="s">
        <v>1300</v>
      </c>
      <c r="E472" s="18" t="s">
        <v>366</v>
      </c>
      <c r="F472" s="19" t="n">
        <v>1419.6</v>
      </c>
      <c r="G472" s="20" t="n">
        <f aca="false">TRUNC(L472-L472*$P$3,2)</f>
        <v>8.98</v>
      </c>
      <c r="H472" s="20" t="n">
        <f aca="false">TRUNC(M472-M472*$P$3,2)</f>
        <v>10.99</v>
      </c>
      <c r="I472" s="20" t="n">
        <f aca="false">ROUND(F472*H472,2)</f>
        <v>15601.4</v>
      </c>
      <c r="J472" s="21" t="n">
        <v>0.00625490605301324</v>
      </c>
      <c r="L472" s="0" t="n">
        <v>11.51</v>
      </c>
      <c r="M472" s="0" t="n">
        <v>14.09</v>
      </c>
      <c r="N472" s="0" t="n">
        <v>20002.16</v>
      </c>
    </row>
    <row r="473" customFormat="false" ht="39" hidden="false" customHeight="true" outlineLevel="0" collapsed="false">
      <c r="A473" s="17" t="s">
        <v>1301</v>
      </c>
      <c r="B473" s="17" t="s">
        <v>1027</v>
      </c>
      <c r="C473" s="17" t="s">
        <v>50</v>
      </c>
      <c r="D473" s="17" t="s">
        <v>1028</v>
      </c>
      <c r="E473" s="18" t="s">
        <v>366</v>
      </c>
      <c r="F473" s="19" t="n">
        <v>27.2</v>
      </c>
      <c r="G473" s="20" t="n">
        <f aca="false">TRUNC(L473-L473*$P$3,2)</f>
        <v>28</v>
      </c>
      <c r="H473" s="20" t="n">
        <f aca="false">TRUNC(M473-M473*$P$3,2)</f>
        <v>34.29</v>
      </c>
      <c r="I473" s="20" t="n">
        <f aca="false">ROUND(F473*H473,2)</f>
        <v>932.69</v>
      </c>
      <c r="J473" s="21" t="n">
        <v>0.000373740311962273</v>
      </c>
      <c r="L473" s="0" t="n">
        <v>35.88</v>
      </c>
      <c r="M473" s="0" t="n">
        <v>43.94</v>
      </c>
      <c r="N473" s="0" t="n">
        <v>1195.16</v>
      </c>
    </row>
    <row r="474" customFormat="false" ht="25.9" hidden="false" customHeight="true" outlineLevel="0" collapsed="false">
      <c r="A474" s="17" t="s">
        <v>1302</v>
      </c>
      <c r="B474" s="17" t="s">
        <v>1030</v>
      </c>
      <c r="C474" s="17" t="s">
        <v>50</v>
      </c>
      <c r="D474" s="17" t="s">
        <v>1031</v>
      </c>
      <c r="E474" s="18" t="s">
        <v>24</v>
      </c>
      <c r="F474" s="19" t="n">
        <v>24</v>
      </c>
      <c r="G474" s="20" t="n">
        <f aca="false">TRUNC(L474-L474*$P$3,2)</f>
        <v>9.24</v>
      </c>
      <c r="H474" s="20" t="n">
        <f aca="false">TRUNC(M474-M474*$P$3,2)</f>
        <v>11.32</v>
      </c>
      <c r="I474" s="20" t="n">
        <f aca="false">ROUND(F474*H474,2)</f>
        <v>271.68</v>
      </c>
      <c r="J474" s="21" t="n">
        <v>0.000108898663139447</v>
      </c>
      <c r="L474" s="0" t="n">
        <v>11.85</v>
      </c>
      <c r="M474" s="0" t="n">
        <v>14.51</v>
      </c>
      <c r="N474" s="0" t="n">
        <v>348.24</v>
      </c>
    </row>
    <row r="475" customFormat="false" ht="39" hidden="false" customHeight="true" outlineLevel="0" collapsed="false">
      <c r="A475" s="17" t="s">
        <v>1303</v>
      </c>
      <c r="B475" s="17" t="s">
        <v>1033</v>
      </c>
      <c r="C475" s="17" t="s">
        <v>50</v>
      </c>
      <c r="D475" s="17" t="s">
        <v>1034</v>
      </c>
      <c r="E475" s="18" t="s">
        <v>366</v>
      </c>
      <c r="F475" s="19" t="n">
        <v>27.2</v>
      </c>
      <c r="G475" s="20" t="n">
        <f aca="false">TRUNC(L475-L475*$P$3,2)</f>
        <v>18.04</v>
      </c>
      <c r="H475" s="20" t="n">
        <f aca="false">TRUNC(M475-M475*$P$3,2)</f>
        <v>22.09</v>
      </c>
      <c r="I475" s="20" t="n">
        <f aca="false">ROUND(F475*H475,2)</f>
        <v>600.85</v>
      </c>
      <c r="J475" s="21" t="n">
        <v>0.000240797259296085</v>
      </c>
      <c r="L475" s="0" t="n">
        <v>23.12</v>
      </c>
      <c r="M475" s="0" t="n">
        <v>28.31</v>
      </c>
      <c r="N475" s="0" t="n">
        <v>770.03</v>
      </c>
    </row>
    <row r="476" customFormat="false" ht="25.9" hidden="false" customHeight="true" outlineLevel="0" collapsed="false">
      <c r="A476" s="17" t="s">
        <v>1304</v>
      </c>
      <c r="B476" s="17" t="s">
        <v>1036</v>
      </c>
      <c r="C476" s="17" t="s">
        <v>50</v>
      </c>
      <c r="D476" s="17" t="s">
        <v>1037</v>
      </c>
      <c r="E476" s="18" t="s">
        <v>24</v>
      </c>
      <c r="F476" s="19" t="n">
        <v>5</v>
      </c>
      <c r="G476" s="20" t="n">
        <f aca="false">TRUNC(L476-L476*$P$3,2)</f>
        <v>32.57</v>
      </c>
      <c r="H476" s="20" t="n">
        <f aca="false">TRUNC(M476-M476*$P$3,2)</f>
        <v>39.89</v>
      </c>
      <c r="I476" s="20" t="n">
        <f aca="false">ROUND(F476*H476,2)</f>
        <v>199.45</v>
      </c>
      <c r="J476" s="21" t="n">
        <v>7.99134314417809E-005</v>
      </c>
      <c r="L476" s="0" t="n">
        <v>41.74</v>
      </c>
      <c r="M476" s="0" t="n">
        <v>51.11</v>
      </c>
      <c r="N476" s="0" t="n">
        <v>255.55</v>
      </c>
    </row>
    <row r="477" customFormat="false" ht="25.9" hidden="false" customHeight="true" outlineLevel="0" collapsed="false">
      <c r="A477" s="17" t="s">
        <v>1305</v>
      </c>
      <c r="B477" s="17" t="s">
        <v>1039</v>
      </c>
      <c r="C477" s="17" t="s">
        <v>50</v>
      </c>
      <c r="D477" s="17" t="s">
        <v>1040</v>
      </c>
      <c r="E477" s="18" t="s">
        <v>24</v>
      </c>
      <c r="F477" s="19" t="n">
        <v>5</v>
      </c>
      <c r="G477" s="20" t="n">
        <f aca="false">TRUNC(L477-L477*$P$3,2)</f>
        <v>59.63</v>
      </c>
      <c r="H477" s="20" t="n">
        <f aca="false">TRUNC(M477-M477*$P$3,2)</f>
        <v>73.03</v>
      </c>
      <c r="I477" s="20" t="n">
        <f aca="false">ROUND(F477*H477,2)</f>
        <v>365.15</v>
      </c>
      <c r="J477" s="21" t="n">
        <v>0.000146302089219476</v>
      </c>
      <c r="L477" s="0" t="n">
        <v>76.41</v>
      </c>
      <c r="M477" s="0" t="n">
        <v>93.57</v>
      </c>
      <c r="N477" s="0" t="n">
        <v>467.85</v>
      </c>
    </row>
    <row r="478" customFormat="false" ht="25.9" hidden="false" customHeight="true" outlineLevel="0" collapsed="false">
      <c r="A478" s="17" t="s">
        <v>1306</v>
      </c>
      <c r="B478" s="17" t="s">
        <v>1051</v>
      </c>
      <c r="C478" s="17" t="s">
        <v>50</v>
      </c>
      <c r="D478" s="17" t="s">
        <v>1052</v>
      </c>
      <c r="E478" s="18" t="s">
        <v>24</v>
      </c>
      <c r="F478" s="19" t="n">
        <v>33</v>
      </c>
      <c r="G478" s="20" t="n">
        <f aca="false">TRUNC(L478-L478*$P$3,2)</f>
        <v>4.07</v>
      </c>
      <c r="H478" s="20" t="n">
        <f aca="false">TRUNC(M478-M478*$P$3,2)</f>
        <v>4.98</v>
      </c>
      <c r="I478" s="20" t="n">
        <f aca="false">ROUND(F478*H478,2)</f>
        <v>164.34</v>
      </c>
      <c r="J478" s="21" t="n">
        <v>6.59414802900737E-005</v>
      </c>
      <c r="L478" s="0" t="n">
        <v>5.22</v>
      </c>
      <c r="M478" s="0" t="n">
        <v>6.39</v>
      </c>
      <c r="N478" s="0" t="n">
        <v>210.87</v>
      </c>
    </row>
    <row r="479" customFormat="false" ht="25.9" hidden="false" customHeight="true" outlineLevel="0" collapsed="false">
      <c r="A479" s="17" t="s">
        <v>1307</v>
      </c>
      <c r="B479" s="17" t="s">
        <v>1054</v>
      </c>
      <c r="C479" s="17" t="s">
        <v>50</v>
      </c>
      <c r="D479" s="17" t="s">
        <v>1055</v>
      </c>
      <c r="E479" s="18" t="s">
        <v>24</v>
      </c>
      <c r="F479" s="19" t="n">
        <v>8</v>
      </c>
      <c r="G479" s="20" t="n">
        <f aca="false">TRUNC(L479-L479*$P$3,2)</f>
        <v>3.91</v>
      </c>
      <c r="H479" s="20" t="n">
        <f aca="false">TRUNC(M479-M479*$P$3,2)</f>
        <v>4.79</v>
      </c>
      <c r="I479" s="20" t="n">
        <f aca="false">ROUND(F479*H479,2)</f>
        <v>38.32</v>
      </c>
      <c r="J479" s="21" t="n">
        <v>1.53603903440433E-005</v>
      </c>
      <c r="L479" s="0" t="n">
        <v>5.02</v>
      </c>
      <c r="M479" s="0" t="n">
        <v>6.14</v>
      </c>
      <c r="N479" s="0" t="n">
        <v>49.12</v>
      </c>
    </row>
    <row r="480" customFormat="false" ht="24" hidden="false" customHeight="true" outlineLevel="0" collapsed="false">
      <c r="A480" s="17" t="s">
        <v>1308</v>
      </c>
      <c r="B480" s="17" t="s">
        <v>1057</v>
      </c>
      <c r="C480" s="17" t="s">
        <v>50</v>
      </c>
      <c r="D480" s="17" t="s">
        <v>1058</v>
      </c>
      <c r="E480" s="18" t="s">
        <v>24</v>
      </c>
      <c r="F480" s="19" t="n">
        <v>23</v>
      </c>
      <c r="G480" s="20" t="n">
        <f aca="false">TRUNC(L480-L480*$P$3,2)</f>
        <v>10.92</v>
      </c>
      <c r="H480" s="20" t="n">
        <f aca="false">TRUNC(M480-M480*$P$3,2)</f>
        <v>13.37</v>
      </c>
      <c r="I480" s="20" t="n">
        <f aca="false">ROUND(F480*H480,2)</f>
        <v>307.51</v>
      </c>
      <c r="J480" s="21" t="n">
        <v>0.000123277139279902</v>
      </c>
      <c r="L480" s="0" t="n">
        <v>14</v>
      </c>
      <c r="M480" s="0" t="n">
        <v>17.14</v>
      </c>
      <c r="N480" s="0" t="n">
        <v>394.22</v>
      </c>
    </row>
    <row r="481" customFormat="false" ht="25.9" hidden="false" customHeight="true" outlineLevel="0" collapsed="false">
      <c r="A481" s="17" t="s">
        <v>1309</v>
      </c>
      <c r="B481" s="17" t="s">
        <v>1060</v>
      </c>
      <c r="C481" s="17" t="s">
        <v>50</v>
      </c>
      <c r="D481" s="17" t="s">
        <v>1061</v>
      </c>
      <c r="E481" s="18" t="s">
        <v>24</v>
      </c>
      <c r="F481" s="19" t="n">
        <v>146.4</v>
      </c>
      <c r="G481" s="20" t="n">
        <f aca="false">TRUNC(L481-L481*$P$3,2)</f>
        <v>65.97</v>
      </c>
      <c r="H481" s="20" t="n">
        <f aca="false">TRUNC(M481-M481*$P$3,2)</f>
        <v>80.79</v>
      </c>
      <c r="I481" s="20" t="n">
        <f aca="false">ROUND(F481*H481,2)</f>
        <v>11827.66</v>
      </c>
      <c r="J481" s="21" t="n">
        <v>0.00473924330189102</v>
      </c>
      <c r="L481" s="0" t="n">
        <v>84.53</v>
      </c>
      <c r="M481" s="0" t="n">
        <v>103.52</v>
      </c>
      <c r="N481" s="0" t="n">
        <v>15155.32</v>
      </c>
    </row>
    <row r="482" customFormat="false" ht="25.9" hidden="false" customHeight="true" outlineLevel="0" collapsed="false">
      <c r="A482" s="17" t="s">
        <v>1310</v>
      </c>
      <c r="B482" s="17" t="s">
        <v>1063</v>
      </c>
      <c r="C482" s="17" t="s">
        <v>50</v>
      </c>
      <c r="D482" s="17" t="s">
        <v>1064</v>
      </c>
      <c r="E482" s="18" t="s">
        <v>24</v>
      </c>
      <c r="F482" s="19" t="n">
        <v>136</v>
      </c>
      <c r="G482" s="20" t="n">
        <f aca="false">TRUNC(L482-L482*$P$3,2)</f>
        <v>8.04</v>
      </c>
      <c r="H482" s="20" t="n">
        <f aca="false">TRUNC(M482-M482*$P$3,2)</f>
        <v>9.84</v>
      </c>
      <c r="I482" s="20" t="n">
        <f aca="false">ROUND(F482*H482,2)</f>
        <v>1338.24</v>
      </c>
      <c r="J482" s="21" t="n">
        <v>0.000536713052835678</v>
      </c>
      <c r="L482" s="0" t="n">
        <v>10.31</v>
      </c>
      <c r="M482" s="0" t="n">
        <v>12.62</v>
      </c>
      <c r="N482" s="0" t="n">
        <v>1716.32</v>
      </c>
    </row>
    <row r="483" customFormat="false" ht="39" hidden="false" customHeight="true" outlineLevel="0" collapsed="false">
      <c r="A483" s="17" t="s">
        <v>1311</v>
      </c>
      <c r="B483" s="17" t="s">
        <v>1033</v>
      </c>
      <c r="C483" s="17" t="s">
        <v>50</v>
      </c>
      <c r="D483" s="17" t="s">
        <v>1034</v>
      </c>
      <c r="E483" s="18" t="s">
        <v>366</v>
      </c>
      <c r="F483" s="19" t="n">
        <v>146.4</v>
      </c>
      <c r="G483" s="20" t="n">
        <f aca="false">TRUNC(L483-L483*$P$3,2)</f>
        <v>18.04</v>
      </c>
      <c r="H483" s="20" t="n">
        <f aca="false">TRUNC(M483-M483*$P$3,2)</f>
        <v>22.09</v>
      </c>
      <c r="I483" s="20" t="n">
        <f aca="false">ROUND(F483*H483,2)</f>
        <v>3233.98</v>
      </c>
      <c r="J483" s="21" t="n">
        <v>0.00129605795220104</v>
      </c>
      <c r="L483" s="0" t="n">
        <v>23.12</v>
      </c>
      <c r="M483" s="0" t="n">
        <v>28.31</v>
      </c>
      <c r="N483" s="0" t="n">
        <v>4144.58</v>
      </c>
    </row>
    <row r="484" customFormat="false" ht="25.9" hidden="false" customHeight="true" outlineLevel="0" collapsed="false">
      <c r="A484" s="17" t="s">
        <v>1312</v>
      </c>
      <c r="B484" s="17" t="s">
        <v>1071</v>
      </c>
      <c r="C484" s="17" t="s">
        <v>50</v>
      </c>
      <c r="D484" s="17" t="s">
        <v>1072</v>
      </c>
      <c r="E484" s="18" t="s">
        <v>24</v>
      </c>
      <c r="F484" s="19" t="n">
        <v>4</v>
      </c>
      <c r="G484" s="20" t="n">
        <f aca="false">TRUNC(L484-L484*$P$3,2)</f>
        <v>10.59</v>
      </c>
      <c r="H484" s="20" t="n">
        <f aca="false">TRUNC(M484-M484*$P$3,2)</f>
        <v>12.96</v>
      </c>
      <c r="I484" s="20" t="n">
        <f aca="false">ROUND(F484*H484,2)</f>
        <v>51.84</v>
      </c>
      <c r="J484" s="21" t="n">
        <v>2.07765540402736E-005</v>
      </c>
      <c r="L484" s="0" t="n">
        <v>13.57</v>
      </c>
      <c r="M484" s="0" t="n">
        <v>16.61</v>
      </c>
      <c r="N484" s="0" t="n">
        <v>66.44</v>
      </c>
    </row>
    <row r="485" customFormat="false" ht="39" hidden="false" customHeight="true" outlineLevel="0" collapsed="false">
      <c r="A485" s="17" t="s">
        <v>1313</v>
      </c>
      <c r="B485" s="17" t="s">
        <v>1314</v>
      </c>
      <c r="C485" s="17" t="s">
        <v>50</v>
      </c>
      <c r="D485" s="17" t="s">
        <v>1315</v>
      </c>
      <c r="E485" s="18" t="s">
        <v>24</v>
      </c>
      <c r="F485" s="19" t="n">
        <v>54</v>
      </c>
      <c r="G485" s="20" t="n">
        <f aca="false">TRUNC(L485-L485*$P$3,2)</f>
        <v>7.38</v>
      </c>
      <c r="H485" s="20" t="n">
        <f aca="false">TRUNC(M485-M485*$P$3,2)</f>
        <v>9.03</v>
      </c>
      <c r="I485" s="20" t="n">
        <f aca="false">ROUND(F485*H485,2)</f>
        <v>487.62</v>
      </c>
      <c r="J485" s="21" t="n">
        <v>0.000195544773817939</v>
      </c>
      <c r="L485" s="0" t="n">
        <v>9.46</v>
      </c>
      <c r="M485" s="0" t="n">
        <v>11.58</v>
      </c>
      <c r="N485" s="0" t="n">
        <v>625.32</v>
      </c>
    </row>
    <row r="486" customFormat="false" ht="39" hidden="false" customHeight="true" outlineLevel="0" collapsed="false">
      <c r="A486" s="17" t="s">
        <v>1316</v>
      </c>
      <c r="B486" s="17" t="s">
        <v>1095</v>
      </c>
      <c r="C486" s="17" t="s">
        <v>50</v>
      </c>
      <c r="D486" s="17" t="s">
        <v>1096</v>
      </c>
      <c r="E486" s="18" t="s">
        <v>366</v>
      </c>
      <c r="F486" s="19" t="n">
        <v>138.93</v>
      </c>
      <c r="G486" s="20" t="n">
        <f aca="false">TRUNC(L486-L486*$P$3,2)</f>
        <v>36.27</v>
      </c>
      <c r="H486" s="20" t="n">
        <f aca="false">TRUNC(M486-M486*$P$3,2)</f>
        <v>44.42</v>
      </c>
      <c r="I486" s="20" t="n">
        <f aca="false">ROUND(F486*H486,2)</f>
        <v>6171.27</v>
      </c>
      <c r="J486" s="21" t="n">
        <v>0.00247288837943316</v>
      </c>
      <c r="L486" s="0" t="n">
        <v>46.48</v>
      </c>
      <c r="M486" s="0" t="n">
        <v>56.92</v>
      </c>
      <c r="N486" s="0" t="n">
        <v>7907.89</v>
      </c>
    </row>
    <row r="487" customFormat="false" ht="39" hidden="false" customHeight="true" outlineLevel="0" collapsed="false">
      <c r="A487" s="17" t="s">
        <v>1317</v>
      </c>
      <c r="B487" s="17" t="s">
        <v>1318</v>
      </c>
      <c r="C487" s="17" t="s">
        <v>50</v>
      </c>
      <c r="D487" s="17" t="s">
        <v>1319</v>
      </c>
      <c r="E487" s="18" t="s">
        <v>24</v>
      </c>
      <c r="F487" s="19" t="n">
        <v>46</v>
      </c>
      <c r="G487" s="20" t="n">
        <f aca="false">TRUNC(L487-L487*$P$3,2)</f>
        <v>15.87</v>
      </c>
      <c r="H487" s="20" t="n">
        <f aca="false">TRUNC(M487-M487*$P$3,2)</f>
        <v>19.44</v>
      </c>
      <c r="I487" s="20" t="n">
        <f aca="false">ROUND(F487*H487,2)</f>
        <v>894.24</v>
      </c>
      <c r="J487" s="21" t="n">
        <v>0.000358323633542865</v>
      </c>
      <c r="L487" s="0" t="n">
        <v>20.34</v>
      </c>
      <c r="M487" s="0" t="n">
        <v>24.91</v>
      </c>
      <c r="N487" s="0" t="n">
        <v>1145.86</v>
      </c>
    </row>
    <row r="488" customFormat="false" ht="64.9" hidden="false" customHeight="true" outlineLevel="0" collapsed="false">
      <c r="A488" s="17" t="s">
        <v>1320</v>
      </c>
      <c r="B488" s="17" t="s">
        <v>1101</v>
      </c>
      <c r="C488" s="17" t="s">
        <v>29</v>
      </c>
      <c r="D488" s="17" t="s">
        <v>1102</v>
      </c>
      <c r="E488" s="18" t="s">
        <v>117</v>
      </c>
      <c r="F488" s="19" t="n">
        <v>138.93</v>
      </c>
      <c r="G488" s="20" t="n">
        <f aca="false">TRUNC(L488-L488*$P$3,2)</f>
        <v>8.58</v>
      </c>
      <c r="H488" s="20" t="n">
        <f aca="false">TRUNC(M488-M488*$P$3,2)</f>
        <v>10.51</v>
      </c>
      <c r="I488" s="20" t="n">
        <f aca="false">ROUND(F488*H488,2)</f>
        <v>1460.15</v>
      </c>
      <c r="J488" s="21" t="n">
        <v>0.00058520210264731</v>
      </c>
      <c r="L488" s="0" t="n">
        <v>11</v>
      </c>
      <c r="M488" s="0" t="n">
        <v>13.47</v>
      </c>
      <c r="N488" s="0" t="n">
        <v>1871.38</v>
      </c>
    </row>
    <row r="489" customFormat="false" ht="25.9" hidden="false" customHeight="true" outlineLevel="0" collapsed="false">
      <c r="A489" s="17" t="s">
        <v>1321</v>
      </c>
      <c r="B489" s="17" t="s">
        <v>1322</v>
      </c>
      <c r="C489" s="17" t="s">
        <v>50</v>
      </c>
      <c r="D489" s="17" t="s">
        <v>1323</v>
      </c>
      <c r="E489" s="18" t="s">
        <v>24</v>
      </c>
      <c r="F489" s="19" t="n">
        <v>54</v>
      </c>
      <c r="G489" s="20" t="n">
        <f aca="false">TRUNC(L489-L489*$P$3,2)</f>
        <v>31.11</v>
      </c>
      <c r="H489" s="20" t="n">
        <f aca="false">TRUNC(M489-M489*$P$3,2)</f>
        <v>38.09</v>
      </c>
      <c r="I489" s="20" t="n">
        <f aca="false">ROUND(F489*H489,2)</f>
        <v>2056.86</v>
      </c>
      <c r="J489" s="21" t="n">
        <v>0.000824226287569398</v>
      </c>
      <c r="L489" s="0" t="n">
        <v>39.86</v>
      </c>
      <c r="M489" s="0" t="n">
        <v>48.81</v>
      </c>
      <c r="N489" s="0" t="n">
        <v>2635.74</v>
      </c>
    </row>
    <row r="490" customFormat="false" ht="25.9" hidden="false" customHeight="true" outlineLevel="0" collapsed="false">
      <c r="A490" s="17" t="s">
        <v>1324</v>
      </c>
      <c r="B490" s="17" t="s">
        <v>1083</v>
      </c>
      <c r="C490" s="17" t="s">
        <v>50</v>
      </c>
      <c r="D490" s="17" t="s">
        <v>1084</v>
      </c>
      <c r="E490" s="18" t="s">
        <v>24</v>
      </c>
      <c r="F490" s="19" t="n">
        <v>28</v>
      </c>
      <c r="G490" s="20" t="n">
        <f aca="false">TRUNC(L490-L490*$P$3,2)</f>
        <v>4.51</v>
      </c>
      <c r="H490" s="20" t="n">
        <f aca="false">TRUNC(M490-M490*$P$3,2)</f>
        <v>5.53</v>
      </c>
      <c r="I490" s="20" t="n">
        <f aca="false">ROUND(F490*H490,2)</f>
        <v>154.84</v>
      </c>
      <c r="J490" s="21" t="n">
        <v>6.20794928969765E-005</v>
      </c>
      <c r="L490" s="0" t="n">
        <v>5.79</v>
      </c>
      <c r="M490" s="0" t="n">
        <v>7.09</v>
      </c>
      <c r="N490" s="0" t="n">
        <v>198.52</v>
      </c>
    </row>
    <row r="491" customFormat="false" ht="25.9" hidden="false" customHeight="true" outlineLevel="0" collapsed="false">
      <c r="A491" s="17" t="s">
        <v>1325</v>
      </c>
      <c r="B491" s="17" t="s">
        <v>1077</v>
      </c>
      <c r="C491" s="17" t="s">
        <v>50</v>
      </c>
      <c r="D491" s="17" t="s">
        <v>1078</v>
      </c>
      <c r="E491" s="18" t="s">
        <v>366</v>
      </c>
      <c r="F491" s="19" t="n">
        <v>122.37</v>
      </c>
      <c r="G491" s="20" t="n">
        <f aca="false">TRUNC(L491-L491*$P$3,2)</f>
        <v>9.6</v>
      </c>
      <c r="H491" s="20" t="n">
        <f aca="false">TRUNC(M491-M491*$P$3,2)</f>
        <v>11.76</v>
      </c>
      <c r="I491" s="20" t="n">
        <f aca="false">ROUND(F491*H491,2)</f>
        <v>1439.07</v>
      </c>
      <c r="J491" s="21" t="n">
        <v>0.000576674459229515</v>
      </c>
      <c r="L491" s="0" t="n">
        <v>12.31</v>
      </c>
      <c r="M491" s="0" t="n">
        <v>15.07</v>
      </c>
      <c r="N491" s="0" t="n">
        <v>1844.11</v>
      </c>
    </row>
    <row r="492" customFormat="false" ht="25.9" hidden="false" customHeight="true" outlineLevel="0" collapsed="false">
      <c r="A492" s="17" t="s">
        <v>1326</v>
      </c>
      <c r="B492" s="17" t="s">
        <v>1327</v>
      </c>
      <c r="C492" s="17" t="s">
        <v>50</v>
      </c>
      <c r="D492" s="17" t="s">
        <v>1328</v>
      </c>
      <c r="E492" s="18" t="s">
        <v>24</v>
      </c>
      <c r="F492" s="19" t="n">
        <v>33</v>
      </c>
      <c r="G492" s="20" t="n">
        <f aca="false">TRUNC(L492-L492*$P$3,2)</f>
        <v>49.96</v>
      </c>
      <c r="H492" s="20" t="n">
        <f aca="false">TRUNC(M492-M492*$P$3,2)</f>
        <v>61.19</v>
      </c>
      <c r="I492" s="20" t="n">
        <f aca="false">ROUND(F492*H492,2)</f>
        <v>2019.27</v>
      </c>
      <c r="J492" s="21" t="n">
        <v>0.000809047269912642</v>
      </c>
      <c r="L492" s="0" t="n">
        <v>64.02</v>
      </c>
      <c r="M492" s="0" t="n">
        <v>78.4</v>
      </c>
      <c r="N492" s="0" t="n">
        <v>2587.2</v>
      </c>
    </row>
    <row r="493" customFormat="false" ht="25.9" hidden="false" customHeight="true" outlineLevel="0" collapsed="false">
      <c r="A493" s="17" t="s">
        <v>1329</v>
      </c>
      <c r="B493" s="17" t="s">
        <v>1330</v>
      </c>
      <c r="C493" s="17" t="s">
        <v>50</v>
      </c>
      <c r="D493" s="17" t="s">
        <v>1331</v>
      </c>
      <c r="E493" s="18" t="s">
        <v>24</v>
      </c>
      <c r="F493" s="19" t="n">
        <v>21</v>
      </c>
      <c r="G493" s="20" t="n">
        <f aca="false">TRUNC(L493-L493*$P$3,2)</f>
        <v>85.24</v>
      </c>
      <c r="H493" s="20" t="n">
        <f aca="false">TRUNC(M493-M493*$P$3,2)</f>
        <v>104.39</v>
      </c>
      <c r="I493" s="20" t="n">
        <f aca="false">ROUND(F493*H493,2)</f>
        <v>2192.19</v>
      </c>
      <c r="J493" s="21" t="n">
        <v>0.000878394178762296</v>
      </c>
      <c r="L493" s="0" t="n">
        <v>109.22</v>
      </c>
      <c r="M493" s="0" t="n">
        <v>133.76</v>
      </c>
      <c r="N493" s="0" t="n">
        <v>2808.96</v>
      </c>
    </row>
    <row r="494" customFormat="false" ht="25.9" hidden="false" customHeight="true" outlineLevel="0" collapsed="false">
      <c r="A494" s="17" t="s">
        <v>1332</v>
      </c>
      <c r="B494" s="17" t="s">
        <v>1333</v>
      </c>
      <c r="C494" s="17" t="s">
        <v>29</v>
      </c>
      <c r="D494" s="17" t="s">
        <v>1334</v>
      </c>
      <c r="E494" s="18" t="s">
        <v>65</v>
      </c>
      <c r="F494" s="19" t="n">
        <v>13</v>
      </c>
      <c r="G494" s="20" t="n">
        <f aca="false">TRUNC(L494-L494*$P$3,2)</f>
        <v>59.76</v>
      </c>
      <c r="H494" s="20" t="n">
        <f aca="false">TRUNC(M494-M494*$P$3,2)</f>
        <v>73.18</v>
      </c>
      <c r="I494" s="20" t="n">
        <f aca="false">ROUND(F494*H494,2)</f>
        <v>951.34</v>
      </c>
      <c r="J494" s="21" t="n">
        <v>0.000381198481948133</v>
      </c>
      <c r="L494" s="0" t="n">
        <v>76.57</v>
      </c>
      <c r="M494" s="0" t="n">
        <v>93.77</v>
      </c>
      <c r="N494" s="0" t="n">
        <v>1219.01</v>
      </c>
    </row>
    <row r="495" customFormat="false" ht="25.9" hidden="false" customHeight="true" outlineLevel="0" collapsed="false">
      <c r="A495" s="17" t="s">
        <v>1335</v>
      </c>
      <c r="B495" s="17" t="s">
        <v>1336</v>
      </c>
      <c r="C495" s="17" t="s">
        <v>50</v>
      </c>
      <c r="D495" s="17" t="s">
        <v>1337</v>
      </c>
      <c r="E495" s="18" t="s">
        <v>24</v>
      </c>
      <c r="F495" s="19" t="n">
        <v>1</v>
      </c>
      <c r="G495" s="20" t="n">
        <f aca="false">TRUNC(L495-L495*$P$3,2)</f>
        <v>1706.73</v>
      </c>
      <c r="H495" s="20" t="n">
        <f aca="false">TRUNC(M495-M495*$P$3,2)</f>
        <v>2090.23</v>
      </c>
      <c r="I495" s="20" t="n">
        <f aca="false">ROUND(F495*H495,2)</f>
        <v>2090.23</v>
      </c>
      <c r="J495" s="21" t="n">
        <v>0.000837463366626062</v>
      </c>
      <c r="L495" s="0" t="n">
        <v>2186.72</v>
      </c>
      <c r="M495" s="0" t="n">
        <v>2678.07</v>
      </c>
      <c r="N495" s="0" t="n">
        <v>2678.07</v>
      </c>
    </row>
    <row r="496" customFormat="false" ht="25.9" hidden="false" customHeight="true" outlineLevel="0" collapsed="false">
      <c r="A496" s="17" t="s">
        <v>1338</v>
      </c>
      <c r="B496" s="17" t="s">
        <v>1339</v>
      </c>
      <c r="C496" s="17" t="s">
        <v>50</v>
      </c>
      <c r="D496" s="17" t="s">
        <v>1340</v>
      </c>
      <c r="E496" s="18" t="s">
        <v>24</v>
      </c>
      <c r="F496" s="19" t="n">
        <v>10</v>
      </c>
      <c r="G496" s="20" t="n">
        <f aca="false">TRUNC(L496-L496*$P$3,2)</f>
        <v>456.13</v>
      </c>
      <c r="H496" s="20" t="n">
        <f aca="false">TRUNC(M496-M496*$P$3,2)</f>
        <v>558.61</v>
      </c>
      <c r="I496" s="20" t="n">
        <f aca="false">ROUND(F496*H496,2)</f>
        <v>5586.1</v>
      </c>
      <c r="J496" s="21" t="n">
        <v>0.00223813896112352</v>
      </c>
      <c r="L496" s="0" t="n">
        <v>584.41</v>
      </c>
      <c r="M496" s="0" t="n">
        <v>715.72</v>
      </c>
      <c r="N496" s="0" t="n">
        <v>7157.2</v>
      </c>
    </row>
    <row r="497" customFormat="false" ht="39" hidden="false" customHeight="true" outlineLevel="0" collapsed="false">
      <c r="A497" s="17" t="s">
        <v>1341</v>
      </c>
      <c r="B497" s="17" t="s">
        <v>1107</v>
      </c>
      <c r="C497" s="17" t="s">
        <v>29</v>
      </c>
      <c r="D497" s="17" t="s">
        <v>1108</v>
      </c>
      <c r="E497" s="18" t="s">
        <v>117</v>
      </c>
      <c r="F497" s="19" t="n">
        <v>24</v>
      </c>
      <c r="G497" s="20" t="n">
        <f aca="false">TRUNC(L497-L497*$P$3,2)</f>
        <v>10.93</v>
      </c>
      <c r="H497" s="20" t="n">
        <f aca="false">TRUNC(M497-M497*$P$3,2)</f>
        <v>13.38</v>
      </c>
      <c r="I497" s="20" t="n">
        <f aca="false">ROUND(F497*H497,2)</f>
        <v>321.12</v>
      </c>
      <c r="J497" s="21" t="n">
        <v>0.00012871206566792</v>
      </c>
      <c r="L497" s="0" t="n">
        <v>14.01</v>
      </c>
      <c r="M497" s="0" t="n">
        <v>17.15</v>
      </c>
      <c r="N497" s="0" t="n">
        <v>411.6</v>
      </c>
    </row>
    <row r="498" customFormat="false" ht="52.15" hidden="false" customHeight="true" outlineLevel="0" collapsed="false">
      <c r="A498" s="17" t="s">
        <v>1342</v>
      </c>
      <c r="B498" s="17" t="s">
        <v>1343</v>
      </c>
      <c r="C498" s="17" t="s">
        <v>29</v>
      </c>
      <c r="D498" s="17" t="s">
        <v>1344</v>
      </c>
      <c r="E498" s="18" t="s">
        <v>117</v>
      </c>
      <c r="F498" s="19" t="n">
        <v>8</v>
      </c>
      <c r="G498" s="20" t="n">
        <f aca="false">TRUNC(L498-L498*$P$3,2)</f>
        <v>8.81</v>
      </c>
      <c r="H498" s="20" t="n">
        <f aca="false">TRUNC(M498-M498*$P$3,2)</f>
        <v>10.79</v>
      </c>
      <c r="I498" s="20" t="n">
        <f aca="false">ROUND(F498*H498,2)</f>
        <v>86.32</v>
      </c>
      <c r="J498" s="21" t="n">
        <v>3.45984036576742E-005</v>
      </c>
      <c r="L498" s="0" t="n">
        <v>11.3</v>
      </c>
      <c r="M498" s="0" t="n">
        <v>13.83</v>
      </c>
      <c r="N498" s="0" t="n">
        <v>110.64</v>
      </c>
    </row>
    <row r="499" customFormat="false" ht="52.15" hidden="false" customHeight="true" outlineLevel="0" collapsed="false">
      <c r="A499" s="17" t="s">
        <v>1345</v>
      </c>
      <c r="B499" s="17" t="s">
        <v>1346</v>
      </c>
      <c r="C499" s="17" t="s">
        <v>29</v>
      </c>
      <c r="D499" s="17" t="s">
        <v>1347</v>
      </c>
      <c r="E499" s="18" t="s">
        <v>65</v>
      </c>
      <c r="F499" s="19" t="n">
        <v>4</v>
      </c>
      <c r="G499" s="20" t="n">
        <f aca="false">TRUNC(L499-L499*$P$3,2)</f>
        <v>417.42</v>
      </c>
      <c r="H499" s="20" t="n">
        <f aca="false">TRUNC(M499-M499*$P$3,2)</f>
        <v>511.21</v>
      </c>
      <c r="I499" s="20" t="n">
        <f aca="false">ROUND(F499*H499,2)</f>
        <v>2044.84</v>
      </c>
      <c r="J499" s="21" t="n">
        <v>0.000819291699629068</v>
      </c>
      <c r="L499" s="0" t="n">
        <v>534.82</v>
      </c>
      <c r="M499" s="0" t="n">
        <v>654.99</v>
      </c>
      <c r="N499" s="0" t="n">
        <v>2619.96</v>
      </c>
    </row>
    <row r="500" customFormat="false" ht="25.9" hidden="false" customHeight="true" outlineLevel="0" collapsed="false">
      <c r="A500" s="17" t="s">
        <v>1348</v>
      </c>
      <c r="B500" s="17" t="s">
        <v>1116</v>
      </c>
      <c r="C500" s="17" t="s">
        <v>50</v>
      </c>
      <c r="D500" s="17" t="s">
        <v>1117</v>
      </c>
      <c r="E500" s="18" t="s">
        <v>24</v>
      </c>
      <c r="F500" s="19" t="n">
        <v>1</v>
      </c>
      <c r="G500" s="20" t="n">
        <f aca="false">TRUNC(L500-L500*$P$3,2)</f>
        <v>71.8</v>
      </c>
      <c r="H500" s="20" t="n">
        <f aca="false">TRUNC(M500-M500*$P$3,2)</f>
        <v>87.93</v>
      </c>
      <c r="I500" s="20" t="n">
        <f aca="false">ROUND(F500*H500,2)</f>
        <v>87.93</v>
      </c>
      <c r="J500" s="21" t="n">
        <v>3.52332080631792E-005</v>
      </c>
      <c r="L500" s="0" t="n">
        <v>92</v>
      </c>
      <c r="M500" s="0" t="n">
        <v>112.67</v>
      </c>
      <c r="N500" s="0" t="n">
        <v>112.67</v>
      </c>
    </row>
    <row r="501" customFormat="false" ht="24" hidden="false" customHeight="true" outlineLevel="0" collapsed="false">
      <c r="A501" s="12" t="s">
        <v>1349</v>
      </c>
      <c r="B501" s="12" t="s">
        <v>18</v>
      </c>
      <c r="C501" s="12"/>
      <c r="D501" s="12" t="s">
        <v>1350</v>
      </c>
      <c r="E501" s="13"/>
      <c r="F501" s="14"/>
      <c r="G501" s="15"/>
      <c r="H501" s="15"/>
      <c r="I501" s="15" t="n">
        <f aca="false">SUM(I502,I503,I504,I505,I506,I507)</f>
        <v>5032.56</v>
      </c>
      <c r="J501" s="16" t="n">
        <v>0.00201640146956907</v>
      </c>
      <c r="M501" s="0" t="n">
        <v>6448.12</v>
      </c>
      <c r="N501" s="0" t="n">
        <v>6448.12</v>
      </c>
    </row>
    <row r="502" customFormat="false" ht="39" hidden="false" customHeight="true" outlineLevel="0" collapsed="false">
      <c r="A502" s="17" t="s">
        <v>1351</v>
      </c>
      <c r="B502" s="17" t="s">
        <v>1352</v>
      </c>
      <c r="C502" s="17" t="s">
        <v>29</v>
      </c>
      <c r="D502" s="17" t="s">
        <v>1353</v>
      </c>
      <c r="E502" s="18" t="s">
        <v>65</v>
      </c>
      <c r="F502" s="19" t="n">
        <v>8</v>
      </c>
      <c r="G502" s="20" t="n">
        <f aca="false">TRUNC(L502-L502*$P$3,2)</f>
        <v>18.6</v>
      </c>
      <c r="H502" s="20" t="n">
        <f aca="false">TRUNC(M502-M502*$P$3,2)</f>
        <v>22.78</v>
      </c>
      <c r="I502" s="20" t="n">
        <f aca="false">ROUND(F502*H502,2)</f>
        <v>182.24</v>
      </c>
      <c r="J502" s="21" t="n">
        <v>7.3024396440167E-005</v>
      </c>
      <c r="L502" s="0" t="n">
        <v>23.84</v>
      </c>
      <c r="M502" s="0" t="n">
        <v>29.19</v>
      </c>
      <c r="N502" s="0" t="n">
        <v>233.52</v>
      </c>
    </row>
    <row r="503" customFormat="false" ht="39" hidden="false" customHeight="true" outlineLevel="0" collapsed="false">
      <c r="A503" s="17" t="s">
        <v>1354</v>
      </c>
      <c r="B503" s="17" t="s">
        <v>1355</v>
      </c>
      <c r="C503" s="17" t="s">
        <v>29</v>
      </c>
      <c r="D503" s="17" t="s">
        <v>1356</v>
      </c>
      <c r="E503" s="18" t="s">
        <v>65</v>
      </c>
      <c r="F503" s="19" t="n">
        <v>4</v>
      </c>
      <c r="G503" s="20" t="n">
        <f aca="false">TRUNC(L503-L503*$P$3,2)</f>
        <v>196.24</v>
      </c>
      <c r="H503" s="20" t="n">
        <f aca="false">TRUNC(M503-M503*$P$3,2)</f>
        <v>240.33</v>
      </c>
      <c r="I503" s="20" t="n">
        <f aca="false">ROUND(F503*H503,2)</f>
        <v>961.32</v>
      </c>
      <c r="J503" s="21" t="n">
        <v>0.000385160537030768</v>
      </c>
      <c r="L503" s="0" t="n">
        <v>251.43</v>
      </c>
      <c r="M503" s="0" t="n">
        <v>307.92</v>
      </c>
      <c r="N503" s="0" t="n">
        <v>1231.68</v>
      </c>
    </row>
    <row r="504" customFormat="false" ht="39" hidden="false" customHeight="true" outlineLevel="0" collapsed="false">
      <c r="A504" s="17" t="s">
        <v>1357</v>
      </c>
      <c r="B504" s="17" t="s">
        <v>1358</v>
      </c>
      <c r="C504" s="17" t="s">
        <v>29</v>
      </c>
      <c r="D504" s="17" t="s">
        <v>1359</v>
      </c>
      <c r="E504" s="18" t="s">
        <v>65</v>
      </c>
      <c r="F504" s="19" t="n">
        <v>4</v>
      </c>
      <c r="G504" s="20" t="n">
        <f aca="false">TRUNC(L504-L504*$P$3,2)</f>
        <v>627.46</v>
      </c>
      <c r="H504" s="20" t="n">
        <f aca="false">TRUNC(M504-M504*$P$3,2)</f>
        <v>768.45</v>
      </c>
      <c r="I504" s="20" t="n">
        <f aca="false">ROUND(F504*H504,2)</f>
        <v>3073.8</v>
      </c>
      <c r="J504" s="21" t="n">
        <v>0.00123154556360218</v>
      </c>
      <c r="L504" s="0" t="n">
        <v>803.93</v>
      </c>
      <c r="M504" s="0" t="n">
        <v>984.57</v>
      </c>
      <c r="N504" s="0" t="n">
        <v>3938.28</v>
      </c>
    </row>
    <row r="505" customFormat="false" ht="25.9" hidden="false" customHeight="true" outlineLevel="0" collapsed="false">
      <c r="A505" s="17" t="s">
        <v>1360</v>
      </c>
      <c r="B505" s="17" t="s">
        <v>1361</v>
      </c>
      <c r="C505" s="17" t="s">
        <v>50</v>
      </c>
      <c r="D505" s="17" t="s">
        <v>1362</v>
      </c>
      <c r="E505" s="18" t="s">
        <v>765</v>
      </c>
      <c r="F505" s="19" t="n">
        <v>8</v>
      </c>
      <c r="G505" s="20" t="n">
        <f aca="false">TRUNC(L505-L505*$P$3,2)</f>
        <v>18.98</v>
      </c>
      <c r="H505" s="20" t="n">
        <f aca="false">TRUNC(M505-M505*$P$3,2)</f>
        <v>23.24</v>
      </c>
      <c r="I505" s="20" t="n">
        <f aca="false">ROUND(F505*H505,2)</f>
        <v>185.92</v>
      </c>
      <c r="J505" s="21" t="n">
        <v>7.45003948608487E-005</v>
      </c>
      <c r="L505" s="0" t="n">
        <v>24.32</v>
      </c>
      <c r="M505" s="0" t="n">
        <v>29.78</v>
      </c>
      <c r="N505" s="0" t="n">
        <v>238.24</v>
      </c>
    </row>
    <row r="506" customFormat="false" ht="24" hidden="false" customHeight="true" outlineLevel="0" collapsed="false">
      <c r="A506" s="17" t="s">
        <v>1363</v>
      </c>
      <c r="B506" s="17" t="s">
        <v>1364</v>
      </c>
      <c r="C506" s="17" t="s">
        <v>50</v>
      </c>
      <c r="D506" s="17" t="s">
        <v>1365</v>
      </c>
      <c r="E506" s="18" t="s">
        <v>24</v>
      </c>
      <c r="F506" s="19" t="n">
        <v>8</v>
      </c>
      <c r="G506" s="20" t="n">
        <f aca="false">TRUNC(L506-L506*$P$3,2)</f>
        <v>45.79</v>
      </c>
      <c r="H506" s="20" t="n">
        <f aca="false">TRUNC(M506-M506*$P$3,2)</f>
        <v>56.07</v>
      </c>
      <c r="I506" s="20" t="n">
        <f aca="false">ROUND(F506*H506,2)</f>
        <v>448.56</v>
      </c>
      <c r="J506" s="21" t="n">
        <v>0.000179746587332168</v>
      </c>
      <c r="L506" s="0" t="n">
        <v>58.67</v>
      </c>
      <c r="M506" s="0" t="n">
        <v>71.85</v>
      </c>
      <c r="N506" s="0" t="n">
        <v>574.8</v>
      </c>
    </row>
    <row r="507" customFormat="false" ht="39" hidden="false" customHeight="true" outlineLevel="0" collapsed="false">
      <c r="A507" s="17" t="s">
        <v>1366</v>
      </c>
      <c r="B507" s="17" t="s">
        <v>1367</v>
      </c>
      <c r="C507" s="17" t="s">
        <v>50</v>
      </c>
      <c r="D507" s="17" t="s">
        <v>1368</v>
      </c>
      <c r="E507" s="18" t="s">
        <v>24</v>
      </c>
      <c r="F507" s="19" t="n">
        <v>8</v>
      </c>
      <c r="G507" s="20" t="n">
        <f aca="false">TRUNC(L507-L507*$P$3,2)</f>
        <v>18.45</v>
      </c>
      <c r="H507" s="20" t="n">
        <f aca="false">TRUNC(M507-M507*$P$3,2)</f>
        <v>22.59</v>
      </c>
      <c r="I507" s="20" t="n">
        <f aca="false">ROUND(F507*H507,2)</f>
        <v>180.72</v>
      </c>
      <c r="J507" s="21" t="n">
        <v>7.24239903029405E-005</v>
      </c>
      <c r="L507" s="0" t="n">
        <v>23.64</v>
      </c>
      <c r="M507" s="0" t="n">
        <v>28.95</v>
      </c>
      <c r="N507" s="0" t="n">
        <v>231.6</v>
      </c>
    </row>
    <row r="508" customFormat="false" ht="24" hidden="false" customHeight="true" outlineLevel="0" collapsed="false">
      <c r="A508" s="12" t="s">
        <v>1369</v>
      </c>
      <c r="B508" s="12" t="s">
        <v>18</v>
      </c>
      <c r="C508" s="12"/>
      <c r="D508" s="12" t="s">
        <v>1370</v>
      </c>
      <c r="E508" s="13"/>
      <c r="F508" s="14"/>
      <c r="G508" s="15"/>
      <c r="H508" s="15"/>
      <c r="I508" s="15" t="n">
        <f aca="false">SUM(I509,I510,I511,I512,I513,I514,I515,I516,I517)</f>
        <v>29861.47</v>
      </c>
      <c r="J508" s="16" t="n">
        <v>0.0119699187769327</v>
      </c>
      <c r="M508" s="0" t="n">
        <v>38277.83</v>
      </c>
      <c r="N508" s="0" t="n">
        <v>38277.83</v>
      </c>
    </row>
    <row r="509" customFormat="false" ht="25.9" hidden="false" customHeight="true" outlineLevel="0" collapsed="false">
      <c r="A509" s="17" t="s">
        <v>1371</v>
      </c>
      <c r="B509" s="17" t="s">
        <v>1372</v>
      </c>
      <c r="C509" s="17" t="s">
        <v>29</v>
      </c>
      <c r="D509" s="17" t="s">
        <v>1373</v>
      </c>
      <c r="E509" s="18" t="s">
        <v>52</v>
      </c>
      <c r="F509" s="19" t="n">
        <v>753.97</v>
      </c>
      <c r="G509" s="20" t="n">
        <f aca="false">TRUNC(L509-L509*$P$3,2)</f>
        <v>2.77</v>
      </c>
      <c r="H509" s="20" t="n">
        <f aca="false">TRUNC(M509-M509*$P$3,2)</f>
        <v>3.39</v>
      </c>
      <c r="I509" s="20" t="n">
        <f aca="false">ROUND(F509*H509,2)</f>
        <v>2555.96</v>
      </c>
      <c r="J509" s="21" t="n">
        <v>0.0010256187669947</v>
      </c>
      <c r="L509" s="0" t="n">
        <v>3.56</v>
      </c>
      <c r="M509" s="0" t="n">
        <v>4.35</v>
      </c>
      <c r="N509" s="0" t="n">
        <v>3279.76</v>
      </c>
    </row>
    <row r="510" customFormat="false" ht="25.9" hidden="false" customHeight="true" outlineLevel="0" collapsed="false">
      <c r="A510" s="17" t="s">
        <v>1374</v>
      </c>
      <c r="B510" s="17" t="s">
        <v>1375</v>
      </c>
      <c r="C510" s="17" t="s">
        <v>29</v>
      </c>
      <c r="D510" s="17" t="s">
        <v>1376</v>
      </c>
      <c r="E510" s="18" t="s">
        <v>52</v>
      </c>
      <c r="F510" s="19" t="n">
        <v>753.97</v>
      </c>
      <c r="G510" s="20" t="n">
        <f aca="false">TRUNC(L510-L510*$P$3,2)</f>
        <v>12.14</v>
      </c>
      <c r="H510" s="20" t="n">
        <f aca="false">TRUNC(M510-M510*$P$3,2)</f>
        <v>14.86</v>
      </c>
      <c r="I510" s="20" t="n">
        <f aca="false">ROUND(F510*H510,2)</f>
        <v>11203.99</v>
      </c>
      <c r="J510" s="21" t="n">
        <v>0.00449151322797915</v>
      </c>
      <c r="L510" s="0" t="n">
        <v>15.56</v>
      </c>
      <c r="M510" s="0" t="n">
        <v>19.05</v>
      </c>
      <c r="N510" s="0" t="n">
        <v>14363.12</v>
      </c>
    </row>
    <row r="511" customFormat="false" ht="25.9" hidden="false" customHeight="true" outlineLevel="0" collapsed="false">
      <c r="A511" s="17" t="s">
        <v>1377</v>
      </c>
      <c r="B511" s="17" t="s">
        <v>1378</v>
      </c>
      <c r="C511" s="17" t="s">
        <v>29</v>
      </c>
      <c r="D511" s="17" t="s">
        <v>1379</v>
      </c>
      <c r="E511" s="18" t="s">
        <v>52</v>
      </c>
      <c r="F511" s="19" t="n">
        <v>753.97</v>
      </c>
      <c r="G511" s="20" t="n">
        <f aca="false">TRUNC(L511-L511*$P$3,2)</f>
        <v>9.69</v>
      </c>
      <c r="H511" s="20" t="n">
        <f aca="false">TRUNC(M511-M511*$P$3,2)</f>
        <v>11.87</v>
      </c>
      <c r="I511" s="20" t="n">
        <f aca="false">ROUND(F511*H511,2)</f>
        <v>8949.62</v>
      </c>
      <c r="J511" s="21" t="n">
        <v>0.00358613829842524</v>
      </c>
      <c r="L511" s="0" t="n">
        <v>12.42</v>
      </c>
      <c r="M511" s="0" t="n">
        <v>15.21</v>
      </c>
      <c r="N511" s="0" t="n">
        <v>11467.88</v>
      </c>
    </row>
    <row r="512" customFormat="false" ht="25.9" hidden="false" customHeight="true" outlineLevel="0" collapsed="false">
      <c r="A512" s="17" t="s">
        <v>1380</v>
      </c>
      <c r="B512" s="17" t="s">
        <v>1381</v>
      </c>
      <c r="C512" s="17" t="s">
        <v>29</v>
      </c>
      <c r="D512" s="17" t="s">
        <v>1382</v>
      </c>
      <c r="E512" s="18" t="s">
        <v>52</v>
      </c>
      <c r="F512" s="19" t="n">
        <v>103.425</v>
      </c>
      <c r="G512" s="20" t="n">
        <f aca="false">TRUNC(L512-L512*$P$3,2)</f>
        <v>1.38</v>
      </c>
      <c r="H512" s="20" t="n">
        <f aca="false">TRUNC(M512-M512*$P$3,2)</f>
        <v>1.69</v>
      </c>
      <c r="I512" s="20" t="n">
        <f aca="false">ROUND(F512*H512,2)</f>
        <v>174.79</v>
      </c>
      <c r="J512" s="21" t="n">
        <v>7.01818486342355E-005</v>
      </c>
      <c r="L512" s="0" t="n">
        <v>1.78</v>
      </c>
      <c r="M512" s="0" t="n">
        <v>2.17</v>
      </c>
      <c r="N512" s="0" t="n">
        <v>224.43</v>
      </c>
    </row>
    <row r="513" customFormat="false" ht="39" hidden="false" customHeight="true" outlineLevel="0" collapsed="false">
      <c r="A513" s="17" t="s">
        <v>1383</v>
      </c>
      <c r="B513" s="17" t="s">
        <v>1384</v>
      </c>
      <c r="C513" s="17" t="s">
        <v>29</v>
      </c>
      <c r="D513" s="17" t="s">
        <v>1385</v>
      </c>
      <c r="E513" s="18" t="s">
        <v>52</v>
      </c>
      <c r="F513" s="19" t="n">
        <v>103.425</v>
      </c>
      <c r="G513" s="20" t="n">
        <f aca="false">TRUNC(L513-L513*$P$3,2)</f>
        <v>12.77</v>
      </c>
      <c r="H513" s="20" t="n">
        <f aca="false">TRUNC(M513-M513*$P$3,2)</f>
        <v>15.64</v>
      </c>
      <c r="I513" s="20" t="n">
        <f aca="false">ROUND(F513*H513,2)</f>
        <v>1617.57</v>
      </c>
      <c r="J513" s="21" t="n">
        <v>0.000648135298020655</v>
      </c>
      <c r="L513" s="0" t="n">
        <v>16.37</v>
      </c>
      <c r="M513" s="0" t="n">
        <v>20.04</v>
      </c>
      <c r="N513" s="0" t="n">
        <v>2072.63</v>
      </c>
    </row>
    <row r="514" customFormat="false" ht="39" hidden="false" customHeight="true" outlineLevel="0" collapsed="false">
      <c r="A514" s="17" t="s">
        <v>1386</v>
      </c>
      <c r="B514" s="17" t="s">
        <v>1387</v>
      </c>
      <c r="C514" s="17" t="s">
        <v>29</v>
      </c>
      <c r="D514" s="17" t="s">
        <v>1388</v>
      </c>
      <c r="E514" s="18" t="s">
        <v>52</v>
      </c>
      <c r="F514" s="19" t="n">
        <v>103.425</v>
      </c>
      <c r="G514" s="20" t="n">
        <f aca="false">TRUNC(L514-L514*$P$3,2)</f>
        <v>12.88</v>
      </c>
      <c r="H514" s="20" t="n">
        <f aca="false">TRUNC(M514-M514*$P$3,2)</f>
        <v>15.77</v>
      </c>
      <c r="I514" s="20" t="n">
        <f aca="false">ROUND(F514*H514,2)</f>
        <v>1631.01</v>
      </c>
      <c r="J514" s="21" t="n">
        <v>0.000653632766714634</v>
      </c>
      <c r="L514" s="0" t="n">
        <v>16.51</v>
      </c>
      <c r="M514" s="0" t="n">
        <v>20.21</v>
      </c>
      <c r="N514" s="0" t="n">
        <v>2090.21</v>
      </c>
    </row>
    <row r="515" customFormat="false" ht="25.9" hidden="false" customHeight="true" outlineLevel="0" collapsed="false">
      <c r="A515" s="17" t="s">
        <v>1389</v>
      </c>
      <c r="B515" s="17" t="s">
        <v>1390</v>
      </c>
      <c r="C515" s="17" t="s">
        <v>29</v>
      </c>
      <c r="D515" s="17" t="s">
        <v>1391</v>
      </c>
      <c r="E515" s="18" t="s">
        <v>52</v>
      </c>
      <c r="F515" s="19" t="n">
        <v>249.072</v>
      </c>
      <c r="G515" s="20" t="n">
        <f aca="false">TRUNC(L515-L515*$P$3,2)</f>
        <v>10.31</v>
      </c>
      <c r="H515" s="20" t="n">
        <f aca="false">TRUNC(M515-M515*$P$3,2)</f>
        <v>12.63</v>
      </c>
      <c r="I515" s="20" t="n">
        <f aca="false">ROUND(F515*H515,2)</f>
        <v>3145.78</v>
      </c>
      <c r="J515" s="21" t="n">
        <v>0.00126099986259455</v>
      </c>
      <c r="L515" s="0" t="n">
        <v>13.22</v>
      </c>
      <c r="M515" s="0" t="n">
        <v>16.19</v>
      </c>
      <c r="N515" s="0" t="n">
        <v>4032.47</v>
      </c>
    </row>
    <row r="516" customFormat="false" ht="25.9" hidden="false" customHeight="true" outlineLevel="0" collapsed="false">
      <c r="A516" s="17" t="s">
        <v>1392</v>
      </c>
      <c r="B516" s="17" t="s">
        <v>1393</v>
      </c>
      <c r="C516" s="17" t="s">
        <v>29</v>
      </c>
      <c r="D516" s="17" t="s">
        <v>1394</v>
      </c>
      <c r="E516" s="18" t="s">
        <v>117</v>
      </c>
      <c r="F516" s="19" t="n">
        <v>90</v>
      </c>
      <c r="G516" s="20" t="n">
        <f aca="false">TRUNC(L516-L516*$P$3,2)</f>
        <v>3.2</v>
      </c>
      <c r="H516" s="20" t="n">
        <f aca="false">TRUNC(M516-M516*$P$3,2)</f>
        <v>3.92</v>
      </c>
      <c r="I516" s="20" t="n">
        <f aca="false">ROUND(F516*H516,2)</f>
        <v>352.8</v>
      </c>
      <c r="J516" s="21" t="n">
        <v>0.000141564509542924</v>
      </c>
      <c r="L516" s="0" t="n">
        <v>4.11</v>
      </c>
      <c r="M516" s="0" t="n">
        <v>5.03</v>
      </c>
      <c r="N516" s="0" t="n">
        <v>452.7</v>
      </c>
    </row>
    <row r="517" customFormat="false" ht="39" hidden="false" customHeight="true" outlineLevel="0" collapsed="false">
      <c r="A517" s="17" t="s">
        <v>1395</v>
      </c>
      <c r="B517" s="17" t="s">
        <v>1396</v>
      </c>
      <c r="C517" s="17" t="s">
        <v>29</v>
      </c>
      <c r="D517" s="17" t="s">
        <v>1397</v>
      </c>
      <c r="E517" s="18" t="s">
        <v>52</v>
      </c>
      <c r="F517" s="19" t="n">
        <v>5.44</v>
      </c>
      <c r="G517" s="20" t="n">
        <f aca="false">TRUNC(L517-L517*$P$3,2)</f>
        <v>34.52</v>
      </c>
      <c r="H517" s="20" t="n">
        <f aca="false">TRUNC(M517-M517*$P$3,2)</f>
        <v>42.27</v>
      </c>
      <c r="I517" s="20" t="n">
        <f aca="false">ROUND(F517*H517,2)</f>
        <v>229.95</v>
      </c>
      <c r="J517" s="21" t="n">
        <v>9.21341980265776E-005</v>
      </c>
      <c r="L517" s="0" t="n">
        <v>44.23</v>
      </c>
      <c r="M517" s="0" t="n">
        <v>54.16</v>
      </c>
      <c r="N517" s="0" t="n">
        <v>294.63</v>
      </c>
    </row>
    <row r="518" customFormat="false" ht="24" hidden="false" customHeight="true" outlineLevel="0" collapsed="false">
      <c r="A518" s="12" t="s">
        <v>1398</v>
      </c>
      <c r="B518" s="12" t="s">
        <v>18</v>
      </c>
      <c r="C518" s="12"/>
      <c r="D518" s="12" t="s">
        <v>1399</v>
      </c>
      <c r="E518" s="13"/>
      <c r="F518" s="14"/>
      <c r="G518" s="15"/>
      <c r="H518" s="15"/>
      <c r="I518" s="15" t="n">
        <f aca="false">SUM(I519,I520,I521,I522,I523,I524,I525,I526,I527,I528,I529,I530,I531)</f>
        <v>177538.94</v>
      </c>
      <c r="J518" s="16" t="n">
        <v>0.0711321539563919</v>
      </c>
      <c r="M518" s="0" t="n">
        <v>227468.92</v>
      </c>
      <c r="N518" s="0" t="n">
        <v>227468.92</v>
      </c>
    </row>
    <row r="519" customFormat="false" ht="25.9" hidden="false" customHeight="true" outlineLevel="0" collapsed="false">
      <c r="A519" s="17" t="s">
        <v>1400</v>
      </c>
      <c r="B519" s="17" t="s">
        <v>1401</v>
      </c>
      <c r="C519" s="17" t="s">
        <v>29</v>
      </c>
      <c r="D519" s="17" t="s">
        <v>1402</v>
      </c>
      <c r="E519" s="18" t="s">
        <v>65</v>
      </c>
      <c r="F519" s="19" t="n">
        <v>4</v>
      </c>
      <c r="G519" s="20" t="n">
        <f aca="false">TRUNC(L519-L519*$P$3,2)</f>
        <v>248</v>
      </c>
      <c r="H519" s="20" t="n">
        <f aca="false">TRUNC(M519-M519*$P$3,2)</f>
        <v>303.72</v>
      </c>
      <c r="I519" s="20" t="n">
        <f aca="false">ROUND(F519*H519,2)</f>
        <v>1214.88</v>
      </c>
      <c r="J519" s="21" t="n">
        <v>0.00048675425883396</v>
      </c>
      <c r="L519" s="0" t="n">
        <v>317.75</v>
      </c>
      <c r="M519" s="0" t="n">
        <v>389.14</v>
      </c>
      <c r="N519" s="0" t="n">
        <v>1556.56</v>
      </c>
    </row>
    <row r="520" customFormat="false" ht="39" hidden="false" customHeight="true" outlineLevel="0" collapsed="false">
      <c r="A520" s="17" t="s">
        <v>1403</v>
      </c>
      <c r="B520" s="17" t="s">
        <v>1404</v>
      </c>
      <c r="C520" s="17" t="s">
        <v>29</v>
      </c>
      <c r="D520" s="17" t="s">
        <v>1405</v>
      </c>
      <c r="E520" s="18" t="s">
        <v>65</v>
      </c>
      <c r="F520" s="19" t="n">
        <v>8</v>
      </c>
      <c r="G520" s="20" t="n">
        <f aca="false">TRUNC(L520-L520*$P$3,2)</f>
        <v>274.71</v>
      </c>
      <c r="H520" s="20" t="n">
        <f aca="false">TRUNC(M520-M520*$P$3,2)</f>
        <v>336.43</v>
      </c>
      <c r="I520" s="20" t="n">
        <f aca="false">ROUND(F520*H520,2)</f>
        <v>2691.44</v>
      </c>
      <c r="J520" s="21" t="n">
        <v>0.00107835443938109</v>
      </c>
      <c r="L520" s="0" t="n">
        <v>351.97</v>
      </c>
      <c r="M520" s="0" t="n">
        <v>431.05</v>
      </c>
      <c r="N520" s="0" t="n">
        <v>3448.4</v>
      </c>
    </row>
    <row r="521" customFormat="false" ht="39" hidden="false" customHeight="true" outlineLevel="0" collapsed="false">
      <c r="A521" s="17" t="s">
        <v>1406</v>
      </c>
      <c r="B521" s="17" t="s">
        <v>1407</v>
      </c>
      <c r="C521" s="17" t="s">
        <v>29</v>
      </c>
      <c r="D521" s="17" t="s">
        <v>1408</v>
      </c>
      <c r="E521" s="18" t="s">
        <v>65</v>
      </c>
      <c r="F521" s="19" t="n">
        <v>4</v>
      </c>
      <c r="G521" s="20" t="n">
        <f aca="false">TRUNC(L521-L521*$P$3,2)</f>
        <v>264.04</v>
      </c>
      <c r="H521" s="20" t="n">
        <f aca="false">TRUNC(M521-M521*$P$3,2)</f>
        <v>323.36</v>
      </c>
      <c r="I521" s="20" t="n">
        <f aca="false">ROUND(F521*H521,2)</f>
        <v>1293.44</v>
      </c>
      <c r="J521" s="21" t="n">
        <v>0.000518238055654772</v>
      </c>
      <c r="L521" s="0" t="n">
        <v>338.3</v>
      </c>
      <c r="M521" s="0" t="n">
        <v>414.31</v>
      </c>
      <c r="N521" s="0" t="n">
        <v>1657.24</v>
      </c>
    </row>
    <row r="522" customFormat="false" ht="39" hidden="false" customHeight="true" outlineLevel="0" collapsed="false">
      <c r="A522" s="17" t="s">
        <v>1409</v>
      </c>
      <c r="B522" s="17" t="s">
        <v>1410</v>
      </c>
      <c r="C522" s="17" t="s">
        <v>29</v>
      </c>
      <c r="D522" s="17" t="s">
        <v>1411</v>
      </c>
      <c r="E522" s="18" t="s">
        <v>65</v>
      </c>
      <c r="F522" s="19" t="n">
        <v>2</v>
      </c>
      <c r="G522" s="20" t="n">
        <f aca="false">TRUNC(L522-L522*$P$3,2)</f>
        <v>477.63</v>
      </c>
      <c r="H522" s="20" t="n">
        <f aca="false">TRUNC(M522-M522*$P$3,2)</f>
        <v>584.95</v>
      </c>
      <c r="I522" s="20" t="n">
        <f aca="false">ROUND(F522*H522,2)</f>
        <v>1169.9</v>
      </c>
      <c r="J522" s="21" t="n">
        <v>0.000468729566255974</v>
      </c>
      <c r="L522" s="0" t="n">
        <v>611.96</v>
      </c>
      <c r="M522" s="0" t="n">
        <v>749.46</v>
      </c>
      <c r="N522" s="0" t="n">
        <v>1498.92</v>
      </c>
    </row>
    <row r="523" customFormat="false" ht="39" hidden="false" customHeight="true" outlineLevel="0" collapsed="false">
      <c r="A523" s="17" t="s">
        <v>1412</v>
      </c>
      <c r="B523" s="17" t="s">
        <v>1413</v>
      </c>
      <c r="C523" s="17" t="s">
        <v>29</v>
      </c>
      <c r="D523" s="17" t="s">
        <v>1414</v>
      </c>
      <c r="E523" s="18" t="s">
        <v>65</v>
      </c>
      <c r="F523" s="19" t="n">
        <v>4</v>
      </c>
      <c r="G523" s="20" t="n">
        <f aca="false">TRUNC(L523-L523*$P$3,2)</f>
        <v>224.44</v>
      </c>
      <c r="H523" s="20" t="n">
        <f aca="false">TRUNC(M523-M523*$P$3,2)</f>
        <v>274.87</v>
      </c>
      <c r="I523" s="20" t="n">
        <f aca="false">ROUND(F523*H523,2)</f>
        <v>1099.48</v>
      </c>
      <c r="J523" s="21" t="n">
        <v>0.000440522986267523</v>
      </c>
      <c r="L523" s="0" t="n">
        <v>287.57</v>
      </c>
      <c r="M523" s="0" t="n">
        <v>352.18</v>
      </c>
      <c r="N523" s="0" t="n">
        <v>1408.72</v>
      </c>
    </row>
    <row r="524" customFormat="false" ht="39" hidden="false" customHeight="true" outlineLevel="0" collapsed="false">
      <c r="A524" s="17" t="s">
        <v>1415</v>
      </c>
      <c r="B524" s="17" t="s">
        <v>1416</v>
      </c>
      <c r="C524" s="17" t="s">
        <v>50</v>
      </c>
      <c r="D524" s="17" t="s">
        <v>1417</v>
      </c>
      <c r="E524" s="18" t="s">
        <v>24</v>
      </c>
      <c r="F524" s="19" t="n">
        <v>2</v>
      </c>
      <c r="G524" s="20" t="n">
        <f aca="false">TRUNC(L524-L524*$P$3,2)</f>
        <v>168.38</v>
      </c>
      <c r="H524" s="20" t="n">
        <f aca="false">TRUNC(M524-M524*$P$3,2)</f>
        <v>206.21</v>
      </c>
      <c r="I524" s="20" t="n">
        <f aca="false">ROUND(F524*H524,2)</f>
        <v>412.42</v>
      </c>
      <c r="J524" s="21" t="n">
        <v>0.000165243026579792</v>
      </c>
      <c r="L524" s="0" t="n">
        <v>215.74</v>
      </c>
      <c r="M524" s="0" t="n">
        <v>264.21</v>
      </c>
      <c r="N524" s="0" t="n">
        <v>528.42</v>
      </c>
    </row>
    <row r="525" customFormat="false" ht="25.9" hidden="false" customHeight="true" outlineLevel="0" collapsed="false">
      <c r="A525" s="17" t="s">
        <v>1418</v>
      </c>
      <c r="B525" s="17" t="s">
        <v>1419</v>
      </c>
      <c r="C525" s="17" t="s">
        <v>29</v>
      </c>
      <c r="D525" s="17" t="s">
        <v>1420</v>
      </c>
      <c r="E525" s="18" t="s">
        <v>52</v>
      </c>
      <c r="F525" s="19" t="n">
        <v>13.75</v>
      </c>
      <c r="G525" s="20" t="n">
        <f aca="false">TRUNC(L525-L525*$P$3,2)</f>
        <v>108.25</v>
      </c>
      <c r="H525" s="20" t="n">
        <f aca="false">TRUNC(M525-M525*$P$3,2)</f>
        <v>132.57</v>
      </c>
      <c r="I525" s="20" t="n">
        <f aca="false">ROUND(F525*H525,2)</f>
        <v>1822.84</v>
      </c>
      <c r="J525" s="21" t="n">
        <v>0.000730359667667698</v>
      </c>
      <c r="L525" s="0" t="n">
        <v>138.7</v>
      </c>
      <c r="M525" s="0" t="n">
        <v>169.86</v>
      </c>
      <c r="N525" s="0" t="n">
        <v>2335.57</v>
      </c>
    </row>
    <row r="526" customFormat="false" ht="25.9" hidden="false" customHeight="true" outlineLevel="0" collapsed="false">
      <c r="A526" s="17" t="s">
        <v>1421</v>
      </c>
      <c r="B526" s="17" t="s">
        <v>1422</v>
      </c>
      <c r="C526" s="17" t="s">
        <v>50</v>
      </c>
      <c r="D526" s="17" t="s">
        <v>1423</v>
      </c>
      <c r="E526" s="18" t="s">
        <v>366</v>
      </c>
      <c r="F526" s="19" t="n">
        <v>21</v>
      </c>
      <c r="G526" s="20" t="n">
        <f aca="false">TRUNC(L526-L526*$P$3,2)</f>
        <v>129.57</v>
      </c>
      <c r="H526" s="20" t="n">
        <f aca="false">TRUNC(M526-M526*$P$3,2)</f>
        <v>158.69</v>
      </c>
      <c r="I526" s="20" t="n">
        <f aca="false">ROUND(F526*H526,2)</f>
        <v>3332.49</v>
      </c>
      <c r="J526" s="21" t="n">
        <v>0.0013351906730409</v>
      </c>
      <c r="L526" s="0" t="n">
        <v>166.02</v>
      </c>
      <c r="M526" s="0" t="n">
        <v>203.32</v>
      </c>
      <c r="N526" s="0" t="n">
        <v>4269.72</v>
      </c>
    </row>
    <row r="527" customFormat="false" ht="25.9" hidden="false" customHeight="true" outlineLevel="0" collapsed="false">
      <c r="A527" s="17" t="s">
        <v>1424</v>
      </c>
      <c r="B527" s="17" t="s">
        <v>1425</v>
      </c>
      <c r="C527" s="17" t="s">
        <v>50</v>
      </c>
      <c r="D527" s="17" t="s">
        <v>1426</v>
      </c>
      <c r="E527" s="18" t="s">
        <v>366</v>
      </c>
      <c r="F527" s="19" t="n">
        <v>19</v>
      </c>
      <c r="G527" s="20" t="n">
        <f aca="false">TRUNC(L527-L527*$P$3,2)</f>
        <v>119.49</v>
      </c>
      <c r="H527" s="20" t="n">
        <f aca="false">TRUNC(M527-M527*$P$3,2)</f>
        <v>146.34</v>
      </c>
      <c r="I527" s="20" t="n">
        <f aca="false">ROUND(F527*H527,2)</f>
        <v>2780.46</v>
      </c>
      <c r="J527" s="21" t="n">
        <v>0.00111403482493189</v>
      </c>
      <c r="L527" s="0" t="n">
        <v>153.1</v>
      </c>
      <c r="M527" s="0" t="n">
        <v>187.5</v>
      </c>
      <c r="N527" s="0" t="n">
        <v>3562.5</v>
      </c>
    </row>
    <row r="528" customFormat="false" ht="24" hidden="false" customHeight="true" outlineLevel="0" collapsed="false">
      <c r="A528" s="17" t="s">
        <v>1427</v>
      </c>
      <c r="B528" s="17" t="s">
        <v>1428</v>
      </c>
      <c r="C528" s="17" t="s">
        <v>50</v>
      </c>
      <c r="D528" s="17" t="s">
        <v>1429</v>
      </c>
      <c r="E528" s="18" t="s">
        <v>366</v>
      </c>
      <c r="F528" s="19" t="n">
        <v>44.09</v>
      </c>
      <c r="G528" s="20" t="n">
        <f aca="false">TRUNC(L528-L528*$P$3,2)</f>
        <v>238.91</v>
      </c>
      <c r="H528" s="20" t="n">
        <f aca="false">TRUNC(M528-M528*$P$3,2)</f>
        <v>292.59</v>
      </c>
      <c r="I528" s="20" t="n">
        <f aca="false">ROUND(F528*H528,2)</f>
        <v>12900.29</v>
      </c>
      <c r="J528" s="21" t="n">
        <v>0.00516863688481277</v>
      </c>
      <c r="L528" s="0" t="n">
        <v>306.1</v>
      </c>
      <c r="M528" s="0" t="n">
        <v>374.88</v>
      </c>
      <c r="N528" s="0" t="n">
        <v>16528.45</v>
      </c>
    </row>
    <row r="529" customFormat="false" ht="52.15" hidden="false" customHeight="true" outlineLevel="0" collapsed="false">
      <c r="A529" s="17" t="s">
        <v>1430</v>
      </c>
      <c r="B529" s="17" t="s">
        <v>1431</v>
      </c>
      <c r="C529" s="17" t="s">
        <v>50</v>
      </c>
      <c r="D529" s="17" t="s">
        <v>1432</v>
      </c>
      <c r="E529" s="18" t="s">
        <v>366</v>
      </c>
      <c r="F529" s="19" t="n">
        <v>30.51</v>
      </c>
      <c r="G529" s="20" t="n">
        <f aca="false">TRUNC(L529-L529*$P$3,2)</f>
        <v>577.8</v>
      </c>
      <c r="H529" s="20" t="n">
        <f aca="false">TRUNC(M529-M529*$P$3,2)</f>
        <v>707.63</v>
      </c>
      <c r="I529" s="20" t="n">
        <f aca="false">ROUND(F529*H529,2)</f>
        <v>21589.79</v>
      </c>
      <c r="J529" s="21" t="n">
        <v>0.00865009499863564</v>
      </c>
      <c r="L529" s="0" t="n">
        <v>740.3</v>
      </c>
      <c r="M529" s="0" t="n">
        <v>906.64</v>
      </c>
      <c r="N529" s="0" t="n">
        <v>27661.58</v>
      </c>
    </row>
    <row r="530" customFormat="false" ht="64.9" hidden="false" customHeight="true" outlineLevel="0" collapsed="false">
      <c r="A530" s="17" t="s">
        <v>1433</v>
      </c>
      <c r="B530" s="17" t="s">
        <v>1434</v>
      </c>
      <c r="C530" s="17" t="s">
        <v>50</v>
      </c>
      <c r="D530" s="17" t="s">
        <v>1435</v>
      </c>
      <c r="E530" s="18" t="s">
        <v>24</v>
      </c>
      <c r="F530" s="19" t="n">
        <v>1</v>
      </c>
      <c r="G530" s="20" t="n">
        <f aca="false">TRUNC(L530-L530*$P$3,2)</f>
        <v>40583.65</v>
      </c>
      <c r="H530" s="20" t="n">
        <f aca="false">TRUNC(M530-M530*$P$3,2)</f>
        <v>49702.8</v>
      </c>
      <c r="I530" s="20" t="n">
        <f aca="false">ROUND(F530*H530,2)</f>
        <v>49702.8</v>
      </c>
      <c r="J530" s="21" t="n">
        <v>0.0199136953703121</v>
      </c>
      <c r="L530" s="0" t="n">
        <v>51997</v>
      </c>
      <c r="M530" s="0" t="n">
        <v>63680.72</v>
      </c>
      <c r="N530" s="0" t="n">
        <v>63680.72</v>
      </c>
    </row>
    <row r="531" customFormat="false" ht="52.15" hidden="false" customHeight="true" outlineLevel="0" collapsed="false">
      <c r="A531" s="17" t="s">
        <v>1436</v>
      </c>
      <c r="B531" s="17" t="s">
        <v>1437</v>
      </c>
      <c r="C531" s="17" t="s">
        <v>22</v>
      </c>
      <c r="D531" s="17" t="s">
        <v>1438</v>
      </c>
      <c r="E531" s="18" t="s">
        <v>24</v>
      </c>
      <c r="F531" s="19" t="n">
        <v>1</v>
      </c>
      <c r="G531" s="20" t="n">
        <f aca="false">TRUNC(L531-L531*$P$3,2)</f>
        <v>63304.25</v>
      </c>
      <c r="H531" s="20" t="n">
        <f aca="false">TRUNC(M531-M531*$P$3,2)</f>
        <v>77528.71</v>
      </c>
      <c r="I531" s="20" t="n">
        <f aca="false">ROUND(F531*H531,2)</f>
        <v>77528.71</v>
      </c>
      <c r="J531" s="21" t="n">
        <v>0.0310622992040178</v>
      </c>
      <c r="L531" s="0" t="n">
        <v>81107.31</v>
      </c>
      <c r="M531" s="0" t="n">
        <v>99332.12</v>
      </c>
      <c r="N531" s="0" t="n">
        <v>99332.12</v>
      </c>
    </row>
    <row r="532" customFormat="false" ht="24" hidden="false" customHeight="true" outlineLevel="0" collapsed="false">
      <c r="A532" s="12" t="s">
        <v>446</v>
      </c>
      <c r="B532" s="12" t="s">
        <v>18</v>
      </c>
      <c r="C532" s="12"/>
      <c r="D532" s="12" t="s">
        <v>1439</v>
      </c>
      <c r="E532" s="13"/>
      <c r="F532" s="14"/>
      <c r="G532" s="15"/>
      <c r="H532" s="15"/>
      <c r="I532" s="15" t="n">
        <f aca="false">SUM(I533,I534,I535,I536,I537,I538)</f>
        <v>7509.86</v>
      </c>
      <c r="J532" s="16" t="n">
        <v>0.00300968273726659</v>
      </c>
      <c r="M532" s="0" t="n">
        <v>9624.47</v>
      </c>
      <c r="N532" s="0" t="n">
        <v>9624.47</v>
      </c>
    </row>
    <row r="533" customFormat="false" ht="52.15" hidden="false" customHeight="true" outlineLevel="0" collapsed="false">
      <c r="A533" s="17" t="s">
        <v>1440</v>
      </c>
      <c r="B533" s="17" t="s">
        <v>1441</v>
      </c>
      <c r="C533" s="17" t="s">
        <v>50</v>
      </c>
      <c r="D533" s="17" t="s">
        <v>1442</v>
      </c>
      <c r="E533" s="18" t="s">
        <v>52</v>
      </c>
      <c r="F533" s="19" t="n">
        <v>51.89</v>
      </c>
      <c r="G533" s="20" t="n">
        <f aca="false">TRUNC(L533-L533*$P$3,2)</f>
        <v>12.57</v>
      </c>
      <c r="H533" s="20" t="n">
        <f aca="false">TRUNC(M533-M533*$P$3,2)</f>
        <v>15.39</v>
      </c>
      <c r="I533" s="20" t="n">
        <f aca="false">ROUND(F533*H533,2)</f>
        <v>798.59</v>
      </c>
      <c r="J533" s="21" t="n">
        <v>0.000319988327104015</v>
      </c>
      <c r="L533" s="0" t="n">
        <v>16.11</v>
      </c>
      <c r="M533" s="0" t="n">
        <v>19.72</v>
      </c>
      <c r="N533" s="0" t="n">
        <v>1023.27</v>
      </c>
    </row>
    <row r="534" customFormat="false" ht="39" hidden="false" customHeight="true" outlineLevel="0" collapsed="false">
      <c r="A534" s="17" t="s">
        <v>1443</v>
      </c>
      <c r="B534" s="17" t="s">
        <v>1444</v>
      </c>
      <c r="C534" s="17" t="s">
        <v>29</v>
      </c>
      <c r="D534" s="17" t="s">
        <v>1445</v>
      </c>
      <c r="E534" s="18" t="s">
        <v>41</v>
      </c>
      <c r="F534" s="19" t="n">
        <v>2.5945</v>
      </c>
      <c r="G534" s="20" t="n">
        <f aca="false">TRUNC(L534-L534*$P$3,2)</f>
        <v>117.79</v>
      </c>
      <c r="H534" s="20" t="n">
        <f aca="false">TRUNC(M534-M534*$P$3,2)</f>
        <v>144.25</v>
      </c>
      <c r="I534" s="20" t="n">
        <f aca="false">ROUND(F534*H534,2)</f>
        <v>374.26</v>
      </c>
      <c r="J534" s="21" t="n">
        <v>0.000149957687002902</v>
      </c>
      <c r="L534" s="0" t="n">
        <v>150.92</v>
      </c>
      <c r="M534" s="0" t="n">
        <v>184.83</v>
      </c>
      <c r="N534" s="0" t="n">
        <v>479.54</v>
      </c>
    </row>
    <row r="535" customFormat="false" ht="25.9" hidden="false" customHeight="true" outlineLevel="0" collapsed="false">
      <c r="A535" s="17" t="s">
        <v>1446</v>
      </c>
      <c r="B535" s="17" t="s">
        <v>1447</v>
      </c>
      <c r="C535" s="17" t="s">
        <v>50</v>
      </c>
      <c r="D535" s="17" t="s">
        <v>1448</v>
      </c>
      <c r="E535" s="18" t="s">
        <v>24</v>
      </c>
      <c r="F535" s="19" t="n">
        <v>2</v>
      </c>
      <c r="G535" s="20" t="n">
        <f aca="false">TRUNC(L535-L535*$P$3,2)</f>
        <v>731.19</v>
      </c>
      <c r="H535" s="20" t="n">
        <f aca="false">TRUNC(M535-M535*$P$3,2)</f>
        <v>895.49</v>
      </c>
      <c r="I535" s="20" t="n">
        <f aca="false">ROUND(F535*H535,2)</f>
        <v>1790.98</v>
      </c>
      <c r="J535" s="21" t="n">
        <v>0.000717566638983357</v>
      </c>
      <c r="L535" s="0" t="n">
        <v>936.83</v>
      </c>
      <c r="M535" s="0" t="n">
        <v>1147.33</v>
      </c>
      <c r="N535" s="0" t="n">
        <v>2294.66</v>
      </c>
    </row>
    <row r="536" customFormat="false" ht="25.9" hidden="false" customHeight="true" outlineLevel="0" collapsed="false">
      <c r="A536" s="17" t="s">
        <v>1449</v>
      </c>
      <c r="B536" s="17" t="s">
        <v>1450</v>
      </c>
      <c r="C536" s="17" t="s">
        <v>50</v>
      </c>
      <c r="D536" s="17" t="s">
        <v>1451</v>
      </c>
      <c r="E536" s="18" t="s">
        <v>24</v>
      </c>
      <c r="F536" s="19" t="n">
        <v>2</v>
      </c>
      <c r="G536" s="20" t="n">
        <f aca="false">TRUNC(L536-L536*$P$3,2)</f>
        <v>111.3</v>
      </c>
      <c r="H536" s="20" t="n">
        <f aca="false">TRUNC(M536-M536*$P$3,2)</f>
        <v>136.31</v>
      </c>
      <c r="I536" s="20" t="n">
        <f aca="false">ROUND(F536*H536,2)</f>
        <v>272.62</v>
      </c>
      <c r="J536" s="21" t="n">
        <v>0.000109230137361041</v>
      </c>
      <c r="L536" s="0" t="n">
        <v>142.61</v>
      </c>
      <c r="M536" s="0" t="n">
        <v>174.65</v>
      </c>
      <c r="N536" s="0" t="n">
        <v>349.3</v>
      </c>
    </row>
    <row r="537" customFormat="false" ht="25.9" hidden="false" customHeight="true" outlineLevel="0" collapsed="false">
      <c r="A537" s="17" t="s">
        <v>1452</v>
      </c>
      <c r="B537" s="17" t="s">
        <v>1453</v>
      </c>
      <c r="C537" s="17" t="s">
        <v>50</v>
      </c>
      <c r="D537" s="17" t="s">
        <v>1454</v>
      </c>
      <c r="E537" s="18" t="s">
        <v>24</v>
      </c>
      <c r="F537" s="19" t="n">
        <v>207</v>
      </c>
      <c r="G537" s="20" t="n">
        <f aca="false">TRUNC(L537-L537*$P$3,2)</f>
        <v>11.79</v>
      </c>
      <c r="H537" s="20" t="n">
        <f aca="false">TRUNC(M537-M537*$P$3,2)</f>
        <v>14.43</v>
      </c>
      <c r="I537" s="20" t="n">
        <f aca="false">ROUND(F537*H537,2)</f>
        <v>2987.01</v>
      </c>
      <c r="J537" s="21" t="n">
        <v>0.00119752880338994</v>
      </c>
      <c r="L537" s="0" t="n">
        <v>15.11</v>
      </c>
      <c r="M537" s="0" t="n">
        <v>18.5</v>
      </c>
      <c r="N537" s="0" t="n">
        <v>3829.5</v>
      </c>
    </row>
    <row r="538" customFormat="false" ht="52.15" hidden="false" customHeight="true" outlineLevel="0" collapsed="false">
      <c r="A538" s="17" t="s">
        <v>1455</v>
      </c>
      <c r="B538" s="17" t="s">
        <v>1456</v>
      </c>
      <c r="C538" s="17" t="s">
        <v>29</v>
      </c>
      <c r="D538" s="17" t="s">
        <v>1457</v>
      </c>
      <c r="E538" s="18" t="s">
        <v>65</v>
      </c>
      <c r="F538" s="19" t="n">
        <v>15</v>
      </c>
      <c r="G538" s="20" t="n">
        <f aca="false">TRUNC(L538-L538*$P$3,2)</f>
        <v>70.02</v>
      </c>
      <c r="H538" s="20" t="n">
        <f aca="false">TRUNC(M538-M538*$P$3,2)</f>
        <v>85.76</v>
      </c>
      <c r="I538" s="20" t="n">
        <f aca="false">ROUND(F538*H538,2)</f>
        <v>1286.4</v>
      </c>
      <c r="J538" s="21" t="n">
        <v>0.000515411143425331</v>
      </c>
      <c r="L538" s="0" t="n">
        <v>89.72</v>
      </c>
      <c r="M538" s="0" t="n">
        <v>109.88</v>
      </c>
      <c r="N538" s="0" t="n">
        <v>1648.2</v>
      </c>
    </row>
    <row r="539" customFormat="false" ht="24" hidden="false" customHeight="true" outlineLevel="0" collapsed="false">
      <c r="A539" s="12" t="s">
        <v>1458</v>
      </c>
      <c r="B539" s="12" t="s">
        <v>18</v>
      </c>
      <c r="C539" s="12"/>
      <c r="D539" s="12" t="s">
        <v>891</v>
      </c>
      <c r="E539" s="13"/>
      <c r="F539" s="14"/>
      <c r="G539" s="15"/>
      <c r="H539" s="15"/>
      <c r="I539" s="15" t="n">
        <f aca="false">SUM(I540:I557)</f>
        <v>34981.61</v>
      </c>
      <c r="J539" s="16" t="n">
        <v>0.0140192237536679</v>
      </c>
      <c r="M539" s="0" t="n">
        <v>44831.17</v>
      </c>
      <c r="N539" s="0" t="n">
        <v>44831.17</v>
      </c>
    </row>
    <row r="540" customFormat="false" ht="25.9" hidden="false" customHeight="true" outlineLevel="0" collapsed="false">
      <c r="A540" s="17" t="s">
        <v>1459</v>
      </c>
      <c r="B540" s="17" t="s">
        <v>1460</v>
      </c>
      <c r="C540" s="17" t="s">
        <v>50</v>
      </c>
      <c r="D540" s="17" t="s">
        <v>1461</v>
      </c>
      <c r="E540" s="18" t="s">
        <v>24</v>
      </c>
      <c r="F540" s="19" t="n">
        <v>1</v>
      </c>
      <c r="G540" s="20" t="n">
        <f aca="false">TRUNC(L540-L540*$P$3,2)</f>
        <v>2414.67</v>
      </c>
      <c r="H540" s="20" t="n">
        <f aca="false">TRUNC(M540-M540*$P$3,2)</f>
        <v>2957.24</v>
      </c>
      <c r="I540" s="20" t="n">
        <f aca="false">ROUND(F540*H540,2)</f>
        <v>2957.24</v>
      </c>
      <c r="J540" s="21" t="n">
        <v>0.00118483584239514</v>
      </c>
      <c r="L540" s="0" t="n">
        <v>3093.75</v>
      </c>
      <c r="M540" s="0" t="n">
        <v>3788.91</v>
      </c>
      <c r="N540" s="0" t="n">
        <v>3788.91</v>
      </c>
    </row>
    <row r="541" customFormat="false" ht="39" hidden="false" customHeight="true" outlineLevel="0" collapsed="false">
      <c r="A541" s="17" t="s">
        <v>1462</v>
      </c>
      <c r="B541" s="17" t="s">
        <v>1463</v>
      </c>
      <c r="C541" s="17" t="s">
        <v>50</v>
      </c>
      <c r="D541" s="17" t="s">
        <v>1464</v>
      </c>
      <c r="E541" s="18" t="s">
        <v>24</v>
      </c>
      <c r="F541" s="19" t="n">
        <v>1</v>
      </c>
      <c r="G541" s="20" t="n">
        <f aca="false">TRUNC(L541-L541*$P$3,2)</f>
        <v>347.24</v>
      </c>
      <c r="H541" s="20" t="n">
        <f aca="false">TRUNC(M541-M541*$P$3,2)</f>
        <v>425.26</v>
      </c>
      <c r="I541" s="20" t="n">
        <f aca="false">ROUND(F541*H541,2)</f>
        <v>425.26</v>
      </c>
      <c r="J541" s="21" t="n">
        <v>0.000170384004129794</v>
      </c>
      <c r="L541" s="0" t="n">
        <v>444.9</v>
      </c>
      <c r="M541" s="0" t="n">
        <v>544.86</v>
      </c>
      <c r="N541" s="0" t="n">
        <v>544.86</v>
      </c>
    </row>
    <row r="542" customFormat="false" ht="25.9" hidden="false" customHeight="true" outlineLevel="0" collapsed="false">
      <c r="A542" s="17" t="s">
        <v>1465</v>
      </c>
      <c r="B542" s="17" t="s">
        <v>1466</v>
      </c>
      <c r="C542" s="17" t="s">
        <v>50</v>
      </c>
      <c r="D542" s="17" t="s">
        <v>1467</v>
      </c>
      <c r="E542" s="18" t="s">
        <v>366</v>
      </c>
      <c r="F542" s="19" t="n">
        <v>3</v>
      </c>
      <c r="G542" s="20" t="n">
        <f aca="false">TRUNC(L542-L542*$P$3,2)</f>
        <v>206.67</v>
      </c>
      <c r="H542" s="20" t="n">
        <f aca="false">TRUNC(M542-M542*$P$3,2)</f>
        <v>253.11</v>
      </c>
      <c r="I542" s="20" t="n">
        <f aca="false">ROUND(F542*H542,2)</f>
        <v>759.33</v>
      </c>
      <c r="J542" s="21" t="n">
        <v>0.000304237047347715</v>
      </c>
      <c r="L542" s="0" t="n">
        <v>264.8</v>
      </c>
      <c r="M542" s="0" t="n">
        <v>324.3</v>
      </c>
      <c r="N542" s="0" t="n">
        <v>972.9</v>
      </c>
    </row>
    <row r="543" customFormat="false" ht="24" hidden="false" customHeight="true" outlineLevel="0" collapsed="false">
      <c r="A543" s="17" t="s">
        <v>1468</v>
      </c>
      <c r="B543" s="17" t="s">
        <v>1469</v>
      </c>
      <c r="C543" s="17" t="s">
        <v>50</v>
      </c>
      <c r="D543" s="17" t="s">
        <v>1470</v>
      </c>
      <c r="E543" s="18" t="s">
        <v>52</v>
      </c>
      <c r="F543" s="19" t="n">
        <v>2.1375</v>
      </c>
      <c r="G543" s="20" t="n">
        <f aca="false">TRUNC(L543-L543*$P$3,2)</f>
        <v>480.74</v>
      </c>
      <c r="H543" s="20" t="n">
        <f aca="false">TRUNC(M543-M543*$P$3,2)</f>
        <v>588.77</v>
      </c>
      <c r="I543" s="20" t="n">
        <f aca="false">ROUND(F543*H543,2)</f>
        <v>1258.5</v>
      </c>
      <c r="J543" s="21" t="n">
        <v>0.000504222324888892</v>
      </c>
      <c r="L543" s="0" t="n">
        <v>615.95</v>
      </c>
      <c r="M543" s="0" t="n">
        <v>754.35</v>
      </c>
      <c r="N543" s="0" t="n">
        <v>1612.42</v>
      </c>
    </row>
    <row r="544" customFormat="false" ht="25.9" hidden="false" customHeight="true" outlineLevel="0" collapsed="false">
      <c r="A544" s="17" t="s">
        <v>1471</v>
      </c>
      <c r="B544" s="17" t="s">
        <v>1472</v>
      </c>
      <c r="C544" s="17" t="s">
        <v>50</v>
      </c>
      <c r="D544" s="17" t="s">
        <v>1473</v>
      </c>
      <c r="E544" s="18" t="s">
        <v>52</v>
      </c>
      <c r="F544" s="19" t="n">
        <v>5.1</v>
      </c>
      <c r="G544" s="20" t="n">
        <f aca="false">TRUNC(L544-L544*$P$3,2)</f>
        <v>152.19</v>
      </c>
      <c r="H544" s="20" t="n">
        <f aca="false">TRUNC(M544-M544*$P$3,2)</f>
        <v>186.39</v>
      </c>
      <c r="I544" s="20" t="n">
        <f aca="false">ROUND(F544*H544,2)</f>
        <v>950.59</v>
      </c>
      <c r="J544" s="21" t="n">
        <v>0.000380860753495943</v>
      </c>
      <c r="L544" s="0" t="n">
        <v>195</v>
      </c>
      <c r="M544" s="0" t="n">
        <v>238.81</v>
      </c>
      <c r="N544" s="0" t="n">
        <v>1217.93</v>
      </c>
    </row>
    <row r="545" customFormat="false" ht="52.15" hidden="false" customHeight="true" outlineLevel="0" collapsed="false">
      <c r="A545" s="17" t="s">
        <v>1474</v>
      </c>
      <c r="B545" s="17" t="s">
        <v>1475</v>
      </c>
      <c r="C545" s="17" t="s">
        <v>22</v>
      </c>
      <c r="D545" s="17" t="s">
        <v>1476</v>
      </c>
      <c r="E545" s="18" t="s">
        <v>24</v>
      </c>
      <c r="F545" s="19" t="n">
        <v>1</v>
      </c>
      <c r="G545" s="20" t="n">
        <f aca="false">TRUNC(L545-L545*$P$3,2)</f>
        <v>6981.57</v>
      </c>
      <c r="H545" s="20" t="n">
        <f aca="false">TRUNC(M545-M545*$P$3,2)</f>
        <v>8550.33</v>
      </c>
      <c r="I545" s="20" t="n">
        <f aca="false">ROUND(F545*H545,2)</f>
        <v>8550.33</v>
      </c>
      <c r="J545" s="21" t="n">
        <v>0.00342573604632684</v>
      </c>
      <c r="L545" s="0" t="n">
        <v>8945</v>
      </c>
      <c r="M545" s="0" t="n">
        <v>10954.94</v>
      </c>
      <c r="N545" s="0" t="n">
        <v>10954.94</v>
      </c>
    </row>
    <row r="546" customFormat="false" ht="25.9" hidden="false" customHeight="true" outlineLevel="0" collapsed="false">
      <c r="A546" s="17" t="s">
        <v>1477</v>
      </c>
      <c r="B546" s="17" t="s">
        <v>1478</v>
      </c>
      <c r="C546" s="17" t="s">
        <v>50</v>
      </c>
      <c r="D546" s="17" t="s">
        <v>1479</v>
      </c>
      <c r="E546" s="18" t="s">
        <v>24</v>
      </c>
      <c r="F546" s="19" t="n">
        <v>34</v>
      </c>
      <c r="G546" s="20" t="n">
        <f aca="false">TRUNC(L546-L546*$P$3,2)</f>
        <v>107.34</v>
      </c>
      <c r="H546" s="20" t="n">
        <f aca="false">TRUNC(M546-M546*$P$3,2)</f>
        <v>131.46</v>
      </c>
      <c r="I546" s="20" t="n">
        <f aca="false">ROUND(F546*H546,2)</f>
        <v>4469.64</v>
      </c>
      <c r="J546" s="21" t="n">
        <v>0.00179088642273458</v>
      </c>
      <c r="L546" s="0" t="n">
        <v>137.54</v>
      </c>
      <c r="M546" s="0" t="n">
        <v>168.44</v>
      </c>
      <c r="N546" s="0" t="n">
        <v>5726.96</v>
      </c>
    </row>
    <row r="547" customFormat="false" ht="25.9" hidden="false" customHeight="true" outlineLevel="0" collapsed="false">
      <c r="A547" s="17" t="s">
        <v>1480</v>
      </c>
      <c r="B547" s="17" t="s">
        <v>1481</v>
      </c>
      <c r="C547" s="17" t="s">
        <v>50</v>
      </c>
      <c r="D547" s="17" t="s">
        <v>1482</v>
      </c>
      <c r="E547" s="18" t="s">
        <v>24</v>
      </c>
      <c r="F547" s="19" t="n">
        <v>38</v>
      </c>
      <c r="G547" s="20" t="n">
        <f aca="false">TRUNC(L547-L547*$P$3,2)</f>
        <v>66.17</v>
      </c>
      <c r="H547" s="20" t="n">
        <f aca="false">TRUNC(M547-M547*$P$3,2)</f>
        <v>81.04</v>
      </c>
      <c r="I547" s="20" t="n">
        <f aca="false">ROUND(F547*H547,2)</f>
        <v>3079.52</v>
      </c>
      <c r="J547" s="21" t="n">
        <v>0.00123393467968989</v>
      </c>
      <c r="L547" s="0" t="n">
        <v>84.79</v>
      </c>
      <c r="M547" s="0" t="n">
        <v>103.84</v>
      </c>
      <c r="N547" s="0" t="n">
        <v>3945.92</v>
      </c>
    </row>
    <row r="548" customFormat="false" ht="39" hidden="false" customHeight="true" outlineLevel="0" collapsed="false">
      <c r="A548" s="17" t="s">
        <v>1483</v>
      </c>
      <c r="B548" s="17" t="s">
        <v>1484</v>
      </c>
      <c r="C548" s="17" t="s">
        <v>50</v>
      </c>
      <c r="D548" s="17" t="s">
        <v>1485</v>
      </c>
      <c r="E548" s="18" t="s">
        <v>24</v>
      </c>
      <c r="F548" s="19" t="n">
        <v>1</v>
      </c>
      <c r="G548" s="20" t="n">
        <f aca="false">TRUNC(L548-L548*$P$3,2)</f>
        <v>456.06</v>
      </c>
      <c r="H548" s="20" t="n">
        <f aca="false">TRUNC(M548-M548*$P$3,2)</f>
        <v>558.54</v>
      </c>
      <c r="I548" s="20" t="n">
        <f aca="false">ROUND(F548*H548,2)</f>
        <v>558.54</v>
      </c>
      <c r="J548" s="21" t="n">
        <v>0.000223782624959371</v>
      </c>
      <c r="L548" s="0" t="n">
        <v>584.33</v>
      </c>
      <c r="M548" s="0" t="n">
        <v>715.62</v>
      </c>
      <c r="N548" s="0" t="n">
        <v>715.62</v>
      </c>
    </row>
    <row r="549" customFormat="false" ht="25.9" hidden="false" customHeight="true" outlineLevel="0" collapsed="false">
      <c r="A549" s="17" t="s">
        <v>1486</v>
      </c>
      <c r="B549" s="17" t="s">
        <v>1487</v>
      </c>
      <c r="C549" s="17" t="s">
        <v>50</v>
      </c>
      <c r="D549" s="17" t="s">
        <v>1488</v>
      </c>
      <c r="E549" s="18" t="s">
        <v>765</v>
      </c>
      <c r="F549" s="19" t="n">
        <v>20</v>
      </c>
      <c r="G549" s="20" t="n">
        <f aca="false">TRUNC(L549-L549*$P$3,2)</f>
        <v>40.88</v>
      </c>
      <c r="H549" s="20" t="n">
        <f aca="false">TRUNC(M549-M549*$P$3,2)</f>
        <v>50.06</v>
      </c>
      <c r="I549" s="20" t="n">
        <f aca="false">ROUND(F549*H549,2)</f>
        <v>1001.2</v>
      </c>
      <c r="J549" s="21" t="n">
        <v>0.000401146350434422</v>
      </c>
      <c r="L549" s="0" t="n">
        <v>52.38</v>
      </c>
      <c r="M549" s="0" t="n">
        <v>64.14</v>
      </c>
      <c r="N549" s="0" t="n">
        <v>1282.8</v>
      </c>
    </row>
    <row r="550" customFormat="false" ht="25.9" hidden="false" customHeight="true" outlineLevel="0" collapsed="false">
      <c r="A550" s="17" t="s">
        <v>1489</v>
      </c>
      <c r="B550" s="17" t="s">
        <v>1490</v>
      </c>
      <c r="C550" s="17" t="s">
        <v>50</v>
      </c>
      <c r="D550" s="17" t="s">
        <v>1491</v>
      </c>
      <c r="E550" s="18" t="s">
        <v>24</v>
      </c>
      <c r="F550" s="19" t="n">
        <v>12</v>
      </c>
      <c r="G550" s="20" t="n">
        <f aca="false">TRUNC(L550-L550*$P$3,2)</f>
        <v>0</v>
      </c>
      <c r="H550" s="20" t="n">
        <f aca="false">TRUNC(M550-M550*$P$3,2)</f>
        <v>0</v>
      </c>
      <c r="I550" s="20" t="n">
        <f aca="false">ROUND(F550*H550,2)</f>
        <v>0</v>
      </c>
      <c r="J550" s="21" t="n">
        <v>0</v>
      </c>
      <c r="L550" s="0" t="n">
        <v>0</v>
      </c>
      <c r="M550" s="0" t="n">
        <v>0</v>
      </c>
      <c r="N550" s="0" t="n">
        <v>0</v>
      </c>
    </row>
    <row r="551" customFormat="false" ht="25.9" hidden="false" customHeight="true" outlineLevel="0" collapsed="false">
      <c r="A551" s="17" t="s">
        <v>1492</v>
      </c>
      <c r="B551" s="17" t="s">
        <v>1493</v>
      </c>
      <c r="C551" s="17" t="s">
        <v>50</v>
      </c>
      <c r="D551" s="17" t="s">
        <v>1494</v>
      </c>
      <c r="E551" s="18" t="s">
        <v>24</v>
      </c>
      <c r="F551" s="19" t="n">
        <v>2</v>
      </c>
      <c r="G551" s="20" t="n">
        <f aca="false">TRUNC(L551-L551*$P$3,2)</f>
        <v>106.47</v>
      </c>
      <c r="H551" s="20" t="n">
        <f aca="false">TRUNC(M551-M551*$P$3,2)</f>
        <v>130.39</v>
      </c>
      <c r="I551" s="20" t="n">
        <f aca="false">ROUND(F551*H551,2)</f>
        <v>260.78</v>
      </c>
      <c r="J551" s="21" t="n">
        <v>0.000104489430569191</v>
      </c>
      <c r="L551" s="0" t="n">
        <v>136.42</v>
      </c>
      <c r="M551" s="0" t="n">
        <v>167.07</v>
      </c>
      <c r="N551" s="0" t="n">
        <v>334.14</v>
      </c>
    </row>
    <row r="552" customFormat="false" ht="25.9" hidden="false" customHeight="true" outlineLevel="0" collapsed="false">
      <c r="A552" s="17" t="s">
        <v>1495</v>
      </c>
      <c r="B552" s="17" t="s">
        <v>1496</v>
      </c>
      <c r="C552" s="17" t="s">
        <v>29</v>
      </c>
      <c r="D552" s="17" t="s">
        <v>1497</v>
      </c>
      <c r="E552" s="18" t="s">
        <v>65</v>
      </c>
      <c r="F552" s="19" t="n">
        <v>10</v>
      </c>
      <c r="G552" s="20" t="n">
        <f aca="false">TRUNC(L552-L552*$P$3,2)</f>
        <v>31.12</v>
      </c>
      <c r="H552" s="20" t="n">
        <f aca="false">TRUNC(M552-M552*$P$3,2)</f>
        <v>38.11</v>
      </c>
      <c r="I552" s="20" t="n">
        <f aca="false">ROUND(F552*H552,2)</f>
        <v>381.1</v>
      </c>
      <c r="J552" s="21" t="n">
        <v>0.000152728311156978</v>
      </c>
      <c r="L552" s="0" t="n">
        <v>39.88</v>
      </c>
      <c r="M552" s="0" t="n">
        <v>48.84</v>
      </c>
      <c r="N552" s="0" t="n">
        <v>488.4</v>
      </c>
    </row>
    <row r="553" customFormat="false" ht="39" hidden="false" customHeight="true" outlineLevel="0" collapsed="false">
      <c r="A553" s="17" t="s">
        <v>1498</v>
      </c>
      <c r="B553" s="17" t="s">
        <v>1499</v>
      </c>
      <c r="C553" s="17" t="s">
        <v>29</v>
      </c>
      <c r="D553" s="17" t="s">
        <v>1500</v>
      </c>
      <c r="E553" s="18" t="s">
        <v>65</v>
      </c>
      <c r="F553" s="19" t="n">
        <v>7</v>
      </c>
      <c r="G553" s="20" t="n">
        <f aca="false">TRUNC(L553-L553*$P$3,2)</f>
        <v>54.68</v>
      </c>
      <c r="H553" s="20" t="n">
        <f aca="false">TRUNC(M553-M553*$P$3,2)</f>
        <v>66.96</v>
      </c>
      <c r="I553" s="20" t="n">
        <f aca="false">ROUND(F553*H553,2)</f>
        <v>468.72</v>
      </c>
      <c r="J553" s="21" t="n">
        <v>0.000187814544801149</v>
      </c>
      <c r="L553" s="0" t="n">
        <v>70.06</v>
      </c>
      <c r="M553" s="0" t="n">
        <v>85.8</v>
      </c>
      <c r="N553" s="0" t="n">
        <v>600.6</v>
      </c>
    </row>
    <row r="554" customFormat="false" ht="52.15" hidden="false" customHeight="true" outlineLevel="0" collapsed="false">
      <c r="A554" s="17" t="s">
        <v>1501</v>
      </c>
      <c r="B554" s="17" t="s">
        <v>1502</v>
      </c>
      <c r="C554" s="17" t="s">
        <v>50</v>
      </c>
      <c r="D554" s="17" t="s">
        <v>1503</v>
      </c>
      <c r="E554" s="18" t="s">
        <v>24</v>
      </c>
      <c r="F554" s="19" t="n">
        <v>7</v>
      </c>
      <c r="G554" s="20" t="n">
        <f aca="false">TRUNC(L554-L554*$P$3,2)</f>
        <v>100.52</v>
      </c>
      <c r="H554" s="20" t="n">
        <f aca="false">TRUNC(M554-M554*$P$3,2)</f>
        <v>123.11</v>
      </c>
      <c r="I554" s="20" t="n">
        <f aca="false">ROUND(F554*H554,2)</f>
        <v>861.77</v>
      </c>
      <c r="J554" s="21" t="n">
        <v>0.000345289816980574</v>
      </c>
      <c r="L554" s="0" t="n">
        <v>128.8</v>
      </c>
      <c r="M554" s="0" t="n">
        <v>157.74</v>
      </c>
      <c r="N554" s="0" t="n">
        <v>1104.18</v>
      </c>
    </row>
    <row r="555" customFormat="false" ht="24" hidden="false" customHeight="true" outlineLevel="0" collapsed="false">
      <c r="A555" s="17" t="s">
        <v>1504</v>
      </c>
      <c r="B555" s="17" t="s">
        <v>1505</v>
      </c>
      <c r="C555" s="17" t="s">
        <v>50</v>
      </c>
      <c r="D555" s="17" t="s">
        <v>1506</v>
      </c>
      <c r="E555" s="18" t="s">
        <v>52</v>
      </c>
      <c r="F555" s="19" t="n">
        <v>7.04</v>
      </c>
      <c r="G555" s="20" t="n">
        <f aca="false">TRUNC(L555-L555*$P$3,2)</f>
        <v>357.98</v>
      </c>
      <c r="H555" s="20" t="n">
        <f aca="false">TRUNC(M555-M555*$P$3,2)</f>
        <v>438.42</v>
      </c>
      <c r="I555" s="20" t="n">
        <f aca="false">ROUND(F555*H555,2)</f>
        <v>3086.48</v>
      </c>
      <c r="J555" s="21" t="n">
        <v>0.00123661774461562</v>
      </c>
      <c r="L555" s="0" t="n">
        <v>458.66</v>
      </c>
      <c r="M555" s="0" t="n">
        <v>561.72</v>
      </c>
      <c r="N555" s="0" t="n">
        <v>3954.5</v>
      </c>
    </row>
    <row r="556" customFormat="false" ht="24" hidden="false" customHeight="true" outlineLevel="0" collapsed="false">
      <c r="A556" s="17" t="s">
        <v>1507</v>
      </c>
      <c r="B556" s="17" t="s">
        <v>1508</v>
      </c>
      <c r="C556" s="17" t="s">
        <v>50</v>
      </c>
      <c r="D556" s="17" t="s">
        <v>1509</v>
      </c>
      <c r="E556" s="18" t="s">
        <v>52</v>
      </c>
      <c r="F556" s="19" t="n">
        <v>1829.73</v>
      </c>
      <c r="G556" s="20" t="n">
        <f aca="false">TRUNC(L556-L556*$P$3,2)</f>
        <v>1.82</v>
      </c>
      <c r="H556" s="20" t="n">
        <f aca="false">TRUNC(M556-M556*$P$3,2)</f>
        <v>2.23</v>
      </c>
      <c r="I556" s="20" t="n">
        <f aca="false">ROUND(F556*H556,2)</f>
        <v>4080.3</v>
      </c>
      <c r="J556" s="21" t="n">
        <v>0.00163642568970248</v>
      </c>
      <c r="L556" s="0" t="n">
        <v>2.34</v>
      </c>
      <c r="M556" s="0" t="n">
        <v>2.86</v>
      </c>
      <c r="N556" s="0" t="n">
        <v>5233.02</v>
      </c>
    </row>
    <row r="557" customFormat="false" ht="25.9" hidden="false" customHeight="true" outlineLevel="0" collapsed="false">
      <c r="A557" s="17" t="s">
        <v>1510</v>
      </c>
      <c r="B557" s="17" t="s">
        <v>1511</v>
      </c>
      <c r="C557" s="17" t="s">
        <v>50</v>
      </c>
      <c r="D557" s="17" t="s">
        <v>1512</v>
      </c>
      <c r="E557" s="18" t="s">
        <v>52</v>
      </c>
      <c r="F557" s="19" t="n">
        <v>1928.75</v>
      </c>
      <c r="G557" s="20" t="n">
        <f aca="false">TRUNC(L557-L557*$P$3,2)</f>
        <v>0.78</v>
      </c>
      <c r="H557" s="20" t="n">
        <f aca="false">TRUNC(M557-M557*$P$3,2)</f>
        <v>0.95</v>
      </c>
      <c r="I557" s="20" t="n">
        <f aca="false">ROUND(F557*H557,2)</f>
        <v>1832.31</v>
      </c>
      <c r="J557" s="21" t="n">
        <v>0.000735832119439293</v>
      </c>
      <c r="L557" s="0" t="n">
        <v>1</v>
      </c>
      <c r="M557" s="0" t="n">
        <v>1.22</v>
      </c>
      <c r="N557" s="0" t="n">
        <v>2353.07</v>
      </c>
    </row>
    <row r="558" customFormat="false" ht="12.75" hidden="false" customHeight="false" outlineLevel="0" collapsed="false">
      <c r="A558" s="27"/>
      <c r="B558" s="27"/>
      <c r="C558" s="27"/>
      <c r="D558" s="27"/>
      <c r="E558" s="27"/>
      <c r="F558" s="27"/>
      <c r="G558" s="27"/>
      <c r="H558" s="27"/>
      <c r="I558" s="27"/>
      <c r="J558" s="27"/>
    </row>
    <row r="559" customFormat="false" ht="18" hidden="false" customHeight="true" outlineLevel="0" collapsed="false">
      <c r="A559" s="28"/>
      <c r="B559" s="28"/>
      <c r="C559" s="28"/>
      <c r="D559" s="29"/>
      <c r="E559" s="30"/>
      <c r="F559" s="5"/>
      <c r="G559" s="5"/>
      <c r="H559" s="31"/>
      <c r="I559" s="31"/>
      <c r="J559" s="31"/>
    </row>
    <row r="560" customFormat="false" ht="18" hidden="false" customHeight="true" outlineLevel="0" collapsed="false">
      <c r="A560" s="28"/>
      <c r="B560" s="28"/>
      <c r="C560" s="28"/>
      <c r="D560" s="29"/>
      <c r="E560" s="30"/>
      <c r="F560" s="5"/>
      <c r="G560" s="5"/>
      <c r="H560" s="31"/>
      <c r="I560" s="31"/>
      <c r="J560" s="31"/>
    </row>
    <row r="561" customFormat="false" ht="46.9" hidden="false" customHeight="true" outlineLevel="0" collapsed="false">
      <c r="A561" s="28"/>
      <c r="B561" s="28"/>
      <c r="C561" s="28"/>
      <c r="D561" s="29"/>
      <c r="E561" s="30"/>
      <c r="F561" s="32" t="s">
        <v>1513</v>
      </c>
      <c r="G561" s="32"/>
      <c r="H561" s="33" t="n">
        <f aca="false">SUM(I5,I7,I9,I24,I33,I125,I149,I155,I163,I177,I197,I212,I336,I353,I430,I449,I464,I501,I508,I518,I532,I539)</f>
        <v>2499120.32</v>
      </c>
      <c r="I561" s="33"/>
      <c r="J561" s="33"/>
      <c r="L561" s="0" t="n">
        <v>2499120.32</v>
      </c>
    </row>
    <row r="562" customFormat="false" ht="60" hidden="false" customHeight="true" outlineLevel="0" collapsed="false">
      <c r="A562" s="34"/>
      <c r="B562" s="34"/>
      <c r="C562" s="34"/>
      <c r="D562" s="34"/>
      <c r="E562" s="34"/>
      <c r="F562" s="34"/>
      <c r="G562" s="34"/>
      <c r="H562" s="34"/>
      <c r="I562" s="34"/>
      <c r="J562" s="34"/>
    </row>
    <row r="563" customFormat="false" ht="70.15" hidden="false" customHeight="true" outlineLevel="0" collapsed="false">
      <c r="A563" s="35" t="s">
        <v>1514</v>
      </c>
      <c r="B563" s="35"/>
      <c r="C563" s="35"/>
      <c r="D563" s="35"/>
      <c r="E563" s="35"/>
      <c r="F563" s="35"/>
      <c r="G563" s="35"/>
      <c r="H563" s="35"/>
      <c r="I563" s="35"/>
      <c r="J563" s="35"/>
    </row>
    <row r="564" customFormat="false" ht="60" hidden="false" customHeight="true" outlineLevel="0" collapsed="false">
      <c r="A564" s="34"/>
      <c r="B564" s="34"/>
      <c r="C564" s="34"/>
      <c r="D564" s="34"/>
      <c r="E564" s="34"/>
      <c r="F564" s="34"/>
      <c r="G564" s="34"/>
      <c r="H564" s="34"/>
      <c r="I564" s="34"/>
      <c r="J564" s="34"/>
    </row>
    <row r="565" customFormat="false" ht="70.15" hidden="false" customHeight="true" outlineLevel="0" collapsed="false">
      <c r="A565" s="35"/>
      <c r="B565" s="35"/>
      <c r="C565" s="35"/>
      <c r="D565" s="35"/>
      <c r="E565" s="35"/>
      <c r="F565" s="35"/>
      <c r="G565" s="35"/>
      <c r="H565" s="35"/>
      <c r="I565" s="35"/>
      <c r="J565" s="35"/>
    </row>
  </sheetData>
  <autoFilter ref="A4:N557"/>
  <mergeCells count="18">
    <mergeCell ref="E1:F1"/>
    <mergeCell ref="G1:H1"/>
    <mergeCell ref="I1:J1"/>
    <mergeCell ref="E2:F2"/>
    <mergeCell ref="G2:H2"/>
    <mergeCell ref="I2:J2"/>
    <mergeCell ref="A3:J3"/>
    <mergeCell ref="A559:C559"/>
    <mergeCell ref="F559:G559"/>
    <mergeCell ref="H559:J559"/>
    <mergeCell ref="A560:C560"/>
    <mergeCell ref="F560:G560"/>
    <mergeCell ref="H560:J560"/>
    <mergeCell ref="A561:C561"/>
    <mergeCell ref="F561:G561"/>
    <mergeCell ref="H561:J561"/>
    <mergeCell ref="A563:J563"/>
    <mergeCell ref="A565:J565"/>
  </mergeCells>
  <printOptions headings="false" gridLines="false" gridLinesSet="true" horizontalCentered="false" verticalCentered="false"/>
  <pageMargins left="0.511805555555556" right="0.511805555555556" top="0.984027777777778" bottom="1.02361111111111" header="0.511811023622047" footer="0.511805555555556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&amp;C&amp;"Times New Roman,Normal"&amp;12Página &amp;P de &amp;N</oddFooter>
  </headerFooter>
  <rowBreaks count="1" manualBreakCount="1">
    <brk id="538" man="true" max="16383" min="0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R61"/>
  <sheetViews>
    <sheetView showFormulas="false" showGridLines="true" showRowColHeaders="true" showZeros="true" rightToLeft="false" tabSelected="false" showOutlineSymbols="true" defaultGridColor="true" view="pageBreakPreview" topLeftCell="D7" colorId="64" zoomScale="80" zoomScaleNormal="60" zoomScalePageLayoutView="80" workbookViewId="0">
      <selection pane="topLeft" activeCell="I45" activeCellId="0" sqref="I45"/>
    </sheetView>
  </sheetViews>
  <sheetFormatPr defaultColWidth="8.72265625" defaultRowHeight="12.75" zeroHeight="false" outlineLevelRow="0" outlineLevelCol="0"/>
  <cols>
    <col collapsed="false" customWidth="true" hidden="false" outlineLevel="0" max="1" min="1" style="36" width="14.69"/>
    <col collapsed="false" customWidth="true" hidden="false" outlineLevel="0" max="2" min="2" style="36" width="64.28"/>
    <col collapsed="false" customWidth="true" hidden="false" outlineLevel="0" max="3" min="3" style="36" width="32.71"/>
    <col collapsed="false" customWidth="true" hidden="false" outlineLevel="0" max="4" min="4" style="36" width="10.29"/>
    <col collapsed="false" customWidth="true" hidden="false" outlineLevel="0" max="5" min="5" style="37" width="23.15"/>
    <col collapsed="false" customWidth="true" hidden="false" outlineLevel="0" max="6" min="6" style="37" width="24"/>
    <col collapsed="false" customWidth="true" hidden="false" outlineLevel="0" max="7" min="7" style="37" width="23.15"/>
    <col collapsed="false" customWidth="true" hidden="false" outlineLevel="0" max="8" min="8" style="37" width="23.71"/>
    <col collapsed="false" customWidth="true" hidden="false" outlineLevel="0" max="10" min="9" style="37" width="25.14"/>
    <col collapsed="false" customWidth="true" hidden="false" outlineLevel="0" max="12" min="11" style="37" width="26"/>
    <col collapsed="false" customWidth="true" hidden="false" outlineLevel="0" max="15" min="13" style="37" width="24.29"/>
    <col collapsed="false" customWidth="true" hidden="false" outlineLevel="0" max="16" min="16" style="37" width="25.14"/>
    <col collapsed="false" customWidth="true" hidden="false" outlineLevel="0" max="17" min="17" style="36" width="19"/>
    <col collapsed="false" customWidth="true" hidden="false" outlineLevel="0" max="18" min="18" style="36" width="15.87"/>
    <col collapsed="false" customWidth="false" hidden="false" outlineLevel="0" max="1024" min="19" style="36" width="8.71"/>
  </cols>
  <sheetData>
    <row r="1" customFormat="false" ht="111.6" hidden="false" customHeight="true" outlineLevel="0" collapsed="false">
      <c r="A1" s="38"/>
      <c r="B1" s="38"/>
      <c r="C1" s="38"/>
      <c r="D1" s="38"/>
      <c r="E1" s="38"/>
      <c r="F1" s="38"/>
      <c r="G1" s="38"/>
      <c r="H1" s="38"/>
      <c r="I1" s="39"/>
      <c r="J1" s="39"/>
      <c r="K1" s="39"/>
      <c r="L1" s="39"/>
      <c r="M1" s="39"/>
      <c r="N1" s="39"/>
      <c r="O1" s="39"/>
      <c r="P1" s="39"/>
    </row>
    <row r="3" customFormat="false" ht="36" hidden="false" customHeight="true" outlineLevel="0" collapsed="false">
      <c r="A3" s="40" t="s">
        <v>1515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</row>
    <row r="4" customFormat="false" ht="25.15" hidden="false" customHeight="true" outlineLevel="0" collapsed="false">
      <c r="A4" s="41" t="s">
        <v>7</v>
      </c>
      <c r="B4" s="42" t="s">
        <v>1516</v>
      </c>
      <c r="C4" s="42" t="s">
        <v>1517</v>
      </c>
      <c r="D4" s="42" t="s">
        <v>1518</v>
      </c>
      <c r="E4" s="42" t="s">
        <v>1519</v>
      </c>
      <c r="F4" s="42" t="s">
        <v>1520</v>
      </c>
      <c r="G4" s="42" t="s">
        <v>1521</v>
      </c>
      <c r="H4" s="42" t="s">
        <v>1522</v>
      </c>
      <c r="I4" s="42" t="s">
        <v>1523</v>
      </c>
      <c r="J4" s="42" t="s">
        <v>1524</v>
      </c>
      <c r="K4" s="42" t="s">
        <v>1525</v>
      </c>
      <c r="L4" s="42" t="s">
        <v>1526</v>
      </c>
      <c r="M4" s="42" t="s">
        <v>1527</v>
      </c>
      <c r="N4" s="42" t="s">
        <v>1528</v>
      </c>
      <c r="O4" s="42" t="s">
        <v>1529</v>
      </c>
      <c r="P4" s="42" t="s">
        <v>1530</v>
      </c>
      <c r="Q4" s="43" t="s">
        <v>1531</v>
      </c>
    </row>
    <row r="5" customFormat="false" ht="15" hidden="false" customHeight="true" outlineLevel="0" collapsed="false">
      <c r="A5" s="44" t="s">
        <v>1532</v>
      </c>
      <c r="B5" s="45" t="str">
        <f aca="false">'Orçamento Sintético'!D5</f>
        <v>ADMINISTRAÇÃO DE OBRA</v>
      </c>
      <c r="C5" s="46" t="n">
        <f aca="false">'Orçamento Sintético'!I5</f>
        <v>172855.2</v>
      </c>
      <c r="D5" s="47" t="n">
        <f aca="false">C5/$C$49</f>
        <v>0.069166417725738</v>
      </c>
      <c r="E5" s="48" t="n">
        <f aca="false">E6*$C$5</f>
        <v>10163.88576</v>
      </c>
      <c r="F5" s="48" t="n">
        <f aca="false">F6*$C$5</f>
        <v>9420.6084</v>
      </c>
      <c r="G5" s="48" t="n">
        <f aca="false">G6*$C$5</f>
        <v>5514.08088</v>
      </c>
      <c r="H5" s="48" t="n">
        <f aca="false">H6*$C$5</f>
        <v>16957.09512</v>
      </c>
      <c r="I5" s="48" t="n">
        <f aca="false">I6*$C$5</f>
        <v>19480.78104</v>
      </c>
      <c r="J5" s="48" t="n">
        <f aca="false">J6*$C$5</f>
        <v>10146.60024</v>
      </c>
      <c r="K5" s="48" t="n">
        <f aca="false">K6*$C$5</f>
        <v>11685.01152</v>
      </c>
      <c r="L5" s="48" t="n">
        <f aca="false">L6*$C$5</f>
        <v>14502.55128</v>
      </c>
      <c r="M5" s="48" t="n">
        <f aca="false">M6*$C$5</f>
        <v>21053.76336</v>
      </c>
      <c r="N5" s="48" t="n">
        <f aca="false">N6*$C$5</f>
        <v>28158.11208</v>
      </c>
      <c r="O5" s="48" t="n">
        <f aca="false">O6*$C$5</f>
        <v>20794.48056</v>
      </c>
      <c r="P5" s="48" t="n">
        <f aca="false">P6*$C$5</f>
        <v>4978.22976</v>
      </c>
      <c r="Q5" s="49" t="n">
        <f aca="false">SUM(E5:P5)</f>
        <v>172855.2</v>
      </c>
      <c r="R5" s="49" t="n">
        <f aca="false">C5-Q5</f>
        <v>0</v>
      </c>
    </row>
    <row r="6" customFormat="false" ht="15" hidden="false" customHeight="false" outlineLevel="0" collapsed="false">
      <c r="A6" s="44"/>
      <c r="B6" s="45"/>
      <c r="C6" s="46"/>
      <c r="D6" s="47"/>
      <c r="E6" s="50" t="n">
        <v>0.0588</v>
      </c>
      <c r="F6" s="51" t="n">
        <v>0.0545</v>
      </c>
      <c r="G6" s="51" t="n">
        <v>0.0319</v>
      </c>
      <c r="H6" s="51" t="n">
        <v>0.0981</v>
      </c>
      <c r="I6" s="51" t="n">
        <v>0.1127</v>
      </c>
      <c r="J6" s="51" t="n">
        <v>0.0587</v>
      </c>
      <c r="K6" s="51" t="n">
        <v>0.0676</v>
      </c>
      <c r="L6" s="51" t="n">
        <v>0.0839</v>
      </c>
      <c r="M6" s="51" t="n">
        <v>0.1218</v>
      </c>
      <c r="N6" s="51" t="n">
        <v>0.1629</v>
      </c>
      <c r="O6" s="51" t="n">
        <v>0.1203</v>
      </c>
      <c r="P6" s="51" t="n">
        <v>0.0288</v>
      </c>
      <c r="Q6" s="52" t="n">
        <f aca="false">SUM(E6:P6)</f>
        <v>1</v>
      </c>
      <c r="R6" s="49" t="n">
        <f aca="false">C6-Q6</f>
        <v>-1</v>
      </c>
    </row>
    <row r="7" customFormat="false" ht="15" hidden="false" customHeight="true" outlineLevel="0" collapsed="false">
      <c r="A7" s="44" t="s">
        <v>1533</v>
      </c>
      <c r="B7" s="45" t="str">
        <f aca="false">'Orçamento Sintético'!D7</f>
        <v>MOBILIZAÇÃO</v>
      </c>
      <c r="C7" s="46" t="n">
        <f aca="false">'Orçamento Sintético'!I7</f>
        <v>4778.4</v>
      </c>
      <c r="D7" s="53" t="n">
        <f aca="false">C7/$C$49</f>
        <v>0.00191203279080217</v>
      </c>
      <c r="E7" s="54" t="n">
        <f aca="false">E8*$C$7</f>
        <v>280.96992</v>
      </c>
      <c r="F7" s="54" t="n">
        <f aca="false">F8*$C$7</f>
        <v>260.4228</v>
      </c>
      <c r="G7" s="54" t="n">
        <f aca="false">G8*$C$7</f>
        <v>152.43096</v>
      </c>
      <c r="H7" s="54" t="n">
        <f aca="false">H8*$C$7</f>
        <v>468.76104</v>
      </c>
      <c r="I7" s="54" t="n">
        <f aca="false">I8*$C$7</f>
        <v>538.52568</v>
      </c>
      <c r="J7" s="54" t="n">
        <f aca="false">J8*$C$7</f>
        <v>280.49208</v>
      </c>
      <c r="K7" s="54" t="n">
        <f aca="false">K8*$C$7</f>
        <v>323.01984</v>
      </c>
      <c r="L7" s="54" t="n">
        <f aca="false">L8*$C$7</f>
        <v>400.90776</v>
      </c>
      <c r="M7" s="54" t="n">
        <f aca="false">M8*$C$7</f>
        <v>582.00912</v>
      </c>
      <c r="N7" s="54" t="n">
        <f aca="false">N8*$C$7</f>
        <v>778.40136</v>
      </c>
      <c r="O7" s="54" t="n">
        <f aca="false">O8*$C$7</f>
        <v>574.84152</v>
      </c>
      <c r="P7" s="54" t="n">
        <f aca="false">P8*$C$7</f>
        <v>137.61792</v>
      </c>
      <c r="Q7" s="49" t="n">
        <f aca="false">SUM(E7:P7)</f>
        <v>4778.4</v>
      </c>
      <c r="R7" s="49" t="n">
        <f aca="false">C7-Q7</f>
        <v>0</v>
      </c>
    </row>
    <row r="8" customFormat="false" ht="15" hidden="false" customHeight="false" outlineLevel="0" collapsed="false">
      <c r="A8" s="44"/>
      <c r="B8" s="45"/>
      <c r="C8" s="46"/>
      <c r="D8" s="53"/>
      <c r="E8" s="50" t="n">
        <v>0.0588</v>
      </c>
      <c r="F8" s="51" t="n">
        <v>0.0545</v>
      </c>
      <c r="G8" s="51" t="n">
        <v>0.0319</v>
      </c>
      <c r="H8" s="51" t="n">
        <v>0.0981</v>
      </c>
      <c r="I8" s="51" t="n">
        <v>0.1127</v>
      </c>
      <c r="J8" s="51" t="n">
        <v>0.0587</v>
      </c>
      <c r="K8" s="51" t="n">
        <v>0.0676</v>
      </c>
      <c r="L8" s="51" t="n">
        <v>0.0839</v>
      </c>
      <c r="M8" s="51" t="n">
        <v>0.1218</v>
      </c>
      <c r="N8" s="51" t="n">
        <v>0.1629</v>
      </c>
      <c r="O8" s="51" t="n">
        <v>0.1203</v>
      </c>
      <c r="P8" s="51" t="n">
        <v>0.0288</v>
      </c>
      <c r="Q8" s="52" t="n">
        <f aca="false">SUM(E8:P8)</f>
        <v>1</v>
      </c>
      <c r="R8" s="49" t="n">
        <f aca="false">C8-Q8</f>
        <v>-1</v>
      </c>
    </row>
    <row r="9" customFormat="false" ht="15" hidden="false" customHeight="true" outlineLevel="0" collapsed="false">
      <c r="A9" s="44" t="s">
        <v>1534</v>
      </c>
      <c r="B9" s="45" t="str">
        <f aca="false">'Orçamento Sintético'!D9</f>
        <v>SERVIÇOS PRELIMINARES</v>
      </c>
      <c r="C9" s="46" t="n">
        <f aca="false">'Orçamento Sintético'!I9</f>
        <v>76367.26</v>
      </c>
      <c r="D9" s="53" t="n">
        <f aca="false">C9/$C$49</f>
        <v>0.030557656383667</v>
      </c>
      <c r="E9" s="55" t="n">
        <f aca="false">E10*$C$9</f>
        <v>76367.26</v>
      </c>
      <c r="F9" s="56" t="n">
        <f aca="false">F10*$C$9</f>
        <v>0</v>
      </c>
      <c r="G9" s="56" t="n">
        <f aca="false">G10*$C$9</f>
        <v>0</v>
      </c>
      <c r="H9" s="56" t="n">
        <f aca="false">H10*$C$9</f>
        <v>0</v>
      </c>
      <c r="I9" s="56" t="n">
        <f aca="false">I10*$C$9</f>
        <v>0</v>
      </c>
      <c r="J9" s="56" t="n">
        <f aca="false">J10*$C$9</f>
        <v>0</v>
      </c>
      <c r="K9" s="56" t="n">
        <f aca="false">K10*$C$9</f>
        <v>0</v>
      </c>
      <c r="L9" s="56" t="n">
        <f aca="false">L10*$C$9</f>
        <v>0</v>
      </c>
      <c r="M9" s="56" t="n">
        <f aca="false">M10*$C$9</f>
        <v>0</v>
      </c>
      <c r="N9" s="56" t="n">
        <f aca="false">N10*$C$9</f>
        <v>0</v>
      </c>
      <c r="O9" s="56" t="n">
        <f aca="false">O10*$C$9</f>
        <v>0</v>
      </c>
      <c r="P9" s="56" t="n">
        <f aca="false">P10*$C$9</f>
        <v>0</v>
      </c>
      <c r="Q9" s="49" t="n">
        <f aca="false">SUM(E9:P9)</f>
        <v>76367.26</v>
      </c>
      <c r="R9" s="49" t="n">
        <f aca="false">C9-Q9</f>
        <v>0</v>
      </c>
    </row>
    <row r="10" customFormat="false" ht="13.8" hidden="false" customHeight="false" outlineLevel="0" collapsed="false">
      <c r="A10" s="44"/>
      <c r="B10" s="45"/>
      <c r="C10" s="46"/>
      <c r="D10" s="53"/>
      <c r="E10" s="50" t="n">
        <v>1</v>
      </c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2" t="n">
        <f aca="false">SUM(E10:P10)</f>
        <v>1</v>
      </c>
      <c r="R10" s="49" t="n">
        <f aca="false">C10-Q10</f>
        <v>-1</v>
      </c>
    </row>
    <row r="11" customFormat="false" ht="15" hidden="false" customHeight="true" outlineLevel="0" collapsed="false">
      <c r="A11" s="44" t="s">
        <v>1535</v>
      </c>
      <c r="B11" s="45" t="str">
        <f aca="false">'Orçamento Sintético'!D24</f>
        <v>TERRAPLANAGEM</v>
      </c>
      <c r="C11" s="58" t="n">
        <f aca="false">'Orçamento Sintético'!I24</f>
        <v>58839.91</v>
      </c>
      <c r="D11" s="53" t="n">
        <f aca="false">C11/$C$49</f>
        <v>0.0235442485618299</v>
      </c>
      <c r="E11" s="59" t="n">
        <f aca="false">E12*$C$11</f>
        <v>58839.91</v>
      </c>
      <c r="F11" s="56" t="n">
        <f aca="false">F12*$C$11</f>
        <v>0</v>
      </c>
      <c r="G11" s="56" t="n">
        <f aca="false">G12*$C$11</f>
        <v>0</v>
      </c>
      <c r="H11" s="56" t="n">
        <f aca="false">H12*$C$11</f>
        <v>0</v>
      </c>
      <c r="I11" s="56" t="n">
        <f aca="false">I12*$C$11</f>
        <v>0</v>
      </c>
      <c r="J11" s="56" t="n">
        <f aca="false">J12*$C$11</f>
        <v>0</v>
      </c>
      <c r="K11" s="56" t="n">
        <f aca="false">K12*$C$11</f>
        <v>0</v>
      </c>
      <c r="L11" s="56" t="n">
        <f aca="false">L12*$C$11</f>
        <v>0</v>
      </c>
      <c r="M11" s="56" t="n">
        <f aca="false">M12*$C$11</f>
        <v>0</v>
      </c>
      <c r="N11" s="56" t="n">
        <f aca="false">N12*$C$11</f>
        <v>0</v>
      </c>
      <c r="O11" s="56" t="n">
        <f aca="false">O12*$C$11</f>
        <v>0</v>
      </c>
      <c r="P11" s="56" t="n">
        <f aca="false">P12*$C$11</f>
        <v>0</v>
      </c>
      <c r="Q11" s="49" t="n">
        <f aca="false">SUM(E11:P11)</f>
        <v>58839.91</v>
      </c>
      <c r="R11" s="49" t="n">
        <f aca="false">C11-Q11</f>
        <v>0</v>
      </c>
    </row>
    <row r="12" customFormat="false" ht="13.8" hidden="false" customHeight="false" outlineLevel="0" collapsed="false">
      <c r="A12" s="44"/>
      <c r="B12" s="45"/>
      <c r="C12" s="58"/>
      <c r="D12" s="53"/>
      <c r="E12" s="60" t="n">
        <v>1</v>
      </c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2" t="n">
        <f aca="false">SUM(E12:P12)</f>
        <v>1</v>
      </c>
      <c r="R12" s="49" t="n">
        <f aca="false">C12-Q12</f>
        <v>-1</v>
      </c>
    </row>
    <row r="13" customFormat="false" ht="15" hidden="false" customHeight="true" outlineLevel="0" collapsed="false">
      <c r="A13" s="44" t="s">
        <v>1536</v>
      </c>
      <c r="B13" s="45" t="str">
        <f aca="false">'Orçamento Sintético'!D33</f>
        <v>ESTRUTURA</v>
      </c>
      <c r="C13" s="58" t="n">
        <f aca="false">'Orçamento Sintético'!I33</f>
        <v>830673.87</v>
      </c>
      <c r="D13" s="53" t="n">
        <f aca="false">C13/$C$49</f>
        <v>0.332386505504465</v>
      </c>
      <c r="E13" s="61" t="n">
        <f aca="false">E14*$C$13</f>
        <v>0</v>
      </c>
      <c r="F13" s="54" t="n">
        <f aca="false">F14*$C$13</f>
        <v>146115.533733</v>
      </c>
      <c r="G13" s="54" t="n">
        <f aca="false">G14*$C$13</f>
        <v>73099.30056</v>
      </c>
      <c r="H13" s="54" t="n">
        <f aca="false">H14*$C$13</f>
        <v>224115.810126</v>
      </c>
      <c r="I13" s="54" t="n">
        <f aca="false">I14*$C$13</f>
        <v>258422.640957</v>
      </c>
      <c r="J13" s="54" t="n">
        <f aca="false">J14*$C$13</f>
        <v>99930.066561</v>
      </c>
      <c r="K13" s="54" t="n">
        <f aca="false">K14*$C$13</f>
        <v>28990.518063</v>
      </c>
      <c r="L13" s="56" t="n">
        <f aca="false">L14*$C$13</f>
        <v>0</v>
      </c>
      <c r="M13" s="56" t="n">
        <f aca="false">M14*$C$13</f>
        <v>0</v>
      </c>
      <c r="N13" s="56" t="n">
        <f aca="false">N14*$C$13</f>
        <v>0</v>
      </c>
      <c r="O13" s="56" t="n">
        <f aca="false">O14*$C$13</f>
        <v>0</v>
      </c>
      <c r="P13" s="56" t="n">
        <f aca="false">P14*$C$13</f>
        <v>0</v>
      </c>
      <c r="Q13" s="49" t="n">
        <f aca="false">SUM(E13:P13)</f>
        <v>830673.87</v>
      </c>
      <c r="R13" s="49" t="n">
        <f aca="false">C13-Q13</f>
        <v>0</v>
      </c>
    </row>
    <row r="14" customFormat="false" ht="13.8" hidden="false" customHeight="false" outlineLevel="0" collapsed="false">
      <c r="A14" s="44"/>
      <c r="B14" s="45"/>
      <c r="C14" s="58"/>
      <c r="D14" s="53"/>
      <c r="E14" s="62"/>
      <c r="F14" s="63" t="n">
        <v>0.1759</v>
      </c>
      <c r="G14" s="63" t="n">
        <v>0.088</v>
      </c>
      <c r="H14" s="63" t="n">
        <v>0.2698</v>
      </c>
      <c r="I14" s="63" t="n">
        <v>0.3111</v>
      </c>
      <c r="J14" s="64" t="n">
        <v>0.1203</v>
      </c>
      <c r="K14" s="64" t="n">
        <v>0.0349</v>
      </c>
      <c r="L14" s="57"/>
      <c r="M14" s="57"/>
      <c r="N14" s="57"/>
      <c r="O14" s="57"/>
      <c r="P14" s="57"/>
      <c r="Q14" s="52" t="n">
        <f aca="false">SUM(E14:P14)</f>
        <v>1</v>
      </c>
      <c r="R14" s="49" t="n">
        <f aca="false">C14-Q14</f>
        <v>-1</v>
      </c>
    </row>
    <row r="15" customFormat="false" ht="15" hidden="false" customHeight="true" outlineLevel="0" collapsed="false">
      <c r="A15" s="44" t="s">
        <v>1537</v>
      </c>
      <c r="B15" s="45" t="str">
        <f aca="false">'Orçamento Sintético'!D125</f>
        <v>VEDAÇÃO E ELEVAÇÕES INTERNAS E EXTERNAS</v>
      </c>
      <c r="C15" s="58" t="n">
        <f aca="false">'Orçamento Sintético'!I125</f>
        <v>192976.52</v>
      </c>
      <c r="D15" s="53" t="n">
        <f aca="false">C15/$C$49</f>
        <v>0.0772177787742529</v>
      </c>
      <c r="E15" s="56" t="n">
        <f aca="false">E16*$C$15</f>
        <v>0</v>
      </c>
      <c r="F15" s="56" t="n">
        <v>0</v>
      </c>
      <c r="G15" s="65" t="n">
        <v>0</v>
      </c>
      <c r="H15" s="65" t="n">
        <v>0</v>
      </c>
      <c r="I15" s="65" t="n">
        <v>0</v>
      </c>
      <c r="J15" s="65" t="n">
        <v>0</v>
      </c>
      <c r="K15" s="54" t="n">
        <f aca="false">K16*$C$15</f>
        <v>83867.595592</v>
      </c>
      <c r="L15" s="55" t="n">
        <f aca="false">L16*$C$15</f>
        <v>72481.980912</v>
      </c>
      <c r="M15" s="55" t="n">
        <f aca="false">M16*$C$15</f>
        <v>36626.943496</v>
      </c>
      <c r="N15" s="56" t="n">
        <f aca="false">N16*$C$15</f>
        <v>0</v>
      </c>
      <c r="O15" s="56" t="n">
        <f aca="false">O16*$C$15</f>
        <v>0</v>
      </c>
      <c r="P15" s="56" t="n">
        <f aca="false">P16*$C$15</f>
        <v>0</v>
      </c>
      <c r="Q15" s="49" t="n">
        <f aca="false">SUM(E15:P15)</f>
        <v>192976.52</v>
      </c>
      <c r="R15" s="49" t="n">
        <f aca="false">C15-Q15</f>
        <v>0</v>
      </c>
    </row>
    <row r="16" customFormat="false" ht="15" hidden="false" customHeight="false" outlineLevel="0" collapsed="false">
      <c r="A16" s="44"/>
      <c r="B16" s="45"/>
      <c r="C16" s="58"/>
      <c r="D16" s="53"/>
      <c r="E16" s="57"/>
      <c r="F16" s="57"/>
      <c r="G16" s="66"/>
      <c r="H16" s="66"/>
      <c r="I16" s="67"/>
      <c r="J16" s="66"/>
      <c r="K16" s="64" t="n">
        <v>0.4346</v>
      </c>
      <c r="L16" s="51" t="n">
        <v>0.3756</v>
      </c>
      <c r="M16" s="51" t="n">
        <v>0.1898</v>
      </c>
      <c r="N16" s="57"/>
      <c r="O16" s="57"/>
      <c r="P16" s="57"/>
      <c r="Q16" s="52" t="n">
        <f aca="false">SUM(E16:P16)</f>
        <v>1</v>
      </c>
      <c r="R16" s="49" t="n">
        <f aca="false">C16-Q16</f>
        <v>-1</v>
      </c>
    </row>
    <row r="17" customFormat="false" ht="15" hidden="false" customHeight="true" outlineLevel="0" collapsed="false">
      <c r="A17" s="44" t="s">
        <v>1538</v>
      </c>
      <c r="B17" s="45" t="str">
        <f aca="false">'Orçamento Sintético'!D149</f>
        <v>COBERTURA</v>
      </c>
      <c r="C17" s="68" t="n">
        <f aca="false">'Orçamento Sintético'!I149</f>
        <v>42440.76</v>
      </c>
      <c r="D17" s="53" t="n">
        <f aca="false">C17/$C$49</f>
        <v>0.0169822795886834</v>
      </c>
      <c r="E17" s="56" t="n">
        <f aca="false">E18*$C$17</f>
        <v>0</v>
      </c>
      <c r="F17" s="56" t="n">
        <f aca="false">F18*$C$17</f>
        <v>0</v>
      </c>
      <c r="G17" s="56" t="n">
        <f aca="false">G18*$C$17</f>
        <v>0</v>
      </c>
      <c r="H17" s="56" t="n">
        <f aca="false">H18*$C$17</f>
        <v>0</v>
      </c>
      <c r="I17" s="56" t="n">
        <f aca="false">I18*$C$17</f>
        <v>0</v>
      </c>
      <c r="J17" s="56" t="n">
        <f aca="false">J18*$C$17</f>
        <v>0</v>
      </c>
      <c r="K17" s="55" t="n">
        <f aca="false">K18*$C$17</f>
        <v>42440.76</v>
      </c>
      <c r="L17" s="56" t="n">
        <v>0</v>
      </c>
      <c r="M17" s="56" t="n">
        <v>0</v>
      </c>
      <c r="N17" s="56" t="n">
        <f aca="false">N18*$C$17</f>
        <v>0</v>
      </c>
      <c r="O17" s="56" t="n">
        <f aca="false">O18*$C$17</f>
        <v>0</v>
      </c>
      <c r="P17" s="56" t="n">
        <f aca="false">P18*$C$17</f>
        <v>0</v>
      </c>
      <c r="Q17" s="49" t="n">
        <f aca="false">SUM(E17:P17)</f>
        <v>42440.76</v>
      </c>
      <c r="R17" s="49" t="n">
        <f aca="false">C17-Q17</f>
        <v>0</v>
      </c>
    </row>
    <row r="18" customFormat="false" ht="13.8" hidden="false" customHeight="false" outlineLevel="0" collapsed="false">
      <c r="A18" s="44"/>
      <c r="B18" s="45"/>
      <c r="C18" s="68"/>
      <c r="D18" s="53"/>
      <c r="E18" s="57"/>
      <c r="F18" s="57"/>
      <c r="G18" s="57"/>
      <c r="H18" s="57"/>
      <c r="I18" s="57"/>
      <c r="J18" s="57"/>
      <c r="K18" s="51" t="n">
        <v>1</v>
      </c>
      <c r="L18" s="57"/>
      <c r="M18" s="57"/>
      <c r="N18" s="57"/>
      <c r="O18" s="57"/>
      <c r="P18" s="57"/>
      <c r="Q18" s="52" t="n">
        <f aca="false">SUM(E18:P18)</f>
        <v>1</v>
      </c>
      <c r="R18" s="49" t="n">
        <f aca="false">C18-Q18</f>
        <v>-1</v>
      </c>
    </row>
    <row r="19" customFormat="false" ht="15" hidden="false" customHeight="true" outlineLevel="0" collapsed="false">
      <c r="A19" s="44" t="s">
        <v>1539</v>
      </c>
      <c r="B19" s="45" t="str">
        <f aca="false">'Orçamento Sintético'!D155</f>
        <v>IMPERMEABILIZAÇÃO</v>
      </c>
      <c r="C19" s="68" t="n">
        <f aca="false">'Orçamento Sintético'!I155</f>
        <v>35324.53</v>
      </c>
      <c r="D19" s="53" t="n">
        <f aca="false">C19/$C$49</f>
        <v>0.0141347856352911</v>
      </c>
      <c r="E19" s="56" t="n">
        <f aca="false">E20*$C$19</f>
        <v>0</v>
      </c>
      <c r="F19" s="56" t="n">
        <f aca="false">F20*$C$19</f>
        <v>0</v>
      </c>
      <c r="G19" s="56" t="n">
        <f aca="false">G20*$C$19</f>
        <v>0</v>
      </c>
      <c r="H19" s="56" t="n">
        <f aca="false">H20*$C$19</f>
        <v>0</v>
      </c>
      <c r="I19" s="56" t="n">
        <f aca="false">I20*$C$19</f>
        <v>0</v>
      </c>
      <c r="J19" s="56" t="n">
        <f aca="false">J20*$C$19</f>
        <v>0</v>
      </c>
      <c r="K19" s="65" t="n">
        <v>0</v>
      </c>
      <c r="L19" s="55" t="n">
        <f aca="false">L20*$C$19</f>
        <v>33575.965765</v>
      </c>
      <c r="M19" s="55" t="n">
        <f aca="false">M20*$C$19</f>
        <v>1748.564235</v>
      </c>
      <c r="N19" s="56" t="n">
        <f aca="false">N20*$C$19</f>
        <v>0</v>
      </c>
      <c r="O19" s="56" t="n">
        <f aca="false">O20*$C$19</f>
        <v>0</v>
      </c>
      <c r="P19" s="56" t="n">
        <f aca="false">P20*$C$19</f>
        <v>0</v>
      </c>
      <c r="Q19" s="49" t="n">
        <f aca="false">SUM(E19:P19)</f>
        <v>35324.53</v>
      </c>
      <c r="R19" s="49" t="n">
        <f aca="false">C19-Q19</f>
        <v>0</v>
      </c>
    </row>
    <row r="20" customFormat="false" ht="15" hidden="false" customHeight="false" outlineLevel="0" collapsed="false">
      <c r="A20" s="44"/>
      <c r="B20" s="45"/>
      <c r="C20" s="68"/>
      <c r="D20" s="53"/>
      <c r="E20" s="57"/>
      <c r="F20" s="57"/>
      <c r="G20" s="57"/>
      <c r="H20" s="57"/>
      <c r="I20" s="57"/>
      <c r="J20" s="57"/>
      <c r="K20" s="66"/>
      <c r="L20" s="51" t="n">
        <v>0.9505</v>
      </c>
      <c r="M20" s="51" t="n">
        <v>0.0495</v>
      </c>
      <c r="N20" s="57"/>
      <c r="O20" s="57"/>
      <c r="P20" s="57"/>
      <c r="Q20" s="52" t="n">
        <f aca="false">SUM(E20:P20)</f>
        <v>1</v>
      </c>
      <c r="R20" s="49" t="n">
        <f aca="false">C20-Q20</f>
        <v>-1</v>
      </c>
    </row>
    <row r="21" customFormat="false" ht="15" hidden="false" customHeight="true" outlineLevel="0" collapsed="false">
      <c r="A21" s="44" t="s">
        <v>1540</v>
      </c>
      <c r="B21" s="45" t="str">
        <f aca="false">'Orçamento Sintético'!D163</f>
        <v>PAVIMENTAÇÃO</v>
      </c>
      <c r="C21" s="68" t="n">
        <f aca="false">'Orçamento Sintético'!I163</f>
        <v>83931.8</v>
      </c>
      <c r="D21" s="53" t="n">
        <f aca="false">C21/$C$49</f>
        <v>0.0335845374583646</v>
      </c>
      <c r="E21" s="56" t="n">
        <f aca="false">E22*$C$21</f>
        <v>0</v>
      </c>
      <c r="F21" s="56" t="n">
        <f aca="false">F22*$C$21</f>
        <v>0</v>
      </c>
      <c r="G21" s="56" t="n">
        <f aca="false">G22*$C$21</f>
        <v>0</v>
      </c>
      <c r="H21" s="56" t="n">
        <f aca="false">H22*$C$21</f>
        <v>0</v>
      </c>
      <c r="I21" s="56" t="n">
        <f aca="false">I22*$C$21</f>
        <v>0</v>
      </c>
      <c r="J21" s="56" t="n">
        <v>0</v>
      </c>
      <c r="K21" s="56" t="n">
        <v>0</v>
      </c>
      <c r="L21" s="55" t="n">
        <f aca="false">L22*$C$21</f>
        <v>16257.58966</v>
      </c>
      <c r="M21" s="56" t="n">
        <v>0</v>
      </c>
      <c r="N21" s="55" t="n">
        <f aca="false">N22*$C$21</f>
        <v>67674.21034</v>
      </c>
      <c r="O21" s="56" t="n">
        <f aca="false">O22*$C$21</f>
        <v>0</v>
      </c>
      <c r="P21" s="56" t="n">
        <f aca="false">P22*$C$21</f>
        <v>0</v>
      </c>
      <c r="Q21" s="49" t="n">
        <f aca="false">SUM(E21:P21)</f>
        <v>83931.8</v>
      </c>
      <c r="R21" s="49" t="n">
        <f aca="false">C21-Q21</f>
        <v>0</v>
      </c>
    </row>
    <row r="22" customFormat="false" ht="13.8" hidden="false" customHeight="false" outlineLevel="0" collapsed="false">
      <c r="A22" s="44"/>
      <c r="B22" s="45"/>
      <c r="C22" s="68"/>
      <c r="D22" s="53"/>
      <c r="E22" s="57"/>
      <c r="F22" s="57"/>
      <c r="G22" s="57"/>
      <c r="H22" s="57"/>
      <c r="I22" s="57"/>
      <c r="J22" s="57"/>
      <c r="K22" s="57"/>
      <c r="L22" s="51" t="n">
        <v>0.1937</v>
      </c>
      <c r="M22" s="57"/>
      <c r="N22" s="51" t="n">
        <v>0.8063</v>
      </c>
      <c r="O22" s="57"/>
      <c r="P22" s="57"/>
      <c r="Q22" s="52" t="n">
        <f aca="false">SUM(E22:P22)</f>
        <v>1</v>
      </c>
      <c r="R22" s="49" t="n">
        <f aca="false">C22-Q22</f>
        <v>-1</v>
      </c>
    </row>
    <row r="23" customFormat="false" ht="15" hidden="false" customHeight="true" outlineLevel="0" collapsed="false">
      <c r="A23" s="44" t="s">
        <v>1541</v>
      </c>
      <c r="B23" s="45" t="str">
        <f aca="false">'Orçamento Sintético'!D177</f>
        <v>REVESTIMENTOS INTERNOS E EXTERNOS</v>
      </c>
      <c r="C23" s="68" t="n">
        <f aca="false">'Orçamento Sintético'!I177</f>
        <v>317669.02</v>
      </c>
      <c r="D23" s="53" t="n">
        <f aca="false">C23/$C$49</f>
        <v>0.127112335271637</v>
      </c>
      <c r="E23" s="56" t="n">
        <f aca="false">E24*$C$23</f>
        <v>0</v>
      </c>
      <c r="F23" s="56" t="n">
        <f aca="false">F24*$C$23</f>
        <v>0</v>
      </c>
      <c r="G23" s="56" t="n">
        <f aca="false">G24*$C$23</f>
        <v>0</v>
      </c>
      <c r="H23" s="56" t="n">
        <f aca="false">H24*$C$23</f>
        <v>0</v>
      </c>
      <c r="I23" s="56" t="n">
        <f aca="false">I24*$C$23</f>
        <v>0</v>
      </c>
      <c r="J23" s="56" t="n">
        <f aca="false">J24*$C$23</f>
        <v>0</v>
      </c>
      <c r="K23" s="56" t="n">
        <f aca="false">K24*$C$23</f>
        <v>0</v>
      </c>
      <c r="L23" s="56" t="n">
        <v>0</v>
      </c>
      <c r="M23" s="54" t="n">
        <f aca="false">M24*$C$23</f>
        <v>172684.879272</v>
      </c>
      <c r="N23" s="54" t="n">
        <f aca="false">N24*$C$23</f>
        <v>144984.140728</v>
      </c>
      <c r="O23" s="56" t="n">
        <f aca="false">O24*$C$23</f>
        <v>0</v>
      </c>
      <c r="P23" s="56" t="n">
        <f aca="false">P24*$C$23</f>
        <v>0</v>
      </c>
      <c r="Q23" s="49" t="n">
        <f aca="false">SUM(E23:P23)</f>
        <v>317669.02</v>
      </c>
      <c r="R23" s="49" t="n">
        <f aca="false">C23-Q23</f>
        <v>0</v>
      </c>
    </row>
    <row r="24" customFormat="false" ht="13.8" hidden="false" customHeight="false" outlineLevel="0" collapsed="false">
      <c r="A24" s="44"/>
      <c r="B24" s="45"/>
      <c r="C24" s="68"/>
      <c r="D24" s="53"/>
      <c r="E24" s="57"/>
      <c r="F24" s="57"/>
      <c r="G24" s="57"/>
      <c r="H24" s="57"/>
      <c r="I24" s="57"/>
      <c r="J24" s="57"/>
      <c r="K24" s="57"/>
      <c r="L24" s="57"/>
      <c r="M24" s="64" t="n">
        <v>0.5436</v>
      </c>
      <c r="N24" s="64" t="n">
        <v>0.4564</v>
      </c>
      <c r="O24" s="57"/>
      <c r="P24" s="57"/>
      <c r="Q24" s="52" t="n">
        <f aca="false">SUM(E24:P24)</f>
        <v>1</v>
      </c>
      <c r="R24" s="49" t="n">
        <f aca="false">C24-Q24</f>
        <v>-1</v>
      </c>
    </row>
    <row r="25" customFormat="false" ht="15" hidden="false" customHeight="true" outlineLevel="0" collapsed="false">
      <c r="A25" s="44" t="s">
        <v>1542</v>
      </c>
      <c r="B25" s="45" t="str">
        <f aca="false">'Orçamento Sintético'!D197</f>
        <v>ESQUADRIAS</v>
      </c>
      <c r="C25" s="68" t="n">
        <f aca="false">'Orçamento Sintético'!I197</f>
        <v>88750.18</v>
      </c>
      <c r="D25" s="53" t="n">
        <f aca="false">C25/$C$49</f>
        <v>0.0355125678782845</v>
      </c>
      <c r="E25" s="56" t="n">
        <f aca="false">E26*$C$25</f>
        <v>0</v>
      </c>
      <c r="F25" s="56" t="n">
        <f aca="false">F26*$C$25</f>
        <v>0</v>
      </c>
      <c r="G25" s="56" t="n">
        <f aca="false">G26*$C$25</f>
        <v>0</v>
      </c>
      <c r="H25" s="56" t="n">
        <f aca="false">H26*$C$25</f>
        <v>0</v>
      </c>
      <c r="I25" s="56" t="n">
        <f aca="false">I26*$C$25</f>
        <v>0</v>
      </c>
      <c r="J25" s="56" t="n">
        <f aca="false">J26*$C$25</f>
        <v>0</v>
      </c>
      <c r="K25" s="56" t="n">
        <f aca="false">K26*$C$25</f>
        <v>0</v>
      </c>
      <c r="L25" s="56" t="n">
        <f aca="false">L26*$C$25</f>
        <v>0</v>
      </c>
      <c r="M25" s="54" t="n">
        <f aca="false">M26*$C$25</f>
        <v>2485.00504</v>
      </c>
      <c r="N25" s="54" t="n">
        <f aca="false">N26*$C$25</f>
        <v>86265.17496</v>
      </c>
      <c r="O25" s="56" t="n">
        <f aca="false">O26*$C$25</f>
        <v>0</v>
      </c>
      <c r="P25" s="56" t="n">
        <f aca="false">P26*$C$25</f>
        <v>0</v>
      </c>
      <c r="Q25" s="49" t="n">
        <f aca="false">SUM(E25:P25)</f>
        <v>88750.18</v>
      </c>
      <c r="R25" s="49" t="n">
        <f aca="false">C25-Q25</f>
        <v>0</v>
      </c>
    </row>
    <row r="26" customFormat="false" ht="13.8" hidden="false" customHeight="false" outlineLevel="0" collapsed="false">
      <c r="A26" s="44"/>
      <c r="B26" s="45"/>
      <c r="C26" s="68"/>
      <c r="D26" s="53"/>
      <c r="E26" s="57"/>
      <c r="F26" s="57"/>
      <c r="G26" s="57"/>
      <c r="H26" s="57"/>
      <c r="I26" s="57"/>
      <c r="J26" s="57"/>
      <c r="K26" s="57"/>
      <c r="L26" s="57"/>
      <c r="M26" s="64" t="n">
        <v>0.028</v>
      </c>
      <c r="N26" s="64" t="n">
        <v>0.972</v>
      </c>
      <c r="O26" s="57"/>
      <c r="P26" s="57"/>
      <c r="Q26" s="52" t="n">
        <f aca="false">SUM(E26:P26)</f>
        <v>1</v>
      </c>
      <c r="R26" s="49" t="n">
        <f aca="false">C26-Q26</f>
        <v>-1</v>
      </c>
    </row>
    <row r="27" customFormat="false" ht="15" hidden="false" customHeight="true" outlineLevel="0" collapsed="false">
      <c r="A27" s="44" t="s">
        <v>1543</v>
      </c>
      <c r="B27" s="45" t="str">
        <f aca="false">'Orçamento Sintético'!D212</f>
        <v>INSTALAÇÕES HIDROSSANITÁRIAS</v>
      </c>
      <c r="C27" s="68" t="n">
        <f aca="false">'Orçamento Sintético'!I212</f>
        <v>45772.73</v>
      </c>
      <c r="D27" s="53" t="n">
        <f aca="false">C27/$C$49</f>
        <v>0.0183155367245383</v>
      </c>
      <c r="E27" s="56" t="n">
        <f aca="false">E28*$C$27</f>
        <v>0</v>
      </c>
      <c r="F27" s="56" t="n">
        <f aca="false">F28*$C$27</f>
        <v>0</v>
      </c>
      <c r="G27" s="65" t="n">
        <f aca="false">G28*$C$27</f>
        <v>0</v>
      </c>
      <c r="H27" s="56" t="n">
        <f aca="false">H28*$C$27</f>
        <v>0</v>
      </c>
      <c r="I27" s="56" t="n">
        <f aca="false">I28*$C$27</f>
        <v>0</v>
      </c>
      <c r="J27" s="56" t="n">
        <f aca="false">J28*$C$27</f>
        <v>0</v>
      </c>
      <c r="K27" s="56" t="n">
        <f aca="false">K28*$C$27</f>
        <v>0</v>
      </c>
      <c r="L27" s="54" t="n">
        <f aca="false">L28*$C$27</f>
        <v>14372.63722</v>
      </c>
      <c r="M27" s="54" t="n">
        <f aca="false">M28*$C$27</f>
        <v>31400.09278</v>
      </c>
      <c r="N27" s="56" t="n">
        <f aca="false">N28*$C$27</f>
        <v>0</v>
      </c>
      <c r="O27" s="56" t="n">
        <f aca="false">O28*$C$27</f>
        <v>0</v>
      </c>
      <c r="P27" s="56" t="n">
        <f aca="false">P28*$C$27</f>
        <v>0</v>
      </c>
      <c r="Q27" s="49" t="n">
        <f aca="false">SUM(E27:P27)</f>
        <v>45772.73</v>
      </c>
      <c r="R27" s="49" t="n">
        <f aca="false">C27-Q27</f>
        <v>0</v>
      </c>
    </row>
    <row r="28" customFormat="false" ht="15" hidden="false" customHeight="false" outlineLevel="0" collapsed="false">
      <c r="A28" s="44"/>
      <c r="B28" s="45"/>
      <c r="C28" s="68"/>
      <c r="D28" s="53"/>
      <c r="E28" s="57"/>
      <c r="F28" s="57"/>
      <c r="G28" s="66"/>
      <c r="H28" s="57"/>
      <c r="I28" s="57"/>
      <c r="J28" s="57"/>
      <c r="K28" s="57"/>
      <c r="L28" s="63" t="n">
        <v>0.314</v>
      </c>
      <c r="M28" s="63" t="n">
        <v>0.686</v>
      </c>
      <c r="N28" s="57"/>
      <c r="O28" s="57"/>
      <c r="P28" s="57"/>
      <c r="Q28" s="52" t="n">
        <f aca="false">SUM(E28:P28)</f>
        <v>1</v>
      </c>
      <c r="R28" s="49" t="n">
        <f aca="false">C28-Q28</f>
        <v>-1</v>
      </c>
    </row>
    <row r="29" customFormat="false" ht="15" hidden="false" customHeight="true" outlineLevel="0" collapsed="false">
      <c r="A29" s="44" t="s">
        <v>1544</v>
      </c>
      <c r="B29" s="45" t="str">
        <f aca="false">'Orçamento Sintético'!D336</f>
        <v>BANCADAS , LOUÇAS E METAIS</v>
      </c>
      <c r="C29" s="68" t="n">
        <f aca="false">'Orçamento Sintético'!I336</f>
        <v>41036.45</v>
      </c>
      <c r="D29" s="53" t="n">
        <f aca="false">C29/$C$49</f>
        <v>0.0164203578641624</v>
      </c>
      <c r="E29" s="56" t="n">
        <f aca="false">E30*$C$29</f>
        <v>0</v>
      </c>
      <c r="F29" s="56" t="n">
        <f aca="false">F30*$C$29</f>
        <v>0</v>
      </c>
      <c r="G29" s="56" t="n">
        <f aca="false">G30*$C$29</f>
        <v>0</v>
      </c>
      <c r="H29" s="56" t="n">
        <f aca="false">H30*$C$29</f>
        <v>0</v>
      </c>
      <c r="I29" s="56" t="n">
        <f aca="false">I30*$C$29</f>
        <v>0</v>
      </c>
      <c r="J29" s="56" t="n">
        <f aca="false">J30*$C$29</f>
        <v>0</v>
      </c>
      <c r="K29" s="56" t="n">
        <f aca="false">K30*$C$29</f>
        <v>0</v>
      </c>
      <c r="L29" s="56" t="n">
        <f aca="false">L30*$C$29</f>
        <v>0</v>
      </c>
      <c r="M29" s="56" t="n">
        <f aca="false">M30*$C$29</f>
        <v>0</v>
      </c>
      <c r="N29" s="56" t="n">
        <f aca="false">N30*$C$29</f>
        <v>0</v>
      </c>
      <c r="O29" s="54" t="n">
        <f aca="false">O30*$C$29</f>
        <v>41036.45</v>
      </c>
      <c r="P29" s="56" t="n">
        <f aca="false">P30*$C$29</f>
        <v>0</v>
      </c>
      <c r="Q29" s="49" t="n">
        <f aca="false">SUM(E29:P29)</f>
        <v>41036.45</v>
      </c>
      <c r="R29" s="49" t="n">
        <f aca="false">C29-Q29</f>
        <v>0</v>
      </c>
    </row>
    <row r="30" customFormat="false" ht="13.8" hidden="false" customHeight="false" outlineLevel="0" collapsed="false">
      <c r="A30" s="44"/>
      <c r="B30" s="45"/>
      <c r="C30" s="68"/>
      <c r="D30" s="53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63" t="n">
        <v>1</v>
      </c>
      <c r="P30" s="57"/>
      <c r="Q30" s="52" t="n">
        <f aca="false">SUM(E30:P30)</f>
        <v>1</v>
      </c>
      <c r="R30" s="49" t="n">
        <f aca="false">C30-Q30</f>
        <v>-1</v>
      </c>
    </row>
    <row r="31" customFormat="false" ht="15" hidden="false" customHeight="true" outlineLevel="0" collapsed="false">
      <c r="A31" s="44" t="s">
        <v>1545</v>
      </c>
      <c r="B31" s="45" t="str">
        <f aca="false">'Orçamento Sintético'!D353</f>
        <v>INSTALAÇÕES ELÉTRICAS</v>
      </c>
      <c r="C31" s="69" t="n">
        <f aca="false">'Orçamento Sintético'!I353</f>
        <v>87693.64</v>
      </c>
      <c r="D31" s="70" t="n">
        <f aca="false">C31/$C$49</f>
        <v>0.0350898031192032</v>
      </c>
      <c r="E31" s="56" t="n">
        <f aca="false">E32*$C$31</f>
        <v>0</v>
      </c>
      <c r="F31" s="56" t="n">
        <f aca="false">F32*$C$31</f>
        <v>0</v>
      </c>
      <c r="G31" s="56" t="n">
        <f aca="false">G32*$C$31</f>
        <v>0</v>
      </c>
      <c r="H31" s="56" t="n">
        <f aca="false">H32*$C$31</f>
        <v>0</v>
      </c>
      <c r="I31" s="56" t="n">
        <f aca="false">I32*$C$31</f>
        <v>0</v>
      </c>
      <c r="J31" s="56" t="n">
        <f aca="false">J32*$C$31</f>
        <v>0</v>
      </c>
      <c r="K31" s="56" t="n">
        <f aca="false">K32*$C$31</f>
        <v>0</v>
      </c>
      <c r="L31" s="54" t="n">
        <f aca="false">L32*$C$31</f>
        <v>26641.327832</v>
      </c>
      <c r="M31" s="54" t="n">
        <f aca="false">M32*$C$31</f>
        <v>10988.013092</v>
      </c>
      <c r="N31" s="54" t="n">
        <f aca="false">N32*$C$31</f>
        <v>50064.299076</v>
      </c>
      <c r="O31" s="56" t="n">
        <f aca="false">O32*$C$31</f>
        <v>0</v>
      </c>
      <c r="P31" s="56" t="n">
        <f aca="false">P32*$C$31</f>
        <v>0</v>
      </c>
      <c r="Q31" s="49" t="n">
        <f aca="false">SUM(E31:P31)</f>
        <v>87693.64</v>
      </c>
      <c r="R31" s="49" t="n">
        <f aca="false">C31-Q31</f>
        <v>0</v>
      </c>
    </row>
    <row r="32" customFormat="false" ht="13.8" hidden="false" customHeight="false" outlineLevel="0" collapsed="false">
      <c r="A32" s="44"/>
      <c r="B32" s="45"/>
      <c r="C32" s="69"/>
      <c r="D32" s="70"/>
      <c r="E32" s="57"/>
      <c r="F32" s="57"/>
      <c r="G32" s="57"/>
      <c r="H32" s="57"/>
      <c r="I32" s="57"/>
      <c r="J32" s="57"/>
      <c r="K32" s="57"/>
      <c r="L32" s="63" t="n">
        <v>0.3038</v>
      </c>
      <c r="M32" s="63" t="n">
        <v>0.1253</v>
      </c>
      <c r="N32" s="63" t="n">
        <v>0.5709</v>
      </c>
      <c r="O32" s="57"/>
      <c r="P32" s="57"/>
      <c r="Q32" s="52" t="n">
        <f aca="false">SUM(E32:P32)</f>
        <v>1</v>
      </c>
      <c r="R32" s="49" t="n">
        <f aca="false">C32-Q32</f>
        <v>-1</v>
      </c>
    </row>
    <row r="33" customFormat="false" ht="15" hidden="false" customHeight="true" outlineLevel="0" collapsed="false">
      <c r="A33" s="44" t="s">
        <v>1546</v>
      </c>
      <c r="B33" s="45" t="str">
        <f aca="false">'Orçamento Sintético'!D430</f>
        <v>SPDA</v>
      </c>
      <c r="C33" s="69" t="n">
        <f aca="false">'Orçamento Sintético'!I430</f>
        <v>13825.97</v>
      </c>
      <c r="D33" s="53" t="n">
        <f aca="false">C33/$C$49</f>
        <v>0.00553233467366629</v>
      </c>
      <c r="E33" s="56" t="n">
        <f aca="false">E34*$C$33</f>
        <v>0</v>
      </c>
      <c r="F33" s="56" t="n">
        <f aca="false">F34*$C$33</f>
        <v>0</v>
      </c>
      <c r="G33" s="71" t="n">
        <f aca="false">G34*$C$33</f>
        <v>0</v>
      </c>
      <c r="H33" s="54" t="n">
        <f aca="false">H34*$C$33</f>
        <v>1212.537569</v>
      </c>
      <c r="I33" s="54" t="n">
        <f aca="false">I34*$C$33</f>
        <v>544.743218</v>
      </c>
      <c r="J33" s="54" t="n">
        <f aca="false">J34*$C$33</f>
        <v>11645.614531</v>
      </c>
      <c r="K33" s="56" t="n">
        <f aca="false">K34*$C$33</f>
        <v>0</v>
      </c>
      <c r="L33" s="56" t="n">
        <f aca="false">L34*$C$33</f>
        <v>0</v>
      </c>
      <c r="M33" s="56" t="n">
        <f aca="false">M34*$C$33</f>
        <v>0</v>
      </c>
      <c r="N33" s="54" t="n">
        <f aca="false">N34*$C$33</f>
        <v>423.074682</v>
      </c>
      <c r="O33" s="56" t="n">
        <f aca="false">O34*$C$33</f>
        <v>0</v>
      </c>
      <c r="P33" s="56" t="n">
        <f aca="false">P34*$C$33</f>
        <v>0</v>
      </c>
      <c r="Q33" s="49" t="n">
        <f aca="false">SUM(E33:P33)</f>
        <v>13825.97</v>
      </c>
      <c r="R33" s="49" t="n">
        <f aca="false">C33-Q33</f>
        <v>0</v>
      </c>
    </row>
    <row r="34" customFormat="false" ht="15" hidden="false" customHeight="false" outlineLevel="0" collapsed="false">
      <c r="A34" s="44"/>
      <c r="B34" s="45"/>
      <c r="C34" s="69"/>
      <c r="D34" s="53"/>
      <c r="E34" s="57"/>
      <c r="F34" s="57"/>
      <c r="G34" s="66"/>
      <c r="H34" s="64" t="n">
        <v>0.0877</v>
      </c>
      <c r="I34" s="72" t="n">
        <v>0.0394</v>
      </c>
      <c r="J34" s="64" t="n">
        <v>0.8423</v>
      </c>
      <c r="K34" s="57"/>
      <c r="L34" s="57"/>
      <c r="M34" s="57"/>
      <c r="N34" s="63" t="n">
        <v>0.0306</v>
      </c>
      <c r="O34" s="57"/>
      <c r="P34" s="57"/>
      <c r="Q34" s="52" t="n">
        <f aca="false">SUM(E34:P34)</f>
        <v>1</v>
      </c>
      <c r="R34" s="49" t="n">
        <f aca="false">C34-Q34</f>
        <v>-1</v>
      </c>
    </row>
    <row r="35" customFormat="false" ht="15" hidden="false" customHeight="true" outlineLevel="0" collapsed="false">
      <c r="A35" s="44" t="s">
        <v>1547</v>
      </c>
      <c r="B35" s="45" t="str">
        <f aca="false">'Orçamento Sintético'!D449</f>
        <v>INSTALAÇÕES DE AR CONDICIONADO</v>
      </c>
      <c r="C35" s="69" t="n">
        <f aca="false">'Orçamento Sintético'!I449</f>
        <v>71737.33</v>
      </c>
      <c r="D35" s="53" t="n">
        <f aca="false">C35/$C$49</f>
        <v>0.0287050324971949</v>
      </c>
      <c r="E35" s="56" t="n">
        <f aca="false">E36*$C$35</f>
        <v>0</v>
      </c>
      <c r="F35" s="56" t="n">
        <f aca="false">F36*$C$35</f>
        <v>0</v>
      </c>
      <c r="G35" s="56" t="n">
        <f aca="false">G36*$C$35</f>
        <v>0</v>
      </c>
      <c r="H35" s="56" t="n">
        <f aca="false">H36*$C$35</f>
        <v>0</v>
      </c>
      <c r="I35" s="56" t="n">
        <f aca="false">I36*$C$35</f>
        <v>0</v>
      </c>
      <c r="J35" s="56" t="n">
        <f aca="false">J36*$C$35</f>
        <v>0</v>
      </c>
      <c r="K35" s="56" t="n">
        <f aca="false">K36*$C$35</f>
        <v>0</v>
      </c>
      <c r="L35" s="56" t="n">
        <f aca="false">L36*$C$35</f>
        <v>0</v>
      </c>
      <c r="M35" s="54" t="n">
        <f aca="false">M36*$C$35</f>
        <v>18185.413155</v>
      </c>
      <c r="N35" s="56" t="n">
        <f aca="false">N36*$C$35</f>
        <v>0</v>
      </c>
      <c r="O35" s="54" t="n">
        <f aca="false">O36*$C$35</f>
        <v>53551.916845</v>
      </c>
      <c r="P35" s="71"/>
      <c r="Q35" s="49" t="n">
        <f aca="false">SUM(E35:P35)</f>
        <v>71737.33</v>
      </c>
      <c r="R35" s="49" t="n">
        <f aca="false">C35-Q35</f>
        <v>0</v>
      </c>
    </row>
    <row r="36" customFormat="false" ht="15" hidden="false" customHeight="false" outlineLevel="0" collapsed="false">
      <c r="A36" s="44"/>
      <c r="B36" s="45"/>
      <c r="C36" s="69"/>
      <c r="D36" s="53"/>
      <c r="E36" s="57"/>
      <c r="F36" s="57"/>
      <c r="G36" s="57"/>
      <c r="H36" s="57"/>
      <c r="I36" s="57"/>
      <c r="J36" s="57"/>
      <c r="K36" s="57"/>
      <c r="L36" s="57"/>
      <c r="M36" s="63" t="n">
        <v>0.2535</v>
      </c>
      <c r="N36" s="57"/>
      <c r="O36" s="63" t="n">
        <v>0.7465</v>
      </c>
      <c r="P36" s="66"/>
      <c r="Q36" s="52" t="n">
        <f aca="false">SUM(E36:P36)</f>
        <v>1</v>
      </c>
      <c r="R36" s="49" t="n">
        <f aca="false">C36-Q36</f>
        <v>-1</v>
      </c>
    </row>
    <row r="37" customFormat="false" ht="15" hidden="false" customHeight="true" outlineLevel="0" collapsed="false">
      <c r="A37" s="44" t="s">
        <v>1548</v>
      </c>
      <c r="B37" s="45" t="str">
        <f aca="false">'Orçamento Sintético'!D464</f>
        <v>CABEAMENTO ESTRUTURADO , CFTV E ALARME</v>
      </c>
      <c r="C37" s="69" t="n">
        <f aca="false">'Orçamento Sintético'!I464</f>
        <v>79522.31</v>
      </c>
      <c r="D37" s="53" t="n">
        <f aca="false">C37/$C$49</f>
        <v>0.0318201206094791</v>
      </c>
      <c r="E37" s="56" t="n">
        <f aca="false">E38*$C$37</f>
        <v>0</v>
      </c>
      <c r="F37" s="56" t="n">
        <f aca="false">F38*$C$37</f>
        <v>0</v>
      </c>
      <c r="G37" s="56" t="n">
        <f aca="false">G38*$C$37</f>
        <v>0</v>
      </c>
      <c r="H37" s="56" t="n">
        <f aca="false">H38*$C$37</f>
        <v>0</v>
      </c>
      <c r="I37" s="56" t="n">
        <f aca="false">I38*$C$37</f>
        <v>0</v>
      </c>
      <c r="J37" s="56" t="n">
        <f aca="false">J38*$C$37</f>
        <v>0</v>
      </c>
      <c r="K37" s="56" t="n">
        <f aca="false">K38*$C$37</f>
        <v>0</v>
      </c>
      <c r="L37" s="54" t="n">
        <f aca="false">L38*$C$37</f>
        <v>30552.471502</v>
      </c>
      <c r="M37" s="54" t="n">
        <f aca="false">M38*$C$37</f>
        <v>8190.79793</v>
      </c>
      <c r="N37" s="54" t="n">
        <f aca="false">N38*$C$37</f>
        <v>24230.447857</v>
      </c>
      <c r="O37" s="56" t="n">
        <f aca="false">O38*$C$37</f>
        <v>0</v>
      </c>
      <c r="P37" s="54" t="n">
        <f aca="false">P38*$C$37</f>
        <v>16548.592711</v>
      </c>
      <c r="Q37" s="49" t="n">
        <f aca="false">SUM(E37:P37)</f>
        <v>79522.31</v>
      </c>
      <c r="R37" s="49" t="n">
        <f aca="false">C37-Q37</f>
        <v>0</v>
      </c>
    </row>
    <row r="38" customFormat="false" ht="13.8" hidden="false" customHeight="false" outlineLevel="0" collapsed="false">
      <c r="A38" s="44"/>
      <c r="B38" s="45"/>
      <c r="C38" s="69"/>
      <c r="D38" s="53"/>
      <c r="E38" s="57"/>
      <c r="F38" s="57"/>
      <c r="G38" s="57"/>
      <c r="H38" s="57"/>
      <c r="I38" s="57"/>
      <c r="J38" s="57"/>
      <c r="K38" s="57"/>
      <c r="L38" s="64" t="n">
        <v>0.3842</v>
      </c>
      <c r="M38" s="64" t="n">
        <v>0.103</v>
      </c>
      <c r="N38" s="64" t="n">
        <v>0.3047</v>
      </c>
      <c r="O38" s="73"/>
      <c r="P38" s="74" t="n">
        <v>0.2081</v>
      </c>
      <c r="Q38" s="52" t="n">
        <f aca="false">SUM(E38:P38)</f>
        <v>1</v>
      </c>
      <c r="R38" s="49" t="n">
        <f aca="false">C38-Q38</f>
        <v>-1</v>
      </c>
    </row>
    <row r="39" customFormat="false" ht="15" hidden="false" customHeight="true" outlineLevel="0" collapsed="false">
      <c r="A39" s="44" t="s">
        <v>1549</v>
      </c>
      <c r="B39" s="45" t="str">
        <f aca="false">'Orçamento Sintético'!D501</f>
        <v>COMBATE A INCÊNDIO E PÂNICO</v>
      </c>
      <c r="C39" s="69" t="n">
        <f aca="false">'Orçamento Sintético'!I501</f>
        <v>5032.56</v>
      </c>
      <c r="D39" s="53" t="n">
        <f aca="false">C39/$C$49</f>
        <v>0.00201373257610902</v>
      </c>
      <c r="E39" s="56" t="n">
        <f aca="false">E40*$C$39</f>
        <v>0</v>
      </c>
      <c r="F39" s="56" t="n">
        <f aca="false">F40*$C$39</f>
        <v>0</v>
      </c>
      <c r="G39" s="56" t="n">
        <f aca="false">G40*$C$39</f>
        <v>0</v>
      </c>
      <c r="H39" s="56" t="n">
        <f aca="false">H40*$C$39</f>
        <v>0</v>
      </c>
      <c r="I39" s="56" t="n">
        <f aca="false">I40*$C$39</f>
        <v>0</v>
      </c>
      <c r="J39" s="56" t="n">
        <f aca="false">J40*$C$39</f>
        <v>0</v>
      </c>
      <c r="K39" s="56" t="n">
        <f aca="false">K40*$C$39</f>
        <v>0</v>
      </c>
      <c r="L39" s="56" t="n">
        <f aca="false">L40*$C$39</f>
        <v>0</v>
      </c>
      <c r="M39" s="56" t="n">
        <f aca="false">M40*$C$39</f>
        <v>0</v>
      </c>
      <c r="N39" s="54" t="n">
        <f aca="false">N40*$C$39</f>
        <v>182.178672</v>
      </c>
      <c r="O39" s="56" t="n">
        <f aca="false">O40*$C$39</f>
        <v>0</v>
      </c>
      <c r="P39" s="54" t="n">
        <f aca="false">P40*$C$39</f>
        <v>4850.381328</v>
      </c>
      <c r="Q39" s="49" t="n">
        <f aca="false">SUM(E39:P39)</f>
        <v>5032.56</v>
      </c>
      <c r="R39" s="49" t="n">
        <f aca="false">C39-Q39</f>
        <v>0</v>
      </c>
    </row>
    <row r="40" customFormat="false" ht="13.8" hidden="false" customHeight="false" outlineLevel="0" collapsed="false">
      <c r="A40" s="44"/>
      <c r="B40" s="45"/>
      <c r="C40" s="69"/>
      <c r="D40" s="53"/>
      <c r="E40" s="57"/>
      <c r="F40" s="57"/>
      <c r="G40" s="57"/>
      <c r="H40" s="57"/>
      <c r="I40" s="57"/>
      <c r="J40" s="57"/>
      <c r="K40" s="57"/>
      <c r="L40" s="57"/>
      <c r="M40" s="57"/>
      <c r="N40" s="75" t="n">
        <v>0.0362</v>
      </c>
      <c r="O40" s="76"/>
      <c r="P40" s="75" t="n">
        <v>0.9638</v>
      </c>
      <c r="Q40" s="52" t="n">
        <f aca="false">SUM(E40:P40)</f>
        <v>1</v>
      </c>
      <c r="R40" s="49" t="n">
        <f aca="false">C40-Q40</f>
        <v>-1</v>
      </c>
    </row>
    <row r="41" customFormat="false" ht="15" hidden="false" customHeight="true" outlineLevel="0" collapsed="false">
      <c r="A41" s="44" t="s">
        <v>1550</v>
      </c>
      <c r="B41" s="45" t="str">
        <f aca="false">'Orçamento Sintético'!D508</f>
        <v>PINTURA</v>
      </c>
      <c r="C41" s="69" t="n">
        <f aca="false">'Orçamento Sintético'!I508</f>
        <v>29861.47</v>
      </c>
      <c r="D41" s="53" t="n">
        <f aca="false">C41/$C$49</f>
        <v>0.0119487924454954</v>
      </c>
      <c r="E41" s="56" t="n">
        <f aca="false">E42*$C$41</f>
        <v>0</v>
      </c>
      <c r="F41" s="56" t="n">
        <f aca="false">F42*$C$41</f>
        <v>0</v>
      </c>
      <c r="G41" s="56" t="n">
        <f aca="false">G42*$C$41</f>
        <v>0</v>
      </c>
      <c r="H41" s="56" t="n">
        <f aca="false">H42*$C$41</f>
        <v>0</v>
      </c>
      <c r="I41" s="56" t="n">
        <f aca="false">I42*$C$41</f>
        <v>0</v>
      </c>
      <c r="J41" s="56" t="n">
        <f aca="false">J42*$C$41</f>
        <v>0</v>
      </c>
      <c r="K41" s="56" t="n">
        <f aca="false">K42*$C$41</f>
        <v>0</v>
      </c>
      <c r="L41" s="56" t="n">
        <f aca="false">L42*$C$41</f>
        <v>0</v>
      </c>
      <c r="M41" s="56" t="n">
        <f aca="false">M42*$C$41</f>
        <v>0</v>
      </c>
      <c r="N41" s="56" t="n">
        <f aca="false">N42*$C$41</f>
        <v>0</v>
      </c>
      <c r="O41" s="54" t="n">
        <f aca="false">O42*$C$41</f>
        <v>13763.151523</v>
      </c>
      <c r="P41" s="54" t="n">
        <f aca="false">P42*$C$41</f>
        <v>16098.318477</v>
      </c>
      <c r="Q41" s="49" t="n">
        <f aca="false">SUM(E41:P41)</f>
        <v>29861.47</v>
      </c>
      <c r="R41" s="49" t="n">
        <f aca="false">C41-Q41</f>
        <v>0</v>
      </c>
    </row>
    <row r="42" customFormat="false" ht="13.8" hidden="false" customHeight="false" outlineLevel="0" collapsed="false">
      <c r="A42" s="44"/>
      <c r="B42" s="45"/>
      <c r="C42" s="69"/>
      <c r="D42" s="53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75" t="n">
        <v>0.4609</v>
      </c>
      <c r="P42" s="75" t="n">
        <v>0.5391</v>
      </c>
      <c r="Q42" s="52" t="n">
        <f aca="false">SUM(E42:P42)</f>
        <v>1</v>
      </c>
      <c r="R42" s="49" t="n">
        <f aca="false">C42-Q42</f>
        <v>-1</v>
      </c>
    </row>
    <row r="43" customFormat="false" ht="15" hidden="false" customHeight="true" outlineLevel="0" collapsed="false">
      <c r="A43" s="44" t="s">
        <v>1551</v>
      </c>
      <c r="B43" s="45" t="str">
        <f aca="false">'Orçamento Sintético'!D518</f>
        <v>ACESSIBILIDADE</v>
      </c>
      <c r="C43" s="69" t="n">
        <f aca="false">'Orçamento Sintético'!I518</f>
        <v>177538.94</v>
      </c>
      <c r="D43" s="53" t="n">
        <f aca="false">C43/$C$49</f>
        <v>0.071040573188569</v>
      </c>
      <c r="E43" s="56" t="n">
        <f aca="false">E44*$C$41</f>
        <v>0</v>
      </c>
      <c r="F43" s="56" t="n">
        <f aca="false">F44*$C$41</f>
        <v>0</v>
      </c>
      <c r="G43" s="56" t="n">
        <f aca="false">G44*$C$41</f>
        <v>0</v>
      </c>
      <c r="H43" s="56" t="n">
        <f aca="false">H44*$C$41</f>
        <v>0</v>
      </c>
      <c r="I43" s="56" t="n">
        <f aca="false">I44*$C$41</f>
        <v>0</v>
      </c>
      <c r="J43" s="54" t="n">
        <f aca="false">J44*$C$43</f>
        <v>23257.60114</v>
      </c>
      <c r="K43" s="56" t="n">
        <f aca="false">K44*$C$41</f>
        <v>0</v>
      </c>
      <c r="L43" s="56" t="n">
        <f aca="false">L44*$C$41</f>
        <v>0</v>
      </c>
      <c r="M43" s="56" t="n">
        <f aca="false">M44*$C$41</f>
        <v>0</v>
      </c>
      <c r="N43" s="56" t="n">
        <f aca="false">N44*$C$41</f>
        <v>0</v>
      </c>
      <c r="O43" s="54" t="n">
        <f aca="false">O44*$C$43</f>
        <v>154281.33886</v>
      </c>
      <c r="P43" s="56" t="n">
        <f aca="false">P44*$C$43</f>
        <v>0</v>
      </c>
      <c r="Q43" s="49" t="n">
        <f aca="false">SUM(E43:P43)</f>
        <v>177538.94</v>
      </c>
      <c r="R43" s="49" t="n">
        <f aca="false">C43-Q43</f>
        <v>0</v>
      </c>
    </row>
    <row r="44" customFormat="false" ht="13.8" hidden="false" customHeight="false" outlineLevel="0" collapsed="false">
      <c r="A44" s="44"/>
      <c r="B44" s="45"/>
      <c r="C44" s="69"/>
      <c r="D44" s="53"/>
      <c r="E44" s="57"/>
      <c r="F44" s="57"/>
      <c r="G44" s="57"/>
      <c r="H44" s="57"/>
      <c r="I44" s="57"/>
      <c r="J44" s="64" t="n">
        <v>0.131</v>
      </c>
      <c r="K44" s="57"/>
      <c r="L44" s="57"/>
      <c r="M44" s="57"/>
      <c r="N44" s="57"/>
      <c r="O44" s="75" t="n">
        <v>0.869</v>
      </c>
      <c r="P44" s="57"/>
      <c r="Q44" s="52" t="n">
        <f aca="false">SUM(E44:P44)</f>
        <v>1</v>
      </c>
      <c r="R44" s="49" t="n">
        <f aca="false">C44-Q44</f>
        <v>-1</v>
      </c>
    </row>
    <row r="45" customFormat="false" ht="15" hidden="false" customHeight="true" outlineLevel="0" collapsed="false">
      <c r="A45" s="44" t="s">
        <v>1552</v>
      </c>
      <c r="B45" s="45" t="str">
        <f aca="false">'Orçamento Sintético'!D532</f>
        <v>PAISAGISMO</v>
      </c>
      <c r="C45" s="69" t="n">
        <f aca="false">'Orçamento Sintético'!I532</f>
        <v>7509.86</v>
      </c>
      <c r="D45" s="53" t="n">
        <f aca="false">C45/$C$49</f>
        <v>0.00300500137584412</v>
      </c>
      <c r="E45" s="56" t="n">
        <f aca="false">E46*$C$41</f>
        <v>0</v>
      </c>
      <c r="F45" s="56" t="n">
        <f aca="false">F46*$C$41</f>
        <v>0</v>
      </c>
      <c r="G45" s="56" t="n">
        <f aca="false">G46*$C$41</f>
        <v>0</v>
      </c>
      <c r="H45" s="56" t="n">
        <f aca="false">H46*$C$41</f>
        <v>0</v>
      </c>
      <c r="I45" s="56" t="n">
        <f aca="false">I46*$C$41</f>
        <v>0</v>
      </c>
      <c r="J45" s="56" t="n">
        <f aca="false">J46*$C$41</f>
        <v>0</v>
      </c>
      <c r="K45" s="56" t="n">
        <f aca="false">K46*$C$41</f>
        <v>0</v>
      </c>
      <c r="L45" s="56" t="n">
        <f aca="false">L46*$C$41</f>
        <v>0</v>
      </c>
      <c r="M45" s="56" t="n">
        <f aca="false">M46*$C$41</f>
        <v>0</v>
      </c>
      <c r="N45" s="56" t="n">
        <f aca="false">N46*$C$41</f>
        <v>0</v>
      </c>
      <c r="O45" s="54" t="n">
        <f aca="false">O46*$C$45</f>
        <v>7509.86</v>
      </c>
      <c r="P45" s="56" t="n">
        <f aca="false">P46*$C$45</f>
        <v>0</v>
      </c>
      <c r="Q45" s="49" t="n">
        <f aca="false">SUM(E45:P45)</f>
        <v>7509.86</v>
      </c>
      <c r="R45" s="49" t="n">
        <f aca="false">C45-Q45</f>
        <v>0</v>
      </c>
    </row>
    <row r="46" customFormat="false" ht="13.8" hidden="false" customHeight="false" outlineLevel="0" collapsed="false">
      <c r="A46" s="44"/>
      <c r="B46" s="45"/>
      <c r="C46" s="69"/>
      <c r="D46" s="53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75" t="n">
        <v>1</v>
      </c>
      <c r="P46" s="57"/>
      <c r="Q46" s="52" t="n">
        <f aca="false">SUM(E46:P46)</f>
        <v>1</v>
      </c>
      <c r="R46" s="49" t="n">
        <f aca="false">C46-Q46</f>
        <v>-1</v>
      </c>
    </row>
    <row r="47" customFormat="false" ht="15" hidden="false" customHeight="true" outlineLevel="0" collapsed="false">
      <c r="A47" s="44" t="s">
        <v>1553</v>
      </c>
      <c r="B47" s="45" t="str">
        <f aca="false">'Orçamento Sintético'!D539</f>
        <v>SERVIÇOS COMPLEMENTARES</v>
      </c>
      <c r="C47" s="69" t="n">
        <f aca="false">'Orçamento Sintético'!I539</f>
        <v>34981.61</v>
      </c>
      <c r="D47" s="53" t="n">
        <f aca="false">C47/$C$49</f>
        <v>0.0139975693527233</v>
      </c>
      <c r="E47" s="56" t="n">
        <f aca="false">E48*$C$47</f>
        <v>0</v>
      </c>
      <c r="F47" s="56" t="n">
        <f aca="false">F48*$C$47</f>
        <v>0</v>
      </c>
      <c r="G47" s="56" t="n">
        <f aca="false">G48*$C$47</f>
        <v>0</v>
      </c>
      <c r="H47" s="56" t="n">
        <f aca="false">H48*$C$47</f>
        <v>0</v>
      </c>
      <c r="I47" s="56" t="n">
        <f aca="false">I48*$C$47</f>
        <v>0</v>
      </c>
      <c r="J47" s="56" t="n">
        <f aca="false">J48*$C$47</f>
        <v>0</v>
      </c>
      <c r="K47" s="56" t="n">
        <f aca="false">K48*$C$47</f>
        <v>0</v>
      </c>
      <c r="L47" s="56" t="n">
        <f aca="false">L48*$C$47</f>
        <v>0</v>
      </c>
      <c r="M47" s="56" t="n">
        <f aca="false">M48*$C$47</f>
        <v>0</v>
      </c>
      <c r="N47" s="56" t="n">
        <f aca="false">N48*$C$47</f>
        <v>0</v>
      </c>
      <c r="O47" s="54" t="n">
        <f aca="false">O48*$C$47</f>
        <v>6349.162215</v>
      </c>
      <c r="P47" s="54" t="n">
        <f aca="false">P48*$C$47</f>
        <v>28632.447785</v>
      </c>
      <c r="Q47" s="49" t="n">
        <f aca="false">SUM(E47:P47)</f>
        <v>34981.61</v>
      </c>
      <c r="R47" s="49" t="n">
        <f aca="false">C47-Q47</f>
        <v>0</v>
      </c>
    </row>
    <row r="48" customFormat="false" ht="26.45" hidden="false" customHeight="true" outlineLevel="0" collapsed="false">
      <c r="A48" s="44"/>
      <c r="B48" s="45"/>
      <c r="C48" s="69"/>
      <c r="D48" s="53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75" t="n">
        <v>0.1815</v>
      </c>
      <c r="P48" s="75" t="n">
        <v>0.8185</v>
      </c>
      <c r="Q48" s="52" t="n">
        <f aca="false">SUM(E48:P48)</f>
        <v>1</v>
      </c>
      <c r="R48" s="49" t="n">
        <f aca="false">C48-Q48</f>
        <v>-1</v>
      </c>
    </row>
    <row r="49" customFormat="false" ht="12.8" hidden="false" customHeight="false" outlineLevel="0" collapsed="false">
      <c r="A49" s="77"/>
      <c r="B49" s="78" t="s">
        <v>1554</v>
      </c>
      <c r="C49" s="79" t="n">
        <f aca="false">SUM(C5:C48)</f>
        <v>2499120.32</v>
      </c>
      <c r="D49" s="80" t="n">
        <v>1</v>
      </c>
      <c r="E49" s="81" t="n">
        <f aca="false">SUM(E5,E7,E9,E11,E13,E15,E17,E19,E21,E23,E25,E27,E29,E31,E33,E35,E37,E39,E41,E43,E45,E47)</f>
        <v>145652.02568</v>
      </c>
      <c r="F49" s="81" t="n">
        <f aca="false">SUM(F5,F7,F9,F11,F13,F15,F17,F19,F21,F23,F25,F27,F29,F31,F33,F35,F37,F39,F41,F43,F45,F47)</f>
        <v>155796.564933</v>
      </c>
      <c r="G49" s="81" t="n">
        <f aca="false">SUM(G5,G7,G9,G11,G13,G15,G17,G19,G21,G23,G25,G27,G29,G31,G33,G35,G37,G39,G41,G43,G45,G47)</f>
        <v>78765.8124</v>
      </c>
      <c r="H49" s="81" t="n">
        <f aca="false">SUM(H5,H7,H9,H11,H13,H15,H17,H19,H21,H23,H25,H27,H29,H31,H33,H35,H37,H39,H41,H43,H45,H47)</f>
        <v>242754.203855</v>
      </c>
      <c r="I49" s="81" t="n">
        <f aca="false">SUM(I5,I7,I9,I11,I13,I15,I17,I19,I21,I23,I25,I27,I29,I31,I33,I35,I37,I39,I41,I43,I45,I47)</f>
        <v>278986.690895</v>
      </c>
      <c r="J49" s="81" t="n">
        <f aca="false">SUM(J5,J7,J9,J11,J13,J15,J17,J19,J21,J23,J25,J27,J29,J31,J33,J35,J37,J39,J41,J43,J45,J47)</f>
        <v>145260.374552</v>
      </c>
      <c r="K49" s="81" t="n">
        <f aca="false">SUM(K5,K7,K9,K11,K13,K15,K17,K19,K21,K23,K25,K27,K29,K31,K33,K35,K37,K39,K41,K43,K45,K47)</f>
        <v>167306.905015</v>
      </c>
      <c r="L49" s="81" t="n">
        <f aca="false">SUM(L5,L7,L9,L11,L13,L15,L17,L19,L21,L23,L25,L27,L29,L31,L33,L35,L37,L39,L41,L43,L45,L47)</f>
        <v>208785.431931</v>
      </c>
      <c r="M49" s="81" t="n">
        <f aca="false">SUM(M5,M7,M9,M11,M13,M15,M17,M19,M21,M23,M25,M27,M29,M31,M33,M35,M37,M39,M41,M43,M45,M47)</f>
        <v>303945.48148</v>
      </c>
      <c r="N49" s="81" t="n">
        <f aca="false">SUM(N5,N7,N9,N11,N13,N15,N17,N19,N21,N23,N25,N27,N29,N31,N33,N35,N37,N39,N41,N43,N45,N47)</f>
        <v>402760.039755</v>
      </c>
      <c r="O49" s="81" t="n">
        <f aca="false">SUM(O5,O7,O9,O11,O13,O15,O17,O19,O21,O23,O25,O27,O29,O31,O33,O35,O37,O39,O41,O43,O45,O47)</f>
        <v>297861.201523</v>
      </c>
      <c r="P49" s="81" t="n">
        <f aca="false">SUM(P5,P7,P9,P11,P13,P15,P17,P19,P21,P23,P25,P27,P29,P31,P33,P35,P37,P39,P41,P43,P45,P47)</f>
        <v>71245.587981</v>
      </c>
      <c r="Q49" s="82" t="n">
        <f aca="false">SUM(E49:P49)</f>
        <v>2499120.32</v>
      </c>
      <c r="R49" s="49" t="n">
        <f aca="false">C49-Q49</f>
        <v>0</v>
      </c>
    </row>
    <row r="50" customFormat="false" ht="12.8" hidden="false" customHeight="false" outlineLevel="0" collapsed="false">
      <c r="A50" s="83" t="s">
        <v>1555</v>
      </c>
      <c r="B50" s="83"/>
      <c r="C50" s="83"/>
      <c r="D50" s="83"/>
      <c r="E50" s="84" t="n">
        <f aca="false">E49/$C$49</f>
        <v>0.0582813178358696</v>
      </c>
      <c r="F50" s="84" t="n">
        <f aca="false">F49/$C$49</f>
        <v>0.0623405618713868</v>
      </c>
      <c r="G50" s="84" t="n">
        <f aca="false">G49/$C$49</f>
        <v>0.0315174150558706</v>
      </c>
      <c r="H50" s="84" t="n">
        <f aca="false">H49/$C$49</f>
        <v>0.0971358609316578</v>
      </c>
      <c r="I50" s="84" t="n">
        <f aca="false">I49/$C$49</f>
        <v>0.111633957221796</v>
      </c>
      <c r="J50" s="84" t="n">
        <f aca="false">J49/$C$49</f>
        <v>0.0581246022408397</v>
      </c>
      <c r="K50" s="84" t="n">
        <f aca="false">K49/$C$49</f>
        <v>0.0669463185409977</v>
      </c>
      <c r="L50" s="84" t="n">
        <f aca="false">L49/$C$49</f>
        <v>0.0835435694152573</v>
      </c>
      <c r="M50" s="84" t="n">
        <f aca="false">M49/$C$49</f>
        <v>0.121620987612153</v>
      </c>
      <c r="N50" s="84" t="n">
        <f aca="false">N49/$C$49</f>
        <v>0.161160723848222</v>
      </c>
      <c r="O50" s="84" t="n">
        <f aca="false">O49/$C$49</f>
        <v>0.119186418972817</v>
      </c>
      <c r="P50" s="84" t="n">
        <f aca="false">P49/$C$49</f>
        <v>0.0285082664531334</v>
      </c>
      <c r="R50" s="49" t="n">
        <f aca="false">C50-Q50</f>
        <v>0</v>
      </c>
    </row>
    <row r="51" customFormat="false" ht="12.75" hidden="false" customHeight="false" outlineLevel="0" collapsed="false">
      <c r="A51" s="85" t="s">
        <v>1556</v>
      </c>
      <c r="B51" s="85"/>
      <c r="C51" s="85"/>
      <c r="D51" s="85"/>
      <c r="E51" s="86" t="n">
        <f aca="false">E49</f>
        <v>145652.02568</v>
      </c>
      <c r="F51" s="86" t="n">
        <f aca="false">E51+F49</f>
        <v>301448.590613</v>
      </c>
      <c r="G51" s="86" t="n">
        <f aca="false">F51+G49</f>
        <v>380214.403013</v>
      </c>
      <c r="H51" s="86" t="n">
        <f aca="false">G51+H49</f>
        <v>622968.606868</v>
      </c>
      <c r="I51" s="86" t="n">
        <f aca="false">H51+I49</f>
        <v>901955.297763</v>
      </c>
      <c r="J51" s="86" t="n">
        <f aca="false">I51+J49</f>
        <v>1047215.672315</v>
      </c>
      <c r="K51" s="86" t="n">
        <f aca="false">J51+K49</f>
        <v>1214522.57733</v>
      </c>
      <c r="L51" s="86" t="n">
        <f aca="false">K51+L49</f>
        <v>1423308.009261</v>
      </c>
      <c r="M51" s="86" t="n">
        <f aca="false">L51+M49</f>
        <v>1727253.490741</v>
      </c>
      <c r="N51" s="86" t="n">
        <f aca="false">M51+N49</f>
        <v>2130013.530496</v>
      </c>
      <c r="O51" s="86" t="n">
        <f aca="false">N51+O49</f>
        <v>2427874.732019</v>
      </c>
      <c r="P51" s="86" t="n">
        <f aca="false">O51+P49</f>
        <v>2499120.32</v>
      </c>
    </row>
    <row r="52" customFormat="false" ht="13.5" hidden="false" customHeight="false" outlineLevel="0" collapsed="false">
      <c r="A52" s="87" t="s">
        <v>1557</v>
      </c>
      <c r="B52" s="87"/>
      <c r="C52" s="87"/>
      <c r="D52" s="87"/>
      <c r="E52" s="88" t="n">
        <f aca="false">E51/$C$49</f>
        <v>0.0582813178358696</v>
      </c>
      <c r="F52" s="88" t="n">
        <f aca="false">E52+F50</f>
        <v>0.120621879707256</v>
      </c>
      <c r="G52" s="88" t="n">
        <f aca="false">F52+G50</f>
        <v>0.152139294763127</v>
      </c>
      <c r="H52" s="88" t="n">
        <f aca="false">G52+H50</f>
        <v>0.249275155694785</v>
      </c>
      <c r="I52" s="88" t="n">
        <f aca="false">H52+I50</f>
        <v>0.36090911291658</v>
      </c>
      <c r="J52" s="88" t="n">
        <f aca="false">I52+J50</f>
        <v>0.41903371515742</v>
      </c>
      <c r="K52" s="88" t="n">
        <f aca="false">J52+K50</f>
        <v>0.485980033698418</v>
      </c>
      <c r="L52" s="88" t="n">
        <f aca="false">K52+L50</f>
        <v>0.569523603113675</v>
      </c>
      <c r="M52" s="88" t="n">
        <f aca="false">L52+M50</f>
        <v>0.691144590725828</v>
      </c>
      <c r="N52" s="88" t="n">
        <f aca="false">M52+N50</f>
        <v>0.85230531457405</v>
      </c>
      <c r="O52" s="88" t="n">
        <f aca="false">N52+O50</f>
        <v>0.971491733546867</v>
      </c>
      <c r="P52" s="88" t="n">
        <f aca="false">O52+P50</f>
        <v>1</v>
      </c>
    </row>
    <row r="58" customFormat="false" ht="12.75" hidden="false" customHeight="false" outlineLevel="0" collapsed="false">
      <c r="B58" s="89"/>
    </row>
    <row r="59" customFormat="false" ht="58.15" hidden="false" customHeight="true" outlineLevel="0" collapsed="false">
      <c r="B59" s="89"/>
      <c r="E59" s="35" t="s">
        <v>1514</v>
      </c>
      <c r="F59" s="35"/>
      <c r="G59" s="35"/>
      <c r="H59" s="35"/>
      <c r="I59" s="35"/>
      <c r="J59" s="35"/>
      <c r="K59" s="35"/>
      <c r="L59" s="35"/>
      <c r="M59" s="35"/>
      <c r="N59" s="35"/>
      <c r="P59" s="90" t="n">
        <f aca="false">C49-P51</f>
        <v>0</v>
      </c>
    </row>
    <row r="60" customFormat="false" ht="12.75" hidden="false" customHeight="false" outlineLevel="0" collapsed="false">
      <c r="B60" s="89"/>
    </row>
    <row r="61" customFormat="false" ht="12.75" hidden="false" customHeight="false" outlineLevel="0" collapsed="false">
      <c r="B61" s="89"/>
    </row>
  </sheetData>
  <autoFilter ref="Q4:Q50"/>
  <mergeCells count="95">
    <mergeCell ref="A1:H1"/>
    <mergeCell ref="I1:P1"/>
    <mergeCell ref="A3:P3"/>
    <mergeCell ref="A5:A6"/>
    <mergeCell ref="B5:B6"/>
    <mergeCell ref="C5:C6"/>
    <mergeCell ref="D5:D6"/>
    <mergeCell ref="A7:A8"/>
    <mergeCell ref="B7:B8"/>
    <mergeCell ref="C7:C8"/>
    <mergeCell ref="D7:D8"/>
    <mergeCell ref="A9:A10"/>
    <mergeCell ref="B9:B10"/>
    <mergeCell ref="C9:C10"/>
    <mergeCell ref="D9:D10"/>
    <mergeCell ref="A11:A12"/>
    <mergeCell ref="B11:B12"/>
    <mergeCell ref="C11:C12"/>
    <mergeCell ref="D11:D12"/>
    <mergeCell ref="A13:A14"/>
    <mergeCell ref="B13:B14"/>
    <mergeCell ref="C13:C14"/>
    <mergeCell ref="D13:D14"/>
    <mergeCell ref="A15:A16"/>
    <mergeCell ref="B15:B16"/>
    <mergeCell ref="C15:C16"/>
    <mergeCell ref="D15:D16"/>
    <mergeCell ref="A17:A18"/>
    <mergeCell ref="B17:B18"/>
    <mergeCell ref="C17:C18"/>
    <mergeCell ref="D17:D18"/>
    <mergeCell ref="A19:A20"/>
    <mergeCell ref="B19:B20"/>
    <mergeCell ref="C19:C20"/>
    <mergeCell ref="D19:D20"/>
    <mergeCell ref="A21:A22"/>
    <mergeCell ref="B21:B22"/>
    <mergeCell ref="C21:C22"/>
    <mergeCell ref="D21:D22"/>
    <mergeCell ref="A23:A24"/>
    <mergeCell ref="B23:B24"/>
    <mergeCell ref="C23:C24"/>
    <mergeCell ref="D23:D24"/>
    <mergeCell ref="A25:A26"/>
    <mergeCell ref="B25:B26"/>
    <mergeCell ref="C25:C26"/>
    <mergeCell ref="D25:D26"/>
    <mergeCell ref="A27:A28"/>
    <mergeCell ref="B27:B28"/>
    <mergeCell ref="C27:C28"/>
    <mergeCell ref="D27:D28"/>
    <mergeCell ref="A29:A30"/>
    <mergeCell ref="B29:B30"/>
    <mergeCell ref="C29:C30"/>
    <mergeCell ref="D29:D30"/>
    <mergeCell ref="A31:A32"/>
    <mergeCell ref="B31:B32"/>
    <mergeCell ref="C31:C32"/>
    <mergeCell ref="D31:D32"/>
    <mergeCell ref="A33:A34"/>
    <mergeCell ref="B33:B34"/>
    <mergeCell ref="C33:C34"/>
    <mergeCell ref="D33:D34"/>
    <mergeCell ref="A35:A36"/>
    <mergeCell ref="B35:B36"/>
    <mergeCell ref="C35:C36"/>
    <mergeCell ref="D35:D36"/>
    <mergeCell ref="A37:A38"/>
    <mergeCell ref="B37:B38"/>
    <mergeCell ref="C37:C38"/>
    <mergeCell ref="D37:D38"/>
    <mergeCell ref="A39:A40"/>
    <mergeCell ref="B39:B40"/>
    <mergeCell ref="C39:C40"/>
    <mergeCell ref="D39:D40"/>
    <mergeCell ref="A41:A42"/>
    <mergeCell ref="B41:B42"/>
    <mergeCell ref="C41:C42"/>
    <mergeCell ref="D41:D42"/>
    <mergeCell ref="A43:A44"/>
    <mergeCell ref="B43:B44"/>
    <mergeCell ref="C43:C44"/>
    <mergeCell ref="D43:D44"/>
    <mergeCell ref="A45:A46"/>
    <mergeCell ref="B45:B46"/>
    <mergeCell ref="C45:C46"/>
    <mergeCell ref="D45:D46"/>
    <mergeCell ref="A47:A48"/>
    <mergeCell ref="B47:B48"/>
    <mergeCell ref="C47:C48"/>
    <mergeCell ref="D47:D48"/>
    <mergeCell ref="A50:D50"/>
    <mergeCell ref="A51:D51"/>
    <mergeCell ref="A52:D52"/>
    <mergeCell ref="E59:N59"/>
  </mergeCells>
  <printOptions headings="false" gridLines="false" gridLinesSet="true" horizontalCentered="true" verticalCentered="false"/>
  <pageMargins left="0.511805555555556" right="0.511805555555556" top="0.7875" bottom="0.78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O11012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N7" activeCellId="0" sqref="N7"/>
    </sheetView>
  </sheetViews>
  <sheetFormatPr defaultColWidth="8.47265625" defaultRowHeight="12.75" zeroHeight="false" outlineLevelRow="0" outlineLevelCol="0"/>
  <cols>
    <col collapsed="false" customWidth="true" hidden="false" outlineLevel="0" max="4" min="4" style="0" width="47.14"/>
    <col collapsed="false" customWidth="true" hidden="false" outlineLevel="0" max="8" min="8" style="0" width="19"/>
    <col collapsed="false" customWidth="true" hidden="false" outlineLevel="0" max="9" min="9" style="0" width="18.71"/>
    <col collapsed="false" customWidth="true" hidden="false" outlineLevel="0" max="10" min="10" style="0" width="25.71"/>
    <col collapsed="false" customWidth="true" hidden="false" outlineLevel="0" max="12" min="12" style="0" width="13.29"/>
    <col collapsed="false" customWidth="true" hidden="false" outlineLevel="0" max="13" min="13" style="0" width="22.14"/>
    <col collapsed="false" customWidth="true" hidden="false" outlineLevel="0" max="14" min="14" style="0" width="17.71"/>
  </cols>
  <sheetData>
    <row r="1" customFormat="false" ht="127.15" hidden="false" customHeight="true" outlineLevel="0" collapsed="false"/>
    <row r="2" customFormat="false" ht="13.9" hidden="false" customHeight="true" outlineLevel="0" collapsed="false">
      <c r="A2" s="1"/>
      <c r="B2" s="1"/>
      <c r="C2" s="1"/>
      <c r="D2" s="1" t="s">
        <v>1558</v>
      </c>
      <c r="E2" s="91" t="s">
        <v>1559</v>
      </c>
      <c r="F2" s="91"/>
      <c r="G2" s="91" t="s">
        <v>1560</v>
      </c>
      <c r="H2" s="91"/>
      <c r="I2" s="91" t="s">
        <v>1561</v>
      </c>
      <c r="J2" s="91"/>
      <c r="N2" s="0" t="s">
        <v>1562</v>
      </c>
      <c r="O2" s="92" t="n">
        <f aca="false">'Orçamento Sintético'!P3</f>
        <v>0.2195</v>
      </c>
    </row>
    <row r="3" customFormat="false" ht="26.45" hidden="false" customHeight="true" outlineLevel="0" collapsed="false">
      <c r="A3" s="4"/>
      <c r="B3" s="4"/>
      <c r="C3" s="4"/>
      <c r="D3" s="4" t="s">
        <v>1563</v>
      </c>
      <c r="E3" s="93" t="s">
        <v>2</v>
      </c>
      <c r="F3" s="93"/>
      <c r="G3" s="93" t="s">
        <v>3</v>
      </c>
      <c r="H3" s="93"/>
      <c r="I3" s="93" t="s">
        <v>4</v>
      </c>
      <c r="J3" s="93"/>
    </row>
    <row r="4" customFormat="false" ht="13.9" hidden="false" customHeight="true" outlineLevel="0" collapsed="false">
      <c r="A4" s="94" t="s">
        <v>1564</v>
      </c>
      <c r="B4" s="94"/>
      <c r="C4" s="94"/>
      <c r="D4" s="94"/>
      <c r="E4" s="95"/>
      <c r="F4" s="95"/>
      <c r="G4" s="95"/>
      <c r="H4" s="95"/>
      <c r="I4" s="95"/>
      <c r="J4" s="95"/>
    </row>
    <row r="5" customFormat="false" ht="12.75" hidden="false" customHeight="false" outlineLevel="0" collapsed="false">
      <c r="A5" s="22" t="s">
        <v>17</v>
      </c>
      <c r="B5" s="22"/>
      <c r="C5" s="22"/>
      <c r="D5" s="22" t="s">
        <v>19</v>
      </c>
      <c r="E5" s="22"/>
      <c r="F5" s="96"/>
      <c r="G5" s="96"/>
      <c r="H5" s="24"/>
      <c r="I5" s="22"/>
      <c r="J5" s="97"/>
      <c r="N5" s="0" t="n">
        <f aca="false">I5</f>
        <v>0</v>
      </c>
      <c r="O5" s="0" t="n">
        <f aca="false">J5</f>
        <v>0</v>
      </c>
    </row>
    <row r="6" customFormat="false" ht="15" hidden="false" customHeight="false" outlineLevel="0" collapsed="false">
      <c r="A6" s="98" t="s">
        <v>20</v>
      </c>
      <c r="B6" s="99" t="s">
        <v>8</v>
      </c>
      <c r="C6" s="98" t="s">
        <v>9</v>
      </c>
      <c r="D6" s="98" t="s">
        <v>10</v>
      </c>
      <c r="E6" s="100" t="s">
        <v>1565</v>
      </c>
      <c r="F6" s="100"/>
      <c r="G6" s="101" t="s">
        <v>11</v>
      </c>
      <c r="H6" s="99" t="s">
        <v>12</v>
      </c>
      <c r="I6" s="99" t="s">
        <v>13</v>
      </c>
      <c r="J6" s="99" t="s">
        <v>15</v>
      </c>
      <c r="N6" s="0" t="s">
        <v>13</v>
      </c>
      <c r="O6" s="0" t="s">
        <v>15</v>
      </c>
    </row>
    <row r="7" customFormat="false" ht="25.5" hidden="false" customHeight="false" outlineLevel="0" collapsed="false">
      <c r="A7" s="102" t="s">
        <v>1566</v>
      </c>
      <c r="B7" s="103" t="s">
        <v>21</v>
      </c>
      <c r="C7" s="102" t="s">
        <v>22</v>
      </c>
      <c r="D7" s="102" t="s">
        <v>23</v>
      </c>
      <c r="E7" s="104"/>
      <c r="F7" s="104"/>
      <c r="G7" s="105" t="s">
        <v>24</v>
      </c>
      <c r="H7" s="106" t="n">
        <v>1</v>
      </c>
      <c r="I7" s="107" t="n">
        <f aca="false">L7</f>
        <v>11761.74</v>
      </c>
      <c r="J7" s="107" t="n">
        <f aca="false">M7</f>
        <v>11761.74</v>
      </c>
      <c r="L7" s="108" t="n">
        <f aca="false">TRUNC(N7-N7*$O$2,2)</f>
        <v>11761.74</v>
      </c>
      <c r="M7" s="108" t="n">
        <f aca="false">TRUNC(O7-O7*$O$2,2)</f>
        <v>11761.74</v>
      </c>
      <c r="N7" s="0" t="n">
        <v>15069.5</v>
      </c>
      <c r="O7" s="0" t="n">
        <v>15069.5</v>
      </c>
    </row>
    <row r="8" customFormat="false" ht="39.6" hidden="false" customHeight="true" outlineLevel="0" collapsed="false">
      <c r="A8" s="109" t="s">
        <v>1567</v>
      </c>
      <c r="B8" s="110" t="s">
        <v>1568</v>
      </c>
      <c r="C8" s="109" t="s">
        <v>29</v>
      </c>
      <c r="D8" s="109" t="s">
        <v>1569</v>
      </c>
      <c r="E8" s="111" t="s">
        <v>1570</v>
      </c>
      <c r="F8" s="111"/>
      <c r="G8" s="112" t="s">
        <v>1571</v>
      </c>
      <c r="H8" s="113" t="n">
        <v>1</v>
      </c>
      <c r="I8" s="114" t="n">
        <f aca="false">L8</f>
        <v>3572.73</v>
      </c>
      <c r="J8" s="114" t="n">
        <f aca="false">M8</f>
        <v>3572.73</v>
      </c>
      <c r="L8" s="108" t="n">
        <f aca="false">TRUNC(N8-N8*$O$2,2)</f>
        <v>3572.73</v>
      </c>
      <c r="M8" s="108" t="n">
        <f aca="false">TRUNC(O8-O8*$O$2,2)</f>
        <v>3572.73</v>
      </c>
      <c r="N8" s="0" t="n">
        <v>4577.5</v>
      </c>
      <c r="O8" s="0" t="n">
        <v>4577.5</v>
      </c>
    </row>
    <row r="9" customFormat="false" ht="39.6" hidden="false" customHeight="true" outlineLevel="0" collapsed="false">
      <c r="A9" s="109" t="s">
        <v>1567</v>
      </c>
      <c r="B9" s="110" t="s">
        <v>1572</v>
      </c>
      <c r="C9" s="109" t="s">
        <v>29</v>
      </c>
      <c r="D9" s="109" t="s">
        <v>1573</v>
      </c>
      <c r="E9" s="111" t="s">
        <v>1570</v>
      </c>
      <c r="F9" s="111"/>
      <c r="G9" s="112" t="s">
        <v>31</v>
      </c>
      <c r="H9" s="113" t="n">
        <v>80</v>
      </c>
      <c r="I9" s="114" t="n">
        <f aca="false">L9</f>
        <v>102.36</v>
      </c>
      <c r="J9" s="114" t="n">
        <f aca="false">M9</f>
        <v>8189</v>
      </c>
      <c r="L9" s="108" t="n">
        <f aca="false">TRUNC(N9-N9*$O$2,2)</f>
        <v>102.36</v>
      </c>
      <c r="M9" s="108" t="n">
        <f aca="false">TRUNC(O9-O9*$O$2,2)</f>
        <v>8189</v>
      </c>
      <c r="N9" s="0" t="n">
        <v>131.15</v>
      </c>
      <c r="O9" s="0" t="n">
        <v>10492</v>
      </c>
    </row>
    <row r="10" customFormat="false" ht="12.75" hidden="false" customHeight="false" outlineLevel="0" collapsed="false">
      <c r="A10" s="115"/>
      <c r="B10" s="115"/>
      <c r="C10" s="115"/>
      <c r="D10" s="115"/>
      <c r="E10" s="115"/>
      <c r="F10" s="116"/>
      <c r="G10" s="115"/>
      <c r="H10" s="116"/>
      <c r="I10" s="115"/>
      <c r="J10" s="116"/>
      <c r="L10" s="108"/>
      <c r="M10" s="108" t="n">
        <f aca="false">TRUNC(O10-O10*$O$2,2)</f>
        <v>11227.35</v>
      </c>
      <c r="N10" s="0" t="s">
        <v>1574</v>
      </c>
      <c r="O10" s="0" t="n">
        <v>14384.82</v>
      </c>
    </row>
    <row r="11" customFormat="false" ht="12.75" hidden="false" customHeight="false" outlineLevel="0" collapsed="false">
      <c r="A11" s="115"/>
      <c r="B11" s="115"/>
      <c r="C11" s="115"/>
      <c r="D11" s="115"/>
      <c r="E11" s="115"/>
      <c r="F11" s="116"/>
      <c r="G11" s="115"/>
      <c r="H11" s="117" t="s">
        <v>1575</v>
      </c>
      <c r="I11" s="117"/>
      <c r="J11" s="118" t="n">
        <f aca="false">M11</f>
        <v>14404.6</v>
      </c>
      <c r="L11" s="108" t="n">
        <f aca="false">TRUNC(N11-N11*$O$2,2)</f>
        <v>0</v>
      </c>
      <c r="M11" s="108" t="n">
        <f aca="false">TRUNC(O11-O11*$O$2,2)</f>
        <v>14404.6</v>
      </c>
      <c r="N11" s="0" t="n">
        <v>0</v>
      </c>
      <c r="O11" s="0" t="n">
        <v>18455.61</v>
      </c>
    </row>
    <row r="12" customFormat="false" ht="13.5" hidden="false" customHeight="false" outlineLevel="0" collapsed="false">
      <c r="A12" s="30"/>
      <c r="B12" s="30"/>
      <c r="C12" s="30"/>
      <c r="D12" s="30"/>
      <c r="E12" s="30"/>
      <c r="F12" s="30"/>
      <c r="G12" s="30"/>
      <c r="H12" s="119"/>
      <c r="I12" s="30"/>
      <c r="J12" s="120"/>
      <c r="L12" s="108"/>
      <c r="M12" s="108" t="n">
        <f aca="false">TRUNC(O12-O12*$O$2,2)</f>
        <v>172855.24</v>
      </c>
      <c r="N12" s="0" t="s">
        <v>1576</v>
      </c>
      <c r="O12" s="0" t="n">
        <v>221467.32</v>
      </c>
    </row>
    <row r="13" customFormat="false" ht="13.5" hidden="false" customHeight="false" outlineLevel="0" collapsed="false">
      <c r="A13" s="121"/>
      <c r="B13" s="121"/>
      <c r="C13" s="121"/>
      <c r="D13" s="121"/>
      <c r="E13" s="121"/>
      <c r="F13" s="121"/>
      <c r="G13" s="121"/>
      <c r="H13" s="121"/>
      <c r="I13" s="121"/>
      <c r="J13" s="121"/>
      <c r="L13" s="108" t="n">
        <f aca="false">TRUNC(N13-N13*$O$2,2)</f>
        <v>0</v>
      </c>
      <c r="M13" s="108" t="n">
        <f aca="false">TRUNC(O13-O13*$O$2,2)</f>
        <v>0</v>
      </c>
      <c r="N13" s="0" t="n">
        <v>0</v>
      </c>
      <c r="O13" s="0" t="n">
        <v>0</v>
      </c>
    </row>
    <row r="14" customFormat="false" ht="12.75" hidden="false" customHeight="false" outlineLevel="0" collapsed="false">
      <c r="A14" s="22" t="s">
        <v>25</v>
      </c>
      <c r="B14" s="22"/>
      <c r="C14" s="22"/>
      <c r="D14" s="22" t="s">
        <v>26</v>
      </c>
      <c r="E14" s="22"/>
      <c r="F14" s="96"/>
      <c r="G14" s="96"/>
      <c r="H14" s="24"/>
      <c r="I14" s="22"/>
      <c r="J14" s="97"/>
      <c r="L14" s="108" t="n">
        <f aca="false">TRUNC(N14-N14*$O$2,2)</f>
        <v>0</v>
      </c>
      <c r="M14" s="108" t="n">
        <f aca="false">TRUNC(O14-O14*$O$2,2)</f>
        <v>0</v>
      </c>
      <c r="N14" s="0" t="n">
        <v>0</v>
      </c>
      <c r="O14" s="0" t="n">
        <v>0</v>
      </c>
    </row>
    <row r="15" customFormat="false" ht="15" hidden="false" customHeight="false" outlineLevel="0" collapsed="false">
      <c r="A15" s="98" t="s">
        <v>27</v>
      </c>
      <c r="B15" s="99" t="s">
        <v>8</v>
      </c>
      <c r="C15" s="98" t="s">
        <v>9</v>
      </c>
      <c r="D15" s="98" t="s">
        <v>10</v>
      </c>
      <c r="E15" s="100" t="s">
        <v>1565</v>
      </c>
      <c r="F15" s="100"/>
      <c r="G15" s="101" t="s">
        <v>11</v>
      </c>
      <c r="H15" s="99" t="s">
        <v>12</v>
      </c>
      <c r="I15" s="99" t="s">
        <v>13</v>
      </c>
      <c r="J15" s="99" t="s">
        <v>15</v>
      </c>
      <c r="L15" s="108"/>
      <c r="M15" s="108"/>
    </row>
    <row r="16" customFormat="false" ht="39.6" hidden="false" customHeight="true" outlineLevel="0" collapsed="false">
      <c r="A16" s="102" t="s">
        <v>1566</v>
      </c>
      <c r="B16" s="103" t="s">
        <v>28</v>
      </c>
      <c r="C16" s="102" t="s">
        <v>29</v>
      </c>
      <c r="D16" s="102" t="s">
        <v>30</v>
      </c>
      <c r="E16" s="104" t="s">
        <v>1577</v>
      </c>
      <c r="F16" s="104"/>
      <c r="G16" s="105" t="s">
        <v>31</v>
      </c>
      <c r="H16" s="106" t="n">
        <v>1</v>
      </c>
      <c r="I16" s="107" t="n">
        <f aca="false">L16</f>
        <v>32.52</v>
      </c>
      <c r="J16" s="107" t="n">
        <f aca="false">M16</f>
        <v>32.52</v>
      </c>
      <c r="L16" s="108" t="n">
        <f aca="false">TRUNC(N16-N16*$O$2,2)</f>
        <v>32.52</v>
      </c>
      <c r="M16" s="108" t="n">
        <f aca="false">TRUNC(O16-O16*$O$2,2)</f>
        <v>32.52</v>
      </c>
      <c r="N16" s="0" t="n">
        <v>41.67</v>
      </c>
      <c r="O16" s="0" t="n">
        <v>41.67</v>
      </c>
    </row>
    <row r="17" customFormat="false" ht="25.5" hidden="false" customHeight="false" outlineLevel="0" collapsed="false">
      <c r="A17" s="122" t="s">
        <v>1578</v>
      </c>
      <c r="B17" s="123" t="s">
        <v>1579</v>
      </c>
      <c r="C17" s="122" t="s">
        <v>29</v>
      </c>
      <c r="D17" s="122" t="s">
        <v>1580</v>
      </c>
      <c r="E17" s="124" t="s">
        <v>1581</v>
      </c>
      <c r="F17" s="124"/>
      <c r="G17" s="125" t="s">
        <v>1582</v>
      </c>
      <c r="H17" s="126" t="n">
        <v>6.69</v>
      </c>
      <c r="I17" s="127" t="n">
        <f aca="false">L17</f>
        <v>4.86</v>
      </c>
      <c r="J17" s="127" t="n">
        <f aca="false">M17</f>
        <v>32.52</v>
      </c>
      <c r="L17" s="108" t="n">
        <f aca="false">TRUNC(N17-N17*$O$2,2)</f>
        <v>4.86</v>
      </c>
      <c r="M17" s="108" t="n">
        <f aca="false">TRUNC(O17-O17*$O$2,2)</f>
        <v>32.52</v>
      </c>
      <c r="N17" s="0" t="n">
        <v>6.23</v>
      </c>
      <c r="O17" s="0" t="n">
        <v>41.67</v>
      </c>
    </row>
    <row r="18" customFormat="false" ht="12.75" hidden="false" customHeight="false" outlineLevel="0" collapsed="false">
      <c r="A18" s="115"/>
      <c r="B18" s="115"/>
      <c r="C18" s="115"/>
      <c r="D18" s="115"/>
      <c r="E18" s="115"/>
      <c r="F18" s="116"/>
      <c r="G18" s="115"/>
      <c r="H18" s="116"/>
      <c r="I18" s="115"/>
      <c r="J18" s="116"/>
      <c r="L18" s="108"/>
      <c r="M18" s="108" t="n">
        <f aca="false">TRUNC(O18-O18*$O$2,2)</f>
        <v>0</v>
      </c>
      <c r="N18" s="0" t="s">
        <v>1574</v>
      </c>
      <c r="O18" s="0" t="n">
        <v>0</v>
      </c>
    </row>
    <row r="19" customFormat="false" ht="12.75" hidden="false" customHeight="false" outlineLevel="0" collapsed="false">
      <c r="A19" s="115"/>
      <c r="B19" s="115"/>
      <c r="C19" s="115"/>
      <c r="D19" s="115"/>
      <c r="E19" s="115"/>
      <c r="F19" s="116"/>
      <c r="G19" s="115"/>
      <c r="H19" s="117" t="s">
        <v>1575</v>
      </c>
      <c r="I19" s="117"/>
      <c r="J19" s="118" t="n">
        <f aca="false">M19</f>
        <v>39.82</v>
      </c>
      <c r="L19" s="108" t="n">
        <f aca="false">TRUNC(N19-N19*$O$2,2)</f>
        <v>0</v>
      </c>
      <c r="M19" s="108" t="n">
        <f aca="false">TRUNC(O19-O19*$O$2,2)</f>
        <v>39.82</v>
      </c>
      <c r="N19" s="0" t="n">
        <v>0</v>
      </c>
      <c r="O19" s="0" t="n">
        <v>51.03</v>
      </c>
    </row>
    <row r="20" customFormat="false" ht="13.5" hidden="false" customHeight="false" outlineLevel="0" collapsed="false">
      <c r="A20" s="30"/>
      <c r="B20" s="30"/>
      <c r="C20" s="30"/>
      <c r="D20" s="30"/>
      <c r="E20" s="30"/>
      <c r="F20" s="30"/>
      <c r="G20" s="30"/>
      <c r="H20" s="119"/>
      <c r="I20" s="30"/>
      <c r="J20" s="120"/>
      <c r="L20" s="108"/>
      <c r="M20" s="108" t="n">
        <f aca="false">TRUNC(O20-O20*$O$2,2)</f>
        <v>4779.46</v>
      </c>
      <c r="N20" s="0" t="s">
        <v>1576</v>
      </c>
      <c r="O20" s="0" t="n">
        <v>6123.6</v>
      </c>
    </row>
    <row r="21" customFormat="false" ht="13.5" hidden="false" customHeight="false" outlineLevel="0" collapsed="false">
      <c r="A21" s="121"/>
      <c r="B21" s="121"/>
      <c r="C21" s="121"/>
      <c r="D21" s="121"/>
      <c r="E21" s="121"/>
      <c r="F21" s="121"/>
      <c r="G21" s="121"/>
      <c r="H21" s="121"/>
      <c r="I21" s="121"/>
      <c r="J21" s="121"/>
      <c r="L21" s="108" t="n">
        <f aca="false">TRUNC(N21-N21*$O$2,2)</f>
        <v>0</v>
      </c>
      <c r="M21" s="108" t="n">
        <f aca="false">TRUNC(O21-O21*$O$2,2)</f>
        <v>0</v>
      </c>
      <c r="N21" s="0" t="n">
        <v>0</v>
      </c>
      <c r="O21" s="0" t="n">
        <v>0</v>
      </c>
    </row>
    <row r="22" customFormat="false" ht="12.75" hidden="false" customHeight="false" outlineLevel="0" collapsed="false">
      <c r="A22" s="22" t="s">
        <v>32</v>
      </c>
      <c r="B22" s="22"/>
      <c r="C22" s="22"/>
      <c r="D22" s="22" t="s">
        <v>33</v>
      </c>
      <c r="E22" s="22"/>
      <c r="F22" s="96"/>
      <c r="G22" s="96"/>
      <c r="H22" s="24"/>
      <c r="I22" s="22"/>
      <c r="J22" s="97"/>
      <c r="L22" s="108" t="n">
        <f aca="false">TRUNC(N22-N22*$O$2,2)</f>
        <v>0</v>
      </c>
      <c r="M22" s="108" t="n">
        <f aca="false">TRUNC(O22-O22*$O$2,2)</f>
        <v>0</v>
      </c>
      <c r="N22" s="0" t="n">
        <v>0</v>
      </c>
      <c r="O22" s="0" t="n">
        <v>0</v>
      </c>
    </row>
    <row r="23" customFormat="false" ht="15" hidden="false" customHeight="false" outlineLevel="0" collapsed="false">
      <c r="A23" s="98"/>
      <c r="B23" s="99" t="s">
        <v>8</v>
      </c>
      <c r="C23" s="98" t="s">
        <v>9</v>
      </c>
      <c r="D23" s="98" t="s">
        <v>10</v>
      </c>
      <c r="E23" s="100" t="s">
        <v>1565</v>
      </c>
      <c r="F23" s="100"/>
      <c r="G23" s="101" t="s">
        <v>11</v>
      </c>
      <c r="H23" s="99" t="s">
        <v>12</v>
      </c>
      <c r="I23" s="99" t="s">
        <v>13</v>
      </c>
      <c r="J23" s="99" t="s">
        <v>15</v>
      </c>
      <c r="L23" s="108"/>
      <c r="M23" s="108"/>
    </row>
    <row r="24" customFormat="false" ht="13.15" hidden="false" customHeight="true" outlineLevel="0" collapsed="false">
      <c r="A24" s="128" t="s">
        <v>1578</v>
      </c>
      <c r="B24" s="129" t="s">
        <v>35</v>
      </c>
      <c r="C24" s="128" t="s">
        <v>22</v>
      </c>
      <c r="D24" s="128" t="s">
        <v>36</v>
      </c>
      <c r="E24" s="130" t="s">
        <v>1583</v>
      </c>
      <c r="F24" s="130"/>
      <c r="G24" s="131" t="s">
        <v>37</v>
      </c>
      <c r="H24" s="132" t="n">
        <v>1</v>
      </c>
      <c r="I24" s="133" t="n">
        <f aca="false">L24</f>
        <v>204.92</v>
      </c>
      <c r="J24" s="133" t="n">
        <f aca="false">M24</f>
        <v>204.92</v>
      </c>
      <c r="L24" s="108" t="n">
        <f aca="false">TRUNC(N24-N24*$O$2,2)</f>
        <v>204.92</v>
      </c>
      <c r="M24" s="108" t="n">
        <f aca="false">TRUNC(O24-O24*$O$2,2)</f>
        <v>204.92</v>
      </c>
      <c r="N24" s="0" t="n">
        <v>262.55</v>
      </c>
      <c r="O24" s="0" t="n">
        <v>262.55</v>
      </c>
    </row>
    <row r="25" customFormat="false" ht="12.75" hidden="false" customHeight="false" outlineLevel="0" collapsed="false">
      <c r="A25" s="115"/>
      <c r="B25" s="115"/>
      <c r="C25" s="115"/>
      <c r="D25" s="115"/>
      <c r="E25" s="115"/>
      <c r="F25" s="116"/>
      <c r="G25" s="115"/>
      <c r="H25" s="116"/>
      <c r="I25" s="115"/>
      <c r="J25" s="116"/>
      <c r="L25" s="108"/>
      <c r="M25" s="108" t="n">
        <f aca="false">TRUNC(O25-O25*$O$2,2)</f>
        <v>0</v>
      </c>
      <c r="N25" s="0" t="s">
        <v>1574</v>
      </c>
      <c r="O25" s="0" t="n">
        <v>0</v>
      </c>
    </row>
    <row r="26" customFormat="false" ht="12.75" hidden="false" customHeight="false" outlineLevel="0" collapsed="false">
      <c r="A26" s="115"/>
      <c r="B26" s="115"/>
      <c r="C26" s="115"/>
      <c r="D26" s="115"/>
      <c r="E26" s="115"/>
      <c r="F26" s="116"/>
      <c r="G26" s="115"/>
      <c r="H26" s="117" t="s">
        <v>1575</v>
      </c>
      <c r="I26" s="117"/>
      <c r="J26" s="118" t="n">
        <f aca="false">M26</f>
        <v>250.96</v>
      </c>
      <c r="L26" s="108" t="n">
        <f aca="false">TRUNC(N26-N26*$O$2,2)</f>
        <v>0</v>
      </c>
      <c r="M26" s="108" t="n">
        <f aca="false">TRUNC(O26-O26*$O$2,2)</f>
        <v>250.96</v>
      </c>
      <c r="N26" s="0" t="n">
        <v>0</v>
      </c>
      <c r="O26" s="0" t="n">
        <v>321.54</v>
      </c>
    </row>
    <row r="27" customFormat="false" ht="13.5" hidden="false" customHeight="false" outlineLevel="0" collapsed="false">
      <c r="A27" s="30"/>
      <c r="B27" s="30"/>
      <c r="C27" s="30"/>
      <c r="D27" s="30"/>
      <c r="E27" s="30"/>
      <c r="F27" s="30"/>
      <c r="G27" s="30"/>
      <c r="H27" s="119"/>
      <c r="I27" s="30"/>
      <c r="J27" s="120"/>
      <c r="L27" s="108"/>
      <c r="M27" s="108" t="n">
        <f aca="false">TRUNC(O27-O27*$O$2,2)</f>
        <v>752.88</v>
      </c>
      <c r="N27" s="0" t="s">
        <v>1576</v>
      </c>
      <c r="O27" s="0" t="n">
        <v>964.62</v>
      </c>
    </row>
    <row r="28" customFormat="false" ht="13.5" hidden="false" customHeight="false" outlineLevel="0" collapsed="false">
      <c r="A28" s="121"/>
      <c r="B28" s="121"/>
      <c r="C28" s="121"/>
      <c r="D28" s="121"/>
      <c r="E28" s="121"/>
      <c r="F28" s="121"/>
      <c r="G28" s="121"/>
      <c r="H28" s="121"/>
      <c r="I28" s="121"/>
      <c r="J28" s="121"/>
      <c r="L28" s="108" t="n">
        <f aca="false">TRUNC(N28-N28*$O$2,2)</f>
        <v>0</v>
      </c>
      <c r="M28" s="108" t="n">
        <f aca="false">TRUNC(O28-O28*$O$2,2)</f>
        <v>0</v>
      </c>
      <c r="N28" s="0" t="n">
        <v>0</v>
      </c>
      <c r="O28" s="0" t="n">
        <v>0</v>
      </c>
    </row>
    <row r="29" customFormat="false" ht="15" hidden="false" customHeight="false" outlineLevel="0" collapsed="false">
      <c r="A29" s="98" t="s">
        <v>38</v>
      </c>
      <c r="B29" s="99" t="s">
        <v>8</v>
      </c>
      <c r="C29" s="98" t="s">
        <v>9</v>
      </c>
      <c r="D29" s="98" t="s">
        <v>10</v>
      </c>
      <c r="E29" s="100" t="s">
        <v>1565</v>
      </c>
      <c r="F29" s="100"/>
      <c r="G29" s="101" t="s">
        <v>11</v>
      </c>
      <c r="H29" s="99" t="s">
        <v>12</v>
      </c>
      <c r="I29" s="99" t="s">
        <v>13</v>
      </c>
      <c r="J29" s="99" t="s">
        <v>15</v>
      </c>
      <c r="L29" s="108"/>
      <c r="M29" s="108"/>
    </row>
    <row r="30" customFormat="false" ht="39.6" hidden="false" customHeight="true" outlineLevel="0" collapsed="false">
      <c r="A30" s="102" t="s">
        <v>1566</v>
      </c>
      <c r="B30" s="103" t="s">
        <v>39</v>
      </c>
      <c r="C30" s="102" t="s">
        <v>29</v>
      </c>
      <c r="D30" s="102" t="s">
        <v>40</v>
      </c>
      <c r="E30" s="104" t="s">
        <v>1584</v>
      </c>
      <c r="F30" s="104"/>
      <c r="G30" s="105" t="s">
        <v>41</v>
      </c>
      <c r="H30" s="106" t="n">
        <v>1</v>
      </c>
      <c r="I30" s="107" t="n">
        <f aca="false">L30</f>
        <v>39.14</v>
      </c>
      <c r="J30" s="107" t="n">
        <f aca="false">M30</f>
        <v>39.14</v>
      </c>
      <c r="L30" s="108" t="n">
        <f aca="false">TRUNC(N30-N30*$O$2,2)</f>
        <v>39.14</v>
      </c>
      <c r="M30" s="108" t="n">
        <f aca="false">TRUNC(O30-O30*$O$2,2)</f>
        <v>39.14</v>
      </c>
      <c r="N30" s="0" t="n">
        <v>50.16</v>
      </c>
      <c r="O30" s="0" t="n">
        <v>50.16</v>
      </c>
    </row>
    <row r="31" customFormat="false" ht="52.9" hidden="false" customHeight="true" outlineLevel="0" collapsed="false">
      <c r="A31" s="109" t="s">
        <v>1567</v>
      </c>
      <c r="B31" s="110" t="s">
        <v>1585</v>
      </c>
      <c r="C31" s="109" t="s">
        <v>29</v>
      </c>
      <c r="D31" s="109" t="s">
        <v>1586</v>
      </c>
      <c r="E31" s="111" t="s">
        <v>1577</v>
      </c>
      <c r="F31" s="111"/>
      <c r="G31" s="112" t="s">
        <v>1587</v>
      </c>
      <c r="H31" s="113" t="n">
        <v>0.24</v>
      </c>
      <c r="I31" s="114" t="n">
        <f aca="false">L31</f>
        <v>133.74</v>
      </c>
      <c r="J31" s="114" t="n">
        <f aca="false">M31</f>
        <v>32.09</v>
      </c>
      <c r="L31" s="108" t="n">
        <f aca="false">TRUNC(N31-N31*$O$2,2)</f>
        <v>133.74</v>
      </c>
      <c r="M31" s="108" t="n">
        <f aca="false">TRUNC(O31-O31*$O$2,2)</f>
        <v>32.09</v>
      </c>
      <c r="N31" s="0" t="n">
        <v>171.36</v>
      </c>
      <c r="O31" s="0" t="n">
        <v>41.12</v>
      </c>
    </row>
    <row r="32" customFormat="false" ht="52.9" hidden="false" customHeight="true" outlineLevel="0" collapsed="false">
      <c r="A32" s="109" t="s">
        <v>1567</v>
      </c>
      <c r="B32" s="110" t="s">
        <v>1588</v>
      </c>
      <c r="C32" s="109" t="s">
        <v>29</v>
      </c>
      <c r="D32" s="109" t="s">
        <v>1589</v>
      </c>
      <c r="E32" s="111" t="s">
        <v>1577</v>
      </c>
      <c r="F32" s="111"/>
      <c r="G32" s="112" t="s">
        <v>1590</v>
      </c>
      <c r="H32" s="113" t="n">
        <v>0.1394</v>
      </c>
      <c r="I32" s="114" t="n">
        <f aca="false">L32</f>
        <v>50.64</v>
      </c>
      <c r="J32" s="114" t="n">
        <f aca="false">M32</f>
        <v>7.05</v>
      </c>
      <c r="L32" s="108" t="n">
        <f aca="false">TRUNC(N32-N32*$O$2,2)</f>
        <v>50.64</v>
      </c>
      <c r="M32" s="108" t="n">
        <f aca="false">TRUNC(O32-O32*$O$2,2)</f>
        <v>7.05</v>
      </c>
      <c r="N32" s="0" t="n">
        <v>64.89</v>
      </c>
      <c r="O32" s="0" t="n">
        <v>9.04</v>
      </c>
    </row>
    <row r="33" customFormat="false" ht="12.75" hidden="false" customHeight="false" outlineLevel="0" collapsed="false">
      <c r="A33" s="115"/>
      <c r="B33" s="115"/>
      <c r="C33" s="115"/>
      <c r="D33" s="115"/>
      <c r="E33" s="115"/>
      <c r="F33" s="116"/>
      <c r="G33" s="115"/>
      <c r="H33" s="116"/>
      <c r="I33" s="115"/>
      <c r="J33" s="116"/>
      <c r="L33" s="108"/>
      <c r="M33" s="108" t="n">
        <f aca="false">TRUNC(O33-O33*$O$2,2)</f>
        <v>4.87</v>
      </c>
      <c r="N33" s="0" t="s">
        <v>1574</v>
      </c>
      <c r="O33" s="0" t="n">
        <v>6.24</v>
      </c>
    </row>
    <row r="34" customFormat="false" ht="12.75" hidden="false" customHeight="false" outlineLevel="0" collapsed="false">
      <c r="A34" s="115"/>
      <c r="B34" s="115"/>
      <c r="C34" s="115"/>
      <c r="D34" s="115"/>
      <c r="E34" s="115"/>
      <c r="F34" s="116"/>
      <c r="G34" s="115"/>
      <c r="H34" s="117" t="s">
        <v>1575</v>
      </c>
      <c r="I34" s="117"/>
      <c r="J34" s="118" t="n">
        <f aca="false">M34</f>
        <v>47.94</v>
      </c>
      <c r="L34" s="108" t="n">
        <f aca="false">TRUNC(N34-N34*$O$2,2)</f>
        <v>0</v>
      </c>
      <c r="M34" s="108" t="n">
        <f aca="false">TRUNC(O34-O34*$O$2,2)</f>
        <v>47.94</v>
      </c>
      <c r="N34" s="0" t="n">
        <v>0</v>
      </c>
      <c r="O34" s="0" t="n">
        <v>61.43</v>
      </c>
    </row>
    <row r="35" customFormat="false" ht="13.5" hidden="false" customHeight="false" outlineLevel="0" collapsed="false">
      <c r="A35" s="30"/>
      <c r="B35" s="30"/>
      <c r="C35" s="30"/>
      <c r="D35" s="30"/>
      <c r="E35" s="30"/>
      <c r="F35" s="30"/>
      <c r="G35" s="30"/>
      <c r="H35" s="119"/>
      <c r="I35" s="30"/>
      <c r="J35" s="120"/>
      <c r="L35" s="108"/>
      <c r="M35" s="108" t="n">
        <f aca="false">TRUNC(O35-O35*$O$2,2)</f>
        <v>1363.04</v>
      </c>
      <c r="N35" s="0" t="s">
        <v>1576</v>
      </c>
      <c r="O35" s="0" t="n">
        <v>1746.37</v>
      </c>
    </row>
    <row r="36" customFormat="false" ht="13.5" hidden="false" customHeight="false" outlineLevel="0" collapsed="false">
      <c r="A36" s="121"/>
      <c r="B36" s="121"/>
      <c r="C36" s="121"/>
      <c r="D36" s="121"/>
      <c r="E36" s="121"/>
      <c r="F36" s="121"/>
      <c r="G36" s="121"/>
      <c r="H36" s="121"/>
      <c r="I36" s="121"/>
      <c r="J36" s="121"/>
      <c r="L36" s="108" t="n">
        <f aca="false">TRUNC(N36-N36*$O$2,2)</f>
        <v>0</v>
      </c>
      <c r="M36" s="108" t="n">
        <f aca="false">TRUNC(O36-O36*$O$2,2)</f>
        <v>0</v>
      </c>
      <c r="N36" s="0" t="n">
        <v>0</v>
      </c>
      <c r="O36" s="0" t="n">
        <v>0</v>
      </c>
    </row>
    <row r="37" customFormat="false" ht="15" hidden="false" customHeight="false" outlineLevel="0" collapsed="false">
      <c r="A37" s="98" t="s">
        <v>42</v>
      </c>
      <c r="B37" s="99" t="s">
        <v>8</v>
      </c>
      <c r="C37" s="98" t="s">
        <v>9</v>
      </c>
      <c r="D37" s="98" t="s">
        <v>10</v>
      </c>
      <c r="E37" s="100" t="s">
        <v>1565</v>
      </c>
      <c r="F37" s="100"/>
      <c r="G37" s="101" t="s">
        <v>11</v>
      </c>
      <c r="H37" s="99" t="s">
        <v>12</v>
      </c>
      <c r="I37" s="99" t="s">
        <v>13</v>
      </c>
      <c r="J37" s="99" t="s">
        <v>15</v>
      </c>
      <c r="L37" s="108"/>
      <c r="M37" s="108"/>
    </row>
    <row r="38" customFormat="false" ht="52.9" hidden="false" customHeight="true" outlineLevel="0" collapsed="false">
      <c r="A38" s="102" t="s">
        <v>1566</v>
      </c>
      <c r="B38" s="103" t="s">
        <v>43</v>
      </c>
      <c r="C38" s="102" t="s">
        <v>29</v>
      </c>
      <c r="D38" s="102" t="s">
        <v>44</v>
      </c>
      <c r="E38" s="104" t="s">
        <v>1584</v>
      </c>
      <c r="F38" s="104"/>
      <c r="G38" s="105" t="s">
        <v>41</v>
      </c>
      <c r="H38" s="106" t="n">
        <v>1</v>
      </c>
      <c r="I38" s="107" t="n">
        <f aca="false">L38</f>
        <v>119.29</v>
      </c>
      <c r="J38" s="107" t="n">
        <f aca="false">M38</f>
        <v>119.29</v>
      </c>
      <c r="L38" s="108" t="n">
        <f aca="false">TRUNC(N38-N38*$O$2,2)</f>
        <v>119.29</v>
      </c>
      <c r="M38" s="108" t="n">
        <f aca="false">TRUNC(O38-O38*$O$2,2)</f>
        <v>119.29</v>
      </c>
      <c r="N38" s="0" t="n">
        <v>152.84</v>
      </c>
      <c r="O38" s="0" t="n">
        <v>152.84</v>
      </c>
    </row>
    <row r="39" customFormat="false" ht="39.6" hidden="false" customHeight="true" outlineLevel="0" collapsed="false">
      <c r="A39" s="109" t="s">
        <v>1567</v>
      </c>
      <c r="B39" s="110" t="s">
        <v>1591</v>
      </c>
      <c r="C39" s="109" t="s">
        <v>29</v>
      </c>
      <c r="D39" s="109" t="s">
        <v>1592</v>
      </c>
      <c r="E39" s="111" t="s">
        <v>1570</v>
      </c>
      <c r="F39" s="111"/>
      <c r="G39" s="112" t="s">
        <v>31</v>
      </c>
      <c r="H39" s="113" t="n">
        <v>0.2034</v>
      </c>
      <c r="I39" s="114" t="n">
        <f aca="false">L39</f>
        <v>19.38</v>
      </c>
      <c r="J39" s="114" t="n">
        <f aca="false">M39</f>
        <v>3.94</v>
      </c>
      <c r="L39" s="108" t="n">
        <f aca="false">TRUNC(N39-N39*$O$2,2)</f>
        <v>19.38</v>
      </c>
      <c r="M39" s="108" t="n">
        <f aca="false">TRUNC(O39-O39*$O$2,2)</f>
        <v>3.94</v>
      </c>
      <c r="N39" s="0" t="n">
        <v>24.84</v>
      </c>
      <c r="O39" s="0" t="n">
        <v>5.05</v>
      </c>
    </row>
    <row r="40" customFormat="false" ht="39.6" hidden="false" customHeight="true" outlineLevel="0" collapsed="false">
      <c r="A40" s="109" t="s">
        <v>1567</v>
      </c>
      <c r="B40" s="110" t="s">
        <v>1593</v>
      </c>
      <c r="C40" s="109" t="s">
        <v>29</v>
      </c>
      <c r="D40" s="109" t="s">
        <v>1594</v>
      </c>
      <c r="E40" s="111" t="s">
        <v>1577</v>
      </c>
      <c r="F40" s="111"/>
      <c r="G40" s="112" t="s">
        <v>1587</v>
      </c>
      <c r="H40" s="113" t="n">
        <v>3.2468</v>
      </c>
      <c r="I40" s="114" t="n">
        <f aca="false">L40</f>
        <v>17.53</v>
      </c>
      <c r="J40" s="114" t="n">
        <f aca="false">M40</f>
        <v>56.93</v>
      </c>
      <c r="L40" s="108" t="n">
        <f aca="false">TRUNC(N40-N40*$O$2,2)</f>
        <v>17.53</v>
      </c>
      <c r="M40" s="108" t="n">
        <f aca="false">TRUNC(O40-O40*$O$2,2)</f>
        <v>56.93</v>
      </c>
      <c r="N40" s="0" t="n">
        <v>22.47</v>
      </c>
      <c r="O40" s="0" t="n">
        <v>72.95</v>
      </c>
    </row>
    <row r="41" customFormat="false" ht="39.6" hidden="false" customHeight="true" outlineLevel="0" collapsed="false">
      <c r="A41" s="109" t="s">
        <v>1567</v>
      </c>
      <c r="B41" s="110" t="s">
        <v>1595</v>
      </c>
      <c r="C41" s="109" t="s">
        <v>29</v>
      </c>
      <c r="D41" s="109" t="s">
        <v>1596</v>
      </c>
      <c r="E41" s="111" t="s">
        <v>1577</v>
      </c>
      <c r="F41" s="111"/>
      <c r="G41" s="112" t="s">
        <v>1590</v>
      </c>
      <c r="H41" s="113" t="n">
        <v>2.504</v>
      </c>
      <c r="I41" s="114" t="n">
        <f aca="false">L41</f>
        <v>15.36</v>
      </c>
      <c r="J41" s="114" t="n">
        <f aca="false">M41</f>
        <v>38.45</v>
      </c>
      <c r="L41" s="108" t="n">
        <f aca="false">TRUNC(N41-N41*$O$2,2)</f>
        <v>15.36</v>
      </c>
      <c r="M41" s="108" t="n">
        <f aca="false">TRUNC(O41-O41*$O$2,2)</f>
        <v>38.45</v>
      </c>
      <c r="N41" s="0" t="n">
        <v>19.68</v>
      </c>
      <c r="O41" s="0" t="n">
        <v>49.27</v>
      </c>
    </row>
    <row r="42" customFormat="false" ht="39.6" hidden="false" customHeight="true" outlineLevel="0" collapsed="false">
      <c r="A42" s="109" t="s">
        <v>1567</v>
      </c>
      <c r="B42" s="110" t="s">
        <v>1597</v>
      </c>
      <c r="C42" s="109" t="s">
        <v>29</v>
      </c>
      <c r="D42" s="109" t="s">
        <v>1598</v>
      </c>
      <c r="E42" s="111" t="s">
        <v>1570</v>
      </c>
      <c r="F42" s="111"/>
      <c r="G42" s="112" t="s">
        <v>31</v>
      </c>
      <c r="H42" s="113" t="n">
        <v>1.2609</v>
      </c>
      <c r="I42" s="114" t="n">
        <f aca="false">L42</f>
        <v>15.82</v>
      </c>
      <c r="J42" s="114" t="n">
        <f aca="false">M42</f>
        <v>19.95</v>
      </c>
      <c r="L42" s="108" t="n">
        <f aca="false">TRUNC(N42-N42*$O$2,2)</f>
        <v>15.82</v>
      </c>
      <c r="M42" s="108" t="n">
        <f aca="false">TRUNC(O42-O42*$O$2,2)</f>
        <v>19.95</v>
      </c>
      <c r="N42" s="0" t="n">
        <v>20.28</v>
      </c>
      <c r="O42" s="0" t="n">
        <v>25.57</v>
      </c>
    </row>
    <row r="43" customFormat="false" ht="12.75" hidden="false" customHeight="false" outlineLevel="0" collapsed="false">
      <c r="A43" s="115"/>
      <c r="B43" s="115"/>
      <c r="C43" s="115"/>
      <c r="D43" s="115"/>
      <c r="E43" s="115"/>
      <c r="F43" s="116"/>
      <c r="G43" s="115"/>
      <c r="H43" s="116"/>
      <c r="I43" s="115"/>
      <c r="J43" s="116"/>
      <c r="L43" s="108"/>
      <c r="M43" s="108" t="n">
        <f aca="false">TRUNC(O43-O43*$O$2,2)</f>
        <v>78.19</v>
      </c>
      <c r="N43" s="0" t="s">
        <v>1574</v>
      </c>
      <c r="O43" s="0" t="n">
        <v>100.19</v>
      </c>
    </row>
    <row r="44" customFormat="false" ht="12.75" hidden="false" customHeight="false" outlineLevel="0" collapsed="false">
      <c r="A44" s="115"/>
      <c r="B44" s="115"/>
      <c r="C44" s="115"/>
      <c r="D44" s="115"/>
      <c r="E44" s="115"/>
      <c r="F44" s="116"/>
      <c r="G44" s="115"/>
      <c r="H44" s="117" t="s">
        <v>1575</v>
      </c>
      <c r="I44" s="117"/>
      <c r="J44" s="118" t="n">
        <f aca="false">M44</f>
        <v>146.09</v>
      </c>
      <c r="L44" s="108" t="n">
        <f aca="false">TRUNC(N44-N44*$O$2,2)</f>
        <v>0</v>
      </c>
      <c r="M44" s="108" t="n">
        <f aca="false">TRUNC(O44-O44*$O$2,2)</f>
        <v>146.09</v>
      </c>
      <c r="N44" s="0" t="n">
        <v>0</v>
      </c>
      <c r="O44" s="0" t="n">
        <v>187.18</v>
      </c>
    </row>
    <row r="45" customFormat="false" ht="13.5" hidden="false" customHeight="false" outlineLevel="0" collapsed="false">
      <c r="A45" s="30"/>
      <c r="B45" s="30"/>
      <c r="C45" s="30"/>
      <c r="D45" s="30"/>
      <c r="E45" s="30"/>
      <c r="F45" s="30"/>
      <c r="G45" s="30"/>
      <c r="H45" s="119"/>
      <c r="I45" s="30"/>
      <c r="J45" s="120"/>
      <c r="L45" s="108"/>
      <c r="M45" s="108" t="n">
        <f aca="false">TRUNC(O45-O45*$O$2,2)</f>
        <v>345.47</v>
      </c>
      <c r="N45" s="0" t="s">
        <v>1576</v>
      </c>
      <c r="O45" s="0" t="n">
        <v>442.63</v>
      </c>
    </row>
    <row r="46" customFormat="false" ht="13.5" hidden="false" customHeight="false" outlineLevel="0" collapsed="false">
      <c r="A46" s="121"/>
      <c r="B46" s="121"/>
      <c r="C46" s="121"/>
      <c r="D46" s="121"/>
      <c r="E46" s="121"/>
      <c r="F46" s="121"/>
      <c r="G46" s="121"/>
      <c r="H46" s="121"/>
      <c r="I46" s="121"/>
      <c r="J46" s="121"/>
      <c r="L46" s="108" t="n">
        <f aca="false">TRUNC(N46-N46*$O$2,2)</f>
        <v>0</v>
      </c>
      <c r="M46" s="108" t="n">
        <f aca="false">TRUNC(O46-O46*$O$2,2)</f>
        <v>0</v>
      </c>
      <c r="N46" s="0" t="n">
        <v>0</v>
      </c>
      <c r="O46" s="0" t="n">
        <v>0</v>
      </c>
    </row>
    <row r="47" customFormat="false" ht="15" hidden="false" customHeight="false" outlineLevel="0" collapsed="false">
      <c r="A47" s="98" t="s">
        <v>45</v>
      </c>
      <c r="B47" s="99" t="s">
        <v>8</v>
      </c>
      <c r="C47" s="98" t="s">
        <v>9</v>
      </c>
      <c r="D47" s="98" t="s">
        <v>10</v>
      </c>
      <c r="E47" s="100" t="s">
        <v>1565</v>
      </c>
      <c r="F47" s="100"/>
      <c r="G47" s="101" t="s">
        <v>11</v>
      </c>
      <c r="H47" s="99" t="s">
        <v>12</v>
      </c>
      <c r="I47" s="99" t="s">
        <v>13</v>
      </c>
      <c r="J47" s="99" t="s">
        <v>15</v>
      </c>
      <c r="L47" s="108"/>
      <c r="M47" s="108"/>
    </row>
    <row r="48" customFormat="false" ht="39.6" hidden="false" customHeight="true" outlineLevel="0" collapsed="false">
      <c r="A48" s="102" t="s">
        <v>1566</v>
      </c>
      <c r="B48" s="103" t="s">
        <v>46</v>
      </c>
      <c r="C48" s="102" t="s">
        <v>29</v>
      </c>
      <c r="D48" s="102" t="s">
        <v>47</v>
      </c>
      <c r="E48" s="104" t="s">
        <v>1584</v>
      </c>
      <c r="F48" s="104"/>
      <c r="G48" s="105" t="s">
        <v>41</v>
      </c>
      <c r="H48" s="106" t="n">
        <v>1</v>
      </c>
      <c r="I48" s="107" t="n">
        <f aca="false">L48</f>
        <v>77.8</v>
      </c>
      <c r="J48" s="107" t="n">
        <f aca="false">M48</f>
        <v>77.8</v>
      </c>
      <c r="L48" s="108" t="n">
        <f aca="false">TRUNC(N48-N48*$O$2,2)</f>
        <v>77.8</v>
      </c>
      <c r="M48" s="108" t="n">
        <f aca="false">TRUNC(O48-O48*$O$2,2)</f>
        <v>77.8</v>
      </c>
      <c r="N48" s="0" t="n">
        <v>99.68</v>
      </c>
      <c r="O48" s="0" t="n">
        <v>99.68</v>
      </c>
    </row>
    <row r="49" customFormat="false" ht="39.6" hidden="false" customHeight="true" outlineLevel="0" collapsed="false">
      <c r="A49" s="109" t="s">
        <v>1567</v>
      </c>
      <c r="B49" s="110" t="s">
        <v>1591</v>
      </c>
      <c r="C49" s="109" t="s">
        <v>29</v>
      </c>
      <c r="D49" s="109" t="s">
        <v>1592</v>
      </c>
      <c r="E49" s="111" t="s">
        <v>1570</v>
      </c>
      <c r="F49" s="111"/>
      <c r="G49" s="112" t="s">
        <v>31</v>
      </c>
      <c r="H49" s="113" t="n">
        <v>0.0722</v>
      </c>
      <c r="I49" s="114" t="n">
        <f aca="false">L49</f>
        <v>19.38</v>
      </c>
      <c r="J49" s="114" t="n">
        <f aca="false">M49</f>
        <v>1.39</v>
      </c>
      <c r="L49" s="108" t="n">
        <f aca="false">TRUNC(N49-N49*$O$2,2)</f>
        <v>19.38</v>
      </c>
      <c r="M49" s="108" t="n">
        <f aca="false">TRUNC(O49-O49*$O$2,2)</f>
        <v>1.39</v>
      </c>
      <c r="N49" s="0" t="n">
        <v>24.84</v>
      </c>
      <c r="O49" s="0" t="n">
        <v>1.79</v>
      </c>
    </row>
    <row r="50" customFormat="false" ht="39.6" hidden="false" customHeight="true" outlineLevel="0" collapsed="false">
      <c r="A50" s="109" t="s">
        <v>1567</v>
      </c>
      <c r="B50" s="110" t="s">
        <v>1599</v>
      </c>
      <c r="C50" s="109" t="s">
        <v>29</v>
      </c>
      <c r="D50" s="109" t="s">
        <v>1600</v>
      </c>
      <c r="E50" s="111" t="s">
        <v>1577</v>
      </c>
      <c r="F50" s="111"/>
      <c r="G50" s="112" t="s">
        <v>1590</v>
      </c>
      <c r="H50" s="113" t="n">
        <v>0.8695</v>
      </c>
      <c r="I50" s="114" t="n">
        <f aca="false">L50</f>
        <v>16.3</v>
      </c>
      <c r="J50" s="114" t="n">
        <f aca="false">M50</f>
        <v>14.17</v>
      </c>
      <c r="L50" s="108" t="n">
        <f aca="false">TRUNC(N50-N50*$O$2,2)</f>
        <v>16.3</v>
      </c>
      <c r="M50" s="108" t="n">
        <f aca="false">TRUNC(O50-O50*$O$2,2)</f>
        <v>14.17</v>
      </c>
      <c r="N50" s="0" t="n">
        <v>20.89</v>
      </c>
      <c r="O50" s="0" t="n">
        <v>18.16</v>
      </c>
    </row>
    <row r="51" customFormat="false" ht="39.6" hidden="false" customHeight="true" outlineLevel="0" collapsed="false">
      <c r="A51" s="109" t="s">
        <v>1567</v>
      </c>
      <c r="B51" s="110" t="s">
        <v>1597</v>
      </c>
      <c r="C51" s="109" t="s">
        <v>29</v>
      </c>
      <c r="D51" s="109" t="s">
        <v>1598</v>
      </c>
      <c r="E51" s="111" t="s">
        <v>1570</v>
      </c>
      <c r="F51" s="111"/>
      <c r="G51" s="112" t="s">
        <v>31</v>
      </c>
      <c r="H51" s="113" t="n">
        <v>0.4479</v>
      </c>
      <c r="I51" s="114" t="n">
        <f aca="false">L51</f>
        <v>15.82</v>
      </c>
      <c r="J51" s="114" t="n">
        <f aca="false">M51</f>
        <v>7.08</v>
      </c>
      <c r="L51" s="108" t="n">
        <f aca="false">TRUNC(N51-N51*$O$2,2)</f>
        <v>15.82</v>
      </c>
      <c r="M51" s="108" t="n">
        <f aca="false">TRUNC(O51-O51*$O$2,2)</f>
        <v>7.08</v>
      </c>
      <c r="N51" s="0" t="n">
        <v>20.28</v>
      </c>
      <c r="O51" s="0" t="n">
        <v>9.08</v>
      </c>
    </row>
    <row r="52" customFormat="false" ht="52.9" hidden="false" customHeight="true" outlineLevel="0" collapsed="false">
      <c r="A52" s="109" t="s">
        <v>1567</v>
      </c>
      <c r="B52" s="110" t="s">
        <v>1601</v>
      </c>
      <c r="C52" s="109" t="s">
        <v>29</v>
      </c>
      <c r="D52" s="109" t="s">
        <v>1602</v>
      </c>
      <c r="E52" s="111" t="s">
        <v>1577</v>
      </c>
      <c r="F52" s="111"/>
      <c r="G52" s="112" t="s">
        <v>1587</v>
      </c>
      <c r="H52" s="113" t="n">
        <v>1.137</v>
      </c>
      <c r="I52" s="114" t="n">
        <f aca="false">L52</f>
        <v>25.23</v>
      </c>
      <c r="J52" s="114" t="n">
        <f aca="false">M52</f>
        <v>28.68</v>
      </c>
      <c r="L52" s="108" t="n">
        <f aca="false">TRUNC(N52-N52*$O$2,2)</f>
        <v>25.23</v>
      </c>
      <c r="M52" s="108" t="n">
        <f aca="false">TRUNC(O52-O52*$O$2,2)</f>
        <v>28.68</v>
      </c>
      <c r="N52" s="0" t="n">
        <v>32.33</v>
      </c>
      <c r="O52" s="0" t="n">
        <v>36.75</v>
      </c>
    </row>
    <row r="53" customFormat="false" ht="39.6" hidden="false" customHeight="true" outlineLevel="0" collapsed="false">
      <c r="A53" s="109" t="s">
        <v>1567</v>
      </c>
      <c r="B53" s="110" t="s">
        <v>1603</v>
      </c>
      <c r="C53" s="109" t="s">
        <v>29</v>
      </c>
      <c r="D53" s="109" t="s">
        <v>1604</v>
      </c>
      <c r="E53" s="111" t="s">
        <v>1577</v>
      </c>
      <c r="F53" s="111"/>
      <c r="G53" s="112" t="s">
        <v>1587</v>
      </c>
      <c r="H53" s="113" t="n">
        <v>1.137</v>
      </c>
      <c r="I53" s="114" t="n">
        <f aca="false">L53</f>
        <v>18.01</v>
      </c>
      <c r="J53" s="114" t="n">
        <f aca="false">M53</f>
        <v>20.48</v>
      </c>
      <c r="L53" s="108" t="n">
        <f aca="false">TRUNC(N53-N53*$O$2,2)</f>
        <v>18.01</v>
      </c>
      <c r="M53" s="108" t="n">
        <f aca="false">TRUNC(O53-O53*$O$2,2)</f>
        <v>20.48</v>
      </c>
      <c r="N53" s="0" t="n">
        <v>23.08</v>
      </c>
      <c r="O53" s="0" t="n">
        <v>26.24</v>
      </c>
    </row>
    <row r="54" customFormat="false" ht="52.9" hidden="false" customHeight="true" outlineLevel="0" collapsed="false">
      <c r="A54" s="109" t="s">
        <v>1567</v>
      </c>
      <c r="B54" s="110" t="s">
        <v>1605</v>
      </c>
      <c r="C54" s="109" t="s">
        <v>29</v>
      </c>
      <c r="D54" s="109" t="s">
        <v>1606</v>
      </c>
      <c r="E54" s="111" t="s">
        <v>1577</v>
      </c>
      <c r="F54" s="111"/>
      <c r="G54" s="112" t="s">
        <v>1590</v>
      </c>
      <c r="H54" s="113" t="n">
        <v>0.8695</v>
      </c>
      <c r="I54" s="114" t="n">
        <f aca="false">L54</f>
        <v>6.88</v>
      </c>
      <c r="J54" s="114" t="n">
        <f aca="false">M54</f>
        <v>5.97</v>
      </c>
      <c r="L54" s="108" t="n">
        <f aca="false">TRUNC(N54-N54*$O$2,2)</f>
        <v>6.88</v>
      </c>
      <c r="M54" s="108" t="n">
        <f aca="false">TRUNC(O54-O54*$O$2,2)</f>
        <v>5.97</v>
      </c>
      <c r="N54" s="0" t="n">
        <v>8.82</v>
      </c>
      <c r="O54" s="0" t="n">
        <v>7.66</v>
      </c>
    </row>
    <row r="55" customFormat="false" ht="12.75" hidden="false" customHeight="false" outlineLevel="0" collapsed="false">
      <c r="A55" s="115"/>
      <c r="B55" s="115"/>
      <c r="C55" s="115"/>
      <c r="D55" s="115"/>
      <c r="E55" s="115"/>
      <c r="F55" s="116"/>
      <c r="G55" s="115"/>
      <c r="H55" s="116"/>
      <c r="I55" s="115"/>
      <c r="J55" s="116"/>
      <c r="L55" s="108"/>
      <c r="M55" s="108" t="n">
        <f aca="false">TRUNC(O55-O55*$O$2,2)</f>
        <v>27.38</v>
      </c>
      <c r="N55" s="0" t="s">
        <v>1574</v>
      </c>
      <c r="O55" s="0" t="n">
        <v>35.09</v>
      </c>
    </row>
    <row r="56" customFormat="false" ht="12.75" hidden="false" customHeight="false" outlineLevel="0" collapsed="false">
      <c r="A56" s="115"/>
      <c r="B56" s="115"/>
      <c r="C56" s="115"/>
      <c r="D56" s="115"/>
      <c r="E56" s="115"/>
      <c r="F56" s="116"/>
      <c r="G56" s="115"/>
      <c r="H56" s="117" t="s">
        <v>1575</v>
      </c>
      <c r="I56" s="117"/>
      <c r="J56" s="118" t="n">
        <f aca="false">M56</f>
        <v>95.27</v>
      </c>
      <c r="L56" s="108" t="n">
        <f aca="false">TRUNC(N56-N56*$O$2,2)</f>
        <v>0</v>
      </c>
      <c r="M56" s="108" t="n">
        <f aca="false">TRUNC(O56-O56*$O$2,2)</f>
        <v>95.27</v>
      </c>
      <c r="N56" s="0" t="n">
        <v>0</v>
      </c>
      <c r="O56" s="0" t="n">
        <v>122.07</v>
      </c>
    </row>
    <row r="57" customFormat="false" ht="13.5" hidden="false" customHeight="false" outlineLevel="0" collapsed="false">
      <c r="A57" s="30"/>
      <c r="B57" s="30"/>
      <c r="C57" s="30"/>
      <c r="D57" s="30"/>
      <c r="E57" s="30"/>
      <c r="F57" s="30"/>
      <c r="G57" s="30"/>
      <c r="H57" s="119"/>
      <c r="I57" s="30"/>
      <c r="J57" s="120"/>
      <c r="L57" s="108"/>
      <c r="M57" s="108" t="n">
        <f aca="false">TRUNC(O57-O57*$O$2,2)</f>
        <v>342.99</v>
      </c>
      <c r="N57" s="0" t="s">
        <v>1576</v>
      </c>
      <c r="O57" s="0" t="n">
        <v>439.45</v>
      </c>
    </row>
    <row r="58" customFormat="false" ht="13.5" hidden="false" customHeight="false" outlineLevel="0" collapsed="false">
      <c r="A58" s="121"/>
      <c r="B58" s="121"/>
      <c r="C58" s="121"/>
      <c r="D58" s="121"/>
      <c r="E58" s="121"/>
      <c r="F58" s="121"/>
      <c r="G58" s="121"/>
      <c r="H58" s="121"/>
      <c r="I58" s="121"/>
      <c r="J58" s="121"/>
      <c r="L58" s="108" t="n">
        <f aca="false">TRUNC(N58-N58*$O$2,2)</f>
        <v>0</v>
      </c>
      <c r="M58" s="108" t="n">
        <f aca="false">TRUNC(O58-O58*$O$2,2)</f>
        <v>0</v>
      </c>
      <c r="N58" s="0" t="n">
        <v>0</v>
      </c>
      <c r="O58" s="0" t="n">
        <v>0</v>
      </c>
    </row>
    <row r="59" customFormat="false" ht="15" hidden="false" customHeight="false" outlineLevel="0" collapsed="false">
      <c r="A59" s="98" t="s">
        <v>48</v>
      </c>
      <c r="B59" s="99" t="s">
        <v>8</v>
      </c>
      <c r="C59" s="98" t="s">
        <v>9</v>
      </c>
      <c r="D59" s="98" t="s">
        <v>10</v>
      </c>
      <c r="E59" s="100" t="s">
        <v>1565</v>
      </c>
      <c r="F59" s="100"/>
      <c r="G59" s="101" t="s">
        <v>11</v>
      </c>
      <c r="H59" s="99" t="s">
        <v>12</v>
      </c>
      <c r="I59" s="99" t="s">
        <v>13</v>
      </c>
      <c r="J59" s="99" t="s">
        <v>15</v>
      </c>
      <c r="L59" s="108"/>
      <c r="M59" s="108"/>
    </row>
    <row r="60" customFormat="false" ht="39.6" hidden="false" customHeight="true" outlineLevel="0" collapsed="false">
      <c r="A60" s="102" t="s">
        <v>1566</v>
      </c>
      <c r="B60" s="103" t="s">
        <v>49</v>
      </c>
      <c r="C60" s="102" t="s">
        <v>50</v>
      </c>
      <c r="D60" s="102" t="s">
        <v>51</v>
      </c>
      <c r="E60" s="104" t="s">
        <v>1607</v>
      </c>
      <c r="F60" s="104"/>
      <c r="G60" s="105" t="s">
        <v>52</v>
      </c>
      <c r="H60" s="106" t="n">
        <v>1</v>
      </c>
      <c r="I60" s="107" t="n">
        <f aca="false">L60</f>
        <v>1.47</v>
      </c>
      <c r="J60" s="107" t="n">
        <f aca="false">M60</f>
        <v>1.47</v>
      </c>
      <c r="L60" s="108" t="n">
        <f aca="false">TRUNC(N60-N60*$O$2,2)</f>
        <v>1.47</v>
      </c>
      <c r="M60" s="108" t="n">
        <f aca="false">TRUNC(O60-O60*$O$2,2)</f>
        <v>1.47</v>
      </c>
      <c r="N60" s="0" t="n">
        <v>1.89</v>
      </c>
      <c r="O60" s="0" t="n">
        <v>1.89</v>
      </c>
    </row>
    <row r="61" customFormat="false" ht="15" hidden="false" customHeight="false" outlineLevel="0" collapsed="false">
      <c r="A61" s="98"/>
      <c r="B61" s="99" t="s">
        <v>8</v>
      </c>
      <c r="C61" s="98" t="s">
        <v>9</v>
      </c>
      <c r="D61" s="98" t="s">
        <v>10</v>
      </c>
      <c r="E61" s="100" t="s">
        <v>1565</v>
      </c>
      <c r="F61" s="100"/>
      <c r="G61" s="101" t="s">
        <v>11</v>
      </c>
      <c r="H61" s="99" t="s">
        <v>12</v>
      </c>
      <c r="I61" s="99" t="s">
        <v>13</v>
      </c>
      <c r="J61" s="99" t="s">
        <v>15</v>
      </c>
      <c r="L61" s="108"/>
      <c r="M61" s="108"/>
    </row>
    <row r="62" customFormat="false" ht="13.15" hidden="false" customHeight="true" outlineLevel="0" collapsed="false">
      <c r="A62" s="122" t="s">
        <v>1578</v>
      </c>
      <c r="B62" s="123" t="n">
        <v>54</v>
      </c>
      <c r="C62" s="122" t="s">
        <v>50</v>
      </c>
      <c r="D62" s="122" t="s">
        <v>1608</v>
      </c>
      <c r="E62" s="124" t="s">
        <v>1609</v>
      </c>
      <c r="F62" s="124"/>
      <c r="G62" s="125" t="s">
        <v>1610</v>
      </c>
      <c r="H62" s="126" t="n">
        <v>0.003</v>
      </c>
      <c r="I62" s="127" t="n">
        <f aca="false">L62</f>
        <v>14.26</v>
      </c>
      <c r="J62" s="127" t="n">
        <f aca="false">M62</f>
        <v>0.03</v>
      </c>
      <c r="L62" s="108" t="n">
        <f aca="false">TRUNC(N62-N62*$O$2,2)</f>
        <v>14.26</v>
      </c>
      <c r="M62" s="108" t="n">
        <f aca="false">TRUNC(O62-O62*$O$2,2)</f>
        <v>0.03</v>
      </c>
      <c r="N62" s="0" t="s">
        <v>1611</v>
      </c>
      <c r="O62" s="0" t="s">
        <v>1612</v>
      </c>
    </row>
    <row r="63" customFormat="false" ht="25.5" hidden="false" customHeight="false" outlineLevel="0" collapsed="false">
      <c r="A63" s="122" t="s">
        <v>1578</v>
      </c>
      <c r="B63" s="123" t="n">
        <v>2482</v>
      </c>
      <c r="C63" s="122" t="s">
        <v>50</v>
      </c>
      <c r="D63" s="122" t="s">
        <v>1613</v>
      </c>
      <c r="E63" s="124" t="s">
        <v>1583</v>
      </c>
      <c r="F63" s="124"/>
      <c r="G63" s="125" t="s">
        <v>1610</v>
      </c>
      <c r="H63" s="126" t="n">
        <v>0.003</v>
      </c>
      <c r="I63" s="127" t="n">
        <f aca="false">L63</f>
        <v>59.76</v>
      </c>
      <c r="J63" s="127" t="n">
        <f aca="false">M63</f>
        <v>0.17</v>
      </c>
      <c r="L63" s="108" t="n">
        <f aca="false">TRUNC(N63-N63*$O$2,2)</f>
        <v>59.76</v>
      </c>
      <c r="M63" s="108" t="n">
        <f aca="false">TRUNC(O63-O63*$O$2,2)</f>
        <v>0.17</v>
      </c>
      <c r="N63" s="0" t="s">
        <v>1614</v>
      </c>
      <c r="O63" s="0" t="s">
        <v>1615</v>
      </c>
    </row>
    <row r="64" customFormat="false" ht="25.5" hidden="false" customHeight="false" outlineLevel="0" collapsed="false">
      <c r="A64" s="122" t="s">
        <v>1578</v>
      </c>
      <c r="B64" s="123" t="s">
        <v>1616</v>
      </c>
      <c r="C64" s="122" t="s">
        <v>50</v>
      </c>
      <c r="D64" s="122" t="s">
        <v>1617</v>
      </c>
      <c r="E64" s="124" t="s">
        <v>1609</v>
      </c>
      <c r="F64" s="124"/>
      <c r="G64" s="125" t="s">
        <v>1610</v>
      </c>
      <c r="H64" s="126" t="n">
        <v>0.02</v>
      </c>
      <c r="I64" s="127" t="n">
        <f aca="false">L64</f>
        <v>10.65</v>
      </c>
      <c r="J64" s="127" t="n">
        <f aca="false">M64</f>
        <v>0.21</v>
      </c>
      <c r="L64" s="108" t="n">
        <f aca="false">TRUNC(N64-N64*$O$2,2)</f>
        <v>10.65</v>
      </c>
      <c r="M64" s="108" t="n">
        <f aca="false">TRUNC(O64-O64*$O$2,2)</f>
        <v>0.21</v>
      </c>
      <c r="N64" s="0" t="s">
        <v>1618</v>
      </c>
      <c r="O64" s="0" t="s">
        <v>1619</v>
      </c>
    </row>
    <row r="65" customFormat="false" ht="25.5" hidden="false" customHeight="false" outlineLevel="0" collapsed="false">
      <c r="A65" s="109" t="s">
        <v>1566</v>
      </c>
      <c r="B65" s="110" t="n">
        <v>10549</v>
      </c>
      <c r="C65" s="109" t="s">
        <v>50</v>
      </c>
      <c r="D65" s="109" t="s">
        <v>1620</v>
      </c>
      <c r="E65" s="111" t="s">
        <v>1621</v>
      </c>
      <c r="F65" s="111"/>
      <c r="G65" s="112" t="s">
        <v>1610</v>
      </c>
      <c r="H65" s="113" t="n">
        <v>0.02</v>
      </c>
      <c r="I65" s="114" t="n">
        <f aca="false">L65</f>
        <v>2.95</v>
      </c>
      <c r="J65" s="114" t="n">
        <f aca="false">M65</f>
        <v>0.05</v>
      </c>
      <c r="L65" s="108" t="n">
        <f aca="false">TRUNC(N65-N65*$O$2,2)</f>
        <v>2.95</v>
      </c>
      <c r="M65" s="108" t="n">
        <f aca="false">TRUNC(O65-O65*$O$2,2)</f>
        <v>0.05</v>
      </c>
      <c r="N65" s="0" t="s">
        <v>1622</v>
      </c>
      <c r="O65" s="0" t="s">
        <v>1623</v>
      </c>
    </row>
    <row r="66" customFormat="false" ht="25.5" hidden="false" customHeight="false" outlineLevel="0" collapsed="false">
      <c r="A66" s="122" t="s">
        <v>1578</v>
      </c>
      <c r="B66" s="123" t="n">
        <v>2477</v>
      </c>
      <c r="C66" s="122" t="s">
        <v>50</v>
      </c>
      <c r="D66" s="122" t="s">
        <v>1624</v>
      </c>
      <c r="E66" s="124" t="s">
        <v>1583</v>
      </c>
      <c r="F66" s="124"/>
      <c r="G66" s="125" t="s">
        <v>1610</v>
      </c>
      <c r="H66" s="126" t="n">
        <v>0.0047</v>
      </c>
      <c r="I66" s="127" t="n">
        <f aca="false">L66</f>
        <v>124.96</v>
      </c>
      <c r="J66" s="127" t="n">
        <f aca="false">M66</f>
        <v>0.58</v>
      </c>
      <c r="L66" s="108" t="n">
        <f aca="false">TRUNC(N66-N66*$O$2,2)</f>
        <v>124.96</v>
      </c>
      <c r="M66" s="108" t="n">
        <f aca="false">TRUNC(O66-O66*$O$2,2)</f>
        <v>0.58</v>
      </c>
      <c r="N66" s="0" t="s">
        <v>1625</v>
      </c>
      <c r="O66" s="0" t="s">
        <v>1626</v>
      </c>
    </row>
    <row r="67" customFormat="false" ht="13.15" hidden="false" customHeight="true" outlineLevel="0" collapsed="false">
      <c r="A67" s="122" t="s">
        <v>1578</v>
      </c>
      <c r="B67" s="123" t="n">
        <v>2451</v>
      </c>
      <c r="C67" s="122" t="s">
        <v>50</v>
      </c>
      <c r="D67" s="122" t="s">
        <v>1627</v>
      </c>
      <c r="E67" s="124" t="s">
        <v>1583</v>
      </c>
      <c r="F67" s="124"/>
      <c r="G67" s="125" t="s">
        <v>1610</v>
      </c>
      <c r="H67" s="126" t="n">
        <v>0.012</v>
      </c>
      <c r="I67" s="127" t="n">
        <f aca="false">L67</f>
        <v>36.8</v>
      </c>
      <c r="J67" s="127" t="n">
        <f aca="false">M67</f>
        <v>0.43</v>
      </c>
      <c r="L67" s="108" t="n">
        <f aca="false">TRUNC(N67-N67*$O$2,2)</f>
        <v>36.8</v>
      </c>
      <c r="M67" s="108" t="n">
        <f aca="false">TRUNC(O67-O67*$O$2,2)</f>
        <v>0.43</v>
      </c>
      <c r="N67" s="0" t="s">
        <v>1628</v>
      </c>
      <c r="O67" s="0" t="s">
        <v>1629</v>
      </c>
    </row>
    <row r="68" customFormat="false" ht="13.9" hidden="false" customHeight="true" outlineLevel="0" collapsed="false">
      <c r="A68" s="134" t="s">
        <v>1630</v>
      </c>
      <c r="B68" s="134"/>
      <c r="C68" s="134"/>
      <c r="D68" s="134"/>
      <c r="E68" s="134"/>
      <c r="F68" s="134"/>
      <c r="G68" s="134"/>
      <c r="H68" s="134"/>
      <c r="I68" s="134"/>
      <c r="J68" s="134"/>
      <c r="L68" s="108" t="n">
        <f aca="false">TRUNC(N68-N68*$O$2,2)</f>
        <v>0</v>
      </c>
      <c r="M68" s="108" t="n">
        <f aca="false">TRUNC(O68-O68*$O$2,2)</f>
        <v>0</v>
      </c>
      <c r="N68" s="0" t="n">
        <v>0</v>
      </c>
      <c r="O68" s="0" t="n">
        <v>0</v>
      </c>
    </row>
    <row r="69" customFormat="false" ht="15" hidden="false" customHeight="false" outlineLevel="0" collapsed="false">
      <c r="A69" s="98"/>
      <c r="B69" s="99" t="s">
        <v>8</v>
      </c>
      <c r="C69" s="98" t="s">
        <v>9</v>
      </c>
      <c r="D69" s="98" t="s">
        <v>10</v>
      </c>
      <c r="E69" s="100" t="s">
        <v>1565</v>
      </c>
      <c r="F69" s="100"/>
      <c r="G69" s="101" t="s">
        <v>11</v>
      </c>
      <c r="H69" s="99" t="s">
        <v>12</v>
      </c>
      <c r="I69" s="99" t="s">
        <v>13</v>
      </c>
      <c r="J69" s="99" t="s">
        <v>15</v>
      </c>
      <c r="L69" s="108"/>
      <c r="M69" s="108"/>
    </row>
    <row r="70" customFormat="false" ht="25.5" hidden="false" customHeight="false" outlineLevel="0" collapsed="false">
      <c r="A70" s="122" t="s">
        <v>1578</v>
      </c>
      <c r="B70" s="123" t="s">
        <v>1631</v>
      </c>
      <c r="C70" s="122" t="s">
        <v>50</v>
      </c>
      <c r="D70" s="122" t="s">
        <v>1632</v>
      </c>
      <c r="E70" s="124" t="s">
        <v>1581</v>
      </c>
      <c r="F70" s="124"/>
      <c r="G70" s="125" t="s">
        <v>1633</v>
      </c>
      <c r="H70" s="126" t="n">
        <v>4.6E-005</v>
      </c>
      <c r="I70" s="127" t="n">
        <f aca="false">L70</f>
        <v>9.48</v>
      </c>
      <c r="J70" s="127" t="n">
        <f aca="false">M70</f>
        <v>0</v>
      </c>
      <c r="L70" s="108" t="n">
        <f aca="false">TRUNC(N70-N70*$O$2,2)</f>
        <v>9.48</v>
      </c>
      <c r="M70" s="108" t="n">
        <f aca="false">TRUNC(O70-O70*$O$2,2)</f>
        <v>0</v>
      </c>
      <c r="N70" s="0" t="s">
        <v>1634</v>
      </c>
      <c r="O70" s="0" t="s">
        <v>1635</v>
      </c>
    </row>
    <row r="71" customFormat="false" ht="13.15" hidden="false" customHeight="true" outlineLevel="0" collapsed="false">
      <c r="A71" s="122" t="s">
        <v>1578</v>
      </c>
      <c r="B71" s="123" t="n">
        <v>2451</v>
      </c>
      <c r="C71" s="122" t="s">
        <v>50</v>
      </c>
      <c r="D71" s="122" t="s">
        <v>1627</v>
      </c>
      <c r="E71" s="124" t="s">
        <v>1583</v>
      </c>
      <c r="F71" s="124"/>
      <c r="G71" s="125" t="s">
        <v>1610</v>
      </c>
      <c r="H71" s="126" t="n">
        <v>0.012</v>
      </c>
      <c r="I71" s="127" t="n">
        <f aca="false">L71</f>
        <v>36.8</v>
      </c>
      <c r="J71" s="127" t="n">
        <f aca="false">M71</f>
        <v>0.43</v>
      </c>
      <c r="L71" s="108" t="n">
        <f aca="false">TRUNC(N71-N71*$O$2,2)</f>
        <v>36.8</v>
      </c>
      <c r="M71" s="108" t="n">
        <f aca="false">TRUNC(O71-O71*$O$2,2)</f>
        <v>0.43</v>
      </c>
      <c r="N71" s="0" t="s">
        <v>1628</v>
      </c>
      <c r="O71" s="0" t="s">
        <v>1629</v>
      </c>
    </row>
    <row r="72" customFormat="false" ht="12.75" hidden="false" customHeight="false" outlineLevel="0" collapsed="false">
      <c r="A72" s="122" t="s">
        <v>1578</v>
      </c>
      <c r="B72" s="123" t="n">
        <v>4729</v>
      </c>
      <c r="C72" s="122" t="s">
        <v>50</v>
      </c>
      <c r="D72" s="122" t="s">
        <v>1636</v>
      </c>
      <c r="E72" s="124" t="s">
        <v>1581</v>
      </c>
      <c r="F72" s="124"/>
      <c r="G72" s="125" t="s">
        <v>24</v>
      </c>
      <c r="H72" s="126" t="n">
        <v>2E-006</v>
      </c>
      <c r="I72" s="127" t="n">
        <f aca="false">L72</f>
        <v>24.58</v>
      </c>
      <c r="J72" s="127" t="n">
        <f aca="false">M72</f>
        <v>0</v>
      </c>
      <c r="L72" s="108" t="n">
        <f aca="false">TRUNC(N72-N72*$O$2,2)</f>
        <v>24.58</v>
      </c>
      <c r="M72" s="108" t="n">
        <f aca="false">TRUNC(O72-O72*$O$2,2)</f>
        <v>0</v>
      </c>
      <c r="N72" s="0" t="s">
        <v>1637</v>
      </c>
      <c r="O72" s="0" t="s">
        <v>1635</v>
      </c>
    </row>
    <row r="73" customFormat="false" ht="25.5" hidden="false" customHeight="false" outlineLevel="0" collapsed="false">
      <c r="A73" s="122" t="s">
        <v>1578</v>
      </c>
      <c r="B73" s="123" t="s">
        <v>1616</v>
      </c>
      <c r="C73" s="122" t="s">
        <v>50</v>
      </c>
      <c r="D73" s="122" t="s">
        <v>1617</v>
      </c>
      <c r="E73" s="124" t="s">
        <v>1609</v>
      </c>
      <c r="F73" s="124"/>
      <c r="G73" s="125" t="s">
        <v>1610</v>
      </c>
      <c r="H73" s="126" t="n">
        <v>0.02</v>
      </c>
      <c r="I73" s="127" t="n">
        <f aca="false">L73</f>
        <v>10.65</v>
      </c>
      <c r="J73" s="127" t="n">
        <f aca="false">M73</f>
        <v>0.21</v>
      </c>
      <c r="L73" s="108" t="n">
        <f aca="false">TRUNC(N73-N73*$O$2,2)</f>
        <v>10.65</v>
      </c>
      <c r="M73" s="108" t="n">
        <f aca="false">TRUNC(O73-O73*$O$2,2)</f>
        <v>0.21</v>
      </c>
      <c r="N73" s="0" t="s">
        <v>1618</v>
      </c>
      <c r="O73" s="0" t="s">
        <v>1619</v>
      </c>
    </row>
    <row r="74" customFormat="false" ht="12.75" hidden="false" customHeight="false" outlineLevel="0" collapsed="false">
      <c r="A74" s="122" t="s">
        <v>1578</v>
      </c>
      <c r="B74" s="123" t="n">
        <v>1651</v>
      </c>
      <c r="C74" s="122" t="s">
        <v>50</v>
      </c>
      <c r="D74" s="122" t="s">
        <v>1638</v>
      </c>
      <c r="E74" s="124" t="s">
        <v>1581</v>
      </c>
      <c r="F74" s="124"/>
      <c r="G74" s="125" t="s">
        <v>1639</v>
      </c>
      <c r="H74" s="126" t="n">
        <v>1.6E-005</v>
      </c>
      <c r="I74" s="127" t="n">
        <f aca="false">L74</f>
        <v>4.95</v>
      </c>
      <c r="J74" s="127" t="n">
        <f aca="false">M74</f>
        <v>0</v>
      </c>
      <c r="L74" s="108" t="n">
        <f aca="false">TRUNC(N74-N74*$O$2,2)</f>
        <v>4.95</v>
      </c>
      <c r="M74" s="108" t="n">
        <f aca="false">TRUNC(O74-O74*$O$2,2)</f>
        <v>0</v>
      </c>
      <c r="N74" s="0" t="s">
        <v>1640</v>
      </c>
      <c r="O74" s="0" t="s">
        <v>1635</v>
      </c>
    </row>
    <row r="75" customFormat="false" ht="25.5" hidden="false" customHeight="false" outlineLevel="0" collapsed="false">
      <c r="A75" s="122" t="s">
        <v>1578</v>
      </c>
      <c r="B75" s="123" t="n">
        <v>10761</v>
      </c>
      <c r="C75" s="122" t="s">
        <v>50</v>
      </c>
      <c r="D75" s="122" t="s">
        <v>1641</v>
      </c>
      <c r="E75" s="124" t="s">
        <v>1642</v>
      </c>
      <c r="F75" s="124"/>
      <c r="G75" s="125" t="s">
        <v>24</v>
      </c>
      <c r="H75" s="126" t="n">
        <v>0.002036</v>
      </c>
      <c r="I75" s="127" t="n">
        <f aca="false">L75</f>
        <v>3.9</v>
      </c>
      <c r="J75" s="127" t="n">
        <f aca="false">M75</f>
        <v>0</v>
      </c>
      <c r="L75" s="108" t="n">
        <f aca="false">TRUNC(N75-N75*$O$2,2)</f>
        <v>3.9</v>
      </c>
      <c r="M75" s="108" t="n">
        <f aca="false">TRUNC(O75-O75*$O$2,2)</f>
        <v>0</v>
      </c>
      <c r="N75" s="0" t="s">
        <v>1643</v>
      </c>
      <c r="O75" s="0" t="s">
        <v>1644</v>
      </c>
    </row>
    <row r="76" customFormat="false" ht="25.5" hidden="false" customHeight="false" outlineLevel="0" collapsed="false">
      <c r="A76" s="122" t="s">
        <v>1578</v>
      </c>
      <c r="B76" s="123" t="s">
        <v>1645</v>
      </c>
      <c r="C76" s="122" t="s">
        <v>50</v>
      </c>
      <c r="D76" s="122" t="s">
        <v>1646</v>
      </c>
      <c r="E76" s="124" t="s">
        <v>1581</v>
      </c>
      <c r="F76" s="124"/>
      <c r="G76" s="125" t="s">
        <v>24</v>
      </c>
      <c r="H76" s="126" t="n">
        <v>4E-006</v>
      </c>
      <c r="I76" s="127" t="n">
        <f aca="false">L76</f>
        <v>140.49</v>
      </c>
      <c r="J76" s="127" t="n">
        <f aca="false">M76</f>
        <v>0</v>
      </c>
      <c r="L76" s="108" t="n">
        <f aca="false">TRUNC(N76-N76*$O$2,2)</f>
        <v>140.49</v>
      </c>
      <c r="M76" s="108" t="n">
        <f aca="false">TRUNC(O76-O76*$O$2,2)</f>
        <v>0</v>
      </c>
      <c r="N76" s="0" t="s">
        <v>1647</v>
      </c>
      <c r="O76" s="0" t="s">
        <v>1635</v>
      </c>
    </row>
    <row r="77" customFormat="false" ht="12.75" hidden="false" customHeight="false" outlineLevel="0" collapsed="false">
      <c r="A77" s="122" t="s">
        <v>1578</v>
      </c>
      <c r="B77" s="123" t="n">
        <v>10599</v>
      </c>
      <c r="C77" s="122" t="s">
        <v>50</v>
      </c>
      <c r="D77" s="122" t="s">
        <v>1648</v>
      </c>
      <c r="E77" s="124" t="s">
        <v>1581</v>
      </c>
      <c r="F77" s="124"/>
      <c r="G77" s="125" t="s">
        <v>24</v>
      </c>
      <c r="H77" s="126" t="n">
        <v>3.6E-005</v>
      </c>
      <c r="I77" s="127" t="n">
        <f aca="false">L77</f>
        <v>14.04</v>
      </c>
      <c r="J77" s="127" t="n">
        <f aca="false">M77</f>
        <v>0</v>
      </c>
      <c r="L77" s="108" t="n">
        <f aca="false">TRUNC(N77-N77*$O$2,2)</f>
        <v>14.04</v>
      </c>
      <c r="M77" s="108" t="n">
        <f aca="false">TRUNC(O77-O77*$O$2,2)</f>
        <v>0</v>
      </c>
      <c r="N77" s="0" t="s">
        <v>1649</v>
      </c>
      <c r="O77" s="0" t="s">
        <v>1635</v>
      </c>
    </row>
    <row r="78" customFormat="false" ht="12.75" hidden="false" customHeight="false" outlineLevel="0" collapsed="false">
      <c r="A78" s="122" t="s">
        <v>1578</v>
      </c>
      <c r="B78" s="123" t="n">
        <v>10788</v>
      </c>
      <c r="C78" s="122" t="s">
        <v>50</v>
      </c>
      <c r="D78" s="122" t="s">
        <v>1650</v>
      </c>
      <c r="E78" s="124" t="s">
        <v>1581</v>
      </c>
      <c r="F78" s="124"/>
      <c r="G78" s="125" t="s">
        <v>24</v>
      </c>
      <c r="H78" s="126" t="n">
        <v>4E-006</v>
      </c>
      <c r="I78" s="127" t="n">
        <f aca="false">L78</f>
        <v>28.8</v>
      </c>
      <c r="J78" s="127" t="n">
        <f aca="false">M78</f>
        <v>0</v>
      </c>
      <c r="L78" s="108" t="n">
        <f aca="false">TRUNC(N78-N78*$O$2,2)</f>
        <v>28.8</v>
      </c>
      <c r="M78" s="108" t="n">
        <f aca="false">TRUNC(O78-O78*$O$2,2)</f>
        <v>0</v>
      </c>
      <c r="N78" s="0" t="s">
        <v>1651</v>
      </c>
      <c r="O78" s="0" t="s">
        <v>1635</v>
      </c>
    </row>
    <row r="79" customFormat="false" ht="12.75" hidden="false" customHeight="false" outlineLevel="0" collapsed="false">
      <c r="A79" s="122" t="s">
        <v>1578</v>
      </c>
      <c r="B79" s="123" t="n">
        <v>941</v>
      </c>
      <c r="C79" s="122" t="s">
        <v>50</v>
      </c>
      <c r="D79" s="122" t="s">
        <v>1652</v>
      </c>
      <c r="E79" s="124" t="s">
        <v>1581</v>
      </c>
      <c r="F79" s="124"/>
      <c r="G79" s="125" t="s">
        <v>24</v>
      </c>
      <c r="H79" s="126" t="n">
        <v>3E-005</v>
      </c>
      <c r="I79" s="127" t="n">
        <f aca="false">L79</f>
        <v>148.56</v>
      </c>
      <c r="J79" s="127" t="n">
        <f aca="false">M79</f>
        <v>0</v>
      </c>
      <c r="L79" s="108" t="n">
        <f aca="false">TRUNC(N79-N79*$O$2,2)</f>
        <v>148.56</v>
      </c>
      <c r="M79" s="108" t="n">
        <f aca="false">TRUNC(O79-O79*$O$2,2)</f>
        <v>0</v>
      </c>
      <c r="N79" s="0" t="s">
        <v>1653</v>
      </c>
      <c r="O79" s="0" t="s">
        <v>1635</v>
      </c>
    </row>
    <row r="80" customFormat="false" ht="25.5" hidden="false" customHeight="false" outlineLevel="0" collapsed="false">
      <c r="A80" s="122" t="s">
        <v>1578</v>
      </c>
      <c r="B80" s="123" t="s">
        <v>1654</v>
      </c>
      <c r="C80" s="122" t="s">
        <v>50</v>
      </c>
      <c r="D80" s="122" t="s">
        <v>1655</v>
      </c>
      <c r="E80" s="124" t="s">
        <v>1581</v>
      </c>
      <c r="F80" s="124"/>
      <c r="G80" s="125" t="s">
        <v>24</v>
      </c>
      <c r="H80" s="126" t="n">
        <v>1.2E-005</v>
      </c>
      <c r="I80" s="127" t="n">
        <f aca="false">L80</f>
        <v>10.53</v>
      </c>
      <c r="J80" s="127" t="n">
        <f aca="false">M80</f>
        <v>0</v>
      </c>
      <c r="L80" s="108" t="n">
        <f aca="false">TRUNC(N80-N80*$O$2,2)</f>
        <v>10.53</v>
      </c>
      <c r="M80" s="108" t="n">
        <f aca="false">TRUNC(O80-O80*$O$2,2)</f>
        <v>0</v>
      </c>
      <c r="N80" s="0" t="s">
        <v>1656</v>
      </c>
      <c r="O80" s="0" t="s">
        <v>1635</v>
      </c>
    </row>
    <row r="81" customFormat="false" ht="12.75" hidden="false" customHeight="false" outlineLevel="0" collapsed="false">
      <c r="A81" s="122" t="s">
        <v>1578</v>
      </c>
      <c r="B81" s="123" t="n">
        <v>2378</v>
      </c>
      <c r="C81" s="122" t="s">
        <v>50</v>
      </c>
      <c r="D81" s="122" t="s">
        <v>1657</v>
      </c>
      <c r="E81" s="124" t="s">
        <v>1581</v>
      </c>
      <c r="F81" s="124"/>
      <c r="G81" s="125" t="s">
        <v>24</v>
      </c>
      <c r="H81" s="126" t="n">
        <v>0.001882</v>
      </c>
      <c r="I81" s="127" t="n">
        <f aca="false">L81</f>
        <v>3.51</v>
      </c>
      <c r="J81" s="127" t="n">
        <f aca="false">M81</f>
        <v>0</v>
      </c>
      <c r="L81" s="108" t="n">
        <f aca="false">TRUNC(N81-N81*$O$2,2)</f>
        <v>3.51</v>
      </c>
      <c r="M81" s="108" t="n">
        <f aca="false">TRUNC(O81-O81*$O$2,2)</f>
        <v>0</v>
      </c>
      <c r="N81" s="0" t="s">
        <v>1658</v>
      </c>
      <c r="O81" s="0" t="s">
        <v>1635</v>
      </c>
    </row>
    <row r="82" customFormat="false" ht="25.5" hidden="false" customHeight="false" outlineLevel="0" collapsed="false">
      <c r="A82" s="122" t="s">
        <v>1578</v>
      </c>
      <c r="B82" s="123" t="s">
        <v>1659</v>
      </c>
      <c r="C82" s="122" t="s">
        <v>50</v>
      </c>
      <c r="D82" s="122" t="s">
        <v>1660</v>
      </c>
      <c r="E82" s="124" t="s">
        <v>1581</v>
      </c>
      <c r="F82" s="124"/>
      <c r="G82" s="125" t="s">
        <v>1633</v>
      </c>
      <c r="H82" s="126" t="n">
        <v>1.6E-005</v>
      </c>
      <c r="I82" s="127" t="n">
        <f aca="false">L82</f>
        <v>50.57</v>
      </c>
      <c r="J82" s="127" t="n">
        <f aca="false">M82</f>
        <v>0</v>
      </c>
      <c r="L82" s="108" t="n">
        <f aca="false">TRUNC(N82-N82*$O$2,2)</f>
        <v>50.57</v>
      </c>
      <c r="M82" s="108" t="n">
        <f aca="false">TRUNC(O82-O82*$O$2,2)</f>
        <v>0</v>
      </c>
      <c r="N82" s="0" t="s">
        <v>1661</v>
      </c>
      <c r="O82" s="0" t="s">
        <v>1635</v>
      </c>
    </row>
    <row r="83" customFormat="false" ht="12.75" hidden="false" customHeight="false" outlineLevel="0" collapsed="false">
      <c r="A83" s="122" t="s">
        <v>1578</v>
      </c>
      <c r="B83" s="123" t="n">
        <v>10492</v>
      </c>
      <c r="C83" s="122" t="s">
        <v>50</v>
      </c>
      <c r="D83" s="122" t="s">
        <v>1662</v>
      </c>
      <c r="E83" s="124" t="s">
        <v>1581</v>
      </c>
      <c r="F83" s="124"/>
      <c r="G83" s="125" t="s">
        <v>24</v>
      </c>
      <c r="H83" s="126" t="n">
        <v>9E-005</v>
      </c>
      <c r="I83" s="127" t="n">
        <f aca="false">L83</f>
        <v>148.29</v>
      </c>
      <c r="J83" s="127" t="n">
        <f aca="false">M83</f>
        <v>0</v>
      </c>
      <c r="L83" s="108" t="n">
        <f aca="false">TRUNC(N83-N83*$O$2,2)</f>
        <v>148.29</v>
      </c>
      <c r="M83" s="108" t="n">
        <f aca="false">TRUNC(O83-O83*$O$2,2)</f>
        <v>0</v>
      </c>
      <c r="N83" s="0" t="s">
        <v>1663</v>
      </c>
      <c r="O83" s="0" t="s">
        <v>1644</v>
      </c>
    </row>
    <row r="84" customFormat="false" ht="25.5" hidden="false" customHeight="false" outlineLevel="0" collapsed="false">
      <c r="A84" s="122" t="s">
        <v>1578</v>
      </c>
      <c r="B84" s="123" t="s">
        <v>1664</v>
      </c>
      <c r="C84" s="122" t="s">
        <v>50</v>
      </c>
      <c r="D84" s="122" t="s">
        <v>1665</v>
      </c>
      <c r="E84" s="124" t="s">
        <v>1581</v>
      </c>
      <c r="F84" s="124"/>
      <c r="G84" s="125" t="s">
        <v>24</v>
      </c>
      <c r="H84" s="126" t="n">
        <v>4E-006</v>
      </c>
      <c r="I84" s="127" t="n">
        <f aca="false">L84</f>
        <v>13.69</v>
      </c>
      <c r="J84" s="127" t="n">
        <f aca="false">M84</f>
        <v>0</v>
      </c>
      <c r="L84" s="108" t="n">
        <f aca="false">TRUNC(N84-N84*$O$2,2)</f>
        <v>13.69</v>
      </c>
      <c r="M84" s="108" t="n">
        <f aca="false">TRUNC(O84-O84*$O$2,2)</f>
        <v>0</v>
      </c>
      <c r="N84" s="0" t="s">
        <v>1666</v>
      </c>
      <c r="O84" s="0" t="s">
        <v>1635</v>
      </c>
    </row>
    <row r="85" customFormat="false" ht="12.75" hidden="false" customHeight="false" outlineLevel="0" collapsed="false">
      <c r="A85" s="122" t="s">
        <v>1578</v>
      </c>
      <c r="B85" s="123" t="n">
        <v>4728</v>
      </c>
      <c r="C85" s="122" t="s">
        <v>50</v>
      </c>
      <c r="D85" s="122" t="s">
        <v>1667</v>
      </c>
      <c r="E85" s="124" t="s">
        <v>1581</v>
      </c>
      <c r="F85" s="124"/>
      <c r="G85" s="125" t="s">
        <v>24</v>
      </c>
      <c r="H85" s="126" t="n">
        <v>6E-006</v>
      </c>
      <c r="I85" s="127" t="n">
        <f aca="false">L85</f>
        <v>14.5</v>
      </c>
      <c r="J85" s="127" t="n">
        <f aca="false">M85</f>
        <v>0</v>
      </c>
      <c r="L85" s="108" t="n">
        <f aca="false">TRUNC(N85-N85*$O$2,2)</f>
        <v>14.5</v>
      </c>
      <c r="M85" s="108" t="n">
        <f aca="false">TRUNC(O85-O85*$O$2,2)</f>
        <v>0</v>
      </c>
      <c r="N85" s="0" t="s">
        <v>1668</v>
      </c>
      <c r="O85" s="0" t="s">
        <v>1635</v>
      </c>
    </row>
    <row r="86" customFormat="false" ht="25.5" hidden="false" customHeight="false" outlineLevel="0" collapsed="false">
      <c r="A86" s="122" t="s">
        <v>1578</v>
      </c>
      <c r="B86" s="123" t="n">
        <v>2477</v>
      </c>
      <c r="C86" s="122" t="s">
        <v>50</v>
      </c>
      <c r="D86" s="122" t="s">
        <v>1624</v>
      </c>
      <c r="E86" s="124" t="s">
        <v>1583</v>
      </c>
      <c r="F86" s="124"/>
      <c r="G86" s="125" t="s">
        <v>1610</v>
      </c>
      <c r="H86" s="126" t="n">
        <v>0.0047</v>
      </c>
      <c r="I86" s="127" t="n">
        <f aca="false">L86</f>
        <v>124.96</v>
      </c>
      <c r="J86" s="127" t="n">
        <f aca="false">M86</f>
        <v>0.58</v>
      </c>
      <c r="L86" s="108" t="n">
        <f aca="false">TRUNC(N86-N86*$O$2,2)</f>
        <v>124.96</v>
      </c>
      <c r="M86" s="108" t="n">
        <f aca="false">TRUNC(O86-O86*$O$2,2)</f>
        <v>0.58</v>
      </c>
      <c r="N86" s="0" t="s">
        <v>1625</v>
      </c>
      <c r="O86" s="0" t="s">
        <v>1626</v>
      </c>
    </row>
    <row r="87" customFormat="false" ht="12.75" hidden="false" customHeight="false" outlineLevel="0" collapsed="false">
      <c r="A87" s="122" t="s">
        <v>1578</v>
      </c>
      <c r="B87" s="123" t="n">
        <v>10517</v>
      </c>
      <c r="C87" s="122" t="s">
        <v>50</v>
      </c>
      <c r="D87" s="122" t="s">
        <v>1669</v>
      </c>
      <c r="E87" s="124" t="s">
        <v>1642</v>
      </c>
      <c r="F87" s="124"/>
      <c r="G87" s="125" t="s">
        <v>1670</v>
      </c>
      <c r="H87" s="126" t="n">
        <v>8E-006</v>
      </c>
      <c r="I87" s="127" t="n">
        <f aca="false">L87</f>
        <v>234.15</v>
      </c>
      <c r="J87" s="127" t="n">
        <f aca="false">M87</f>
        <v>0</v>
      </c>
      <c r="L87" s="108" t="n">
        <f aca="false">TRUNC(N87-N87*$O$2,2)</f>
        <v>234.15</v>
      </c>
      <c r="M87" s="108" t="n">
        <f aca="false">TRUNC(O87-O87*$O$2,2)</f>
        <v>0</v>
      </c>
      <c r="N87" s="0" t="s">
        <v>1671</v>
      </c>
      <c r="O87" s="0" t="s">
        <v>1635</v>
      </c>
    </row>
    <row r="88" customFormat="false" ht="12.75" hidden="false" customHeight="false" outlineLevel="0" collapsed="false">
      <c r="A88" s="122" t="s">
        <v>1578</v>
      </c>
      <c r="B88" s="123" t="n">
        <v>10596</v>
      </c>
      <c r="C88" s="122" t="s">
        <v>50</v>
      </c>
      <c r="D88" s="122" t="s">
        <v>1672</v>
      </c>
      <c r="E88" s="124" t="s">
        <v>1581</v>
      </c>
      <c r="F88" s="124"/>
      <c r="G88" s="125" t="s">
        <v>24</v>
      </c>
      <c r="H88" s="126" t="n">
        <v>9E-005</v>
      </c>
      <c r="I88" s="127" t="n">
        <f aca="false">L88</f>
        <v>3.82</v>
      </c>
      <c r="J88" s="127" t="n">
        <f aca="false">M88</f>
        <v>0</v>
      </c>
      <c r="L88" s="108" t="n">
        <f aca="false">TRUNC(N88-N88*$O$2,2)</f>
        <v>3.82</v>
      </c>
      <c r="M88" s="108" t="n">
        <f aca="false">TRUNC(O88-O88*$O$2,2)</f>
        <v>0</v>
      </c>
      <c r="N88" s="0" t="s">
        <v>1673</v>
      </c>
      <c r="O88" s="0" t="s">
        <v>1635</v>
      </c>
    </row>
    <row r="89" customFormat="false" ht="13.15" hidden="false" customHeight="true" outlineLevel="0" collapsed="false">
      <c r="A89" s="122" t="s">
        <v>1578</v>
      </c>
      <c r="B89" s="123" t="n">
        <v>54</v>
      </c>
      <c r="C89" s="122" t="s">
        <v>50</v>
      </c>
      <c r="D89" s="122" t="s">
        <v>1608</v>
      </c>
      <c r="E89" s="124" t="s">
        <v>1609</v>
      </c>
      <c r="F89" s="124"/>
      <c r="G89" s="125" t="s">
        <v>1610</v>
      </c>
      <c r="H89" s="126" t="n">
        <v>0.003</v>
      </c>
      <c r="I89" s="127" t="n">
        <f aca="false">L89</f>
        <v>14.26</v>
      </c>
      <c r="J89" s="127" t="n">
        <f aca="false">M89</f>
        <v>0.03</v>
      </c>
      <c r="L89" s="108" t="n">
        <f aca="false">TRUNC(N89-N89*$O$2,2)</f>
        <v>14.26</v>
      </c>
      <c r="M89" s="108" t="n">
        <f aca="false">TRUNC(O89-O89*$O$2,2)</f>
        <v>0.03</v>
      </c>
      <c r="N89" s="0" t="s">
        <v>1611</v>
      </c>
      <c r="O89" s="0" t="s">
        <v>1612</v>
      </c>
    </row>
    <row r="90" customFormat="false" ht="12.75" hidden="false" customHeight="false" outlineLevel="0" collapsed="false">
      <c r="A90" s="122" t="s">
        <v>1578</v>
      </c>
      <c r="B90" s="123" t="n">
        <v>10362</v>
      </c>
      <c r="C90" s="122" t="s">
        <v>50</v>
      </c>
      <c r="D90" s="122" t="s">
        <v>1674</v>
      </c>
      <c r="E90" s="124" t="s">
        <v>1642</v>
      </c>
      <c r="F90" s="124"/>
      <c r="G90" s="125" t="s">
        <v>24</v>
      </c>
      <c r="H90" s="126" t="n">
        <v>9E-005</v>
      </c>
      <c r="I90" s="127" t="n">
        <f aca="false">L90</f>
        <v>9.78</v>
      </c>
      <c r="J90" s="127" t="n">
        <f aca="false">M90</f>
        <v>0</v>
      </c>
      <c r="L90" s="108" t="n">
        <f aca="false">TRUNC(N90-N90*$O$2,2)</f>
        <v>9.78</v>
      </c>
      <c r="M90" s="108" t="n">
        <f aca="false">TRUNC(O90-O90*$O$2,2)</f>
        <v>0</v>
      </c>
      <c r="N90" s="0" t="s">
        <v>1675</v>
      </c>
      <c r="O90" s="0" t="s">
        <v>1635</v>
      </c>
    </row>
    <row r="91" customFormat="false" ht="12.75" hidden="false" customHeight="false" outlineLevel="0" collapsed="false">
      <c r="A91" s="122" t="s">
        <v>1578</v>
      </c>
      <c r="B91" s="123" t="n">
        <v>158</v>
      </c>
      <c r="C91" s="122" t="s">
        <v>50</v>
      </c>
      <c r="D91" s="122" t="s">
        <v>1676</v>
      </c>
      <c r="E91" s="124" t="s">
        <v>1581</v>
      </c>
      <c r="F91" s="124"/>
      <c r="G91" s="125" t="s">
        <v>24</v>
      </c>
      <c r="H91" s="126" t="n">
        <v>0.002036</v>
      </c>
      <c r="I91" s="127" t="n">
        <f aca="false">L91</f>
        <v>10.92</v>
      </c>
      <c r="J91" s="127" t="n">
        <f aca="false">M91</f>
        <v>0.01</v>
      </c>
      <c r="L91" s="108" t="n">
        <f aca="false">TRUNC(N91-N91*$O$2,2)</f>
        <v>10.92</v>
      </c>
      <c r="M91" s="108" t="n">
        <f aca="false">TRUNC(O91-O91*$O$2,2)</f>
        <v>0.01</v>
      </c>
      <c r="N91" s="0" t="s">
        <v>1677</v>
      </c>
      <c r="O91" s="0" t="s">
        <v>1678</v>
      </c>
    </row>
    <row r="92" customFormat="false" ht="25.5" hidden="false" customHeight="false" outlineLevel="0" collapsed="false">
      <c r="A92" s="122" t="s">
        <v>1578</v>
      </c>
      <c r="B92" s="123" t="n">
        <v>2482</v>
      </c>
      <c r="C92" s="122" t="s">
        <v>50</v>
      </c>
      <c r="D92" s="122" t="s">
        <v>1613</v>
      </c>
      <c r="E92" s="124" t="s">
        <v>1583</v>
      </c>
      <c r="F92" s="124"/>
      <c r="G92" s="125" t="s">
        <v>1610</v>
      </c>
      <c r="H92" s="126" t="n">
        <v>0.003</v>
      </c>
      <c r="I92" s="127" t="n">
        <f aca="false">L92</f>
        <v>59.76</v>
      </c>
      <c r="J92" s="127" t="n">
        <f aca="false">M92</f>
        <v>0.17</v>
      </c>
      <c r="L92" s="108" t="n">
        <f aca="false">TRUNC(N92-N92*$O$2,2)</f>
        <v>59.76</v>
      </c>
      <c r="M92" s="108" t="n">
        <f aca="false">TRUNC(O92-O92*$O$2,2)</f>
        <v>0.17</v>
      </c>
      <c r="N92" s="0" t="s">
        <v>1614</v>
      </c>
      <c r="O92" s="0" t="s">
        <v>1615</v>
      </c>
    </row>
    <row r="93" customFormat="false" ht="12.75" hidden="false" customHeight="false" outlineLevel="0" collapsed="false">
      <c r="A93" s="115"/>
      <c r="B93" s="115"/>
      <c r="C93" s="115"/>
      <c r="D93" s="115"/>
      <c r="E93" s="115"/>
      <c r="F93" s="116"/>
      <c r="G93" s="115"/>
      <c r="H93" s="116"/>
      <c r="I93" s="115"/>
      <c r="J93" s="116"/>
      <c r="L93" s="108"/>
      <c r="M93" s="108" t="n">
        <f aca="false">TRUNC(O93-O93*$O$2,2)</f>
        <v>0.24</v>
      </c>
      <c r="N93" s="0" t="s">
        <v>1574</v>
      </c>
      <c r="O93" s="0" t="n">
        <v>0.32</v>
      </c>
    </row>
    <row r="94" customFormat="false" ht="12.75" hidden="false" customHeight="false" outlineLevel="0" collapsed="false">
      <c r="A94" s="115"/>
      <c r="B94" s="115"/>
      <c r="C94" s="115"/>
      <c r="D94" s="115"/>
      <c r="E94" s="115"/>
      <c r="F94" s="116"/>
      <c r="G94" s="115"/>
      <c r="H94" s="117" t="s">
        <v>1575</v>
      </c>
      <c r="I94" s="117"/>
      <c r="J94" s="118" t="n">
        <f aca="false">M94</f>
        <v>1.8</v>
      </c>
      <c r="L94" s="108" t="n">
        <f aca="false">TRUNC(N94-N94*$O$2,2)</f>
        <v>0</v>
      </c>
      <c r="M94" s="108" t="n">
        <f aca="false">TRUNC(O94-O94*$O$2,2)</f>
        <v>1.8</v>
      </c>
      <c r="N94" s="0" t="n">
        <v>0</v>
      </c>
      <c r="O94" s="0" t="n">
        <v>2.31</v>
      </c>
    </row>
    <row r="95" customFormat="false" ht="13.5" hidden="false" customHeight="false" outlineLevel="0" collapsed="false">
      <c r="A95" s="30"/>
      <c r="B95" s="30"/>
      <c r="C95" s="30"/>
      <c r="D95" s="30"/>
      <c r="E95" s="30"/>
      <c r="F95" s="30"/>
      <c r="G95" s="30"/>
      <c r="H95" s="119"/>
      <c r="I95" s="30"/>
      <c r="J95" s="120"/>
      <c r="L95" s="108"/>
      <c r="M95" s="108" t="n">
        <f aca="false">TRUNC(O95-O95*$O$2,2)</f>
        <v>2367.74</v>
      </c>
      <c r="N95" s="0" t="s">
        <v>1576</v>
      </c>
      <c r="O95" s="0" t="n">
        <v>3033.63</v>
      </c>
    </row>
    <row r="96" customFormat="false" ht="13.5" hidden="false" customHeight="false" outlineLevel="0" collapsed="false">
      <c r="A96" s="121"/>
      <c r="B96" s="121"/>
      <c r="C96" s="121"/>
      <c r="D96" s="121"/>
      <c r="E96" s="121"/>
      <c r="F96" s="121"/>
      <c r="G96" s="121"/>
      <c r="H96" s="121"/>
      <c r="I96" s="121"/>
      <c r="J96" s="121"/>
      <c r="L96" s="108" t="n">
        <f aca="false">TRUNC(N96-N96*$O$2,2)</f>
        <v>0</v>
      </c>
      <c r="M96" s="108" t="n">
        <f aca="false">TRUNC(O96-O96*$O$2,2)</f>
        <v>0</v>
      </c>
      <c r="N96" s="0" t="n">
        <v>0</v>
      </c>
      <c r="O96" s="0" t="n">
        <v>0</v>
      </c>
    </row>
    <row r="97" customFormat="false" ht="15" hidden="false" customHeight="false" outlineLevel="0" collapsed="false">
      <c r="A97" s="98" t="s">
        <v>53</v>
      </c>
      <c r="B97" s="99" t="s">
        <v>8</v>
      </c>
      <c r="C97" s="98" t="s">
        <v>9</v>
      </c>
      <c r="D97" s="98" t="s">
        <v>10</v>
      </c>
      <c r="E97" s="100" t="s">
        <v>1565</v>
      </c>
      <c r="F97" s="100"/>
      <c r="G97" s="101" t="s">
        <v>11</v>
      </c>
      <c r="H97" s="99" t="s">
        <v>12</v>
      </c>
      <c r="I97" s="99" t="s">
        <v>13</v>
      </c>
      <c r="J97" s="99" t="s">
        <v>15</v>
      </c>
      <c r="L97" s="108"/>
      <c r="M97" s="108"/>
    </row>
    <row r="98" customFormat="false" ht="38.25" hidden="false" customHeight="false" outlineLevel="0" collapsed="false">
      <c r="A98" s="102" t="s">
        <v>1566</v>
      </c>
      <c r="B98" s="103" t="s">
        <v>54</v>
      </c>
      <c r="C98" s="102" t="s">
        <v>29</v>
      </c>
      <c r="D98" s="102" t="s">
        <v>55</v>
      </c>
      <c r="E98" s="104" t="s">
        <v>1679</v>
      </c>
      <c r="F98" s="104"/>
      <c r="G98" s="105" t="s">
        <v>52</v>
      </c>
      <c r="H98" s="106" t="n">
        <v>1</v>
      </c>
      <c r="I98" s="107" t="n">
        <f aca="false">L98</f>
        <v>361.41</v>
      </c>
      <c r="J98" s="107" t="n">
        <f aca="false">M98</f>
        <v>361.41</v>
      </c>
      <c r="L98" s="108" t="n">
        <f aca="false">TRUNC(N98-N98*$O$2,2)</f>
        <v>361.41</v>
      </c>
      <c r="M98" s="108" t="n">
        <f aca="false">TRUNC(O98-O98*$O$2,2)</f>
        <v>361.41</v>
      </c>
      <c r="N98" s="0" t="n">
        <v>463.06</v>
      </c>
      <c r="O98" s="0" t="n">
        <v>463.06</v>
      </c>
    </row>
    <row r="99" customFormat="false" ht="39.6" hidden="false" customHeight="true" outlineLevel="0" collapsed="false">
      <c r="A99" s="109" t="s">
        <v>1567</v>
      </c>
      <c r="B99" s="110" t="s">
        <v>1680</v>
      </c>
      <c r="C99" s="109" t="s">
        <v>29</v>
      </c>
      <c r="D99" s="109" t="s">
        <v>1681</v>
      </c>
      <c r="E99" s="111" t="s">
        <v>1570</v>
      </c>
      <c r="F99" s="111"/>
      <c r="G99" s="112" t="s">
        <v>31</v>
      </c>
      <c r="H99" s="113" t="n">
        <v>0.3729</v>
      </c>
      <c r="I99" s="114" t="n">
        <f aca="false">L99</f>
        <v>19.12</v>
      </c>
      <c r="J99" s="114" t="n">
        <f aca="false">M99</f>
        <v>7.12</v>
      </c>
      <c r="L99" s="108" t="n">
        <f aca="false">TRUNC(N99-N99*$O$2,2)</f>
        <v>19.12</v>
      </c>
      <c r="M99" s="108" t="n">
        <f aca="false">TRUNC(O99-O99*$O$2,2)</f>
        <v>7.12</v>
      </c>
      <c r="N99" s="0" t="n">
        <v>24.5</v>
      </c>
      <c r="O99" s="0" t="n">
        <v>9.13</v>
      </c>
    </row>
    <row r="100" customFormat="false" ht="39.6" hidden="false" customHeight="true" outlineLevel="0" collapsed="false">
      <c r="A100" s="109" t="s">
        <v>1567</v>
      </c>
      <c r="B100" s="110" t="s">
        <v>1597</v>
      </c>
      <c r="C100" s="109" t="s">
        <v>29</v>
      </c>
      <c r="D100" s="109" t="s">
        <v>1598</v>
      </c>
      <c r="E100" s="111" t="s">
        <v>1570</v>
      </c>
      <c r="F100" s="111"/>
      <c r="G100" s="112" t="s">
        <v>31</v>
      </c>
      <c r="H100" s="113" t="n">
        <v>1.1186</v>
      </c>
      <c r="I100" s="114" t="n">
        <f aca="false">L100</f>
        <v>15.82</v>
      </c>
      <c r="J100" s="114" t="n">
        <f aca="false">M100</f>
        <v>17.7</v>
      </c>
      <c r="L100" s="108" t="n">
        <f aca="false">TRUNC(N100-N100*$O$2,2)</f>
        <v>15.82</v>
      </c>
      <c r="M100" s="108" t="n">
        <f aca="false">TRUNC(O100-O100*$O$2,2)</f>
        <v>17.7</v>
      </c>
      <c r="N100" s="0" t="n">
        <v>20.28</v>
      </c>
      <c r="O100" s="0" t="n">
        <v>22.68</v>
      </c>
    </row>
    <row r="101" customFormat="false" ht="38.25" hidden="false" customHeight="false" outlineLevel="0" collapsed="false">
      <c r="A101" s="109" t="s">
        <v>1567</v>
      </c>
      <c r="B101" s="110" t="s">
        <v>1682</v>
      </c>
      <c r="C101" s="109" t="s">
        <v>29</v>
      </c>
      <c r="D101" s="109" t="s">
        <v>1683</v>
      </c>
      <c r="E101" s="111" t="s">
        <v>1684</v>
      </c>
      <c r="F101" s="111"/>
      <c r="G101" s="112" t="s">
        <v>52</v>
      </c>
      <c r="H101" s="113" t="n">
        <v>0.5</v>
      </c>
      <c r="I101" s="114" t="n">
        <f aca="false">L101</f>
        <v>18.49</v>
      </c>
      <c r="J101" s="114" t="n">
        <f aca="false">M101</f>
        <v>9.24</v>
      </c>
      <c r="L101" s="108" t="n">
        <f aca="false">TRUNC(N101-N101*$O$2,2)</f>
        <v>18.49</v>
      </c>
      <c r="M101" s="108" t="n">
        <f aca="false">TRUNC(O101-O101*$O$2,2)</f>
        <v>9.24</v>
      </c>
      <c r="N101" s="0" t="n">
        <v>23.69</v>
      </c>
      <c r="O101" s="0" t="n">
        <v>11.84</v>
      </c>
    </row>
    <row r="102" customFormat="false" ht="25.5" hidden="false" customHeight="false" outlineLevel="0" collapsed="false">
      <c r="A102" s="122" t="s">
        <v>1578</v>
      </c>
      <c r="B102" s="123" t="s">
        <v>1685</v>
      </c>
      <c r="C102" s="122" t="s">
        <v>29</v>
      </c>
      <c r="D102" s="122" t="s">
        <v>1686</v>
      </c>
      <c r="E102" s="124" t="s">
        <v>1581</v>
      </c>
      <c r="F102" s="124"/>
      <c r="G102" s="125" t="s">
        <v>117</v>
      </c>
      <c r="H102" s="126" t="n">
        <v>3.2083</v>
      </c>
      <c r="I102" s="127" t="n">
        <f aca="false">L102</f>
        <v>4.52</v>
      </c>
      <c r="J102" s="127" t="n">
        <f aca="false">M102</f>
        <v>14.51</v>
      </c>
      <c r="L102" s="108" t="n">
        <f aca="false">TRUNC(N102-N102*$O$2,2)</f>
        <v>4.52</v>
      </c>
      <c r="M102" s="108" t="n">
        <f aca="false">TRUNC(O102-O102*$O$2,2)</f>
        <v>14.51</v>
      </c>
      <c r="N102" s="0" t="n">
        <v>5.8</v>
      </c>
      <c r="O102" s="0" t="n">
        <v>18.6</v>
      </c>
    </row>
    <row r="103" customFormat="false" ht="25.5" hidden="false" customHeight="false" outlineLevel="0" collapsed="false">
      <c r="A103" s="122" t="s">
        <v>1578</v>
      </c>
      <c r="B103" s="123" t="s">
        <v>1687</v>
      </c>
      <c r="C103" s="122" t="s">
        <v>29</v>
      </c>
      <c r="D103" s="122" t="s">
        <v>1688</v>
      </c>
      <c r="E103" s="124" t="s">
        <v>1581</v>
      </c>
      <c r="F103" s="124"/>
      <c r="G103" s="125" t="s">
        <v>132</v>
      </c>
      <c r="H103" s="126" t="n">
        <v>0.0113</v>
      </c>
      <c r="I103" s="127" t="n">
        <f aca="false">L103</f>
        <v>34.73</v>
      </c>
      <c r="J103" s="127" t="n">
        <f aca="false">M103</f>
        <v>0.39</v>
      </c>
      <c r="L103" s="108" t="n">
        <f aca="false">TRUNC(N103-N103*$O$2,2)</f>
        <v>34.73</v>
      </c>
      <c r="M103" s="108" t="n">
        <f aca="false">TRUNC(O103-O103*$O$2,2)</f>
        <v>0.39</v>
      </c>
      <c r="N103" s="0" t="n">
        <v>44.5</v>
      </c>
      <c r="O103" s="0" t="n">
        <v>0.5</v>
      </c>
    </row>
    <row r="104" customFormat="false" ht="38.25" hidden="false" customHeight="false" outlineLevel="0" collapsed="false">
      <c r="A104" s="122" t="s">
        <v>1578</v>
      </c>
      <c r="B104" s="123" t="s">
        <v>1689</v>
      </c>
      <c r="C104" s="122" t="s">
        <v>29</v>
      </c>
      <c r="D104" s="122" t="s">
        <v>1690</v>
      </c>
      <c r="E104" s="124" t="s">
        <v>1581</v>
      </c>
      <c r="F104" s="124"/>
      <c r="G104" s="125" t="s">
        <v>524</v>
      </c>
      <c r="H104" s="126" t="n">
        <v>1</v>
      </c>
      <c r="I104" s="127" t="n">
        <f aca="false">L104</f>
        <v>312.2</v>
      </c>
      <c r="J104" s="127" t="n">
        <f aca="false">M104</f>
        <v>312.2</v>
      </c>
      <c r="L104" s="108" t="n">
        <f aca="false">TRUNC(N104-N104*$O$2,2)</f>
        <v>312.2</v>
      </c>
      <c r="M104" s="108" t="n">
        <f aca="false">TRUNC(O104-O104*$O$2,2)</f>
        <v>312.2</v>
      </c>
      <c r="N104" s="0" t="n">
        <v>400</v>
      </c>
      <c r="O104" s="0" t="n">
        <v>400</v>
      </c>
    </row>
    <row r="105" customFormat="false" ht="25.5" hidden="false" customHeight="false" outlineLevel="0" collapsed="false">
      <c r="A105" s="122" t="s">
        <v>1578</v>
      </c>
      <c r="B105" s="123" t="s">
        <v>1691</v>
      </c>
      <c r="C105" s="122" t="s">
        <v>29</v>
      </c>
      <c r="D105" s="122" t="s">
        <v>1692</v>
      </c>
      <c r="E105" s="124" t="s">
        <v>1581</v>
      </c>
      <c r="F105" s="124"/>
      <c r="G105" s="125" t="s">
        <v>132</v>
      </c>
      <c r="H105" s="126" t="n">
        <v>0.0132</v>
      </c>
      <c r="I105" s="127" t="n">
        <f aca="false">L105</f>
        <v>18.61</v>
      </c>
      <c r="J105" s="127" t="n">
        <f aca="false">M105</f>
        <v>0.24</v>
      </c>
      <c r="L105" s="108" t="n">
        <f aca="false">TRUNC(N105-N105*$O$2,2)</f>
        <v>18.61</v>
      </c>
      <c r="M105" s="108" t="n">
        <f aca="false">TRUNC(O105-O105*$O$2,2)</f>
        <v>0.24</v>
      </c>
      <c r="N105" s="0" t="n">
        <v>23.85</v>
      </c>
      <c r="O105" s="0" t="n">
        <v>0.31</v>
      </c>
    </row>
    <row r="106" customFormat="false" ht="12.75" hidden="false" customHeight="false" outlineLevel="0" collapsed="false">
      <c r="A106" s="115"/>
      <c r="B106" s="115"/>
      <c r="C106" s="115"/>
      <c r="D106" s="115"/>
      <c r="E106" s="115"/>
      <c r="F106" s="116"/>
      <c r="G106" s="115"/>
      <c r="H106" s="116"/>
      <c r="I106" s="115"/>
      <c r="J106" s="116"/>
      <c r="L106" s="108"/>
      <c r="M106" s="108" t="n">
        <f aca="false">TRUNC(O106-O106*$O$2,2)</f>
        <v>20.94</v>
      </c>
      <c r="N106" s="0" t="s">
        <v>1574</v>
      </c>
      <c r="O106" s="0" t="n">
        <v>26.83</v>
      </c>
    </row>
    <row r="107" customFormat="false" ht="12.75" hidden="false" customHeight="false" outlineLevel="0" collapsed="false">
      <c r="A107" s="115"/>
      <c r="B107" s="115"/>
      <c r="C107" s="115"/>
      <c r="D107" s="115"/>
      <c r="E107" s="115"/>
      <c r="F107" s="116"/>
      <c r="G107" s="115"/>
      <c r="H107" s="117" t="s">
        <v>1575</v>
      </c>
      <c r="I107" s="117"/>
      <c r="J107" s="118" t="n">
        <f aca="false">M107</f>
        <v>442.62</v>
      </c>
      <c r="L107" s="108" t="n">
        <f aca="false">TRUNC(N107-N107*$O$2,2)</f>
        <v>0</v>
      </c>
      <c r="M107" s="108" t="n">
        <f aca="false">TRUNC(O107-O107*$O$2,2)</f>
        <v>442.62</v>
      </c>
      <c r="N107" s="0" t="n">
        <v>0</v>
      </c>
      <c r="O107" s="0" t="n">
        <v>567.1</v>
      </c>
    </row>
    <row r="108" customFormat="false" ht="13.5" hidden="false" customHeight="false" outlineLevel="0" collapsed="false">
      <c r="A108" s="30"/>
      <c r="B108" s="30"/>
      <c r="C108" s="30"/>
      <c r="D108" s="30"/>
      <c r="E108" s="30"/>
      <c r="F108" s="30"/>
      <c r="G108" s="30"/>
      <c r="H108" s="119"/>
      <c r="I108" s="30"/>
      <c r="J108" s="120"/>
      <c r="L108" s="108"/>
      <c r="M108" s="108" t="n">
        <f aca="false">TRUNC(O108-O108*$O$2,2)</f>
        <v>1991.79</v>
      </c>
      <c r="N108" s="0" t="s">
        <v>1576</v>
      </c>
      <c r="O108" s="0" t="n">
        <v>2551.95</v>
      </c>
    </row>
    <row r="109" customFormat="false" ht="13.5" hidden="false" customHeight="false" outlineLevel="0" collapsed="false">
      <c r="A109" s="121"/>
      <c r="B109" s="121"/>
      <c r="C109" s="121"/>
      <c r="D109" s="121"/>
      <c r="E109" s="121"/>
      <c r="F109" s="121"/>
      <c r="G109" s="121"/>
      <c r="H109" s="121"/>
      <c r="I109" s="121"/>
      <c r="J109" s="121"/>
      <c r="L109" s="108" t="n">
        <f aca="false">TRUNC(N109-N109*$O$2,2)</f>
        <v>0</v>
      </c>
      <c r="M109" s="108" t="n">
        <f aca="false">TRUNC(O109-O109*$O$2,2)</f>
        <v>0</v>
      </c>
      <c r="N109" s="0" t="n">
        <v>0</v>
      </c>
      <c r="O109" s="0" t="n">
        <v>0</v>
      </c>
    </row>
    <row r="110" customFormat="false" ht="15" hidden="false" customHeight="false" outlineLevel="0" collapsed="false">
      <c r="A110" s="98" t="s">
        <v>56</v>
      </c>
      <c r="B110" s="99" t="s">
        <v>8</v>
      </c>
      <c r="C110" s="98" t="s">
        <v>9</v>
      </c>
      <c r="D110" s="98" t="s">
        <v>10</v>
      </c>
      <c r="E110" s="100" t="s">
        <v>1565</v>
      </c>
      <c r="F110" s="100"/>
      <c r="G110" s="101" t="s">
        <v>11</v>
      </c>
      <c r="H110" s="99" t="s">
        <v>12</v>
      </c>
      <c r="I110" s="99" t="s">
        <v>13</v>
      </c>
      <c r="J110" s="99" t="s">
        <v>15</v>
      </c>
      <c r="L110" s="108"/>
      <c r="M110" s="108"/>
    </row>
    <row r="111" customFormat="false" ht="26.45" hidden="false" customHeight="true" outlineLevel="0" collapsed="false">
      <c r="A111" s="102" t="s">
        <v>1566</v>
      </c>
      <c r="B111" s="103" t="s">
        <v>57</v>
      </c>
      <c r="C111" s="102" t="s">
        <v>29</v>
      </c>
      <c r="D111" s="102" t="s">
        <v>58</v>
      </c>
      <c r="E111" s="104" t="s">
        <v>1693</v>
      </c>
      <c r="F111" s="104"/>
      <c r="G111" s="105" t="s">
        <v>52</v>
      </c>
      <c r="H111" s="106" t="n">
        <v>1</v>
      </c>
      <c r="I111" s="107" t="n">
        <f aca="false">L111</f>
        <v>70.77</v>
      </c>
      <c r="J111" s="107" t="n">
        <f aca="false">M111</f>
        <v>70.77</v>
      </c>
      <c r="L111" s="108" t="n">
        <f aca="false">TRUNC(N111-N111*$O$2,2)</f>
        <v>70.77</v>
      </c>
      <c r="M111" s="108" t="n">
        <f aca="false">TRUNC(O111-O111*$O$2,2)</f>
        <v>70.77</v>
      </c>
      <c r="N111" s="0" t="n">
        <v>90.68</v>
      </c>
      <c r="O111" s="0" t="n">
        <v>90.68</v>
      </c>
    </row>
    <row r="112" customFormat="false" ht="39.6" hidden="false" customHeight="true" outlineLevel="0" collapsed="false">
      <c r="A112" s="109" t="s">
        <v>1567</v>
      </c>
      <c r="B112" s="110" t="s">
        <v>1694</v>
      </c>
      <c r="C112" s="109" t="s">
        <v>29</v>
      </c>
      <c r="D112" s="109" t="s">
        <v>1695</v>
      </c>
      <c r="E112" s="111" t="s">
        <v>1696</v>
      </c>
      <c r="F112" s="111"/>
      <c r="G112" s="112" t="s">
        <v>41</v>
      </c>
      <c r="H112" s="113" t="n">
        <v>0.0061</v>
      </c>
      <c r="I112" s="114" t="n">
        <f aca="false">L112</f>
        <v>331.12</v>
      </c>
      <c r="J112" s="114" t="n">
        <f aca="false">M112</f>
        <v>2.01</v>
      </c>
      <c r="L112" s="108" t="n">
        <f aca="false">TRUNC(N112-N112*$O$2,2)</f>
        <v>331.12</v>
      </c>
      <c r="M112" s="108" t="n">
        <f aca="false">TRUNC(O112-O112*$O$2,2)</f>
        <v>2.01</v>
      </c>
      <c r="N112" s="0" t="n">
        <v>424.25</v>
      </c>
      <c r="O112" s="0" t="n">
        <v>2.58</v>
      </c>
    </row>
    <row r="113" customFormat="false" ht="39.6" hidden="false" customHeight="true" outlineLevel="0" collapsed="false">
      <c r="A113" s="109" t="s">
        <v>1567</v>
      </c>
      <c r="B113" s="110" t="s">
        <v>1697</v>
      </c>
      <c r="C113" s="109" t="s">
        <v>29</v>
      </c>
      <c r="D113" s="109" t="s">
        <v>1698</v>
      </c>
      <c r="E113" s="111" t="s">
        <v>1577</v>
      </c>
      <c r="F113" s="111"/>
      <c r="G113" s="112" t="s">
        <v>1590</v>
      </c>
      <c r="H113" s="113" t="n">
        <v>0.0264</v>
      </c>
      <c r="I113" s="114" t="n">
        <f aca="false">L113</f>
        <v>16.96</v>
      </c>
      <c r="J113" s="114" t="n">
        <f aca="false">M113</f>
        <v>0.44</v>
      </c>
      <c r="L113" s="108" t="n">
        <f aca="false">TRUNC(N113-N113*$O$2,2)</f>
        <v>16.96</v>
      </c>
      <c r="M113" s="108" t="n">
        <f aca="false">TRUNC(O113-O113*$O$2,2)</f>
        <v>0.44</v>
      </c>
      <c r="N113" s="0" t="n">
        <v>21.74</v>
      </c>
      <c r="O113" s="0" t="n">
        <v>0.57</v>
      </c>
    </row>
    <row r="114" customFormat="false" ht="39.6" hidden="false" customHeight="true" outlineLevel="0" collapsed="false">
      <c r="A114" s="109" t="s">
        <v>1567</v>
      </c>
      <c r="B114" s="110" t="s">
        <v>1699</v>
      </c>
      <c r="C114" s="109" t="s">
        <v>29</v>
      </c>
      <c r="D114" s="109" t="s">
        <v>1700</v>
      </c>
      <c r="E114" s="111" t="s">
        <v>1577</v>
      </c>
      <c r="F114" s="111"/>
      <c r="G114" s="112" t="s">
        <v>1587</v>
      </c>
      <c r="H114" s="113" t="n">
        <v>0.0066</v>
      </c>
      <c r="I114" s="114" t="n">
        <f aca="false">L114</f>
        <v>18.17</v>
      </c>
      <c r="J114" s="114" t="n">
        <f aca="false">M114</f>
        <v>0.11</v>
      </c>
      <c r="L114" s="108" t="n">
        <f aca="false">TRUNC(N114-N114*$O$2,2)</f>
        <v>18.17</v>
      </c>
      <c r="M114" s="108" t="n">
        <f aca="false">TRUNC(O114-O114*$O$2,2)</f>
        <v>0.11</v>
      </c>
      <c r="N114" s="0" t="n">
        <v>23.28</v>
      </c>
      <c r="O114" s="0" t="n">
        <v>0.15</v>
      </c>
    </row>
    <row r="115" customFormat="false" ht="39.6" hidden="false" customHeight="true" outlineLevel="0" collapsed="false">
      <c r="A115" s="109" t="s">
        <v>1567</v>
      </c>
      <c r="B115" s="110" t="s">
        <v>1680</v>
      </c>
      <c r="C115" s="109" t="s">
        <v>29</v>
      </c>
      <c r="D115" s="109" t="s">
        <v>1681</v>
      </c>
      <c r="E115" s="111" t="s">
        <v>1570</v>
      </c>
      <c r="F115" s="111"/>
      <c r="G115" s="112" t="s">
        <v>31</v>
      </c>
      <c r="H115" s="113" t="n">
        <v>0.735</v>
      </c>
      <c r="I115" s="114" t="n">
        <f aca="false">L115</f>
        <v>19.12</v>
      </c>
      <c r="J115" s="114" t="n">
        <f aca="false">M115</f>
        <v>14.04</v>
      </c>
      <c r="L115" s="108" t="n">
        <f aca="false">TRUNC(N115-N115*$O$2,2)</f>
        <v>19.12</v>
      </c>
      <c r="M115" s="108" t="n">
        <f aca="false">TRUNC(O115-O115*$O$2,2)</f>
        <v>14.04</v>
      </c>
      <c r="N115" s="0" t="n">
        <v>24.5</v>
      </c>
      <c r="O115" s="0" t="n">
        <v>18</v>
      </c>
    </row>
    <row r="116" customFormat="false" ht="39.6" hidden="false" customHeight="true" outlineLevel="0" collapsed="false">
      <c r="A116" s="109" t="s">
        <v>1567</v>
      </c>
      <c r="B116" s="110" t="s">
        <v>1701</v>
      </c>
      <c r="C116" s="109" t="s">
        <v>29</v>
      </c>
      <c r="D116" s="109" t="s">
        <v>1702</v>
      </c>
      <c r="E116" s="111" t="s">
        <v>1570</v>
      </c>
      <c r="F116" s="111"/>
      <c r="G116" s="112" t="s">
        <v>31</v>
      </c>
      <c r="H116" s="113" t="n">
        <v>0.492</v>
      </c>
      <c r="I116" s="114" t="n">
        <f aca="false">L116</f>
        <v>16.52</v>
      </c>
      <c r="J116" s="114" t="n">
        <f aca="false">M116</f>
        <v>8.12</v>
      </c>
      <c r="L116" s="108" t="n">
        <f aca="false">TRUNC(N116-N116*$O$2,2)</f>
        <v>16.52</v>
      </c>
      <c r="M116" s="108" t="n">
        <f aca="false">TRUNC(O116-O116*$O$2,2)</f>
        <v>8.12</v>
      </c>
      <c r="N116" s="0" t="n">
        <v>21.17</v>
      </c>
      <c r="O116" s="0" t="n">
        <v>10.41</v>
      </c>
    </row>
    <row r="117" customFormat="false" ht="25.5" hidden="false" customHeight="false" outlineLevel="0" collapsed="false">
      <c r="A117" s="122" t="s">
        <v>1578</v>
      </c>
      <c r="B117" s="123" t="s">
        <v>1703</v>
      </c>
      <c r="C117" s="122" t="s">
        <v>29</v>
      </c>
      <c r="D117" s="122" t="s">
        <v>1704</v>
      </c>
      <c r="E117" s="124" t="s">
        <v>1581</v>
      </c>
      <c r="F117" s="124"/>
      <c r="G117" s="125" t="s">
        <v>117</v>
      </c>
      <c r="H117" s="126" t="n">
        <v>1.2273</v>
      </c>
      <c r="I117" s="127" t="n">
        <f aca="false">L117</f>
        <v>8.92</v>
      </c>
      <c r="J117" s="127" t="n">
        <f aca="false">M117</f>
        <v>10.95</v>
      </c>
      <c r="L117" s="108" t="n">
        <f aca="false">TRUNC(N117-N117*$O$2,2)</f>
        <v>8.92</v>
      </c>
      <c r="M117" s="108" t="n">
        <f aca="false">TRUNC(O117-O117*$O$2,2)</f>
        <v>10.95</v>
      </c>
      <c r="N117" s="0" t="n">
        <v>11.44</v>
      </c>
      <c r="O117" s="0" t="n">
        <v>14.04</v>
      </c>
    </row>
    <row r="118" customFormat="false" ht="51" hidden="false" customHeight="false" outlineLevel="0" collapsed="false">
      <c r="A118" s="122" t="s">
        <v>1578</v>
      </c>
      <c r="B118" s="123" t="s">
        <v>1705</v>
      </c>
      <c r="C118" s="122" t="s">
        <v>29</v>
      </c>
      <c r="D118" s="122" t="s">
        <v>1706</v>
      </c>
      <c r="E118" s="124" t="s">
        <v>1581</v>
      </c>
      <c r="F118" s="124"/>
      <c r="G118" s="125" t="s">
        <v>524</v>
      </c>
      <c r="H118" s="126" t="n">
        <v>0.5853</v>
      </c>
      <c r="I118" s="127" t="n">
        <f aca="false">L118</f>
        <v>36.07</v>
      </c>
      <c r="J118" s="127" t="n">
        <f aca="false">M118</f>
        <v>21.11</v>
      </c>
      <c r="L118" s="108" t="n">
        <f aca="false">TRUNC(N118-N118*$O$2,2)</f>
        <v>36.07</v>
      </c>
      <c r="M118" s="108" t="n">
        <f aca="false">TRUNC(O118-O118*$O$2,2)</f>
        <v>21.11</v>
      </c>
      <c r="N118" s="0" t="n">
        <v>46.22</v>
      </c>
      <c r="O118" s="0" t="n">
        <v>27.05</v>
      </c>
    </row>
    <row r="119" customFormat="false" ht="25.5" hidden="false" customHeight="false" outlineLevel="0" collapsed="false">
      <c r="A119" s="122" t="s">
        <v>1578</v>
      </c>
      <c r="B119" s="123" t="s">
        <v>1707</v>
      </c>
      <c r="C119" s="122" t="s">
        <v>29</v>
      </c>
      <c r="D119" s="122" t="s">
        <v>1708</v>
      </c>
      <c r="E119" s="124" t="s">
        <v>1581</v>
      </c>
      <c r="F119" s="124"/>
      <c r="G119" s="125" t="s">
        <v>132</v>
      </c>
      <c r="H119" s="126" t="n">
        <v>0.068</v>
      </c>
      <c r="I119" s="127" t="n">
        <f aca="false">L119</f>
        <v>17.95</v>
      </c>
      <c r="J119" s="127" t="n">
        <f aca="false">M119</f>
        <v>1.21</v>
      </c>
      <c r="L119" s="108" t="n">
        <f aca="false">TRUNC(N119-N119*$O$2,2)</f>
        <v>17.95</v>
      </c>
      <c r="M119" s="108" t="n">
        <f aca="false">TRUNC(O119-O119*$O$2,2)</f>
        <v>1.21</v>
      </c>
      <c r="N119" s="0" t="n">
        <v>23</v>
      </c>
      <c r="O119" s="0" t="n">
        <v>1.56</v>
      </c>
    </row>
    <row r="120" customFormat="false" ht="25.5" hidden="false" customHeight="false" outlineLevel="0" collapsed="false">
      <c r="A120" s="122" t="s">
        <v>1578</v>
      </c>
      <c r="B120" s="123" t="s">
        <v>1709</v>
      </c>
      <c r="C120" s="122" t="s">
        <v>29</v>
      </c>
      <c r="D120" s="122" t="s">
        <v>1710</v>
      </c>
      <c r="E120" s="124" t="s">
        <v>1581</v>
      </c>
      <c r="F120" s="124"/>
      <c r="G120" s="125" t="s">
        <v>117</v>
      </c>
      <c r="H120" s="126" t="n">
        <v>2</v>
      </c>
      <c r="I120" s="127" t="n">
        <f aca="false">L120</f>
        <v>6.36</v>
      </c>
      <c r="J120" s="127" t="n">
        <f aca="false">M120</f>
        <v>12.73</v>
      </c>
      <c r="L120" s="108" t="n">
        <f aca="false">TRUNC(N120-N120*$O$2,2)</f>
        <v>6.36</v>
      </c>
      <c r="M120" s="108" t="n">
        <f aca="false">TRUNC(O120-O120*$O$2,2)</f>
        <v>12.73</v>
      </c>
      <c r="N120" s="0" t="n">
        <v>8.16</v>
      </c>
      <c r="O120" s="0" t="n">
        <v>16.32</v>
      </c>
    </row>
    <row r="121" customFormat="false" ht="12.75" hidden="false" customHeight="false" outlineLevel="0" collapsed="false">
      <c r="A121" s="115"/>
      <c r="B121" s="115"/>
      <c r="C121" s="115"/>
      <c r="D121" s="115"/>
      <c r="E121" s="115"/>
      <c r="F121" s="116"/>
      <c r="G121" s="115"/>
      <c r="H121" s="116"/>
      <c r="I121" s="115"/>
      <c r="J121" s="116"/>
      <c r="L121" s="108"/>
      <c r="M121" s="108" t="n">
        <f aca="false">TRUNC(O121-O121*$O$2,2)</f>
        <v>17.14</v>
      </c>
      <c r="N121" s="0" t="s">
        <v>1574</v>
      </c>
      <c r="O121" s="0" t="n">
        <v>21.97</v>
      </c>
    </row>
    <row r="122" customFormat="false" ht="12.75" hidden="false" customHeight="false" outlineLevel="0" collapsed="false">
      <c r="A122" s="115"/>
      <c r="B122" s="115"/>
      <c r="C122" s="115"/>
      <c r="D122" s="115"/>
      <c r="E122" s="115"/>
      <c r="F122" s="116"/>
      <c r="G122" s="115"/>
      <c r="H122" s="117" t="s">
        <v>1575</v>
      </c>
      <c r="I122" s="117"/>
      <c r="J122" s="118" t="n">
        <f aca="false">M122</f>
        <v>86.67</v>
      </c>
      <c r="L122" s="108" t="n">
        <f aca="false">TRUNC(N122-N122*$O$2,2)</f>
        <v>0</v>
      </c>
      <c r="M122" s="108" t="n">
        <f aca="false">TRUNC(O122-O122*$O$2,2)</f>
        <v>86.67</v>
      </c>
      <c r="N122" s="0" t="n">
        <v>0</v>
      </c>
      <c r="O122" s="0" t="n">
        <v>111.05</v>
      </c>
    </row>
    <row r="123" customFormat="false" ht="13.5" hidden="false" customHeight="false" outlineLevel="0" collapsed="false">
      <c r="A123" s="30"/>
      <c r="B123" s="30"/>
      <c r="C123" s="30"/>
      <c r="D123" s="30"/>
      <c r="E123" s="30"/>
      <c r="F123" s="30"/>
      <c r="G123" s="30"/>
      <c r="H123" s="119"/>
      <c r="I123" s="30"/>
      <c r="J123" s="120"/>
      <c r="L123" s="108"/>
      <c r="M123" s="108" t="n">
        <f aca="false">TRUNC(O123-O123*$O$2,2)</f>
        <v>2789.17</v>
      </c>
      <c r="N123" s="0" t="s">
        <v>1576</v>
      </c>
      <c r="O123" s="0" t="n">
        <v>3573.58</v>
      </c>
    </row>
    <row r="124" customFormat="false" ht="13.5" hidden="false" customHeight="false" outlineLevel="0" collapsed="false">
      <c r="A124" s="121"/>
      <c r="B124" s="121"/>
      <c r="C124" s="121"/>
      <c r="D124" s="121"/>
      <c r="E124" s="121"/>
      <c r="F124" s="121"/>
      <c r="G124" s="121"/>
      <c r="H124" s="121"/>
      <c r="I124" s="121"/>
      <c r="J124" s="121"/>
      <c r="L124" s="108" t="n">
        <f aca="false">TRUNC(N124-N124*$O$2,2)</f>
        <v>0</v>
      </c>
      <c r="M124" s="108" t="n">
        <f aca="false">TRUNC(O124-O124*$O$2,2)</f>
        <v>0</v>
      </c>
      <c r="N124" s="0" t="n">
        <v>0</v>
      </c>
      <c r="O124" s="0" t="n">
        <v>0</v>
      </c>
    </row>
    <row r="125" customFormat="false" ht="15" hidden="false" customHeight="false" outlineLevel="0" collapsed="false">
      <c r="A125" s="98" t="s">
        <v>59</v>
      </c>
      <c r="B125" s="99" t="s">
        <v>8</v>
      </c>
      <c r="C125" s="98" t="s">
        <v>9</v>
      </c>
      <c r="D125" s="98" t="s">
        <v>10</v>
      </c>
      <c r="E125" s="100" t="s">
        <v>1565</v>
      </c>
      <c r="F125" s="100"/>
      <c r="G125" s="101" t="s">
        <v>11</v>
      </c>
      <c r="H125" s="99" t="s">
        <v>12</v>
      </c>
      <c r="I125" s="99" t="s">
        <v>13</v>
      </c>
      <c r="J125" s="99" t="s">
        <v>15</v>
      </c>
      <c r="L125" s="108"/>
      <c r="M125" s="108"/>
    </row>
    <row r="126" customFormat="false" ht="39.6" hidden="false" customHeight="true" outlineLevel="0" collapsed="false">
      <c r="A126" s="102" t="s">
        <v>1566</v>
      </c>
      <c r="B126" s="103" t="s">
        <v>60</v>
      </c>
      <c r="C126" s="102" t="s">
        <v>50</v>
      </c>
      <c r="D126" s="102" t="s">
        <v>61</v>
      </c>
      <c r="E126" s="104" t="s">
        <v>1711</v>
      </c>
      <c r="F126" s="104"/>
      <c r="G126" s="105" t="s">
        <v>24</v>
      </c>
      <c r="H126" s="106" t="n">
        <v>1</v>
      </c>
      <c r="I126" s="107" t="n">
        <f aca="false">L126</f>
        <v>1283.43</v>
      </c>
      <c r="J126" s="107" t="n">
        <f aca="false">M126</f>
        <v>1283.43</v>
      </c>
      <c r="L126" s="108" t="n">
        <f aca="false">TRUNC(N126-N126*$O$2,2)</f>
        <v>1283.43</v>
      </c>
      <c r="M126" s="108" t="n">
        <f aca="false">TRUNC(O126-O126*$O$2,2)</f>
        <v>1283.43</v>
      </c>
      <c r="N126" s="0" t="n">
        <v>1644.38</v>
      </c>
      <c r="O126" s="0" t="n">
        <v>1644.38</v>
      </c>
    </row>
    <row r="127" customFormat="false" ht="15" hidden="false" customHeight="false" outlineLevel="0" collapsed="false">
      <c r="A127" s="98"/>
      <c r="B127" s="99" t="s">
        <v>8</v>
      </c>
      <c r="C127" s="98" t="s">
        <v>9</v>
      </c>
      <c r="D127" s="98" t="s">
        <v>10</v>
      </c>
      <c r="E127" s="100" t="s">
        <v>1565</v>
      </c>
      <c r="F127" s="100"/>
      <c r="G127" s="101" t="s">
        <v>11</v>
      </c>
      <c r="H127" s="99" t="s">
        <v>12</v>
      </c>
      <c r="I127" s="99" t="s">
        <v>13</v>
      </c>
      <c r="J127" s="99" t="s">
        <v>15</v>
      </c>
      <c r="L127" s="108"/>
      <c r="M127" s="108"/>
    </row>
    <row r="128" customFormat="false" ht="12.75" hidden="false" customHeight="false" outlineLevel="0" collapsed="false">
      <c r="A128" s="122" t="s">
        <v>1578</v>
      </c>
      <c r="B128" s="123" t="n">
        <v>208</v>
      </c>
      <c r="C128" s="122" t="s">
        <v>50</v>
      </c>
      <c r="D128" s="122" t="s">
        <v>1712</v>
      </c>
      <c r="E128" s="124" t="s">
        <v>1581</v>
      </c>
      <c r="F128" s="124"/>
      <c r="G128" s="125" t="s">
        <v>24</v>
      </c>
      <c r="H128" s="126" t="n">
        <v>2</v>
      </c>
      <c r="I128" s="127" t="n">
        <f aca="false">L128</f>
        <v>0.97</v>
      </c>
      <c r="J128" s="127" t="n">
        <f aca="false">M128</f>
        <v>1.95</v>
      </c>
      <c r="L128" s="108" t="n">
        <f aca="false">TRUNC(N128-N128*$O$2,2)</f>
        <v>0.97</v>
      </c>
      <c r="M128" s="108" t="n">
        <f aca="false">TRUNC(O128-O128*$O$2,2)</f>
        <v>1.95</v>
      </c>
      <c r="N128" s="0" t="s">
        <v>1713</v>
      </c>
      <c r="O128" s="0" t="s">
        <v>1714</v>
      </c>
    </row>
    <row r="129" customFormat="false" ht="25.5" hidden="false" customHeight="false" outlineLevel="0" collapsed="false">
      <c r="A129" s="122" t="s">
        <v>1578</v>
      </c>
      <c r="B129" s="123" t="n">
        <v>436</v>
      </c>
      <c r="C129" s="122" t="s">
        <v>50</v>
      </c>
      <c r="D129" s="122" t="s">
        <v>1715</v>
      </c>
      <c r="E129" s="124" t="s">
        <v>1581</v>
      </c>
      <c r="F129" s="124"/>
      <c r="G129" s="125" t="s">
        <v>24</v>
      </c>
      <c r="H129" s="126" t="n">
        <v>1</v>
      </c>
      <c r="I129" s="127" t="n">
        <f aca="false">L129</f>
        <v>71.41</v>
      </c>
      <c r="J129" s="127" t="n">
        <f aca="false">M129</f>
        <v>71.41</v>
      </c>
      <c r="L129" s="108" t="n">
        <f aca="false">TRUNC(N129-N129*$O$2,2)</f>
        <v>71.41</v>
      </c>
      <c r="M129" s="108" t="n">
        <f aca="false">TRUNC(O129-O129*$O$2,2)</f>
        <v>71.41</v>
      </c>
      <c r="N129" s="0" t="s">
        <v>1716</v>
      </c>
      <c r="O129" s="0" t="s">
        <v>1716</v>
      </c>
    </row>
    <row r="130" customFormat="false" ht="38.25" hidden="false" customHeight="false" outlineLevel="0" collapsed="false">
      <c r="A130" s="122" t="s">
        <v>1578</v>
      </c>
      <c r="B130" s="123" t="s">
        <v>1717</v>
      </c>
      <c r="C130" s="122" t="s">
        <v>50</v>
      </c>
      <c r="D130" s="122" t="s">
        <v>1718</v>
      </c>
      <c r="E130" s="124" t="s">
        <v>1581</v>
      </c>
      <c r="F130" s="124"/>
      <c r="G130" s="125" t="s">
        <v>24</v>
      </c>
      <c r="H130" s="126" t="n">
        <v>1</v>
      </c>
      <c r="I130" s="127" t="n">
        <f aca="false">L130</f>
        <v>20.9</v>
      </c>
      <c r="J130" s="127" t="n">
        <f aca="false">M130</f>
        <v>20.9</v>
      </c>
      <c r="L130" s="108" t="n">
        <f aca="false">TRUNC(N130-N130*$O$2,2)</f>
        <v>20.9</v>
      </c>
      <c r="M130" s="108" t="n">
        <f aca="false">TRUNC(O130-O130*$O$2,2)</f>
        <v>20.9</v>
      </c>
      <c r="N130" s="0" t="s">
        <v>1719</v>
      </c>
      <c r="O130" s="0" t="s">
        <v>1719</v>
      </c>
    </row>
    <row r="131" customFormat="false" ht="38.25" hidden="false" customHeight="false" outlineLevel="0" collapsed="false">
      <c r="A131" s="122" t="s">
        <v>1578</v>
      </c>
      <c r="B131" s="123" t="s">
        <v>1720</v>
      </c>
      <c r="C131" s="122" t="s">
        <v>50</v>
      </c>
      <c r="D131" s="122" t="s">
        <v>1721</v>
      </c>
      <c r="E131" s="124" t="s">
        <v>1581</v>
      </c>
      <c r="F131" s="124"/>
      <c r="G131" s="125" t="s">
        <v>24</v>
      </c>
      <c r="H131" s="126" t="n">
        <v>1</v>
      </c>
      <c r="I131" s="127" t="n">
        <f aca="false">L131</f>
        <v>64</v>
      </c>
      <c r="J131" s="127" t="n">
        <f aca="false">M131</f>
        <v>64</v>
      </c>
      <c r="L131" s="108" t="n">
        <f aca="false">TRUNC(N131-N131*$O$2,2)</f>
        <v>64</v>
      </c>
      <c r="M131" s="108" t="n">
        <f aca="false">TRUNC(O131-O131*$O$2,2)</f>
        <v>64</v>
      </c>
      <c r="N131" s="0" t="s">
        <v>1722</v>
      </c>
      <c r="O131" s="0" t="s">
        <v>1722</v>
      </c>
    </row>
    <row r="132" customFormat="false" ht="12.75" hidden="false" customHeight="false" outlineLevel="0" collapsed="false">
      <c r="A132" s="122" t="s">
        <v>1578</v>
      </c>
      <c r="B132" s="123" t="n">
        <v>4786</v>
      </c>
      <c r="C132" s="122" t="s">
        <v>50</v>
      </c>
      <c r="D132" s="122" t="s">
        <v>1723</v>
      </c>
      <c r="E132" s="124" t="s">
        <v>1581</v>
      </c>
      <c r="F132" s="124"/>
      <c r="G132" s="125" t="s">
        <v>1670</v>
      </c>
      <c r="H132" s="126" t="n">
        <v>2</v>
      </c>
      <c r="I132" s="127" t="n">
        <f aca="false">L132</f>
        <v>9.86</v>
      </c>
      <c r="J132" s="127" t="n">
        <f aca="false">M132</f>
        <v>19.73</v>
      </c>
      <c r="L132" s="108" t="n">
        <f aca="false">TRUNC(N132-N132*$O$2,2)</f>
        <v>9.86</v>
      </c>
      <c r="M132" s="108" t="n">
        <f aca="false">TRUNC(O132-O132*$O$2,2)</f>
        <v>19.73</v>
      </c>
      <c r="N132" s="0" t="s">
        <v>1724</v>
      </c>
      <c r="O132" s="0" t="s">
        <v>1725</v>
      </c>
    </row>
    <row r="133" customFormat="false" ht="25.5" hidden="false" customHeight="false" outlineLevel="0" collapsed="false">
      <c r="A133" s="122" t="s">
        <v>1578</v>
      </c>
      <c r="B133" s="123" t="s">
        <v>1616</v>
      </c>
      <c r="C133" s="122" t="s">
        <v>50</v>
      </c>
      <c r="D133" s="122" t="s">
        <v>1617</v>
      </c>
      <c r="E133" s="124" t="s">
        <v>1609</v>
      </c>
      <c r="F133" s="124"/>
      <c r="G133" s="125" t="s">
        <v>1610</v>
      </c>
      <c r="H133" s="126" t="n">
        <v>8</v>
      </c>
      <c r="I133" s="127" t="n">
        <f aca="false">L133</f>
        <v>10.65</v>
      </c>
      <c r="J133" s="127" t="n">
        <f aca="false">M133</f>
        <v>85.23</v>
      </c>
      <c r="L133" s="108" t="n">
        <f aca="false">TRUNC(N133-N133*$O$2,2)</f>
        <v>10.65</v>
      </c>
      <c r="M133" s="108" t="n">
        <f aca="false">TRUNC(O133-O133*$O$2,2)</f>
        <v>85.23</v>
      </c>
      <c r="N133" s="0" t="s">
        <v>1618</v>
      </c>
      <c r="O133" s="0" t="s">
        <v>1726</v>
      </c>
    </row>
    <row r="134" customFormat="false" ht="25.5" hidden="false" customHeight="false" outlineLevel="0" collapsed="false">
      <c r="A134" s="122" t="s">
        <v>1578</v>
      </c>
      <c r="B134" s="123" t="s">
        <v>1727</v>
      </c>
      <c r="C134" s="122" t="s">
        <v>50</v>
      </c>
      <c r="D134" s="122" t="s">
        <v>1728</v>
      </c>
      <c r="E134" s="124" t="s">
        <v>1581</v>
      </c>
      <c r="F134" s="124"/>
      <c r="G134" s="125" t="s">
        <v>366</v>
      </c>
      <c r="H134" s="126" t="n">
        <v>6</v>
      </c>
      <c r="I134" s="127" t="n">
        <f aca="false">L134</f>
        <v>5.01</v>
      </c>
      <c r="J134" s="127" t="n">
        <f aca="false">M134</f>
        <v>30.06</v>
      </c>
      <c r="L134" s="108" t="n">
        <f aca="false">TRUNC(N134-N134*$O$2,2)</f>
        <v>5.01</v>
      </c>
      <c r="M134" s="108" t="n">
        <f aca="false">TRUNC(O134-O134*$O$2,2)</f>
        <v>30.06</v>
      </c>
      <c r="N134" s="0" t="s">
        <v>1729</v>
      </c>
      <c r="O134" s="0" t="s">
        <v>1730</v>
      </c>
    </row>
    <row r="135" customFormat="false" ht="25.5" hidden="false" customHeight="false" outlineLevel="0" collapsed="false">
      <c r="A135" s="122" t="s">
        <v>1578</v>
      </c>
      <c r="B135" s="123" t="s">
        <v>1731</v>
      </c>
      <c r="C135" s="122" t="s">
        <v>50</v>
      </c>
      <c r="D135" s="122" t="s">
        <v>1732</v>
      </c>
      <c r="E135" s="124" t="s">
        <v>1581</v>
      </c>
      <c r="F135" s="124"/>
      <c r="G135" s="125" t="s">
        <v>24</v>
      </c>
      <c r="H135" s="126" t="n">
        <v>1</v>
      </c>
      <c r="I135" s="127" t="n">
        <f aca="false">L135</f>
        <v>52.39</v>
      </c>
      <c r="J135" s="127" t="n">
        <f aca="false">M135</f>
        <v>52.39</v>
      </c>
      <c r="L135" s="108" t="n">
        <f aca="false">TRUNC(N135-N135*$O$2,2)</f>
        <v>52.39</v>
      </c>
      <c r="M135" s="108" t="n">
        <f aca="false">TRUNC(O135-O135*$O$2,2)</f>
        <v>52.39</v>
      </c>
      <c r="N135" s="0" t="s">
        <v>1733</v>
      </c>
      <c r="O135" s="0" t="s">
        <v>1733</v>
      </c>
    </row>
    <row r="136" customFormat="false" ht="25.5" hidden="false" customHeight="false" outlineLevel="0" collapsed="false">
      <c r="A136" s="109" t="s">
        <v>1566</v>
      </c>
      <c r="B136" s="110" t="n">
        <v>10552</v>
      </c>
      <c r="C136" s="109" t="s">
        <v>50</v>
      </c>
      <c r="D136" s="109" t="s">
        <v>1734</v>
      </c>
      <c r="E136" s="111" t="s">
        <v>1621</v>
      </c>
      <c r="F136" s="111"/>
      <c r="G136" s="112" t="s">
        <v>1610</v>
      </c>
      <c r="H136" s="113" t="n">
        <v>8</v>
      </c>
      <c r="I136" s="114" t="n">
        <f aca="false">L136</f>
        <v>2.84</v>
      </c>
      <c r="J136" s="114" t="n">
        <f aca="false">M136</f>
        <v>22.79</v>
      </c>
      <c r="L136" s="108" t="n">
        <f aca="false">TRUNC(N136-N136*$O$2,2)</f>
        <v>2.84</v>
      </c>
      <c r="M136" s="108" t="n">
        <f aca="false">TRUNC(O136-O136*$O$2,2)</f>
        <v>22.79</v>
      </c>
      <c r="N136" s="0" t="s">
        <v>1735</v>
      </c>
      <c r="O136" s="0" t="s">
        <v>1736</v>
      </c>
    </row>
    <row r="137" customFormat="false" ht="25.5" hidden="false" customHeight="false" outlineLevel="0" collapsed="false">
      <c r="A137" s="122" t="s">
        <v>1578</v>
      </c>
      <c r="B137" s="123" t="s">
        <v>1737</v>
      </c>
      <c r="C137" s="122" t="s">
        <v>50</v>
      </c>
      <c r="D137" s="122" t="s">
        <v>1738</v>
      </c>
      <c r="E137" s="124" t="s">
        <v>1609</v>
      </c>
      <c r="F137" s="124"/>
      <c r="G137" s="125" t="s">
        <v>1610</v>
      </c>
      <c r="H137" s="126" t="n">
        <v>2</v>
      </c>
      <c r="I137" s="127" t="n">
        <f aca="false">L137</f>
        <v>14.91</v>
      </c>
      <c r="J137" s="127" t="n">
        <f aca="false">M137</f>
        <v>29.83</v>
      </c>
      <c r="L137" s="108" t="n">
        <f aca="false">TRUNC(N137-N137*$O$2,2)</f>
        <v>14.91</v>
      </c>
      <c r="M137" s="108" t="n">
        <f aca="false">TRUNC(O137-O137*$O$2,2)</f>
        <v>29.83</v>
      </c>
      <c r="N137" s="0" t="s">
        <v>1739</v>
      </c>
      <c r="O137" s="0" t="s">
        <v>1740</v>
      </c>
    </row>
    <row r="138" customFormat="false" ht="12.75" hidden="false" customHeight="false" outlineLevel="0" collapsed="false">
      <c r="A138" s="122" t="s">
        <v>1578</v>
      </c>
      <c r="B138" s="123" t="n">
        <v>313</v>
      </c>
      <c r="C138" s="122" t="s">
        <v>50</v>
      </c>
      <c r="D138" s="122" t="s">
        <v>1741</v>
      </c>
      <c r="E138" s="124" t="s">
        <v>1581</v>
      </c>
      <c r="F138" s="124"/>
      <c r="G138" s="125" t="s">
        <v>24</v>
      </c>
      <c r="H138" s="126" t="n">
        <v>2</v>
      </c>
      <c r="I138" s="127" t="n">
        <f aca="false">L138</f>
        <v>1.28</v>
      </c>
      <c r="J138" s="127" t="n">
        <f aca="false">M138</f>
        <v>2.57</v>
      </c>
      <c r="L138" s="108" t="n">
        <f aca="false">TRUNC(N138-N138*$O$2,2)</f>
        <v>1.28</v>
      </c>
      <c r="M138" s="108" t="n">
        <f aca="false">TRUNC(O138-O138*$O$2,2)</f>
        <v>2.57</v>
      </c>
      <c r="N138" s="0" t="s">
        <v>1742</v>
      </c>
      <c r="O138" s="0" t="s">
        <v>1743</v>
      </c>
    </row>
    <row r="139" customFormat="false" ht="25.5" hidden="false" customHeight="false" outlineLevel="0" collapsed="false">
      <c r="A139" s="122" t="s">
        <v>1578</v>
      </c>
      <c r="B139" s="123" t="s">
        <v>1744</v>
      </c>
      <c r="C139" s="122" t="s">
        <v>50</v>
      </c>
      <c r="D139" s="122" t="s">
        <v>1745</v>
      </c>
      <c r="E139" s="124" t="s">
        <v>1609</v>
      </c>
      <c r="F139" s="124"/>
      <c r="G139" s="125" t="s">
        <v>1610</v>
      </c>
      <c r="H139" s="126" t="n">
        <v>8</v>
      </c>
      <c r="I139" s="127" t="n">
        <f aca="false">L139</f>
        <v>14.93</v>
      </c>
      <c r="J139" s="127" t="n">
        <f aca="false">M139</f>
        <v>119.44</v>
      </c>
      <c r="L139" s="108" t="n">
        <f aca="false">TRUNC(N139-N139*$O$2,2)</f>
        <v>14.93</v>
      </c>
      <c r="M139" s="108" t="n">
        <f aca="false">TRUNC(O139-O139*$O$2,2)</f>
        <v>119.44</v>
      </c>
      <c r="N139" s="0" t="s">
        <v>1746</v>
      </c>
      <c r="O139" s="0" t="s">
        <v>1747</v>
      </c>
    </row>
    <row r="140" customFormat="false" ht="25.5" hidden="false" customHeight="false" outlineLevel="0" collapsed="false">
      <c r="A140" s="122" t="s">
        <v>1578</v>
      </c>
      <c r="B140" s="123" t="s">
        <v>1748</v>
      </c>
      <c r="C140" s="122" t="s">
        <v>50</v>
      </c>
      <c r="D140" s="122" t="s">
        <v>1749</v>
      </c>
      <c r="E140" s="124" t="s">
        <v>1581</v>
      </c>
      <c r="F140" s="124"/>
      <c r="G140" s="125" t="s">
        <v>24</v>
      </c>
      <c r="H140" s="126" t="n">
        <v>1</v>
      </c>
      <c r="I140" s="127" t="n">
        <f aca="false">L140</f>
        <v>1.68</v>
      </c>
      <c r="J140" s="127" t="n">
        <f aca="false">M140</f>
        <v>1.68</v>
      </c>
      <c r="L140" s="108" t="n">
        <f aca="false">TRUNC(N140-N140*$O$2,2)</f>
        <v>1.68</v>
      </c>
      <c r="M140" s="108" t="n">
        <f aca="false">TRUNC(O140-O140*$O$2,2)</f>
        <v>1.68</v>
      </c>
      <c r="N140" s="0" t="s">
        <v>1750</v>
      </c>
      <c r="O140" s="0" t="s">
        <v>1750</v>
      </c>
    </row>
    <row r="141" customFormat="false" ht="25.5" hidden="false" customHeight="false" outlineLevel="0" collapsed="false">
      <c r="A141" s="122" t="s">
        <v>1578</v>
      </c>
      <c r="B141" s="123" t="n">
        <v>2645</v>
      </c>
      <c r="C141" s="122" t="s">
        <v>50</v>
      </c>
      <c r="D141" s="122" t="s">
        <v>1751</v>
      </c>
      <c r="E141" s="124" t="s">
        <v>1581</v>
      </c>
      <c r="F141" s="124"/>
      <c r="G141" s="125" t="s">
        <v>24</v>
      </c>
      <c r="H141" s="126" t="n">
        <v>1</v>
      </c>
      <c r="I141" s="127" t="n">
        <f aca="false">L141</f>
        <v>288.92</v>
      </c>
      <c r="J141" s="127" t="n">
        <f aca="false">M141</f>
        <v>288.92</v>
      </c>
      <c r="L141" s="108" t="n">
        <f aca="false">TRUNC(N141-N141*$O$2,2)</f>
        <v>288.92</v>
      </c>
      <c r="M141" s="108" t="n">
        <f aca="false">TRUNC(O141-O141*$O$2,2)</f>
        <v>288.92</v>
      </c>
      <c r="N141" s="0" t="s">
        <v>1752</v>
      </c>
      <c r="O141" s="0" t="s">
        <v>1752</v>
      </c>
    </row>
    <row r="142" customFormat="false" ht="25.5" hidden="false" customHeight="false" outlineLevel="0" collapsed="false">
      <c r="A142" s="109" t="s">
        <v>1566</v>
      </c>
      <c r="B142" s="110" t="n">
        <v>10550</v>
      </c>
      <c r="C142" s="109" t="s">
        <v>50</v>
      </c>
      <c r="D142" s="109" t="s">
        <v>1753</v>
      </c>
      <c r="E142" s="111" t="s">
        <v>1621</v>
      </c>
      <c r="F142" s="111"/>
      <c r="G142" s="112" t="s">
        <v>1610</v>
      </c>
      <c r="H142" s="113" t="n">
        <v>2</v>
      </c>
      <c r="I142" s="114" t="n">
        <f aca="false">L142</f>
        <v>2.85</v>
      </c>
      <c r="J142" s="114" t="n">
        <f aca="false">M142</f>
        <v>5.71</v>
      </c>
      <c r="L142" s="108" t="n">
        <f aca="false">TRUNC(N142-N142*$O$2,2)</f>
        <v>2.85</v>
      </c>
      <c r="M142" s="108" t="n">
        <f aca="false">TRUNC(O142-O142*$O$2,2)</f>
        <v>5.71</v>
      </c>
      <c r="N142" s="0" t="s">
        <v>1754</v>
      </c>
      <c r="O142" s="0" t="s">
        <v>1755</v>
      </c>
    </row>
    <row r="143" customFormat="false" ht="25.5" hidden="false" customHeight="false" outlineLevel="0" collapsed="false">
      <c r="A143" s="122" t="s">
        <v>1578</v>
      </c>
      <c r="B143" s="123" t="s">
        <v>1756</v>
      </c>
      <c r="C143" s="122" t="s">
        <v>50</v>
      </c>
      <c r="D143" s="122" t="s">
        <v>1757</v>
      </c>
      <c r="E143" s="124" t="s">
        <v>1581</v>
      </c>
      <c r="F143" s="124"/>
      <c r="G143" s="125" t="s">
        <v>24</v>
      </c>
      <c r="H143" s="126" t="n">
        <v>4</v>
      </c>
      <c r="I143" s="127" t="n">
        <f aca="false">L143</f>
        <v>0.85</v>
      </c>
      <c r="J143" s="127" t="n">
        <f aca="false">M143</f>
        <v>3.43</v>
      </c>
      <c r="L143" s="108" t="n">
        <f aca="false">TRUNC(N143-N143*$O$2,2)</f>
        <v>0.85</v>
      </c>
      <c r="M143" s="108" t="n">
        <f aca="false">TRUNC(O143-O143*$O$2,2)</f>
        <v>3.43</v>
      </c>
      <c r="N143" s="0" t="s">
        <v>1758</v>
      </c>
      <c r="O143" s="0" t="s">
        <v>1759</v>
      </c>
    </row>
    <row r="144" customFormat="false" ht="12.75" hidden="false" customHeight="false" outlineLevel="0" collapsed="false">
      <c r="A144" s="122" t="s">
        <v>1578</v>
      </c>
      <c r="B144" s="123" t="n">
        <v>414</v>
      </c>
      <c r="C144" s="122" t="s">
        <v>50</v>
      </c>
      <c r="D144" s="122" t="s">
        <v>1760</v>
      </c>
      <c r="E144" s="124" t="s">
        <v>1581</v>
      </c>
      <c r="F144" s="124"/>
      <c r="G144" s="125" t="s">
        <v>366</v>
      </c>
      <c r="H144" s="126" t="n">
        <v>30</v>
      </c>
      <c r="I144" s="127" t="n">
        <f aca="false">L144</f>
        <v>12.12</v>
      </c>
      <c r="J144" s="127" t="n">
        <f aca="false">M144</f>
        <v>363.86</v>
      </c>
      <c r="L144" s="108" t="n">
        <f aca="false">TRUNC(N144-N144*$O$2,2)</f>
        <v>12.12</v>
      </c>
      <c r="M144" s="108" t="n">
        <f aca="false">TRUNC(O144-O144*$O$2,2)</f>
        <v>363.86</v>
      </c>
      <c r="N144" s="0" t="s">
        <v>1761</v>
      </c>
      <c r="O144" s="0" t="s">
        <v>1762</v>
      </c>
    </row>
    <row r="145" customFormat="false" ht="25.5" hidden="false" customHeight="false" outlineLevel="0" collapsed="false">
      <c r="A145" s="109" t="s">
        <v>1566</v>
      </c>
      <c r="B145" s="110" t="n">
        <v>124</v>
      </c>
      <c r="C145" s="109" t="s">
        <v>50</v>
      </c>
      <c r="D145" s="109" t="s">
        <v>1763</v>
      </c>
      <c r="E145" s="111" t="s">
        <v>1764</v>
      </c>
      <c r="F145" s="111"/>
      <c r="G145" s="112" t="s">
        <v>41</v>
      </c>
      <c r="H145" s="113" t="n">
        <v>0.08</v>
      </c>
      <c r="I145" s="114" t="n">
        <f aca="false">L145</f>
        <v>404.43</v>
      </c>
      <c r="J145" s="114" t="n">
        <f aca="false">M145</f>
        <v>32.35</v>
      </c>
      <c r="L145" s="108" t="n">
        <f aca="false">TRUNC(N145-N145*$O$2,2)</f>
        <v>404.43</v>
      </c>
      <c r="M145" s="108" t="n">
        <f aca="false">TRUNC(O145-O145*$O$2,2)</f>
        <v>32.35</v>
      </c>
      <c r="N145" s="0" t="s">
        <v>1765</v>
      </c>
      <c r="O145" s="0" t="s">
        <v>1766</v>
      </c>
    </row>
    <row r="146" customFormat="false" ht="12.75" hidden="false" customHeight="false" outlineLevel="0" collapsed="false">
      <c r="A146" s="122" t="s">
        <v>1578</v>
      </c>
      <c r="B146" s="123" t="n">
        <v>4676</v>
      </c>
      <c r="C146" s="122" t="s">
        <v>50</v>
      </c>
      <c r="D146" s="122" t="s">
        <v>1767</v>
      </c>
      <c r="E146" s="124" t="s">
        <v>1581</v>
      </c>
      <c r="F146" s="124"/>
      <c r="G146" s="125" t="s">
        <v>366</v>
      </c>
      <c r="H146" s="126" t="n">
        <v>0.1333</v>
      </c>
      <c r="I146" s="127" t="n">
        <f aca="false">L146</f>
        <v>1.55</v>
      </c>
      <c r="J146" s="127" t="n">
        <f aca="false">M146</f>
        <v>0.2</v>
      </c>
      <c r="L146" s="108" t="n">
        <f aca="false">TRUNC(N146-N146*$O$2,2)</f>
        <v>1.55</v>
      </c>
      <c r="M146" s="108" t="n">
        <f aca="false">TRUNC(O146-O146*$O$2,2)</f>
        <v>0.2</v>
      </c>
      <c r="N146" s="0" t="s">
        <v>1768</v>
      </c>
      <c r="O146" s="0" t="s">
        <v>1769</v>
      </c>
    </row>
    <row r="147" customFormat="false" ht="12.75" hidden="false" customHeight="false" outlineLevel="0" collapsed="false">
      <c r="A147" s="122" t="s">
        <v>1578</v>
      </c>
      <c r="B147" s="123" t="n">
        <v>3331</v>
      </c>
      <c r="C147" s="122" t="s">
        <v>50</v>
      </c>
      <c r="D147" s="122" t="s">
        <v>1770</v>
      </c>
      <c r="E147" s="124" t="s">
        <v>1581</v>
      </c>
      <c r="F147" s="124"/>
      <c r="G147" s="125" t="s">
        <v>1771</v>
      </c>
      <c r="H147" s="126" t="n">
        <v>0.4322</v>
      </c>
      <c r="I147" s="127" t="n">
        <f aca="false">L147</f>
        <v>97.36</v>
      </c>
      <c r="J147" s="127" t="n">
        <f aca="false">M147</f>
        <v>42.07</v>
      </c>
      <c r="L147" s="108" t="n">
        <f aca="false">TRUNC(N147-N147*$O$2,2)</f>
        <v>97.36</v>
      </c>
      <c r="M147" s="108" t="n">
        <f aca="false">TRUNC(O147-O147*$O$2,2)</f>
        <v>42.07</v>
      </c>
      <c r="N147" s="0" t="s">
        <v>1772</v>
      </c>
      <c r="O147" s="0" t="s">
        <v>1773</v>
      </c>
    </row>
    <row r="148" customFormat="false" ht="25.5" hidden="false" customHeight="false" outlineLevel="0" collapsed="false">
      <c r="A148" s="109" t="s">
        <v>1566</v>
      </c>
      <c r="B148" s="110" t="n">
        <v>10549</v>
      </c>
      <c r="C148" s="109" t="s">
        <v>50</v>
      </c>
      <c r="D148" s="109" t="s">
        <v>1620</v>
      </c>
      <c r="E148" s="111" t="s">
        <v>1621</v>
      </c>
      <c r="F148" s="111"/>
      <c r="G148" s="112" t="s">
        <v>1610</v>
      </c>
      <c r="H148" s="113" t="n">
        <v>8</v>
      </c>
      <c r="I148" s="114" t="n">
        <f aca="false">L148</f>
        <v>2.95</v>
      </c>
      <c r="J148" s="114" t="n">
        <f aca="false">M148</f>
        <v>23.66</v>
      </c>
      <c r="L148" s="108" t="n">
        <f aca="false">TRUNC(N148-N148*$O$2,2)</f>
        <v>2.95</v>
      </c>
      <c r="M148" s="108" t="n">
        <f aca="false">TRUNC(O148-O148*$O$2,2)</f>
        <v>23.66</v>
      </c>
      <c r="N148" s="0" t="s">
        <v>1622</v>
      </c>
      <c r="O148" s="0" t="s">
        <v>1774</v>
      </c>
    </row>
    <row r="149" customFormat="false" ht="13.9" hidden="false" customHeight="true" outlineLevel="0" collapsed="false">
      <c r="A149" s="134" t="s">
        <v>1630</v>
      </c>
      <c r="B149" s="134"/>
      <c r="C149" s="134"/>
      <c r="D149" s="134"/>
      <c r="E149" s="134"/>
      <c r="F149" s="134"/>
      <c r="G149" s="134"/>
      <c r="H149" s="134"/>
      <c r="I149" s="134"/>
      <c r="J149" s="134"/>
      <c r="L149" s="108" t="n">
        <f aca="false">TRUNC(N149-N149*$O$2,2)</f>
        <v>0</v>
      </c>
      <c r="M149" s="108" t="n">
        <f aca="false">TRUNC(O149-O149*$O$2,2)</f>
        <v>0</v>
      </c>
      <c r="N149" s="0" t="n">
        <v>0</v>
      </c>
      <c r="O149" s="0" t="n">
        <v>0</v>
      </c>
    </row>
    <row r="150" customFormat="false" ht="15" hidden="false" customHeight="false" outlineLevel="0" collapsed="false">
      <c r="A150" s="98"/>
      <c r="B150" s="99" t="s">
        <v>8</v>
      </c>
      <c r="C150" s="98" t="s">
        <v>9</v>
      </c>
      <c r="D150" s="98" t="s">
        <v>10</v>
      </c>
      <c r="E150" s="100" t="s">
        <v>1565</v>
      </c>
      <c r="F150" s="100"/>
      <c r="G150" s="101" t="s">
        <v>11</v>
      </c>
      <c r="H150" s="99" t="s">
        <v>12</v>
      </c>
      <c r="I150" s="99" t="s">
        <v>13</v>
      </c>
      <c r="J150" s="99" t="s">
        <v>15</v>
      </c>
      <c r="L150" s="108"/>
      <c r="M150" s="108"/>
    </row>
    <row r="151" customFormat="false" ht="12.75" hidden="false" customHeight="false" outlineLevel="0" collapsed="false">
      <c r="A151" s="122" t="s">
        <v>1578</v>
      </c>
      <c r="B151" s="123" t="n">
        <v>4729</v>
      </c>
      <c r="C151" s="122" t="s">
        <v>50</v>
      </c>
      <c r="D151" s="122" t="s">
        <v>1636</v>
      </c>
      <c r="E151" s="124" t="s">
        <v>1581</v>
      </c>
      <c r="F151" s="124"/>
      <c r="G151" s="125" t="s">
        <v>24</v>
      </c>
      <c r="H151" s="126" t="n">
        <v>0.000848</v>
      </c>
      <c r="I151" s="127" t="n">
        <f aca="false">L151</f>
        <v>24.58</v>
      </c>
      <c r="J151" s="127" t="n">
        <f aca="false">M151</f>
        <v>0.01</v>
      </c>
      <c r="L151" s="108" t="n">
        <f aca="false">TRUNC(N151-N151*$O$2,2)</f>
        <v>24.58</v>
      </c>
      <c r="M151" s="108" t="n">
        <f aca="false">TRUNC(O151-O151*$O$2,2)</f>
        <v>0.01</v>
      </c>
      <c r="N151" s="0" t="s">
        <v>1637</v>
      </c>
      <c r="O151" s="0" t="s">
        <v>1678</v>
      </c>
    </row>
    <row r="152" customFormat="false" ht="12.75" hidden="false" customHeight="false" outlineLevel="0" collapsed="false">
      <c r="A152" s="122" t="s">
        <v>1578</v>
      </c>
      <c r="B152" s="123" t="n">
        <v>10788</v>
      </c>
      <c r="C152" s="122" t="s">
        <v>50</v>
      </c>
      <c r="D152" s="122" t="s">
        <v>1650</v>
      </c>
      <c r="E152" s="124" t="s">
        <v>1581</v>
      </c>
      <c r="F152" s="124"/>
      <c r="G152" s="125" t="s">
        <v>24</v>
      </c>
      <c r="H152" s="126" t="n">
        <v>0.001696</v>
      </c>
      <c r="I152" s="127" t="n">
        <f aca="false">L152</f>
        <v>28.8</v>
      </c>
      <c r="J152" s="127" t="n">
        <f aca="false">M152</f>
        <v>0.04</v>
      </c>
      <c r="L152" s="108" t="n">
        <f aca="false">TRUNC(N152-N152*$O$2,2)</f>
        <v>28.8</v>
      </c>
      <c r="M152" s="108" t="n">
        <f aca="false">TRUNC(O152-O152*$O$2,2)</f>
        <v>0.04</v>
      </c>
      <c r="N152" s="0" t="s">
        <v>1651</v>
      </c>
      <c r="O152" s="0" t="s">
        <v>1775</v>
      </c>
    </row>
    <row r="153" customFormat="false" ht="25.5" hidden="false" customHeight="false" outlineLevel="0" collapsed="false">
      <c r="A153" s="122" t="s">
        <v>1578</v>
      </c>
      <c r="B153" s="123" t="s">
        <v>1756</v>
      </c>
      <c r="C153" s="122" t="s">
        <v>50</v>
      </c>
      <c r="D153" s="122" t="s">
        <v>1757</v>
      </c>
      <c r="E153" s="124" t="s">
        <v>1581</v>
      </c>
      <c r="F153" s="124"/>
      <c r="G153" s="125" t="s">
        <v>24</v>
      </c>
      <c r="H153" s="126" t="n">
        <v>4</v>
      </c>
      <c r="I153" s="127" t="n">
        <f aca="false">L153</f>
        <v>0.85</v>
      </c>
      <c r="J153" s="127" t="n">
        <f aca="false">M153</f>
        <v>3.43</v>
      </c>
      <c r="L153" s="108" t="n">
        <f aca="false">TRUNC(N153-N153*$O$2,2)</f>
        <v>0.85</v>
      </c>
      <c r="M153" s="108" t="n">
        <f aca="false">TRUNC(O153-O153*$O$2,2)</f>
        <v>3.43</v>
      </c>
      <c r="N153" s="0" t="s">
        <v>1758</v>
      </c>
      <c r="O153" s="0" t="s">
        <v>1759</v>
      </c>
    </row>
    <row r="154" customFormat="false" ht="12.75" hidden="false" customHeight="false" outlineLevel="0" collapsed="false">
      <c r="A154" s="122" t="s">
        <v>1578</v>
      </c>
      <c r="B154" s="123" t="n">
        <v>4722</v>
      </c>
      <c r="C154" s="122" t="s">
        <v>50</v>
      </c>
      <c r="D154" s="122" t="s">
        <v>1776</v>
      </c>
      <c r="E154" s="124" t="s">
        <v>1581</v>
      </c>
      <c r="F154" s="124"/>
      <c r="G154" s="125" t="s">
        <v>24</v>
      </c>
      <c r="H154" s="126" t="n">
        <v>0.0008</v>
      </c>
      <c r="I154" s="127" t="n">
        <f aca="false">L154</f>
        <v>14.67</v>
      </c>
      <c r="J154" s="127" t="n">
        <f aca="false">M154</f>
        <v>0</v>
      </c>
      <c r="L154" s="108" t="n">
        <f aca="false">TRUNC(N154-N154*$O$2,2)</f>
        <v>14.67</v>
      </c>
      <c r="M154" s="108" t="n">
        <f aca="false">TRUNC(O154-O154*$O$2,2)</f>
        <v>0</v>
      </c>
      <c r="N154" s="0" t="s">
        <v>1777</v>
      </c>
      <c r="O154" s="0" t="s">
        <v>1644</v>
      </c>
    </row>
    <row r="155" customFormat="false" ht="25.5" hidden="false" customHeight="false" outlineLevel="0" collapsed="false">
      <c r="A155" s="122" t="s">
        <v>1578</v>
      </c>
      <c r="B155" s="123" t="s">
        <v>1631</v>
      </c>
      <c r="C155" s="122" t="s">
        <v>50</v>
      </c>
      <c r="D155" s="122" t="s">
        <v>1632</v>
      </c>
      <c r="E155" s="124" t="s">
        <v>1581</v>
      </c>
      <c r="F155" s="124"/>
      <c r="G155" s="125" t="s">
        <v>1633</v>
      </c>
      <c r="H155" s="126" t="n">
        <v>0.042504</v>
      </c>
      <c r="I155" s="127" t="n">
        <f aca="false">L155</f>
        <v>9.48</v>
      </c>
      <c r="J155" s="127" t="n">
        <f aca="false">M155</f>
        <v>0.39</v>
      </c>
      <c r="L155" s="108" t="n">
        <f aca="false">TRUNC(N155-N155*$O$2,2)</f>
        <v>9.48</v>
      </c>
      <c r="M155" s="108" t="n">
        <f aca="false">TRUNC(O155-O155*$O$2,2)</f>
        <v>0.39</v>
      </c>
      <c r="N155" s="0" t="s">
        <v>1634</v>
      </c>
      <c r="O155" s="0" t="s">
        <v>1778</v>
      </c>
    </row>
    <row r="156" customFormat="false" ht="25.5" hidden="false" customHeight="false" outlineLevel="0" collapsed="false">
      <c r="A156" s="122" t="s">
        <v>1578</v>
      </c>
      <c r="B156" s="123" t="s">
        <v>1727</v>
      </c>
      <c r="C156" s="122" t="s">
        <v>50</v>
      </c>
      <c r="D156" s="122" t="s">
        <v>1728</v>
      </c>
      <c r="E156" s="124" t="s">
        <v>1581</v>
      </c>
      <c r="F156" s="124"/>
      <c r="G156" s="125" t="s">
        <v>366</v>
      </c>
      <c r="H156" s="126" t="n">
        <v>6</v>
      </c>
      <c r="I156" s="127" t="n">
        <f aca="false">L156</f>
        <v>5.01</v>
      </c>
      <c r="J156" s="127" t="n">
        <f aca="false">M156</f>
        <v>30.06</v>
      </c>
      <c r="L156" s="108" t="n">
        <f aca="false">TRUNC(N156-N156*$O$2,2)</f>
        <v>5.01</v>
      </c>
      <c r="M156" s="108" t="n">
        <f aca="false">TRUNC(O156-O156*$O$2,2)</f>
        <v>30.06</v>
      </c>
      <c r="N156" s="0" t="s">
        <v>1729</v>
      </c>
      <c r="O156" s="0" t="s">
        <v>1730</v>
      </c>
    </row>
    <row r="157" customFormat="false" ht="25.5" hidden="false" customHeight="false" outlineLevel="0" collapsed="false">
      <c r="A157" s="122" t="s">
        <v>1578</v>
      </c>
      <c r="B157" s="123" t="s">
        <v>1616</v>
      </c>
      <c r="C157" s="122" t="s">
        <v>50</v>
      </c>
      <c r="D157" s="122" t="s">
        <v>1617</v>
      </c>
      <c r="E157" s="124" t="s">
        <v>1609</v>
      </c>
      <c r="F157" s="124"/>
      <c r="G157" s="125" t="s">
        <v>1610</v>
      </c>
      <c r="H157" s="126" t="n">
        <v>8.48</v>
      </c>
      <c r="I157" s="127" t="n">
        <f aca="false">L157</f>
        <v>10.65</v>
      </c>
      <c r="J157" s="127" t="n">
        <f aca="false">M157</f>
        <v>90.34</v>
      </c>
      <c r="L157" s="108" t="n">
        <f aca="false">TRUNC(N157-N157*$O$2,2)</f>
        <v>10.65</v>
      </c>
      <c r="M157" s="108" t="n">
        <f aca="false">TRUNC(O157-O157*$O$2,2)</f>
        <v>90.34</v>
      </c>
      <c r="N157" s="0" t="s">
        <v>1618</v>
      </c>
      <c r="O157" s="0" t="s">
        <v>1779</v>
      </c>
    </row>
    <row r="158" customFormat="false" ht="12.75" hidden="false" customHeight="false" outlineLevel="0" collapsed="false">
      <c r="A158" s="122" t="s">
        <v>1578</v>
      </c>
      <c r="B158" s="123" t="n">
        <v>10790</v>
      </c>
      <c r="C158" s="122" t="s">
        <v>50</v>
      </c>
      <c r="D158" s="122" t="s">
        <v>1780</v>
      </c>
      <c r="E158" s="124" t="s">
        <v>1581</v>
      </c>
      <c r="F158" s="124"/>
      <c r="G158" s="125" t="s">
        <v>24</v>
      </c>
      <c r="H158" s="126" t="n">
        <v>0.0002</v>
      </c>
      <c r="I158" s="127" t="n">
        <f aca="false">L158</f>
        <v>20.25</v>
      </c>
      <c r="J158" s="127" t="n">
        <f aca="false">M158</f>
        <v>0</v>
      </c>
      <c r="L158" s="108" t="n">
        <f aca="false">TRUNC(N158-N158*$O$2,2)</f>
        <v>20.25</v>
      </c>
      <c r="M158" s="108" t="n">
        <f aca="false">TRUNC(O158-O158*$O$2,2)</f>
        <v>0</v>
      </c>
      <c r="N158" s="0" t="s">
        <v>1781</v>
      </c>
      <c r="O158" s="0" t="s">
        <v>1635</v>
      </c>
    </row>
    <row r="159" customFormat="false" ht="12.75" hidden="false" customHeight="false" outlineLevel="0" collapsed="false">
      <c r="A159" s="122" t="s">
        <v>1578</v>
      </c>
      <c r="B159" s="123" t="n">
        <v>11240</v>
      </c>
      <c r="C159" s="122" t="s">
        <v>50</v>
      </c>
      <c r="D159" s="122" t="s">
        <v>1782</v>
      </c>
      <c r="E159" s="124" t="s">
        <v>1581</v>
      </c>
      <c r="F159" s="124"/>
      <c r="G159" s="125" t="s">
        <v>24</v>
      </c>
      <c r="H159" s="126" t="n">
        <v>0.0016</v>
      </c>
      <c r="I159" s="127" t="n">
        <f aca="false">L159</f>
        <v>37.22</v>
      </c>
      <c r="J159" s="127" t="n">
        <f aca="false">M159</f>
        <v>0.05</v>
      </c>
      <c r="L159" s="108" t="n">
        <f aca="false">TRUNC(N159-N159*$O$2,2)</f>
        <v>37.22</v>
      </c>
      <c r="M159" s="108" t="n">
        <f aca="false">TRUNC(O159-O159*$O$2,2)</f>
        <v>0.05</v>
      </c>
      <c r="N159" s="0" t="s">
        <v>1783</v>
      </c>
      <c r="O159" s="0" t="s">
        <v>1623</v>
      </c>
    </row>
    <row r="160" customFormat="false" ht="12.75" hidden="false" customHeight="false" outlineLevel="0" collapsed="false">
      <c r="A160" s="122" t="s">
        <v>1578</v>
      </c>
      <c r="B160" s="123" t="n">
        <v>2378</v>
      </c>
      <c r="C160" s="122" t="s">
        <v>50</v>
      </c>
      <c r="D160" s="122" t="s">
        <v>1657</v>
      </c>
      <c r="E160" s="124" t="s">
        <v>1581</v>
      </c>
      <c r="F160" s="124"/>
      <c r="G160" s="125" t="s">
        <v>24</v>
      </c>
      <c r="H160" s="126" t="n">
        <v>1.451968</v>
      </c>
      <c r="I160" s="127" t="n">
        <f aca="false">L160</f>
        <v>3.51</v>
      </c>
      <c r="J160" s="127" t="n">
        <f aca="false">M160</f>
        <v>5.09</v>
      </c>
      <c r="L160" s="108" t="n">
        <f aca="false">TRUNC(N160-N160*$O$2,2)</f>
        <v>3.51</v>
      </c>
      <c r="M160" s="108" t="n">
        <f aca="false">TRUNC(O160-O160*$O$2,2)</f>
        <v>5.09</v>
      </c>
      <c r="N160" s="0" t="s">
        <v>1658</v>
      </c>
      <c r="O160" s="0" t="s">
        <v>1784</v>
      </c>
    </row>
    <row r="161" customFormat="false" ht="38.25" hidden="false" customHeight="false" outlineLevel="0" collapsed="false">
      <c r="A161" s="122" t="s">
        <v>1578</v>
      </c>
      <c r="B161" s="123" t="s">
        <v>1717</v>
      </c>
      <c r="C161" s="122" t="s">
        <v>50</v>
      </c>
      <c r="D161" s="122" t="s">
        <v>1718</v>
      </c>
      <c r="E161" s="124" t="s">
        <v>1581</v>
      </c>
      <c r="F161" s="124"/>
      <c r="G161" s="125" t="s">
        <v>24</v>
      </c>
      <c r="H161" s="126" t="n">
        <v>1</v>
      </c>
      <c r="I161" s="127" t="n">
        <f aca="false">L161</f>
        <v>20.9</v>
      </c>
      <c r="J161" s="127" t="n">
        <f aca="false">M161</f>
        <v>20.9</v>
      </c>
      <c r="L161" s="108" t="n">
        <f aca="false">TRUNC(N161-N161*$O$2,2)</f>
        <v>20.9</v>
      </c>
      <c r="M161" s="108" t="n">
        <f aca="false">TRUNC(O161-O161*$O$2,2)</f>
        <v>20.9</v>
      </c>
      <c r="N161" s="0" t="s">
        <v>1719</v>
      </c>
      <c r="O161" s="0" t="s">
        <v>1719</v>
      </c>
    </row>
    <row r="162" customFormat="false" ht="25.5" hidden="false" customHeight="false" outlineLevel="0" collapsed="false">
      <c r="A162" s="122" t="s">
        <v>1578</v>
      </c>
      <c r="B162" s="123" t="s">
        <v>1659</v>
      </c>
      <c r="C162" s="122" t="s">
        <v>50</v>
      </c>
      <c r="D162" s="122" t="s">
        <v>1660</v>
      </c>
      <c r="E162" s="124" t="s">
        <v>1581</v>
      </c>
      <c r="F162" s="124"/>
      <c r="G162" s="125" t="s">
        <v>1633</v>
      </c>
      <c r="H162" s="126" t="n">
        <v>0.013984</v>
      </c>
      <c r="I162" s="127" t="n">
        <f aca="false">L162</f>
        <v>50.57</v>
      </c>
      <c r="J162" s="127" t="n">
        <f aca="false">M162</f>
        <v>0.7</v>
      </c>
      <c r="L162" s="108" t="n">
        <f aca="false">TRUNC(N162-N162*$O$2,2)</f>
        <v>50.57</v>
      </c>
      <c r="M162" s="108" t="n">
        <f aca="false">TRUNC(O162-O162*$O$2,2)</f>
        <v>0.7</v>
      </c>
      <c r="N162" s="0" t="s">
        <v>1661</v>
      </c>
      <c r="O162" s="0" t="s">
        <v>1785</v>
      </c>
    </row>
    <row r="163" customFormat="false" ht="12.75" hidden="false" customHeight="false" outlineLevel="0" collapsed="false">
      <c r="A163" s="122" t="s">
        <v>1578</v>
      </c>
      <c r="B163" s="123" t="n">
        <v>10492</v>
      </c>
      <c r="C163" s="122" t="s">
        <v>50</v>
      </c>
      <c r="D163" s="122" t="s">
        <v>1662</v>
      </c>
      <c r="E163" s="124" t="s">
        <v>1581</v>
      </c>
      <c r="F163" s="124"/>
      <c r="G163" s="125" t="s">
        <v>24</v>
      </c>
      <c r="H163" s="126" t="n">
        <v>0.08316</v>
      </c>
      <c r="I163" s="127" t="n">
        <f aca="false">L163</f>
        <v>148.29</v>
      </c>
      <c r="J163" s="127" t="n">
        <f aca="false">M163</f>
        <v>12.33</v>
      </c>
      <c r="L163" s="108" t="n">
        <f aca="false">TRUNC(N163-N163*$O$2,2)</f>
        <v>148.29</v>
      </c>
      <c r="M163" s="108" t="n">
        <f aca="false">TRUNC(O163-O163*$O$2,2)</f>
        <v>12.33</v>
      </c>
      <c r="N163" s="0" t="s">
        <v>1663</v>
      </c>
      <c r="O163" s="0" t="s">
        <v>1786</v>
      </c>
    </row>
    <row r="164" customFormat="false" ht="25.5" hidden="false" customHeight="false" outlineLevel="0" collapsed="false">
      <c r="A164" s="122" t="s">
        <v>1578</v>
      </c>
      <c r="B164" s="123" t="s">
        <v>1737</v>
      </c>
      <c r="C164" s="122" t="s">
        <v>50</v>
      </c>
      <c r="D164" s="122" t="s">
        <v>1738</v>
      </c>
      <c r="E164" s="124" t="s">
        <v>1609</v>
      </c>
      <c r="F164" s="124"/>
      <c r="G164" s="125" t="s">
        <v>1610</v>
      </c>
      <c r="H164" s="126" t="n">
        <v>2</v>
      </c>
      <c r="I164" s="127" t="n">
        <f aca="false">L164</f>
        <v>14.91</v>
      </c>
      <c r="J164" s="127" t="n">
        <f aca="false">M164</f>
        <v>29.83</v>
      </c>
      <c r="L164" s="108" t="n">
        <f aca="false">TRUNC(N164-N164*$O$2,2)</f>
        <v>14.91</v>
      </c>
      <c r="M164" s="108" t="n">
        <f aca="false">TRUNC(O164-O164*$O$2,2)</f>
        <v>29.83</v>
      </c>
      <c r="N164" s="0" t="s">
        <v>1739</v>
      </c>
      <c r="O164" s="0" t="s">
        <v>1740</v>
      </c>
    </row>
    <row r="165" customFormat="false" ht="12.75" hidden="false" customHeight="false" outlineLevel="0" collapsed="false">
      <c r="A165" s="122" t="s">
        <v>1578</v>
      </c>
      <c r="B165" s="123" t="n">
        <v>10362</v>
      </c>
      <c r="C165" s="122" t="s">
        <v>50</v>
      </c>
      <c r="D165" s="122" t="s">
        <v>1674</v>
      </c>
      <c r="E165" s="124" t="s">
        <v>1642</v>
      </c>
      <c r="F165" s="124"/>
      <c r="G165" s="125" t="s">
        <v>24</v>
      </c>
      <c r="H165" s="126" t="n">
        <v>0.08316</v>
      </c>
      <c r="I165" s="127" t="n">
        <f aca="false">L165</f>
        <v>9.78</v>
      </c>
      <c r="J165" s="127" t="n">
        <f aca="false">M165</f>
        <v>0.81</v>
      </c>
      <c r="L165" s="108" t="n">
        <f aca="false">TRUNC(N165-N165*$O$2,2)</f>
        <v>9.78</v>
      </c>
      <c r="M165" s="108" t="n">
        <f aca="false">TRUNC(O165-O165*$O$2,2)</f>
        <v>0.81</v>
      </c>
      <c r="N165" s="0" t="s">
        <v>1675</v>
      </c>
      <c r="O165" s="0" t="s">
        <v>1787</v>
      </c>
    </row>
    <row r="166" customFormat="false" ht="12.75" hidden="false" customHeight="false" outlineLevel="0" collapsed="false">
      <c r="A166" s="122" t="s">
        <v>1578</v>
      </c>
      <c r="B166" s="123" t="n">
        <v>4728</v>
      </c>
      <c r="C166" s="122" t="s">
        <v>50</v>
      </c>
      <c r="D166" s="122" t="s">
        <v>1667</v>
      </c>
      <c r="E166" s="124" t="s">
        <v>1581</v>
      </c>
      <c r="F166" s="124"/>
      <c r="G166" s="125" t="s">
        <v>24</v>
      </c>
      <c r="H166" s="126" t="n">
        <v>0.002544</v>
      </c>
      <c r="I166" s="127" t="n">
        <f aca="false">L166</f>
        <v>14.5</v>
      </c>
      <c r="J166" s="127" t="n">
        <f aca="false">M166</f>
        <v>0.03</v>
      </c>
      <c r="L166" s="108" t="n">
        <f aca="false">TRUNC(N166-N166*$O$2,2)</f>
        <v>14.5</v>
      </c>
      <c r="M166" s="108" t="n">
        <f aca="false">TRUNC(O166-O166*$O$2,2)</f>
        <v>0.03</v>
      </c>
      <c r="N166" s="0" t="s">
        <v>1668</v>
      </c>
      <c r="O166" s="0" t="s">
        <v>1788</v>
      </c>
    </row>
    <row r="167" customFormat="false" ht="12.75" hidden="false" customHeight="false" outlineLevel="0" collapsed="false">
      <c r="A167" s="122" t="s">
        <v>1578</v>
      </c>
      <c r="B167" s="123" t="n">
        <v>10282</v>
      </c>
      <c r="C167" s="122" t="s">
        <v>50</v>
      </c>
      <c r="D167" s="122" t="s">
        <v>1789</v>
      </c>
      <c r="E167" s="124" t="s">
        <v>1581</v>
      </c>
      <c r="F167" s="124"/>
      <c r="G167" s="125" t="s">
        <v>24</v>
      </c>
      <c r="H167" s="126" t="n">
        <v>0.0004</v>
      </c>
      <c r="I167" s="127" t="n">
        <f aca="false">L167</f>
        <v>31.84</v>
      </c>
      <c r="J167" s="127" t="n">
        <f aca="false">M167</f>
        <v>0</v>
      </c>
      <c r="L167" s="108" t="n">
        <f aca="false">TRUNC(N167-N167*$O$2,2)</f>
        <v>31.84</v>
      </c>
      <c r="M167" s="108" t="n">
        <f aca="false">TRUNC(O167-O167*$O$2,2)</f>
        <v>0</v>
      </c>
      <c r="N167" s="0" t="s">
        <v>1790</v>
      </c>
      <c r="O167" s="0" t="s">
        <v>1644</v>
      </c>
    </row>
    <row r="168" customFormat="false" ht="25.5" hidden="false" customHeight="false" outlineLevel="0" collapsed="false">
      <c r="A168" s="122" t="s">
        <v>1578</v>
      </c>
      <c r="B168" s="123" t="s">
        <v>1791</v>
      </c>
      <c r="C168" s="122" t="s">
        <v>50</v>
      </c>
      <c r="D168" s="122" t="s">
        <v>1792</v>
      </c>
      <c r="E168" s="124" t="s">
        <v>1581</v>
      </c>
      <c r="F168" s="124"/>
      <c r="G168" s="125" t="s">
        <v>41</v>
      </c>
      <c r="H168" s="126" t="n">
        <v>0.05016</v>
      </c>
      <c r="I168" s="127" t="n">
        <f aca="false">L168</f>
        <v>102.01</v>
      </c>
      <c r="J168" s="127" t="n">
        <f aca="false">M168</f>
        <v>5.11</v>
      </c>
      <c r="L168" s="108" t="n">
        <f aca="false">TRUNC(N168-N168*$O$2,2)</f>
        <v>102.01</v>
      </c>
      <c r="M168" s="108" t="n">
        <f aca="false">TRUNC(O168-O168*$O$2,2)</f>
        <v>5.11</v>
      </c>
      <c r="N168" s="0" t="s">
        <v>1793</v>
      </c>
      <c r="O168" s="0" t="s">
        <v>1794</v>
      </c>
    </row>
    <row r="169" customFormat="false" ht="25.5" hidden="false" customHeight="false" outlineLevel="0" collapsed="false">
      <c r="A169" s="122" t="s">
        <v>1578</v>
      </c>
      <c r="B169" s="123" t="s">
        <v>1744</v>
      </c>
      <c r="C169" s="122" t="s">
        <v>50</v>
      </c>
      <c r="D169" s="122" t="s">
        <v>1745</v>
      </c>
      <c r="E169" s="124" t="s">
        <v>1609</v>
      </c>
      <c r="F169" s="124"/>
      <c r="G169" s="125" t="s">
        <v>1610</v>
      </c>
      <c r="H169" s="126" t="n">
        <v>8</v>
      </c>
      <c r="I169" s="127" t="n">
        <f aca="false">L169</f>
        <v>14.93</v>
      </c>
      <c r="J169" s="127" t="n">
        <f aca="false">M169</f>
        <v>119.44</v>
      </c>
      <c r="L169" s="108" t="n">
        <f aca="false">TRUNC(N169-N169*$O$2,2)</f>
        <v>14.93</v>
      </c>
      <c r="M169" s="108" t="n">
        <f aca="false">TRUNC(O169-O169*$O$2,2)</f>
        <v>119.44</v>
      </c>
      <c r="N169" s="0" t="s">
        <v>1746</v>
      </c>
      <c r="O169" s="0" t="s">
        <v>1747</v>
      </c>
    </row>
    <row r="170" customFormat="false" ht="12.75" hidden="false" customHeight="false" outlineLevel="0" collapsed="false">
      <c r="A170" s="122" t="s">
        <v>1578</v>
      </c>
      <c r="B170" s="123" t="n">
        <v>11247</v>
      </c>
      <c r="C170" s="122" t="s">
        <v>50</v>
      </c>
      <c r="D170" s="122" t="s">
        <v>1795</v>
      </c>
      <c r="E170" s="124" t="s">
        <v>1581</v>
      </c>
      <c r="F170" s="124"/>
      <c r="G170" s="125" t="s">
        <v>24</v>
      </c>
      <c r="H170" s="126" t="n">
        <v>0.0002</v>
      </c>
      <c r="I170" s="127" t="n">
        <f aca="false">L170</f>
        <v>255.84</v>
      </c>
      <c r="J170" s="127" t="n">
        <f aca="false">M170</f>
        <v>0.04</v>
      </c>
      <c r="L170" s="108" t="n">
        <f aca="false">TRUNC(N170-N170*$O$2,2)</f>
        <v>255.84</v>
      </c>
      <c r="M170" s="108" t="n">
        <f aca="false">TRUNC(O170-O170*$O$2,2)</f>
        <v>0.04</v>
      </c>
      <c r="N170" s="0" t="s">
        <v>1796</v>
      </c>
      <c r="O170" s="0" t="s">
        <v>1775</v>
      </c>
    </row>
    <row r="171" customFormat="false" ht="12.75" hidden="false" customHeight="false" outlineLevel="0" collapsed="false">
      <c r="A171" s="122" t="s">
        <v>1578</v>
      </c>
      <c r="B171" s="123" t="n">
        <v>158</v>
      </c>
      <c r="C171" s="122" t="s">
        <v>50</v>
      </c>
      <c r="D171" s="122" t="s">
        <v>1676</v>
      </c>
      <c r="E171" s="124" t="s">
        <v>1581</v>
      </c>
      <c r="F171" s="124"/>
      <c r="G171" s="125" t="s">
        <v>24</v>
      </c>
      <c r="H171" s="126" t="n">
        <v>1.881264</v>
      </c>
      <c r="I171" s="127" t="n">
        <f aca="false">L171</f>
        <v>10.92</v>
      </c>
      <c r="J171" s="127" t="n">
        <f aca="false">M171</f>
        <v>20.55</v>
      </c>
      <c r="L171" s="108" t="n">
        <f aca="false">TRUNC(N171-N171*$O$2,2)</f>
        <v>10.92</v>
      </c>
      <c r="M171" s="108" t="n">
        <f aca="false">TRUNC(O171-O171*$O$2,2)</f>
        <v>20.55</v>
      </c>
      <c r="N171" s="0" t="s">
        <v>1677</v>
      </c>
      <c r="O171" s="0" t="s">
        <v>1797</v>
      </c>
    </row>
    <row r="172" customFormat="false" ht="38.25" hidden="false" customHeight="false" outlineLevel="0" collapsed="false">
      <c r="A172" s="122" t="s">
        <v>1578</v>
      </c>
      <c r="B172" s="123" t="s">
        <v>1720</v>
      </c>
      <c r="C172" s="122" t="s">
        <v>50</v>
      </c>
      <c r="D172" s="122" t="s">
        <v>1721</v>
      </c>
      <c r="E172" s="124" t="s">
        <v>1581</v>
      </c>
      <c r="F172" s="124"/>
      <c r="G172" s="125" t="s">
        <v>24</v>
      </c>
      <c r="H172" s="126" t="n">
        <v>1</v>
      </c>
      <c r="I172" s="127" t="n">
        <f aca="false">L172</f>
        <v>64</v>
      </c>
      <c r="J172" s="127" t="n">
        <f aca="false">M172</f>
        <v>64</v>
      </c>
      <c r="L172" s="108" t="n">
        <f aca="false">TRUNC(N172-N172*$O$2,2)</f>
        <v>64</v>
      </c>
      <c r="M172" s="108" t="n">
        <f aca="false">TRUNC(O172-O172*$O$2,2)</f>
        <v>64</v>
      </c>
      <c r="N172" s="0" t="s">
        <v>1722</v>
      </c>
      <c r="O172" s="0" t="s">
        <v>1722</v>
      </c>
    </row>
    <row r="173" customFormat="false" ht="12.75" hidden="false" customHeight="false" outlineLevel="0" collapsed="false">
      <c r="A173" s="122" t="s">
        <v>1578</v>
      </c>
      <c r="B173" s="123" t="n">
        <v>414</v>
      </c>
      <c r="C173" s="122" t="s">
        <v>50</v>
      </c>
      <c r="D173" s="122" t="s">
        <v>1760</v>
      </c>
      <c r="E173" s="124" t="s">
        <v>1581</v>
      </c>
      <c r="F173" s="124"/>
      <c r="G173" s="125" t="s">
        <v>366</v>
      </c>
      <c r="H173" s="126" t="n">
        <v>30</v>
      </c>
      <c r="I173" s="127" t="n">
        <f aca="false">L173</f>
        <v>12.12</v>
      </c>
      <c r="J173" s="127" t="n">
        <f aca="false">M173</f>
        <v>363.86</v>
      </c>
      <c r="L173" s="108" t="n">
        <f aca="false">TRUNC(N173-N173*$O$2,2)</f>
        <v>12.12</v>
      </c>
      <c r="M173" s="108" t="n">
        <f aca="false">TRUNC(O173-O173*$O$2,2)</f>
        <v>363.86</v>
      </c>
      <c r="N173" s="0" t="s">
        <v>1761</v>
      </c>
      <c r="O173" s="0" t="s">
        <v>1762</v>
      </c>
    </row>
    <row r="174" customFormat="false" ht="12.75" hidden="false" customHeight="false" outlineLevel="0" collapsed="false">
      <c r="A174" s="122" t="s">
        <v>1578</v>
      </c>
      <c r="B174" s="123" t="n">
        <v>11243</v>
      </c>
      <c r="C174" s="122" t="s">
        <v>50</v>
      </c>
      <c r="D174" s="122" t="s">
        <v>1798</v>
      </c>
      <c r="E174" s="124" t="s">
        <v>1581</v>
      </c>
      <c r="F174" s="124"/>
      <c r="G174" s="125" t="s">
        <v>24</v>
      </c>
      <c r="H174" s="126" t="n">
        <v>0.0002</v>
      </c>
      <c r="I174" s="127" t="n">
        <f aca="false">L174</f>
        <v>21.85</v>
      </c>
      <c r="J174" s="127" t="n">
        <f aca="false">M174</f>
        <v>0</v>
      </c>
      <c r="L174" s="108" t="n">
        <f aca="false">TRUNC(N174-N174*$O$2,2)</f>
        <v>21.85</v>
      </c>
      <c r="M174" s="108" t="n">
        <f aca="false">TRUNC(O174-O174*$O$2,2)</f>
        <v>0</v>
      </c>
      <c r="N174" s="0" t="s">
        <v>1799</v>
      </c>
      <c r="O174" s="0" t="s">
        <v>1635</v>
      </c>
    </row>
    <row r="175" customFormat="false" ht="25.5" hidden="false" customHeight="false" outlineLevel="0" collapsed="false">
      <c r="A175" s="122" t="s">
        <v>1578</v>
      </c>
      <c r="B175" s="123" t="s">
        <v>1800</v>
      </c>
      <c r="C175" s="122" t="s">
        <v>50</v>
      </c>
      <c r="D175" s="122" t="s">
        <v>1801</v>
      </c>
      <c r="E175" s="124" t="s">
        <v>1581</v>
      </c>
      <c r="F175" s="124"/>
      <c r="G175" s="125" t="s">
        <v>41</v>
      </c>
      <c r="H175" s="126" t="n">
        <v>0.07544</v>
      </c>
      <c r="I175" s="127" t="n">
        <f aca="false">L175</f>
        <v>86.97</v>
      </c>
      <c r="J175" s="127" t="n">
        <f aca="false">M175</f>
        <v>6.55</v>
      </c>
      <c r="L175" s="108" t="n">
        <f aca="false">TRUNC(N175-N175*$O$2,2)</f>
        <v>86.97</v>
      </c>
      <c r="M175" s="108" t="n">
        <f aca="false">TRUNC(O175-O175*$O$2,2)</f>
        <v>6.55</v>
      </c>
      <c r="N175" s="0" t="s">
        <v>1802</v>
      </c>
      <c r="O175" s="0" t="s">
        <v>1803</v>
      </c>
    </row>
    <row r="176" customFormat="false" ht="12.75" hidden="false" customHeight="false" outlineLevel="0" collapsed="false">
      <c r="A176" s="122" t="s">
        <v>1578</v>
      </c>
      <c r="B176" s="123" t="n">
        <v>10789</v>
      </c>
      <c r="C176" s="122" t="s">
        <v>50</v>
      </c>
      <c r="D176" s="122" t="s">
        <v>1804</v>
      </c>
      <c r="E176" s="124" t="s">
        <v>1581</v>
      </c>
      <c r="F176" s="124"/>
      <c r="G176" s="125" t="s">
        <v>24</v>
      </c>
      <c r="H176" s="126" t="n">
        <v>0.0004</v>
      </c>
      <c r="I176" s="127" t="n">
        <f aca="false">L176</f>
        <v>12.01</v>
      </c>
      <c r="J176" s="127" t="n">
        <f aca="false">M176</f>
        <v>0</v>
      </c>
      <c r="L176" s="108" t="n">
        <f aca="false">TRUNC(N176-N176*$O$2,2)</f>
        <v>12.01</v>
      </c>
      <c r="M176" s="108" t="n">
        <f aca="false">TRUNC(O176-O176*$O$2,2)</f>
        <v>0</v>
      </c>
      <c r="N176" s="0" t="s">
        <v>1805</v>
      </c>
      <c r="O176" s="0" t="s">
        <v>1635</v>
      </c>
    </row>
    <row r="177" customFormat="false" ht="12.75" hidden="false" customHeight="false" outlineLevel="0" collapsed="false">
      <c r="A177" s="122" t="s">
        <v>1578</v>
      </c>
      <c r="B177" s="123" t="n">
        <v>941</v>
      </c>
      <c r="C177" s="122" t="s">
        <v>50</v>
      </c>
      <c r="D177" s="122" t="s">
        <v>1652</v>
      </c>
      <c r="E177" s="124" t="s">
        <v>1581</v>
      </c>
      <c r="F177" s="124"/>
      <c r="G177" s="125" t="s">
        <v>24</v>
      </c>
      <c r="H177" s="126" t="n">
        <v>0.02772</v>
      </c>
      <c r="I177" s="127" t="n">
        <f aca="false">L177</f>
        <v>148.56</v>
      </c>
      <c r="J177" s="127" t="n">
        <f aca="false">M177</f>
        <v>4.11</v>
      </c>
      <c r="L177" s="108" t="n">
        <f aca="false">TRUNC(N177-N177*$O$2,2)</f>
        <v>148.56</v>
      </c>
      <c r="M177" s="108" t="n">
        <f aca="false">TRUNC(O177-O177*$O$2,2)</f>
        <v>4.11</v>
      </c>
      <c r="N177" s="0" t="s">
        <v>1653</v>
      </c>
      <c r="O177" s="0" t="s">
        <v>1806</v>
      </c>
    </row>
    <row r="178" customFormat="false" ht="12.75" hidden="false" customHeight="false" outlineLevel="0" collapsed="false">
      <c r="A178" s="122" t="s">
        <v>1578</v>
      </c>
      <c r="B178" s="123" t="n">
        <v>10596</v>
      </c>
      <c r="C178" s="122" t="s">
        <v>50</v>
      </c>
      <c r="D178" s="122" t="s">
        <v>1672</v>
      </c>
      <c r="E178" s="124" t="s">
        <v>1581</v>
      </c>
      <c r="F178" s="124"/>
      <c r="G178" s="125" t="s">
        <v>24</v>
      </c>
      <c r="H178" s="126" t="n">
        <v>0.08316</v>
      </c>
      <c r="I178" s="127" t="n">
        <f aca="false">L178</f>
        <v>3.82</v>
      </c>
      <c r="J178" s="127" t="n">
        <f aca="false">M178</f>
        <v>0.31</v>
      </c>
      <c r="L178" s="108" t="n">
        <f aca="false">TRUNC(N178-N178*$O$2,2)</f>
        <v>3.82</v>
      </c>
      <c r="M178" s="108" t="n">
        <f aca="false">TRUNC(O178-O178*$O$2,2)</f>
        <v>0.31</v>
      </c>
      <c r="N178" s="0" t="s">
        <v>1673</v>
      </c>
      <c r="O178" s="0" t="s">
        <v>1807</v>
      </c>
    </row>
    <row r="179" customFormat="false" ht="25.5" hidden="false" customHeight="false" outlineLevel="0" collapsed="false">
      <c r="A179" s="122" t="s">
        <v>1578</v>
      </c>
      <c r="B179" s="123" t="s">
        <v>1645</v>
      </c>
      <c r="C179" s="122" t="s">
        <v>50</v>
      </c>
      <c r="D179" s="122" t="s">
        <v>1646</v>
      </c>
      <c r="E179" s="124" t="s">
        <v>1581</v>
      </c>
      <c r="F179" s="124"/>
      <c r="G179" s="125" t="s">
        <v>24</v>
      </c>
      <c r="H179" s="126" t="n">
        <v>0.001696</v>
      </c>
      <c r="I179" s="127" t="n">
        <f aca="false">L179</f>
        <v>140.49</v>
      </c>
      <c r="J179" s="127" t="n">
        <f aca="false">M179</f>
        <v>0.23</v>
      </c>
      <c r="L179" s="108" t="n">
        <f aca="false">TRUNC(N179-N179*$O$2,2)</f>
        <v>140.49</v>
      </c>
      <c r="M179" s="108" t="n">
        <f aca="false">TRUNC(O179-O179*$O$2,2)</f>
        <v>0.23</v>
      </c>
      <c r="N179" s="0" t="s">
        <v>1647</v>
      </c>
      <c r="O179" s="0" t="s">
        <v>1808</v>
      </c>
    </row>
    <row r="180" customFormat="false" ht="25.5" hidden="false" customHeight="false" outlineLevel="0" collapsed="false">
      <c r="A180" s="122" t="s">
        <v>1578</v>
      </c>
      <c r="B180" s="123" t="s">
        <v>1748</v>
      </c>
      <c r="C180" s="122" t="s">
        <v>50</v>
      </c>
      <c r="D180" s="122" t="s">
        <v>1749</v>
      </c>
      <c r="E180" s="124" t="s">
        <v>1581</v>
      </c>
      <c r="F180" s="124"/>
      <c r="G180" s="125" t="s">
        <v>24</v>
      </c>
      <c r="H180" s="126" t="n">
        <v>1</v>
      </c>
      <c r="I180" s="127" t="n">
        <f aca="false">L180</f>
        <v>1.68</v>
      </c>
      <c r="J180" s="127" t="n">
        <f aca="false">M180</f>
        <v>1.68</v>
      </c>
      <c r="L180" s="108" t="n">
        <f aca="false">TRUNC(N180-N180*$O$2,2)</f>
        <v>1.68</v>
      </c>
      <c r="M180" s="108" t="n">
        <f aca="false">TRUNC(O180-O180*$O$2,2)</f>
        <v>1.68</v>
      </c>
      <c r="N180" s="0" t="s">
        <v>1750</v>
      </c>
      <c r="O180" s="0" t="s">
        <v>1750</v>
      </c>
    </row>
    <row r="181" customFormat="false" ht="25.5" hidden="false" customHeight="false" outlineLevel="0" collapsed="false">
      <c r="A181" s="122" t="s">
        <v>1578</v>
      </c>
      <c r="B181" s="123" t="s">
        <v>1664</v>
      </c>
      <c r="C181" s="122" t="s">
        <v>50</v>
      </c>
      <c r="D181" s="122" t="s">
        <v>1665</v>
      </c>
      <c r="E181" s="124" t="s">
        <v>1581</v>
      </c>
      <c r="F181" s="124"/>
      <c r="G181" s="125" t="s">
        <v>24</v>
      </c>
      <c r="H181" s="126" t="n">
        <v>0.003696</v>
      </c>
      <c r="I181" s="127" t="n">
        <f aca="false">L181</f>
        <v>13.69</v>
      </c>
      <c r="J181" s="127" t="n">
        <f aca="false">M181</f>
        <v>0.04</v>
      </c>
      <c r="L181" s="108" t="n">
        <f aca="false">TRUNC(N181-N181*$O$2,2)</f>
        <v>13.69</v>
      </c>
      <c r="M181" s="108" t="n">
        <f aca="false">TRUNC(O181-O181*$O$2,2)</f>
        <v>0.04</v>
      </c>
      <c r="N181" s="0" t="s">
        <v>1666</v>
      </c>
      <c r="O181" s="0" t="s">
        <v>1775</v>
      </c>
    </row>
    <row r="182" customFormat="false" ht="25.5" hidden="false" customHeight="false" outlineLevel="0" collapsed="false">
      <c r="A182" s="122" t="s">
        <v>1578</v>
      </c>
      <c r="B182" s="123" t="n">
        <v>2645</v>
      </c>
      <c r="C182" s="122" t="s">
        <v>50</v>
      </c>
      <c r="D182" s="122" t="s">
        <v>1751</v>
      </c>
      <c r="E182" s="124" t="s">
        <v>1581</v>
      </c>
      <c r="F182" s="124"/>
      <c r="G182" s="125" t="s">
        <v>24</v>
      </c>
      <c r="H182" s="126" t="n">
        <v>1</v>
      </c>
      <c r="I182" s="127" t="n">
        <f aca="false">L182</f>
        <v>288.92</v>
      </c>
      <c r="J182" s="127" t="n">
        <f aca="false">M182</f>
        <v>288.92</v>
      </c>
      <c r="L182" s="108" t="n">
        <f aca="false">TRUNC(N182-N182*$O$2,2)</f>
        <v>288.92</v>
      </c>
      <c r="M182" s="108" t="n">
        <f aca="false">TRUNC(O182-O182*$O$2,2)</f>
        <v>288.92</v>
      </c>
      <c r="N182" s="0" t="s">
        <v>1752</v>
      </c>
      <c r="O182" s="0" t="s">
        <v>1752</v>
      </c>
    </row>
    <row r="183" customFormat="false" ht="12.75" hidden="false" customHeight="false" outlineLevel="0" collapsed="false">
      <c r="A183" s="122" t="s">
        <v>1578</v>
      </c>
      <c r="B183" s="123" t="n">
        <v>4786</v>
      </c>
      <c r="C183" s="122" t="s">
        <v>50</v>
      </c>
      <c r="D183" s="122" t="s">
        <v>1723</v>
      </c>
      <c r="E183" s="124" t="s">
        <v>1581</v>
      </c>
      <c r="F183" s="124"/>
      <c r="G183" s="125" t="s">
        <v>1670</v>
      </c>
      <c r="H183" s="126" t="n">
        <v>2</v>
      </c>
      <c r="I183" s="127" t="n">
        <f aca="false">L183</f>
        <v>9.86</v>
      </c>
      <c r="J183" s="127" t="n">
        <f aca="false">M183</f>
        <v>19.73</v>
      </c>
      <c r="L183" s="108" t="n">
        <f aca="false">TRUNC(N183-N183*$O$2,2)</f>
        <v>9.86</v>
      </c>
      <c r="M183" s="108" t="n">
        <f aca="false">TRUNC(O183-O183*$O$2,2)</f>
        <v>19.73</v>
      </c>
      <c r="N183" s="0" t="s">
        <v>1724</v>
      </c>
      <c r="O183" s="0" t="s">
        <v>1725</v>
      </c>
    </row>
    <row r="184" customFormat="false" ht="12.75" hidden="false" customHeight="false" outlineLevel="0" collapsed="false">
      <c r="A184" s="122" t="s">
        <v>1578</v>
      </c>
      <c r="B184" s="123" t="n">
        <v>10599</v>
      </c>
      <c r="C184" s="122" t="s">
        <v>50</v>
      </c>
      <c r="D184" s="122" t="s">
        <v>1648</v>
      </c>
      <c r="E184" s="124" t="s">
        <v>1581</v>
      </c>
      <c r="F184" s="124"/>
      <c r="G184" s="125" t="s">
        <v>24</v>
      </c>
      <c r="H184" s="126" t="n">
        <v>0.033264</v>
      </c>
      <c r="I184" s="127" t="n">
        <f aca="false">L184</f>
        <v>14.04</v>
      </c>
      <c r="J184" s="127" t="n">
        <f aca="false">M184</f>
        <v>0.46</v>
      </c>
      <c r="L184" s="108" t="n">
        <f aca="false">TRUNC(N184-N184*$O$2,2)</f>
        <v>14.04</v>
      </c>
      <c r="M184" s="108" t="n">
        <f aca="false">TRUNC(O184-O184*$O$2,2)</f>
        <v>0.46</v>
      </c>
      <c r="N184" s="0" t="s">
        <v>1649</v>
      </c>
      <c r="O184" s="0" t="s">
        <v>1809</v>
      </c>
    </row>
    <row r="185" customFormat="false" ht="12.75" hidden="false" customHeight="false" outlineLevel="0" collapsed="false">
      <c r="A185" s="122" t="s">
        <v>1578</v>
      </c>
      <c r="B185" s="123" t="n">
        <v>11264</v>
      </c>
      <c r="C185" s="122" t="s">
        <v>50</v>
      </c>
      <c r="D185" s="122" t="s">
        <v>1810</v>
      </c>
      <c r="E185" s="124" t="s">
        <v>1581</v>
      </c>
      <c r="F185" s="124"/>
      <c r="G185" s="125" t="s">
        <v>24</v>
      </c>
      <c r="H185" s="126" t="n">
        <v>0.0004</v>
      </c>
      <c r="I185" s="127" t="n">
        <f aca="false">L185</f>
        <v>10.55</v>
      </c>
      <c r="J185" s="127" t="n">
        <f aca="false">M185</f>
        <v>0</v>
      </c>
      <c r="L185" s="108" t="n">
        <f aca="false">TRUNC(N185-N185*$O$2,2)</f>
        <v>10.55</v>
      </c>
      <c r="M185" s="108" t="n">
        <f aca="false">TRUNC(O185-O185*$O$2,2)</f>
        <v>0</v>
      </c>
      <c r="N185" s="0" t="s">
        <v>1811</v>
      </c>
      <c r="O185" s="0" t="s">
        <v>1635</v>
      </c>
    </row>
    <row r="186" customFormat="false" ht="25.5" hidden="false" customHeight="false" outlineLevel="0" collapsed="false">
      <c r="A186" s="122" t="s">
        <v>1578</v>
      </c>
      <c r="B186" s="123" t="s">
        <v>1731</v>
      </c>
      <c r="C186" s="122" t="s">
        <v>50</v>
      </c>
      <c r="D186" s="122" t="s">
        <v>1732</v>
      </c>
      <c r="E186" s="124" t="s">
        <v>1581</v>
      </c>
      <c r="F186" s="124"/>
      <c r="G186" s="125" t="s">
        <v>24</v>
      </c>
      <c r="H186" s="126" t="n">
        <v>1</v>
      </c>
      <c r="I186" s="127" t="n">
        <f aca="false">L186</f>
        <v>52.39</v>
      </c>
      <c r="J186" s="127" t="n">
        <f aca="false">M186</f>
        <v>52.39</v>
      </c>
      <c r="L186" s="108" t="n">
        <f aca="false">TRUNC(N186-N186*$O$2,2)</f>
        <v>52.39</v>
      </c>
      <c r="M186" s="108" t="n">
        <f aca="false">TRUNC(O186-O186*$O$2,2)</f>
        <v>52.39</v>
      </c>
      <c r="N186" s="0" t="s">
        <v>1733</v>
      </c>
      <c r="O186" s="0" t="s">
        <v>1733</v>
      </c>
    </row>
    <row r="187" customFormat="false" ht="12.75" hidden="false" customHeight="false" outlineLevel="0" collapsed="false">
      <c r="A187" s="122" t="s">
        <v>1578</v>
      </c>
      <c r="B187" s="123" t="n">
        <v>4676</v>
      </c>
      <c r="C187" s="122" t="s">
        <v>50</v>
      </c>
      <c r="D187" s="122" t="s">
        <v>1767</v>
      </c>
      <c r="E187" s="124" t="s">
        <v>1581</v>
      </c>
      <c r="F187" s="124"/>
      <c r="G187" s="125" t="s">
        <v>366</v>
      </c>
      <c r="H187" s="126" t="n">
        <v>0.1333</v>
      </c>
      <c r="I187" s="127" t="n">
        <f aca="false">L187</f>
        <v>1.55</v>
      </c>
      <c r="J187" s="127" t="n">
        <f aca="false">M187</f>
        <v>0.2</v>
      </c>
      <c r="L187" s="108" t="n">
        <f aca="false">TRUNC(N187-N187*$O$2,2)</f>
        <v>1.55</v>
      </c>
      <c r="M187" s="108" t="n">
        <f aca="false">TRUNC(O187-O187*$O$2,2)</f>
        <v>0.2</v>
      </c>
      <c r="N187" s="0" t="s">
        <v>1768</v>
      </c>
      <c r="O187" s="0" t="s">
        <v>1769</v>
      </c>
    </row>
    <row r="188" customFormat="false" ht="12.75" hidden="false" customHeight="false" outlineLevel="0" collapsed="false">
      <c r="A188" s="122" t="s">
        <v>1578</v>
      </c>
      <c r="B188" s="123" t="n">
        <v>10517</v>
      </c>
      <c r="C188" s="122" t="s">
        <v>50</v>
      </c>
      <c r="D188" s="122" t="s">
        <v>1669</v>
      </c>
      <c r="E188" s="124" t="s">
        <v>1642</v>
      </c>
      <c r="F188" s="124"/>
      <c r="G188" s="125" t="s">
        <v>1670</v>
      </c>
      <c r="H188" s="126" t="n">
        <v>0.007392</v>
      </c>
      <c r="I188" s="127" t="n">
        <f aca="false">L188</f>
        <v>234.15</v>
      </c>
      <c r="J188" s="127" t="n">
        <f aca="false">M188</f>
        <v>1.72</v>
      </c>
      <c r="L188" s="108" t="n">
        <f aca="false">TRUNC(N188-N188*$O$2,2)</f>
        <v>234.15</v>
      </c>
      <c r="M188" s="108" t="n">
        <f aca="false">TRUNC(O188-O188*$O$2,2)</f>
        <v>1.72</v>
      </c>
      <c r="N188" s="0" t="s">
        <v>1671</v>
      </c>
      <c r="O188" s="0" t="s">
        <v>1812</v>
      </c>
    </row>
    <row r="189" customFormat="false" ht="12.75" hidden="false" customHeight="false" outlineLevel="0" collapsed="false">
      <c r="A189" s="122" t="s">
        <v>1578</v>
      </c>
      <c r="B189" s="123" t="n">
        <v>1651</v>
      </c>
      <c r="C189" s="122" t="s">
        <v>50</v>
      </c>
      <c r="D189" s="122" t="s">
        <v>1638</v>
      </c>
      <c r="E189" s="124" t="s">
        <v>1581</v>
      </c>
      <c r="F189" s="124"/>
      <c r="G189" s="125" t="s">
        <v>1639</v>
      </c>
      <c r="H189" s="126" t="n">
        <v>0.014784</v>
      </c>
      <c r="I189" s="127" t="n">
        <f aca="false">L189</f>
        <v>4.95</v>
      </c>
      <c r="J189" s="127" t="n">
        <f aca="false">M189</f>
        <v>0.07</v>
      </c>
      <c r="L189" s="108" t="n">
        <f aca="false">TRUNC(N189-N189*$O$2,2)</f>
        <v>4.95</v>
      </c>
      <c r="M189" s="108" t="n">
        <f aca="false">TRUNC(O189-O189*$O$2,2)</f>
        <v>0.07</v>
      </c>
      <c r="N189" s="0" t="s">
        <v>1640</v>
      </c>
      <c r="O189" s="0" t="s">
        <v>1813</v>
      </c>
    </row>
    <row r="190" customFormat="false" ht="12.75" hidden="false" customHeight="false" outlineLevel="0" collapsed="false">
      <c r="A190" s="122" t="s">
        <v>1578</v>
      </c>
      <c r="B190" s="123" t="n">
        <v>3331</v>
      </c>
      <c r="C190" s="122" t="s">
        <v>50</v>
      </c>
      <c r="D190" s="122" t="s">
        <v>1770</v>
      </c>
      <c r="E190" s="124" t="s">
        <v>1581</v>
      </c>
      <c r="F190" s="124"/>
      <c r="G190" s="125" t="s">
        <v>1771</v>
      </c>
      <c r="H190" s="126" t="n">
        <v>0.4322</v>
      </c>
      <c r="I190" s="127" t="n">
        <f aca="false">L190</f>
        <v>97.36</v>
      </c>
      <c r="J190" s="127" t="n">
        <f aca="false">M190</f>
        <v>42.07</v>
      </c>
      <c r="L190" s="108" t="n">
        <f aca="false">TRUNC(N190-N190*$O$2,2)</f>
        <v>97.36</v>
      </c>
      <c r="M190" s="108" t="n">
        <f aca="false">TRUNC(O190-O190*$O$2,2)</f>
        <v>42.07</v>
      </c>
      <c r="N190" s="0" t="s">
        <v>1772</v>
      </c>
      <c r="O190" s="0" t="s">
        <v>1773</v>
      </c>
    </row>
    <row r="191" customFormat="false" ht="12.75" hidden="false" customHeight="false" outlineLevel="0" collapsed="false">
      <c r="A191" s="122" t="s">
        <v>1578</v>
      </c>
      <c r="B191" s="123" t="n">
        <v>11245</v>
      </c>
      <c r="C191" s="122" t="s">
        <v>50</v>
      </c>
      <c r="D191" s="122" t="s">
        <v>1814</v>
      </c>
      <c r="E191" s="124" t="s">
        <v>1581</v>
      </c>
      <c r="F191" s="124"/>
      <c r="G191" s="125" t="s">
        <v>24</v>
      </c>
      <c r="H191" s="126" t="n">
        <v>0.0014</v>
      </c>
      <c r="I191" s="127" t="n">
        <f aca="false">L191</f>
        <v>9.05</v>
      </c>
      <c r="J191" s="127" t="n">
        <f aca="false">M191</f>
        <v>0</v>
      </c>
      <c r="L191" s="108" t="n">
        <f aca="false">TRUNC(N191-N191*$O$2,2)</f>
        <v>9.05</v>
      </c>
      <c r="M191" s="108" t="n">
        <f aca="false">TRUNC(O191-O191*$O$2,2)</f>
        <v>0</v>
      </c>
      <c r="N191" s="0" t="s">
        <v>1815</v>
      </c>
      <c r="O191" s="0" t="s">
        <v>1644</v>
      </c>
    </row>
    <row r="192" customFormat="false" ht="12.75" hidden="false" customHeight="false" outlineLevel="0" collapsed="false">
      <c r="A192" s="122" t="s">
        <v>1578</v>
      </c>
      <c r="B192" s="123" t="n">
        <v>11246</v>
      </c>
      <c r="C192" s="122" t="s">
        <v>50</v>
      </c>
      <c r="D192" s="122" t="s">
        <v>1816</v>
      </c>
      <c r="E192" s="124" t="s">
        <v>1581</v>
      </c>
      <c r="F192" s="124"/>
      <c r="G192" s="125" t="s">
        <v>765</v>
      </c>
      <c r="H192" s="126" t="n">
        <v>0.0014</v>
      </c>
      <c r="I192" s="127" t="n">
        <f aca="false">L192</f>
        <v>7.97</v>
      </c>
      <c r="J192" s="127" t="n">
        <f aca="false">M192</f>
        <v>0</v>
      </c>
      <c r="L192" s="108" t="n">
        <f aca="false">TRUNC(N192-N192*$O$2,2)</f>
        <v>7.97</v>
      </c>
      <c r="M192" s="108" t="n">
        <f aca="false">TRUNC(O192-O192*$O$2,2)</f>
        <v>0</v>
      </c>
      <c r="N192" s="0" t="s">
        <v>1817</v>
      </c>
      <c r="O192" s="0" t="s">
        <v>1644</v>
      </c>
    </row>
    <row r="193" customFormat="false" ht="12.75" hidden="false" customHeight="false" outlineLevel="0" collapsed="false">
      <c r="A193" s="122" t="s">
        <v>1578</v>
      </c>
      <c r="B193" s="123" t="n">
        <v>208</v>
      </c>
      <c r="C193" s="122" t="s">
        <v>50</v>
      </c>
      <c r="D193" s="122" t="s">
        <v>1712</v>
      </c>
      <c r="E193" s="124" t="s">
        <v>1581</v>
      </c>
      <c r="F193" s="124"/>
      <c r="G193" s="125" t="s">
        <v>24</v>
      </c>
      <c r="H193" s="126" t="n">
        <v>2</v>
      </c>
      <c r="I193" s="127" t="n">
        <f aca="false">L193</f>
        <v>0.97</v>
      </c>
      <c r="J193" s="127" t="n">
        <f aca="false">M193</f>
        <v>1.95</v>
      </c>
      <c r="L193" s="108" t="n">
        <f aca="false">TRUNC(N193-N193*$O$2,2)</f>
        <v>0.97</v>
      </c>
      <c r="M193" s="108" t="n">
        <f aca="false">TRUNC(O193-O193*$O$2,2)</f>
        <v>1.95</v>
      </c>
      <c r="N193" s="0" t="s">
        <v>1713</v>
      </c>
      <c r="O193" s="0" t="s">
        <v>1714</v>
      </c>
    </row>
    <row r="194" customFormat="false" ht="12.75" hidden="false" customHeight="false" outlineLevel="0" collapsed="false">
      <c r="A194" s="122" t="s">
        <v>1578</v>
      </c>
      <c r="B194" s="123" t="n">
        <v>10579</v>
      </c>
      <c r="C194" s="122" t="s">
        <v>50</v>
      </c>
      <c r="D194" s="122" t="s">
        <v>1818</v>
      </c>
      <c r="E194" s="124" t="s">
        <v>1581</v>
      </c>
      <c r="F194" s="124"/>
      <c r="G194" s="125" t="s">
        <v>24</v>
      </c>
      <c r="H194" s="126" t="n">
        <v>0.0016</v>
      </c>
      <c r="I194" s="127" t="n">
        <f aca="false">L194</f>
        <v>20.98</v>
      </c>
      <c r="J194" s="127" t="n">
        <f aca="false">M194</f>
        <v>0.03</v>
      </c>
      <c r="L194" s="108" t="n">
        <f aca="false">TRUNC(N194-N194*$O$2,2)</f>
        <v>20.98</v>
      </c>
      <c r="M194" s="108" t="n">
        <f aca="false">TRUNC(O194-O194*$O$2,2)</f>
        <v>0.03</v>
      </c>
      <c r="N194" s="0" t="s">
        <v>1819</v>
      </c>
      <c r="O194" s="0" t="s">
        <v>1788</v>
      </c>
    </row>
    <row r="195" customFormat="false" ht="25.5" hidden="false" customHeight="false" outlineLevel="0" collapsed="false">
      <c r="A195" s="122" t="s">
        <v>1578</v>
      </c>
      <c r="B195" s="123" t="n">
        <v>4174</v>
      </c>
      <c r="C195" s="122" t="s">
        <v>50</v>
      </c>
      <c r="D195" s="122" t="s">
        <v>1820</v>
      </c>
      <c r="E195" s="124" t="s">
        <v>1581</v>
      </c>
      <c r="F195" s="124"/>
      <c r="G195" s="125" t="s">
        <v>24</v>
      </c>
      <c r="H195" s="126" t="n">
        <v>0.001</v>
      </c>
      <c r="I195" s="127" t="n">
        <f aca="false">L195</f>
        <v>8.42</v>
      </c>
      <c r="J195" s="127" t="n">
        <f aca="false">M195</f>
        <v>0</v>
      </c>
      <c r="L195" s="108" t="n">
        <f aca="false">TRUNC(N195-N195*$O$2,2)</f>
        <v>8.42</v>
      </c>
      <c r="M195" s="108" t="n">
        <f aca="false">TRUNC(O195-O195*$O$2,2)</f>
        <v>0</v>
      </c>
      <c r="N195" s="0" t="s">
        <v>1821</v>
      </c>
      <c r="O195" s="0" t="s">
        <v>1644</v>
      </c>
    </row>
    <row r="196" customFormat="false" ht="12.75" hidden="false" customHeight="false" outlineLevel="0" collapsed="false">
      <c r="A196" s="122" t="s">
        <v>1578</v>
      </c>
      <c r="B196" s="123" t="n">
        <v>11265</v>
      </c>
      <c r="C196" s="122" t="s">
        <v>50</v>
      </c>
      <c r="D196" s="122" t="s">
        <v>1822</v>
      </c>
      <c r="E196" s="124" t="s">
        <v>1581</v>
      </c>
      <c r="F196" s="124"/>
      <c r="G196" s="125" t="s">
        <v>24</v>
      </c>
      <c r="H196" s="126" t="n">
        <v>0.0008</v>
      </c>
      <c r="I196" s="127" t="n">
        <f aca="false">L196</f>
        <v>14.63</v>
      </c>
      <c r="J196" s="127" t="n">
        <f aca="false">M196</f>
        <v>0</v>
      </c>
      <c r="L196" s="108" t="n">
        <f aca="false">TRUNC(N196-N196*$O$2,2)</f>
        <v>14.63</v>
      </c>
      <c r="M196" s="108" t="n">
        <f aca="false">TRUNC(O196-O196*$O$2,2)</f>
        <v>0</v>
      </c>
      <c r="N196" s="0" t="s">
        <v>1823</v>
      </c>
      <c r="O196" s="0" t="s">
        <v>1644</v>
      </c>
    </row>
    <row r="197" customFormat="false" ht="25.5" hidden="false" customHeight="false" outlineLevel="0" collapsed="false">
      <c r="A197" s="122" t="s">
        <v>1578</v>
      </c>
      <c r="B197" s="123" t="n">
        <v>10761</v>
      </c>
      <c r="C197" s="122" t="s">
        <v>50</v>
      </c>
      <c r="D197" s="122" t="s">
        <v>1641</v>
      </c>
      <c r="E197" s="124" t="s">
        <v>1642</v>
      </c>
      <c r="F197" s="124"/>
      <c r="G197" s="125" t="s">
        <v>24</v>
      </c>
      <c r="H197" s="126" t="n">
        <v>1.881264</v>
      </c>
      <c r="I197" s="127" t="n">
        <f aca="false">L197</f>
        <v>3.9</v>
      </c>
      <c r="J197" s="127" t="n">
        <f aca="false">M197</f>
        <v>7.33</v>
      </c>
      <c r="L197" s="108" t="n">
        <f aca="false">TRUNC(N197-N197*$O$2,2)</f>
        <v>3.9</v>
      </c>
      <c r="M197" s="108" t="n">
        <f aca="false">TRUNC(O197-O197*$O$2,2)</f>
        <v>7.33</v>
      </c>
      <c r="N197" s="0" t="s">
        <v>1643</v>
      </c>
      <c r="O197" s="0" t="s">
        <v>1824</v>
      </c>
    </row>
    <row r="198" customFormat="false" ht="25.5" hidden="false" customHeight="false" outlineLevel="0" collapsed="false">
      <c r="A198" s="122" t="s">
        <v>1578</v>
      </c>
      <c r="B198" s="123" t="n">
        <v>436</v>
      </c>
      <c r="C198" s="122" t="s">
        <v>50</v>
      </c>
      <c r="D198" s="122" t="s">
        <v>1715</v>
      </c>
      <c r="E198" s="124" t="s">
        <v>1581</v>
      </c>
      <c r="F198" s="124"/>
      <c r="G198" s="125" t="s">
        <v>24</v>
      </c>
      <c r="H198" s="126" t="n">
        <v>1</v>
      </c>
      <c r="I198" s="127" t="n">
        <f aca="false">L198</f>
        <v>71.41</v>
      </c>
      <c r="J198" s="127" t="n">
        <f aca="false">M198</f>
        <v>71.41</v>
      </c>
      <c r="L198" s="108" t="n">
        <f aca="false">TRUNC(N198-N198*$O$2,2)</f>
        <v>71.41</v>
      </c>
      <c r="M198" s="108" t="n">
        <f aca="false">TRUNC(O198-O198*$O$2,2)</f>
        <v>71.41</v>
      </c>
      <c r="N198" s="0" t="s">
        <v>1716</v>
      </c>
      <c r="O198" s="0" t="s">
        <v>1716</v>
      </c>
    </row>
    <row r="199" customFormat="false" ht="25.5" hidden="false" customHeight="false" outlineLevel="0" collapsed="false">
      <c r="A199" s="122" t="s">
        <v>1578</v>
      </c>
      <c r="B199" s="123" t="s">
        <v>1825</v>
      </c>
      <c r="C199" s="122" t="s">
        <v>50</v>
      </c>
      <c r="D199" s="122" t="s">
        <v>1826</v>
      </c>
      <c r="E199" s="124" t="s">
        <v>1581</v>
      </c>
      <c r="F199" s="124"/>
      <c r="G199" s="125" t="s">
        <v>41</v>
      </c>
      <c r="H199" s="126" t="n">
        <v>0.01672</v>
      </c>
      <c r="I199" s="127" t="n">
        <f aca="false">L199</f>
        <v>101.47</v>
      </c>
      <c r="J199" s="127" t="n">
        <f aca="false">M199</f>
        <v>1.69</v>
      </c>
      <c r="L199" s="108" t="n">
        <f aca="false">TRUNC(N199-N199*$O$2,2)</f>
        <v>101.47</v>
      </c>
      <c r="M199" s="108" t="n">
        <f aca="false">TRUNC(O199-O199*$O$2,2)</f>
        <v>1.69</v>
      </c>
      <c r="N199" s="0" t="s">
        <v>1827</v>
      </c>
      <c r="O199" s="0" t="s">
        <v>1828</v>
      </c>
    </row>
    <row r="200" customFormat="false" ht="12.75" hidden="false" customHeight="false" outlineLevel="0" collapsed="false">
      <c r="A200" s="122" t="s">
        <v>1578</v>
      </c>
      <c r="B200" s="123" t="n">
        <v>313</v>
      </c>
      <c r="C200" s="122" t="s">
        <v>50</v>
      </c>
      <c r="D200" s="122" t="s">
        <v>1741</v>
      </c>
      <c r="E200" s="124" t="s">
        <v>1581</v>
      </c>
      <c r="F200" s="124"/>
      <c r="G200" s="125" t="s">
        <v>24</v>
      </c>
      <c r="H200" s="126" t="n">
        <v>2</v>
      </c>
      <c r="I200" s="127" t="n">
        <f aca="false">L200</f>
        <v>1.28</v>
      </c>
      <c r="J200" s="127" t="n">
        <f aca="false">M200</f>
        <v>2.57</v>
      </c>
      <c r="L200" s="108" t="n">
        <f aca="false">TRUNC(N200-N200*$O$2,2)</f>
        <v>1.28</v>
      </c>
      <c r="M200" s="108" t="n">
        <f aca="false">TRUNC(O200-O200*$O$2,2)</f>
        <v>2.57</v>
      </c>
      <c r="N200" s="0" t="s">
        <v>1742</v>
      </c>
      <c r="O200" s="0" t="s">
        <v>1743</v>
      </c>
    </row>
    <row r="201" customFormat="false" ht="12.75" hidden="false" customHeight="false" outlineLevel="0" collapsed="false">
      <c r="A201" s="122" t="s">
        <v>1578</v>
      </c>
      <c r="B201" s="123" t="n">
        <v>11242</v>
      </c>
      <c r="C201" s="122" t="s">
        <v>50</v>
      </c>
      <c r="D201" s="122" t="s">
        <v>1829</v>
      </c>
      <c r="E201" s="124" t="s">
        <v>1581</v>
      </c>
      <c r="F201" s="124"/>
      <c r="G201" s="125" t="s">
        <v>24</v>
      </c>
      <c r="H201" s="126" t="n">
        <v>0.0008</v>
      </c>
      <c r="I201" s="127" t="n">
        <f aca="false">L201</f>
        <v>26.53</v>
      </c>
      <c r="J201" s="127" t="n">
        <f aca="false">M201</f>
        <v>0.01</v>
      </c>
      <c r="L201" s="108" t="n">
        <f aca="false">TRUNC(N201-N201*$O$2,2)</f>
        <v>26.53</v>
      </c>
      <c r="M201" s="108" t="n">
        <f aca="false">TRUNC(O201-O201*$O$2,2)</f>
        <v>0.01</v>
      </c>
      <c r="N201" s="0" t="s">
        <v>1830</v>
      </c>
      <c r="O201" s="0" t="s">
        <v>1678</v>
      </c>
    </row>
    <row r="202" customFormat="false" ht="25.5" hidden="false" customHeight="false" outlineLevel="0" collapsed="false">
      <c r="A202" s="122" t="s">
        <v>1578</v>
      </c>
      <c r="B202" s="123" t="s">
        <v>1654</v>
      </c>
      <c r="C202" s="122" t="s">
        <v>50</v>
      </c>
      <c r="D202" s="122" t="s">
        <v>1655</v>
      </c>
      <c r="E202" s="124" t="s">
        <v>1581</v>
      </c>
      <c r="F202" s="124"/>
      <c r="G202" s="125" t="s">
        <v>24</v>
      </c>
      <c r="H202" s="126" t="n">
        <v>0.011088</v>
      </c>
      <c r="I202" s="127" t="n">
        <f aca="false">L202</f>
        <v>10.53</v>
      </c>
      <c r="J202" s="127" t="n">
        <f aca="false">M202</f>
        <v>0.1</v>
      </c>
      <c r="L202" s="108" t="n">
        <f aca="false">TRUNC(N202-N202*$O$2,2)</f>
        <v>10.53</v>
      </c>
      <c r="M202" s="108" t="n">
        <f aca="false">TRUNC(O202-O202*$O$2,2)</f>
        <v>0.1</v>
      </c>
      <c r="N202" s="0" t="s">
        <v>1656</v>
      </c>
      <c r="O202" s="0" t="s">
        <v>1831</v>
      </c>
    </row>
    <row r="203" customFormat="false" ht="25.5" hidden="false" customHeight="false" outlineLevel="0" collapsed="false">
      <c r="A203" s="122" t="s">
        <v>1578</v>
      </c>
      <c r="B203" s="123" t="s">
        <v>1832</v>
      </c>
      <c r="C203" s="122" t="s">
        <v>50</v>
      </c>
      <c r="D203" s="122" t="s">
        <v>1833</v>
      </c>
      <c r="E203" s="124" t="s">
        <v>1581</v>
      </c>
      <c r="F203" s="124"/>
      <c r="G203" s="125" t="s">
        <v>287</v>
      </c>
      <c r="H203" s="126" t="n">
        <v>20.4</v>
      </c>
      <c r="I203" s="127" t="n">
        <f aca="false">L203</f>
        <v>0.6</v>
      </c>
      <c r="J203" s="127" t="n">
        <f aca="false">M203</f>
        <v>12.41</v>
      </c>
      <c r="L203" s="108" t="n">
        <f aca="false">TRUNC(N203-N203*$O$2,2)</f>
        <v>0.6</v>
      </c>
      <c r="M203" s="108" t="n">
        <f aca="false">TRUNC(O203-O203*$O$2,2)</f>
        <v>12.41</v>
      </c>
      <c r="N203" s="0" t="s">
        <v>1834</v>
      </c>
      <c r="O203" s="0" t="s">
        <v>1835</v>
      </c>
    </row>
    <row r="204" customFormat="false" ht="12.75" hidden="false" customHeight="false" outlineLevel="0" collapsed="false">
      <c r="A204" s="122" t="s">
        <v>1578</v>
      </c>
      <c r="B204" s="123" t="n">
        <v>11241</v>
      </c>
      <c r="C204" s="122" t="s">
        <v>50</v>
      </c>
      <c r="D204" s="122" t="s">
        <v>1836</v>
      </c>
      <c r="E204" s="124" t="s">
        <v>1581</v>
      </c>
      <c r="F204" s="124"/>
      <c r="G204" s="125" t="s">
        <v>24</v>
      </c>
      <c r="H204" s="126" t="n">
        <v>0.0016</v>
      </c>
      <c r="I204" s="127" t="n">
        <f aca="false">L204</f>
        <v>127.22</v>
      </c>
      <c r="J204" s="127" t="n">
        <f aca="false">M204</f>
        <v>0.2</v>
      </c>
      <c r="L204" s="108" t="n">
        <f aca="false">TRUNC(N204-N204*$O$2,2)</f>
        <v>127.22</v>
      </c>
      <c r="M204" s="108" t="n">
        <f aca="false">TRUNC(O204-O204*$O$2,2)</f>
        <v>0.2</v>
      </c>
      <c r="N204" s="0" t="s">
        <v>1837</v>
      </c>
      <c r="O204" s="0" t="s">
        <v>1769</v>
      </c>
    </row>
    <row r="205" customFormat="false" ht="12.75" hidden="false" customHeight="false" outlineLevel="0" collapsed="false">
      <c r="A205" s="115"/>
      <c r="B205" s="115"/>
      <c r="C205" s="115"/>
      <c r="D205" s="115"/>
      <c r="E205" s="115"/>
      <c r="F205" s="116"/>
      <c r="G205" s="115"/>
      <c r="H205" s="116"/>
      <c r="I205" s="115"/>
      <c r="J205" s="116"/>
      <c r="L205" s="108"/>
      <c r="M205" s="108" t="n">
        <f aca="false">TRUNC(O205-O205*$O$2,2)</f>
        <v>239.62</v>
      </c>
      <c r="N205" s="0" t="s">
        <v>1574</v>
      </c>
      <c r="O205" s="0" t="n">
        <v>307.01</v>
      </c>
    </row>
    <row r="206" customFormat="false" ht="12.75" hidden="false" customHeight="false" outlineLevel="0" collapsed="false">
      <c r="A206" s="115"/>
      <c r="B206" s="115"/>
      <c r="C206" s="115"/>
      <c r="D206" s="115"/>
      <c r="E206" s="115"/>
      <c r="F206" s="116"/>
      <c r="G206" s="115"/>
      <c r="H206" s="117" t="s">
        <v>1575</v>
      </c>
      <c r="I206" s="117"/>
      <c r="J206" s="118" t="n">
        <f aca="false">M206</f>
        <v>1571.82</v>
      </c>
      <c r="L206" s="108" t="n">
        <f aca="false">TRUNC(N206-N206*$O$2,2)</f>
        <v>0</v>
      </c>
      <c r="M206" s="108" t="n">
        <f aca="false">TRUNC(O206-O206*$O$2,2)</f>
        <v>1571.82</v>
      </c>
      <c r="N206" s="0" t="n">
        <v>0</v>
      </c>
      <c r="O206" s="0" t="n">
        <v>2013.87</v>
      </c>
    </row>
    <row r="207" customFormat="false" ht="13.5" hidden="false" customHeight="false" outlineLevel="0" collapsed="false">
      <c r="A207" s="30"/>
      <c r="B207" s="30"/>
      <c r="C207" s="30"/>
      <c r="D207" s="30"/>
      <c r="E207" s="30"/>
      <c r="F207" s="30"/>
      <c r="G207" s="30"/>
      <c r="H207" s="119"/>
      <c r="I207" s="30"/>
      <c r="J207" s="120"/>
      <c r="L207" s="108"/>
      <c r="M207" s="108" t="n">
        <f aca="false">TRUNC(O207-O207*$O$2,2)</f>
        <v>1571.82</v>
      </c>
      <c r="N207" s="0" t="s">
        <v>1576</v>
      </c>
      <c r="O207" s="0" t="n">
        <v>2013.87</v>
      </c>
    </row>
    <row r="208" customFormat="false" ht="13.5" hidden="false" customHeight="false" outlineLevel="0" collapsed="false">
      <c r="A208" s="121"/>
      <c r="B208" s="121"/>
      <c r="C208" s="121"/>
      <c r="D208" s="121"/>
      <c r="E208" s="121"/>
      <c r="F208" s="121"/>
      <c r="G208" s="121"/>
      <c r="H208" s="121"/>
      <c r="I208" s="121"/>
      <c r="J208" s="121"/>
      <c r="L208" s="108" t="n">
        <f aca="false">TRUNC(N208-N208*$O$2,2)</f>
        <v>0</v>
      </c>
      <c r="M208" s="108" t="n">
        <f aca="false">TRUNC(O208-O208*$O$2,2)</f>
        <v>0</v>
      </c>
      <c r="N208" s="0" t="n">
        <v>0</v>
      </c>
      <c r="O208" s="0" t="n">
        <v>0</v>
      </c>
    </row>
    <row r="209" customFormat="false" ht="15" hidden="false" customHeight="false" outlineLevel="0" collapsed="false">
      <c r="A209" s="98" t="s">
        <v>62</v>
      </c>
      <c r="B209" s="99" t="s">
        <v>8</v>
      </c>
      <c r="C209" s="98" t="s">
        <v>9</v>
      </c>
      <c r="D209" s="98" t="s">
        <v>10</v>
      </c>
      <c r="E209" s="100" t="s">
        <v>1565</v>
      </c>
      <c r="F209" s="100"/>
      <c r="G209" s="101" t="s">
        <v>11</v>
      </c>
      <c r="H209" s="99" t="s">
        <v>12</v>
      </c>
      <c r="I209" s="99" t="s">
        <v>13</v>
      </c>
      <c r="J209" s="99" t="s">
        <v>15</v>
      </c>
      <c r="L209" s="108"/>
      <c r="M209" s="108"/>
    </row>
    <row r="210" customFormat="false" ht="51" hidden="false" customHeight="false" outlineLevel="0" collapsed="false">
      <c r="A210" s="102" t="s">
        <v>1566</v>
      </c>
      <c r="B210" s="103" t="s">
        <v>63</v>
      </c>
      <c r="C210" s="102" t="s">
        <v>50</v>
      </c>
      <c r="D210" s="102" t="s">
        <v>64</v>
      </c>
      <c r="E210" s="104" t="s">
        <v>1838</v>
      </c>
      <c r="F210" s="104"/>
      <c r="G210" s="105" t="s">
        <v>65</v>
      </c>
      <c r="H210" s="106" t="n">
        <v>1</v>
      </c>
      <c r="I210" s="107" t="n">
        <f aca="false">L210</f>
        <v>423.95</v>
      </c>
      <c r="J210" s="107" t="n">
        <f aca="false">M210</f>
        <v>423.95</v>
      </c>
      <c r="L210" s="108" t="n">
        <f aca="false">TRUNC(N210-N210*$O$2,2)</f>
        <v>423.95</v>
      </c>
      <c r="M210" s="108" t="n">
        <f aca="false">TRUNC(O210-O210*$O$2,2)</f>
        <v>423.95</v>
      </c>
      <c r="N210" s="0" t="n">
        <v>543.18</v>
      </c>
      <c r="O210" s="0" t="n">
        <v>543.18</v>
      </c>
    </row>
    <row r="211" customFormat="false" ht="15" hidden="false" customHeight="false" outlineLevel="0" collapsed="false">
      <c r="A211" s="98"/>
      <c r="B211" s="99" t="s">
        <v>8</v>
      </c>
      <c r="C211" s="98" t="s">
        <v>9</v>
      </c>
      <c r="D211" s="98" t="s">
        <v>10</v>
      </c>
      <c r="E211" s="100" t="s">
        <v>1565</v>
      </c>
      <c r="F211" s="100"/>
      <c r="G211" s="101" t="s">
        <v>11</v>
      </c>
      <c r="H211" s="99" t="s">
        <v>12</v>
      </c>
      <c r="I211" s="99" t="s">
        <v>13</v>
      </c>
      <c r="J211" s="99" t="s">
        <v>15</v>
      </c>
      <c r="L211" s="108"/>
      <c r="M211" s="108"/>
    </row>
    <row r="212" customFormat="false" ht="25.5" hidden="false" customHeight="false" outlineLevel="0" collapsed="false">
      <c r="A212" s="109" t="s">
        <v>1566</v>
      </c>
      <c r="B212" s="110" t="n">
        <v>10554</v>
      </c>
      <c r="C212" s="109" t="s">
        <v>50</v>
      </c>
      <c r="D212" s="109" t="s">
        <v>1839</v>
      </c>
      <c r="E212" s="111" t="s">
        <v>1621</v>
      </c>
      <c r="F212" s="111"/>
      <c r="G212" s="112" t="s">
        <v>1610</v>
      </c>
      <c r="H212" s="113" t="n">
        <v>1</v>
      </c>
      <c r="I212" s="114" t="n">
        <f aca="false">L212</f>
        <v>2.9</v>
      </c>
      <c r="J212" s="114" t="n">
        <f aca="false">M212</f>
        <v>2.9</v>
      </c>
      <c r="L212" s="108" t="n">
        <f aca="false">TRUNC(N212-N212*$O$2,2)</f>
        <v>2.9</v>
      </c>
      <c r="M212" s="108" t="n">
        <f aca="false">TRUNC(O212-O212*$O$2,2)</f>
        <v>2.9</v>
      </c>
      <c r="N212" s="0" t="s">
        <v>1840</v>
      </c>
      <c r="O212" s="0" t="s">
        <v>1840</v>
      </c>
    </row>
    <row r="213" customFormat="false" ht="38.25" hidden="false" customHeight="false" outlineLevel="0" collapsed="false">
      <c r="A213" s="122" t="s">
        <v>1578</v>
      </c>
      <c r="B213" s="123" t="s">
        <v>1841</v>
      </c>
      <c r="C213" s="122" t="s">
        <v>50</v>
      </c>
      <c r="D213" s="122" t="s">
        <v>1842</v>
      </c>
      <c r="E213" s="124" t="s">
        <v>1581</v>
      </c>
      <c r="F213" s="124"/>
      <c r="G213" s="125" t="s">
        <v>366</v>
      </c>
      <c r="H213" s="126" t="n">
        <v>6</v>
      </c>
      <c r="I213" s="127" t="n">
        <f aca="false">L213</f>
        <v>3.98</v>
      </c>
      <c r="J213" s="127" t="n">
        <f aca="false">M213</f>
        <v>23.93</v>
      </c>
      <c r="L213" s="108" t="n">
        <f aca="false">TRUNC(N213-N213*$O$2,2)</f>
        <v>3.98</v>
      </c>
      <c r="M213" s="108" t="n">
        <f aca="false">TRUNC(O213-O213*$O$2,2)</f>
        <v>23.93</v>
      </c>
      <c r="N213" s="0" t="s">
        <v>1843</v>
      </c>
      <c r="O213" s="0" t="s">
        <v>1844</v>
      </c>
    </row>
    <row r="214" customFormat="false" ht="26.45" hidden="false" customHeight="true" outlineLevel="0" collapsed="false">
      <c r="A214" s="109" t="s">
        <v>1566</v>
      </c>
      <c r="B214" s="110" t="n">
        <v>26</v>
      </c>
      <c r="C214" s="109" t="s">
        <v>50</v>
      </c>
      <c r="D214" s="109" t="s">
        <v>1845</v>
      </c>
      <c r="E214" s="111" t="s">
        <v>1846</v>
      </c>
      <c r="F214" s="111"/>
      <c r="G214" s="112" t="s">
        <v>41</v>
      </c>
      <c r="H214" s="113" t="n">
        <v>0.021</v>
      </c>
      <c r="I214" s="114" t="n">
        <f aca="false">L214</f>
        <v>13.61</v>
      </c>
      <c r="J214" s="114" t="n">
        <f aca="false">M214</f>
        <v>0.28</v>
      </c>
      <c r="L214" s="108" t="n">
        <f aca="false">TRUNC(N214-N214*$O$2,2)</f>
        <v>13.61</v>
      </c>
      <c r="M214" s="108" t="n">
        <f aca="false">TRUNC(O214-O214*$O$2,2)</f>
        <v>0.28</v>
      </c>
      <c r="N214" s="0" t="s">
        <v>1847</v>
      </c>
      <c r="O214" s="0" t="s">
        <v>1848</v>
      </c>
    </row>
    <row r="215" customFormat="false" ht="26.45" hidden="false" customHeight="true" outlineLevel="0" collapsed="false">
      <c r="A215" s="109" t="s">
        <v>1566</v>
      </c>
      <c r="B215" s="110" t="n">
        <v>2497</v>
      </c>
      <c r="C215" s="109" t="s">
        <v>50</v>
      </c>
      <c r="D215" s="109" t="s">
        <v>1849</v>
      </c>
      <c r="E215" s="111" t="s">
        <v>1850</v>
      </c>
      <c r="F215" s="111"/>
      <c r="G215" s="112" t="s">
        <v>41</v>
      </c>
      <c r="H215" s="113" t="n">
        <v>1.347</v>
      </c>
      <c r="I215" s="114" t="n">
        <f aca="false">L215</f>
        <v>40.96</v>
      </c>
      <c r="J215" s="114" t="n">
        <f aca="false">M215</f>
        <v>55.18</v>
      </c>
      <c r="L215" s="108" t="n">
        <f aca="false">TRUNC(N215-N215*$O$2,2)</f>
        <v>40.96</v>
      </c>
      <c r="M215" s="108" t="n">
        <f aca="false">TRUNC(O215-O215*$O$2,2)</f>
        <v>55.18</v>
      </c>
      <c r="N215" s="0" t="s">
        <v>1851</v>
      </c>
      <c r="O215" s="0" t="s">
        <v>1852</v>
      </c>
    </row>
    <row r="216" customFormat="false" ht="12.75" hidden="false" customHeight="false" outlineLevel="0" collapsed="false">
      <c r="A216" s="122" t="s">
        <v>1578</v>
      </c>
      <c r="B216" s="123" t="n">
        <v>2360</v>
      </c>
      <c r="C216" s="122" t="s">
        <v>50</v>
      </c>
      <c r="D216" s="122" t="s">
        <v>1853</v>
      </c>
      <c r="E216" s="124" t="s">
        <v>1581</v>
      </c>
      <c r="F216" s="124"/>
      <c r="G216" s="125" t="s">
        <v>24</v>
      </c>
      <c r="H216" s="126" t="n">
        <v>2</v>
      </c>
      <c r="I216" s="127" t="n">
        <f aca="false">L216</f>
        <v>4.37</v>
      </c>
      <c r="J216" s="127" t="n">
        <f aca="false">M216</f>
        <v>8.75</v>
      </c>
      <c r="L216" s="108" t="n">
        <f aca="false">TRUNC(N216-N216*$O$2,2)</f>
        <v>4.37</v>
      </c>
      <c r="M216" s="108" t="n">
        <f aca="false">TRUNC(O216-O216*$O$2,2)</f>
        <v>8.75</v>
      </c>
      <c r="N216" s="0" t="s">
        <v>1854</v>
      </c>
      <c r="O216" s="0" t="s">
        <v>1855</v>
      </c>
    </row>
    <row r="217" customFormat="false" ht="25.5" hidden="false" customHeight="false" outlineLevel="0" collapsed="false">
      <c r="A217" s="122" t="s">
        <v>1578</v>
      </c>
      <c r="B217" s="123" t="s">
        <v>1856</v>
      </c>
      <c r="C217" s="122" t="s">
        <v>50</v>
      </c>
      <c r="D217" s="122" t="s">
        <v>1857</v>
      </c>
      <c r="E217" s="124" t="s">
        <v>1581</v>
      </c>
      <c r="F217" s="124"/>
      <c r="G217" s="125" t="s">
        <v>366</v>
      </c>
      <c r="H217" s="126" t="n">
        <v>1</v>
      </c>
      <c r="I217" s="127" t="n">
        <f aca="false">L217</f>
        <v>5.15</v>
      </c>
      <c r="J217" s="127" t="n">
        <f aca="false">M217</f>
        <v>5.15</v>
      </c>
      <c r="L217" s="108" t="n">
        <f aca="false">TRUNC(N217-N217*$O$2,2)</f>
        <v>5.15</v>
      </c>
      <c r="M217" s="108" t="n">
        <f aca="false">TRUNC(O217-O217*$O$2,2)</f>
        <v>5.15</v>
      </c>
      <c r="N217" s="0" t="s">
        <v>1858</v>
      </c>
      <c r="O217" s="0" t="s">
        <v>1858</v>
      </c>
    </row>
    <row r="218" customFormat="false" ht="12.75" hidden="false" customHeight="false" outlineLevel="0" collapsed="false">
      <c r="A218" s="122" t="s">
        <v>1578</v>
      </c>
      <c r="B218" s="123" t="n">
        <v>980</v>
      </c>
      <c r="C218" s="122" t="s">
        <v>50</v>
      </c>
      <c r="D218" s="122" t="s">
        <v>1859</v>
      </c>
      <c r="E218" s="124" t="s">
        <v>1581</v>
      </c>
      <c r="F218" s="124"/>
      <c r="G218" s="125" t="s">
        <v>366</v>
      </c>
      <c r="H218" s="126" t="n">
        <v>20</v>
      </c>
      <c r="I218" s="127" t="n">
        <f aca="false">L218</f>
        <v>0.17</v>
      </c>
      <c r="J218" s="127" t="n">
        <f aca="false">M218</f>
        <v>3.43</v>
      </c>
      <c r="L218" s="108" t="n">
        <f aca="false">TRUNC(N218-N218*$O$2,2)</f>
        <v>0.17</v>
      </c>
      <c r="M218" s="108" t="n">
        <f aca="false">TRUNC(O218-O218*$O$2,2)</f>
        <v>3.43</v>
      </c>
      <c r="N218" s="0" t="s">
        <v>1615</v>
      </c>
      <c r="O218" s="0" t="s">
        <v>1759</v>
      </c>
    </row>
    <row r="219" customFormat="false" ht="25.5" hidden="false" customHeight="false" outlineLevel="0" collapsed="false">
      <c r="A219" s="122" t="s">
        <v>1578</v>
      </c>
      <c r="B219" s="123" t="s">
        <v>1860</v>
      </c>
      <c r="C219" s="122" t="s">
        <v>50</v>
      </c>
      <c r="D219" s="122" t="s">
        <v>1861</v>
      </c>
      <c r="E219" s="124" t="s">
        <v>1581</v>
      </c>
      <c r="F219" s="124"/>
      <c r="G219" s="125" t="s">
        <v>24</v>
      </c>
      <c r="H219" s="126" t="n">
        <v>1</v>
      </c>
      <c r="I219" s="127" t="n">
        <f aca="false">L219</f>
        <v>9.95</v>
      </c>
      <c r="J219" s="127" t="n">
        <f aca="false">M219</f>
        <v>9.95</v>
      </c>
      <c r="L219" s="108" t="n">
        <f aca="false">TRUNC(N219-N219*$O$2,2)</f>
        <v>9.95</v>
      </c>
      <c r="M219" s="108" t="n">
        <f aca="false">TRUNC(O219-O219*$O$2,2)</f>
        <v>9.95</v>
      </c>
      <c r="N219" s="0" t="s">
        <v>1862</v>
      </c>
      <c r="O219" s="0" t="s">
        <v>1862</v>
      </c>
    </row>
    <row r="220" customFormat="false" ht="25.5" hidden="false" customHeight="false" outlineLevel="0" collapsed="false">
      <c r="A220" s="122" t="s">
        <v>1578</v>
      </c>
      <c r="B220" s="123" t="n">
        <v>2260</v>
      </c>
      <c r="C220" s="122" t="s">
        <v>50</v>
      </c>
      <c r="D220" s="122" t="s">
        <v>1863</v>
      </c>
      <c r="E220" s="124" t="s">
        <v>1581</v>
      </c>
      <c r="F220" s="124"/>
      <c r="G220" s="125" t="s">
        <v>24</v>
      </c>
      <c r="H220" s="126" t="n">
        <v>1</v>
      </c>
      <c r="I220" s="127" t="n">
        <f aca="false">L220</f>
        <v>1.66</v>
      </c>
      <c r="J220" s="127" t="n">
        <f aca="false">M220</f>
        <v>1.66</v>
      </c>
      <c r="L220" s="108" t="n">
        <f aca="false">TRUNC(N220-N220*$O$2,2)</f>
        <v>1.66</v>
      </c>
      <c r="M220" s="108" t="n">
        <f aca="false">TRUNC(O220-O220*$O$2,2)</f>
        <v>1.66</v>
      </c>
      <c r="N220" s="0" t="s">
        <v>1864</v>
      </c>
      <c r="O220" s="0" t="s">
        <v>1864</v>
      </c>
    </row>
    <row r="221" customFormat="false" ht="25.5" hidden="false" customHeight="false" outlineLevel="0" collapsed="false">
      <c r="A221" s="109" t="s">
        <v>1566</v>
      </c>
      <c r="B221" s="110" t="n">
        <v>10549</v>
      </c>
      <c r="C221" s="109" t="s">
        <v>50</v>
      </c>
      <c r="D221" s="109" t="s">
        <v>1620</v>
      </c>
      <c r="E221" s="111" t="s">
        <v>1621</v>
      </c>
      <c r="F221" s="111"/>
      <c r="G221" s="112" t="s">
        <v>1610</v>
      </c>
      <c r="H221" s="113" t="n">
        <v>1</v>
      </c>
      <c r="I221" s="114" t="n">
        <f aca="false">L221</f>
        <v>2.95</v>
      </c>
      <c r="J221" s="114" t="n">
        <f aca="false">M221</f>
        <v>2.95</v>
      </c>
      <c r="L221" s="108" t="n">
        <f aca="false">TRUNC(N221-N221*$O$2,2)</f>
        <v>2.95</v>
      </c>
      <c r="M221" s="108" t="n">
        <f aca="false">TRUNC(O221-O221*$O$2,2)</f>
        <v>2.95</v>
      </c>
      <c r="N221" s="0" t="s">
        <v>1622</v>
      </c>
      <c r="O221" s="0" t="s">
        <v>1622</v>
      </c>
    </row>
    <row r="222" customFormat="false" ht="25.5" hidden="false" customHeight="false" outlineLevel="0" collapsed="false">
      <c r="A222" s="122" t="s">
        <v>1578</v>
      </c>
      <c r="B222" s="123" t="s">
        <v>1616</v>
      </c>
      <c r="C222" s="122" t="s">
        <v>50</v>
      </c>
      <c r="D222" s="122" t="s">
        <v>1617</v>
      </c>
      <c r="E222" s="124" t="s">
        <v>1609</v>
      </c>
      <c r="F222" s="124"/>
      <c r="G222" s="125" t="s">
        <v>1610</v>
      </c>
      <c r="H222" s="126" t="n">
        <v>1</v>
      </c>
      <c r="I222" s="127" t="n">
        <f aca="false">L222</f>
        <v>10.65</v>
      </c>
      <c r="J222" s="127" t="n">
        <f aca="false">M222</f>
        <v>10.65</v>
      </c>
      <c r="L222" s="108" t="n">
        <f aca="false">TRUNC(N222-N222*$O$2,2)</f>
        <v>10.65</v>
      </c>
      <c r="M222" s="108" t="n">
        <f aca="false">TRUNC(O222-O222*$O$2,2)</f>
        <v>10.65</v>
      </c>
      <c r="N222" s="0" t="s">
        <v>1618</v>
      </c>
      <c r="O222" s="0" t="s">
        <v>1618</v>
      </c>
    </row>
    <row r="223" customFormat="false" ht="25.5" hidden="false" customHeight="false" outlineLevel="0" collapsed="false">
      <c r="A223" s="122" t="s">
        <v>1578</v>
      </c>
      <c r="B223" s="123" t="s">
        <v>1865</v>
      </c>
      <c r="C223" s="122" t="s">
        <v>50</v>
      </c>
      <c r="D223" s="122" t="s">
        <v>1866</v>
      </c>
      <c r="E223" s="124" t="s">
        <v>1609</v>
      </c>
      <c r="F223" s="124"/>
      <c r="G223" s="125" t="s">
        <v>1610</v>
      </c>
      <c r="H223" s="126" t="n">
        <v>1</v>
      </c>
      <c r="I223" s="127" t="n">
        <f aca="false">L223</f>
        <v>14.91</v>
      </c>
      <c r="J223" s="127" t="n">
        <f aca="false">M223</f>
        <v>14.91</v>
      </c>
      <c r="L223" s="108" t="n">
        <f aca="false">TRUNC(N223-N223*$O$2,2)</f>
        <v>14.91</v>
      </c>
      <c r="M223" s="108" t="n">
        <f aca="false">TRUNC(O223-O223*$O$2,2)</f>
        <v>14.91</v>
      </c>
      <c r="N223" s="0" t="s">
        <v>1739</v>
      </c>
      <c r="O223" s="0" t="s">
        <v>1739</v>
      </c>
    </row>
    <row r="224" customFormat="false" ht="12.75" hidden="false" customHeight="false" outlineLevel="0" collapsed="false">
      <c r="A224" s="122" t="s">
        <v>1578</v>
      </c>
      <c r="B224" s="123" t="n">
        <v>1784</v>
      </c>
      <c r="C224" s="122" t="s">
        <v>50</v>
      </c>
      <c r="D224" s="122" t="s">
        <v>1867</v>
      </c>
      <c r="E224" s="124" t="s">
        <v>1581</v>
      </c>
      <c r="F224" s="124"/>
      <c r="G224" s="125" t="s">
        <v>24</v>
      </c>
      <c r="H224" s="126" t="n">
        <v>1</v>
      </c>
      <c r="I224" s="127" t="n">
        <f aca="false">L224</f>
        <v>0.48</v>
      </c>
      <c r="J224" s="127" t="n">
        <f aca="false">M224</f>
        <v>0.48</v>
      </c>
      <c r="L224" s="108" t="n">
        <f aca="false">TRUNC(N224-N224*$O$2,2)</f>
        <v>0.48</v>
      </c>
      <c r="M224" s="108" t="n">
        <f aca="false">TRUNC(O224-O224*$O$2,2)</f>
        <v>0.48</v>
      </c>
      <c r="N224" s="0" t="s">
        <v>1868</v>
      </c>
      <c r="O224" s="0" t="s">
        <v>1868</v>
      </c>
    </row>
    <row r="225" customFormat="false" ht="26.45" hidden="false" customHeight="true" outlineLevel="0" collapsed="false">
      <c r="A225" s="109" t="s">
        <v>1566</v>
      </c>
      <c r="B225" s="110" t="n">
        <v>76</v>
      </c>
      <c r="C225" s="109" t="s">
        <v>50</v>
      </c>
      <c r="D225" s="109" t="s">
        <v>1869</v>
      </c>
      <c r="E225" s="111" t="s">
        <v>1870</v>
      </c>
      <c r="F225" s="111"/>
      <c r="G225" s="112" t="s">
        <v>41</v>
      </c>
      <c r="H225" s="113" t="n">
        <v>1.326</v>
      </c>
      <c r="I225" s="114" t="n">
        <f aca="false">L225</f>
        <v>13.61</v>
      </c>
      <c r="J225" s="114" t="n">
        <f aca="false">M225</f>
        <v>18.04</v>
      </c>
      <c r="L225" s="108" t="n">
        <f aca="false">TRUNC(N225-N225*$O$2,2)</f>
        <v>13.61</v>
      </c>
      <c r="M225" s="108" t="n">
        <f aca="false">TRUNC(O225-O225*$O$2,2)</f>
        <v>18.04</v>
      </c>
      <c r="N225" s="0" t="s">
        <v>1847</v>
      </c>
      <c r="O225" s="0" t="s">
        <v>1871</v>
      </c>
    </row>
    <row r="226" customFormat="false" ht="25.5" hidden="false" customHeight="false" outlineLevel="0" collapsed="false">
      <c r="A226" s="122" t="s">
        <v>1578</v>
      </c>
      <c r="B226" s="123" t="n">
        <v>5240</v>
      </c>
      <c r="C226" s="122" t="s">
        <v>50</v>
      </c>
      <c r="D226" s="122" t="s">
        <v>1872</v>
      </c>
      <c r="E226" s="124" t="s">
        <v>1581</v>
      </c>
      <c r="F226" s="124"/>
      <c r="G226" s="125" t="s">
        <v>24</v>
      </c>
      <c r="H226" s="126" t="n">
        <v>1</v>
      </c>
      <c r="I226" s="127" t="n">
        <f aca="false">L226</f>
        <v>6.36</v>
      </c>
      <c r="J226" s="127" t="n">
        <f aca="false">M226</f>
        <v>6.36</v>
      </c>
      <c r="L226" s="108" t="n">
        <f aca="false">TRUNC(N226-N226*$O$2,2)</f>
        <v>6.36</v>
      </c>
      <c r="M226" s="108" t="n">
        <f aca="false">TRUNC(O226-O226*$O$2,2)</f>
        <v>6.36</v>
      </c>
      <c r="N226" s="0" t="s">
        <v>1873</v>
      </c>
      <c r="O226" s="0" t="s">
        <v>1873</v>
      </c>
    </row>
    <row r="227" customFormat="false" ht="25.5" hidden="false" customHeight="false" outlineLevel="0" collapsed="false">
      <c r="A227" s="122" t="s">
        <v>1578</v>
      </c>
      <c r="B227" s="123" t="s">
        <v>1874</v>
      </c>
      <c r="C227" s="122" t="s">
        <v>50</v>
      </c>
      <c r="D227" s="122" t="s">
        <v>1875</v>
      </c>
      <c r="E227" s="124" t="s">
        <v>1581</v>
      </c>
      <c r="F227" s="124"/>
      <c r="G227" s="125" t="s">
        <v>24</v>
      </c>
      <c r="H227" s="126" t="n">
        <v>1</v>
      </c>
      <c r="I227" s="127" t="n">
        <f aca="false">L227</f>
        <v>2.48</v>
      </c>
      <c r="J227" s="127" t="n">
        <f aca="false">M227</f>
        <v>2.48</v>
      </c>
      <c r="L227" s="108" t="n">
        <f aca="false">TRUNC(N227-N227*$O$2,2)</f>
        <v>2.48</v>
      </c>
      <c r="M227" s="108" t="n">
        <f aca="false">TRUNC(O227-O227*$O$2,2)</f>
        <v>2.48</v>
      </c>
      <c r="N227" s="0" t="s">
        <v>1876</v>
      </c>
      <c r="O227" s="0" t="s">
        <v>1876</v>
      </c>
    </row>
    <row r="228" customFormat="false" ht="38.25" hidden="false" customHeight="false" outlineLevel="0" collapsed="false">
      <c r="A228" s="122" t="s">
        <v>1578</v>
      </c>
      <c r="B228" s="123" t="s">
        <v>1877</v>
      </c>
      <c r="C228" s="122" t="s">
        <v>50</v>
      </c>
      <c r="D228" s="122" t="s">
        <v>1878</v>
      </c>
      <c r="E228" s="124" t="s">
        <v>1581</v>
      </c>
      <c r="F228" s="124"/>
      <c r="G228" s="125" t="s">
        <v>24</v>
      </c>
      <c r="H228" s="126" t="n">
        <v>1</v>
      </c>
      <c r="I228" s="127" t="n">
        <f aca="false">L228</f>
        <v>76.7</v>
      </c>
      <c r="J228" s="127" t="n">
        <f aca="false">M228</f>
        <v>76.7</v>
      </c>
      <c r="L228" s="108" t="n">
        <f aca="false">TRUNC(N228-N228*$O$2,2)</f>
        <v>76.7</v>
      </c>
      <c r="M228" s="108" t="n">
        <f aca="false">TRUNC(O228-O228*$O$2,2)</f>
        <v>76.7</v>
      </c>
      <c r="N228" s="0" t="s">
        <v>1879</v>
      </c>
      <c r="O228" s="0" t="s">
        <v>1879</v>
      </c>
    </row>
    <row r="229" customFormat="false" ht="26.45" hidden="false" customHeight="true" outlineLevel="0" collapsed="false">
      <c r="A229" s="109" t="s">
        <v>1566</v>
      </c>
      <c r="B229" s="110" t="n">
        <v>6083</v>
      </c>
      <c r="C229" s="109" t="s">
        <v>50</v>
      </c>
      <c r="D229" s="109" t="s">
        <v>1880</v>
      </c>
      <c r="E229" s="111" t="s">
        <v>1838</v>
      </c>
      <c r="F229" s="111"/>
      <c r="G229" s="112" t="s">
        <v>24</v>
      </c>
      <c r="H229" s="113" t="n">
        <v>1</v>
      </c>
      <c r="I229" s="114" t="n">
        <f aca="false">L229</f>
        <v>172.49</v>
      </c>
      <c r="J229" s="114" t="n">
        <f aca="false">M229</f>
        <v>172.49</v>
      </c>
      <c r="L229" s="108" t="n">
        <f aca="false">TRUNC(N229-N229*$O$2,2)</f>
        <v>172.49</v>
      </c>
      <c r="M229" s="108" t="n">
        <f aca="false">TRUNC(O229-O229*$O$2,2)</f>
        <v>172.49</v>
      </c>
      <c r="N229" s="0" t="s">
        <v>1881</v>
      </c>
      <c r="O229" s="0" t="s">
        <v>1881</v>
      </c>
    </row>
    <row r="230" customFormat="false" ht="12.75" hidden="false" customHeight="false" outlineLevel="0" collapsed="false">
      <c r="A230" s="122" t="s">
        <v>1578</v>
      </c>
      <c r="B230" s="123" t="n">
        <v>6313</v>
      </c>
      <c r="C230" s="122" t="s">
        <v>50</v>
      </c>
      <c r="D230" s="122" t="s">
        <v>1882</v>
      </c>
      <c r="E230" s="124" t="s">
        <v>1581</v>
      </c>
      <c r="F230" s="124"/>
      <c r="G230" s="125" t="s">
        <v>65</v>
      </c>
      <c r="H230" s="126" t="n">
        <v>1</v>
      </c>
      <c r="I230" s="127" t="n">
        <f aca="false">L230</f>
        <v>0.69</v>
      </c>
      <c r="J230" s="127" t="n">
        <f aca="false">M230</f>
        <v>0.69</v>
      </c>
      <c r="L230" s="108" t="n">
        <f aca="false">TRUNC(N230-N230*$O$2,2)</f>
        <v>0.69</v>
      </c>
      <c r="M230" s="108" t="n">
        <f aca="false">TRUNC(O230-O230*$O$2,2)</f>
        <v>0.69</v>
      </c>
      <c r="N230" s="0" t="s">
        <v>1883</v>
      </c>
      <c r="O230" s="0" t="s">
        <v>1883</v>
      </c>
    </row>
    <row r="231" customFormat="false" ht="12.75" hidden="false" customHeight="false" outlineLevel="0" collapsed="false">
      <c r="A231" s="122" t="s">
        <v>1578</v>
      </c>
      <c r="B231" s="123" t="n">
        <v>5161</v>
      </c>
      <c r="C231" s="122" t="s">
        <v>50</v>
      </c>
      <c r="D231" s="122" t="s">
        <v>1884</v>
      </c>
      <c r="E231" s="124" t="s">
        <v>1581</v>
      </c>
      <c r="F231" s="124"/>
      <c r="G231" s="125" t="s">
        <v>24</v>
      </c>
      <c r="H231" s="126" t="n">
        <v>2</v>
      </c>
      <c r="I231" s="127" t="n">
        <f aca="false">L231</f>
        <v>3.25</v>
      </c>
      <c r="J231" s="127" t="n">
        <f aca="false">M231</f>
        <v>6.5</v>
      </c>
      <c r="L231" s="108" t="n">
        <f aca="false">TRUNC(N231-N231*$O$2,2)</f>
        <v>3.25</v>
      </c>
      <c r="M231" s="108" t="n">
        <f aca="false">TRUNC(O231-O231*$O$2,2)</f>
        <v>6.5</v>
      </c>
      <c r="N231" s="0" t="s">
        <v>1885</v>
      </c>
      <c r="O231" s="0" t="s">
        <v>1886</v>
      </c>
    </row>
    <row r="232" customFormat="false" ht="13.9" hidden="false" customHeight="true" outlineLevel="0" collapsed="false">
      <c r="A232" s="134" t="s">
        <v>1630</v>
      </c>
      <c r="B232" s="134"/>
      <c r="C232" s="134"/>
      <c r="D232" s="134"/>
      <c r="E232" s="134"/>
      <c r="F232" s="134"/>
      <c r="G232" s="134"/>
      <c r="H232" s="134"/>
      <c r="I232" s="134"/>
      <c r="J232" s="134"/>
      <c r="L232" s="108" t="n">
        <f aca="false">TRUNC(N232-N232*$O$2,2)</f>
        <v>0</v>
      </c>
      <c r="M232" s="108" t="n">
        <f aca="false">TRUNC(O232-O232*$O$2,2)</f>
        <v>0</v>
      </c>
      <c r="N232" s="0" t="n">
        <v>0</v>
      </c>
      <c r="O232" s="0" t="n">
        <v>0</v>
      </c>
    </row>
    <row r="233" customFormat="false" ht="15" hidden="false" customHeight="false" outlineLevel="0" collapsed="false">
      <c r="A233" s="98"/>
      <c r="B233" s="99" t="s">
        <v>8</v>
      </c>
      <c r="C233" s="98" t="s">
        <v>9</v>
      </c>
      <c r="D233" s="98" t="s">
        <v>10</v>
      </c>
      <c r="E233" s="100" t="s">
        <v>1565</v>
      </c>
      <c r="F233" s="100"/>
      <c r="G233" s="101" t="s">
        <v>11</v>
      </c>
      <c r="H233" s="99" t="s">
        <v>12</v>
      </c>
      <c r="I233" s="99" t="s">
        <v>13</v>
      </c>
      <c r="J233" s="99" t="s">
        <v>15</v>
      </c>
      <c r="L233" s="108"/>
      <c r="M233" s="108"/>
    </row>
    <row r="234" customFormat="false" ht="38.25" hidden="false" customHeight="false" outlineLevel="0" collapsed="false">
      <c r="A234" s="122" t="s">
        <v>1578</v>
      </c>
      <c r="B234" s="123" t="s">
        <v>1887</v>
      </c>
      <c r="C234" s="122" t="s">
        <v>50</v>
      </c>
      <c r="D234" s="122" t="s">
        <v>1888</v>
      </c>
      <c r="E234" s="124" t="s">
        <v>1581</v>
      </c>
      <c r="F234" s="124"/>
      <c r="G234" s="125" t="s">
        <v>24</v>
      </c>
      <c r="H234" s="126" t="n">
        <v>0.96</v>
      </c>
      <c r="I234" s="127" t="n">
        <f aca="false">L234</f>
        <v>0.27</v>
      </c>
      <c r="J234" s="127" t="n">
        <f aca="false">M234</f>
        <v>0.25</v>
      </c>
      <c r="L234" s="108" t="n">
        <f aca="false">TRUNC(N234-N234*$O$2,2)</f>
        <v>0.27</v>
      </c>
      <c r="M234" s="108" t="n">
        <f aca="false">TRUNC(O234-O234*$O$2,2)</f>
        <v>0.25</v>
      </c>
      <c r="N234" s="0" t="s">
        <v>1889</v>
      </c>
      <c r="O234" s="0" t="s">
        <v>1890</v>
      </c>
    </row>
    <row r="235" customFormat="false" ht="12.75" hidden="false" customHeight="false" outlineLevel="0" collapsed="false">
      <c r="A235" s="122" t="s">
        <v>1578</v>
      </c>
      <c r="B235" s="123" t="n">
        <v>11253</v>
      </c>
      <c r="C235" s="122" t="s">
        <v>50</v>
      </c>
      <c r="D235" s="122" t="s">
        <v>1891</v>
      </c>
      <c r="E235" s="124" t="s">
        <v>1581</v>
      </c>
      <c r="F235" s="124"/>
      <c r="G235" s="125" t="s">
        <v>24</v>
      </c>
      <c r="H235" s="126" t="n">
        <v>0.00154</v>
      </c>
      <c r="I235" s="127" t="n">
        <f aca="false">L235</f>
        <v>19.9</v>
      </c>
      <c r="J235" s="127" t="n">
        <f aca="false">M235</f>
        <v>0.02</v>
      </c>
      <c r="L235" s="108" t="n">
        <f aca="false">TRUNC(N235-N235*$O$2,2)</f>
        <v>19.9</v>
      </c>
      <c r="M235" s="108" t="n">
        <f aca="false">TRUNC(O235-O235*$O$2,2)</f>
        <v>0.02</v>
      </c>
      <c r="N235" s="0" t="s">
        <v>1892</v>
      </c>
      <c r="O235" s="0" t="s">
        <v>1893</v>
      </c>
    </row>
    <row r="236" customFormat="false" ht="25.5" hidden="false" customHeight="false" outlineLevel="0" collapsed="false">
      <c r="A236" s="122" t="s">
        <v>1578</v>
      </c>
      <c r="B236" s="123" t="s">
        <v>1894</v>
      </c>
      <c r="C236" s="122" t="s">
        <v>50</v>
      </c>
      <c r="D236" s="122" t="s">
        <v>1895</v>
      </c>
      <c r="E236" s="124" t="s">
        <v>1581</v>
      </c>
      <c r="F236" s="124"/>
      <c r="G236" s="125" t="s">
        <v>287</v>
      </c>
      <c r="H236" s="126" t="n">
        <v>0.048</v>
      </c>
      <c r="I236" s="127" t="n">
        <f aca="false">L236</f>
        <v>14.82</v>
      </c>
      <c r="J236" s="127" t="n">
        <f aca="false">M236</f>
        <v>0.71</v>
      </c>
      <c r="L236" s="108" t="n">
        <f aca="false">TRUNC(N236-N236*$O$2,2)</f>
        <v>14.82</v>
      </c>
      <c r="M236" s="108" t="n">
        <f aca="false">TRUNC(O236-O236*$O$2,2)</f>
        <v>0.71</v>
      </c>
      <c r="N236" s="0" t="s">
        <v>1896</v>
      </c>
      <c r="O236" s="0" t="s">
        <v>1897</v>
      </c>
    </row>
    <row r="237" customFormat="false" ht="12.75" hidden="false" customHeight="false" outlineLevel="0" collapsed="false">
      <c r="A237" s="122" t="s">
        <v>1578</v>
      </c>
      <c r="B237" s="123" t="n">
        <v>10592</v>
      </c>
      <c r="C237" s="122" t="s">
        <v>50</v>
      </c>
      <c r="D237" s="122" t="s">
        <v>1898</v>
      </c>
      <c r="E237" s="124" t="s">
        <v>1581</v>
      </c>
      <c r="F237" s="124"/>
      <c r="G237" s="125" t="s">
        <v>24</v>
      </c>
      <c r="H237" s="126" t="n">
        <v>0.00014</v>
      </c>
      <c r="I237" s="127" t="n">
        <f aca="false">L237</f>
        <v>29.1</v>
      </c>
      <c r="J237" s="127" t="n">
        <f aca="false">M237</f>
        <v>0</v>
      </c>
      <c r="L237" s="108" t="n">
        <f aca="false">TRUNC(N237-N237*$O$2,2)</f>
        <v>29.1</v>
      </c>
      <c r="M237" s="108" t="n">
        <f aca="false">TRUNC(O237-O237*$O$2,2)</f>
        <v>0</v>
      </c>
      <c r="N237" s="0" t="s">
        <v>1899</v>
      </c>
      <c r="O237" s="0" t="s">
        <v>1635</v>
      </c>
    </row>
    <row r="238" customFormat="false" ht="12.75" hidden="false" customHeight="false" outlineLevel="0" collapsed="false">
      <c r="A238" s="122" t="s">
        <v>1578</v>
      </c>
      <c r="B238" s="123" t="n">
        <v>10788</v>
      </c>
      <c r="C238" s="122" t="s">
        <v>50</v>
      </c>
      <c r="D238" s="122" t="s">
        <v>1650</v>
      </c>
      <c r="E238" s="124" t="s">
        <v>1581</v>
      </c>
      <c r="F238" s="124"/>
      <c r="G238" s="125" t="s">
        <v>24</v>
      </c>
      <c r="H238" s="126" t="n">
        <v>0.0015337</v>
      </c>
      <c r="I238" s="127" t="n">
        <f aca="false">L238</f>
        <v>28.8</v>
      </c>
      <c r="J238" s="127" t="n">
        <f aca="false">M238</f>
        <v>0.03</v>
      </c>
      <c r="L238" s="108" t="n">
        <f aca="false">TRUNC(N238-N238*$O$2,2)</f>
        <v>28.8</v>
      </c>
      <c r="M238" s="108" t="n">
        <f aca="false">TRUNC(O238-O238*$O$2,2)</f>
        <v>0.03</v>
      </c>
      <c r="N238" s="0" t="s">
        <v>1651</v>
      </c>
      <c r="O238" s="0" t="s">
        <v>1612</v>
      </c>
    </row>
    <row r="239" customFormat="false" ht="25.5" hidden="false" customHeight="false" outlineLevel="0" collapsed="false">
      <c r="A239" s="122" t="s">
        <v>1578</v>
      </c>
      <c r="B239" s="123" t="n">
        <v>5207</v>
      </c>
      <c r="C239" s="122" t="s">
        <v>50</v>
      </c>
      <c r="D239" s="122" t="s">
        <v>1900</v>
      </c>
      <c r="E239" s="124" t="s">
        <v>1581</v>
      </c>
      <c r="F239" s="124"/>
      <c r="G239" s="125" t="s">
        <v>24</v>
      </c>
      <c r="H239" s="126" t="n">
        <v>1</v>
      </c>
      <c r="I239" s="127" t="n">
        <f aca="false">L239</f>
        <v>59.23</v>
      </c>
      <c r="J239" s="127" t="n">
        <f aca="false">M239</f>
        <v>59.23</v>
      </c>
      <c r="L239" s="108" t="n">
        <f aca="false">TRUNC(N239-N239*$O$2,2)</f>
        <v>59.23</v>
      </c>
      <c r="M239" s="108" t="n">
        <f aca="false">TRUNC(O239-O239*$O$2,2)</f>
        <v>59.23</v>
      </c>
      <c r="N239" s="0" t="s">
        <v>1901</v>
      </c>
      <c r="O239" s="0" t="s">
        <v>1901</v>
      </c>
    </row>
    <row r="240" customFormat="false" ht="25.5" hidden="false" customHeight="false" outlineLevel="0" collapsed="false">
      <c r="A240" s="122" t="s">
        <v>1578</v>
      </c>
      <c r="B240" s="123" t="s">
        <v>1902</v>
      </c>
      <c r="C240" s="122" t="s">
        <v>50</v>
      </c>
      <c r="D240" s="122" t="s">
        <v>1903</v>
      </c>
      <c r="E240" s="124" t="s">
        <v>1609</v>
      </c>
      <c r="F240" s="124"/>
      <c r="G240" s="125" t="s">
        <v>1610</v>
      </c>
      <c r="H240" s="126" t="n">
        <v>0.1734</v>
      </c>
      <c r="I240" s="127" t="n">
        <f aca="false">L240</f>
        <v>14.91</v>
      </c>
      <c r="J240" s="127" t="n">
        <f aca="false">M240</f>
        <v>2.58</v>
      </c>
      <c r="L240" s="108" t="n">
        <f aca="false">TRUNC(N240-N240*$O$2,2)</f>
        <v>14.91</v>
      </c>
      <c r="M240" s="108" t="n">
        <f aca="false">TRUNC(O240-O240*$O$2,2)</f>
        <v>2.58</v>
      </c>
      <c r="N240" s="0" t="s">
        <v>1739</v>
      </c>
      <c r="O240" s="0" t="s">
        <v>1904</v>
      </c>
    </row>
    <row r="241" customFormat="false" ht="25.5" hidden="false" customHeight="false" outlineLevel="0" collapsed="false">
      <c r="A241" s="122" t="s">
        <v>1578</v>
      </c>
      <c r="B241" s="123" t="s">
        <v>1874</v>
      </c>
      <c r="C241" s="122" t="s">
        <v>50</v>
      </c>
      <c r="D241" s="122" t="s">
        <v>1875</v>
      </c>
      <c r="E241" s="124" t="s">
        <v>1581</v>
      </c>
      <c r="F241" s="124"/>
      <c r="G241" s="125" t="s">
        <v>24</v>
      </c>
      <c r="H241" s="126" t="n">
        <v>1</v>
      </c>
      <c r="I241" s="127" t="n">
        <f aca="false">L241</f>
        <v>2.48</v>
      </c>
      <c r="J241" s="127" t="n">
        <f aca="false">M241</f>
        <v>2.48</v>
      </c>
      <c r="L241" s="108" t="n">
        <f aca="false">TRUNC(N241-N241*$O$2,2)</f>
        <v>2.48</v>
      </c>
      <c r="M241" s="108" t="n">
        <f aca="false">TRUNC(O241-O241*$O$2,2)</f>
        <v>2.48</v>
      </c>
      <c r="N241" s="0" t="s">
        <v>1876</v>
      </c>
      <c r="O241" s="0" t="s">
        <v>1876</v>
      </c>
    </row>
    <row r="242" customFormat="false" ht="25.5" hidden="false" customHeight="false" outlineLevel="0" collapsed="false">
      <c r="A242" s="122" t="s">
        <v>1578</v>
      </c>
      <c r="B242" s="123" t="s">
        <v>1860</v>
      </c>
      <c r="C242" s="122" t="s">
        <v>50</v>
      </c>
      <c r="D242" s="122" t="s">
        <v>1861</v>
      </c>
      <c r="E242" s="124" t="s">
        <v>1581</v>
      </c>
      <c r="F242" s="124"/>
      <c r="G242" s="125" t="s">
        <v>24</v>
      </c>
      <c r="H242" s="126" t="n">
        <v>1</v>
      </c>
      <c r="I242" s="127" t="n">
        <f aca="false">L242</f>
        <v>9.95</v>
      </c>
      <c r="J242" s="127" t="n">
        <f aca="false">M242</f>
        <v>9.95</v>
      </c>
      <c r="L242" s="108" t="n">
        <f aca="false">TRUNC(N242-N242*$O$2,2)</f>
        <v>9.95</v>
      </c>
      <c r="M242" s="108" t="n">
        <f aca="false">TRUNC(O242-O242*$O$2,2)</f>
        <v>9.95</v>
      </c>
      <c r="N242" s="0" t="s">
        <v>1862</v>
      </c>
      <c r="O242" s="0" t="s">
        <v>1862</v>
      </c>
    </row>
    <row r="243" customFormat="false" ht="25.5" hidden="false" customHeight="false" outlineLevel="0" collapsed="false">
      <c r="A243" s="122" t="s">
        <v>1578</v>
      </c>
      <c r="B243" s="123" t="s">
        <v>1905</v>
      </c>
      <c r="C243" s="122" t="s">
        <v>50</v>
      </c>
      <c r="D243" s="122" t="s">
        <v>1906</v>
      </c>
      <c r="E243" s="124" t="s">
        <v>1609</v>
      </c>
      <c r="F243" s="124"/>
      <c r="G243" s="125" t="s">
        <v>1610</v>
      </c>
      <c r="H243" s="126" t="n">
        <v>0.2667</v>
      </c>
      <c r="I243" s="127" t="n">
        <f aca="false">L243</f>
        <v>14.93</v>
      </c>
      <c r="J243" s="127" t="n">
        <f aca="false">M243</f>
        <v>3.98</v>
      </c>
      <c r="L243" s="108" t="n">
        <f aca="false">TRUNC(N243-N243*$O$2,2)</f>
        <v>14.93</v>
      </c>
      <c r="M243" s="108" t="n">
        <f aca="false">TRUNC(O243-O243*$O$2,2)</f>
        <v>3.98</v>
      </c>
      <c r="N243" s="0" t="s">
        <v>1746</v>
      </c>
      <c r="O243" s="0" t="s">
        <v>1907</v>
      </c>
    </row>
    <row r="244" customFormat="false" ht="12.75" hidden="false" customHeight="false" outlineLevel="0" collapsed="false">
      <c r="A244" s="122" t="s">
        <v>1578</v>
      </c>
      <c r="B244" s="123" t="n">
        <v>980</v>
      </c>
      <c r="C244" s="122" t="s">
        <v>50</v>
      </c>
      <c r="D244" s="122" t="s">
        <v>1859</v>
      </c>
      <c r="E244" s="124" t="s">
        <v>1581</v>
      </c>
      <c r="F244" s="124"/>
      <c r="G244" s="125" t="s">
        <v>366</v>
      </c>
      <c r="H244" s="126" t="n">
        <v>32</v>
      </c>
      <c r="I244" s="127" t="n">
        <f aca="false">L244</f>
        <v>0.17</v>
      </c>
      <c r="J244" s="127" t="n">
        <f aca="false">M244</f>
        <v>5.49</v>
      </c>
      <c r="L244" s="108" t="n">
        <f aca="false">TRUNC(N244-N244*$O$2,2)</f>
        <v>0.17</v>
      </c>
      <c r="M244" s="108" t="n">
        <f aca="false">TRUNC(O244-O244*$O$2,2)</f>
        <v>5.49</v>
      </c>
      <c r="N244" s="0" t="s">
        <v>1615</v>
      </c>
      <c r="O244" s="0" t="s">
        <v>1908</v>
      </c>
    </row>
    <row r="245" customFormat="false" ht="25.5" hidden="false" customHeight="false" outlineLevel="0" collapsed="false">
      <c r="A245" s="122" t="s">
        <v>1578</v>
      </c>
      <c r="B245" s="123" t="n">
        <v>10761</v>
      </c>
      <c r="C245" s="122" t="s">
        <v>50</v>
      </c>
      <c r="D245" s="122" t="s">
        <v>1641</v>
      </c>
      <c r="E245" s="124" t="s">
        <v>1642</v>
      </c>
      <c r="F245" s="124"/>
      <c r="G245" s="125" t="s">
        <v>24</v>
      </c>
      <c r="H245" s="126" t="n">
        <v>1.03015492</v>
      </c>
      <c r="I245" s="127" t="n">
        <f aca="false">L245</f>
        <v>3.9</v>
      </c>
      <c r="J245" s="127" t="n">
        <f aca="false">M245</f>
        <v>4.01</v>
      </c>
      <c r="L245" s="108" t="n">
        <f aca="false">TRUNC(N245-N245*$O$2,2)</f>
        <v>3.9</v>
      </c>
      <c r="M245" s="108" t="n">
        <f aca="false">TRUNC(O245-O245*$O$2,2)</f>
        <v>4.01</v>
      </c>
      <c r="N245" s="0" t="s">
        <v>1643</v>
      </c>
      <c r="O245" s="0" t="s">
        <v>1909</v>
      </c>
    </row>
    <row r="246" customFormat="false" ht="12.75" hidden="false" customHeight="false" outlineLevel="0" collapsed="false">
      <c r="A246" s="122" t="s">
        <v>1578</v>
      </c>
      <c r="B246" s="123" t="n">
        <v>10579</v>
      </c>
      <c r="C246" s="122" t="s">
        <v>50</v>
      </c>
      <c r="D246" s="122" t="s">
        <v>1818</v>
      </c>
      <c r="E246" s="124" t="s">
        <v>1581</v>
      </c>
      <c r="F246" s="124"/>
      <c r="G246" s="125" t="s">
        <v>24</v>
      </c>
      <c r="H246" s="126" t="n">
        <v>5.334E-005</v>
      </c>
      <c r="I246" s="127" t="n">
        <f aca="false">L246</f>
        <v>20.98</v>
      </c>
      <c r="J246" s="127" t="n">
        <f aca="false">M246</f>
        <v>0</v>
      </c>
      <c r="L246" s="108" t="n">
        <f aca="false">TRUNC(N246-N246*$O$2,2)</f>
        <v>20.98</v>
      </c>
      <c r="M246" s="108" t="n">
        <f aca="false">TRUNC(O246-O246*$O$2,2)</f>
        <v>0</v>
      </c>
      <c r="N246" s="0" t="s">
        <v>1819</v>
      </c>
      <c r="O246" s="0" t="s">
        <v>1635</v>
      </c>
    </row>
    <row r="247" customFormat="false" ht="12.75" hidden="false" customHeight="false" outlineLevel="0" collapsed="false">
      <c r="A247" s="122" t="s">
        <v>1578</v>
      </c>
      <c r="B247" s="123" t="n">
        <v>11256</v>
      </c>
      <c r="C247" s="122" t="s">
        <v>50</v>
      </c>
      <c r="D247" s="122" t="s">
        <v>1910</v>
      </c>
      <c r="E247" s="124" t="s">
        <v>1581</v>
      </c>
      <c r="F247" s="124"/>
      <c r="G247" s="125" t="s">
        <v>24</v>
      </c>
      <c r="H247" s="126" t="n">
        <v>0.00056</v>
      </c>
      <c r="I247" s="127" t="n">
        <f aca="false">L247</f>
        <v>46.83</v>
      </c>
      <c r="J247" s="127" t="n">
        <f aca="false">M247</f>
        <v>0.02</v>
      </c>
      <c r="L247" s="108" t="n">
        <f aca="false">TRUNC(N247-N247*$O$2,2)</f>
        <v>46.83</v>
      </c>
      <c r="M247" s="108" t="n">
        <f aca="false">TRUNC(O247-O247*$O$2,2)</f>
        <v>0.02</v>
      </c>
      <c r="N247" s="0" t="s">
        <v>1911</v>
      </c>
      <c r="O247" s="0" t="s">
        <v>1893</v>
      </c>
    </row>
    <row r="248" customFormat="false" ht="12.75" hidden="false" customHeight="false" outlineLevel="0" collapsed="false">
      <c r="A248" s="122" t="s">
        <v>1578</v>
      </c>
      <c r="B248" s="123" t="n">
        <v>11254</v>
      </c>
      <c r="C248" s="122" t="s">
        <v>50</v>
      </c>
      <c r="D248" s="122" t="s">
        <v>1912</v>
      </c>
      <c r="E248" s="124" t="s">
        <v>1581</v>
      </c>
      <c r="F248" s="124"/>
      <c r="G248" s="125" t="s">
        <v>24</v>
      </c>
      <c r="H248" s="126" t="n">
        <v>0.00098</v>
      </c>
      <c r="I248" s="127" t="n">
        <f aca="false">L248</f>
        <v>17.79</v>
      </c>
      <c r="J248" s="127" t="n">
        <f aca="false">M248</f>
        <v>0.01</v>
      </c>
      <c r="L248" s="108" t="n">
        <f aca="false">TRUNC(N248-N248*$O$2,2)</f>
        <v>17.79</v>
      </c>
      <c r="M248" s="108" t="n">
        <f aca="false">TRUNC(O248-O248*$O$2,2)</f>
        <v>0.01</v>
      </c>
      <c r="N248" s="0" t="s">
        <v>1913</v>
      </c>
      <c r="O248" s="0" t="s">
        <v>1678</v>
      </c>
    </row>
    <row r="249" customFormat="false" ht="25.5" hidden="false" customHeight="false" outlineLevel="0" collapsed="false">
      <c r="A249" s="122" t="s">
        <v>1578</v>
      </c>
      <c r="B249" s="123" t="s">
        <v>1914</v>
      </c>
      <c r="C249" s="122" t="s">
        <v>50</v>
      </c>
      <c r="D249" s="122" t="s">
        <v>1915</v>
      </c>
      <c r="E249" s="124" t="s">
        <v>1581</v>
      </c>
      <c r="F249" s="124"/>
      <c r="G249" s="125" t="s">
        <v>287</v>
      </c>
      <c r="H249" s="126" t="n">
        <v>0.0075</v>
      </c>
      <c r="I249" s="127" t="n">
        <f aca="false">L249</f>
        <v>12.34</v>
      </c>
      <c r="J249" s="127" t="n">
        <f aca="false">M249</f>
        <v>0.08</v>
      </c>
      <c r="L249" s="108" t="n">
        <f aca="false">TRUNC(N249-N249*$O$2,2)</f>
        <v>12.34</v>
      </c>
      <c r="M249" s="108" t="n">
        <f aca="false">TRUNC(O249-O249*$O$2,2)</f>
        <v>0.08</v>
      </c>
      <c r="N249" s="0" t="s">
        <v>1916</v>
      </c>
      <c r="O249" s="0" t="s">
        <v>1917</v>
      </c>
    </row>
    <row r="250" customFormat="false" ht="38.25" hidden="false" customHeight="false" outlineLevel="0" collapsed="false">
      <c r="A250" s="122" t="s">
        <v>1578</v>
      </c>
      <c r="B250" s="123" t="s">
        <v>1841</v>
      </c>
      <c r="C250" s="122" t="s">
        <v>50</v>
      </c>
      <c r="D250" s="122" t="s">
        <v>1842</v>
      </c>
      <c r="E250" s="124" t="s">
        <v>1581</v>
      </c>
      <c r="F250" s="124"/>
      <c r="G250" s="125" t="s">
        <v>366</v>
      </c>
      <c r="H250" s="126" t="n">
        <v>6</v>
      </c>
      <c r="I250" s="127" t="n">
        <f aca="false">L250</f>
        <v>3.98</v>
      </c>
      <c r="J250" s="127" t="n">
        <f aca="false">M250</f>
        <v>23.93</v>
      </c>
      <c r="L250" s="108" t="n">
        <f aca="false">TRUNC(N250-N250*$O$2,2)</f>
        <v>3.98</v>
      </c>
      <c r="M250" s="108" t="n">
        <f aca="false">TRUNC(O250-O250*$O$2,2)</f>
        <v>23.93</v>
      </c>
      <c r="N250" s="0" t="s">
        <v>1843</v>
      </c>
      <c r="O250" s="0" t="s">
        <v>1844</v>
      </c>
    </row>
    <row r="251" customFormat="false" ht="12.75" hidden="false" customHeight="false" outlineLevel="0" collapsed="false">
      <c r="A251" s="122" t="s">
        <v>1578</v>
      </c>
      <c r="B251" s="123" t="n">
        <v>4722</v>
      </c>
      <c r="C251" s="122" t="s">
        <v>50</v>
      </c>
      <c r="D251" s="122" t="s">
        <v>1776</v>
      </c>
      <c r="E251" s="124" t="s">
        <v>1581</v>
      </c>
      <c r="F251" s="124"/>
      <c r="G251" s="125" t="s">
        <v>24</v>
      </c>
      <c r="H251" s="126" t="n">
        <v>0.00024432</v>
      </c>
      <c r="I251" s="127" t="n">
        <f aca="false">L251</f>
        <v>14.67</v>
      </c>
      <c r="J251" s="127" t="n">
        <f aca="false">M251</f>
        <v>0</v>
      </c>
      <c r="L251" s="108" t="n">
        <f aca="false">TRUNC(N251-N251*$O$2,2)</f>
        <v>14.67</v>
      </c>
      <c r="M251" s="108" t="n">
        <f aca="false">TRUNC(O251-O251*$O$2,2)</f>
        <v>0</v>
      </c>
      <c r="N251" s="0" t="s">
        <v>1777</v>
      </c>
      <c r="O251" s="0" t="s">
        <v>1635</v>
      </c>
    </row>
    <row r="252" customFormat="false" ht="12.75" hidden="false" customHeight="false" outlineLevel="0" collapsed="false">
      <c r="A252" s="122" t="s">
        <v>1578</v>
      </c>
      <c r="B252" s="123" t="n">
        <v>10599</v>
      </c>
      <c r="C252" s="122" t="s">
        <v>50</v>
      </c>
      <c r="D252" s="122" t="s">
        <v>1648</v>
      </c>
      <c r="E252" s="124" t="s">
        <v>1581</v>
      </c>
      <c r="F252" s="124"/>
      <c r="G252" s="125" t="s">
        <v>24</v>
      </c>
      <c r="H252" s="126" t="n">
        <v>0.01821492</v>
      </c>
      <c r="I252" s="127" t="n">
        <f aca="false">L252</f>
        <v>14.04</v>
      </c>
      <c r="J252" s="127" t="n">
        <f aca="false">M252</f>
        <v>0.24</v>
      </c>
      <c r="L252" s="108" t="n">
        <f aca="false">TRUNC(N252-N252*$O$2,2)</f>
        <v>14.04</v>
      </c>
      <c r="M252" s="108" t="n">
        <f aca="false">TRUNC(O252-O252*$O$2,2)</f>
        <v>0.24</v>
      </c>
      <c r="N252" s="0" t="s">
        <v>1649</v>
      </c>
      <c r="O252" s="0" t="s">
        <v>1918</v>
      </c>
    </row>
    <row r="253" customFormat="false" ht="12.75" hidden="false" customHeight="false" outlineLevel="0" collapsed="false">
      <c r="A253" s="122" t="s">
        <v>1578</v>
      </c>
      <c r="B253" s="123" t="n">
        <v>11246</v>
      </c>
      <c r="C253" s="122" t="s">
        <v>50</v>
      </c>
      <c r="D253" s="122" t="s">
        <v>1816</v>
      </c>
      <c r="E253" s="124" t="s">
        <v>1581</v>
      </c>
      <c r="F253" s="124"/>
      <c r="G253" s="125" t="s">
        <v>765</v>
      </c>
      <c r="H253" s="126" t="n">
        <v>0.00042756</v>
      </c>
      <c r="I253" s="127" t="n">
        <f aca="false">L253</f>
        <v>7.97</v>
      </c>
      <c r="J253" s="127" t="n">
        <f aca="false">M253</f>
        <v>0</v>
      </c>
      <c r="L253" s="108" t="n">
        <f aca="false">TRUNC(N253-N253*$O$2,2)</f>
        <v>7.97</v>
      </c>
      <c r="M253" s="108" t="n">
        <f aca="false">TRUNC(O253-O253*$O$2,2)</f>
        <v>0</v>
      </c>
      <c r="N253" s="0" t="s">
        <v>1817</v>
      </c>
      <c r="O253" s="0" t="s">
        <v>1635</v>
      </c>
    </row>
    <row r="254" customFormat="false" ht="38.25" hidden="false" customHeight="false" outlineLevel="0" collapsed="false">
      <c r="A254" s="122" t="s">
        <v>1578</v>
      </c>
      <c r="B254" s="123" t="s">
        <v>1919</v>
      </c>
      <c r="C254" s="122" t="s">
        <v>50</v>
      </c>
      <c r="D254" s="122" t="s">
        <v>1920</v>
      </c>
      <c r="E254" s="124" t="s">
        <v>1581</v>
      </c>
      <c r="F254" s="124"/>
      <c r="G254" s="125" t="s">
        <v>41</v>
      </c>
      <c r="H254" s="126" t="n">
        <v>0.03</v>
      </c>
      <c r="I254" s="127" t="n">
        <f aca="false">L254</f>
        <v>351.22</v>
      </c>
      <c r="J254" s="127" t="n">
        <f aca="false">M254</f>
        <v>10.53</v>
      </c>
      <c r="L254" s="108" t="n">
        <f aca="false">TRUNC(N254-N254*$O$2,2)</f>
        <v>351.22</v>
      </c>
      <c r="M254" s="108" t="n">
        <f aca="false">TRUNC(O254-O254*$O$2,2)</f>
        <v>10.53</v>
      </c>
      <c r="N254" s="0" t="s">
        <v>1921</v>
      </c>
      <c r="O254" s="0" t="s">
        <v>1656</v>
      </c>
    </row>
    <row r="255" customFormat="false" ht="12.75" hidden="false" customHeight="false" outlineLevel="0" collapsed="false">
      <c r="A255" s="122" t="s">
        <v>1578</v>
      </c>
      <c r="B255" s="123" t="n">
        <v>1209</v>
      </c>
      <c r="C255" s="122" t="s">
        <v>50</v>
      </c>
      <c r="D255" s="122" t="s">
        <v>1922</v>
      </c>
      <c r="E255" s="124" t="s">
        <v>1581</v>
      </c>
      <c r="F255" s="124"/>
      <c r="G255" s="125" t="s">
        <v>24</v>
      </c>
      <c r="H255" s="126" t="n">
        <v>4</v>
      </c>
      <c r="I255" s="127" t="n">
        <f aca="false">L255</f>
        <v>4.23</v>
      </c>
      <c r="J255" s="127" t="n">
        <f aca="false">M255</f>
        <v>16.92</v>
      </c>
      <c r="L255" s="108" t="n">
        <f aca="false">TRUNC(N255-N255*$O$2,2)</f>
        <v>4.23</v>
      </c>
      <c r="M255" s="108" t="n">
        <f aca="false">TRUNC(O255-O255*$O$2,2)</f>
        <v>16.92</v>
      </c>
      <c r="N255" s="0" t="s">
        <v>1923</v>
      </c>
      <c r="O255" s="0" t="s">
        <v>1924</v>
      </c>
    </row>
    <row r="256" customFormat="false" ht="12.75" hidden="false" customHeight="false" outlineLevel="0" collapsed="false">
      <c r="A256" s="122" t="s">
        <v>1578</v>
      </c>
      <c r="B256" s="123" t="n">
        <v>10517</v>
      </c>
      <c r="C256" s="122" t="s">
        <v>50</v>
      </c>
      <c r="D256" s="122" t="s">
        <v>1669</v>
      </c>
      <c r="E256" s="124" t="s">
        <v>1642</v>
      </c>
      <c r="F256" s="124"/>
      <c r="G256" s="125" t="s">
        <v>1670</v>
      </c>
      <c r="H256" s="126" t="n">
        <v>0.00404776</v>
      </c>
      <c r="I256" s="127" t="n">
        <f aca="false">L256</f>
        <v>234.15</v>
      </c>
      <c r="J256" s="127" t="n">
        <f aca="false">M256</f>
        <v>0.94</v>
      </c>
      <c r="L256" s="108" t="n">
        <f aca="false">TRUNC(N256-N256*$O$2,2)</f>
        <v>234.15</v>
      </c>
      <c r="M256" s="108" t="n">
        <f aca="false">TRUNC(O256-O256*$O$2,2)</f>
        <v>0.94</v>
      </c>
      <c r="N256" s="0" t="s">
        <v>1671</v>
      </c>
      <c r="O256" s="0" t="s">
        <v>1925</v>
      </c>
    </row>
    <row r="257" customFormat="false" ht="12.75" hidden="false" customHeight="false" outlineLevel="0" collapsed="false">
      <c r="A257" s="122" t="s">
        <v>1578</v>
      </c>
      <c r="B257" s="123" t="n">
        <v>11264</v>
      </c>
      <c r="C257" s="122" t="s">
        <v>50</v>
      </c>
      <c r="D257" s="122" t="s">
        <v>1810</v>
      </c>
      <c r="E257" s="124" t="s">
        <v>1581</v>
      </c>
      <c r="F257" s="124"/>
      <c r="G257" s="125" t="s">
        <v>24</v>
      </c>
      <c r="H257" s="126" t="n">
        <v>0.00012216</v>
      </c>
      <c r="I257" s="127" t="n">
        <f aca="false">L257</f>
        <v>10.55</v>
      </c>
      <c r="J257" s="127" t="n">
        <f aca="false">M257</f>
        <v>0</v>
      </c>
      <c r="L257" s="108" t="n">
        <f aca="false">TRUNC(N257-N257*$O$2,2)</f>
        <v>10.55</v>
      </c>
      <c r="M257" s="108" t="n">
        <f aca="false">TRUNC(O257-O257*$O$2,2)</f>
        <v>0</v>
      </c>
      <c r="N257" s="0" t="s">
        <v>1811</v>
      </c>
      <c r="O257" s="0" t="s">
        <v>1635</v>
      </c>
    </row>
    <row r="258" customFormat="false" ht="25.5" hidden="false" customHeight="false" outlineLevel="0" collapsed="false">
      <c r="A258" s="122" t="s">
        <v>1578</v>
      </c>
      <c r="B258" s="123" t="s">
        <v>1645</v>
      </c>
      <c r="C258" s="122" t="s">
        <v>50</v>
      </c>
      <c r="D258" s="122" t="s">
        <v>1646</v>
      </c>
      <c r="E258" s="124" t="s">
        <v>1581</v>
      </c>
      <c r="F258" s="124"/>
      <c r="G258" s="125" t="s">
        <v>24</v>
      </c>
      <c r="H258" s="126" t="n">
        <v>0.0015337</v>
      </c>
      <c r="I258" s="127" t="n">
        <f aca="false">L258</f>
        <v>140.49</v>
      </c>
      <c r="J258" s="127" t="n">
        <f aca="false">M258</f>
        <v>0.21</v>
      </c>
      <c r="L258" s="108" t="n">
        <f aca="false">TRUNC(N258-N258*$O$2,2)</f>
        <v>140.49</v>
      </c>
      <c r="M258" s="108" t="n">
        <f aca="false">TRUNC(O258-O258*$O$2,2)</f>
        <v>0.21</v>
      </c>
      <c r="N258" s="0" t="s">
        <v>1647</v>
      </c>
      <c r="O258" s="0" t="s">
        <v>1619</v>
      </c>
    </row>
    <row r="259" customFormat="false" ht="25.5" hidden="false" customHeight="false" outlineLevel="0" collapsed="false">
      <c r="A259" s="122" t="s">
        <v>1578</v>
      </c>
      <c r="B259" s="123" t="s">
        <v>1616</v>
      </c>
      <c r="C259" s="122" t="s">
        <v>50</v>
      </c>
      <c r="D259" s="122" t="s">
        <v>1617</v>
      </c>
      <c r="E259" s="124" t="s">
        <v>1609</v>
      </c>
      <c r="F259" s="124"/>
      <c r="G259" s="125" t="s">
        <v>1610</v>
      </c>
      <c r="H259" s="126" t="n">
        <v>7.6685</v>
      </c>
      <c r="I259" s="127" t="n">
        <f aca="false">L259</f>
        <v>10.65</v>
      </c>
      <c r="J259" s="127" t="n">
        <f aca="false">M259</f>
        <v>81.69</v>
      </c>
      <c r="L259" s="108" t="n">
        <f aca="false">TRUNC(N259-N259*$O$2,2)</f>
        <v>10.65</v>
      </c>
      <c r="M259" s="108" t="n">
        <f aca="false">TRUNC(O259-O259*$O$2,2)</f>
        <v>81.69</v>
      </c>
      <c r="N259" s="0" t="s">
        <v>1618</v>
      </c>
      <c r="O259" s="0" t="s">
        <v>1926</v>
      </c>
    </row>
    <row r="260" customFormat="false" ht="25.5" hidden="false" customHeight="false" outlineLevel="0" collapsed="false">
      <c r="A260" s="122" t="s">
        <v>1578</v>
      </c>
      <c r="B260" s="123" t="s">
        <v>1927</v>
      </c>
      <c r="C260" s="122" t="s">
        <v>50</v>
      </c>
      <c r="D260" s="122" t="s">
        <v>1928</v>
      </c>
      <c r="E260" s="124" t="s">
        <v>1581</v>
      </c>
      <c r="F260" s="124"/>
      <c r="G260" s="125" t="s">
        <v>366</v>
      </c>
      <c r="H260" s="126" t="n">
        <v>0.1632</v>
      </c>
      <c r="I260" s="127" t="n">
        <f aca="false">L260</f>
        <v>4.4</v>
      </c>
      <c r="J260" s="127" t="n">
        <f aca="false">M260</f>
        <v>0.71</v>
      </c>
      <c r="L260" s="108" t="n">
        <f aca="false">TRUNC(N260-N260*$O$2,2)</f>
        <v>4.4</v>
      </c>
      <c r="M260" s="108" t="n">
        <f aca="false">TRUNC(O260-O260*$O$2,2)</f>
        <v>0.71</v>
      </c>
      <c r="N260" s="0" t="s">
        <v>1929</v>
      </c>
      <c r="O260" s="0" t="s">
        <v>1930</v>
      </c>
    </row>
    <row r="261" customFormat="false" ht="12.75" hidden="false" customHeight="false" outlineLevel="0" collapsed="false">
      <c r="A261" s="122" t="s">
        <v>1578</v>
      </c>
      <c r="B261" s="123" t="n">
        <v>4728</v>
      </c>
      <c r="C261" s="122" t="s">
        <v>50</v>
      </c>
      <c r="D261" s="122" t="s">
        <v>1667</v>
      </c>
      <c r="E261" s="124" t="s">
        <v>1581</v>
      </c>
      <c r="F261" s="124"/>
      <c r="G261" s="125" t="s">
        <v>24</v>
      </c>
      <c r="H261" s="126" t="n">
        <v>0.00230055</v>
      </c>
      <c r="I261" s="127" t="n">
        <f aca="false">L261</f>
        <v>14.5</v>
      </c>
      <c r="J261" s="127" t="n">
        <f aca="false">M261</f>
        <v>0.03</v>
      </c>
      <c r="L261" s="108" t="n">
        <f aca="false">TRUNC(N261-N261*$O$2,2)</f>
        <v>14.5</v>
      </c>
      <c r="M261" s="108" t="n">
        <f aca="false">TRUNC(O261-O261*$O$2,2)</f>
        <v>0.03</v>
      </c>
      <c r="N261" s="0" t="s">
        <v>1668</v>
      </c>
      <c r="O261" s="0" t="s">
        <v>1788</v>
      </c>
    </row>
    <row r="262" customFormat="false" ht="12.75" hidden="false" customHeight="false" outlineLevel="0" collapsed="false">
      <c r="A262" s="122" t="s">
        <v>1578</v>
      </c>
      <c r="B262" s="123" t="n">
        <v>10282</v>
      </c>
      <c r="C262" s="122" t="s">
        <v>50</v>
      </c>
      <c r="D262" s="122" t="s">
        <v>1789</v>
      </c>
      <c r="E262" s="124" t="s">
        <v>1581</v>
      </c>
      <c r="F262" s="124"/>
      <c r="G262" s="125" t="s">
        <v>24</v>
      </c>
      <c r="H262" s="126" t="n">
        <v>0.00012216</v>
      </c>
      <c r="I262" s="127" t="n">
        <f aca="false">L262</f>
        <v>31.84</v>
      </c>
      <c r="J262" s="127" t="n">
        <f aca="false">M262</f>
        <v>0</v>
      </c>
      <c r="L262" s="108" t="n">
        <f aca="false">TRUNC(N262-N262*$O$2,2)</f>
        <v>31.84</v>
      </c>
      <c r="M262" s="108" t="n">
        <f aca="false">TRUNC(O262-O262*$O$2,2)</f>
        <v>0</v>
      </c>
      <c r="N262" s="0" t="s">
        <v>1790</v>
      </c>
      <c r="O262" s="0" t="s">
        <v>1635</v>
      </c>
    </row>
    <row r="263" customFormat="false" ht="25.5" hidden="false" customHeight="false" outlineLevel="0" collapsed="false">
      <c r="A263" s="122" t="s">
        <v>1578</v>
      </c>
      <c r="B263" s="123" t="s">
        <v>1659</v>
      </c>
      <c r="C263" s="122" t="s">
        <v>50</v>
      </c>
      <c r="D263" s="122" t="s">
        <v>1660</v>
      </c>
      <c r="E263" s="124" t="s">
        <v>1581</v>
      </c>
      <c r="F263" s="124"/>
      <c r="G263" s="125" t="s">
        <v>1633</v>
      </c>
      <c r="H263" s="126" t="n">
        <v>0.00806885</v>
      </c>
      <c r="I263" s="127" t="n">
        <f aca="false">L263</f>
        <v>50.57</v>
      </c>
      <c r="J263" s="127" t="n">
        <f aca="false">M263</f>
        <v>0.4</v>
      </c>
      <c r="L263" s="108" t="n">
        <f aca="false">TRUNC(N263-N263*$O$2,2)</f>
        <v>50.57</v>
      </c>
      <c r="M263" s="108" t="n">
        <f aca="false">TRUNC(O263-O263*$O$2,2)</f>
        <v>0.4</v>
      </c>
      <c r="N263" s="0" t="s">
        <v>1661</v>
      </c>
      <c r="O263" s="0" t="s">
        <v>1931</v>
      </c>
    </row>
    <row r="264" customFormat="false" ht="12.75" hidden="false" customHeight="false" outlineLevel="0" collapsed="false">
      <c r="A264" s="122" t="s">
        <v>1578</v>
      </c>
      <c r="B264" s="123" t="n">
        <v>2378</v>
      </c>
      <c r="C264" s="122" t="s">
        <v>50</v>
      </c>
      <c r="D264" s="122" t="s">
        <v>1657</v>
      </c>
      <c r="E264" s="124" t="s">
        <v>1581</v>
      </c>
      <c r="F264" s="124"/>
      <c r="G264" s="125" t="s">
        <v>24</v>
      </c>
      <c r="H264" s="126" t="n">
        <v>0.88189471</v>
      </c>
      <c r="I264" s="127" t="n">
        <f aca="false">L264</f>
        <v>3.51</v>
      </c>
      <c r="J264" s="127" t="n">
        <f aca="false">M264</f>
        <v>3.09</v>
      </c>
      <c r="L264" s="108" t="n">
        <f aca="false">TRUNC(N264-N264*$O$2,2)</f>
        <v>3.51</v>
      </c>
      <c r="M264" s="108" t="n">
        <f aca="false">TRUNC(O264-O264*$O$2,2)</f>
        <v>3.09</v>
      </c>
      <c r="N264" s="0" t="s">
        <v>1658</v>
      </c>
      <c r="O264" s="0" t="s">
        <v>1932</v>
      </c>
    </row>
    <row r="265" customFormat="false" ht="12.75" hidden="false" customHeight="false" outlineLevel="0" collapsed="false">
      <c r="A265" s="122" t="s">
        <v>1578</v>
      </c>
      <c r="B265" s="123" t="n">
        <v>10362</v>
      </c>
      <c r="C265" s="122" t="s">
        <v>50</v>
      </c>
      <c r="D265" s="122" t="s">
        <v>1674</v>
      </c>
      <c r="E265" s="124" t="s">
        <v>1642</v>
      </c>
      <c r="F265" s="124"/>
      <c r="G265" s="125" t="s">
        <v>24</v>
      </c>
      <c r="H265" s="126" t="n">
        <v>0.0455373</v>
      </c>
      <c r="I265" s="127" t="n">
        <f aca="false">L265</f>
        <v>9.78</v>
      </c>
      <c r="J265" s="127" t="n">
        <f aca="false">M265</f>
        <v>0.44</v>
      </c>
      <c r="L265" s="108" t="n">
        <f aca="false">TRUNC(N265-N265*$O$2,2)</f>
        <v>9.78</v>
      </c>
      <c r="M265" s="108" t="n">
        <f aca="false">TRUNC(O265-O265*$O$2,2)</f>
        <v>0.44</v>
      </c>
      <c r="N265" s="0" t="s">
        <v>1675</v>
      </c>
      <c r="O265" s="0" t="s">
        <v>1933</v>
      </c>
    </row>
    <row r="266" customFormat="false" ht="12.75" hidden="false" customHeight="false" outlineLevel="0" collapsed="false">
      <c r="A266" s="122" t="s">
        <v>1578</v>
      </c>
      <c r="B266" s="123" t="n">
        <v>82</v>
      </c>
      <c r="C266" s="122" t="s">
        <v>50</v>
      </c>
      <c r="D266" s="122" t="s">
        <v>1934</v>
      </c>
      <c r="E266" s="124" t="s">
        <v>1581</v>
      </c>
      <c r="F266" s="124"/>
      <c r="G266" s="125" t="s">
        <v>287</v>
      </c>
      <c r="H266" s="126" t="n">
        <v>2.4</v>
      </c>
      <c r="I266" s="127" t="n">
        <f aca="false">L266</f>
        <v>6.86</v>
      </c>
      <c r="J266" s="127" t="n">
        <f aca="false">M266</f>
        <v>16.48</v>
      </c>
      <c r="L266" s="108" t="n">
        <f aca="false">TRUNC(N266-N266*$O$2,2)</f>
        <v>6.86</v>
      </c>
      <c r="M266" s="108" t="n">
        <f aca="false">TRUNC(O266-O266*$O$2,2)</f>
        <v>16.48</v>
      </c>
      <c r="N266" s="0" t="s">
        <v>1935</v>
      </c>
      <c r="O266" s="0" t="s">
        <v>1936</v>
      </c>
    </row>
    <row r="267" customFormat="false" ht="25.5" hidden="false" customHeight="false" outlineLevel="0" collapsed="false">
      <c r="A267" s="122" t="s">
        <v>1578</v>
      </c>
      <c r="B267" s="123" t="s">
        <v>1664</v>
      </c>
      <c r="C267" s="122" t="s">
        <v>50</v>
      </c>
      <c r="D267" s="122" t="s">
        <v>1665</v>
      </c>
      <c r="E267" s="124" t="s">
        <v>1581</v>
      </c>
      <c r="F267" s="124"/>
      <c r="G267" s="125" t="s">
        <v>24</v>
      </c>
      <c r="H267" s="126" t="n">
        <v>0.00202388</v>
      </c>
      <c r="I267" s="127" t="n">
        <f aca="false">L267</f>
        <v>13.69</v>
      </c>
      <c r="J267" s="127" t="n">
        <f aca="false">M267</f>
        <v>0.02</v>
      </c>
      <c r="L267" s="108" t="n">
        <f aca="false">TRUNC(N267-N267*$O$2,2)</f>
        <v>13.69</v>
      </c>
      <c r="M267" s="108" t="n">
        <f aca="false">TRUNC(O267-O267*$O$2,2)</f>
        <v>0.02</v>
      </c>
      <c r="N267" s="0" t="s">
        <v>1666</v>
      </c>
      <c r="O267" s="0" t="s">
        <v>1893</v>
      </c>
    </row>
    <row r="268" customFormat="false" ht="12.75" hidden="false" customHeight="false" outlineLevel="0" collapsed="false">
      <c r="A268" s="122" t="s">
        <v>1578</v>
      </c>
      <c r="B268" s="123" t="n">
        <v>2360</v>
      </c>
      <c r="C268" s="122" t="s">
        <v>50</v>
      </c>
      <c r="D268" s="122" t="s">
        <v>1853</v>
      </c>
      <c r="E268" s="124" t="s">
        <v>1581</v>
      </c>
      <c r="F268" s="124"/>
      <c r="G268" s="125" t="s">
        <v>24</v>
      </c>
      <c r="H268" s="126" t="n">
        <v>2</v>
      </c>
      <c r="I268" s="127" t="n">
        <f aca="false">L268</f>
        <v>4.37</v>
      </c>
      <c r="J268" s="127" t="n">
        <f aca="false">M268</f>
        <v>8.75</v>
      </c>
      <c r="L268" s="108" t="n">
        <f aca="false">TRUNC(N268-N268*$O$2,2)</f>
        <v>4.37</v>
      </c>
      <c r="M268" s="108" t="n">
        <f aca="false">TRUNC(O268-O268*$O$2,2)</f>
        <v>8.75</v>
      </c>
      <c r="N268" s="0" t="s">
        <v>1854</v>
      </c>
      <c r="O268" s="0" t="s">
        <v>1855</v>
      </c>
    </row>
    <row r="269" customFormat="false" ht="25.5" hidden="false" customHeight="false" outlineLevel="0" collapsed="false">
      <c r="A269" s="122" t="s">
        <v>1578</v>
      </c>
      <c r="B269" s="123" t="s">
        <v>1654</v>
      </c>
      <c r="C269" s="122" t="s">
        <v>50</v>
      </c>
      <c r="D269" s="122" t="s">
        <v>1655</v>
      </c>
      <c r="E269" s="124" t="s">
        <v>1581</v>
      </c>
      <c r="F269" s="124"/>
      <c r="G269" s="125" t="s">
        <v>24</v>
      </c>
      <c r="H269" s="126" t="n">
        <v>0.00607164</v>
      </c>
      <c r="I269" s="127" t="n">
        <f aca="false">L269</f>
        <v>10.53</v>
      </c>
      <c r="J269" s="127" t="n">
        <f aca="false">M269</f>
        <v>0.06</v>
      </c>
      <c r="L269" s="108" t="n">
        <f aca="false">TRUNC(N269-N269*$O$2,2)</f>
        <v>10.53</v>
      </c>
      <c r="M269" s="108" t="n">
        <f aca="false">TRUNC(O269-O269*$O$2,2)</f>
        <v>0.06</v>
      </c>
      <c r="N269" s="0" t="s">
        <v>1656</v>
      </c>
      <c r="O269" s="0" t="s">
        <v>1937</v>
      </c>
    </row>
    <row r="270" customFormat="false" ht="12.75" hidden="false" customHeight="false" outlineLevel="0" collapsed="false">
      <c r="A270" s="122" t="s">
        <v>1578</v>
      </c>
      <c r="B270" s="123" t="n">
        <v>11255</v>
      </c>
      <c r="C270" s="122" t="s">
        <v>50</v>
      </c>
      <c r="D270" s="122" t="s">
        <v>1938</v>
      </c>
      <c r="E270" s="124" t="s">
        <v>1581</v>
      </c>
      <c r="F270" s="124"/>
      <c r="G270" s="125" t="s">
        <v>24</v>
      </c>
      <c r="H270" s="126" t="n">
        <v>0.00084</v>
      </c>
      <c r="I270" s="127" t="n">
        <f aca="false">L270</f>
        <v>49.17</v>
      </c>
      <c r="J270" s="127" t="n">
        <f aca="false">M270</f>
        <v>0.03</v>
      </c>
      <c r="L270" s="108" t="n">
        <f aca="false">TRUNC(N270-N270*$O$2,2)</f>
        <v>49.17</v>
      </c>
      <c r="M270" s="108" t="n">
        <f aca="false">TRUNC(O270-O270*$O$2,2)</f>
        <v>0.03</v>
      </c>
      <c r="N270" s="0" t="s">
        <v>1939</v>
      </c>
      <c r="O270" s="0" t="s">
        <v>1612</v>
      </c>
    </row>
    <row r="271" customFormat="false" ht="25.5" hidden="false" customHeight="false" outlineLevel="0" collapsed="false">
      <c r="A271" s="122" t="s">
        <v>1578</v>
      </c>
      <c r="B271" s="123" t="n">
        <v>1569</v>
      </c>
      <c r="C271" s="122" t="s">
        <v>50</v>
      </c>
      <c r="D271" s="122" t="s">
        <v>1940</v>
      </c>
      <c r="E271" s="124" t="s">
        <v>1581</v>
      </c>
      <c r="F271" s="124"/>
      <c r="G271" s="125" t="s">
        <v>366</v>
      </c>
      <c r="H271" s="126" t="n">
        <v>0.1839</v>
      </c>
      <c r="I271" s="127" t="n">
        <f aca="false">L271</f>
        <v>5.26</v>
      </c>
      <c r="J271" s="127" t="n">
        <f aca="false">M271</f>
        <v>0.96</v>
      </c>
      <c r="L271" s="108" t="n">
        <f aca="false">TRUNC(N271-N271*$O$2,2)</f>
        <v>5.26</v>
      </c>
      <c r="M271" s="108" t="n">
        <f aca="false">TRUNC(O271-O271*$O$2,2)</f>
        <v>0.96</v>
      </c>
      <c r="N271" s="0" t="s">
        <v>1941</v>
      </c>
      <c r="O271" s="0" t="s">
        <v>1942</v>
      </c>
    </row>
    <row r="272" customFormat="false" ht="12.75" hidden="false" customHeight="false" outlineLevel="0" collapsed="false">
      <c r="A272" s="122" t="s">
        <v>1578</v>
      </c>
      <c r="B272" s="123" t="n">
        <v>11244</v>
      </c>
      <c r="C272" s="122" t="s">
        <v>50</v>
      </c>
      <c r="D272" s="122" t="s">
        <v>1943</v>
      </c>
      <c r="E272" s="124" t="s">
        <v>1581</v>
      </c>
      <c r="F272" s="124"/>
      <c r="G272" s="125" t="s">
        <v>24</v>
      </c>
      <c r="H272" s="126" t="n">
        <v>5.334E-005</v>
      </c>
      <c r="I272" s="127" t="n">
        <f aca="false">L272</f>
        <v>38.2</v>
      </c>
      <c r="J272" s="127" t="n">
        <f aca="false">M272</f>
        <v>0</v>
      </c>
      <c r="L272" s="108" t="n">
        <f aca="false">TRUNC(N272-N272*$O$2,2)</f>
        <v>38.2</v>
      </c>
      <c r="M272" s="108" t="n">
        <f aca="false">TRUNC(O272-O272*$O$2,2)</f>
        <v>0</v>
      </c>
      <c r="N272" s="0" t="s">
        <v>1944</v>
      </c>
      <c r="O272" s="0" t="s">
        <v>1635</v>
      </c>
    </row>
    <row r="273" customFormat="false" ht="25.5" hidden="false" customHeight="false" outlineLevel="0" collapsed="false">
      <c r="A273" s="122" t="s">
        <v>1578</v>
      </c>
      <c r="B273" s="123" t="n">
        <v>4174</v>
      </c>
      <c r="C273" s="122" t="s">
        <v>50</v>
      </c>
      <c r="D273" s="122" t="s">
        <v>1820</v>
      </c>
      <c r="E273" s="124" t="s">
        <v>1581</v>
      </c>
      <c r="F273" s="124"/>
      <c r="G273" s="125" t="s">
        <v>24</v>
      </c>
      <c r="H273" s="126" t="n">
        <v>0.0003054</v>
      </c>
      <c r="I273" s="127" t="n">
        <f aca="false">L273</f>
        <v>8.42</v>
      </c>
      <c r="J273" s="127" t="n">
        <f aca="false">M273</f>
        <v>0</v>
      </c>
      <c r="L273" s="108" t="n">
        <f aca="false">TRUNC(N273-N273*$O$2,2)</f>
        <v>8.42</v>
      </c>
      <c r="M273" s="108" t="n">
        <f aca="false">TRUNC(O273-O273*$O$2,2)</f>
        <v>0</v>
      </c>
      <c r="N273" s="0" t="s">
        <v>1821</v>
      </c>
      <c r="O273" s="0" t="s">
        <v>1635</v>
      </c>
    </row>
    <row r="274" customFormat="false" ht="25.5" hidden="false" customHeight="false" outlineLevel="0" collapsed="false">
      <c r="A274" s="122" t="s">
        <v>1578</v>
      </c>
      <c r="B274" s="123" t="s">
        <v>1737</v>
      </c>
      <c r="C274" s="122" t="s">
        <v>50</v>
      </c>
      <c r="D274" s="122" t="s">
        <v>1738</v>
      </c>
      <c r="E274" s="124" t="s">
        <v>1609</v>
      </c>
      <c r="F274" s="124"/>
      <c r="G274" s="125" t="s">
        <v>1610</v>
      </c>
      <c r="H274" s="126" t="n">
        <v>0.6108</v>
      </c>
      <c r="I274" s="127" t="n">
        <f aca="false">L274</f>
        <v>14.91</v>
      </c>
      <c r="J274" s="127" t="n">
        <f aca="false">M274</f>
        <v>9.1</v>
      </c>
      <c r="L274" s="108" t="n">
        <f aca="false">TRUNC(N274-N274*$O$2,2)</f>
        <v>14.91</v>
      </c>
      <c r="M274" s="108" t="n">
        <f aca="false">TRUNC(O274-O274*$O$2,2)</f>
        <v>9.1</v>
      </c>
      <c r="N274" s="0" t="s">
        <v>1739</v>
      </c>
      <c r="O274" s="0" t="s">
        <v>1945</v>
      </c>
    </row>
    <row r="275" customFormat="false" ht="12.75" hidden="false" customHeight="false" outlineLevel="0" collapsed="false">
      <c r="A275" s="122" t="s">
        <v>1578</v>
      </c>
      <c r="B275" s="123" t="n">
        <v>1690</v>
      </c>
      <c r="C275" s="122" t="s">
        <v>50</v>
      </c>
      <c r="D275" s="122" t="s">
        <v>1946</v>
      </c>
      <c r="E275" s="124" t="s">
        <v>1581</v>
      </c>
      <c r="F275" s="124"/>
      <c r="G275" s="125" t="s">
        <v>24</v>
      </c>
      <c r="H275" s="126" t="n">
        <v>2</v>
      </c>
      <c r="I275" s="127" t="n">
        <f aca="false">L275</f>
        <v>3.94</v>
      </c>
      <c r="J275" s="127" t="n">
        <f aca="false">M275</f>
        <v>7.89</v>
      </c>
      <c r="L275" s="108" t="n">
        <f aca="false">TRUNC(N275-N275*$O$2,2)</f>
        <v>3.94</v>
      </c>
      <c r="M275" s="108" t="n">
        <f aca="false">TRUNC(O275-O275*$O$2,2)</f>
        <v>7.89</v>
      </c>
      <c r="N275" s="0" t="s">
        <v>1947</v>
      </c>
      <c r="O275" s="0" t="s">
        <v>1948</v>
      </c>
    </row>
    <row r="276" customFormat="false" ht="38.25" hidden="false" customHeight="false" outlineLevel="0" collapsed="false">
      <c r="A276" s="122" t="s">
        <v>1578</v>
      </c>
      <c r="B276" s="123" t="s">
        <v>1949</v>
      </c>
      <c r="C276" s="122" t="s">
        <v>50</v>
      </c>
      <c r="D276" s="122" t="s">
        <v>1950</v>
      </c>
      <c r="E276" s="124" t="s">
        <v>1581</v>
      </c>
      <c r="F276" s="124"/>
      <c r="G276" s="125" t="s">
        <v>52</v>
      </c>
      <c r="H276" s="126" t="n">
        <v>0.0351</v>
      </c>
      <c r="I276" s="127" t="n">
        <f aca="false">L276</f>
        <v>42.49</v>
      </c>
      <c r="J276" s="127" t="n">
        <f aca="false">M276</f>
        <v>1.49</v>
      </c>
      <c r="L276" s="108" t="n">
        <f aca="false">TRUNC(N276-N276*$O$2,2)</f>
        <v>42.49</v>
      </c>
      <c r="M276" s="108" t="n">
        <f aca="false">TRUNC(O276-O276*$O$2,2)</f>
        <v>1.49</v>
      </c>
      <c r="N276" s="0" t="s">
        <v>1951</v>
      </c>
      <c r="O276" s="0" t="s">
        <v>1952</v>
      </c>
    </row>
    <row r="277" customFormat="false" ht="12.75" hidden="false" customHeight="false" outlineLevel="0" collapsed="false">
      <c r="A277" s="122" t="s">
        <v>1578</v>
      </c>
      <c r="B277" s="123" t="n">
        <v>11247</v>
      </c>
      <c r="C277" s="122" t="s">
        <v>50</v>
      </c>
      <c r="D277" s="122" t="s">
        <v>1795</v>
      </c>
      <c r="E277" s="124" t="s">
        <v>1581</v>
      </c>
      <c r="F277" s="124"/>
      <c r="G277" s="125" t="s">
        <v>24</v>
      </c>
      <c r="H277" s="126" t="n">
        <v>6.108E-005</v>
      </c>
      <c r="I277" s="127" t="n">
        <f aca="false">L277</f>
        <v>255.84</v>
      </c>
      <c r="J277" s="127" t="n">
        <f aca="false">M277</f>
        <v>0.01</v>
      </c>
      <c r="L277" s="108" t="n">
        <f aca="false">TRUNC(N277-N277*$O$2,2)</f>
        <v>255.84</v>
      </c>
      <c r="M277" s="108" t="n">
        <f aca="false">TRUNC(O277-O277*$O$2,2)</f>
        <v>0.01</v>
      </c>
      <c r="N277" s="0" t="s">
        <v>1796</v>
      </c>
      <c r="O277" s="0" t="s">
        <v>1678</v>
      </c>
    </row>
    <row r="278" customFormat="false" ht="25.5" hidden="false" customHeight="false" outlineLevel="0" collapsed="false">
      <c r="A278" s="122" t="s">
        <v>1578</v>
      </c>
      <c r="B278" s="123" t="s">
        <v>1953</v>
      </c>
      <c r="C278" s="122" t="s">
        <v>50</v>
      </c>
      <c r="D278" s="122" t="s">
        <v>1954</v>
      </c>
      <c r="E278" s="124" t="s">
        <v>1581</v>
      </c>
      <c r="F278" s="124"/>
      <c r="G278" s="125" t="s">
        <v>287</v>
      </c>
      <c r="H278" s="126" t="n">
        <v>0.045</v>
      </c>
      <c r="I278" s="127" t="n">
        <f aca="false">L278</f>
        <v>14.82</v>
      </c>
      <c r="J278" s="127" t="n">
        <f aca="false">M278</f>
        <v>0.66</v>
      </c>
      <c r="L278" s="108" t="n">
        <f aca="false">TRUNC(N278-N278*$O$2,2)</f>
        <v>14.82</v>
      </c>
      <c r="M278" s="108" t="n">
        <f aca="false">TRUNC(O278-O278*$O$2,2)</f>
        <v>0.66</v>
      </c>
      <c r="N278" s="0" t="s">
        <v>1896</v>
      </c>
      <c r="O278" s="0" t="s">
        <v>1955</v>
      </c>
    </row>
    <row r="279" customFormat="false" ht="12.75" hidden="false" customHeight="false" outlineLevel="0" collapsed="false">
      <c r="A279" s="122" t="s">
        <v>1578</v>
      </c>
      <c r="B279" s="123" t="n">
        <v>10789</v>
      </c>
      <c r="C279" s="122" t="s">
        <v>50</v>
      </c>
      <c r="D279" s="122" t="s">
        <v>1804</v>
      </c>
      <c r="E279" s="124" t="s">
        <v>1581</v>
      </c>
      <c r="F279" s="124"/>
      <c r="G279" s="125" t="s">
        <v>24</v>
      </c>
      <c r="H279" s="126" t="n">
        <v>0.00012216</v>
      </c>
      <c r="I279" s="127" t="n">
        <f aca="false">L279</f>
        <v>12.01</v>
      </c>
      <c r="J279" s="127" t="n">
        <f aca="false">M279</f>
        <v>0</v>
      </c>
      <c r="L279" s="108" t="n">
        <f aca="false">TRUNC(N279-N279*$O$2,2)</f>
        <v>12.01</v>
      </c>
      <c r="M279" s="108" t="n">
        <f aca="false">TRUNC(O279-O279*$O$2,2)</f>
        <v>0</v>
      </c>
      <c r="N279" s="0" t="s">
        <v>1805</v>
      </c>
      <c r="O279" s="0" t="s">
        <v>1635</v>
      </c>
    </row>
    <row r="280" customFormat="false" ht="25.5" hidden="false" customHeight="false" outlineLevel="0" collapsed="false">
      <c r="A280" s="122" t="s">
        <v>1578</v>
      </c>
      <c r="B280" s="123" t="n">
        <v>11248</v>
      </c>
      <c r="C280" s="122" t="s">
        <v>50</v>
      </c>
      <c r="D280" s="122" t="s">
        <v>1956</v>
      </c>
      <c r="E280" s="124" t="s">
        <v>1583</v>
      </c>
      <c r="F280" s="124"/>
      <c r="G280" s="125" t="s">
        <v>24</v>
      </c>
      <c r="H280" s="126" t="n">
        <v>2.667E-005</v>
      </c>
      <c r="I280" s="127" t="n">
        <f aca="false">L280</f>
        <v>192</v>
      </c>
      <c r="J280" s="127" t="n">
        <f aca="false">M280</f>
        <v>0</v>
      </c>
      <c r="L280" s="108" t="n">
        <f aca="false">TRUNC(N280-N280*$O$2,2)</f>
        <v>192</v>
      </c>
      <c r="M280" s="108" t="n">
        <f aca="false">TRUNC(O280-O280*$O$2,2)</f>
        <v>0</v>
      </c>
      <c r="N280" s="0" t="s">
        <v>1957</v>
      </c>
      <c r="O280" s="0" t="s">
        <v>1635</v>
      </c>
    </row>
    <row r="281" customFormat="false" ht="38.25" hidden="false" customHeight="false" outlineLevel="0" collapsed="false">
      <c r="A281" s="122" t="s">
        <v>1578</v>
      </c>
      <c r="B281" s="123" t="s">
        <v>1877</v>
      </c>
      <c r="C281" s="122" t="s">
        <v>50</v>
      </c>
      <c r="D281" s="122" t="s">
        <v>1878</v>
      </c>
      <c r="E281" s="124" t="s">
        <v>1581</v>
      </c>
      <c r="F281" s="124"/>
      <c r="G281" s="125" t="s">
        <v>24</v>
      </c>
      <c r="H281" s="126" t="n">
        <v>1</v>
      </c>
      <c r="I281" s="127" t="n">
        <f aca="false">L281</f>
        <v>76.7</v>
      </c>
      <c r="J281" s="127" t="n">
        <f aca="false">M281</f>
        <v>76.7</v>
      </c>
      <c r="L281" s="108" t="n">
        <f aca="false">TRUNC(N281-N281*$O$2,2)</f>
        <v>76.7</v>
      </c>
      <c r="M281" s="108" t="n">
        <f aca="false">TRUNC(O281-O281*$O$2,2)</f>
        <v>76.7</v>
      </c>
      <c r="N281" s="0" t="s">
        <v>1879</v>
      </c>
      <c r="O281" s="0" t="s">
        <v>1879</v>
      </c>
    </row>
    <row r="282" customFormat="false" ht="12.75" hidden="false" customHeight="false" outlineLevel="0" collapsed="false">
      <c r="A282" s="122" t="s">
        <v>1578</v>
      </c>
      <c r="B282" s="123" t="n">
        <v>4729</v>
      </c>
      <c r="C282" s="122" t="s">
        <v>50</v>
      </c>
      <c r="D282" s="122" t="s">
        <v>1636</v>
      </c>
      <c r="E282" s="124" t="s">
        <v>1581</v>
      </c>
      <c r="F282" s="124"/>
      <c r="G282" s="125" t="s">
        <v>24</v>
      </c>
      <c r="H282" s="126" t="n">
        <v>0.00076685</v>
      </c>
      <c r="I282" s="127" t="n">
        <f aca="false">L282</f>
        <v>24.58</v>
      </c>
      <c r="J282" s="127" t="n">
        <f aca="false">M282</f>
        <v>0.01</v>
      </c>
      <c r="L282" s="108" t="n">
        <f aca="false">TRUNC(N282-N282*$O$2,2)</f>
        <v>24.58</v>
      </c>
      <c r="M282" s="108" t="n">
        <f aca="false">TRUNC(O282-O282*$O$2,2)</f>
        <v>0.01</v>
      </c>
      <c r="N282" s="0" t="s">
        <v>1637</v>
      </c>
      <c r="O282" s="0" t="s">
        <v>1678</v>
      </c>
    </row>
    <row r="283" customFormat="false" ht="12.75" hidden="false" customHeight="false" outlineLevel="0" collapsed="false">
      <c r="A283" s="122" t="s">
        <v>1578</v>
      </c>
      <c r="B283" s="123" t="n">
        <v>10593</v>
      </c>
      <c r="C283" s="122" t="s">
        <v>50</v>
      </c>
      <c r="D283" s="122" t="s">
        <v>1958</v>
      </c>
      <c r="E283" s="124" t="s">
        <v>1581</v>
      </c>
      <c r="F283" s="124"/>
      <c r="G283" s="125" t="s">
        <v>24</v>
      </c>
      <c r="H283" s="126" t="n">
        <v>0.00014</v>
      </c>
      <c r="I283" s="127" t="n">
        <f aca="false">L283</f>
        <v>15.27</v>
      </c>
      <c r="J283" s="127" t="n">
        <f aca="false">M283</f>
        <v>0</v>
      </c>
      <c r="L283" s="108" t="n">
        <f aca="false">TRUNC(N283-N283*$O$2,2)</f>
        <v>15.27</v>
      </c>
      <c r="M283" s="108" t="n">
        <f aca="false">TRUNC(O283-O283*$O$2,2)</f>
        <v>0</v>
      </c>
      <c r="N283" s="0" t="s">
        <v>1959</v>
      </c>
      <c r="O283" s="0" t="s">
        <v>1635</v>
      </c>
    </row>
    <row r="284" customFormat="false" ht="12.75" hidden="false" customHeight="false" outlineLevel="0" collapsed="false">
      <c r="A284" s="122" t="s">
        <v>1578</v>
      </c>
      <c r="B284" s="123" t="n">
        <v>10577</v>
      </c>
      <c r="C284" s="122" t="s">
        <v>50</v>
      </c>
      <c r="D284" s="122" t="s">
        <v>1960</v>
      </c>
      <c r="E284" s="124" t="s">
        <v>1581</v>
      </c>
      <c r="F284" s="124"/>
      <c r="G284" s="125" t="s">
        <v>24</v>
      </c>
      <c r="H284" s="126" t="n">
        <v>2.667E-005</v>
      </c>
      <c r="I284" s="127" t="n">
        <f aca="false">L284</f>
        <v>23.33</v>
      </c>
      <c r="J284" s="127" t="n">
        <f aca="false">M284</f>
        <v>0</v>
      </c>
      <c r="L284" s="108" t="n">
        <f aca="false">TRUNC(N284-N284*$O$2,2)</f>
        <v>23.33</v>
      </c>
      <c r="M284" s="108" t="n">
        <f aca="false">TRUNC(O284-O284*$O$2,2)</f>
        <v>0</v>
      </c>
      <c r="N284" s="0" t="s">
        <v>1961</v>
      </c>
      <c r="O284" s="0" t="s">
        <v>1635</v>
      </c>
    </row>
    <row r="285" customFormat="false" ht="12.75" hidden="false" customHeight="false" outlineLevel="0" collapsed="false">
      <c r="A285" s="122" t="s">
        <v>1578</v>
      </c>
      <c r="B285" s="123" t="n">
        <v>158</v>
      </c>
      <c r="C285" s="122" t="s">
        <v>50</v>
      </c>
      <c r="D285" s="122" t="s">
        <v>1676</v>
      </c>
      <c r="E285" s="124" t="s">
        <v>1581</v>
      </c>
      <c r="F285" s="124"/>
      <c r="G285" s="125" t="s">
        <v>24</v>
      </c>
      <c r="H285" s="126" t="n">
        <v>1.03015492</v>
      </c>
      <c r="I285" s="127" t="n">
        <f aca="false">L285</f>
        <v>10.92</v>
      </c>
      <c r="J285" s="127" t="n">
        <f aca="false">M285</f>
        <v>11.25</v>
      </c>
      <c r="L285" s="108" t="n">
        <f aca="false">TRUNC(N285-N285*$O$2,2)</f>
        <v>10.92</v>
      </c>
      <c r="M285" s="108" t="n">
        <f aca="false">TRUNC(O285-O285*$O$2,2)</f>
        <v>11.25</v>
      </c>
      <c r="N285" s="0" t="s">
        <v>1677</v>
      </c>
      <c r="O285" s="0" t="s">
        <v>1962</v>
      </c>
    </row>
    <row r="286" customFormat="false" ht="25.5" hidden="false" customHeight="false" outlineLevel="0" collapsed="false">
      <c r="A286" s="122" t="s">
        <v>1578</v>
      </c>
      <c r="B286" s="123" t="n">
        <v>2260</v>
      </c>
      <c r="C286" s="122" t="s">
        <v>50</v>
      </c>
      <c r="D286" s="122" t="s">
        <v>1863</v>
      </c>
      <c r="E286" s="124" t="s">
        <v>1581</v>
      </c>
      <c r="F286" s="124"/>
      <c r="G286" s="125" t="s">
        <v>24</v>
      </c>
      <c r="H286" s="126" t="n">
        <v>1</v>
      </c>
      <c r="I286" s="127" t="n">
        <f aca="false">L286</f>
        <v>1.66</v>
      </c>
      <c r="J286" s="127" t="n">
        <f aca="false">M286</f>
        <v>1.66</v>
      </c>
      <c r="L286" s="108" t="n">
        <f aca="false">TRUNC(N286-N286*$O$2,2)</f>
        <v>1.66</v>
      </c>
      <c r="M286" s="108" t="n">
        <f aca="false">TRUNC(O286-O286*$O$2,2)</f>
        <v>1.66</v>
      </c>
      <c r="N286" s="0" t="s">
        <v>1864</v>
      </c>
      <c r="O286" s="0" t="s">
        <v>1864</v>
      </c>
    </row>
    <row r="287" customFormat="false" ht="12.75" hidden="false" customHeight="false" outlineLevel="0" collapsed="false">
      <c r="A287" s="122" t="s">
        <v>1578</v>
      </c>
      <c r="B287" s="123" t="n">
        <v>5161</v>
      </c>
      <c r="C287" s="122" t="s">
        <v>50</v>
      </c>
      <c r="D287" s="122" t="s">
        <v>1884</v>
      </c>
      <c r="E287" s="124" t="s">
        <v>1581</v>
      </c>
      <c r="F287" s="124"/>
      <c r="G287" s="125" t="s">
        <v>24</v>
      </c>
      <c r="H287" s="126" t="n">
        <v>2</v>
      </c>
      <c r="I287" s="127" t="n">
        <f aca="false">L287</f>
        <v>3.25</v>
      </c>
      <c r="J287" s="127" t="n">
        <f aca="false">M287</f>
        <v>6.5</v>
      </c>
      <c r="L287" s="108" t="n">
        <f aca="false">TRUNC(N287-N287*$O$2,2)</f>
        <v>3.25</v>
      </c>
      <c r="M287" s="108" t="n">
        <f aca="false">TRUNC(O287-O287*$O$2,2)</f>
        <v>6.5</v>
      </c>
      <c r="N287" s="0" t="s">
        <v>1885</v>
      </c>
      <c r="O287" s="0" t="s">
        <v>1886</v>
      </c>
    </row>
    <row r="288" customFormat="false" ht="25.5" hidden="false" customHeight="false" outlineLevel="0" collapsed="false">
      <c r="A288" s="122" t="s">
        <v>1578</v>
      </c>
      <c r="B288" s="123" t="s">
        <v>1856</v>
      </c>
      <c r="C288" s="122" t="s">
        <v>50</v>
      </c>
      <c r="D288" s="122" t="s">
        <v>1857</v>
      </c>
      <c r="E288" s="124" t="s">
        <v>1581</v>
      </c>
      <c r="F288" s="124"/>
      <c r="G288" s="125" t="s">
        <v>366</v>
      </c>
      <c r="H288" s="126" t="n">
        <v>2.8</v>
      </c>
      <c r="I288" s="127" t="n">
        <f aca="false">L288</f>
        <v>5.15</v>
      </c>
      <c r="J288" s="127" t="n">
        <f aca="false">M288</f>
        <v>14.43</v>
      </c>
      <c r="L288" s="108" t="n">
        <f aca="false">TRUNC(N288-N288*$O$2,2)</f>
        <v>5.15</v>
      </c>
      <c r="M288" s="108" t="n">
        <f aca="false">TRUNC(O288-O288*$O$2,2)</f>
        <v>14.43</v>
      </c>
      <c r="N288" s="0" t="s">
        <v>1858</v>
      </c>
      <c r="O288" s="0" t="s">
        <v>1963</v>
      </c>
    </row>
    <row r="289" customFormat="false" ht="12.75" hidden="false" customHeight="false" outlineLevel="0" collapsed="false">
      <c r="A289" s="122" t="s">
        <v>1578</v>
      </c>
      <c r="B289" s="123" t="n">
        <v>11245</v>
      </c>
      <c r="C289" s="122" t="s">
        <v>50</v>
      </c>
      <c r="D289" s="122" t="s">
        <v>1814</v>
      </c>
      <c r="E289" s="124" t="s">
        <v>1581</v>
      </c>
      <c r="F289" s="124"/>
      <c r="G289" s="125" t="s">
        <v>24</v>
      </c>
      <c r="H289" s="126" t="n">
        <v>0.00042756</v>
      </c>
      <c r="I289" s="127" t="n">
        <f aca="false">L289</f>
        <v>9.05</v>
      </c>
      <c r="J289" s="127" t="n">
        <f aca="false">M289</f>
        <v>0</v>
      </c>
      <c r="L289" s="108" t="n">
        <f aca="false">TRUNC(N289-N289*$O$2,2)</f>
        <v>9.05</v>
      </c>
      <c r="M289" s="108" t="n">
        <f aca="false">TRUNC(O289-O289*$O$2,2)</f>
        <v>0</v>
      </c>
      <c r="N289" s="0" t="s">
        <v>1815</v>
      </c>
      <c r="O289" s="0" t="s">
        <v>1635</v>
      </c>
    </row>
    <row r="290" customFormat="false" ht="12.75" hidden="false" customHeight="false" outlineLevel="0" collapsed="false">
      <c r="A290" s="122" t="s">
        <v>1578</v>
      </c>
      <c r="B290" s="123" t="n">
        <v>941</v>
      </c>
      <c r="C290" s="122" t="s">
        <v>50</v>
      </c>
      <c r="D290" s="122" t="s">
        <v>1652</v>
      </c>
      <c r="E290" s="124" t="s">
        <v>1581</v>
      </c>
      <c r="F290" s="124"/>
      <c r="G290" s="125" t="s">
        <v>24</v>
      </c>
      <c r="H290" s="126" t="n">
        <v>0.0151791</v>
      </c>
      <c r="I290" s="127" t="n">
        <f aca="false">L290</f>
        <v>148.56</v>
      </c>
      <c r="J290" s="127" t="n">
        <f aca="false">M290</f>
        <v>2.24</v>
      </c>
      <c r="L290" s="108" t="n">
        <f aca="false">TRUNC(N290-N290*$O$2,2)</f>
        <v>148.56</v>
      </c>
      <c r="M290" s="108" t="n">
        <f aca="false">TRUNC(O290-O290*$O$2,2)</f>
        <v>2.24</v>
      </c>
      <c r="N290" s="0" t="s">
        <v>1653</v>
      </c>
      <c r="O290" s="0" t="s">
        <v>1964</v>
      </c>
    </row>
    <row r="291" customFormat="false" ht="12.75" hidden="false" customHeight="false" outlineLevel="0" collapsed="false">
      <c r="A291" s="122" t="s">
        <v>1578</v>
      </c>
      <c r="B291" s="123" t="n">
        <v>10790</v>
      </c>
      <c r="C291" s="122" t="s">
        <v>50</v>
      </c>
      <c r="D291" s="122" t="s">
        <v>1780</v>
      </c>
      <c r="E291" s="124" t="s">
        <v>1581</v>
      </c>
      <c r="F291" s="124"/>
      <c r="G291" s="125" t="s">
        <v>24</v>
      </c>
      <c r="H291" s="126" t="n">
        <v>6.108E-005</v>
      </c>
      <c r="I291" s="127" t="n">
        <f aca="false">L291</f>
        <v>20.25</v>
      </c>
      <c r="J291" s="127" t="n">
        <f aca="false">M291</f>
        <v>0</v>
      </c>
      <c r="L291" s="108" t="n">
        <f aca="false">TRUNC(N291-N291*$O$2,2)</f>
        <v>20.25</v>
      </c>
      <c r="M291" s="108" t="n">
        <f aca="false">TRUNC(O291-O291*$O$2,2)</f>
        <v>0</v>
      </c>
      <c r="N291" s="0" t="s">
        <v>1781</v>
      </c>
      <c r="O291" s="0" t="s">
        <v>1635</v>
      </c>
    </row>
    <row r="292" customFormat="false" ht="12.75" hidden="false" customHeight="false" outlineLevel="0" collapsed="false">
      <c r="A292" s="122" t="s">
        <v>1578</v>
      </c>
      <c r="B292" s="123" t="n">
        <v>1651</v>
      </c>
      <c r="C292" s="122" t="s">
        <v>50</v>
      </c>
      <c r="D292" s="122" t="s">
        <v>1638</v>
      </c>
      <c r="E292" s="124" t="s">
        <v>1581</v>
      </c>
      <c r="F292" s="124"/>
      <c r="G292" s="125" t="s">
        <v>1639</v>
      </c>
      <c r="H292" s="126" t="n">
        <v>0.00806885</v>
      </c>
      <c r="I292" s="127" t="n">
        <f aca="false">L292</f>
        <v>4.95</v>
      </c>
      <c r="J292" s="127" t="n">
        <f aca="false">M292</f>
        <v>0.03</v>
      </c>
      <c r="L292" s="108" t="n">
        <f aca="false">TRUNC(N292-N292*$O$2,2)</f>
        <v>4.95</v>
      </c>
      <c r="M292" s="108" t="n">
        <f aca="false">TRUNC(O292-O292*$O$2,2)</f>
        <v>0.03</v>
      </c>
      <c r="N292" s="0" t="s">
        <v>1640</v>
      </c>
      <c r="O292" s="0" t="s">
        <v>1612</v>
      </c>
    </row>
    <row r="293" customFormat="false" ht="13.15" hidden="false" customHeight="true" outlineLevel="0" collapsed="false">
      <c r="A293" s="122" t="s">
        <v>1578</v>
      </c>
      <c r="B293" s="123" t="n">
        <v>11249</v>
      </c>
      <c r="C293" s="122" t="s">
        <v>50</v>
      </c>
      <c r="D293" s="122" t="s">
        <v>1965</v>
      </c>
      <c r="E293" s="124" t="s">
        <v>1583</v>
      </c>
      <c r="F293" s="124"/>
      <c r="G293" s="125" t="s">
        <v>24</v>
      </c>
      <c r="H293" s="126" t="n">
        <v>2.667E-005</v>
      </c>
      <c r="I293" s="127" t="n">
        <f aca="false">L293</f>
        <v>404.29</v>
      </c>
      <c r="J293" s="127" t="n">
        <f aca="false">M293</f>
        <v>0</v>
      </c>
      <c r="L293" s="108" t="n">
        <f aca="false">TRUNC(N293-N293*$O$2,2)</f>
        <v>404.29</v>
      </c>
      <c r="M293" s="108" t="n">
        <f aca="false">TRUNC(O293-O293*$O$2,2)</f>
        <v>0</v>
      </c>
      <c r="N293" s="0" t="s">
        <v>1966</v>
      </c>
      <c r="O293" s="0" t="s">
        <v>1644</v>
      </c>
    </row>
    <row r="294" customFormat="false" ht="12.75" hidden="false" customHeight="false" outlineLevel="0" collapsed="false">
      <c r="A294" s="122" t="s">
        <v>1578</v>
      </c>
      <c r="B294" s="123" t="n">
        <v>11257</v>
      </c>
      <c r="C294" s="122" t="s">
        <v>50</v>
      </c>
      <c r="D294" s="122" t="s">
        <v>1967</v>
      </c>
      <c r="E294" s="124" t="s">
        <v>1581</v>
      </c>
      <c r="F294" s="124"/>
      <c r="G294" s="125" t="s">
        <v>24</v>
      </c>
      <c r="H294" s="126" t="n">
        <v>0.00056</v>
      </c>
      <c r="I294" s="127" t="n">
        <f aca="false">L294</f>
        <v>25.21</v>
      </c>
      <c r="J294" s="127" t="n">
        <f aca="false">M294</f>
        <v>0</v>
      </c>
      <c r="L294" s="108" t="n">
        <f aca="false">TRUNC(N294-N294*$O$2,2)</f>
        <v>25.21</v>
      </c>
      <c r="M294" s="108" t="n">
        <f aca="false">TRUNC(O294-O294*$O$2,2)</f>
        <v>0</v>
      </c>
      <c r="N294" s="0" t="s">
        <v>1968</v>
      </c>
      <c r="O294" s="0" t="s">
        <v>1644</v>
      </c>
    </row>
    <row r="295" customFormat="false" ht="12.75" hidden="false" customHeight="false" outlineLevel="0" collapsed="false">
      <c r="A295" s="122" t="s">
        <v>1578</v>
      </c>
      <c r="B295" s="123" t="n">
        <v>10492</v>
      </c>
      <c r="C295" s="122" t="s">
        <v>50</v>
      </c>
      <c r="D295" s="122" t="s">
        <v>1662</v>
      </c>
      <c r="E295" s="124" t="s">
        <v>1581</v>
      </c>
      <c r="F295" s="124"/>
      <c r="G295" s="125" t="s">
        <v>24</v>
      </c>
      <c r="H295" s="126" t="n">
        <v>0.0455373</v>
      </c>
      <c r="I295" s="127" t="n">
        <f aca="false">L295</f>
        <v>148.29</v>
      </c>
      <c r="J295" s="127" t="n">
        <f aca="false">M295</f>
        <v>6.75</v>
      </c>
      <c r="L295" s="108" t="n">
        <f aca="false">TRUNC(N295-N295*$O$2,2)</f>
        <v>148.29</v>
      </c>
      <c r="M295" s="108" t="n">
        <f aca="false">TRUNC(O295-O295*$O$2,2)</f>
        <v>6.75</v>
      </c>
      <c r="N295" s="0" t="s">
        <v>1663</v>
      </c>
      <c r="O295" s="0" t="s">
        <v>1969</v>
      </c>
    </row>
    <row r="296" customFormat="false" ht="12.75" hidden="false" customHeight="false" outlineLevel="0" collapsed="false">
      <c r="A296" s="122" t="s">
        <v>1578</v>
      </c>
      <c r="B296" s="123" t="n">
        <v>11265</v>
      </c>
      <c r="C296" s="122" t="s">
        <v>50</v>
      </c>
      <c r="D296" s="122" t="s">
        <v>1822</v>
      </c>
      <c r="E296" s="124" t="s">
        <v>1581</v>
      </c>
      <c r="F296" s="124"/>
      <c r="G296" s="125" t="s">
        <v>24</v>
      </c>
      <c r="H296" s="126" t="n">
        <v>0.00024432</v>
      </c>
      <c r="I296" s="127" t="n">
        <f aca="false">L296</f>
        <v>14.63</v>
      </c>
      <c r="J296" s="127" t="n">
        <f aca="false">M296</f>
        <v>0</v>
      </c>
      <c r="L296" s="108" t="n">
        <f aca="false">TRUNC(N296-N296*$O$2,2)</f>
        <v>14.63</v>
      </c>
      <c r="M296" s="108" t="n">
        <f aca="false">TRUNC(O296-O296*$O$2,2)</f>
        <v>0</v>
      </c>
      <c r="N296" s="0" t="s">
        <v>1823</v>
      </c>
      <c r="O296" s="0" t="s">
        <v>1635</v>
      </c>
    </row>
    <row r="297" customFormat="false" ht="25.5" hidden="false" customHeight="false" outlineLevel="0" collapsed="false">
      <c r="A297" s="122" t="s">
        <v>1578</v>
      </c>
      <c r="B297" s="123" t="s">
        <v>1970</v>
      </c>
      <c r="C297" s="122" t="s">
        <v>50</v>
      </c>
      <c r="D297" s="122" t="s">
        <v>1971</v>
      </c>
      <c r="E297" s="124" t="s">
        <v>1581</v>
      </c>
      <c r="F297" s="124"/>
      <c r="G297" s="125" t="s">
        <v>1972</v>
      </c>
      <c r="H297" s="126" t="n">
        <v>0.006</v>
      </c>
      <c r="I297" s="127" t="n">
        <f aca="false">L297</f>
        <v>6.38</v>
      </c>
      <c r="J297" s="127" t="n">
        <f aca="false">M297</f>
        <v>0.03</v>
      </c>
      <c r="L297" s="108" t="n">
        <f aca="false">TRUNC(N297-N297*$O$2,2)</f>
        <v>6.38</v>
      </c>
      <c r="M297" s="108" t="n">
        <f aca="false">TRUNC(O297-O297*$O$2,2)</f>
        <v>0.03</v>
      </c>
      <c r="N297" s="0" t="s">
        <v>1973</v>
      </c>
      <c r="O297" s="0" t="s">
        <v>1788</v>
      </c>
    </row>
    <row r="298" customFormat="false" ht="12.75" hidden="false" customHeight="false" outlineLevel="0" collapsed="false">
      <c r="A298" s="122" t="s">
        <v>1578</v>
      </c>
      <c r="B298" s="123" t="n">
        <v>11243</v>
      </c>
      <c r="C298" s="122" t="s">
        <v>50</v>
      </c>
      <c r="D298" s="122" t="s">
        <v>1798</v>
      </c>
      <c r="E298" s="124" t="s">
        <v>1581</v>
      </c>
      <c r="F298" s="124"/>
      <c r="G298" s="125" t="s">
        <v>24</v>
      </c>
      <c r="H298" s="126" t="n">
        <v>6.108E-005</v>
      </c>
      <c r="I298" s="127" t="n">
        <f aca="false">L298</f>
        <v>21.85</v>
      </c>
      <c r="J298" s="127" t="n">
        <f aca="false">M298</f>
        <v>0</v>
      </c>
      <c r="L298" s="108" t="n">
        <f aca="false">TRUNC(N298-N298*$O$2,2)</f>
        <v>21.85</v>
      </c>
      <c r="M298" s="108" t="n">
        <f aca="false">TRUNC(O298-O298*$O$2,2)</f>
        <v>0</v>
      </c>
      <c r="N298" s="0" t="s">
        <v>1799</v>
      </c>
      <c r="O298" s="0" t="s">
        <v>1635</v>
      </c>
    </row>
    <row r="299" customFormat="false" ht="12.75" hidden="false" customHeight="false" outlineLevel="0" collapsed="false">
      <c r="A299" s="122" t="s">
        <v>1578</v>
      </c>
      <c r="B299" s="123" t="n">
        <v>1784</v>
      </c>
      <c r="C299" s="122" t="s">
        <v>50</v>
      </c>
      <c r="D299" s="122" t="s">
        <v>1867</v>
      </c>
      <c r="E299" s="124" t="s">
        <v>1581</v>
      </c>
      <c r="F299" s="124"/>
      <c r="G299" s="125" t="s">
        <v>24</v>
      </c>
      <c r="H299" s="126" t="n">
        <v>1</v>
      </c>
      <c r="I299" s="127" t="n">
        <f aca="false">L299</f>
        <v>0.48</v>
      </c>
      <c r="J299" s="127" t="n">
        <f aca="false">M299</f>
        <v>0.48</v>
      </c>
      <c r="L299" s="108" t="n">
        <f aca="false">TRUNC(N299-N299*$O$2,2)</f>
        <v>0.48</v>
      </c>
      <c r="M299" s="108" t="n">
        <f aca="false">TRUNC(O299-O299*$O$2,2)</f>
        <v>0.48</v>
      </c>
      <c r="N299" s="0" t="s">
        <v>1868</v>
      </c>
      <c r="O299" s="0" t="s">
        <v>1868</v>
      </c>
    </row>
    <row r="300" customFormat="false" ht="38.25" hidden="false" customHeight="false" outlineLevel="0" collapsed="false">
      <c r="A300" s="122" t="s">
        <v>1578</v>
      </c>
      <c r="B300" s="123" t="s">
        <v>1974</v>
      </c>
      <c r="C300" s="122" t="s">
        <v>50</v>
      </c>
      <c r="D300" s="122" t="s">
        <v>1975</v>
      </c>
      <c r="E300" s="124" t="s">
        <v>1581</v>
      </c>
      <c r="F300" s="124"/>
      <c r="G300" s="125" t="s">
        <v>41</v>
      </c>
      <c r="H300" s="126" t="n">
        <v>0.03</v>
      </c>
      <c r="I300" s="127" t="n">
        <f aca="false">L300</f>
        <v>36.1</v>
      </c>
      <c r="J300" s="127" t="n">
        <f aca="false">M300</f>
        <v>1.07</v>
      </c>
      <c r="L300" s="108" t="n">
        <f aca="false">TRUNC(N300-N300*$O$2,2)</f>
        <v>36.1</v>
      </c>
      <c r="M300" s="108" t="n">
        <f aca="false">TRUNC(O300-O300*$O$2,2)</f>
        <v>1.07</v>
      </c>
      <c r="N300" s="0" t="s">
        <v>1976</v>
      </c>
      <c r="O300" s="0" t="s">
        <v>1977</v>
      </c>
    </row>
    <row r="301" customFormat="false" ht="12.75" hidden="false" customHeight="false" outlineLevel="0" collapsed="false">
      <c r="A301" s="122" t="s">
        <v>1578</v>
      </c>
      <c r="B301" s="123" t="n">
        <v>10585</v>
      </c>
      <c r="C301" s="122" t="s">
        <v>50</v>
      </c>
      <c r="D301" s="122" t="s">
        <v>1978</v>
      </c>
      <c r="E301" s="124" t="s">
        <v>1581</v>
      </c>
      <c r="F301" s="124"/>
      <c r="G301" s="125" t="s">
        <v>24</v>
      </c>
      <c r="H301" s="126" t="n">
        <v>3.468E-005</v>
      </c>
      <c r="I301" s="127" t="n">
        <f aca="false">L301</f>
        <v>15.53</v>
      </c>
      <c r="J301" s="127" t="n">
        <f aca="false">M301</f>
        <v>0</v>
      </c>
      <c r="L301" s="108" t="n">
        <f aca="false">TRUNC(N301-N301*$O$2,2)</f>
        <v>15.53</v>
      </c>
      <c r="M301" s="108" t="n">
        <f aca="false">TRUNC(O301-O301*$O$2,2)</f>
        <v>0</v>
      </c>
      <c r="N301" s="0" t="s">
        <v>1979</v>
      </c>
      <c r="O301" s="0" t="s">
        <v>1635</v>
      </c>
    </row>
    <row r="302" customFormat="false" ht="25.5" hidden="false" customHeight="false" outlineLevel="0" collapsed="false">
      <c r="A302" s="122" t="s">
        <v>1578</v>
      </c>
      <c r="B302" s="123" t="s">
        <v>1631</v>
      </c>
      <c r="C302" s="122" t="s">
        <v>50</v>
      </c>
      <c r="D302" s="122" t="s">
        <v>1632</v>
      </c>
      <c r="E302" s="124" t="s">
        <v>1581</v>
      </c>
      <c r="F302" s="124"/>
      <c r="G302" s="125" t="s">
        <v>1633</v>
      </c>
      <c r="H302" s="126" t="n">
        <v>0.02327462</v>
      </c>
      <c r="I302" s="127" t="n">
        <f aca="false">L302</f>
        <v>9.48</v>
      </c>
      <c r="J302" s="127" t="n">
        <f aca="false">M302</f>
        <v>0.21</v>
      </c>
      <c r="L302" s="108" t="n">
        <f aca="false">TRUNC(N302-N302*$O$2,2)</f>
        <v>9.48</v>
      </c>
      <c r="M302" s="108" t="n">
        <f aca="false">TRUNC(O302-O302*$O$2,2)</f>
        <v>0.21</v>
      </c>
      <c r="N302" s="0" t="s">
        <v>1634</v>
      </c>
      <c r="O302" s="0" t="s">
        <v>1980</v>
      </c>
    </row>
    <row r="303" customFormat="false" ht="12.75" hidden="false" customHeight="false" outlineLevel="0" collapsed="false">
      <c r="A303" s="122" t="s">
        <v>1578</v>
      </c>
      <c r="B303" s="123" t="n">
        <v>10586</v>
      </c>
      <c r="C303" s="122" t="s">
        <v>50</v>
      </c>
      <c r="D303" s="122" t="s">
        <v>1981</v>
      </c>
      <c r="E303" s="124" t="s">
        <v>1581</v>
      </c>
      <c r="F303" s="124"/>
      <c r="G303" s="125" t="s">
        <v>24</v>
      </c>
      <c r="H303" s="126" t="n">
        <v>3.468E-005</v>
      </c>
      <c r="I303" s="127" t="n">
        <f aca="false">L303</f>
        <v>28.8</v>
      </c>
      <c r="J303" s="127" t="n">
        <f aca="false">M303</f>
        <v>0</v>
      </c>
      <c r="L303" s="108" t="n">
        <f aca="false">TRUNC(N303-N303*$O$2,2)</f>
        <v>28.8</v>
      </c>
      <c r="M303" s="108" t="n">
        <f aca="false">TRUNC(O303-O303*$O$2,2)</f>
        <v>0</v>
      </c>
      <c r="N303" s="0" t="s">
        <v>1651</v>
      </c>
      <c r="O303" s="0" t="s">
        <v>1635</v>
      </c>
    </row>
    <row r="304" customFormat="false" ht="12.75" hidden="false" customHeight="false" outlineLevel="0" collapsed="false">
      <c r="A304" s="122" t="s">
        <v>1578</v>
      </c>
      <c r="B304" s="123" t="n">
        <v>6313</v>
      </c>
      <c r="C304" s="122" t="s">
        <v>50</v>
      </c>
      <c r="D304" s="122" t="s">
        <v>1882</v>
      </c>
      <c r="E304" s="124" t="s">
        <v>1581</v>
      </c>
      <c r="F304" s="124"/>
      <c r="G304" s="125" t="s">
        <v>65</v>
      </c>
      <c r="H304" s="126" t="n">
        <v>1</v>
      </c>
      <c r="I304" s="127" t="n">
        <f aca="false">L304</f>
        <v>0.69</v>
      </c>
      <c r="J304" s="127" t="n">
        <f aca="false">M304</f>
        <v>0.69</v>
      </c>
      <c r="L304" s="108" t="n">
        <f aca="false">TRUNC(N304-N304*$O$2,2)</f>
        <v>0.69</v>
      </c>
      <c r="M304" s="108" t="n">
        <f aca="false">TRUNC(O304-O304*$O$2,2)</f>
        <v>0.69</v>
      </c>
      <c r="N304" s="0" t="s">
        <v>1883</v>
      </c>
      <c r="O304" s="0" t="s">
        <v>1883</v>
      </c>
    </row>
    <row r="305" customFormat="false" ht="38.25" hidden="false" customHeight="false" outlineLevel="0" collapsed="false">
      <c r="A305" s="122" t="s">
        <v>1578</v>
      </c>
      <c r="B305" s="123" t="s">
        <v>1982</v>
      </c>
      <c r="C305" s="122" t="s">
        <v>50</v>
      </c>
      <c r="D305" s="122" t="s">
        <v>1983</v>
      </c>
      <c r="E305" s="124" t="s">
        <v>1581</v>
      </c>
      <c r="F305" s="124"/>
      <c r="G305" s="125" t="s">
        <v>366</v>
      </c>
      <c r="H305" s="126" t="n">
        <v>0.0183</v>
      </c>
      <c r="I305" s="127" t="n">
        <f aca="false">L305</f>
        <v>13.22</v>
      </c>
      <c r="J305" s="127" t="n">
        <f aca="false">M305</f>
        <v>0.24</v>
      </c>
      <c r="L305" s="108" t="n">
        <f aca="false">TRUNC(N305-N305*$O$2,2)</f>
        <v>13.22</v>
      </c>
      <c r="M305" s="108" t="n">
        <f aca="false">TRUNC(O305-O305*$O$2,2)</f>
        <v>0.24</v>
      </c>
      <c r="N305" s="0" t="s">
        <v>1984</v>
      </c>
      <c r="O305" s="0" t="s">
        <v>1985</v>
      </c>
    </row>
    <row r="306" customFormat="false" ht="12.75" hidden="false" customHeight="false" outlineLevel="0" collapsed="false">
      <c r="A306" s="122" t="s">
        <v>1578</v>
      </c>
      <c r="B306" s="123" t="n">
        <v>10596</v>
      </c>
      <c r="C306" s="122" t="s">
        <v>50</v>
      </c>
      <c r="D306" s="122" t="s">
        <v>1672</v>
      </c>
      <c r="E306" s="124" t="s">
        <v>1581</v>
      </c>
      <c r="F306" s="124"/>
      <c r="G306" s="125" t="s">
        <v>24</v>
      </c>
      <c r="H306" s="126" t="n">
        <v>0.0455373</v>
      </c>
      <c r="I306" s="127" t="n">
        <f aca="false">L306</f>
        <v>3.82</v>
      </c>
      <c r="J306" s="127" t="n">
        <f aca="false">M306</f>
        <v>0.17</v>
      </c>
      <c r="L306" s="108" t="n">
        <f aca="false">TRUNC(N306-N306*$O$2,2)</f>
        <v>3.82</v>
      </c>
      <c r="M306" s="108" t="n">
        <f aca="false">TRUNC(O306-O306*$O$2,2)</f>
        <v>0.17</v>
      </c>
      <c r="N306" s="0" t="s">
        <v>1673</v>
      </c>
      <c r="O306" s="0" t="s">
        <v>1615</v>
      </c>
    </row>
    <row r="307" customFormat="false" ht="25.5" hidden="false" customHeight="false" outlineLevel="0" collapsed="false">
      <c r="A307" s="122" t="s">
        <v>1578</v>
      </c>
      <c r="B307" s="123" t="n">
        <v>5240</v>
      </c>
      <c r="C307" s="122" t="s">
        <v>50</v>
      </c>
      <c r="D307" s="122" t="s">
        <v>1872</v>
      </c>
      <c r="E307" s="124" t="s">
        <v>1581</v>
      </c>
      <c r="F307" s="124"/>
      <c r="G307" s="125" t="s">
        <v>24</v>
      </c>
      <c r="H307" s="126" t="n">
        <v>1</v>
      </c>
      <c r="I307" s="127" t="n">
        <f aca="false">L307</f>
        <v>6.36</v>
      </c>
      <c r="J307" s="127" t="n">
        <f aca="false">M307</f>
        <v>6.36</v>
      </c>
      <c r="L307" s="108" t="n">
        <f aca="false">TRUNC(N307-N307*$O$2,2)</f>
        <v>6.36</v>
      </c>
      <c r="M307" s="108" t="n">
        <f aca="false">TRUNC(O307-O307*$O$2,2)</f>
        <v>6.36</v>
      </c>
      <c r="N307" s="0" t="s">
        <v>1873</v>
      </c>
      <c r="O307" s="0" t="s">
        <v>1873</v>
      </c>
    </row>
    <row r="308" customFormat="false" ht="25.5" hidden="false" customHeight="false" outlineLevel="0" collapsed="false">
      <c r="A308" s="122" t="s">
        <v>1578</v>
      </c>
      <c r="B308" s="123" t="s">
        <v>1986</v>
      </c>
      <c r="C308" s="122" t="s">
        <v>50</v>
      </c>
      <c r="D308" s="122" t="s">
        <v>1987</v>
      </c>
      <c r="E308" s="124" t="s">
        <v>1581</v>
      </c>
      <c r="F308" s="124"/>
      <c r="G308" s="125" t="s">
        <v>287</v>
      </c>
      <c r="H308" s="126" t="n">
        <v>0.03</v>
      </c>
      <c r="I308" s="127" t="n">
        <f aca="false">L308</f>
        <v>12.58</v>
      </c>
      <c r="J308" s="127" t="n">
        <f aca="false">M308</f>
        <v>0.37</v>
      </c>
      <c r="L308" s="108" t="n">
        <f aca="false">TRUNC(N308-N308*$O$2,2)</f>
        <v>12.58</v>
      </c>
      <c r="M308" s="108" t="n">
        <f aca="false">TRUNC(O308-O308*$O$2,2)</f>
        <v>0.37</v>
      </c>
      <c r="N308" s="0" t="s">
        <v>1988</v>
      </c>
      <c r="O308" s="0" t="s">
        <v>1989</v>
      </c>
    </row>
    <row r="309" customFormat="false" ht="25.5" hidden="false" customHeight="false" outlineLevel="0" collapsed="false">
      <c r="A309" s="122" t="s">
        <v>1578</v>
      </c>
      <c r="B309" s="123" t="s">
        <v>1865</v>
      </c>
      <c r="C309" s="122" t="s">
        <v>50</v>
      </c>
      <c r="D309" s="122" t="s">
        <v>1866</v>
      </c>
      <c r="E309" s="124" t="s">
        <v>1609</v>
      </c>
      <c r="F309" s="124"/>
      <c r="G309" s="125" t="s">
        <v>1610</v>
      </c>
      <c r="H309" s="126" t="n">
        <v>1.4</v>
      </c>
      <c r="I309" s="127" t="n">
        <f aca="false">L309</f>
        <v>14.91</v>
      </c>
      <c r="J309" s="127" t="n">
        <f aca="false">M309</f>
        <v>20.87</v>
      </c>
      <c r="L309" s="108" t="n">
        <f aca="false">TRUNC(N309-N309*$O$2,2)</f>
        <v>14.91</v>
      </c>
      <c r="M309" s="108" t="n">
        <f aca="false">TRUNC(O309-O309*$O$2,2)</f>
        <v>20.87</v>
      </c>
      <c r="N309" s="0" t="s">
        <v>1739</v>
      </c>
      <c r="O309" s="0" t="s">
        <v>1990</v>
      </c>
    </row>
    <row r="310" customFormat="false" ht="38.25" hidden="false" customHeight="false" outlineLevel="0" collapsed="false">
      <c r="A310" s="122" t="s">
        <v>1578</v>
      </c>
      <c r="B310" s="123" t="s">
        <v>1991</v>
      </c>
      <c r="C310" s="122" t="s">
        <v>50</v>
      </c>
      <c r="D310" s="122" t="s">
        <v>1992</v>
      </c>
      <c r="E310" s="124" t="s">
        <v>1581</v>
      </c>
      <c r="F310" s="124"/>
      <c r="G310" s="125" t="s">
        <v>24</v>
      </c>
      <c r="H310" s="126" t="n">
        <v>0.96</v>
      </c>
      <c r="I310" s="127" t="n">
        <f aca="false">L310</f>
        <v>0.17</v>
      </c>
      <c r="J310" s="127" t="n">
        <f aca="false">M310</f>
        <v>0.16</v>
      </c>
      <c r="L310" s="108" t="n">
        <f aca="false">TRUNC(N310-N310*$O$2,2)</f>
        <v>0.17</v>
      </c>
      <c r="M310" s="108" t="n">
        <f aca="false">TRUNC(O310-O310*$O$2,2)</f>
        <v>0.16</v>
      </c>
      <c r="N310" s="0" t="s">
        <v>1615</v>
      </c>
      <c r="O310" s="0" t="s">
        <v>1993</v>
      </c>
    </row>
    <row r="311" customFormat="false" ht="12.75" hidden="false" customHeight="false" outlineLevel="0" collapsed="false">
      <c r="A311" s="122" t="s">
        <v>1578</v>
      </c>
      <c r="B311" s="123" t="n">
        <v>10578</v>
      </c>
      <c r="C311" s="122" t="s">
        <v>50</v>
      </c>
      <c r="D311" s="122" t="s">
        <v>1994</v>
      </c>
      <c r="E311" s="124" t="s">
        <v>1581</v>
      </c>
      <c r="F311" s="124"/>
      <c r="G311" s="125" t="s">
        <v>24</v>
      </c>
      <c r="H311" s="126" t="n">
        <v>5.334E-005</v>
      </c>
      <c r="I311" s="127" t="n">
        <f aca="false">L311</f>
        <v>11.82</v>
      </c>
      <c r="J311" s="127" t="n">
        <f aca="false">M311</f>
        <v>0</v>
      </c>
      <c r="L311" s="108" t="n">
        <f aca="false">TRUNC(N311-N311*$O$2,2)</f>
        <v>11.82</v>
      </c>
      <c r="M311" s="108" t="n">
        <f aca="false">TRUNC(O311-O311*$O$2,2)</f>
        <v>0</v>
      </c>
      <c r="N311" s="0" t="s">
        <v>1995</v>
      </c>
      <c r="O311" s="0" t="s">
        <v>1635</v>
      </c>
    </row>
    <row r="312" customFormat="false" ht="12.75" hidden="false" customHeight="false" outlineLevel="0" collapsed="false">
      <c r="A312" s="115"/>
      <c r="B312" s="115"/>
      <c r="C312" s="115"/>
      <c r="D312" s="115"/>
      <c r="E312" s="115"/>
      <c r="F312" s="116"/>
      <c r="G312" s="115"/>
      <c r="H312" s="116"/>
      <c r="I312" s="115"/>
      <c r="J312" s="116"/>
      <c r="L312" s="108"/>
      <c r="M312" s="108" t="n">
        <f aca="false">TRUNC(O312-O312*$O$2,2)</f>
        <v>118.24</v>
      </c>
      <c r="N312" s="0" t="s">
        <v>1574</v>
      </c>
      <c r="O312" s="0" t="n">
        <v>151.5</v>
      </c>
    </row>
    <row r="313" customFormat="false" ht="12.75" hidden="false" customHeight="false" outlineLevel="0" collapsed="false">
      <c r="A313" s="115"/>
      <c r="B313" s="115"/>
      <c r="C313" s="115"/>
      <c r="D313" s="115"/>
      <c r="E313" s="115"/>
      <c r="F313" s="116"/>
      <c r="G313" s="115"/>
      <c r="H313" s="117" t="s">
        <v>1575</v>
      </c>
      <c r="I313" s="117"/>
      <c r="J313" s="118" t="n">
        <f aca="false">M313</f>
        <v>519.21</v>
      </c>
      <c r="L313" s="108" t="n">
        <f aca="false">TRUNC(N313-N313*$O$2,2)</f>
        <v>0</v>
      </c>
      <c r="M313" s="108" t="n">
        <f aca="false">TRUNC(O313-O313*$O$2,2)</f>
        <v>519.21</v>
      </c>
      <c r="N313" s="0" t="n">
        <v>0</v>
      </c>
      <c r="O313" s="0" t="n">
        <v>665.23</v>
      </c>
    </row>
    <row r="314" customFormat="false" ht="13.5" hidden="false" customHeight="false" outlineLevel="0" collapsed="false">
      <c r="A314" s="30"/>
      <c r="B314" s="30"/>
      <c r="C314" s="30"/>
      <c r="D314" s="30"/>
      <c r="E314" s="30"/>
      <c r="F314" s="30"/>
      <c r="G314" s="30"/>
      <c r="H314" s="119"/>
      <c r="I314" s="30"/>
      <c r="J314" s="120"/>
      <c r="L314" s="108"/>
      <c r="M314" s="108" t="n">
        <f aca="false">TRUNC(O314-O314*$O$2,2)</f>
        <v>519.21</v>
      </c>
      <c r="N314" s="0" t="s">
        <v>1576</v>
      </c>
      <c r="O314" s="0" t="n">
        <v>665.23</v>
      </c>
    </row>
    <row r="315" customFormat="false" ht="13.5" hidden="false" customHeight="false" outlineLevel="0" collapsed="false">
      <c r="A315" s="121"/>
      <c r="B315" s="121"/>
      <c r="C315" s="121"/>
      <c r="D315" s="121"/>
      <c r="E315" s="121"/>
      <c r="F315" s="121"/>
      <c r="G315" s="121"/>
      <c r="H315" s="121"/>
      <c r="I315" s="121"/>
      <c r="J315" s="121"/>
      <c r="L315" s="108" t="n">
        <f aca="false">TRUNC(N315-N315*$O$2,2)</f>
        <v>0</v>
      </c>
      <c r="M315" s="108" t="n">
        <f aca="false">TRUNC(O315-O315*$O$2,2)</f>
        <v>0</v>
      </c>
      <c r="N315" s="0" t="n">
        <v>0</v>
      </c>
      <c r="O315" s="0" t="n">
        <v>0</v>
      </c>
    </row>
    <row r="316" customFormat="false" ht="15" hidden="false" customHeight="false" outlineLevel="0" collapsed="false">
      <c r="A316" s="98" t="s">
        <v>66</v>
      </c>
      <c r="B316" s="99" t="s">
        <v>8</v>
      </c>
      <c r="C316" s="98" t="s">
        <v>9</v>
      </c>
      <c r="D316" s="98" t="s">
        <v>10</v>
      </c>
      <c r="E316" s="100" t="s">
        <v>1565</v>
      </c>
      <c r="F316" s="100"/>
      <c r="G316" s="101" t="s">
        <v>11</v>
      </c>
      <c r="H316" s="99" t="s">
        <v>12</v>
      </c>
      <c r="I316" s="99" t="s">
        <v>13</v>
      </c>
      <c r="J316" s="99" t="s">
        <v>15</v>
      </c>
      <c r="L316" s="108"/>
      <c r="M316" s="108"/>
    </row>
    <row r="317" customFormat="false" ht="26.45" hidden="false" customHeight="true" outlineLevel="0" collapsed="false">
      <c r="A317" s="102" t="s">
        <v>1566</v>
      </c>
      <c r="B317" s="103" t="s">
        <v>67</v>
      </c>
      <c r="C317" s="102" t="s">
        <v>50</v>
      </c>
      <c r="D317" s="102" t="s">
        <v>68</v>
      </c>
      <c r="E317" s="104" t="s">
        <v>1711</v>
      </c>
      <c r="F317" s="104"/>
      <c r="G317" s="105" t="s">
        <v>24</v>
      </c>
      <c r="H317" s="106" t="n">
        <v>1</v>
      </c>
      <c r="I317" s="107" t="n">
        <f aca="false">L317</f>
        <v>11797.6</v>
      </c>
      <c r="J317" s="107" t="n">
        <f aca="false">M317</f>
        <v>11797.6</v>
      </c>
      <c r="L317" s="108" t="n">
        <f aca="false">TRUNC(N317-N317*$O$2,2)</f>
        <v>11797.6</v>
      </c>
      <c r="M317" s="108" t="n">
        <f aca="false">TRUNC(O317-O317*$O$2,2)</f>
        <v>11797.6</v>
      </c>
      <c r="N317" s="0" t="n">
        <v>15115.44</v>
      </c>
      <c r="O317" s="0" t="n">
        <v>15115.44</v>
      </c>
    </row>
    <row r="318" customFormat="false" ht="15" hidden="false" customHeight="false" outlineLevel="0" collapsed="false">
      <c r="A318" s="98"/>
      <c r="B318" s="99" t="s">
        <v>8</v>
      </c>
      <c r="C318" s="98" t="s">
        <v>9</v>
      </c>
      <c r="D318" s="98" t="s">
        <v>10</v>
      </c>
      <c r="E318" s="100" t="s">
        <v>1565</v>
      </c>
      <c r="F318" s="100"/>
      <c r="G318" s="101" t="s">
        <v>11</v>
      </c>
      <c r="H318" s="99" t="s">
        <v>12</v>
      </c>
      <c r="I318" s="99" t="s">
        <v>13</v>
      </c>
      <c r="J318" s="99" t="s">
        <v>15</v>
      </c>
      <c r="L318" s="108"/>
      <c r="M318" s="108"/>
    </row>
    <row r="319" customFormat="false" ht="12.75" hidden="false" customHeight="false" outlineLevel="0" collapsed="false">
      <c r="A319" s="122" t="s">
        <v>1578</v>
      </c>
      <c r="B319" s="123" t="n">
        <v>1886</v>
      </c>
      <c r="C319" s="122" t="s">
        <v>50</v>
      </c>
      <c r="D319" s="122" t="s">
        <v>1996</v>
      </c>
      <c r="E319" s="124" t="s">
        <v>1581</v>
      </c>
      <c r="F319" s="124"/>
      <c r="G319" s="125" t="s">
        <v>287</v>
      </c>
      <c r="H319" s="126" t="n">
        <v>1</v>
      </c>
      <c r="I319" s="127" t="n">
        <f aca="false">L319</f>
        <v>13.83</v>
      </c>
      <c r="J319" s="127" t="n">
        <f aca="false">M319</f>
        <v>13.83</v>
      </c>
      <c r="L319" s="108" t="n">
        <f aca="false">TRUNC(N319-N319*$O$2,2)</f>
        <v>13.83</v>
      </c>
      <c r="M319" s="108" t="n">
        <f aca="false">TRUNC(O319-O319*$O$2,2)</f>
        <v>13.83</v>
      </c>
      <c r="N319" s="0" t="s">
        <v>1997</v>
      </c>
      <c r="O319" s="0" t="s">
        <v>1997</v>
      </c>
    </row>
    <row r="320" customFormat="false" ht="25.5" hidden="false" customHeight="false" outlineLevel="0" collapsed="false">
      <c r="A320" s="122" t="s">
        <v>1578</v>
      </c>
      <c r="B320" s="123" t="n">
        <v>1569</v>
      </c>
      <c r="C320" s="122" t="s">
        <v>50</v>
      </c>
      <c r="D320" s="122" t="s">
        <v>1940</v>
      </c>
      <c r="E320" s="124" t="s">
        <v>1581</v>
      </c>
      <c r="F320" s="124"/>
      <c r="G320" s="125" t="s">
        <v>366</v>
      </c>
      <c r="H320" s="126" t="n">
        <v>84</v>
      </c>
      <c r="I320" s="127" t="n">
        <f aca="false">L320</f>
        <v>5.26</v>
      </c>
      <c r="J320" s="127" t="n">
        <f aca="false">M320</f>
        <v>442.54</v>
      </c>
      <c r="L320" s="108" t="n">
        <f aca="false">TRUNC(N320-N320*$O$2,2)</f>
        <v>5.26</v>
      </c>
      <c r="M320" s="108" t="n">
        <f aca="false">TRUNC(O320-O320*$O$2,2)</f>
        <v>442.54</v>
      </c>
      <c r="N320" s="0" t="s">
        <v>1941</v>
      </c>
      <c r="O320" s="0" t="s">
        <v>1998</v>
      </c>
    </row>
    <row r="321" customFormat="false" ht="25.5" hidden="false" customHeight="false" outlineLevel="0" collapsed="false">
      <c r="A321" s="109" t="s">
        <v>1566</v>
      </c>
      <c r="B321" s="110" t="n">
        <v>127</v>
      </c>
      <c r="C321" s="109" t="s">
        <v>50</v>
      </c>
      <c r="D321" s="109" t="s">
        <v>1999</v>
      </c>
      <c r="E321" s="111" t="s">
        <v>1764</v>
      </c>
      <c r="F321" s="111"/>
      <c r="G321" s="112" t="s">
        <v>41</v>
      </c>
      <c r="H321" s="113" t="n">
        <v>2.403</v>
      </c>
      <c r="I321" s="114" t="n">
        <f aca="false">L321</f>
        <v>425.45</v>
      </c>
      <c r="J321" s="114" t="n">
        <f aca="false">M321</f>
        <v>1022.35</v>
      </c>
      <c r="L321" s="108" t="n">
        <f aca="false">TRUNC(N321-N321*$O$2,2)</f>
        <v>425.45</v>
      </c>
      <c r="M321" s="108" t="n">
        <f aca="false">TRUNC(O321-O321*$O$2,2)</f>
        <v>1022.35</v>
      </c>
      <c r="N321" s="0" t="s">
        <v>2000</v>
      </c>
      <c r="O321" s="0" t="s">
        <v>2001</v>
      </c>
    </row>
    <row r="322" customFormat="false" ht="26.45" hidden="false" customHeight="true" outlineLevel="0" collapsed="false">
      <c r="A322" s="109" t="s">
        <v>1566</v>
      </c>
      <c r="B322" s="110" t="n">
        <v>95</v>
      </c>
      <c r="C322" s="109" t="s">
        <v>50</v>
      </c>
      <c r="D322" s="109" t="s">
        <v>2002</v>
      </c>
      <c r="E322" s="111" t="s">
        <v>2003</v>
      </c>
      <c r="F322" s="111"/>
      <c r="G322" s="112" t="s">
        <v>41</v>
      </c>
      <c r="H322" s="113" t="n">
        <v>1.26</v>
      </c>
      <c r="I322" s="114" t="n">
        <f aca="false">L322</f>
        <v>442.59</v>
      </c>
      <c r="J322" s="114" t="n">
        <f aca="false">M322</f>
        <v>557.66</v>
      </c>
      <c r="L322" s="108" t="n">
        <f aca="false">TRUNC(N322-N322*$O$2,2)</f>
        <v>442.59</v>
      </c>
      <c r="M322" s="108" t="n">
        <f aca="false">TRUNC(O322-O322*$O$2,2)</f>
        <v>557.66</v>
      </c>
      <c r="N322" s="0" t="s">
        <v>2004</v>
      </c>
      <c r="O322" s="0" t="s">
        <v>2005</v>
      </c>
    </row>
    <row r="323" customFormat="false" ht="26.45" hidden="false" customHeight="true" outlineLevel="0" collapsed="false">
      <c r="A323" s="109" t="s">
        <v>1566</v>
      </c>
      <c r="B323" s="110" t="n">
        <v>1199</v>
      </c>
      <c r="C323" s="109" t="s">
        <v>50</v>
      </c>
      <c r="D323" s="109" t="s">
        <v>2006</v>
      </c>
      <c r="E323" s="111" t="s">
        <v>2007</v>
      </c>
      <c r="F323" s="111"/>
      <c r="G323" s="112" t="s">
        <v>24</v>
      </c>
      <c r="H323" s="113" t="n">
        <v>3</v>
      </c>
      <c r="I323" s="114" t="n">
        <f aca="false">L323</f>
        <v>41.04</v>
      </c>
      <c r="J323" s="114" t="n">
        <f aca="false">M323</f>
        <v>123.13</v>
      </c>
      <c r="L323" s="108" t="n">
        <f aca="false">TRUNC(N323-N323*$O$2,2)</f>
        <v>41.04</v>
      </c>
      <c r="M323" s="108" t="n">
        <f aca="false">TRUNC(O323-O323*$O$2,2)</f>
        <v>123.13</v>
      </c>
      <c r="N323" s="0" t="s">
        <v>2008</v>
      </c>
      <c r="O323" s="0" t="s">
        <v>2009</v>
      </c>
    </row>
    <row r="324" customFormat="false" ht="25.5" hidden="false" customHeight="false" outlineLevel="0" collapsed="false">
      <c r="A324" s="122" t="s">
        <v>1578</v>
      </c>
      <c r="B324" s="123" t="s">
        <v>1616</v>
      </c>
      <c r="C324" s="122" t="s">
        <v>50</v>
      </c>
      <c r="D324" s="122" t="s">
        <v>1617</v>
      </c>
      <c r="E324" s="124" t="s">
        <v>1609</v>
      </c>
      <c r="F324" s="124"/>
      <c r="G324" s="125" t="s">
        <v>1610</v>
      </c>
      <c r="H324" s="126" t="n">
        <v>16</v>
      </c>
      <c r="I324" s="127" t="n">
        <f aca="false">L324</f>
        <v>10.65</v>
      </c>
      <c r="J324" s="127" t="n">
        <f aca="false">M324</f>
        <v>170.46</v>
      </c>
      <c r="L324" s="108" t="n">
        <f aca="false">TRUNC(N324-N324*$O$2,2)</f>
        <v>10.65</v>
      </c>
      <c r="M324" s="108" t="n">
        <f aca="false">TRUNC(O324-O324*$O$2,2)</f>
        <v>170.46</v>
      </c>
      <c r="N324" s="0" t="s">
        <v>1618</v>
      </c>
      <c r="O324" s="0" t="s">
        <v>2010</v>
      </c>
    </row>
    <row r="325" customFormat="false" ht="38.25" hidden="false" customHeight="false" outlineLevel="0" collapsed="false">
      <c r="A325" s="109" t="s">
        <v>1566</v>
      </c>
      <c r="B325" s="110" t="n">
        <v>199</v>
      </c>
      <c r="C325" s="109" t="s">
        <v>50</v>
      </c>
      <c r="D325" s="109" t="s">
        <v>2011</v>
      </c>
      <c r="E325" s="111" t="s">
        <v>2012</v>
      </c>
      <c r="F325" s="111"/>
      <c r="G325" s="112" t="s">
        <v>52</v>
      </c>
      <c r="H325" s="113" t="n">
        <v>37.41</v>
      </c>
      <c r="I325" s="114" t="n">
        <f aca="false">L325</f>
        <v>37.55</v>
      </c>
      <c r="J325" s="114" t="n">
        <f aca="false">M325</f>
        <v>1405.02</v>
      </c>
      <c r="L325" s="108" t="n">
        <f aca="false">TRUNC(N325-N325*$O$2,2)</f>
        <v>37.55</v>
      </c>
      <c r="M325" s="108" t="n">
        <f aca="false">TRUNC(O325-O325*$O$2,2)</f>
        <v>1405.02</v>
      </c>
      <c r="N325" s="0" t="s">
        <v>2013</v>
      </c>
      <c r="O325" s="0" t="s">
        <v>2014</v>
      </c>
    </row>
    <row r="326" customFormat="false" ht="25.5" hidden="false" customHeight="false" outlineLevel="0" collapsed="false">
      <c r="A326" s="109" t="s">
        <v>1566</v>
      </c>
      <c r="B326" s="110" t="n">
        <v>10551</v>
      </c>
      <c r="C326" s="109" t="s">
        <v>50</v>
      </c>
      <c r="D326" s="109" t="s">
        <v>2015</v>
      </c>
      <c r="E326" s="111" t="s">
        <v>1621</v>
      </c>
      <c r="F326" s="111"/>
      <c r="G326" s="112" t="s">
        <v>1610</v>
      </c>
      <c r="H326" s="113" t="n">
        <v>16</v>
      </c>
      <c r="I326" s="114" t="n">
        <f aca="false">L326</f>
        <v>2.88</v>
      </c>
      <c r="J326" s="114" t="n">
        <f aca="false">M326</f>
        <v>46.08</v>
      </c>
      <c r="L326" s="108" t="n">
        <f aca="false">TRUNC(N326-N326*$O$2,2)</f>
        <v>2.88</v>
      </c>
      <c r="M326" s="108" t="n">
        <f aca="false">TRUNC(O326-O326*$O$2,2)</f>
        <v>46.08</v>
      </c>
      <c r="N326" s="0" t="s">
        <v>2016</v>
      </c>
      <c r="O326" s="0" t="s">
        <v>2017</v>
      </c>
    </row>
    <row r="327" customFormat="false" ht="26.45" hidden="false" customHeight="true" outlineLevel="0" collapsed="false">
      <c r="A327" s="109" t="s">
        <v>1566</v>
      </c>
      <c r="B327" s="110" t="n">
        <v>641</v>
      </c>
      <c r="C327" s="109" t="s">
        <v>50</v>
      </c>
      <c r="D327" s="109" t="s">
        <v>2018</v>
      </c>
      <c r="E327" s="111" t="s">
        <v>2019</v>
      </c>
      <c r="F327" s="111"/>
      <c r="G327" s="112" t="s">
        <v>24</v>
      </c>
      <c r="H327" s="113" t="n">
        <v>4</v>
      </c>
      <c r="I327" s="114" t="n">
        <f aca="false">L327</f>
        <v>177.29</v>
      </c>
      <c r="J327" s="114" t="n">
        <f aca="false">M327</f>
        <v>709.19</v>
      </c>
      <c r="L327" s="108" t="n">
        <f aca="false">TRUNC(N327-N327*$O$2,2)</f>
        <v>177.29</v>
      </c>
      <c r="M327" s="108" t="n">
        <f aca="false">TRUNC(O327-O327*$O$2,2)</f>
        <v>709.19</v>
      </c>
      <c r="N327" s="0" t="s">
        <v>2020</v>
      </c>
      <c r="O327" s="0" t="s">
        <v>2021</v>
      </c>
    </row>
    <row r="328" customFormat="false" ht="25.5" hidden="false" customHeight="false" outlineLevel="0" collapsed="false">
      <c r="A328" s="109" t="s">
        <v>1566</v>
      </c>
      <c r="B328" s="110" t="n">
        <v>234</v>
      </c>
      <c r="C328" s="109" t="s">
        <v>50</v>
      </c>
      <c r="D328" s="109" t="s">
        <v>2022</v>
      </c>
      <c r="E328" s="111" t="s">
        <v>2023</v>
      </c>
      <c r="F328" s="111"/>
      <c r="G328" s="112" t="s">
        <v>52</v>
      </c>
      <c r="H328" s="113" t="n">
        <v>37.41</v>
      </c>
      <c r="I328" s="114" t="n">
        <f aca="false">L328</f>
        <v>30.68</v>
      </c>
      <c r="J328" s="114" t="n">
        <f aca="false">M328</f>
        <v>1147.78</v>
      </c>
      <c r="L328" s="108" t="n">
        <f aca="false">TRUNC(N328-N328*$O$2,2)</f>
        <v>30.68</v>
      </c>
      <c r="M328" s="108" t="n">
        <f aca="false">TRUNC(O328-O328*$O$2,2)</f>
        <v>1147.78</v>
      </c>
      <c r="N328" s="0" t="s">
        <v>2024</v>
      </c>
      <c r="O328" s="0" t="s">
        <v>2025</v>
      </c>
    </row>
    <row r="329" customFormat="false" ht="12.75" hidden="false" customHeight="false" outlineLevel="0" collapsed="false">
      <c r="A329" s="122" t="s">
        <v>1578</v>
      </c>
      <c r="B329" s="123" t="n">
        <v>1803</v>
      </c>
      <c r="C329" s="122" t="s">
        <v>50</v>
      </c>
      <c r="D329" s="122" t="s">
        <v>2026</v>
      </c>
      <c r="E329" s="124" t="s">
        <v>1581</v>
      </c>
      <c r="F329" s="124"/>
      <c r="G329" s="125" t="s">
        <v>24</v>
      </c>
      <c r="H329" s="126" t="n">
        <v>3</v>
      </c>
      <c r="I329" s="127" t="n">
        <f aca="false">L329</f>
        <v>6.24</v>
      </c>
      <c r="J329" s="127" t="n">
        <f aca="false">M329</f>
        <v>18.73</v>
      </c>
      <c r="L329" s="108" t="n">
        <f aca="false">TRUNC(N329-N329*$O$2,2)</f>
        <v>6.24</v>
      </c>
      <c r="M329" s="108" t="n">
        <f aca="false">TRUNC(O329-O329*$O$2,2)</f>
        <v>18.73</v>
      </c>
      <c r="N329" s="0" t="s">
        <v>2027</v>
      </c>
      <c r="O329" s="0" t="s">
        <v>2028</v>
      </c>
    </row>
    <row r="330" customFormat="false" ht="39.6" hidden="false" customHeight="true" outlineLevel="0" collapsed="false">
      <c r="A330" s="109" t="s">
        <v>1566</v>
      </c>
      <c r="B330" s="110" t="n">
        <v>2146</v>
      </c>
      <c r="C330" s="109" t="s">
        <v>50</v>
      </c>
      <c r="D330" s="109" t="s">
        <v>2029</v>
      </c>
      <c r="E330" s="111" t="s">
        <v>2030</v>
      </c>
      <c r="F330" s="111"/>
      <c r="G330" s="112" t="s">
        <v>24</v>
      </c>
      <c r="H330" s="113" t="n">
        <v>1</v>
      </c>
      <c r="I330" s="114" t="n">
        <f aca="false">L330</f>
        <v>195.19</v>
      </c>
      <c r="J330" s="114" t="n">
        <f aca="false">M330</f>
        <v>195.19</v>
      </c>
      <c r="L330" s="108" t="n">
        <f aca="false">TRUNC(N330-N330*$O$2,2)</f>
        <v>195.19</v>
      </c>
      <c r="M330" s="108" t="n">
        <f aca="false">TRUNC(O330-O330*$O$2,2)</f>
        <v>195.19</v>
      </c>
      <c r="N330" s="0" t="s">
        <v>2031</v>
      </c>
      <c r="O330" s="0" t="s">
        <v>2031</v>
      </c>
    </row>
    <row r="331" customFormat="false" ht="12.75" hidden="false" customHeight="false" outlineLevel="0" collapsed="false">
      <c r="A331" s="122" t="s">
        <v>1578</v>
      </c>
      <c r="B331" s="123" t="n">
        <v>848</v>
      </c>
      <c r="C331" s="122" t="s">
        <v>50</v>
      </c>
      <c r="D331" s="122" t="s">
        <v>2032</v>
      </c>
      <c r="E331" s="124" t="s">
        <v>1581</v>
      </c>
      <c r="F331" s="124"/>
      <c r="G331" s="125" t="s">
        <v>24</v>
      </c>
      <c r="H331" s="126" t="n">
        <v>8</v>
      </c>
      <c r="I331" s="127" t="n">
        <f aca="false">L331</f>
        <v>2.8</v>
      </c>
      <c r="J331" s="127" t="n">
        <f aca="false">M331</f>
        <v>22.47</v>
      </c>
      <c r="L331" s="108" t="n">
        <f aca="false">TRUNC(N331-N331*$O$2,2)</f>
        <v>2.8</v>
      </c>
      <c r="M331" s="108" t="n">
        <f aca="false">TRUNC(O331-O331*$O$2,2)</f>
        <v>22.47</v>
      </c>
      <c r="N331" s="0" t="s">
        <v>2033</v>
      </c>
      <c r="O331" s="0" t="s">
        <v>2034</v>
      </c>
    </row>
    <row r="332" customFormat="false" ht="26.45" hidden="false" customHeight="true" outlineLevel="0" collapsed="false">
      <c r="A332" s="109" t="s">
        <v>1566</v>
      </c>
      <c r="B332" s="110" t="n">
        <v>1456</v>
      </c>
      <c r="C332" s="109" t="s">
        <v>50</v>
      </c>
      <c r="D332" s="109" t="s">
        <v>2035</v>
      </c>
      <c r="E332" s="111" t="s">
        <v>2036</v>
      </c>
      <c r="F332" s="111"/>
      <c r="G332" s="112" t="s">
        <v>24</v>
      </c>
      <c r="H332" s="113" t="n">
        <v>1</v>
      </c>
      <c r="I332" s="114" t="n">
        <f aca="false">L332</f>
        <v>42.93</v>
      </c>
      <c r="J332" s="114" t="n">
        <f aca="false">M332</f>
        <v>42.93</v>
      </c>
      <c r="L332" s="108" t="n">
        <f aca="false">TRUNC(N332-N332*$O$2,2)</f>
        <v>42.93</v>
      </c>
      <c r="M332" s="108" t="n">
        <f aca="false">TRUNC(O332-O332*$O$2,2)</f>
        <v>42.93</v>
      </c>
      <c r="N332" s="0" t="s">
        <v>2037</v>
      </c>
      <c r="O332" s="0" t="s">
        <v>2037</v>
      </c>
    </row>
    <row r="333" customFormat="false" ht="12.75" hidden="false" customHeight="false" outlineLevel="0" collapsed="false">
      <c r="A333" s="122" t="s">
        <v>1578</v>
      </c>
      <c r="B333" s="123" t="n">
        <v>629</v>
      </c>
      <c r="C333" s="122" t="s">
        <v>50</v>
      </c>
      <c r="D333" s="122" t="s">
        <v>2038</v>
      </c>
      <c r="E333" s="124" t="s">
        <v>1581</v>
      </c>
      <c r="F333" s="124"/>
      <c r="G333" s="125" t="s">
        <v>52</v>
      </c>
      <c r="H333" s="126" t="n">
        <v>71.5</v>
      </c>
      <c r="I333" s="127" t="n">
        <f aca="false">L333</f>
        <v>21.93</v>
      </c>
      <c r="J333" s="127" t="n">
        <f aca="false">M333</f>
        <v>1568.14</v>
      </c>
      <c r="L333" s="108" t="n">
        <f aca="false">TRUNC(N333-N333*$O$2,2)</f>
        <v>21.93</v>
      </c>
      <c r="M333" s="108" t="n">
        <f aca="false">TRUNC(O333-O333*$O$2,2)</f>
        <v>1568.14</v>
      </c>
      <c r="N333" s="0" t="s">
        <v>2039</v>
      </c>
      <c r="O333" s="0" t="s">
        <v>2040</v>
      </c>
    </row>
    <row r="334" customFormat="false" ht="26.45" hidden="false" customHeight="true" outlineLevel="0" collapsed="false">
      <c r="A334" s="109" t="s">
        <v>1566</v>
      </c>
      <c r="B334" s="110" t="n">
        <v>1726</v>
      </c>
      <c r="C334" s="109" t="s">
        <v>50</v>
      </c>
      <c r="D334" s="109" t="s">
        <v>2041</v>
      </c>
      <c r="E334" s="111" t="s">
        <v>2042</v>
      </c>
      <c r="F334" s="111"/>
      <c r="G334" s="112" t="s">
        <v>24</v>
      </c>
      <c r="H334" s="113" t="n">
        <v>1</v>
      </c>
      <c r="I334" s="114" t="n">
        <f aca="false">L334</f>
        <v>1144.47</v>
      </c>
      <c r="J334" s="114" t="n">
        <f aca="false">M334</f>
        <v>1144.47</v>
      </c>
      <c r="L334" s="108" t="n">
        <f aca="false">TRUNC(N334-N334*$O$2,2)</f>
        <v>1144.47</v>
      </c>
      <c r="M334" s="108" t="n">
        <f aca="false">TRUNC(O334-O334*$O$2,2)</f>
        <v>1144.47</v>
      </c>
      <c r="N334" s="0" t="s">
        <v>2043</v>
      </c>
      <c r="O334" s="0" t="s">
        <v>2043</v>
      </c>
    </row>
    <row r="335" customFormat="false" ht="26.45" hidden="false" customHeight="true" outlineLevel="0" collapsed="false">
      <c r="A335" s="109" t="s">
        <v>1566</v>
      </c>
      <c r="B335" s="110" t="n">
        <v>1683</v>
      </c>
      <c r="C335" s="109" t="s">
        <v>50</v>
      </c>
      <c r="D335" s="109" t="s">
        <v>2044</v>
      </c>
      <c r="E335" s="111" t="s">
        <v>2045</v>
      </c>
      <c r="F335" s="111"/>
      <c r="G335" s="112" t="s">
        <v>1147</v>
      </c>
      <c r="H335" s="113" t="n">
        <v>1</v>
      </c>
      <c r="I335" s="114" t="n">
        <f aca="false">L335</f>
        <v>71.99</v>
      </c>
      <c r="J335" s="114" t="n">
        <f aca="false">M335</f>
        <v>71.99</v>
      </c>
      <c r="L335" s="108" t="n">
        <f aca="false">TRUNC(N335-N335*$O$2,2)</f>
        <v>71.99</v>
      </c>
      <c r="M335" s="108" t="n">
        <f aca="false">TRUNC(O335-O335*$O$2,2)</f>
        <v>71.99</v>
      </c>
      <c r="N335" s="0" t="s">
        <v>2046</v>
      </c>
      <c r="O335" s="0" t="s">
        <v>2046</v>
      </c>
    </row>
    <row r="336" customFormat="false" ht="25.5" hidden="false" customHeight="false" outlineLevel="0" collapsed="false">
      <c r="A336" s="122" t="s">
        <v>1578</v>
      </c>
      <c r="B336" s="123" t="s">
        <v>1905</v>
      </c>
      <c r="C336" s="122" t="s">
        <v>50</v>
      </c>
      <c r="D336" s="122" t="s">
        <v>1906</v>
      </c>
      <c r="E336" s="124" t="s">
        <v>1609</v>
      </c>
      <c r="F336" s="124"/>
      <c r="G336" s="125" t="s">
        <v>1610</v>
      </c>
      <c r="H336" s="126" t="n">
        <v>16</v>
      </c>
      <c r="I336" s="127" t="n">
        <f aca="false">L336</f>
        <v>14.93</v>
      </c>
      <c r="J336" s="127" t="n">
        <f aca="false">M336</f>
        <v>238.89</v>
      </c>
      <c r="L336" s="108" t="n">
        <f aca="false">TRUNC(N336-N336*$O$2,2)</f>
        <v>14.93</v>
      </c>
      <c r="M336" s="108" t="n">
        <f aca="false">TRUNC(O336-O336*$O$2,2)</f>
        <v>238.89</v>
      </c>
      <c r="N336" s="0" t="s">
        <v>1746</v>
      </c>
      <c r="O336" s="0" t="s">
        <v>2047</v>
      </c>
    </row>
    <row r="337" customFormat="false" ht="26.45" hidden="false" customHeight="true" outlineLevel="0" collapsed="false">
      <c r="A337" s="109" t="s">
        <v>1566</v>
      </c>
      <c r="B337" s="110" t="n">
        <v>1216</v>
      </c>
      <c r="C337" s="109" t="s">
        <v>50</v>
      </c>
      <c r="D337" s="109" t="s">
        <v>2048</v>
      </c>
      <c r="E337" s="111" t="s">
        <v>2049</v>
      </c>
      <c r="F337" s="111"/>
      <c r="G337" s="112" t="s">
        <v>366</v>
      </c>
      <c r="H337" s="113" t="n">
        <v>9</v>
      </c>
      <c r="I337" s="114" t="n">
        <f aca="false">L337</f>
        <v>12.61</v>
      </c>
      <c r="J337" s="114" t="n">
        <f aca="false">M337</f>
        <v>113.51</v>
      </c>
      <c r="L337" s="108" t="n">
        <f aca="false">TRUNC(N337-N337*$O$2,2)</f>
        <v>12.61</v>
      </c>
      <c r="M337" s="108" t="n">
        <f aca="false">TRUNC(O337-O337*$O$2,2)</f>
        <v>113.51</v>
      </c>
      <c r="N337" s="0" t="s">
        <v>2050</v>
      </c>
      <c r="O337" s="0" t="s">
        <v>2051</v>
      </c>
    </row>
    <row r="338" customFormat="false" ht="26.45" hidden="false" customHeight="true" outlineLevel="0" collapsed="false">
      <c r="A338" s="109" t="s">
        <v>1566</v>
      </c>
      <c r="B338" s="110" t="n">
        <v>773</v>
      </c>
      <c r="C338" s="109" t="s">
        <v>50</v>
      </c>
      <c r="D338" s="109" t="s">
        <v>2052</v>
      </c>
      <c r="E338" s="111" t="s">
        <v>2053</v>
      </c>
      <c r="F338" s="111"/>
      <c r="G338" s="112" t="s">
        <v>24</v>
      </c>
      <c r="H338" s="113" t="n">
        <v>3</v>
      </c>
      <c r="I338" s="114" t="n">
        <f aca="false">L338</f>
        <v>15.76</v>
      </c>
      <c r="J338" s="114" t="n">
        <f aca="false">M338</f>
        <v>47.29</v>
      </c>
      <c r="L338" s="108" t="n">
        <f aca="false">TRUNC(N338-N338*$O$2,2)</f>
        <v>15.76</v>
      </c>
      <c r="M338" s="108" t="n">
        <f aca="false">TRUNC(O338-O338*$O$2,2)</f>
        <v>47.29</v>
      </c>
      <c r="N338" s="0" t="s">
        <v>2054</v>
      </c>
      <c r="O338" s="0" t="s">
        <v>2055</v>
      </c>
    </row>
    <row r="339" customFormat="false" ht="12.75" hidden="false" customHeight="false" outlineLevel="0" collapsed="false">
      <c r="A339" s="122" t="s">
        <v>1578</v>
      </c>
      <c r="B339" s="123" t="n">
        <v>425</v>
      </c>
      <c r="C339" s="122" t="s">
        <v>50</v>
      </c>
      <c r="D339" s="122" t="s">
        <v>2056</v>
      </c>
      <c r="E339" s="124" t="s">
        <v>1581</v>
      </c>
      <c r="F339" s="124"/>
      <c r="G339" s="125" t="s">
        <v>24</v>
      </c>
      <c r="H339" s="126" t="n">
        <v>3</v>
      </c>
      <c r="I339" s="127" t="n">
        <f aca="false">L339</f>
        <v>19.82</v>
      </c>
      <c r="J339" s="127" t="n">
        <f aca="false">M339</f>
        <v>59.47</v>
      </c>
      <c r="L339" s="108" t="n">
        <f aca="false">TRUNC(N339-N339*$O$2,2)</f>
        <v>19.82</v>
      </c>
      <c r="M339" s="108" t="n">
        <f aca="false">TRUNC(O339-O339*$O$2,2)</f>
        <v>59.47</v>
      </c>
      <c r="N339" s="0" t="s">
        <v>2057</v>
      </c>
      <c r="O339" s="0" t="s">
        <v>2058</v>
      </c>
    </row>
    <row r="340" customFormat="false" ht="25.5" hidden="false" customHeight="false" outlineLevel="0" collapsed="false">
      <c r="A340" s="122" t="s">
        <v>1578</v>
      </c>
      <c r="B340" s="123" t="s">
        <v>1865</v>
      </c>
      <c r="C340" s="122" t="s">
        <v>50</v>
      </c>
      <c r="D340" s="122" t="s">
        <v>1866</v>
      </c>
      <c r="E340" s="124" t="s">
        <v>1609</v>
      </c>
      <c r="F340" s="124"/>
      <c r="G340" s="125" t="s">
        <v>1610</v>
      </c>
      <c r="H340" s="126" t="n">
        <v>6</v>
      </c>
      <c r="I340" s="127" t="n">
        <f aca="false">L340</f>
        <v>14.91</v>
      </c>
      <c r="J340" s="127" t="n">
        <f aca="false">M340</f>
        <v>89.49</v>
      </c>
      <c r="L340" s="108" t="n">
        <f aca="false">TRUNC(N340-N340*$O$2,2)</f>
        <v>14.91</v>
      </c>
      <c r="M340" s="108" t="n">
        <f aca="false">TRUNC(O340-O340*$O$2,2)</f>
        <v>89.49</v>
      </c>
      <c r="N340" s="0" t="s">
        <v>1739</v>
      </c>
      <c r="O340" s="0" t="s">
        <v>2059</v>
      </c>
    </row>
    <row r="341" customFormat="false" ht="26.45" hidden="false" customHeight="true" outlineLevel="0" collapsed="false">
      <c r="A341" s="109" t="s">
        <v>1566</v>
      </c>
      <c r="B341" s="110" t="n">
        <v>1532</v>
      </c>
      <c r="C341" s="109" t="s">
        <v>50</v>
      </c>
      <c r="D341" s="109" t="s">
        <v>2060</v>
      </c>
      <c r="E341" s="111" t="s">
        <v>2045</v>
      </c>
      <c r="F341" s="111"/>
      <c r="G341" s="112" t="s">
        <v>366</v>
      </c>
      <c r="H341" s="113" t="n">
        <v>6</v>
      </c>
      <c r="I341" s="114" t="n">
        <f aca="false">L341</f>
        <v>26.93</v>
      </c>
      <c r="J341" s="114" t="n">
        <f aca="false">M341</f>
        <v>161.61</v>
      </c>
      <c r="L341" s="108" t="n">
        <f aca="false">TRUNC(N341-N341*$O$2,2)</f>
        <v>26.93</v>
      </c>
      <c r="M341" s="108" t="n">
        <f aca="false">TRUNC(O341-O341*$O$2,2)</f>
        <v>161.61</v>
      </c>
      <c r="N341" s="0" t="s">
        <v>2061</v>
      </c>
      <c r="O341" s="0" t="s">
        <v>2062</v>
      </c>
    </row>
    <row r="342" customFormat="false" ht="39.6" hidden="false" customHeight="true" outlineLevel="0" collapsed="false">
      <c r="A342" s="109" t="s">
        <v>1566</v>
      </c>
      <c r="B342" s="110" t="n">
        <v>3297</v>
      </c>
      <c r="C342" s="109" t="s">
        <v>50</v>
      </c>
      <c r="D342" s="109" t="s">
        <v>2063</v>
      </c>
      <c r="E342" s="111" t="s">
        <v>1838</v>
      </c>
      <c r="F342" s="111"/>
      <c r="G342" s="112" t="s">
        <v>1147</v>
      </c>
      <c r="H342" s="113" t="n">
        <v>6</v>
      </c>
      <c r="I342" s="114" t="n">
        <f aca="false">L342</f>
        <v>207.09</v>
      </c>
      <c r="J342" s="114" t="n">
        <f aca="false">M342</f>
        <v>1242.54</v>
      </c>
      <c r="L342" s="108" t="n">
        <f aca="false">TRUNC(N342-N342*$O$2,2)</f>
        <v>207.09</v>
      </c>
      <c r="M342" s="108" t="n">
        <f aca="false">TRUNC(O342-O342*$O$2,2)</f>
        <v>1242.54</v>
      </c>
      <c r="N342" s="0" t="s">
        <v>2064</v>
      </c>
      <c r="O342" s="0" t="s">
        <v>2065</v>
      </c>
    </row>
    <row r="343" customFormat="false" ht="26.45" hidden="false" customHeight="true" outlineLevel="0" collapsed="false">
      <c r="A343" s="109" t="s">
        <v>1566</v>
      </c>
      <c r="B343" s="110" t="n">
        <v>2815</v>
      </c>
      <c r="C343" s="109" t="s">
        <v>50</v>
      </c>
      <c r="D343" s="109" t="s">
        <v>2066</v>
      </c>
      <c r="E343" s="111" t="s">
        <v>2067</v>
      </c>
      <c r="F343" s="111"/>
      <c r="G343" s="112" t="s">
        <v>24</v>
      </c>
      <c r="H343" s="113" t="n">
        <v>1</v>
      </c>
      <c r="I343" s="114" t="n">
        <f aca="false">L343</f>
        <v>122.35</v>
      </c>
      <c r="J343" s="114" t="n">
        <f aca="false">M343</f>
        <v>122.35</v>
      </c>
      <c r="L343" s="108" t="n">
        <f aca="false">TRUNC(N343-N343*$O$2,2)</f>
        <v>122.35</v>
      </c>
      <c r="M343" s="108" t="n">
        <f aca="false">TRUNC(O343-O343*$O$2,2)</f>
        <v>122.35</v>
      </c>
      <c r="N343" s="0" t="s">
        <v>2068</v>
      </c>
      <c r="O343" s="0" t="s">
        <v>2068</v>
      </c>
    </row>
    <row r="344" customFormat="false" ht="25.5" hidden="false" customHeight="false" outlineLevel="0" collapsed="false">
      <c r="A344" s="109" t="s">
        <v>1566</v>
      </c>
      <c r="B344" s="110" t="n">
        <v>10549</v>
      </c>
      <c r="C344" s="109" t="s">
        <v>50</v>
      </c>
      <c r="D344" s="109" t="s">
        <v>1620</v>
      </c>
      <c r="E344" s="111" t="s">
        <v>1621</v>
      </c>
      <c r="F344" s="111"/>
      <c r="G344" s="112" t="s">
        <v>1610</v>
      </c>
      <c r="H344" s="113" t="n">
        <v>16</v>
      </c>
      <c r="I344" s="114" t="n">
        <f aca="false">L344</f>
        <v>2.95</v>
      </c>
      <c r="J344" s="114" t="n">
        <f aca="false">M344</f>
        <v>47.32</v>
      </c>
      <c r="L344" s="108" t="n">
        <f aca="false">TRUNC(N344-N344*$O$2,2)</f>
        <v>2.95</v>
      </c>
      <c r="M344" s="108" t="n">
        <f aca="false">TRUNC(O344-O344*$O$2,2)</f>
        <v>47.32</v>
      </c>
      <c r="N344" s="0" t="s">
        <v>1622</v>
      </c>
      <c r="O344" s="0" t="s">
        <v>2069</v>
      </c>
    </row>
    <row r="345" customFormat="false" ht="25.5" hidden="false" customHeight="false" outlineLevel="0" collapsed="false">
      <c r="A345" s="109" t="s">
        <v>1566</v>
      </c>
      <c r="B345" s="110" t="n">
        <v>10554</v>
      </c>
      <c r="C345" s="109" t="s">
        <v>50</v>
      </c>
      <c r="D345" s="109" t="s">
        <v>1839</v>
      </c>
      <c r="E345" s="111" t="s">
        <v>1621</v>
      </c>
      <c r="F345" s="111"/>
      <c r="G345" s="112" t="s">
        <v>1610</v>
      </c>
      <c r="H345" s="113" t="n">
        <v>6</v>
      </c>
      <c r="I345" s="114" t="n">
        <f aca="false">L345</f>
        <v>2.9</v>
      </c>
      <c r="J345" s="114" t="n">
        <f aca="false">M345</f>
        <v>17.42</v>
      </c>
      <c r="L345" s="108" t="n">
        <f aca="false">TRUNC(N345-N345*$O$2,2)</f>
        <v>2.9</v>
      </c>
      <c r="M345" s="108" t="n">
        <f aca="false">TRUNC(O345-O345*$O$2,2)</f>
        <v>17.42</v>
      </c>
      <c r="N345" s="0" t="s">
        <v>1840</v>
      </c>
      <c r="O345" s="0" t="s">
        <v>2070</v>
      </c>
    </row>
    <row r="346" customFormat="false" ht="26.45" hidden="false" customHeight="true" outlineLevel="0" collapsed="false">
      <c r="A346" s="109" t="s">
        <v>1566</v>
      </c>
      <c r="B346" s="110" t="n">
        <v>3644</v>
      </c>
      <c r="C346" s="109" t="s">
        <v>50</v>
      </c>
      <c r="D346" s="109" t="s">
        <v>2071</v>
      </c>
      <c r="E346" s="111" t="s">
        <v>2072</v>
      </c>
      <c r="F346" s="111"/>
      <c r="G346" s="112" t="s">
        <v>52</v>
      </c>
      <c r="H346" s="113" t="n">
        <v>48.06</v>
      </c>
      <c r="I346" s="114" t="n">
        <f aca="false">L346</f>
        <v>12.53</v>
      </c>
      <c r="J346" s="114" t="n">
        <f aca="false">M346</f>
        <v>602.42</v>
      </c>
      <c r="L346" s="108" t="n">
        <f aca="false">TRUNC(N346-N346*$O$2,2)</f>
        <v>12.53</v>
      </c>
      <c r="M346" s="108" t="n">
        <f aca="false">TRUNC(O346-O346*$O$2,2)</f>
        <v>602.42</v>
      </c>
      <c r="N346" s="0" t="s">
        <v>2073</v>
      </c>
      <c r="O346" s="0" t="s">
        <v>2074</v>
      </c>
    </row>
    <row r="347" customFormat="false" ht="51" hidden="false" customHeight="false" outlineLevel="0" collapsed="false">
      <c r="A347" s="109" t="s">
        <v>1566</v>
      </c>
      <c r="B347" s="110" t="n">
        <v>2085</v>
      </c>
      <c r="C347" s="109" t="s">
        <v>50</v>
      </c>
      <c r="D347" s="109" t="s">
        <v>2075</v>
      </c>
      <c r="E347" s="111" t="s">
        <v>2030</v>
      </c>
      <c r="F347" s="111"/>
      <c r="G347" s="112" t="s">
        <v>24</v>
      </c>
      <c r="H347" s="113" t="n">
        <v>1</v>
      </c>
      <c r="I347" s="114" t="n">
        <f aca="false">L347</f>
        <v>335.77</v>
      </c>
      <c r="J347" s="114" t="n">
        <f aca="false">M347</f>
        <v>335.77</v>
      </c>
      <c r="L347" s="108" t="n">
        <f aca="false">TRUNC(N347-N347*$O$2,2)</f>
        <v>335.77</v>
      </c>
      <c r="M347" s="108" t="n">
        <f aca="false">TRUNC(O347-O347*$O$2,2)</f>
        <v>335.77</v>
      </c>
      <c r="N347" s="0" t="s">
        <v>2076</v>
      </c>
      <c r="O347" s="0" t="s">
        <v>2076</v>
      </c>
    </row>
    <row r="348" customFormat="false" ht="13.9" hidden="false" customHeight="true" outlineLevel="0" collapsed="false">
      <c r="A348" s="134" t="s">
        <v>1630</v>
      </c>
      <c r="B348" s="134"/>
      <c r="C348" s="134"/>
      <c r="D348" s="134"/>
      <c r="E348" s="134"/>
      <c r="F348" s="134"/>
      <c r="G348" s="134"/>
      <c r="H348" s="134"/>
      <c r="I348" s="134"/>
      <c r="J348" s="134"/>
      <c r="L348" s="108" t="n">
        <f aca="false">TRUNC(N348-N348*$O$2,2)</f>
        <v>0</v>
      </c>
      <c r="M348" s="108" t="n">
        <f aca="false">TRUNC(O348-O348*$O$2,2)</f>
        <v>0</v>
      </c>
      <c r="N348" s="0" t="n">
        <v>0</v>
      </c>
      <c r="O348" s="0" t="n">
        <v>0</v>
      </c>
    </row>
    <row r="349" customFormat="false" ht="15" hidden="false" customHeight="false" outlineLevel="0" collapsed="false">
      <c r="A349" s="98"/>
      <c r="B349" s="99" t="s">
        <v>8</v>
      </c>
      <c r="C349" s="98" t="s">
        <v>9</v>
      </c>
      <c r="D349" s="98" t="s">
        <v>10</v>
      </c>
      <c r="E349" s="100" t="s">
        <v>1565</v>
      </c>
      <c r="F349" s="100"/>
      <c r="G349" s="101" t="s">
        <v>11</v>
      </c>
      <c r="H349" s="99" t="s">
        <v>12</v>
      </c>
      <c r="I349" s="99" t="s">
        <v>13</v>
      </c>
      <c r="J349" s="99" t="s">
        <v>15</v>
      </c>
      <c r="L349" s="108"/>
      <c r="M349" s="108"/>
    </row>
    <row r="350" customFormat="false" ht="12.75" hidden="false" customHeight="false" outlineLevel="0" collapsed="false">
      <c r="A350" s="122" t="s">
        <v>1578</v>
      </c>
      <c r="B350" s="123" t="n">
        <v>11257</v>
      </c>
      <c r="C350" s="122" t="s">
        <v>50</v>
      </c>
      <c r="D350" s="122" t="s">
        <v>1967</v>
      </c>
      <c r="E350" s="124" t="s">
        <v>1581</v>
      </c>
      <c r="F350" s="124"/>
      <c r="G350" s="125" t="s">
        <v>24</v>
      </c>
      <c r="H350" s="126" t="n">
        <v>0.00644</v>
      </c>
      <c r="I350" s="127" t="n">
        <f aca="false">L350</f>
        <v>25.21</v>
      </c>
      <c r="J350" s="127" t="n">
        <f aca="false">M350</f>
        <v>0.15</v>
      </c>
      <c r="L350" s="108" t="n">
        <f aca="false">TRUNC(N350-N350*$O$2,2)</f>
        <v>25.21</v>
      </c>
      <c r="M350" s="108" t="n">
        <f aca="false">TRUNC(O350-O350*$O$2,2)</f>
        <v>0.15</v>
      </c>
      <c r="N350" s="0" t="s">
        <v>1968</v>
      </c>
      <c r="O350" s="0" t="s">
        <v>2077</v>
      </c>
    </row>
    <row r="351" customFormat="false" ht="12.75" hidden="false" customHeight="false" outlineLevel="0" collapsed="false">
      <c r="A351" s="122" t="s">
        <v>1578</v>
      </c>
      <c r="B351" s="123" t="n">
        <v>1886</v>
      </c>
      <c r="C351" s="122" t="s">
        <v>50</v>
      </c>
      <c r="D351" s="122" t="s">
        <v>1996</v>
      </c>
      <c r="E351" s="124" t="s">
        <v>1581</v>
      </c>
      <c r="F351" s="124"/>
      <c r="G351" s="125" t="s">
        <v>287</v>
      </c>
      <c r="H351" s="126" t="n">
        <v>1</v>
      </c>
      <c r="I351" s="127" t="n">
        <f aca="false">L351</f>
        <v>13.83</v>
      </c>
      <c r="J351" s="127" t="n">
        <f aca="false">M351</f>
        <v>13.83</v>
      </c>
      <c r="L351" s="108" t="n">
        <f aca="false">TRUNC(N351-N351*$O$2,2)</f>
        <v>13.83</v>
      </c>
      <c r="M351" s="108" t="n">
        <f aca="false">TRUNC(O351-O351*$O$2,2)</f>
        <v>13.83</v>
      </c>
      <c r="N351" s="0" t="s">
        <v>1997</v>
      </c>
      <c r="O351" s="0" t="s">
        <v>1997</v>
      </c>
    </row>
    <row r="352" customFormat="false" ht="25.5" hidden="false" customHeight="false" outlineLevel="0" collapsed="false">
      <c r="A352" s="122" t="s">
        <v>1578</v>
      </c>
      <c r="B352" s="123" t="s">
        <v>1894</v>
      </c>
      <c r="C352" s="122" t="s">
        <v>50</v>
      </c>
      <c r="D352" s="122" t="s">
        <v>1895</v>
      </c>
      <c r="E352" s="124" t="s">
        <v>1581</v>
      </c>
      <c r="F352" s="124"/>
      <c r="G352" s="125" t="s">
        <v>287</v>
      </c>
      <c r="H352" s="126" t="n">
        <v>0.02836</v>
      </c>
      <c r="I352" s="127" t="n">
        <f aca="false">L352</f>
        <v>14.82</v>
      </c>
      <c r="J352" s="127" t="n">
        <f aca="false">M352</f>
        <v>0.41</v>
      </c>
      <c r="L352" s="108" t="n">
        <f aca="false">TRUNC(N352-N352*$O$2,2)</f>
        <v>14.82</v>
      </c>
      <c r="M352" s="108" t="n">
        <f aca="false">TRUNC(O352-O352*$O$2,2)</f>
        <v>0.41</v>
      </c>
      <c r="N352" s="0" t="s">
        <v>1896</v>
      </c>
      <c r="O352" s="0" t="s">
        <v>2078</v>
      </c>
    </row>
    <row r="353" customFormat="false" ht="12.75" hidden="false" customHeight="false" outlineLevel="0" collapsed="false">
      <c r="A353" s="122" t="s">
        <v>1578</v>
      </c>
      <c r="B353" s="123" t="n">
        <v>10599</v>
      </c>
      <c r="C353" s="122" t="s">
        <v>50</v>
      </c>
      <c r="D353" s="122" t="s">
        <v>1648</v>
      </c>
      <c r="E353" s="124" t="s">
        <v>1581</v>
      </c>
      <c r="F353" s="124"/>
      <c r="G353" s="125" t="s">
        <v>24</v>
      </c>
      <c r="H353" s="126" t="n">
        <v>0.530464896</v>
      </c>
      <c r="I353" s="127" t="n">
        <f aca="false">L353</f>
        <v>14.04</v>
      </c>
      <c r="J353" s="127" t="n">
        <f aca="false">M353</f>
        <v>7.44</v>
      </c>
      <c r="L353" s="108" t="n">
        <f aca="false">TRUNC(N353-N353*$O$2,2)</f>
        <v>14.04</v>
      </c>
      <c r="M353" s="108" t="n">
        <f aca="false">TRUNC(O353-O353*$O$2,2)</f>
        <v>7.44</v>
      </c>
      <c r="N353" s="0" t="s">
        <v>1649</v>
      </c>
      <c r="O353" s="0" t="s">
        <v>2079</v>
      </c>
    </row>
    <row r="354" customFormat="false" ht="12.75" hidden="false" customHeight="false" outlineLevel="0" collapsed="false">
      <c r="A354" s="122" t="s">
        <v>1578</v>
      </c>
      <c r="B354" s="123" t="n">
        <v>11243</v>
      </c>
      <c r="C354" s="122" t="s">
        <v>50</v>
      </c>
      <c r="D354" s="122" t="s">
        <v>1798</v>
      </c>
      <c r="E354" s="124" t="s">
        <v>1581</v>
      </c>
      <c r="F354" s="124"/>
      <c r="G354" s="125" t="s">
        <v>24</v>
      </c>
      <c r="H354" s="126" t="n">
        <v>0.003571598</v>
      </c>
      <c r="I354" s="127" t="n">
        <f aca="false">L354</f>
        <v>21.85</v>
      </c>
      <c r="J354" s="127" t="n">
        <f aca="false">M354</f>
        <v>0.07</v>
      </c>
      <c r="L354" s="108" t="n">
        <f aca="false">TRUNC(N354-N354*$O$2,2)</f>
        <v>21.85</v>
      </c>
      <c r="M354" s="108" t="n">
        <f aca="false">TRUNC(O354-O354*$O$2,2)</f>
        <v>0.07</v>
      </c>
      <c r="N354" s="0" t="s">
        <v>1799</v>
      </c>
      <c r="O354" s="0" t="s">
        <v>2080</v>
      </c>
    </row>
    <row r="355" customFormat="false" ht="25.5" hidden="false" customHeight="false" outlineLevel="0" collapsed="false">
      <c r="A355" s="122" t="s">
        <v>1578</v>
      </c>
      <c r="B355" s="123" t="s">
        <v>1800</v>
      </c>
      <c r="C355" s="122" t="s">
        <v>50</v>
      </c>
      <c r="D355" s="122" t="s">
        <v>1801</v>
      </c>
      <c r="E355" s="124" t="s">
        <v>1581</v>
      </c>
      <c r="F355" s="124"/>
      <c r="G355" s="125" t="s">
        <v>41</v>
      </c>
      <c r="H355" s="126" t="n">
        <v>1.725244</v>
      </c>
      <c r="I355" s="127" t="n">
        <f aca="false">L355</f>
        <v>86.97</v>
      </c>
      <c r="J355" s="127" t="n">
        <f aca="false">M355</f>
        <v>150.04</v>
      </c>
      <c r="L355" s="108" t="n">
        <f aca="false">TRUNC(N355-N355*$O$2,2)</f>
        <v>86.97</v>
      </c>
      <c r="M355" s="108" t="n">
        <f aca="false">TRUNC(O355-O355*$O$2,2)</f>
        <v>150.04</v>
      </c>
      <c r="N355" s="0" t="s">
        <v>1802</v>
      </c>
      <c r="O355" s="0" t="s">
        <v>2081</v>
      </c>
    </row>
    <row r="356" customFormat="false" ht="25.5" hidden="false" customHeight="false" outlineLevel="0" collapsed="false">
      <c r="A356" s="122" t="s">
        <v>1578</v>
      </c>
      <c r="B356" s="123" t="n">
        <v>10761</v>
      </c>
      <c r="C356" s="122" t="s">
        <v>50</v>
      </c>
      <c r="D356" s="122" t="s">
        <v>1641</v>
      </c>
      <c r="E356" s="124" t="s">
        <v>1642</v>
      </c>
      <c r="F356" s="124"/>
      <c r="G356" s="125" t="s">
        <v>24</v>
      </c>
      <c r="H356" s="126" t="n">
        <v>30.000736896</v>
      </c>
      <c r="I356" s="127" t="n">
        <f aca="false">L356</f>
        <v>3.9</v>
      </c>
      <c r="J356" s="127" t="n">
        <f aca="false">M356</f>
        <v>117.07</v>
      </c>
      <c r="L356" s="108" t="n">
        <f aca="false">TRUNC(N356-N356*$O$2,2)</f>
        <v>3.9</v>
      </c>
      <c r="M356" s="108" t="n">
        <f aca="false">TRUNC(O356-O356*$O$2,2)</f>
        <v>117.07</v>
      </c>
      <c r="N356" s="0" t="s">
        <v>1643</v>
      </c>
      <c r="O356" s="0" t="s">
        <v>2082</v>
      </c>
    </row>
    <row r="357" customFormat="false" ht="25.5" hidden="false" customHeight="false" outlineLevel="0" collapsed="false">
      <c r="A357" s="122" t="s">
        <v>1578</v>
      </c>
      <c r="B357" s="123" t="s">
        <v>2083</v>
      </c>
      <c r="C357" s="122" t="s">
        <v>50</v>
      </c>
      <c r="D357" s="122" t="s">
        <v>2084</v>
      </c>
      <c r="E357" s="124" t="s">
        <v>1581</v>
      </c>
      <c r="F357" s="124"/>
      <c r="G357" s="125" t="s">
        <v>24</v>
      </c>
      <c r="H357" s="126" t="n">
        <v>9</v>
      </c>
      <c r="I357" s="127" t="n">
        <f aca="false">L357</f>
        <v>1.22</v>
      </c>
      <c r="J357" s="127" t="n">
        <f aca="false">M357</f>
        <v>11.02</v>
      </c>
      <c r="L357" s="108" t="n">
        <f aca="false">TRUNC(N357-N357*$O$2,2)</f>
        <v>1.22</v>
      </c>
      <c r="M357" s="108" t="n">
        <f aca="false">TRUNC(O357-O357*$O$2,2)</f>
        <v>11.02</v>
      </c>
      <c r="N357" s="0" t="s">
        <v>2085</v>
      </c>
      <c r="O357" s="0" t="s">
        <v>2086</v>
      </c>
    </row>
    <row r="358" customFormat="false" ht="12.75" hidden="false" customHeight="false" outlineLevel="0" collapsed="false">
      <c r="A358" s="122" t="s">
        <v>1578</v>
      </c>
      <c r="B358" s="123" t="n">
        <v>629</v>
      </c>
      <c r="C358" s="122" t="s">
        <v>50</v>
      </c>
      <c r="D358" s="122" t="s">
        <v>2038</v>
      </c>
      <c r="E358" s="124" t="s">
        <v>1581</v>
      </c>
      <c r="F358" s="124"/>
      <c r="G358" s="125" t="s">
        <v>52</v>
      </c>
      <c r="H358" s="126" t="n">
        <v>71.5</v>
      </c>
      <c r="I358" s="127" t="n">
        <f aca="false">L358</f>
        <v>21.93</v>
      </c>
      <c r="J358" s="127" t="n">
        <f aca="false">M358</f>
        <v>1568.14</v>
      </c>
      <c r="L358" s="108" t="n">
        <f aca="false">TRUNC(N358-N358*$O$2,2)</f>
        <v>21.93</v>
      </c>
      <c r="M358" s="108" t="n">
        <f aca="false">TRUNC(O358-O358*$O$2,2)</f>
        <v>1568.14</v>
      </c>
      <c r="N358" s="0" t="s">
        <v>2039</v>
      </c>
      <c r="O358" s="0" t="s">
        <v>2040</v>
      </c>
    </row>
    <row r="359" customFormat="false" ht="25.5" hidden="false" customHeight="false" outlineLevel="0" collapsed="false">
      <c r="A359" s="122" t="s">
        <v>1578</v>
      </c>
      <c r="B359" s="123" t="s">
        <v>2087</v>
      </c>
      <c r="C359" s="122" t="s">
        <v>50</v>
      </c>
      <c r="D359" s="122" t="s">
        <v>2088</v>
      </c>
      <c r="E359" s="124" t="s">
        <v>1581</v>
      </c>
      <c r="F359" s="124"/>
      <c r="G359" s="125" t="s">
        <v>287</v>
      </c>
      <c r="H359" s="126" t="n">
        <v>0.8</v>
      </c>
      <c r="I359" s="127" t="n">
        <f aca="false">L359</f>
        <v>12.01</v>
      </c>
      <c r="J359" s="127" t="n">
        <f aca="false">M359</f>
        <v>9.6</v>
      </c>
      <c r="L359" s="108" t="n">
        <f aca="false">TRUNC(N359-N359*$O$2,2)</f>
        <v>12.01</v>
      </c>
      <c r="M359" s="108" t="n">
        <f aca="false">TRUNC(O359-O359*$O$2,2)</f>
        <v>9.6</v>
      </c>
      <c r="N359" s="0" t="s">
        <v>2089</v>
      </c>
      <c r="O359" s="0" t="s">
        <v>2090</v>
      </c>
    </row>
    <row r="360" customFormat="false" ht="12.75" hidden="false" customHeight="false" outlineLevel="0" collapsed="false">
      <c r="A360" s="122" t="s">
        <v>1578</v>
      </c>
      <c r="B360" s="123" t="n">
        <v>81</v>
      </c>
      <c r="C360" s="122" t="s">
        <v>50</v>
      </c>
      <c r="D360" s="122" t="s">
        <v>2091</v>
      </c>
      <c r="E360" s="124" t="s">
        <v>1581</v>
      </c>
      <c r="F360" s="124"/>
      <c r="G360" s="125" t="s">
        <v>287</v>
      </c>
      <c r="H360" s="126" t="n">
        <v>0.648</v>
      </c>
      <c r="I360" s="127" t="n">
        <f aca="false">L360</f>
        <v>7.25</v>
      </c>
      <c r="J360" s="127" t="n">
        <f aca="false">M360</f>
        <v>4.69</v>
      </c>
      <c r="L360" s="108" t="n">
        <f aca="false">TRUNC(N360-N360*$O$2,2)</f>
        <v>7.25</v>
      </c>
      <c r="M360" s="108" t="n">
        <f aca="false">TRUNC(O360-O360*$O$2,2)</f>
        <v>4.69</v>
      </c>
      <c r="N360" s="0" t="s">
        <v>2092</v>
      </c>
      <c r="O360" s="0" t="s">
        <v>2093</v>
      </c>
    </row>
    <row r="361" customFormat="false" ht="12.75" hidden="false" customHeight="false" outlineLevel="0" collapsed="false">
      <c r="A361" s="122" t="s">
        <v>1578</v>
      </c>
      <c r="B361" s="123" t="n">
        <v>11253</v>
      </c>
      <c r="C361" s="122" t="s">
        <v>50</v>
      </c>
      <c r="D361" s="122" t="s">
        <v>1891</v>
      </c>
      <c r="E361" s="124" t="s">
        <v>1581</v>
      </c>
      <c r="F361" s="124"/>
      <c r="G361" s="125" t="s">
        <v>24</v>
      </c>
      <c r="H361" s="126" t="n">
        <v>0.01771</v>
      </c>
      <c r="I361" s="127" t="n">
        <f aca="false">L361</f>
        <v>19.9</v>
      </c>
      <c r="J361" s="127" t="n">
        <f aca="false">M361</f>
        <v>0.35</v>
      </c>
      <c r="L361" s="108" t="n">
        <f aca="false">TRUNC(N361-N361*$O$2,2)</f>
        <v>19.9</v>
      </c>
      <c r="M361" s="108" t="n">
        <f aca="false">TRUNC(O361-O361*$O$2,2)</f>
        <v>0.35</v>
      </c>
      <c r="N361" s="0" t="s">
        <v>1892</v>
      </c>
      <c r="O361" s="0" t="s">
        <v>2094</v>
      </c>
    </row>
    <row r="362" customFormat="false" ht="38.25" hidden="false" customHeight="false" outlineLevel="0" collapsed="false">
      <c r="A362" s="122" t="s">
        <v>1578</v>
      </c>
      <c r="B362" s="123" t="s">
        <v>1974</v>
      </c>
      <c r="C362" s="122" t="s">
        <v>50</v>
      </c>
      <c r="D362" s="122" t="s">
        <v>1975</v>
      </c>
      <c r="E362" s="124" t="s">
        <v>1581</v>
      </c>
      <c r="F362" s="124"/>
      <c r="G362" s="125" t="s">
        <v>41</v>
      </c>
      <c r="H362" s="126" t="n">
        <v>2.415</v>
      </c>
      <c r="I362" s="127" t="n">
        <f aca="false">L362</f>
        <v>36.1</v>
      </c>
      <c r="J362" s="127" t="n">
        <f aca="false">M362</f>
        <v>87.18</v>
      </c>
      <c r="L362" s="108" t="n">
        <f aca="false">TRUNC(N362-N362*$O$2,2)</f>
        <v>36.1</v>
      </c>
      <c r="M362" s="108" t="n">
        <f aca="false">TRUNC(O362-O362*$O$2,2)</f>
        <v>87.18</v>
      </c>
      <c r="N362" s="0" t="s">
        <v>1976</v>
      </c>
      <c r="O362" s="0" t="s">
        <v>2095</v>
      </c>
    </row>
    <row r="363" customFormat="false" ht="25.5" hidden="false" customHeight="false" outlineLevel="0" collapsed="false">
      <c r="A363" s="122" t="s">
        <v>1578</v>
      </c>
      <c r="B363" s="123" t="n">
        <v>295</v>
      </c>
      <c r="C363" s="122" t="s">
        <v>50</v>
      </c>
      <c r="D363" s="122" t="s">
        <v>2096</v>
      </c>
      <c r="E363" s="124" t="s">
        <v>1581</v>
      </c>
      <c r="F363" s="124"/>
      <c r="G363" s="125" t="s">
        <v>24</v>
      </c>
      <c r="H363" s="126" t="n">
        <v>6</v>
      </c>
      <c r="I363" s="127" t="n">
        <f aca="false">L363</f>
        <v>0.42</v>
      </c>
      <c r="J363" s="127" t="n">
        <f aca="false">M363</f>
        <v>2.57</v>
      </c>
      <c r="L363" s="108" t="n">
        <f aca="false">TRUNC(N363-N363*$O$2,2)</f>
        <v>0.42</v>
      </c>
      <c r="M363" s="108" t="n">
        <f aca="false">TRUNC(O363-O363*$O$2,2)</f>
        <v>2.57</v>
      </c>
      <c r="N363" s="0" t="s">
        <v>2097</v>
      </c>
      <c r="O363" s="0" t="s">
        <v>1743</v>
      </c>
    </row>
    <row r="364" customFormat="false" ht="25.5" hidden="false" customHeight="false" outlineLevel="0" collapsed="false">
      <c r="A364" s="122" t="s">
        <v>1578</v>
      </c>
      <c r="B364" s="123" t="s">
        <v>1825</v>
      </c>
      <c r="C364" s="122" t="s">
        <v>50</v>
      </c>
      <c r="D364" s="122" t="s">
        <v>1826</v>
      </c>
      <c r="E364" s="124" t="s">
        <v>1581</v>
      </c>
      <c r="F364" s="124"/>
      <c r="G364" s="125" t="s">
        <v>41</v>
      </c>
      <c r="H364" s="126" t="n">
        <v>0.293638</v>
      </c>
      <c r="I364" s="127" t="n">
        <f aca="false">L364</f>
        <v>101.47</v>
      </c>
      <c r="J364" s="127" t="n">
        <f aca="false">M364</f>
        <v>29.79</v>
      </c>
      <c r="L364" s="108" t="n">
        <f aca="false">TRUNC(N364-N364*$O$2,2)</f>
        <v>101.47</v>
      </c>
      <c r="M364" s="108" t="n">
        <f aca="false">TRUNC(O364-O364*$O$2,2)</f>
        <v>29.79</v>
      </c>
      <c r="N364" s="0" t="s">
        <v>1827</v>
      </c>
      <c r="O364" s="0" t="s">
        <v>2098</v>
      </c>
    </row>
    <row r="365" customFormat="false" ht="12.75" hidden="false" customHeight="false" outlineLevel="0" collapsed="false">
      <c r="A365" s="122" t="s">
        <v>1578</v>
      </c>
      <c r="B365" s="123" t="n">
        <v>158</v>
      </c>
      <c r="C365" s="122" t="s">
        <v>50</v>
      </c>
      <c r="D365" s="122" t="s">
        <v>1676</v>
      </c>
      <c r="E365" s="124" t="s">
        <v>1581</v>
      </c>
      <c r="F365" s="124"/>
      <c r="G365" s="125" t="s">
        <v>24</v>
      </c>
      <c r="H365" s="126" t="n">
        <v>30.000736896</v>
      </c>
      <c r="I365" s="127" t="n">
        <f aca="false">L365</f>
        <v>10.92</v>
      </c>
      <c r="J365" s="127" t="n">
        <f aca="false">M365</f>
        <v>327.81</v>
      </c>
      <c r="L365" s="108" t="n">
        <f aca="false">TRUNC(N365-N365*$O$2,2)</f>
        <v>10.92</v>
      </c>
      <c r="M365" s="108" t="n">
        <f aca="false">TRUNC(O365-O365*$O$2,2)</f>
        <v>327.81</v>
      </c>
      <c r="N365" s="0" t="s">
        <v>1677</v>
      </c>
      <c r="O365" s="0" t="s">
        <v>2099</v>
      </c>
    </row>
    <row r="366" customFormat="false" ht="12.75" hidden="false" customHeight="false" outlineLevel="0" collapsed="false">
      <c r="A366" s="122" t="s">
        <v>1578</v>
      </c>
      <c r="B366" s="123" t="n">
        <v>10790</v>
      </c>
      <c r="C366" s="122" t="s">
        <v>50</v>
      </c>
      <c r="D366" s="122" t="s">
        <v>1780</v>
      </c>
      <c r="E366" s="124" t="s">
        <v>1581</v>
      </c>
      <c r="F366" s="124"/>
      <c r="G366" s="125" t="s">
        <v>24</v>
      </c>
      <c r="H366" s="126" t="n">
        <v>0.003571598</v>
      </c>
      <c r="I366" s="127" t="n">
        <f aca="false">L366</f>
        <v>20.25</v>
      </c>
      <c r="J366" s="127" t="n">
        <f aca="false">M366</f>
        <v>0.07</v>
      </c>
      <c r="L366" s="108" t="n">
        <f aca="false">TRUNC(N366-N366*$O$2,2)</f>
        <v>20.25</v>
      </c>
      <c r="M366" s="108" t="n">
        <f aca="false">TRUNC(O366-O366*$O$2,2)</f>
        <v>0.07</v>
      </c>
      <c r="N366" s="0" t="s">
        <v>1781</v>
      </c>
      <c r="O366" s="0" t="s">
        <v>1813</v>
      </c>
    </row>
    <row r="367" customFormat="false" ht="12.75" hidden="false" customHeight="false" outlineLevel="0" collapsed="false">
      <c r="A367" s="122" t="s">
        <v>1578</v>
      </c>
      <c r="B367" s="123" t="n">
        <v>10592</v>
      </c>
      <c r="C367" s="122" t="s">
        <v>50</v>
      </c>
      <c r="D367" s="122" t="s">
        <v>1898</v>
      </c>
      <c r="E367" s="124" t="s">
        <v>1581</v>
      </c>
      <c r="F367" s="124"/>
      <c r="G367" s="125" t="s">
        <v>24</v>
      </c>
      <c r="H367" s="126" t="n">
        <v>0.00161</v>
      </c>
      <c r="I367" s="127" t="n">
        <f aca="false">L367</f>
        <v>29.1</v>
      </c>
      <c r="J367" s="127" t="n">
        <f aca="false">M367</f>
        <v>0.04</v>
      </c>
      <c r="L367" s="108" t="n">
        <f aca="false">TRUNC(N367-N367*$O$2,2)</f>
        <v>29.1</v>
      </c>
      <c r="M367" s="108" t="n">
        <f aca="false">TRUNC(O367-O367*$O$2,2)</f>
        <v>0.04</v>
      </c>
      <c r="N367" s="0" t="s">
        <v>1899</v>
      </c>
      <c r="O367" s="0" t="s">
        <v>1775</v>
      </c>
    </row>
    <row r="368" customFormat="false" ht="25.5" hidden="false" customHeight="false" outlineLevel="0" collapsed="false">
      <c r="A368" s="122" t="s">
        <v>1578</v>
      </c>
      <c r="B368" s="123" t="s">
        <v>2100</v>
      </c>
      <c r="C368" s="122" t="s">
        <v>50</v>
      </c>
      <c r="D368" s="122" t="s">
        <v>2101</v>
      </c>
      <c r="E368" s="124" t="s">
        <v>1581</v>
      </c>
      <c r="F368" s="124"/>
      <c r="G368" s="125" t="s">
        <v>366</v>
      </c>
      <c r="H368" s="126" t="n">
        <v>36</v>
      </c>
      <c r="I368" s="127" t="n">
        <f aca="false">L368</f>
        <v>3.2</v>
      </c>
      <c r="J368" s="127" t="n">
        <f aca="false">M368</f>
        <v>115.48</v>
      </c>
      <c r="L368" s="108" t="n">
        <f aca="false">TRUNC(N368-N368*$O$2,2)</f>
        <v>3.2</v>
      </c>
      <c r="M368" s="108" t="n">
        <f aca="false">TRUNC(O368-O368*$O$2,2)</f>
        <v>115.48</v>
      </c>
      <c r="N368" s="0" t="s">
        <v>2102</v>
      </c>
      <c r="O368" s="0" t="s">
        <v>2103</v>
      </c>
    </row>
    <row r="369" customFormat="false" ht="25.5" hidden="false" customHeight="false" outlineLevel="0" collapsed="false">
      <c r="A369" s="122" t="s">
        <v>1578</v>
      </c>
      <c r="B369" s="123" t="s">
        <v>2104</v>
      </c>
      <c r="C369" s="122" t="s">
        <v>50</v>
      </c>
      <c r="D369" s="122" t="s">
        <v>2105</v>
      </c>
      <c r="E369" s="124" t="s">
        <v>1581</v>
      </c>
      <c r="F369" s="124"/>
      <c r="G369" s="125" t="s">
        <v>41</v>
      </c>
      <c r="H369" s="126" t="n">
        <v>0.27</v>
      </c>
      <c r="I369" s="127" t="n">
        <f aca="false">L369</f>
        <v>95.85</v>
      </c>
      <c r="J369" s="127" t="n">
        <f aca="false">M369</f>
        <v>25.87</v>
      </c>
      <c r="L369" s="108" t="n">
        <f aca="false">TRUNC(N369-N369*$O$2,2)</f>
        <v>95.85</v>
      </c>
      <c r="M369" s="108" t="n">
        <f aca="false">TRUNC(O369-O369*$O$2,2)</f>
        <v>25.87</v>
      </c>
      <c r="N369" s="0" t="s">
        <v>2106</v>
      </c>
      <c r="O369" s="0" t="s">
        <v>2107</v>
      </c>
    </row>
    <row r="370" customFormat="false" ht="12.75" hidden="false" customHeight="false" outlineLevel="0" collapsed="false">
      <c r="A370" s="122" t="s">
        <v>1578</v>
      </c>
      <c r="B370" s="123" t="n">
        <v>10577</v>
      </c>
      <c r="C370" s="122" t="s">
        <v>50</v>
      </c>
      <c r="D370" s="122" t="s">
        <v>1960</v>
      </c>
      <c r="E370" s="124" t="s">
        <v>1581</v>
      </c>
      <c r="F370" s="124"/>
      <c r="G370" s="125" t="s">
        <v>24</v>
      </c>
      <c r="H370" s="126" t="n">
        <v>0.004801558</v>
      </c>
      <c r="I370" s="127" t="n">
        <f aca="false">L370</f>
        <v>23.33</v>
      </c>
      <c r="J370" s="127" t="n">
        <f aca="false">M370</f>
        <v>0.1</v>
      </c>
      <c r="L370" s="108" t="n">
        <f aca="false">TRUNC(N370-N370*$O$2,2)</f>
        <v>23.33</v>
      </c>
      <c r="M370" s="108" t="n">
        <f aca="false">TRUNC(O370-O370*$O$2,2)</f>
        <v>0.1</v>
      </c>
      <c r="N370" s="0" t="s">
        <v>1961</v>
      </c>
      <c r="O370" s="0" t="s">
        <v>1831</v>
      </c>
    </row>
    <row r="371" customFormat="false" ht="12.75" hidden="false" customHeight="false" outlineLevel="0" collapsed="false">
      <c r="A371" s="122" t="s">
        <v>1578</v>
      </c>
      <c r="B371" s="123" t="n">
        <v>10282</v>
      </c>
      <c r="C371" s="122" t="s">
        <v>50</v>
      </c>
      <c r="D371" s="122" t="s">
        <v>1789</v>
      </c>
      <c r="E371" s="124" t="s">
        <v>1581</v>
      </c>
      <c r="F371" s="124"/>
      <c r="G371" s="125" t="s">
        <v>24</v>
      </c>
      <c r="H371" s="126" t="n">
        <v>0.007143196</v>
      </c>
      <c r="I371" s="127" t="n">
        <f aca="false">L371</f>
        <v>31.84</v>
      </c>
      <c r="J371" s="127" t="n">
        <f aca="false">M371</f>
        <v>0.22</v>
      </c>
      <c r="L371" s="108" t="n">
        <f aca="false">TRUNC(N371-N371*$O$2,2)</f>
        <v>31.84</v>
      </c>
      <c r="M371" s="108" t="n">
        <f aca="false">TRUNC(O371-O371*$O$2,2)</f>
        <v>0.22</v>
      </c>
      <c r="N371" s="0" t="s">
        <v>1790</v>
      </c>
      <c r="O371" s="0" t="s">
        <v>2108</v>
      </c>
    </row>
    <row r="372" customFormat="false" ht="25.5" hidden="false" customHeight="false" outlineLevel="0" collapsed="false">
      <c r="A372" s="122" t="s">
        <v>1578</v>
      </c>
      <c r="B372" s="123" t="s">
        <v>2109</v>
      </c>
      <c r="C372" s="122" t="s">
        <v>50</v>
      </c>
      <c r="D372" s="122" t="s">
        <v>2110</v>
      </c>
      <c r="E372" s="124" t="s">
        <v>1581</v>
      </c>
      <c r="F372" s="124"/>
      <c r="G372" s="125" t="s">
        <v>24</v>
      </c>
      <c r="H372" s="126" t="n">
        <v>1</v>
      </c>
      <c r="I372" s="127" t="n">
        <f aca="false">L372</f>
        <v>11.62</v>
      </c>
      <c r="J372" s="127" t="n">
        <f aca="false">M372</f>
        <v>11.62</v>
      </c>
      <c r="L372" s="108" t="n">
        <f aca="false">TRUNC(N372-N372*$O$2,2)</f>
        <v>11.62</v>
      </c>
      <c r="M372" s="108" t="n">
        <f aca="false">TRUNC(O372-O372*$O$2,2)</f>
        <v>11.62</v>
      </c>
      <c r="N372" s="0" t="s">
        <v>2111</v>
      </c>
      <c r="O372" s="0" t="s">
        <v>2111</v>
      </c>
    </row>
    <row r="373" customFormat="false" ht="38.25" hidden="false" customHeight="false" outlineLevel="0" collapsed="false">
      <c r="A373" s="122" t="s">
        <v>1578</v>
      </c>
      <c r="B373" s="123" t="s">
        <v>1919</v>
      </c>
      <c r="C373" s="122" t="s">
        <v>50</v>
      </c>
      <c r="D373" s="122" t="s">
        <v>1920</v>
      </c>
      <c r="E373" s="124" t="s">
        <v>1581</v>
      </c>
      <c r="F373" s="124"/>
      <c r="G373" s="125" t="s">
        <v>41</v>
      </c>
      <c r="H373" s="126" t="n">
        <v>2.403</v>
      </c>
      <c r="I373" s="127" t="n">
        <f aca="false">L373</f>
        <v>351.22</v>
      </c>
      <c r="J373" s="127" t="n">
        <f aca="false">M373</f>
        <v>843.99</v>
      </c>
      <c r="L373" s="108" t="n">
        <f aca="false">TRUNC(N373-N373*$O$2,2)</f>
        <v>351.22</v>
      </c>
      <c r="M373" s="108" t="n">
        <f aca="false">TRUNC(O373-O373*$O$2,2)</f>
        <v>843.99</v>
      </c>
      <c r="N373" s="0" t="s">
        <v>1921</v>
      </c>
      <c r="O373" s="0" t="s">
        <v>2112</v>
      </c>
    </row>
    <row r="374" customFormat="false" ht="25.5" hidden="false" customHeight="false" outlineLevel="0" collapsed="false">
      <c r="A374" s="122" t="s">
        <v>1578</v>
      </c>
      <c r="B374" s="123" t="s">
        <v>2113</v>
      </c>
      <c r="C374" s="122" t="s">
        <v>50</v>
      </c>
      <c r="D374" s="122" t="s">
        <v>2114</v>
      </c>
      <c r="E374" s="124" t="s">
        <v>1581</v>
      </c>
      <c r="F374" s="124"/>
      <c r="G374" s="125" t="s">
        <v>24</v>
      </c>
      <c r="H374" s="126" t="n">
        <v>2</v>
      </c>
      <c r="I374" s="127" t="n">
        <f aca="false">L374</f>
        <v>3.77</v>
      </c>
      <c r="J374" s="127" t="n">
        <f aca="false">M374</f>
        <v>7.55</v>
      </c>
      <c r="L374" s="108" t="n">
        <f aca="false">TRUNC(N374-N374*$O$2,2)</f>
        <v>3.77</v>
      </c>
      <c r="M374" s="108" t="n">
        <f aca="false">TRUNC(O374-O374*$O$2,2)</f>
        <v>7.55</v>
      </c>
      <c r="N374" s="0" t="s">
        <v>2115</v>
      </c>
      <c r="O374" s="0" t="s">
        <v>2116</v>
      </c>
    </row>
    <row r="375" customFormat="false" ht="25.5" hidden="false" customHeight="false" outlineLevel="0" collapsed="false">
      <c r="A375" s="122" t="s">
        <v>1578</v>
      </c>
      <c r="B375" s="123" t="n">
        <v>982</v>
      </c>
      <c r="C375" s="122" t="s">
        <v>50</v>
      </c>
      <c r="D375" s="122" t="s">
        <v>2117</v>
      </c>
      <c r="E375" s="124" t="s">
        <v>1581</v>
      </c>
      <c r="F375" s="124"/>
      <c r="G375" s="125" t="s">
        <v>1670</v>
      </c>
      <c r="H375" s="126" t="n">
        <v>1</v>
      </c>
      <c r="I375" s="127" t="n">
        <f aca="false">L375</f>
        <v>9.88</v>
      </c>
      <c r="J375" s="127" t="n">
        <f aca="false">M375</f>
        <v>9.88</v>
      </c>
      <c r="L375" s="108" t="n">
        <f aca="false">TRUNC(N375-N375*$O$2,2)</f>
        <v>9.88</v>
      </c>
      <c r="M375" s="108" t="n">
        <f aca="false">TRUNC(O375-O375*$O$2,2)</f>
        <v>9.88</v>
      </c>
      <c r="N375" s="0" t="s">
        <v>2118</v>
      </c>
      <c r="O375" s="0" t="s">
        <v>2118</v>
      </c>
    </row>
    <row r="376" customFormat="false" ht="25.5" hidden="false" customHeight="false" outlineLevel="0" collapsed="false">
      <c r="A376" s="122" t="s">
        <v>1578</v>
      </c>
      <c r="B376" s="123" t="s">
        <v>2119</v>
      </c>
      <c r="C376" s="122" t="s">
        <v>50</v>
      </c>
      <c r="D376" s="122" t="s">
        <v>2120</v>
      </c>
      <c r="E376" s="124" t="s">
        <v>1581</v>
      </c>
      <c r="F376" s="124"/>
      <c r="G376" s="125" t="s">
        <v>366</v>
      </c>
      <c r="H376" s="126" t="n">
        <v>0.5346</v>
      </c>
      <c r="I376" s="127" t="n">
        <f aca="false">L376</f>
        <v>9.81</v>
      </c>
      <c r="J376" s="127" t="n">
        <f aca="false">M376</f>
        <v>5.24</v>
      </c>
      <c r="L376" s="108" t="n">
        <f aca="false">TRUNC(N376-N376*$O$2,2)</f>
        <v>9.81</v>
      </c>
      <c r="M376" s="108" t="n">
        <f aca="false">TRUNC(O376-O376*$O$2,2)</f>
        <v>5.24</v>
      </c>
      <c r="N376" s="0" t="s">
        <v>2121</v>
      </c>
      <c r="O376" s="0" t="s">
        <v>2122</v>
      </c>
    </row>
    <row r="377" customFormat="false" ht="25.5" hidden="false" customHeight="false" outlineLevel="0" collapsed="false">
      <c r="A377" s="122" t="s">
        <v>1578</v>
      </c>
      <c r="B377" s="123" t="s">
        <v>2123</v>
      </c>
      <c r="C377" s="122" t="s">
        <v>50</v>
      </c>
      <c r="D377" s="122" t="s">
        <v>2124</v>
      </c>
      <c r="E377" s="124" t="s">
        <v>1581</v>
      </c>
      <c r="F377" s="124"/>
      <c r="G377" s="125" t="s">
        <v>24</v>
      </c>
      <c r="H377" s="126" t="n">
        <v>1.5</v>
      </c>
      <c r="I377" s="127" t="n">
        <f aca="false">L377</f>
        <v>8.27</v>
      </c>
      <c r="J377" s="127" t="n">
        <f aca="false">M377</f>
        <v>12.4</v>
      </c>
      <c r="L377" s="108" t="n">
        <f aca="false">TRUNC(N377-N377*$O$2,2)</f>
        <v>8.27</v>
      </c>
      <c r="M377" s="108" t="n">
        <f aca="false">TRUNC(O377-O377*$O$2,2)</f>
        <v>12.4</v>
      </c>
      <c r="N377" s="0" t="s">
        <v>2125</v>
      </c>
      <c r="O377" s="0" t="s">
        <v>2126</v>
      </c>
    </row>
    <row r="378" customFormat="false" ht="25.5" hidden="false" customHeight="false" outlineLevel="0" collapsed="false">
      <c r="A378" s="122" t="s">
        <v>1578</v>
      </c>
      <c r="B378" s="123" t="s">
        <v>2127</v>
      </c>
      <c r="C378" s="122" t="s">
        <v>50</v>
      </c>
      <c r="D378" s="122" t="s">
        <v>2128</v>
      </c>
      <c r="E378" s="124" t="s">
        <v>1581</v>
      </c>
      <c r="F378" s="124"/>
      <c r="G378" s="125" t="s">
        <v>41</v>
      </c>
      <c r="H378" s="126" t="n">
        <v>0.1823796</v>
      </c>
      <c r="I378" s="127" t="n">
        <f aca="false">L378</f>
        <v>85.85</v>
      </c>
      <c r="J378" s="127" t="n">
        <f aca="false">M378</f>
        <v>15.65</v>
      </c>
      <c r="L378" s="108" t="n">
        <f aca="false">TRUNC(N378-N378*$O$2,2)</f>
        <v>85.85</v>
      </c>
      <c r="M378" s="108" t="n">
        <f aca="false">TRUNC(O378-O378*$O$2,2)</f>
        <v>15.65</v>
      </c>
      <c r="N378" s="0" t="s">
        <v>2129</v>
      </c>
      <c r="O378" s="0" t="s">
        <v>2130</v>
      </c>
    </row>
    <row r="379" customFormat="false" ht="12.75" hidden="false" customHeight="false" outlineLevel="0" collapsed="false">
      <c r="A379" s="122" t="s">
        <v>1578</v>
      </c>
      <c r="B379" s="123" t="n">
        <v>2378</v>
      </c>
      <c r="C379" s="122" t="s">
        <v>50</v>
      </c>
      <c r="D379" s="122" t="s">
        <v>1657</v>
      </c>
      <c r="E379" s="124" t="s">
        <v>1581</v>
      </c>
      <c r="F379" s="124"/>
      <c r="G379" s="125" t="s">
        <v>24</v>
      </c>
      <c r="H379" s="126" t="n">
        <v>23.505863084</v>
      </c>
      <c r="I379" s="127" t="n">
        <f aca="false">L379</f>
        <v>3.51</v>
      </c>
      <c r="J379" s="127" t="n">
        <f aca="false">M379</f>
        <v>82.55</v>
      </c>
      <c r="L379" s="108" t="n">
        <f aca="false">TRUNC(N379-N379*$O$2,2)</f>
        <v>3.51</v>
      </c>
      <c r="M379" s="108" t="n">
        <f aca="false">TRUNC(O379-O379*$O$2,2)</f>
        <v>82.55</v>
      </c>
      <c r="N379" s="0" t="s">
        <v>1658</v>
      </c>
      <c r="O379" s="0" t="s">
        <v>2131</v>
      </c>
    </row>
    <row r="380" customFormat="false" ht="12.75" hidden="false" customHeight="false" outlineLevel="0" collapsed="false">
      <c r="A380" s="122" t="s">
        <v>1578</v>
      </c>
      <c r="B380" s="123" t="n">
        <v>11265</v>
      </c>
      <c r="C380" s="122" t="s">
        <v>50</v>
      </c>
      <c r="D380" s="122" t="s">
        <v>1822</v>
      </c>
      <c r="E380" s="124" t="s">
        <v>1581</v>
      </c>
      <c r="F380" s="124"/>
      <c r="G380" s="125" t="s">
        <v>24</v>
      </c>
      <c r="H380" s="126" t="n">
        <v>0.014286392</v>
      </c>
      <c r="I380" s="127" t="n">
        <f aca="false">L380</f>
        <v>14.63</v>
      </c>
      <c r="J380" s="127" t="n">
        <f aca="false">M380</f>
        <v>0.2</v>
      </c>
      <c r="L380" s="108" t="n">
        <f aca="false">TRUNC(N380-N380*$O$2,2)</f>
        <v>14.63</v>
      </c>
      <c r="M380" s="108" t="n">
        <f aca="false">TRUNC(O380-O380*$O$2,2)</f>
        <v>0.2</v>
      </c>
      <c r="N380" s="0" t="s">
        <v>1823</v>
      </c>
      <c r="O380" s="0" t="s">
        <v>1769</v>
      </c>
    </row>
    <row r="381" customFormat="false" ht="12.75" hidden="false" customHeight="false" outlineLevel="0" collapsed="false">
      <c r="A381" s="122" t="s">
        <v>1578</v>
      </c>
      <c r="B381" s="123" t="n">
        <v>10579</v>
      </c>
      <c r="C381" s="122" t="s">
        <v>50</v>
      </c>
      <c r="D381" s="122" t="s">
        <v>1818</v>
      </c>
      <c r="E381" s="124" t="s">
        <v>1581</v>
      </c>
      <c r="F381" s="124"/>
      <c r="G381" s="125" t="s">
        <v>24</v>
      </c>
      <c r="H381" s="126" t="n">
        <v>0.018929116</v>
      </c>
      <c r="I381" s="127" t="n">
        <f aca="false">L381</f>
        <v>20.98</v>
      </c>
      <c r="J381" s="127" t="n">
        <f aca="false">M381</f>
        <v>0.39</v>
      </c>
      <c r="L381" s="108" t="n">
        <f aca="false">TRUNC(N381-N381*$O$2,2)</f>
        <v>20.98</v>
      </c>
      <c r="M381" s="108" t="n">
        <f aca="false">TRUNC(O381-O381*$O$2,2)</f>
        <v>0.39</v>
      </c>
      <c r="N381" s="0" t="s">
        <v>1819</v>
      </c>
      <c r="O381" s="0" t="s">
        <v>2132</v>
      </c>
    </row>
    <row r="382" customFormat="false" ht="12.75" hidden="false" customHeight="false" outlineLevel="0" collapsed="false">
      <c r="A382" s="122" t="s">
        <v>1578</v>
      </c>
      <c r="B382" s="123" t="n">
        <v>10492</v>
      </c>
      <c r="C382" s="122" t="s">
        <v>50</v>
      </c>
      <c r="D382" s="122" t="s">
        <v>1662</v>
      </c>
      <c r="E382" s="124" t="s">
        <v>1581</v>
      </c>
      <c r="F382" s="124"/>
      <c r="G382" s="125" t="s">
        <v>24</v>
      </c>
      <c r="H382" s="126" t="n">
        <v>1.32616224</v>
      </c>
      <c r="I382" s="127" t="n">
        <f aca="false">L382</f>
        <v>148.29</v>
      </c>
      <c r="J382" s="127" t="n">
        <f aca="false">M382</f>
        <v>196.66</v>
      </c>
      <c r="L382" s="108" t="n">
        <f aca="false">TRUNC(N382-N382*$O$2,2)</f>
        <v>148.29</v>
      </c>
      <c r="M382" s="108" t="n">
        <f aca="false">TRUNC(O382-O382*$O$2,2)</f>
        <v>196.66</v>
      </c>
      <c r="N382" s="0" t="s">
        <v>1663</v>
      </c>
      <c r="O382" s="0" t="s">
        <v>2133</v>
      </c>
    </row>
    <row r="383" customFormat="false" ht="12.75" hidden="false" customHeight="false" outlineLevel="0" collapsed="false">
      <c r="A383" s="122" t="s">
        <v>1578</v>
      </c>
      <c r="B383" s="123" t="n">
        <v>82</v>
      </c>
      <c r="C383" s="122" t="s">
        <v>50</v>
      </c>
      <c r="D383" s="122" t="s">
        <v>1934</v>
      </c>
      <c r="E383" s="124" t="s">
        <v>1581</v>
      </c>
      <c r="F383" s="124"/>
      <c r="G383" s="125" t="s">
        <v>287</v>
      </c>
      <c r="H383" s="126" t="n">
        <v>0.77</v>
      </c>
      <c r="I383" s="127" t="n">
        <f aca="false">L383</f>
        <v>6.86</v>
      </c>
      <c r="J383" s="127" t="n">
        <f aca="false">M383</f>
        <v>5.28</v>
      </c>
      <c r="L383" s="108" t="n">
        <f aca="false">TRUNC(N383-N383*$O$2,2)</f>
        <v>6.86</v>
      </c>
      <c r="M383" s="108" t="n">
        <f aca="false">TRUNC(O383-O383*$O$2,2)</f>
        <v>5.28</v>
      </c>
      <c r="N383" s="0" t="s">
        <v>1935</v>
      </c>
      <c r="O383" s="0" t="s">
        <v>2134</v>
      </c>
    </row>
    <row r="384" customFormat="false" ht="25.5" hidden="false" customHeight="false" outlineLevel="0" collapsed="false">
      <c r="A384" s="122" t="s">
        <v>1578</v>
      </c>
      <c r="B384" s="123" t="s">
        <v>2135</v>
      </c>
      <c r="C384" s="122" t="s">
        <v>50</v>
      </c>
      <c r="D384" s="122" t="s">
        <v>2136</v>
      </c>
      <c r="E384" s="124" t="s">
        <v>1581</v>
      </c>
      <c r="F384" s="124"/>
      <c r="G384" s="125" t="s">
        <v>24</v>
      </c>
      <c r="H384" s="126" t="n">
        <v>1</v>
      </c>
      <c r="I384" s="127" t="n">
        <f aca="false">L384</f>
        <v>3.66</v>
      </c>
      <c r="J384" s="127" t="n">
        <f aca="false">M384</f>
        <v>3.66</v>
      </c>
      <c r="L384" s="108" t="n">
        <f aca="false">TRUNC(N384-N384*$O$2,2)</f>
        <v>3.66</v>
      </c>
      <c r="M384" s="108" t="n">
        <f aca="false">TRUNC(O384-O384*$O$2,2)</f>
        <v>3.66</v>
      </c>
      <c r="N384" s="0" t="s">
        <v>2137</v>
      </c>
      <c r="O384" s="0" t="s">
        <v>2137</v>
      </c>
    </row>
    <row r="385" customFormat="false" ht="12.75" hidden="false" customHeight="false" outlineLevel="0" collapsed="false">
      <c r="A385" s="122" t="s">
        <v>1578</v>
      </c>
      <c r="B385" s="123" t="n">
        <v>425</v>
      </c>
      <c r="C385" s="122" t="s">
        <v>50</v>
      </c>
      <c r="D385" s="122" t="s">
        <v>2056</v>
      </c>
      <c r="E385" s="124" t="s">
        <v>1581</v>
      </c>
      <c r="F385" s="124"/>
      <c r="G385" s="125" t="s">
        <v>24</v>
      </c>
      <c r="H385" s="126" t="n">
        <v>3</v>
      </c>
      <c r="I385" s="127" t="n">
        <f aca="false">L385</f>
        <v>19.82</v>
      </c>
      <c r="J385" s="127" t="n">
        <f aca="false">M385</f>
        <v>59.47</v>
      </c>
      <c r="L385" s="108" t="n">
        <f aca="false">TRUNC(N385-N385*$O$2,2)</f>
        <v>19.82</v>
      </c>
      <c r="M385" s="108" t="n">
        <f aca="false">TRUNC(O385-O385*$O$2,2)</f>
        <v>59.47</v>
      </c>
      <c r="N385" s="0" t="s">
        <v>2057</v>
      </c>
      <c r="O385" s="0" t="s">
        <v>2058</v>
      </c>
    </row>
    <row r="386" customFormat="false" ht="25.5" hidden="false" customHeight="false" outlineLevel="0" collapsed="false">
      <c r="A386" s="122" t="s">
        <v>1578</v>
      </c>
      <c r="B386" s="123" t="s">
        <v>1856</v>
      </c>
      <c r="C386" s="122" t="s">
        <v>50</v>
      </c>
      <c r="D386" s="122" t="s">
        <v>1857</v>
      </c>
      <c r="E386" s="124" t="s">
        <v>1581</v>
      </c>
      <c r="F386" s="124"/>
      <c r="G386" s="125" t="s">
        <v>366</v>
      </c>
      <c r="H386" s="126" t="n">
        <v>9.09</v>
      </c>
      <c r="I386" s="127" t="n">
        <f aca="false">L386</f>
        <v>5.15</v>
      </c>
      <c r="J386" s="127" t="n">
        <f aca="false">M386</f>
        <v>46.89</v>
      </c>
      <c r="L386" s="108" t="n">
        <f aca="false">TRUNC(N386-N386*$O$2,2)</f>
        <v>5.15</v>
      </c>
      <c r="M386" s="108" t="n">
        <f aca="false">TRUNC(O386-O386*$O$2,2)</f>
        <v>46.89</v>
      </c>
      <c r="N386" s="0" t="s">
        <v>1858</v>
      </c>
      <c r="O386" s="0" t="s">
        <v>2138</v>
      </c>
    </row>
    <row r="387" customFormat="false" ht="12.75" hidden="false" customHeight="false" outlineLevel="0" collapsed="false">
      <c r="A387" s="122" t="s">
        <v>1578</v>
      </c>
      <c r="B387" s="123" t="n">
        <v>138</v>
      </c>
      <c r="C387" s="122" t="s">
        <v>50</v>
      </c>
      <c r="D387" s="122" t="s">
        <v>2139</v>
      </c>
      <c r="E387" s="124" t="s">
        <v>1581</v>
      </c>
      <c r="F387" s="124"/>
      <c r="G387" s="125" t="s">
        <v>287</v>
      </c>
      <c r="H387" s="126" t="n">
        <v>0.0435</v>
      </c>
      <c r="I387" s="127" t="n">
        <f aca="false">L387</f>
        <v>50.51</v>
      </c>
      <c r="J387" s="127" t="n">
        <f aca="false">M387</f>
        <v>2.19</v>
      </c>
      <c r="L387" s="108" t="n">
        <f aca="false">TRUNC(N387-N387*$O$2,2)</f>
        <v>50.51</v>
      </c>
      <c r="M387" s="108" t="n">
        <f aca="false">TRUNC(O387-O387*$O$2,2)</f>
        <v>2.19</v>
      </c>
      <c r="N387" s="0" t="s">
        <v>2140</v>
      </c>
      <c r="O387" s="0" t="s">
        <v>2141</v>
      </c>
    </row>
    <row r="388" customFormat="false" ht="25.5" hidden="false" customHeight="false" outlineLevel="0" collapsed="false">
      <c r="A388" s="122" t="s">
        <v>1578</v>
      </c>
      <c r="B388" s="123" t="n">
        <v>2306</v>
      </c>
      <c r="C388" s="122" t="s">
        <v>50</v>
      </c>
      <c r="D388" s="122" t="s">
        <v>2142</v>
      </c>
      <c r="E388" s="124" t="s">
        <v>1581</v>
      </c>
      <c r="F388" s="124"/>
      <c r="G388" s="125" t="s">
        <v>24</v>
      </c>
      <c r="H388" s="126" t="n">
        <v>1</v>
      </c>
      <c r="I388" s="127" t="n">
        <f aca="false">L388</f>
        <v>21.07</v>
      </c>
      <c r="J388" s="127" t="n">
        <f aca="false">M388</f>
        <v>21.07</v>
      </c>
      <c r="L388" s="108" t="n">
        <f aca="false">TRUNC(N388-N388*$O$2,2)</f>
        <v>21.07</v>
      </c>
      <c r="M388" s="108" t="n">
        <f aca="false">TRUNC(O388-O388*$O$2,2)</f>
        <v>21.07</v>
      </c>
      <c r="N388" s="0" t="s">
        <v>2143</v>
      </c>
      <c r="O388" s="0" t="s">
        <v>2143</v>
      </c>
    </row>
    <row r="389" customFormat="false" ht="12.75" hidden="false" customHeight="false" outlineLevel="0" collapsed="false">
      <c r="A389" s="122" t="s">
        <v>1578</v>
      </c>
      <c r="B389" s="123" t="n">
        <v>11254</v>
      </c>
      <c r="C389" s="122" t="s">
        <v>50</v>
      </c>
      <c r="D389" s="122" t="s">
        <v>1912</v>
      </c>
      <c r="E389" s="124" t="s">
        <v>1581</v>
      </c>
      <c r="F389" s="124"/>
      <c r="G389" s="125" t="s">
        <v>24</v>
      </c>
      <c r="H389" s="126" t="n">
        <v>0.01127</v>
      </c>
      <c r="I389" s="127" t="n">
        <f aca="false">L389</f>
        <v>17.79</v>
      </c>
      <c r="J389" s="127" t="n">
        <f aca="false">M389</f>
        <v>0.19</v>
      </c>
      <c r="L389" s="108" t="n">
        <f aca="false">TRUNC(N389-N389*$O$2,2)</f>
        <v>17.79</v>
      </c>
      <c r="M389" s="108" t="n">
        <f aca="false">TRUNC(O389-O389*$O$2,2)</f>
        <v>0.19</v>
      </c>
      <c r="N389" s="0" t="s">
        <v>1913</v>
      </c>
      <c r="O389" s="0" t="s">
        <v>2144</v>
      </c>
    </row>
    <row r="390" customFormat="false" ht="25.5" hidden="false" customHeight="false" outlineLevel="0" collapsed="false">
      <c r="A390" s="122" t="s">
        <v>1578</v>
      </c>
      <c r="B390" s="123" t="s">
        <v>1905</v>
      </c>
      <c r="C390" s="122" t="s">
        <v>50</v>
      </c>
      <c r="D390" s="122" t="s">
        <v>1906</v>
      </c>
      <c r="E390" s="124" t="s">
        <v>1609</v>
      </c>
      <c r="F390" s="124"/>
      <c r="G390" s="125" t="s">
        <v>1610</v>
      </c>
      <c r="H390" s="126" t="n">
        <v>48.01558</v>
      </c>
      <c r="I390" s="127" t="n">
        <f aca="false">L390</f>
        <v>14.93</v>
      </c>
      <c r="J390" s="127" t="n">
        <f aca="false">M390</f>
        <v>716.91</v>
      </c>
      <c r="L390" s="108" t="n">
        <f aca="false">TRUNC(N390-N390*$O$2,2)</f>
        <v>14.93</v>
      </c>
      <c r="M390" s="108" t="n">
        <f aca="false">TRUNC(O390-O390*$O$2,2)</f>
        <v>716.91</v>
      </c>
      <c r="N390" s="0" t="s">
        <v>1746</v>
      </c>
      <c r="O390" s="0" t="s">
        <v>2145</v>
      </c>
    </row>
    <row r="391" customFormat="false" ht="12.75" hidden="false" customHeight="false" outlineLevel="0" collapsed="false">
      <c r="A391" s="122" t="s">
        <v>1578</v>
      </c>
      <c r="B391" s="123" t="n">
        <v>11264</v>
      </c>
      <c r="C391" s="122" t="s">
        <v>50</v>
      </c>
      <c r="D391" s="122" t="s">
        <v>1810</v>
      </c>
      <c r="E391" s="124" t="s">
        <v>1581</v>
      </c>
      <c r="F391" s="124"/>
      <c r="G391" s="125" t="s">
        <v>24</v>
      </c>
      <c r="H391" s="126" t="n">
        <v>0.007143196</v>
      </c>
      <c r="I391" s="127" t="n">
        <f aca="false">L391</f>
        <v>10.55</v>
      </c>
      <c r="J391" s="127" t="n">
        <f aca="false">M391</f>
        <v>0.07</v>
      </c>
      <c r="L391" s="108" t="n">
        <f aca="false">TRUNC(N391-N391*$O$2,2)</f>
        <v>10.55</v>
      </c>
      <c r="M391" s="108" t="n">
        <f aca="false">TRUNC(O391-O391*$O$2,2)</f>
        <v>0.07</v>
      </c>
      <c r="N391" s="0" t="s">
        <v>1811</v>
      </c>
      <c r="O391" s="0" t="s">
        <v>1813</v>
      </c>
    </row>
    <row r="392" customFormat="false" ht="25.5" hidden="false" customHeight="false" outlineLevel="0" collapsed="false">
      <c r="A392" s="122" t="s">
        <v>1578</v>
      </c>
      <c r="B392" s="123" t="s">
        <v>1659</v>
      </c>
      <c r="C392" s="122" t="s">
        <v>50</v>
      </c>
      <c r="D392" s="122" t="s">
        <v>1660</v>
      </c>
      <c r="E392" s="124" t="s">
        <v>1581</v>
      </c>
      <c r="F392" s="124"/>
      <c r="G392" s="125" t="s">
        <v>1633</v>
      </c>
      <c r="H392" s="126" t="n">
        <v>0.226297618</v>
      </c>
      <c r="I392" s="127" t="n">
        <f aca="false">L392</f>
        <v>50.57</v>
      </c>
      <c r="J392" s="127" t="n">
        <f aca="false">M392</f>
        <v>11.44</v>
      </c>
      <c r="L392" s="108" t="n">
        <f aca="false">TRUNC(N392-N392*$O$2,2)</f>
        <v>50.57</v>
      </c>
      <c r="M392" s="108" t="n">
        <f aca="false">TRUNC(O392-O392*$O$2,2)</f>
        <v>11.44</v>
      </c>
      <c r="N392" s="0" t="s">
        <v>1661</v>
      </c>
      <c r="O392" s="0" t="s">
        <v>2146</v>
      </c>
    </row>
    <row r="393" customFormat="false" ht="25.5" hidden="false" customHeight="false" outlineLevel="0" collapsed="false">
      <c r="A393" s="122" t="s">
        <v>1578</v>
      </c>
      <c r="B393" s="123" t="n">
        <v>230</v>
      </c>
      <c r="C393" s="122" t="s">
        <v>50</v>
      </c>
      <c r="D393" s="122" t="s">
        <v>2147</v>
      </c>
      <c r="E393" s="124" t="s">
        <v>1581</v>
      </c>
      <c r="F393" s="124"/>
      <c r="G393" s="125" t="s">
        <v>24</v>
      </c>
      <c r="H393" s="126" t="n">
        <v>1</v>
      </c>
      <c r="I393" s="127" t="n">
        <f aca="false">L393</f>
        <v>16.39</v>
      </c>
      <c r="J393" s="127" t="n">
        <f aca="false">M393</f>
        <v>16.39</v>
      </c>
      <c r="L393" s="108" t="n">
        <f aca="false">TRUNC(N393-N393*$O$2,2)</f>
        <v>16.39</v>
      </c>
      <c r="M393" s="108" t="n">
        <f aca="false">TRUNC(O393-O393*$O$2,2)</f>
        <v>16.39</v>
      </c>
      <c r="N393" s="0" t="s">
        <v>2148</v>
      </c>
      <c r="O393" s="0" t="s">
        <v>2148</v>
      </c>
    </row>
    <row r="394" customFormat="false" ht="12.75" hidden="false" customHeight="false" outlineLevel="0" collapsed="false">
      <c r="A394" s="122" t="s">
        <v>1578</v>
      </c>
      <c r="B394" s="123" t="n">
        <v>11246</v>
      </c>
      <c r="C394" s="122" t="s">
        <v>50</v>
      </c>
      <c r="D394" s="122" t="s">
        <v>1816</v>
      </c>
      <c r="E394" s="124" t="s">
        <v>1581</v>
      </c>
      <c r="F394" s="124"/>
      <c r="G394" s="125" t="s">
        <v>765</v>
      </c>
      <c r="H394" s="126" t="n">
        <v>0.025001186</v>
      </c>
      <c r="I394" s="127" t="n">
        <f aca="false">L394</f>
        <v>7.97</v>
      </c>
      <c r="J394" s="127" t="n">
        <f aca="false">M394</f>
        <v>0.19</v>
      </c>
      <c r="L394" s="108" t="n">
        <f aca="false">TRUNC(N394-N394*$O$2,2)</f>
        <v>7.97</v>
      </c>
      <c r="M394" s="108" t="n">
        <f aca="false">TRUNC(O394-O394*$O$2,2)</f>
        <v>0.19</v>
      </c>
      <c r="N394" s="0" t="s">
        <v>1817</v>
      </c>
      <c r="O394" s="0" t="s">
        <v>2144</v>
      </c>
    </row>
    <row r="395" customFormat="false" ht="12.75" hidden="false" customHeight="false" outlineLevel="0" collapsed="false">
      <c r="A395" s="122" t="s">
        <v>1578</v>
      </c>
      <c r="B395" s="123" t="n">
        <v>630</v>
      </c>
      <c r="C395" s="122" t="s">
        <v>50</v>
      </c>
      <c r="D395" s="122" t="s">
        <v>2149</v>
      </c>
      <c r="E395" s="124" t="s">
        <v>1581</v>
      </c>
      <c r="F395" s="124"/>
      <c r="G395" s="125" t="s">
        <v>52</v>
      </c>
      <c r="H395" s="126" t="n">
        <v>0.11322</v>
      </c>
      <c r="I395" s="127" t="n">
        <f aca="false">L395</f>
        <v>31.28</v>
      </c>
      <c r="J395" s="127" t="n">
        <f aca="false">M395</f>
        <v>3.53</v>
      </c>
      <c r="L395" s="108" t="n">
        <f aca="false">TRUNC(N395-N395*$O$2,2)</f>
        <v>31.28</v>
      </c>
      <c r="M395" s="108" t="n">
        <f aca="false">TRUNC(O395-O395*$O$2,2)</f>
        <v>3.53</v>
      </c>
      <c r="N395" s="0" t="s">
        <v>2150</v>
      </c>
      <c r="O395" s="0" t="s">
        <v>2151</v>
      </c>
    </row>
    <row r="396" customFormat="false" ht="12.75" hidden="false" customHeight="false" outlineLevel="0" collapsed="false">
      <c r="A396" s="122" t="s">
        <v>1578</v>
      </c>
      <c r="B396" s="123" t="n">
        <v>11241</v>
      </c>
      <c r="C396" s="122" t="s">
        <v>50</v>
      </c>
      <c r="D396" s="122" t="s">
        <v>1836</v>
      </c>
      <c r="E396" s="124" t="s">
        <v>1581</v>
      </c>
      <c r="F396" s="124"/>
      <c r="G396" s="125" t="s">
        <v>24</v>
      </c>
      <c r="H396" s="126" t="n">
        <v>0.009326</v>
      </c>
      <c r="I396" s="127" t="n">
        <f aca="false">L396</f>
        <v>127.22</v>
      </c>
      <c r="J396" s="127" t="n">
        <f aca="false">M396</f>
        <v>1.18</v>
      </c>
      <c r="L396" s="108" t="n">
        <f aca="false">TRUNC(N396-N396*$O$2,2)</f>
        <v>127.22</v>
      </c>
      <c r="M396" s="108" t="n">
        <f aca="false">TRUNC(O396-O396*$O$2,2)</f>
        <v>1.18</v>
      </c>
      <c r="N396" s="0" t="s">
        <v>1837</v>
      </c>
      <c r="O396" s="0" t="s">
        <v>2152</v>
      </c>
    </row>
    <row r="397" customFormat="false" ht="12.75" hidden="false" customHeight="false" outlineLevel="0" collapsed="false">
      <c r="A397" s="122" t="s">
        <v>1578</v>
      </c>
      <c r="B397" s="123" t="n">
        <v>11244</v>
      </c>
      <c r="C397" s="122" t="s">
        <v>50</v>
      </c>
      <c r="D397" s="122" t="s">
        <v>1943</v>
      </c>
      <c r="E397" s="124" t="s">
        <v>1581</v>
      </c>
      <c r="F397" s="124"/>
      <c r="G397" s="125" t="s">
        <v>24</v>
      </c>
      <c r="H397" s="126" t="n">
        <v>0.009603116</v>
      </c>
      <c r="I397" s="127" t="n">
        <f aca="false">L397</f>
        <v>38.2</v>
      </c>
      <c r="J397" s="127" t="n">
        <f aca="false">M397</f>
        <v>0.36</v>
      </c>
      <c r="L397" s="108" t="n">
        <f aca="false">TRUNC(N397-N397*$O$2,2)</f>
        <v>38.2</v>
      </c>
      <c r="M397" s="108" t="n">
        <f aca="false">TRUNC(O397-O397*$O$2,2)</f>
        <v>0.36</v>
      </c>
      <c r="N397" s="0" t="s">
        <v>1944</v>
      </c>
      <c r="O397" s="0" t="s">
        <v>2153</v>
      </c>
    </row>
    <row r="398" customFormat="false" ht="25.5" hidden="false" customHeight="false" outlineLevel="0" collapsed="false">
      <c r="A398" s="122" t="s">
        <v>1578</v>
      </c>
      <c r="B398" s="123" t="s">
        <v>2154</v>
      </c>
      <c r="C398" s="122" t="s">
        <v>50</v>
      </c>
      <c r="D398" s="122" t="s">
        <v>2155</v>
      </c>
      <c r="E398" s="124" t="s">
        <v>1581</v>
      </c>
      <c r="F398" s="124"/>
      <c r="G398" s="125" t="s">
        <v>287</v>
      </c>
      <c r="H398" s="126" t="n">
        <v>0.0918</v>
      </c>
      <c r="I398" s="127" t="n">
        <f aca="false">L398</f>
        <v>13.15</v>
      </c>
      <c r="J398" s="127" t="n">
        <f aca="false">M398</f>
        <v>1.2</v>
      </c>
      <c r="L398" s="108" t="n">
        <f aca="false">TRUNC(N398-N398*$O$2,2)</f>
        <v>13.15</v>
      </c>
      <c r="M398" s="108" t="n">
        <f aca="false">TRUNC(O398-O398*$O$2,2)</f>
        <v>1.2</v>
      </c>
      <c r="N398" s="0" t="s">
        <v>2156</v>
      </c>
      <c r="O398" s="0" t="s">
        <v>2157</v>
      </c>
    </row>
    <row r="399" customFormat="false" ht="12.75" hidden="false" customHeight="false" outlineLevel="0" collapsed="false">
      <c r="A399" s="122" t="s">
        <v>1578</v>
      </c>
      <c r="B399" s="123" t="n">
        <v>10788</v>
      </c>
      <c r="C399" s="122" t="s">
        <v>50</v>
      </c>
      <c r="D399" s="122" t="s">
        <v>1650</v>
      </c>
      <c r="E399" s="124" t="s">
        <v>1581</v>
      </c>
      <c r="F399" s="124"/>
      <c r="G399" s="125" t="s">
        <v>24</v>
      </c>
      <c r="H399" s="126" t="n">
        <v>0.029493416</v>
      </c>
      <c r="I399" s="127" t="n">
        <f aca="false">L399</f>
        <v>28.8</v>
      </c>
      <c r="J399" s="127" t="n">
        <f aca="false">M399</f>
        <v>0.84</v>
      </c>
      <c r="L399" s="108" t="n">
        <f aca="false">TRUNC(N399-N399*$O$2,2)</f>
        <v>28.8</v>
      </c>
      <c r="M399" s="108" t="n">
        <f aca="false">TRUNC(O399-O399*$O$2,2)</f>
        <v>0.84</v>
      </c>
      <c r="N399" s="0" t="s">
        <v>1651</v>
      </c>
      <c r="O399" s="0" t="s">
        <v>2158</v>
      </c>
    </row>
    <row r="400" customFormat="false" ht="25.5" hidden="false" customHeight="false" outlineLevel="0" collapsed="false">
      <c r="A400" s="122" t="s">
        <v>1578</v>
      </c>
      <c r="B400" s="123" t="s">
        <v>1664</v>
      </c>
      <c r="C400" s="122" t="s">
        <v>50</v>
      </c>
      <c r="D400" s="122" t="s">
        <v>1665</v>
      </c>
      <c r="E400" s="124" t="s">
        <v>1581</v>
      </c>
      <c r="F400" s="124"/>
      <c r="G400" s="125" t="s">
        <v>24</v>
      </c>
      <c r="H400" s="126" t="n">
        <v>0.058940544</v>
      </c>
      <c r="I400" s="127" t="n">
        <f aca="false">L400</f>
        <v>13.69</v>
      </c>
      <c r="J400" s="127" t="n">
        <f aca="false">M400</f>
        <v>0.8</v>
      </c>
      <c r="L400" s="108" t="n">
        <f aca="false">TRUNC(N400-N400*$O$2,2)</f>
        <v>13.69</v>
      </c>
      <c r="M400" s="108" t="n">
        <f aca="false">TRUNC(O400-O400*$O$2,2)</f>
        <v>0.8</v>
      </c>
      <c r="N400" s="0" t="s">
        <v>1666</v>
      </c>
      <c r="O400" s="0" t="s">
        <v>2159</v>
      </c>
    </row>
    <row r="401" customFormat="false" ht="25.5" hidden="false" customHeight="false" outlineLevel="0" collapsed="false">
      <c r="A401" s="122" t="s">
        <v>1578</v>
      </c>
      <c r="B401" s="123" t="n">
        <v>11248</v>
      </c>
      <c r="C401" s="122" t="s">
        <v>50</v>
      </c>
      <c r="D401" s="122" t="s">
        <v>1956</v>
      </c>
      <c r="E401" s="124" t="s">
        <v>1583</v>
      </c>
      <c r="F401" s="124"/>
      <c r="G401" s="125" t="s">
        <v>24</v>
      </c>
      <c r="H401" s="126" t="n">
        <v>0.004801558</v>
      </c>
      <c r="I401" s="127" t="n">
        <f aca="false">L401</f>
        <v>192</v>
      </c>
      <c r="J401" s="127" t="n">
        <f aca="false">M401</f>
        <v>0.92</v>
      </c>
      <c r="L401" s="108" t="n">
        <f aca="false">TRUNC(N401-N401*$O$2,2)</f>
        <v>192</v>
      </c>
      <c r="M401" s="108" t="n">
        <f aca="false">TRUNC(O401-O401*$O$2,2)</f>
        <v>0.92</v>
      </c>
      <c r="N401" s="0" t="s">
        <v>1957</v>
      </c>
      <c r="O401" s="0" t="s">
        <v>2160</v>
      </c>
    </row>
    <row r="402" customFormat="false" ht="12.75" hidden="false" customHeight="false" outlineLevel="0" collapsed="false">
      <c r="A402" s="122" t="s">
        <v>1578</v>
      </c>
      <c r="B402" s="123" t="n">
        <v>941</v>
      </c>
      <c r="C402" s="122" t="s">
        <v>50</v>
      </c>
      <c r="D402" s="122" t="s">
        <v>1652</v>
      </c>
      <c r="E402" s="124" t="s">
        <v>1581</v>
      </c>
      <c r="F402" s="124"/>
      <c r="G402" s="125" t="s">
        <v>24</v>
      </c>
      <c r="H402" s="126" t="n">
        <v>0.44205408</v>
      </c>
      <c r="I402" s="127" t="n">
        <f aca="false">L402</f>
        <v>148.56</v>
      </c>
      <c r="J402" s="127" t="n">
        <f aca="false">M402</f>
        <v>65.67</v>
      </c>
      <c r="L402" s="108" t="n">
        <f aca="false">TRUNC(N402-N402*$O$2,2)</f>
        <v>148.56</v>
      </c>
      <c r="M402" s="108" t="n">
        <f aca="false">TRUNC(O402-O402*$O$2,2)</f>
        <v>65.67</v>
      </c>
      <c r="N402" s="0" t="s">
        <v>1653</v>
      </c>
      <c r="O402" s="0" t="s">
        <v>2161</v>
      </c>
    </row>
    <row r="403" customFormat="false" ht="25.5" hidden="false" customHeight="false" outlineLevel="0" collapsed="false">
      <c r="A403" s="122" t="s">
        <v>1578</v>
      </c>
      <c r="B403" s="123" t="n">
        <v>2657</v>
      </c>
      <c r="C403" s="122" t="s">
        <v>50</v>
      </c>
      <c r="D403" s="122" t="s">
        <v>2162</v>
      </c>
      <c r="E403" s="124" t="s">
        <v>1581</v>
      </c>
      <c r="F403" s="124"/>
      <c r="G403" s="125" t="s">
        <v>24</v>
      </c>
      <c r="H403" s="126" t="n">
        <v>225.6</v>
      </c>
      <c r="I403" s="127" t="n">
        <f aca="false">L403</f>
        <v>0.76</v>
      </c>
      <c r="J403" s="127" t="n">
        <f aca="false">M403</f>
        <v>172.55</v>
      </c>
      <c r="L403" s="108" t="n">
        <f aca="false">TRUNC(N403-N403*$O$2,2)</f>
        <v>0.76</v>
      </c>
      <c r="M403" s="108" t="n">
        <f aca="false">TRUNC(O403-O403*$O$2,2)</f>
        <v>172.55</v>
      </c>
      <c r="N403" s="0" t="s">
        <v>2163</v>
      </c>
      <c r="O403" s="0" t="s">
        <v>2164</v>
      </c>
    </row>
    <row r="404" customFormat="false" ht="25.5" hidden="false" customHeight="false" outlineLevel="0" collapsed="false">
      <c r="A404" s="122" t="s">
        <v>1578</v>
      </c>
      <c r="B404" s="123" t="s">
        <v>2165</v>
      </c>
      <c r="C404" s="122" t="s">
        <v>50</v>
      </c>
      <c r="D404" s="122" t="s">
        <v>2166</v>
      </c>
      <c r="E404" s="124" t="s">
        <v>1581</v>
      </c>
      <c r="F404" s="124"/>
      <c r="G404" s="125" t="s">
        <v>366</v>
      </c>
      <c r="H404" s="126" t="n">
        <v>10.06</v>
      </c>
      <c r="I404" s="127" t="n">
        <f aca="false">L404</f>
        <v>9.08</v>
      </c>
      <c r="J404" s="127" t="n">
        <f aca="false">M404</f>
        <v>91.38</v>
      </c>
      <c r="L404" s="108" t="n">
        <f aca="false">TRUNC(N404-N404*$O$2,2)</f>
        <v>9.08</v>
      </c>
      <c r="M404" s="108" t="n">
        <f aca="false">TRUNC(O404-O404*$O$2,2)</f>
        <v>91.38</v>
      </c>
      <c r="N404" s="0" t="s">
        <v>2167</v>
      </c>
      <c r="O404" s="0" t="s">
        <v>2168</v>
      </c>
    </row>
    <row r="405" customFormat="false" ht="25.5" hidden="false" customHeight="false" outlineLevel="0" collapsed="false">
      <c r="A405" s="122" t="s">
        <v>1578</v>
      </c>
      <c r="B405" s="123" t="n">
        <v>2261</v>
      </c>
      <c r="C405" s="122" t="s">
        <v>50</v>
      </c>
      <c r="D405" s="122" t="s">
        <v>2169</v>
      </c>
      <c r="E405" s="124" t="s">
        <v>1581</v>
      </c>
      <c r="F405" s="124"/>
      <c r="G405" s="125" t="s">
        <v>24</v>
      </c>
      <c r="H405" s="126" t="n">
        <v>1</v>
      </c>
      <c r="I405" s="127" t="n">
        <f aca="false">L405</f>
        <v>6.27</v>
      </c>
      <c r="J405" s="127" t="n">
        <f aca="false">M405</f>
        <v>6.27</v>
      </c>
      <c r="L405" s="108" t="n">
        <f aca="false">TRUNC(N405-N405*$O$2,2)</f>
        <v>6.27</v>
      </c>
      <c r="M405" s="108" t="n">
        <f aca="false">TRUNC(O405-O405*$O$2,2)</f>
        <v>6.27</v>
      </c>
      <c r="N405" s="0" t="s">
        <v>2170</v>
      </c>
      <c r="O405" s="0" t="s">
        <v>2170</v>
      </c>
    </row>
    <row r="406" customFormat="false" ht="12.75" hidden="false" customHeight="false" outlineLevel="0" collapsed="false">
      <c r="A406" s="122" t="s">
        <v>1578</v>
      </c>
      <c r="B406" s="123" t="n">
        <v>669</v>
      </c>
      <c r="C406" s="122" t="s">
        <v>50</v>
      </c>
      <c r="D406" s="122" t="s">
        <v>2171</v>
      </c>
      <c r="E406" s="124" t="s">
        <v>1581</v>
      </c>
      <c r="F406" s="124"/>
      <c r="G406" s="125" t="s">
        <v>1670</v>
      </c>
      <c r="H406" s="126" t="n">
        <v>1</v>
      </c>
      <c r="I406" s="127" t="n">
        <f aca="false">L406</f>
        <v>20.72</v>
      </c>
      <c r="J406" s="127" t="n">
        <f aca="false">M406</f>
        <v>20.72</v>
      </c>
      <c r="L406" s="108" t="n">
        <f aca="false">TRUNC(N406-N406*$O$2,2)</f>
        <v>20.72</v>
      </c>
      <c r="M406" s="108" t="n">
        <f aca="false">TRUNC(O406-O406*$O$2,2)</f>
        <v>20.72</v>
      </c>
      <c r="N406" s="0" t="s">
        <v>2172</v>
      </c>
      <c r="O406" s="0" t="s">
        <v>2172</v>
      </c>
    </row>
    <row r="407" customFormat="false" ht="38.25" hidden="false" customHeight="false" outlineLevel="0" collapsed="false">
      <c r="A407" s="122" t="s">
        <v>1578</v>
      </c>
      <c r="B407" s="123" t="s">
        <v>2173</v>
      </c>
      <c r="C407" s="122" t="s">
        <v>50</v>
      </c>
      <c r="D407" s="122" t="s">
        <v>2174</v>
      </c>
      <c r="E407" s="124" t="s">
        <v>1581</v>
      </c>
      <c r="F407" s="124"/>
      <c r="G407" s="125" t="s">
        <v>24</v>
      </c>
      <c r="H407" s="126" t="n">
        <v>1</v>
      </c>
      <c r="I407" s="127" t="n">
        <f aca="false">L407</f>
        <v>35.04</v>
      </c>
      <c r="J407" s="127" t="n">
        <f aca="false">M407</f>
        <v>35.04</v>
      </c>
      <c r="L407" s="108" t="n">
        <f aca="false">TRUNC(N407-N407*$O$2,2)</f>
        <v>35.04</v>
      </c>
      <c r="M407" s="108" t="n">
        <f aca="false">TRUNC(O407-O407*$O$2,2)</f>
        <v>35.04</v>
      </c>
      <c r="N407" s="0" t="s">
        <v>2175</v>
      </c>
      <c r="O407" s="0" t="s">
        <v>2175</v>
      </c>
    </row>
    <row r="408" customFormat="false" ht="12.75" hidden="false" customHeight="false" outlineLevel="0" collapsed="false">
      <c r="A408" s="122" t="s">
        <v>1578</v>
      </c>
      <c r="B408" s="123" t="n">
        <v>848</v>
      </c>
      <c r="C408" s="122" t="s">
        <v>50</v>
      </c>
      <c r="D408" s="122" t="s">
        <v>2032</v>
      </c>
      <c r="E408" s="124" t="s">
        <v>1581</v>
      </c>
      <c r="F408" s="124"/>
      <c r="G408" s="125" t="s">
        <v>24</v>
      </c>
      <c r="H408" s="126" t="n">
        <v>8</v>
      </c>
      <c r="I408" s="127" t="n">
        <f aca="false">L408</f>
        <v>2.8</v>
      </c>
      <c r="J408" s="127" t="n">
        <f aca="false">M408</f>
        <v>22.47</v>
      </c>
      <c r="L408" s="108" t="n">
        <f aca="false">TRUNC(N408-N408*$O$2,2)</f>
        <v>2.8</v>
      </c>
      <c r="M408" s="108" t="n">
        <f aca="false">TRUNC(O408-O408*$O$2,2)</f>
        <v>22.47</v>
      </c>
      <c r="N408" s="0" t="s">
        <v>2033</v>
      </c>
      <c r="O408" s="0" t="s">
        <v>2034</v>
      </c>
    </row>
    <row r="409" customFormat="false" ht="25.5" hidden="false" customHeight="false" outlineLevel="0" collapsed="false">
      <c r="A409" s="122" t="s">
        <v>1578</v>
      </c>
      <c r="B409" s="123" t="n">
        <v>2193</v>
      </c>
      <c r="C409" s="122" t="s">
        <v>50</v>
      </c>
      <c r="D409" s="122" t="s">
        <v>2176</v>
      </c>
      <c r="E409" s="124" t="s">
        <v>1581</v>
      </c>
      <c r="F409" s="124"/>
      <c r="G409" s="125" t="s">
        <v>52</v>
      </c>
      <c r="H409" s="126" t="n">
        <v>43.7697</v>
      </c>
      <c r="I409" s="127" t="n">
        <f aca="false">L409</f>
        <v>18.39</v>
      </c>
      <c r="J409" s="127" t="n">
        <f aca="false">M409</f>
        <v>805.2</v>
      </c>
      <c r="L409" s="108" t="n">
        <f aca="false">TRUNC(N409-N409*$O$2,2)</f>
        <v>18.39</v>
      </c>
      <c r="M409" s="108" t="n">
        <f aca="false">TRUNC(O409-O409*$O$2,2)</f>
        <v>805.2</v>
      </c>
      <c r="N409" s="0" t="s">
        <v>2177</v>
      </c>
      <c r="O409" s="0" t="s">
        <v>2178</v>
      </c>
    </row>
    <row r="410" customFormat="false" ht="25.5" hidden="false" customHeight="false" outlineLevel="0" collapsed="false">
      <c r="A410" s="122" t="s">
        <v>1578</v>
      </c>
      <c r="B410" s="123" t="s">
        <v>2179</v>
      </c>
      <c r="C410" s="122" t="s">
        <v>50</v>
      </c>
      <c r="D410" s="122" t="s">
        <v>2180</v>
      </c>
      <c r="E410" s="124" t="s">
        <v>1581</v>
      </c>
      <c r="F410" s="124"/>
      <c r="G410" s="125" t="s">
        <v>287</v>
      </c>
      <c r="H410" s="126" t="n">
        <v>60.424</v>
      </c>
      <c r="I410" s="127" t="n">
        <f aca="false">L410</f>
        <v>1.01</v>
      </c>
      <c r="J410" s="127" t="n">
        <f aca="false">M410</f>
        <v>61.3</v>
      </c>
      <c r="L410" s="108" t="n">
        <f aca="false">TRUNC(N410-N410*$O$2,2)</f>
        <v>1.01</v>
      </c>
      <c r="M410" s="108" t="n">
        <f aca="false">TRUNC(O410-O410*$O$2,2)</f>
        <v>61.3</v>
      </c>
      <c r="N410" s="0" t="s">
        <v>2181</v>
      </c>
      <c r="O410" s="0" t="s">
        <v>2182</v>
      </c>
    </row>
    <row r="411" customFormat="false" ht="38.25" hidden="false" customHeight="false" outlineLevel="0" collapsed="false">
      <c r="A411" s="122" t="s">
        <v>1578</v>
      </c>
      <c r="B411" s="123" t="s">
        <v>2183</v>
      </c>
      <c r="C411" s="122" t="s">
        <v>50</v>
      </c>
      <c r="D411" s="122" t="s">
        <v>2184</v>
      </c>
      <c r="E411" s="124" t="s">
        <v>1581</v>
      </c>
      <c r="F411" s="124"/>
      <c r="G411" s="125" t="s">
        <v>1670</v>
      </c>
      <c r="H411" s="126" t="n">
        <v>53.1222</v>
      </c>
      <c r="I411" s="127" t="n">
        <f aca="false">L411</f>
        <v>0.25</v>
      </c>
      <c r="J411" s="127" t="n">
        <f aca="false">M411</f>
        <v>13.68</v>
      </c>
      <c r="L411" s="108" t="n">
        <f aca="false">TRUNC(N411-N411*$O$2,2)</f>
        <v>0.25</v>
      </c>
      <c r="M411" s="108" t="n">
        <f aca="false">TRUNC(O411-O411*$O$2,2)</f>
        <v>13.68</v>
      </c>
      <c r="N411" s="0" t="s">
        <v>1890</v>
      </c>
      <c r="O411" s="0" t="s">
        <v>2185</v>
      </c>
    </row>
    <row r="412" customFormat="false" ht="25.5" hidden="false" customHeight="false" outlineLevel="0" collapsed="false">
      <c r="A412" s="122" t="s">
        <v>1578</v>
      </c>
      <c r="B412" s="123" t="s">
        <v>2186</v>
      </c>
      <c r="C412" s="122" t="s">
        <v>50</v>
      </c>
      <c r="D412" s="122" t="s">
        <v>2187</v>
      </c>
      <c r="E412" s="124" t="s">
        <v>1581</v>
      </c>
      <c r="F412" s="124"/>
      <c r="G412" s="125" t="s">
        <v>24</v>
      </c>
      <c r="H412" s="126" t="n">
        <v>53.1222</v>
      </c>
      <c r="I412" s="127" t="n">
        <f aca="false">L412</f>
        <v>1.36</v>
      </c>
      <c r="J412" s="127" t="n">
        <f aca="false">M412</f>
        <v>72.55</v>
      </c>
      <c r="L412" s="108" t="n">
        <f aca="false">TRUNC(N412-N412*$O$2,2)</f>
        <v>1.36</v>
      </c>
      <c r="M412" s="108" t="n">
        <f aca="false">TRUNC(O412-O412*$O$2,2)</f>
        <v>72.55</v>
      </c>
      <c r="N412" s="0" t="s">
        <v>2188</v>
      </c>
      <c r="O412" s="0" t="s">
        <v>2189</v>
      </c>
    </row>
    <row r="413" customFormat="false" ht="12.75" hidden="false" customHeight="false" outlineLevel="0" collapsed="false">
      <c r="A413" s="122" t="s">
        <v>1578</v>
      </c>
      <c r="B413" s="123" t="n">
        <v>4722</v>
      </c>
      <c r="C413" s="122" t="s">
        <v>50</v>
      </c>
      <c r="D413" s="122" t="s">
        <v>1776</v>
      </c>
      <c r="E413" s="124" t="s">
        <v>1581</v>
      </c>
      <c r="F413" s="124"/>
      <c r="G413" s="125" t="s">
        <v>24</v>
      </c>
      <c r="H413" s="126" t="n">
        <v>0.014286392</v>
      </c>
      <c r="I413" s="127" t="n">
        <f aca="false">L413</f>
        <v>14.67</v>
      </c>
      <c r="J413" s="127" t="n">
        <f aca="false">M413</f>
        <v>0.2</v>
      </c>
      <c r="L413" s="108" t="n">
        <f aca="false">TRUNC(N413-N413*$O$2,2)</f>
        <v>14.67</v>
      </c>
      <c r="M413" s="108" t="n">
        <f aca="false">TRUNC(O413-O413*$O$2,2)</f>
        <v>0.2</v>
      </c>
      <c r="N413" s="0" t="s">
        <v>1777</v>
      </c>
      <c r="O413" s="0" t="s">
        <v>1769</v>
      </c>
    </row>
    <row r="414" customFormat="false" ht="12.75" hidden="false" customHeight="false" outlineLevel="0" collapsed="false">
      <c r="A414" s="122" t="s">
        <v>1578</v>
      </c>
      <c r="B414" s="123" t="n">
        <v>545</v>
      </c>
      <c r="C414" s="122" t="s">
        <v>50</v>
      </c>
      <c r="D414" s="122" t="s">
        <v>2190</v>
      </c>
      <c r="E414" s="124" t="s">
        <v>1581</v>
      </c>
      <c r="F414" s="124"/>
      <c r="G414" s="125" t="s">
        <v>41</v>
      </c>
      <c r="H414" s="126" t="n">
        <v>1.08</v>
      </c>
      <c r="I414" s="127" t="n">
        <f aca="false">L414</f>
        <v>156.1</v>
      </c>
      <c r="J414" s="127" t="n">
        <f aca="false">M414</f>
        <v>168.58</v>
      </c>
      <c r="L414" s="108" t="n">
        <f aca="false">TRUNC(N414-N414*$O$2,2)</f>
        <v>156.1</v>
      </c>
      <c r="M414" s="108" t="n">
        <f aca="false">TRUNC(O414-O414*$O$2,2)</f>
        <v>168.58</v>
      </c>
      <c r="N414" s="0" t="s">
        <v>2191</v>
      </c>
      <c r="O414" s="0" t="s">
        <v>2192</v>
      </c>
    </row>
    <row r="415" customFormat="false" ht="25.5" hidden="false" customHeight="false" outlineLevel="0" collapsed="false">
      <c r="A415" s="122" t="s">
        <v>1578</v>
      </c>
      <c r="B415" s="123" t="s">
        <v>1654</v>
      </c>
      <c r="C415" s="122" t="s">
        <v>50</v>
      </c>
      <c r="D415" s="122" t="s">
        <v>1655</v>
      </c>
      <c r="E415" s="124" t="s">
        <v>1581</v>
      </c>
      <c r="F415" s="124"/>
      <c r="G415" s="125" t="s">
        <v>24</v>
      </c>
      <c r="H415" s="126" t="n">
        <v>0.176821632</v>
      </c>
      <c r="I415" s="127" t="n">
        <f aca="false">L415</f>
        <v>10.53</v>
      </c>
      <c r="J415" s="127" t="n">
        <f aca="false">M415</f>
        <v>1.85</v>
      </c>
      <c r="L415" s="108" t="n">
        <f aca="false">TRUNC(N415-N415*$O$2,2)</f>
        <v>10.53</v>
      </c>
      <c r="M415" s="108" t="n">
        <f aca="false">TRUNC(O415-O415*$O$2,2)</f>
        <v>1.85</v>
      </c>
      <c r="N415" s="0" t="s">
        <v>1656</v>
      </c>
      <c r="O415" s="0" t="s">
        <v>2193</v>
      </c>
    </row>
    <row r="416" customFormat="false" ht="25.5" hidden="false" customHeight="false" outlineLevel="0" collapsed="false">
      <c r="A416" s="122" t="s">
        <v>1578</v>
      </c>
      <c r="B416" s="123" t="s">
        <v>1953</v>
      </c>
      <c r="C416" s="122" t="s">
        <v>50</v>
      </c>
      <c r="D416" s="122" t="s">
        <v>1954</v>
      </c>
      <c r="E416" s="124" t="s">
        <v>1581</v>
      </c>
      <c r="F416" s="124"/>
      <c r="G416" s="125" t="s">
        <v>287</v>
      </c>
      <c r="H416" s="126" t="n">
        <v>0.0459</v>
      </c>
      <c r="I416" s="127" t="n">
        <f aca="false">L416</f>
        <v>14.82</v>
      </c>
      <c r="J416" s="127" t="n">
        <f aca="false">M416</f>
        <v>0.67</v>
      </c>
      <c r="L416" s="108" t="n">
        <f aca="false">TRUNC(N416-N416*$O$2,2)</f>
        <v>14.82</v>
      </c>
      <c r="M416" s="108" t="n">
        <f aca="false">TRUNC(O416-O416*$O$2,2)</f>
        <v>0.67</v>
      </c>
      <c r="N416" s="0" t="s">
        <v>1896</v>
      </c>
      <c r="O416" s="0" t="s">
        <v>2194</v>
      </c>
    </row>
    <row r="417" customFormat="false" ht="12.75" hidden="false" customHeight="false" outlineLevel="0" collapsed="false">
      <c r="A417" s="122" t="s">
        <v>1578</v>
      </c>
      <c r="B417" s="123" t="n">
        <v>10596</v>
      </c>
      <c r="C417" s="122" t="s">
        <v>50</v>
      </c>
      <c r="D417" s="122" t="s">
        <v>1672</v>
      </c>
      <c r="E417" s="124" t="s">
        <v>1581</v>
      </c>
      <c r="F417" s="124"/>
      <c r="G417" s="125" t="s">
        <v>24</v>
      </c>
      <c r="H417" s="126" t="n">
        <v>1.32616224</v>
      </c>
      <c r="I417" s="127" t="n">
        <f aca="false">L417</f>
        <v>3.82</v>
      </c>
      <c r="J417" s="127" t="n">
        <f aca="false">M417</f>
        <v>5.06</v>
      </c>
      <c r="L417" s="108" t="n">
        <f aca="false">TRUNC(N417-N417*$O$2,2)</f>
        <v>3.82</v>
      </c>
      <c r="M417" s="108" t="n">
        <f aca="false">TRUNC(O417-O417*$O$2,2)</f>
        <v>5.06</v>
      </c>
      <c r="N417" s="0" t="s">
        <v>1673</v>
      </c>
      <c r="O417" s="0" t="s">
        <v>2195</v>
      </c>
    </row>
    <row r="418" customFormat="false" ht="12.75" hidden="false" customHeight="false" outlineLevel="0" collapsed="false">
      <c r="A418" s="122" t="s">
        <v>1578</v>
      </c>
      <c r="B418" s="123" t="n">
        <v>10789</v>
      </c>
      <c r="C418" s="122" t="s">
        <v>50</v>
      </c>
      <c r="D418" s="122" t="s">
        <v>1804</v>
      </c>
      <c r="E418" s="124" t="s">
        <v>1581</v>
      </c>
      <c r="F418" s="124"/>
      <c r="G418" s="125" t="s">
        <v>24</v>
      </c>
      <c r="H418" s="126" t="n">
        <v>0.007143196</v>
      </c>
      <c r="I418" s="127" t="n">
        <f aca="false">L418</f>
        <v>12.01</v>
      </c>
      <c r="J418" s="127" t="n">
        <f aca="false">M418</f>
        <v>0.08</v>
      </c>
      <c r="L418" s="108" t="n">
        <f aca="false">TRUNC(N418-N418*$O$2,2)</f>
        <v>12.01</v>
      </c>
      <c r="M418" s="108" t="n">
        <f aca="false">TRUNC(O418-O418*$O$2,2)</f>
        <v>0.08</v>
      </c>
      <c r="N418" s="0" t="s">
        <v>1805</v>
      </c>
      <c r="O418" s="0" t="s">
        <v>1917</v>
      </c>
    </row>
    <row r="419" customFormat="false" ht="12.75" hidden="false" customHeight="false" outlineLevel="0" collapsed="false">
      <c r="A419" s="122" t="s">
        <v>1578</v>
      </c>
      <c r="B419" s="123" t="n">
        <v>4729</v>
      </c>
      <c r="C419" s="122" t="s">
        <v>50</v>
      </c>
      <c r="D419" s="122" t="s">
        <v>1636</v>
      </c>
      <c r="E419" s="124" t="s">
        <v>1581</v>
      </c>
      <c r="F419" s="124"/>
      <c r="G419" s="125" t="s">
        <v>24</v>
      </c>
      <c r="H419" s="126" t="n">
        <v>0.014746708</v>
      </c>
      <c r="I419" s="127" t="n">
        <f aca="false">L419</f>
        <v>24.58</v>
      </c>
      <c r="J419" s="127" t="n">
        <f aca="false">M419</f>
        <v>0.35</v>
      </c>
      <c r="L419" s="108" t="n">
        <f aca="false">TRUNC(N419-N419*$O$2,2)</f>
        <v>24.58</v>
      </c>
      <c r="M419" s="108" t="n">
        <f aca="false">TRUNC(O419-O419*$O$2,2)</f>
        <v>0.35</v>
      </c>
      <c r="N419" s="0" t="s">
        <v>1637</v>
      </c>
      <c r="O419" s="0" t="s">
        <v>2196</v>
      </c>
    </row>
    <row r="420" customFormat="false" ht="25.5" hidden="false" customHeight="false" outlineLevel="0" collapsed="false">
      <c r="A420" s="122" t="s">
        <v>1578</v>
      </c>
      <c r="B420" s="123" t="s">
        <v>1902</v>
      </c>
      <c r="C420" s="122" t="s">
        <v>50</v>
      </c>
      <c r="D420" s="122" t="s">
        <v>1903</v>
      </c>
      <c r="E420" s="124" t="s">
        <v>1609</v>
      </c>
      <c r="F420" s="124"/>
      <c r="G420" s="125" t="s">
        <v>1610</v>
      </c>
      <c r="H420" s="126" t="n">
        <v>0.77408</v>
      </c>
      <c r="I420" s="127" t="n">
        <f aca="false">L420</f>
        <v>14.91</v>
      </c>
      <c r="J420" s="127" t="n">
        <f aca="false">M420</f>
        <v>11.54</v>
      </c>
      <c r="L420" s="108" t="n">
        <f aca="false">TRUNC(N420-N420*$O$2,2)</f>
        <v>14.91</v>
      </c>
      <c r="M420" s="108" t="n">
        <f aca="false">TRUNC(O420-O420*$O$2,2)</f>
        <v>11.54</v>
      </c>
      <c r="N420" s="0" t="s">
        <v>1739</v>
      </c>
      <c r="O420" s="0" t="s">
        <v>2197</v>
      </c>
    </row>
    <row r="421" customFormat="false" ht="12.75" hidden="false" customHeight="false" outlineLevel="0" collapsed="false">
      <c r="A421" s="122" t="s">
        <v>1578</v>
      </c>
      <c r="B421" s="123" t="n">
        <v>634</v>
      </c>
      <c r="C421" s="122" t="s">
        <v>50</v>
      </c>
      <c r="D421" s="122" t="s">
        <v>2198</v>
      </c>
      <c r="E421" s="124" t="s">
        <v>1581</v>
      </c>
      <c r="F421" s="124"/>
      <c r="G421" s="125" t="s">
        <v>41</v>
      </c>
      <c r="H421" s="126" t="n">
        <v>0.012</v>
      </c>
      <c r="I421" s="127" t="n">
        <f aca="false">L421</f>
        <v>337.05</v>
      </c>
      <c r="J421" s="127" t="n">
        <f aca="false">M421</f>
        <v>4.04</v>
      </c>
      <c r="L421" s="108" t="n">
        <f aca="false">TRUNC(N421-N421*$O$2,2)</f>
        <v>337.05</v>
      </c>
      <c r="M421" s="108" t="n">
        <f aca="false">TRUNC(O421-O421*$O$2,2)</f>
        <v>4.04</v>
      </c>
      <c r="N421" s="0" t="s">
        <v>2199</v>
      </c>
      <c r="O421" s="0" t="s">
        <v>2200</v>
      </c>
    </row>
    <row r="422" customFormat="false" ht="25.5" hidden="false" customHeight="false" outlineLevel="0" collapsed="false">
      <c r="A422" s="122" t="s">
        <v>1578</v>
      </c>
      <c r="B422" s="123" t="s">
        <v>2201</v>
      </c>
      <c r="C422" s="122" t="s">
        <v>50</v>
      </c>
      <c r="D422" s="122" t="s">
        <v>2202</v>
      </c>
      <c r="E422" s="124" t="s">
        <v>1581</v>
      </c>
      <c r="F422" s="124"/>
      <c r="G422" s="125" t="s">
        <v>366</v>
      </c>
      <c r="H422" s="126" t="n">
        <v>24</v>
      </c>
      <c r="I422" s="127" t="n">
        <f aca="false">L422</f>
        <v>1.68</v>
      </c>
      <c r="J422" s="127" t="n">
        <f aca="false">M422</f>
        <v>40.46</v>
      </c>
      <c r="L422" s="108" t="n">
        <f aca="false">TRUNC(N422-N422*$O$2,2)</f>
        <v>1.68</v>
      </c>
      <c r="M422" s="108" t="n">
        <f aca="false">TRUNC(O422-O422*$O$2,2)</f>
        <v>40.46</v>
      </c>
      <c r="N422" s="0" t="s">
        <v>1750</v>
      </c>
      <c r="O422" s="0" t="s">
        <v>2203</v>
      </c>
    </row>
    <row r="423" customFormat="false" ht="12.75" hidden="false" customHeight="false" outlineLevel="0" collapsed="false">
      <c r="A423" s="122" t="s">
        <v>1578</v>
      </c>
      <c r="B423" s="123" t="n">
        <v>11242</v>
      </c>
      <c r="C423" s="122" t="s">
        <v>50</v>
      </c>
      <c r="D423" s="122" t="s">
        <v>1829</v>
      </c>
      <c r="E423" s="124" t="s">
        <v>1581</v>
      </c>
      <c r="F423" s="124"/>
      <c r="G423" s="125" t="s">
        <v>24</v>
      </c>
      <c r="H423" s="126" t="n">
        <v>0.004663</v>
      </c>
      <c r="I423" s="127" t="n">
        <f aca="false">L423</f>
        <v>26.53</v>
      </c>
      <c r="J423" s="127" t="n">
        <f aca="false">M423</f>
        <v>0.11</v>
      </c>
      <c r="L423" s="108" t="n">
        <f aca="false">TRUNC(N423-N423*$O$2,2)</f>
        <v>26.53</v>
      </c>
      <c r="M423" s="108" t="n">
        <f aca="false">TRUNC(O423-O423*$O$2,2)</f>
        <v>0.11</v>
      </c>
      <c r="N423" s="0" t="s">
        <v>1830</v>
      </c>
      <c r="O423" s="0" t="s">
        <v>2204</v>
      </c>
    </row>
    <row r="424" customFormat="false" ht="25.5" hidden="false" customHeight="false" outlineLevel="0" collapsed="false">
      <c r="A424" s="122" t="s">
        <v>1578</v>
      </c>
      <c r="B424" s="123" t="n">
        <v>9096</v>
      </c>
      <c r="C424" s="122" t="s">
        <v>50</v>
      </c>
      <c r="D424" s="122" t="s">
        <v>2205</v>
      </c>
      <c r="E424" s="124" t="s">
        <v>1581</v>
      </c>
      <c r="F424" s="124"/>
      <c r="G424" s="125" t="s">
        <v>24</v>
      </c>
      <c r="H424" s="126" t="n">
        <v>6</v>
      </c>
      <c r="I424" s="127" t="n">
        <f aca="false">L424</f>
        <v>6.92</v>
      </c>
      <c r="J424" s="127" t="n">
        <f aca="false">M424</f>
        <v>41.53</v>
      </c>
      <c r="L424" s="108" t="n">
        <f aca="false">TRUNC(N424-N424*$O$2,2)</f>
        <v>6.92</v>
      </c>
      <c r="M424" s="108" t="n">
        <f aca="false">TRUNC(O424-O424*$O$2,2)</f>
        <v>41.53</v>
      </c>
      <c r="N424" s="0" t="s">
        <v>2206</v>
      </c>
      <c r="O424" s="0" t="s">
        <v>2207</v>
      </c>
    </row>
    <row r="425" customFormat="false" ht="25.5" hidden="false" customHeight="false" outlineLevel="0" collapsed="false">
      <c r="A425" s="122" t="s">
        <v>1578</v>
      </c>
      <c r="B425" s="123" t="s">
        <v>2208</v>
      </c>
      <c r="C425" s="122" t="s">
        <v>50</v>
      </c>
      <c r="D425" s="122" t="s">
        <v>2209</v>
      </c>
      <c r="E425" s="124" t="s">
        <v>1581</v>
      </c>
      <c r="F425" s="124"/>
      <c r="G425" s="125" t="s">
        <v>24</v>
      </c>
      <c r="H425" s="126" t="n">
        <v>1</v>
      </c>
      <c r="I425" s="127" t="n">
        <f aca="false">L425</f>
        <v>159.22</v>
      </c>
      <c r="J425" s="127" t="n">
        <f aca="false">M425</f>
        <v>159.22</v>
      </c>
      <c r="L425" s="108" t="n">
        <f aca="false">TRUNC(N425-N425*$O$2,2)</f>
        <v>159.22</v>
      </c>
      <c r="M425" s="108" t="n">
        <f aca="false">TRUNC(O425-O425*$O$2,2)</f>
        <v>159.22</v>
      </c>
      <c r="N425" s="0" t="s">
        <v>2210</v>
      </c>
      <c r="O425" s="0" t="s">
        <v>2210</v>
      </c>
    </row>
    <row r="426" customFormat="false" ht="13.15" hidden="false" customHeight="true" outlineLevel="0" collapsed="false">
      <c r="A426" s="122" t="s">
        <v>1578</v>
      </c>
      <c r="B426" s="123" t="n">
        <v>11249</v>
      </c>
      <c r="C426" s="122" t="s">
        <v>50</v>
      </c>
      <c r="D426" s="122" t="s">
        <v>1965</v>
      </c>
      <c r="E426" s="124" t="s">
        <v>1583</v>
      </c>
      <c r="F426" s="124"/>
      <c r="G426" s="125" t="s">
        <v>24</v>
      </c>
      <c r="H426" s="126" t="n">
        <v>0.004801558</v>
      </c>
      <c r="I426" s="127" t="n">
        <f aca="false">L426</f>
        <v>404.29</v>
      </c>
      <c r="J426" s="127" t="n">
        <f aca="false">M426</f>
        <v>1.93</v>
      </c>
      <c r="L426" s="108" t="n">
        <f aca="false">TRUNC(N426-N426*$O$2,2)</f>
        <v>404.29</v>
      </c>
      <c r="M426" s="108" t="n">
        <f aca="false">TRUNC(O426-O426*$O$2,2)</f>
        <v>1.93</v>
      </c>
      <c r="N426" s="0" t="s">
        <v>1966</v>
      </c>
      <c r="O426" s="0" t="s">
        <v>2211</v>
      </c>
    </row>
    <row r="427" customFormat="false" ht="25.5" hidden="false" customHeight="false" outlineLevel="0" collapsed="false">
      <c r="A427" s="122" t="s">
        <v>1578</v>
      </c>
      <c r="B427" s="123" t="s">
        <v>2212</v>
      </c>
      <c r="C427" s="122" t="s">
        <v>50</v>
      </c>
      <c r="D427" s="122" t="s">
        <v>2213</v>
      </c>
      <c r="E427" s="124" t="s">
        <v>1581</v>
      </c>
      <c r="F427" s="124"/>
      <c r="G427" s="125" t="s">
        <v>24</v>
      </c>
      <c r="H427" s="126" t="n">
        <v>4</v>
      </c>
      <c r="I427" s="127" t="n">
        <f aca="false">L427</f>
        <v>3.16</v>
      </c>
      <c r="J427" s="127" t="n">
        <f aca="false">M427</f>
        <v>12.67</v>
      </c>
      <c r="L427" s="108" t="n">
        <f aca="false">TRUNC(N427-N427*$O$2,2)</f>
        <v>3.16</v>
      </c>
      <c r="M427" s="108" t="n">
        <f aca="false">TRUNC(O427-O427*$O$2,2)</f>
        <v>12.67</v>
      </c>
      <c r="N427" s="0" t="s">
        <v>2214</v>
      </c>
      <c r="O427" s="0" t="s">
        <v>2215</v>
      </c>
    </row>
    <row r="428" customFormat="false" ht="12.75" hidden="false" customHeight="false" outlineLevel="0" collapsed="false">
      <c r="A428" s="122" t="s">
        <v>1578</v>
      </c>
      <c r="B428" s="123" t="n">
        <v>1117</v>
      </c>
      <c r="C428" s="122" t="s">
        <v>50</v>
      </c>
      <c r="D428" s="122" t="s">
        <v>2216</v>
      </c>
      <c r="E428" s="124" t="s">
        <v>1581</v>
      </c>
      <c r="F428" s="124"/>
      <c r="G428" s="125" t="s">
        <v>24</v>
      </c>
      <c r="H428" s="126" t="n">
        <v>3</v>
      </c>
      <c r="I428" s="127" t="n">
        <f aca="false">L428</f>
        <v>2.65</v>
      </c>
      <c r="J428" s="127" t="n">
        <f aca="false">M428</f>
        <v>7.96</v>
      </c>
      <c r="L428" s="108" t="n">
        <f aca="false">TRUNC(N428-N428*$O$2,2)</f>
        <v>2.65</v>
      </c>
      <c r="M428" s="108" t="n">
        <f aca="false">TRUNC(O428-O428*$O$2,2)</f>
        <v>7.96</v>
      </c>
      <c r="N428" s="0" t="s">
        <v>2217</v>
      </c>
      <c r="O428" s="0" t="s">
        <v>2218</v>
      </c>
    </row>
    <row r="429" customFormat="false" ht="12.75" hidden="false" customHeight="false" outlineLevel="0" collapsed="false">
      <c r="A429" s="122" t="s">
        <v>1578</v>
      </c>
      <c r="B429" s="123" t="n">
        <v>10517</v>
      </c>
      <c r="C429" s="122" t="s">
        <v>50</v>
      </c>
      <c r="D429" s="122" t="s">
        <v>1669</v>
      </c>
      <c r="E429" s="124" t="s">
        <v>1642</v>
      </c>
      <c r="F429" s="124"/>
      <c r="G429" s="125" t="s">
        <v>1670</v>
      </c>
      <c r="H429" s="126" t="n">
        <v>0.117881088</v>
      </c>
      <c r="I429" s="127" t="n">
        <f aca="false">L429</f>
        <v>234.15</v>
      </c>
      <c r="J429" s="127" t="n">
        <f aca="false">M429</f>
        <v>27.59</v>
      </c>
      <c r="L429" s="108" t="n">
        <f aca="false">TRUNC(N429-N429*$O$2,2)</f>
        <v>234.15</v>
      </c>
      <c r="M429" s="108" t="n">
        <f aca="false">TRUNC(O429-O429*$O$2,2)</f>
        <v>27.59</v>
      </c>
      <c r="N429" s="0" t="s">
        <v>1671</v>
      </c>
      <c r="O429" s="0" t="s">
        <v>2219</v>
      </c>
    </row>
    <row r="430" customFormat="false" ht="25.5" hidden="false" customHeight="false" outlineLevel="0" collapsed="false">
      <c r="A430" s="122" t="s">
        <v>1578</v>
      </c>
      <c r="B430" s="123" t="s">
        <v>2220</v>
      </c>
      <c r="C430" s="122" t="s">
        <v>50</v>
      </c>
      <c r="D430" s="122" t="s">
        <v>2221</v>
      </c>
      <c r="E430" s="124" t="s">
        <v>1581</v>
      </c>
      <c r="F430" s="124"/>
      <c r="G430" s="125" t="s">
        <v>24</v>
      </c>
      <c r="H430" s="126" t="n">
        <v>1.02</v>
      </c>
      <c r="I430" s="127" t="n">
        <f aca="false">L430</f>
        <v>2.66</v>
      </c>
      <c r="J430" s="127" t="n">
        <f aca="false">M430</f>
        <v>2.7</v>
      </c>
      <c r="L430" s="108" t="n">
        <f aca="false">TRUNC(N430-N430*$O$2,2)</f>
        <v>2.66</v>
      </c>
      <c r="M430" s="108" t="n">
        <f aca="false">TRUNC(O430-O430*$O$2,2)</f>
        <v>2.7</v>
      </c>
      <c r="N430" s="0" t="s">
        <v>2222</v>
      </c>
      <c r="O430" s="0" t="s">
        <v>2223</v>
      </c>
    </row>
    <row r="431" customFormat="false" ht="12.75" hidden="false" customHeight="false" outlineLevel="0" collapsed="false">
      <c r="A431" s="122" t="s">
        <v>1578</v>
      </c>
      <c r="B431" s="123" t="n">
        <v>11245</v>
      </c>
      <c r="C431" s="122" t="s">
        <v>50</v>
      </c>
      <c r="D431" s="122" t="s">
        <v>1814</v>
      </c>
      <c r="E431" s="124" t="s">
        <v>1581</v>
      </c>
      <c r="F431" s="124"/>
      <c r="G431" s="125" t="s">
        <v>24</v>
      </c>
      <c r="H431" s="126" t="n">
        <v>0.025001186</v>
      </c>
      <c r="I431" s="127" t="n">
        <f aca="false">L431</f>
        <v>9.05</v>
      </c>
      <c r="J431" s="127" t="n">
        <f aca="false">M431</f>
        <v>0.22</v>
      </c>
      <c r="L431" s="108" t="n">
        <f aca="false">TRUNC(N431-N431*$O$2,2)</f>
        <v>9.05</v>
      </c>
      <c r="M431" s="108" t="n">
        <f aca="false">TRUNC(O431-O431*$O$2,2)</f>
        <v>0.22</v>
      </c>
      <c r="N431" s="0" t="s">
        <v>1815</v>
      </c>
      <c r="O431" s="0" t="s">
        <v>2108</v>
      </c>
    </row>
    <row r="432" customFormat="false" ht="25.5" hidden="false" customHeight="false" outlineLevel="0" collapsed="false">
      <c r="A432" s="122" t="s">
        <v>1578</v>
      </c>
      <c r="B432" s="123" t="n">
        <v>1113</v>
      </c>
      <c r="C432" s="122" t="s">
        <v>50</v>
      </c>
      <c r="D432" s="122" t="s">
        <v>2224</v>
      </c>
      <c r="E432" s="124" t="s">
        <v>1581</v>
      </c>
      <c r="F432" s="124"/>
      <c r="G432" s="125" t="s">
        <v>287</v>
      </c>
      <c r="H432" s="126" t="n">
        <v>0.192</v>
      </c>
      <c r="I432" s="127" t="n">
        <f aca="false">L432</f>
        <v>5.74</v>
      </c>
      <c r="J432" s="127" t="n">
        <f aca="false">M432</f>
        <v>1.1</v>
      </c>
      <c r="L432" s="108" t="n">
        <f aca="false">TRUNC(N432-N432*$O$2,2)</f>
        <v>5.74</v>
      </c>
      <c r="M432" s="108" t="n">
        <f aca="false">TRUNC(O432-O432*$O$2,2)</f>
        <v>1.1</v>
      </c>
      <c r="N432" s="0" t="s">
        <v>2225</v>
      </c>
      <c r="O432" s="0" t="s">
        <v>2226</v>
      </c>
    </row>
    <row r="433" customFormat="false" ht="25.5" hidden="false" customHeight="false" outlineLevel="0" collapsed="false">
      <c r="A433" s="122" t="s">
        <v>1578</v>
      </c>
      <c r="B433" s="123" t="n">
        <v>1569</v>
      </c>
      <c r="C433" s="122" t="s">
        <v>50</v>
      </c>
      <c r="D433" s="122" t="s">
        <v>1940</v>
      </c>
      <c r="E433" s="124" t="s">
        <v>1581</v>
      </c>
      <c r="F433" s="124"/>
      <c r="G433" s="125" t="s">
        <v>366</v>
      </c>
      <c r="H433" s="126" t="n">
        <v>85.73718</v>
      </c>
      <c r="I433" s="127" t="n">
        <f aca="false">L433</f>
        <v>5.26</v>
      </c>
      <c r="J433" s="127" t="n">
        <f aca="false">M433</f>
        <v>451.69</v>
      </c>
      <c r="L433" s="108" t="n">
        <f aca="false">TRUNC(N433-N433*$O$2,2)</f>
        <v>5.26</v>
      </c>
      <c r="M433" s="108" t="n">
        <f aca="false">TRUNC(O433-O433*$O$2,2)</f>
        <v>451.69</v>
      </c>
      <c r="N433" s="0" t="s">
        <v>1941</v>
      </c>
      <c r="O433" s="0" t="s">
        <v>2227</v>
      </c>
    </row>
    <row r="434" customFormat="false" ht="12.75" hidden="false" customHeight="false" outlineLevel="0" collapsed="false">
      <c r="A434" s="122" t="s">
        <v>1578</v>
      </c>
      <c r="B434" s="123" t="n">
        <v>11256</v>
      </c>
      <c r="C434" s="122" t="s">
        <v>50</v>
      </c>
      <c r="D434" s="122" t="s">
        <v>1910</v>
      </c>
      <c r="E434" s="124" t="s">
        <v>1581</v>
      </c>
      <c r="F434" s="124"/>
      <c r="G434" s="125" t="s">
        <v>24</v>
      </c>
      <c r="H434" s="126" t="n">
        <v>0.00644</v>
      </c>
      <c r="I434" s="127" t="n">
        <f aca="false">L434</f>
        <v>46.83</v>
      </c>
      <c r="J434" s="127" t="n">
        <f aca="false">M434</f>
        <v>0.29</v>
      </c>
      <c r="L434" s="108" t="n">
        <f aca="false">TRUNC(N434-N434*$O$2,2)</f>
        <v>46.83</v>
      </c>
      <c r="M434" s="108" t="n">
        <f aca="false">TRUNC(O434-O434*$O$2,2)</f>
        <v>0.29</v>
      </c>
      <c r="N434" s="0" t="s">
        <v>1911</v>
      </c>
      <c r="O434" s="0" t="s">
        <v>2228</v>
      </c>
    </row>
    <row r="435" customFormat="false" ht="25.5" hidden="false" customHeight="false" outlineLevel="0" collapsed="false">
      <c r="A435" s="122" t="s">
        <v>1578</v>
      </c>
      <c r="B435" s="123" t="s">
        <v>2229</v>
      </c>
      <c r="C435" s="122" t="s">
        <v>50</v>
      </c>
      <c r="D435" s="122" t="s">
        <v>2230</v>
      </c>
      <c r="E435" s="124" t="s">
        <v>1581</v>
      </c>
      <c r="F435" s="124"/>
      <c r="G435" s="125" t="s">
        <v>24</v>
      </c>
      <c r="H435" s="126" t="n">
        <v>1</v>
      </c>
      <c r="I435" s="127" t="n">
        <f aca="false">L435</f>
        <v>72.08</v>
      </c>
      <c r="J435" s="127" t="n">
        <f aca="false">M435</f>
        <v>72.08</v>
      </c>
      <c r="L435" s="108" t="n">
        <f aca="false">TRUNC(N435-N435*$O$2,2)</f>
        <v>72.08</v>
      </c>
      <c r="M435" s="108" t="n">
        <f aca="false">TRUNC(O435-O435*$O$2,2)</f>
        <v>72.08</v>
      </c>
      <c r="N435" s="0" t="s">
        <v>2231</v>
      </c>
      <c r="O435" s="0" t="s">
        <v>2231</v>
      </c>
    </row>
    <row r="436" customFormat="false" ht="25.5" hidden="false" customHeight="false" outlineLevel="0" collapsed="false">
      <c r="A436" s="122" t="s">
        <v>1578</v>
      </c>
      <c r="B436" s="123" t="s">
        <v>2232</v>
      </c>
      <c r="C436" s="122" t="s">
        <v>50</v>
      </c>
      <c r="D436" s="122" t="s">
        <v>2233</v>
      </c>
      <c r="E436" s="124" t="s">
        <v>1581</v>
      </c>
      <c r="F436" s="124"/>
      <c r="G436" s="125" t="s">
        <v>24</v>
      </c>
      <c r="H436" s="126" t="n">
        <v>2</v>
      </c>
      <c r="I436" s="127" t="n">
        <f aca="false">L436</f>
        <v>5.06</v>
      </c>
      <c r="J436" s="127" t="n">
        <f aca="false">M436</f>
        <v>10.13</v>
      </c>
      <c r="L436" s="108" t="n">
        <f aca="false">TRUNC(N436-N436*$O$2,2)</f>
        <v>5.06</v>
      </c>
      <c r="M436" s="108" t="n">
        <f aca="false">TRUNC(O436-O436*$O$2,2)</f>
        <v>10.13</v>
      </c>
      <c r="N436" s="0" t="s">
        <v>2195</v>
      </c>
      <c r="O436" s="0" t="s">
        <v>2234</v>
      </c>
    </row>
    <row r="437" customFormat="false" ht="12.75" hidden="false" customHeight="false" outlineLevel="0" collapsed="false">
      <c r="A437" s="122" t="s">
        <v>1578</v>
      </c>
      <c r="B437" s="123" t="n">
        <v>1803</v>
      </c>
      <c r="C437" s="122" t="s">
        <v>50</v>
      </c>
      <c r="D437" s="122" t="s">
        <v>2026</v>
      </c>
      <c r="E437" s="124" t="s">
        <v>1581</v>
      </c>
      <c r="F437" s="124"/>
      <c r="G437" s="125" t="s">
        <v>24</v>
      </c>
      <c r="H437" s="126" t="n">
        <v>3</v>
      </c>
      <c r="I437" s="127" t="n">
        <f aca="false">L437</f>
        <v>6.24</v>
      </c>
      <c r="J437" s="127" t="n">
        <f aca="false">M437</f>
        <v>18.73</v>
      </c>
      <c r="L437" s="108" t="n">
        <f aca="false">TRUNC(N437-N437*$O$2,2)</f>
        <v>6.24</v>
      </c>
      <c r="M437" s="108" t="n">
        <f aca="false">TRUNC(O437-O437*$O$2,2)</f>
        <v>18.73</v>
      </c>
      <c r="N437" s="0" t="s">
        <v>2027</v>
      </c>
      <c r="O437" s="0" t="s">
        <v>2028</v>
      </c>
    </row>
    <row r="438" customFormat="false" ht="12.75" hidden="false" customHeight="false" outlineLevel="0" collapsed="false">
      <c r="A438" s="122" t="s">
        <v>1578</v>
      </c>
      <c r="B438" s="123" t="n">
        <v>11247</v>
      </c>
      <c r="C438" s="122" t="s">
        <v>50</v>
      </c>
      <c r="D438" s="122" t="s">
        <v>1795</v>
      </c>
      <c r="E438" s="124" t="s">
        <v>1581</v>
      </c>
      <c r="F438" s="124"/>
      <c r="G438" s="125" t="s">
        <v>24</v>
      </c>
      <c r="H438" s="126" t="n">
        <v>0.003571598</v>
      </c>
      <c r="I438" s="127" t="n">
        <f aca="false">L438</f>
        <v>255.84</v>
      </c>
      <c r="J438" s="127" t="n">
        <f aca="false">M438</f>
        <v>0.91</v>
      </c>
      <c r="L438" s="108" t="n">
        <f aca="false">TRUNC(N438-N438*$O$2,2)</f>
        <v>255.84</v>
      </c>
      <c r="M438" s="108" t="n">
        <f aca="false">TRUNC(O438-O438*$O$2,2)</f>
        <v>0.91</v>
      </c>
      <c r="N438" s="0" t="s">
        <v>1796</v>
      </c>
      <c r="O438" s="0" t="s">
        <v>2235</v>
      </c>
    </row>
    <row r="439" customFormat="false" ht="25.5" hidden="false" customHeight="false" outlineLevel="0" collapsed="false">
      <c r="A439" s="122" t="s">
        <v>1578</v>
      </c>
      <c r="B439" s="123" t="s">
        <v>1791</v>
      </c>
      <c r="C439" s="122" t="s">
        <v>50</v>
      </c>
      <c r="D439" s="122" t="s">
        <v>1792</v>
      </c>
      <c r="E439" s="124" t="s">
        <v>1581</v>
      </c>
      <c r="F439" s="124"/>
      <c r="G439" s="125" t="s">
        <v>41</v>
      </c>
      <c r="H439" s="126" t="n">
        <v>0.880914</v>
      </c>
      <c r="I439" s="127" t="n">
        <f aca="false">L439</f>
        <v>102.01</v>
      </c>
      <c r="J439" s="127" t="n">
        <f aca="false">M439</f>
        <v>89.85</v>
      </c>
      <c r="L439" s="108" t="n">
        <f aca="false">TRUNC(N439-N439*$O$2,2)</f>
        <v>102.01</v>
      </c>
      <c r="M439" s="108" t="n">
        <f aca="false">TRUNC(O439-O439*$O$2,2)</f>
        <v>89.85</v>
      </c>
      <c r="N439" s="0" t="s">
        <v>1793</v>
      </c>
      <c r="O439" s="0" t="s">
        <v>2236</v>
      </c>
    </row>
    <row r="440" customFormat="false" ht="25.5" hidden="false" customHeight="false" outlineLevel="0" collapsed="false">
      <c r="A440" s="122" t="s">
        <v>1578</v>
      </c>
      <c r="B440" s="123" t="s">
        <v>2237</v>
      </c>
      <c r="C440" s="122" t="s">
        <v>50</v>
      </c>
      <c r="D440" s="122" t="s">
        <v>2238</v>
      </c>
      <c r="E440" s="124" t="s">
        <v>1581</v>
      </c>
      <c r="F440" s="124"/>
      <c r="G440" s="125" t="s">
        <v>366</v>
      </c>
      <c r="H440" s="126" t="n">
        <v>156</v>
      </c>
      <c r="I440" s="127" t="n">
        <f aca="false">L440</f>
        <v>1.92</v>
      </c>
      <c r="J440" s="127" t="n">
        <f aca="false">M440</f>
        <v>299.52</v>
      </c>
      <c r="L440" s="108" t="n">
        <f aca="false">TRUNC(N440-N440*$O$2,2)</f>
        <v>1.92</v>
      </c>
      <c r="M440" s="108" t="n">
        <f aca="false">TRUNC(O440-O440*$O$2,2)</f>
        <v>299.52</v>
      </c>
      <c r="N440" s="0" t="s">
        <v>2239</v>
      </c>
      <c r="O440" s="0" t="s">
        <v>2240</v>
      </c>
    </row>
    <row r="441" customFormat="false" ht="25.5" hidden="false" customHeight="false" outlineLevel="0" collapsed="false">
      <c r="A441" s="122" t="s">
        <v>1578</v>
      </c>
      <c r="B441" s="123" t="s">
        <v>1832</v>
      </c>
      <c r="C441" s="122" t="s">
        <v>50</v>
      </c>
      <c r="D441" s="122" t="s">
        <v>1833</v>
      </c>
      <c r="E441" s="124" t="s">
        <v>1581</v>
      </c>
      <c r="F441" s="124"/>
      <c r="G441" s="125" t="s">
        <v>287</v>
      </c>
      <c r="H441" s="126" t="n">
        <v>464.075894</v>
      </c>
      <c r="I441" s="127" t="n">
        <f aca="false">L441</f>
        <v>0.6</v>
      </c>
      <c r="J441" s="127" t="n">
        <f aca="false">M441</f>
        <v>282.51</v>
      </c>
      <c r="L441" s="108" t="n">
        <f aca="false">TRUNC(N441-N441*$O$2,2)</f>
        <v>0.6</v>
      </c>
      <c r="M441" s="108" t="n">
        <f aca="false">TRUNC(O441-O441*$O$2,2)</f>
        <v>282.51</v>
      </c>
      <c r="N441" s="0" t="s">
        <v>1834</v>
      </c>
      <c r="O441" s="0" t="s">
        <v>2241</v>
      </c>
    </row>
    <row r="442" customFormat="false" ht="25.5" hidden="false" customHeight="false" outlineLevel="0" collapsed="false">
      <c r="A442" s="122" t="s">
        <v>1578</v>
      </c>
      <c r="B442" s="123" t="n">
        <v>6995</v>
      </c>
      <c r="C442" s="122" t="s">
        <v>50</v>
      </c>
      <c r="D442" s="122" t="s">
        <v>2242</v>
      </c>
      <c r="E442" s="124" t="s">
        <v>1581</v>
      </c>
      <c r="F442" s="124"/>
      <c r="G442" s="125" t="s">
        <v>366</v>
      </c>
      <c r="H442" s="126" t="n">
        <v>1.1988</v>
      </c>
      <c r="I442" s="127" t="n">
        <f aca="false">L442</f>
        <v>2.74</v>
      </c>
      <c r="J442" s="127" t="n">
        <f aca="false">M442</f>
        <v>3.28</v>
      </c>
      <c r="L442" s="108" t="n">
        <f aca="false">TRUNC(N442-N442*$O$2,2)</f>
        <v>2.74</v>
      </c>
      <c r="M442" s="108" t="n">
        <f aca="false">TRUNC(O442-O442*$O$2,2)</f>
        <v>3.28</v>
      </c>
      <c r="N442" s="0" t="s">
        <v>2243</v>
      </c>
      <c r="O442" s="0" t="s">
        <v>2244</v>
      </c>
    </row>
    <row r="443" customFormat="false" ht="12.75" hidden="false" customHeight="false" outlineLevel="0" collapsed="false">
      <c r="A443" s="122" t="s">
        <v>1578</v>
      </c>
      <c r="B443" s="123" t="n">
        <v>10362</v>
      </c>
      <c r="C443" s="122" t="s">
        <v>50</v>
      </c>
      <c r="D443" s="122" t="s">
        <v>1674</v>
      </c>
      <c r="E443" s="124" t="s">
        <v>1642</v>
      </c>
      <c r="F443" s="124"/>
      <c r="G443" s="125" t="s">
        <v>24</v>
      </c>
      <c r="H443" s="126" t="n">
        <v>1.32616224</v>
      </c>
      <c r="I443" s="127" t="n">
        <f aca="false">L443</f>
        <v>9.78</v>
      </c>
      <c r="J443" s="127" t="n">
        <f aca="false">M443</f>
        <v>12.97</v>
      </c>
      <c r="L443" s="108" t="n">
        <f aca="false">TRUNC(N443-N443*$O$2,2)</f>
        <v>9.78</v>
      </c>
      <c r="M443" s="108" t="n">
        <f aca="false">TRUNC(O443-O443*$O$2,2)</f>
        <v>12.97</v>
      </c>
      <c r="N443" s="0" t="s">
        <v>1675</v>
      </c>
      <c r="O443" s="0" t="s">
        <v>2245</v>
      </c>
    </row>
    <row r="444" customFormat="false" ht="25.5" hidden="false" customHeight="false" outlineLevel="0" collapsed="false">
      <c r="A444" s="122" t="s">
        <v>1578</v>
      </c>
      <c r="B444" s="123" t="s">
        <v>2246</v>
      </c>
      <c r="C444" s="122" t="s">
        <v>50</v>
      </c>
      <c r="D444" s="122" t="s">
        <v>2247</v>
      </c>
      <c r="E444" s="124" t="s">
        <v>1581</v>
      </c>
      <c r="F444" s="124"/>
      <c r="G444" s="125" t="s">
        <v>24</v>
      </c>
      <c r="H444" s="126" t="n">
        <v>3</v>
      </c>
      <c r="I444" s="127" t="n">
        <f aca="false">L444</f>
        <v>0.74</v>
      </c>
      <c r="J444" s="127" t="n">
        <f aca="false">M444</f>
        <v>2.22</v>
      </c>
      <c r="L444" s="108" t="n">
        <f aca="false">TRUNC(N444-N444*$O$2,2)</f>
        <v>0.74</v>
      </c>
      <c r="M444" s="108" t="n">
        <f aca="false">TRUNC(O444-O444*$O$2,2)</f>
        <v>2.22</v>
      </c>
      <c r="N444" s="0" t="s">
        <v>2248</v>
      </c>
      <c r="O444" s="0" t="s">
        <v>2249</v>
      </c>
    </row>
    <row r="445" customFormat="false" ht="25.5" hidden="false" customHeight="false" outlineLevel="0" collapsed="false">
      <c r="A445" s="122" t="s">
        <v>1578</v>
      </c>
      <c r="B445" s="123" t="s">
        <v>1865</v>
      </c>
      <c r="C445" s="122" t="s">
        <v>50</v>
      </c>
      <c r="D445" s="122" t="s">
        <v>1866</v>
      </c>
      <c r="E445" s="124" t="s">
        <v>1609</v>
      </c>
      <c r="F445" s="124"/>
      <c r="G445" s="125" t="s">
        <v>1610</v>
      </c>
      <c r="H445" s="126" t="n">
        <v>16.1</v>
      </c>
      <c r="I445" s="127" t="n">
        <f aca="false">L445</f>
        <v>14.91</v>
      </c>
      <c r="J445" s="127" t="n">
        <f aca="false">M445</f>
        <v>240.13</v>
      </c>
      <c r="L445" s="108" t="n">
        <f aca="false">TRUNC(N445-N445*$O$2,2)</f>
        <v>14.91</v>
      </c>
      <c r="M445" s="108" t="n">
        <f aca="false">TRUNC(O445-O445*$O$2,2)</f>
        <v>240.13</v>
      </c>
      <c r="N445" s="0" t="s">
        <v>1739</v>
      </c>
      <c r="O445" s="0" t="s">
        <v>2250</v>
      </c>
    </row>
    <row r="446" customFormat="false" ht="25.5" hidden="false" customHeight="false" outlineLevel="0" collapsed="false">
      <c r="A446" s="122" t="s">
        <v>1578</v>
      </c>
      <c r="B446" s="123" t="s">
        <v>2251</v>
      </c>
      <c r="C446" s="122" t="s">
        <v>50</v>
      </c>
      <c r="D446" s="122" t="s">
        <v>2252</v>
      </c>
      <c r="E446" s="124" t="s">
        <v>1581</v>
      </c>
      <c r="F446" s="124"/>
      <c r="G446" s="125" t="s">
        <v>287</v>
      </c>
      <c r="H446" s="126" t="n">
        <v>0.0324</v>
      </c>
      <c r="I446" s="127" t="n">
        <f aca="false">L446</f>
        <v>12.34</v>
      </c>
      <c r="J446" s="127" t="n">
        <f aca="false">M446</f>
        <v>0.39</v>
      </c>
      <c r="L446" s="108" t="n">
        <f aca="false">TRUNC(N446-N446*$O$2,2)</f>
        <v>12.34</v>
      </c>
      <c r="M446" s="108" t="n">
        <f aca="false">TRUNC(O446-O446*$O$2,2)</f>
        <v>0.39</v>
      </c>
      <c r="N446" s="0" t="s">
        <v>1916</v>
      </c>
      <c r="O446" s="0" t="s">
        <v>1778</v>
      </c>
    </row>
    <row r="447" customFormat="false" ht="25.5" hidden="false" customHeight="false" outlineLevel="0" collapsed="false">
      <c r="A447" s="122" t="s">
        <v>1578</v>
      </c>
      <c r="B447" s="123" t="s">
        <v>2253</v>
      </c>
      <c r="C447" s="122" t="s">
        <v>50</v>
      </c>
      <c r="D447" s="122" t="s">
        <v>2254</v>
      </c>
      <c r="E447" s="124" t="s">
        <v>1581</v>
      </c>
      <c r="F447" s="124"/>
      <c r="G447" s="125" t="s">
        <v>366</v>
      </c>
      <c r="H447" s="126" t="n">
        <v>21</v>
      </c>
      <c r="I447" s="127" t="n">
        <f aca="false">L447</f>
        <v>2.7</v>
      </c>
      <c r="J447" s="127" t="n">
        <f aca="false">M447</f>
        <v>56.71</v>
      </c>
      <c r="L447" s="108" t="n">
        <f aca="false">TRUNC(N447-N447*$O$2,2)</f>
        <v>2.7</v>
      </c>
      <c r="M447" s="108" t="n">
        <f aca="false">TRUNC(O447-O447*$O$2,2)</f>
        <v>56.71</v>
      </c>
      <c r="N447" s="0" t="s">
        <v>2255</v>
      </c>
      <c r="O447" s="0" t="s">
        <v>2256</v>
      </c>
    </row>
    <row r="448" customFormat="false" ht="38.25" hidden="false" customHeight="false" outlineLevel="0" collapsed="false">
      <c r="A448" s="122" t="s">
        <v>1578</v>
      </c>
      <c r="B448" s="123" t="s">
        <v>2257</v>
      </c>
      <c r="C448" s="122" t="s">
        <v>50</v>
      </c>
      <c r="D448" s="122" t="s">
        <v>2258</v>
      </c>
      <c r="E448" s="124" t="s">
        <v>1581</v>
      </c>
      <c r="F448" s="124"/>
      <c r="G448" s="125" t="s">
        <v>52</v>
      </c>
      <c r="H448" s="126" t="n">
        <v>1.62</v>
      </c>
      <c r="I448" s="127" t="n">
        <f aca="false">L448</f>
        <v>37.92</v>
      </c>
      <c r="J448" s="127" t="n">
        <f aca="false">M448</f>
        <v>61.43</v>
      </c>
      <c r="L448" s="108" t="n">
        <f aca="false">TRUNC(N448-N448*$O$2,2)</f>
        <v>37.92</v>
      </c>
      <c r="M448" s="108" t="n">
        <f aca="false">TRUNC(O448-O448*$O$2,2)</f>
        <v>61.43</v>
      </c>
      <c r="N448" s="0" t="s">
        <v>2259</v>
      </c>
      <c r="O448" s="0" t="s">
        <v>2260</v>
      </c>
    </row>
    <row r="449" customFormat="false" ht="12.75" hidden="false" customHeight="false" outlineLevel="0" collapsed="false">
      <c r="A449" s="122" t="s">
        <v>1578</v>
      </c>
      <c r="B449" s="123" t="n">
        <v>11255</v>
      </c>
      <c r="C449" s="122" t="s">
        <v>50</v>
      </c>
      <c r="D449" s="122" t="s">
        <v>1938</v>
      </c>
      <c r="E449" s="124" t="s">
        <v>1581</v>
      </c>
      <c r="F449" s="124"/>
      <c r="G449" s="125" t="s">
        <v>24</v>
      </c>
      <c r="H449" s="126" t="n">
        <v>0.00966</v>
      </c>
      <c r="I449" s="127" t="n">
        <f aca="false">L449</f>
        <v>49.17</v>
      </c>
      <c r="J449" s="127" t="n">
        <f aca="false">M449</f>
        <v>0.46</v>
      </c>
      <c r="L449" s="108" t="n">
        <f aca="false">TRUNC(N449-N449*$O$2,2)</f>
        <v>49.17</v>
      </c>
      <c r="M449" s="108" t="n">
        <f aca="false">TRUNC(O449-O449*$O$2,2)</f>
        <v>0.46</v>
      </c>
      <c r="N449" s="0" t="s">
        <v>1939</v>
      </c>
      <c r="O449" s="0" t="s">
        <v>2261</v>
      </c>
    </row>
    <row r="450" customFormat="false" ht="38.25" hidden="false" customHeight="false" outlineLevel="0" collapsed="false">
      <c r="A450" s="122" t="s">
        <v>1578</v>
      </c>
      <c r="B450" s="123" t="s">
        <v>1887</v>
      </c>
      <c r="C450" s="122" t="s">
        <v>50</v>
      </c>
      <c r="D450" s="122" t="s">
        <v>1888</v>
      </c>
      <c r="E450" s="124" t="s">
        <v>1581</v>
      </c>
      <c r="F450" s="124"/>
      <c r="G450" s="125" t="s">
        <v>24</v>
      </c>
      <c r="H450" s="126" t="n">
        <v>0.5672</v>
      </c>
      <c r="I450" s="127" t="n">
        <f aca="false">L450</f>
        <v>0.27</v>
      </c>
      <c r="J450" s="127" t="n">
        <f aca="false">M450</f>
        <v>0.14</v>
      </c>
      <c r="L450" s="108" t="n">
        <f aca="false">TRUNC(N450-N450*$O$2,2)</f>
        <v>0.27</v>
      </c>
      <c r="M450" s="108" t="n">
        <f aca="false">TRUNC(O450-O450*$O$2,2)</f>
        <v>0.14</v>
      </c>
      <c r="N450" s="0" t="s">
        <v>1889</v>
      </c>
      <c r="O450" s="0" t="s">
        <v>2262</v>
      </c>
    </row>
    <row r="451" customFormat="false" ht="12.75" hidden="false" customHeight="false" outlineLevel="0" collapsed="false">
      <c r="A451" s="122" t="s">
        <v>1578</v>
      </c>
      <c r="B451" s="123" t="n">
        <v>10586</v>
      </c>
      <c r="C451" s="122" t="s">
        <v>50</v>
      </c>
      <c r="D451" s="122" t="s">
        <v>1981</v>
      </c>
      <c r="E451" s="124" t="s">
        <v>1581</v>
      </c>
      <c r="F451" s="124"/>
      <c r="G451" s="125" t="s">
        <v>24</v>
      </c>
      <c r="H451" s="126" t="n">
        <v>0.000154816</v>
      </c>
      <c r="I451" s="127" t="n">
        <f aca="false">L451</f>
        <v>28.8</v>
      </c>
      <c r="J451" s="127" t="n">
        <f aca="false">M451</f>
        <v>0</v>
      </c>
      <c r="L451" s="108" t="n">
        <f aca="false">TRUNC(N451-N451*$O$2,2)</f>
        <v>28.8</v>
      </c>
      <c r="M451" s="108" t="n">
        <f aca="false">TRUNC(O451-O451*$O$2,2)</f>
        <v>0</v>
      </c>
      <c r="N451" s="0" t="s">
        <v>1651</v>
      </c>
      <c r="O451" s="0" t="s">
        <v>1635</v>
      </c>
    </row>
    <row r="452" customFormat="false" ht="12.75" hidden="false" customHeight="false" outlineLevel="0" collapsed="false">
      <c r="A452" s="122" t="s">
        <v>1578</v>
      </c>
      <c r="B452" s="123" t="n">
        <v>981</v>
      </c>
      <c r="C452" s="122" t="s">
        <v>50</v>
      </c>
      <c r="D452" s="122" t="s">
        <v>2263</v>
      </c>
      <c r="E452" s="124" t="s">
        <v>1581</v>
      </c>
      <c r="F452" s="124"/>
      <c r="G452" s="125" t="s">
        <v>366</v>
      </c>
      <c r="H452" s="126" t="n">
        <v>4.93</v>
      </c>
      <c r="I452" s="127" t="n">
        <f aca="false">L452</f>
        <v>0.17</v>
      </c>
      <c r="J452" s="127" t="n">
        <f aca="false">M452</f>
        <v>0.84</v>
      </c>
      <c r="L452" s="108" t="n">
        <f aca="false">TRUNC(N452-N452*$O$2,2)</f>
        <v>0.17</v>
      </c>
      <c r="M452" s="108" t="n">
        <f aca="false">TRUNC(O452-O452*$O$2,2)</f>
        <v>0.84</v>
      </c>
      <c r="N452" s="0" t="s">
        <v>1615</v>
      </c>
      <c r="O452" s="0" t="s">
        <v>2158</v>
      </c>
    </row>
    <row r="453" customFormat="false" ht="12.75" hidden="false" customHeight="false" outlineLevel="0" collapsed="false">
      <c r="A453" s="122" t="s">
        <v>1578</v>
      </c>
      <c r="B453" s="123" t="n">
        <v>10585</v>
      </c>
      <c r="C453" s="122" t="s">
        <v>50</v>
      </c>
      <c r="D453" s="122" t="s">
        <v>1978</v>
      </c>
      <c r="E453" s="124" t="s">
        <v>1581</v>
      </c>
      <c r="F453" s="124"/>
      <c r="G453" s="125" t="s">
        <v>24</v>
      </c>
      <c r="H453" s="126" t="n">
        <v>0.000154816</v>
      </c>
      <c r="I453" s="127" t="n">
        <f aca="false">L453</f>
        <v>15.53</v>
      </c>
      <c r="J453" s="127" t="n">
        <f aca="false">M453</f>
        <v>0</v>
      </c>
      <c r="L453" s="108" t="n">
        <f aca="false">TRUNC(N453-N453*$O$2,2)</f>
        <v>15.53</v>
      </c>
      <c r="M453" s="108" t="n">
        <f aca="false">TRUNC(O453-O453*$O$2,2)</f>
        <v>0</v>
      </c>
      <c r="N453" s="0" t="s">
        <v>1979</v>
      </c>
      <c r="O453" s="0" t="s">
        <v>1635</v>
      </c>
    </row>
    <row r="454" customFormat="false" ht="12.75" hidden="false" customHeight="false" outlineLevel="0" collapsed="false">
      <c r="A454" s="122" t="s">
        <v>1578</v>
      </c>
      <c r="B454" s="123" t="n">
        <v>1703</v>
      </c>
      <c r="C454" s="122" t="s">
        <v>50</v>
      </c>
      <c r="D454" s="122" t="s">
        <v>2264</v>
      </c>
      <c r="E454" s="124" t="s">
        <v>1581</v>
      </c>
      <c r="F454" s="124"/>
      <c r="G454" s="125" t="s">
        <v>287</v>
      </c>
      <c r="H454" s="126" t="n">
        <v>0.138</v>
      </c>
      <c r="I454" s="127" t="n">
        <f aca="false">L454</f>
        <v>44.29</v>
      </c>
      <c r="J454" s="127" t="n">
        <f aca="false">M454</f>
        <v>6.11</v>
      </c>
      <c r="L454" s="108" t="n">
        <f aca="false">TRUNC(N454-N454*$O$2,2)</f>
        <v>44.29</v>
      </c>
      <c r="M454" s="108" t="n">
        <f aca="false">TRUNC(O454-O454*$O$2,2)</f>
        <v>6.11</v>
      </c>
      <c r="N454" s="0" t="s">
        <v>2265</v>
      </c>
      <c r="O454" s="0" t="s">
        <v>2266</v>
      </c>
    </row>
    <row r="455" customFormat="false" ht="12.75" hidden="false" customHeight="false" outlineLevel="0" collapsed="false">
      <c r="A455" s="122" t="s">
        <v>1578</v>
      </c>
      <c r="B455" s="123" t="n">
        <v>10578</v>
      </c>
      <c r="C455" s="122" t="s">
        <v>50</v>
      </c>
      <c r="D455" s="122" t="s">
        <v>1994</v>
      </c>
      <c r="E455" s="124" t="s">
        <v>1581</v>
      </c>
      <c r="F455" s="124"/>
      <c r="G455" s="125" t="s">
        <v>24</v>
      </c>
      <c r="H455" s="126" t="n">
        <v>0.009603116</v>
      </c>
      <c r="I455" s="127" t="n">
        <f aca="false">L455</f>
        <v>11.82</v>
      </c>
      <c r="J455" s="127" t="n">
        <f aca="false">M455</f>
        <v>0.1</v>
      </c>
      <c r="L455" s="108" t="n">
        <f aca="false">TRUNC(N455-N455*$O$2,2)</f>
        <v>11.82</v>
      </c>
      <c r="M455" s="108" t="n">
        <f aca="false">TRUNC(O455-O455*$O$2,2)</f>
        <v>0.1</v>
      </c>
      <c r="N455" s="0" t="s">
        <v>1995</v>
      </c>
      <c r="O455" s="0" t="s">
        <v>1831</v>
      </c>
    </row>
    <row r="456" customFormat="false" ht="25.5" hidden="false" customHeight="false" outlineLevel="0" collapsed="false">
      <c r="A456" s="122" t="s">
        <v>1578</v>
      </c>
      <c r="B456" s="123" t="s">
        <v>2267</v>
      </c>
      <c r="C456" s="122" t="s">
        <v>50</v>
      </c>
      <c r="D456" s="122" t="s">
        <v>2268</v>
      </c>
      <c r="E456" s="124" t="s">
        <v>1581</v>
      </c>
      <c r="F456" s="124"/>
      <c r="G456" s="125" t="s">
        <v>24</v>
      </c>
      <c r="H456" s="126" t="n">
        <v>1</v>
      </c>
      <c r="I456" s="127" t="n">
        <f aca="false">L456</f>
        <v>25.83</v>
      </c>
      <c r="J456" s="127" t="n">
        <f aca="false">M456</f>
        <v>25.83</v>
      </c>
      <c r="L456" s="108" t="n">
        <f aca="false">TRUNC(N456-N456*$O$2,2)</f>
        <v>25.83</v>
      </c>
      <c r="M456" s="108" t="n">
        <f aca="false">TRUNC(O456-O456*$O$2,2)</f>
        <v>25.83</v>
      </c>
      <c r="N456" s="0" t="s">
        <v>2269</v>
      </c>
      <c r="O456" s="0" t="s">
        <v>2269</v>
      </c>
    </row>
    <row r="457" customFormat="false" ht="25.5" hidden="false" customHeight="false" outlineLevel="0" collapsed="false">
      <c r="A457" s="122" t="s">
        <v>1578</v>
      </c>
      <c r="B457" s="123" t="s">
        <v>1737</v>
      </c>
      <c r="C457" s="122" t="s">
        <v>50</v>
      </c>
      <c r="D457" s="122" t="s">
        <v>1738</v>
      </c>
      <c r="E457" s="124" t="s">
        <v>1609</v>
      </c>
      <c r="F457" s="124"/>
      <c r="G457" s="125" t="s">
        <v>1610</v>
      </c>
      <c r="H457" s="126" t="n">
        <v>35.71598</v>
      </c>
      <c r="I457" s="127" t="n">
        <f aca="false">L457</f>
        <v>14.91</v>
      </c>
      <c r="J457" s="127" t="n">
        <f aca="false">M457</f>
        <v>532.71</v>
      </c>
      <c r="L457" s="108" t="n">
        <f aca="false">TRUNC(N457-N457*$O$2,2)</f>
        <v>14.91</v>
      </c>
      <c r="M457" s="108" t="n">
        <f aca="false">TRUNC(O457-O457*$O$2,2)</f>
        <v>532.71</v>
      </c>
      <c r="N457" s="0" t="s">
        <v>1739</v>
      </c>
      <c r="O457" s="0" t="s">
        <v>2270</v>
      </c>
    </row>
    <row r="458" customFormat="false" ht="25.5" hidden="false" customHeight="false" outlineLevel="0" collapsed="false">
      <c r="A458" s="122" t="s">
        <v>1578</v>
      </c>
      <c r="B458" s="123" t="n">
        <v>4174</v>
      </c>
      <c r="C458" s="122" t="s">
        <v>50</v>
      </c>
      <c r="D458" s="122" t="s">
        <v>1820</v>
      </c>
      <c r="E458" s="124" t="s">
        <v>1581</v>
      </c>
      <c r="F458" s="124"/>
      <c r="G458" s="125" t="s">
        <v>24</v>
      </c>
      <c r="H458" s="126" t="n">
        <v>0.01785799</v>
      </c>
      <c r="I458" s="127" t="n">
        <f aca="false">L458</f>
        <v>8.42</v>
      </c>
      <c r="J458" s="127" t="n">
        <f aca="false">M458</f>
        <v>0.14</v>
      </c>
      <c r="L458" s="108" t="n">
        <f aca="false">TRUNC(N458-N458*$O$2,2)</f>
        <v>8.42</v>
      </c>
      <c r="M458" s="108" t="n">
        <f aca="false">TRUNC(O458-O458*$O$2,2)</f>
        <v>0.14</v>
      </c>
      <c r="N458" s="0" t="s">
        <v>1821</v>
      </c>
      <c r="O458" s="0" t="s">
        <v>2262</v>
      </c>
    </row>
    <row r="459" customFormat="false" ht="25.5" hidden="false" customHeight="false" outlineLevel="0" collapsed="false">
      <c r="A459" s="122" t="s">
        <v>1578</v>
      </c>
      <c r="B459" s="123" t="s">
        <v>1927</v>
      </c>
      <c r="C459" s="122" t="s">
        <v>50</v>
      </c>
      <c r="D459" s="122" t="s">
        <v>1928</v>
      </c>
      <c r="E459" s="124" t="s">
        <v>1581</v>
      </c>
      <c r="F459" s="124"/>
      <c r="G459" s="125" t="s">
        <v>366</v>
      </c>
      <c r="H459" s="126" t="n">
        <v>0.40698</v>
      </c>
      <c r="I459" s="127" t="n">
        <f aca="false">L459</f>
        <v>4.4</v>
      </c>
      <c r="J459" s="127" t="n">
        <f aca="false">M459</f>
        <v>1.78</v>
      </c>
      <c r="L459" s="108" t="n">
        <f aca="false">TRUNC(N459-N459*$O$2,2)</f>
        <v>4.4</v>
      </c>
      <c r="M459" s="108" t="n">
        <f aca="false">TRUNC(O459-O459*$O$2,2)</f>
        <v>1.78</v>
      </c>
      <c r="N459" s="0" t="s">
        <v>1929</v>
      </c>
      <c r="O459" s="0" t="s">
        <v>2271</v>
      </c>
    </row>
    <row r="460" customFormat="false" ht="25.5" hidden="false" customHeight="false" outlineLevel="0" collapsed="false">
      <c r="A460" s="122" t="s">
        <v>1578</v>
      </c>
      <c r="B460" s="123" t="s">
        <v>2272</v>
      </c>
      <c r="C460" s="122" t="s">
        <v>50</v>
      </c>
      <c r="D460" s="122" t="s">
        <v>2273</v>
      </c>
      <c r="E460" s="124" t="s">
        <v>1581</v>
      </c>
      <c r="F460" s="124"/>
      <c r="G460" s="125" t="s">
        <v>24</v>
      </c>
      <c r="H460" s="126" t="n">
        <v>1</v>
      </c>
      <c r="I460" s="127" t="n">
        <f aca="false">L460</f>
        <v>7.02</v>
      </c>
      <c r="J460" s="127" t="n">
        <f aca="false">M460</f>
        <v>7.02</v>
      </c>
      <c r="L460" s="108" t="n">
        <f aca="false">TRUNC(N460-N460*$O$2,2)</f>
        <v>7.02</v>
      </c>
      <c r="M460" s="108" t="n">
        <f aca="false">TRUNC(O460-O460*$O$2,2)</f>
        <v>7.02</v>
      </c>
      <c r="N460" s="0" t="s">
        <v>2274</v>
      </c>
      <c r="O460" s="0" t="s">
        <v>2274</v>
      </c>
    </row>
    <row r="461" customFormat="false" ht="12.75" hidden="false" customHeight="false" outlineLevel="0" collapsed="false">
      <c r="A461" s="122" t="s">
        <v>1578</v>
      </c>
      <c r="B461" s="123" t="n">
        <v>10593</v>
      </c>
      <c r="C461" s="122" t="s">
        <v>50</v>
      </c>
      <c r="D461" s="122" t="s">
        <v>1958</v>
      </c>
      <c r="E461" s="124" t="s">
        <v>1581</v>
      </c>
      <c r="F461" s="124"/>
      <c r="G461" s="125" t="s">
        <v>24</v>
      </c>
      <c r="H461" s="126" t="n">
        <v>0.00161</v>
      </c>
      <c r="I461" s="127" t="n">
        <f aca="false">L461</f>
        <v>15.27</v>
      </c>
      <c r="J461" s="127" t="n">
        <f aca="false">M461</f>
        <v>0.02</v>
      </c>
      <c r="L461" s="108" t="n">
        <f aca="false">TRUNC(N461-N461*$O$2,2)</f>
        <v>15.27</v>
      </c>
      <c r="M461" s="108" t="n">
        <f aca="false">TRUNC(O461-O461*$O$2,2)</f>
        <v>0.02</v>
      </c>
      <c r="N461" s="0" t="s">
        <v>1959</v>
      </c>
      <c r="O461" s="0" t="s">
        <v>1893</v>
      </c>
    </row>
    <row r="462" customFormat="false" ht="25.5" hidden="false" customHeight="false" outlineLevel="0" collapsed="false">
      <c r="A462" s="122" t="s">
        <v>1578</v>
      </c>
      <c r="B462" s="123" t="n">
        <v>1567</v>
      </c>
      <c r="C462" s="122" t="s">
        <v>50</v>
      </c>
      <c r="D462" s="122" t="s">
        <v>2275</v>
      </c>
      <c r="E462" s="124" t="s">
        <v>1581</v>
      </c>
      <c r="F462" s="124"/>
      <c r="G462" s="125" t="s">
        <v>366</v>
      </c>
      <c r="H462" s="126" t="n">
        <v>35.5395</v>
      </c>
      <c r="I462" s="127" t="n">
        <f aca="false">L462</f>
        <v>23.41</v>
      </c>
      <c r="J462" s="127" t="n">
        <f aca="false">M462</f>
        <v>832.15</v>
      </c>
      <c r="L462" s="108" t="n">
        <f aca="false">TRUNC(N462-N462*$O$2,2)</f>
        <v>23.41</v>
      </c>
      <c r="M462" s="108" t="n">
        <f aca="false">TRUNC(O462-O462*$O$2,2)</f>
        <v>832.15</v>
      </c>
      <c r="N462" s="0" t="s">
        <v>2276</v>
      </c>
      <c r="O462" s="0" t="s">
        <v>2277</v>
      </c>
    </row>
    <row r="463" customFormat="false" ht="25.5" hidden="false" customHeight="false" outlineLevel="0" collapsed="false">
      <c r="A463" s="122" t="s">
        <v>1578</v>
      </c>
      <c r="B463" s="123" t="s">
        <v>1616</v>
      </c>
      <c r="C463" s="122" t="s">
        <v>50</v>
      </c>
      <c r="D463" s="122" t="s">
        <v>1617</v>
      </c>
      <c r="E463" s="124" t="s">
        <v>1609</v>
      </c>
      <c r="F463" s="124"/>
      <c r="G463" s="125" t="s">
        <v>1610</v>
      </c>
      <c r="H463" s="126" t="n">
        <v>147.46708</v>
      </c>
      <c r="I463" s="127" t="n">
        <f aca="false">L463</f>
        <v>10.65</v>
      </c>
      <c r="J463" s="127" t="n">
        <f aca="false">M463</f>
        <v>1571.08</v>
      </c>
      <c r="L463" s="108" t="n">
        <f aca="false">TRUNC(N463-N463*$O$2,2)</f>
        <v>10.65</v>
      </c>
      <c r="M463" s="108" t="n">
        <f aca="false">TRUNC(O463-O463*$O$2,2)</f>
        <v>1571.08</v>
      </c>
      <c r="N463" s="0" t="s">
        <v>1618</v>
      </c>
      <c r="O463" s="0" t="s">
        <v>2278</v>
      </c>
    </row>
    <row r="464" customFormat="false" ht="25.5" hidden="false" customHeight="false" outlineLevel="0" collapsed="false">
      <c r="A464" s="122" t="s">
        <v>1578</v>
      </c>
      <c r="B464" s="123" t="s">
        <v>1631</v>
      </c>
      <c r="C464" s="122" t="s">
        <v>50</v>
      </c>
      <c r="D464" s="122" t="s">
        <v>1632</v>
      </c>
      <c r="E464" s="124" t="s">
        <v>1581</v>
      </c>
      <c r="F464" s="124"/>
      <c r="G464" s="125" t="s">
        <v>1633</v>
      </c>
      <c r="H464" s="126" t="n">
        <v>0.677816256</v>
      </c>
      <c r="I464" s="127" t="n">
        <f aca="false">L464</f>
        <v>9.48</v>
      </c>
      <c r="J464" s="127" t="n">
        <f aca="false">M464</f>
        <v>6.42</v>
      </c>
      <c r="L464" s="108" t="n">
        <f aca="false">TRUNC(N464-N464*$O$2,2)</f>
        <v>9.48</v>
      </c>
      <c r="M464" s="108" t="n">
        <f aca="false">TRUNC(O464-O464*$O$2,2)</f>
        <v>6.42</v>
      </c>
      <c r="N464" s="0" t="s">
        <v>1634</v>
      </c>
      <c r="O464" s="0" t="s">
        <v>2279</v>
      </c>
    </row>
    <row r="465" customFormat="false" ht="12.75" hidden="false" customHeight="false" outlineLevel="0" collapsed="false">
      <c r="A465" s="122" t="s">
        <v>1578</v>
      </c>
      <c r="B465" s="123" t="n">
        <v>11240</v>
      </c>
      <c r="C465" s="122" t="s">
        <v>50</v>
      </c>
      <c r="D465" s="122" t="s">
        <v>1782</v>
      </c>
      <c r="E465" s="124" t="s">
        <v>1581</v>
      </c>
      <c r="F465" s="124"/>
      <c r="G465" s="125" t="s">
        <v>24</v>
      </c>
      <c r="H465" s="126" t="n">
        <v>0.009326</v>
      </c>
      <c r="I465" s="127" t="n">
        <f aca="false">L465</f>
        <v>37.22</v>
      </c>
      <c r="J465" s="127" t="n">
        <f aca="false">M465</f>
        <v>0.34</v>
      </c>
      <c r="L465" s="108" t="n">
        <f aca="false">TRUNC(N465-N465*$O$2,2)</f>
        <v>37.22</v>
      </c>
      <c r="M465" s="108" t="n">
        <f aca="false">TRUNC(O465-O465*$O$2,2)</f>
        <v>0.34</v>
      </c>
      <c r="N465" s="0" t="s">
        <v>1783</v>
      </c>
      <c r="O465" s="0" t="s">
        <v>2280</v>
      </c>
    </row>
    <row r="466" customFormat="false" ht="12.75" hidden="false" customHeight="false" outlineLevel="0" collapsed="false">
      <c r="A466" s="122" t="s">
        <v>1578</v>
      </c>
      <c r="B466" s="123" t="n">
        <v>2212</v>
      </c>
      <c r="C466" s="122" t="s">
        <v>50</v>
      </c>
      <c r="D466" s="122" t="s">
        <v>2281</v>
      </c>
      <c r="E466" s="124" t="s">
        <v>1581</v>
      </c>
      <c r="F466" s="124"/>
      <c r="G466" s="125" t="s">
        <v>24</v>
      </c>
      <c r="H466" s="126" t="n">
        <v>43.52</v>
      </c>
      <c r="I466" s="127" t="n">
        <f aca="false">L466</f>
        <v>0.45</v>
      </c>
      <c r="J466" s="127" t="n">
        <f aca="false">M466</f>
        <v>19.69</v>
      </c>
      <c r="L466" s="108" t="n">
        <f aca="false">TRUNC(N466-N466*$O$2,2)</f>
        <v>0.45</v>
      </c>
      <c r="M466" s="108" t="n">
        <f aca="false">TRUNC(O466-O466*$O$2,2)</f>
        <v>19.69</v>
      </c>
      <c r="N466" s="0" t="s">
        <v>2282</v>
      </c>
      <c r="O466" s="0" t="s">
        <v>2283</v>
      </c>
    </row>
    <row r="467" customFormat="false" ht="38.25" hidden="false" customHeight="false" outlineLevel="0" collapsed="false">
      <c r="A467" s="122" t="s">
        <v>1578</v>
      </c>
      <c r="B467" s="123" t="s">
        <v>1991</v>
      </c>
      <c r="C467" s="122" t="s">
        <v>50</v>
      </c>
      <c r="D467" s="122" t="s">
        <v>1992</v>
      </c>
      <c r="E467" s="124" t="s">
        <v>1581</v>
      </c>
      <c r="F467" s="124"/>
      <c r="G467" s="125" t="s">
        <v>24</v>
      </c>
      <c r="H467" s="126" t="n">
        <v>0.5672</v>
      </c>
      <c r="I467" s="127" t="n">
        <f aca="false">L467</f>
        <v>0.17</v>
      </c>
      <c r="J467" s="127" t="n">
        <f aca="false">M467</f>
        <v>0.09</v>
      </c>
      <c r="L467" s="108" t="n">
        <f aca="false">TRUNC(N467-N467*$O$2,2)</f>
        <v>0.17</v>
      </c>
      <c r="M467" s="108" t="n">
        <f aca="false">TRUNC(O467-O467*$O$2,2)</f>
        <v>0.09</v>
      </c>
      <c r="N467" s="0" t="s">
        <v>1615</v>
      </c>
      <c r="O467" s="0" t="s">
        <v>2284</v>
      </c>
    </row>
    <row r="468" customFormat="false" ht="25.5" hidden="false" customHeight="false" outlineLevel="0" collapsed="false">
      <c r="A468" s="122" t="s">
        <v>1578</v>
      </c>
      <c r="B468" s="123" t="s">
        <v>2285</v>
      </c>
      <c r="C468" s="122" t="s">
        <v>50</v>
      </c>
      <c r="D468" s="122" t="s">
        <v>2286</v>
      </c>
      <c r="E468" s="124" t="s">
        <v>1581</v>
      </c>
      <c r="F468" s="124"/>
      <c r="G468" s="125" t="s">
        <v>41</v>
      </c>
      <c r="H468" s="126" t="n">
        <v>0.5184</v>
      </c>
      <c r="I468" s="127" t="n">
        <f aca="false">L468</f>
        <v>95.37</v>
      </c>
      <c r="J468" s="127" t="n">
        <f aca="false">M468</f>
        <v>49.43</v>
      </c>
      <c r="L468" s="108" t="n">
        <f aca="false">TRUNC(N468-N468*$O$2,2)</f>
        <v>95.37</v>
      </c>
      <c r="M468" s="108" t="n">
        <f aca="false">TRUNC(O468-O468*$O$2,2)</f>
        <v>49.43</v>
      </c>
      <c r="N468" s="0" t="s">
        <v>2287</v>
      </c>
      <c r="O468" s="0" t="s">
        <v>2288</v>
      </c>
    </row>
    <row r="469" customFormat="false" ht="25.5" hidden="false" customHeight="false" outlineLevel="0" collapsed="false">
      <c r="A469" s="122" t="s">
        <v>1578</v>
      </c>
      <c r="B469" s="123" t="s">
        <v>1970</v>
      </c>
      <c r="C469" s="122" t="s">
        <v>50</v>
      </c>
      <c r="D469" s="122" t="s">
        <v>1971</v>
      </c>
      <c r="E469" s="124" t="s">
        <v>1581</v>
      </c>
      <c r="F469" s="124"/>
      <c r="G469" s="125" t="s">
        <v>1972</v>
      </c>
      <c r="H469" s="126" t="n">
        <v>0.00459</v>
      </c>
      <c r="I469" s="127" t="n">
        <f aca="false">L469</f>
        <v>6.38</v>
      </c>
      <c r="J469" s="127" t="n">
        <f aca="false">M469</f>
        <v>0.02</v>
      </c>
      <c r="L469" s="108" t="n">
        <f aca="false">TRUNC(N469-N469*$O$2,2)</f>
        <v>6.38</v>
      </c>
      <c r="M469" s="108" t="n">
        <f aca="false">TRUNC(O469-O469*$O$2,2)</f>
        <v>0.02</v>
      </c>
      <c r="N469" s="0" t="s">
        <v>1973</v>
      </c>
      <c r="O469" s="0" t="s">
        <v>1893</v>
      </c>
    </row>
    <row r="470" customFormat="false" ht="25.5" hidden="false" customHeight="false" outlineLevel="0" collapsed="false">
      <c r="A470" s="122" t="s">
        <v>1578</v>
      </c>
      <c r="B470" s="123" t="s">
        <v>1744</v>
      </c>
      <c r="C470" s="122" t="s">
        <v>50</v>
      </c>
      <c r="D470" s="122" t="s">
        <v>1745</v>
      </c>
      <c r="E470" s="124" t="s">
        <v>1609</v>
      </c>
      <c r="F470" s="124"/>
      <c r="G470" s="125" t="s">
        <v>1610</v>
      </c>
      <c r="H470" s="126" t="n">
        <v>46.63</v>
      </c>
      <c r="I470" s="127" t="n">
        <f aca="false">L470</f>
        <v>14.93</v>
      </c>
      <c r="J470" s="127" t="n">
        <f aca="false">M470</f>
        <v>696.22</v>
      </c>
      <c r="L470" s="108" t="n">
        <f aca="false">TRUNC(N470-N470*$O$2,2)</f>
        <v>14.93</v>
      </c>
      <c r="M470" s="108" t="n">
        <f aca="false">TRUNC(O470-O470*$O$2,2)</f>
        <v>696.22</v>
      </c>
      <c r="N470" s="0" t="s">
        <v>1746</v>
      </c>
      <c r="O470" s="0" t="s">
        <v>2289</v>
      </c>
    </row>
    <row r="471" customFormat="false" ht="25.5" hidden="false" customHeight="false" outlineLevel="0" collapsed="false">
      <c r="A471" s="122" t="s">
        <v>1578</v>
      </c>
      <c r="B471" s="123" t="s">
        <v>1645</v>
      </c>
      <c r="C471" s="122" t="s">
        <v>50</v>
      </c>
      <c r="D471" s="122" t="s">
        <v>1646</v>
      </c>
      <c r="E471" s="124" t="s">
        <v>1581</v>
      </c>
      <c r="F471" s="124"/>
      <c r="G471" s="125" t="s">
        <v>24</v>
      </c>
      <c r="H471" s="126" t="n">
        <v>0.029493416</v>
      </c>
      <c r="I471" s="127" t="n">
        <f aca="false">L471</f>
        <v>140.49</v>
      </c>
      <c r="J471" s="127" t="n">
        <f aca="false">M471</f>
        <v>4.13</v>
      </c>
      <c r="L471" s="108" t="n">
        <f aca="false">TRUNC(N471-N471*$O$2,2)</f>
        <v>140.49</v>
      </c>
      <c r="M471" s="108" t="n">
        <f aca="false">TRUNC(O471-O471*$O$2,2)</f>
        <v>4.13</v>
      </c>
      <c r="N471" s="0" t="s">
        <v>1647</v>
      </c>
      <c r="O471" s="0" t="s">
        <v>2290</v>
      </c>
    </row>
    <row r="472" customFormat="false" ht="12.75" hidden="false" customHeight="false" outlineLevel="0" collapsed="false">
      <c r="A472" s="122" t="s">
        <v>1578</v>
      </c>
      <c r="B472" s="123" t="n">
        <v>2036</v>
      </c>
      <c r="C472" s="122" t="s">
        <v>50</v>
      </c>
      <c r="D472" s="122" t="s">
        <v>2291</v>
      </c>
      <c r="E472" s="124" t="s">
        <v>1581</v>
      </c>
      <c r="F472" s="124"/>
      <c r="G472" s="125" t="s">
        <v>1972</v>
      </c>
      <c r="H472" s="126" t="n">
        <v>0.405</v>
      </c>
      <c r="I472" s="127" t="n">
        <f aca="false">L472</f>
        <v>48.64</v>
      </c>
      <c r="J472" s="127" t="n">
        <f aca="false">M472</f>
        <v>19.69</v>
      </c>
      <c r="L472" s="108" t="n">
        <f aca="false">TRUNC(N472-N472*$O$2,2)</f>
        <v>48.64</v>
      </c>
      <c r="M472" s="108" t="n">
        <f aca="false">TRUNC(O472-O472*$O$2,2)</f>
        <v>19.69</v>
      </c>
      <c r="N472" s="0" t="s">
        <v>2292</v>
      </c>
      <c r="O472" s="0" t="s">
        <v>2283</v>
      </c>
    </row>
    <row r="473" customFormat="false" ht="12.75" hidden="false" customHeight="false" outlineLevel="0" collapsed="false">
      <c r="A473" s="122" t="s">
        <v>1578</v>
      </c>
      <c r="B473" s="123" t="n">
        <v>4728</v>
      </c>
      <c r="C473" s="122" t="s">
        <v>50</v>
      </c>
      <c r="D473" s="122" t="s">
        <v>1667</v>
      </c>
      <c r="E473" s="124" t="s">
        <v>1581</v>
      </c>
      <c r="F473" s="124"/>
      <c r="G473" s="125" t="s">
        <v>24</v>
      </c>
      <c r="H473" s="126" t="n">
        <v>0.044240124</v>
      </c>
      <c r="I473" s="127" t="n">
        <f aca="false">L473</f>
        <v>14.5</v>
      </c>
      <c r="J473" s="127" t="n">
        <f aca="false">M473</f>
        <v>0.64</v>
      </c>
      <c r="L473" s="108" t="n">
        <f aca="false">TRUNC(N473-N473*$O$2,2)</f>
        <v>14.5</v>
      </c>
      <c r="M473" s="108" t="n">
        <f aca="false">TRUNC(O473-O473*$O$2,2)</f>
        <v>0.64</v>
      </c>
      <c r="N473" s="0" t="s">
        <v>1668</v>
      </c>
      <c r="O473" s="0" t="s">
        <v>2293</v>
      </c>
    </row>
    <row r="474" customFormat="false" ht="12.75" hidden="false" customHeight="false" outlineLevel="0" collapsed="false">
      <c r="A474" s="122" t="s">
        <v>1578</v>
      </c>
      <c r="B474" s="123" t="n">
        <v>1651</v>
      </c>
      <c r="C474" s="122" t="s">
        <v>50</v>
      </c>
      <c r="D474" s="122" t="s">
        <v>1638</v>
      </c>
      <c r="E474" s="124" t="s">
        <v>1581</v>
      </c>
      <c r="F474" s="124"/>
      <c r="G474" s="125" t="s">
        <v>1639</v>
      </c>
      <c r="H474" s="126" t="n">
        <v>0.230960618</v>
      </c>
      <c r="I474" s="127" t="n">
        <f aca="false">L474</f>
        <v>4.95</v>
      </c>
      <c r="J474" s="127" t="n">
        <f aca="false">M474</f>
        <v>1.13</v>
      </c>
      <c r="L474" s="108" t="n">
        <f aca="false">TRUNC(N474-N474*$O$2,2)</f>
        <v>4.95</v>
      </c>
      <c r="M474" s="108" t="n">
        <f aca="false">TRUNC(O474-O474*$O$2,2)</f>
        <v>1.13</v>
      </c>
      <c r="N474" s="0" t="s">
        <v>1640</v>
      </c>
      <c r="O474" s="0" t="s">
        <v>2294</v>
      </c>
    </row>
    <row r="475" customFormat="false" ht="25.5" hidden="false" customHeight="false" outlineLevel="0" collapsed="false">
      <c r="A475" s="122" t="s">
        <v>1578</v>
      </c>
      <c r="B475" s="123" t="s">
        <v>2295</v>
      </c>
      <c r="C475" s="122" t="s">
        <v>50</v>
      </c>
      <c r="D475" s="122" t="s">
        <v>2296</v>
      </c>
      <c r="E475" s="124" t="s">
        <v>1581</v>
      </c>
      <c r="F475" s="124"/>
      <c r="G475" s="125" t="s">
        <v>24</v>
      </c>
      <c r="H475" s="126" t="n">
        <v>1</v>
      </c>
      <c r="I475" s="127" t="n">
        <f aca="false">L475</f>
        <v>12.62</v>
      </c>
      <c r="J475" s="127" t="n">
        <f aca="false">M475</f>
        <v>12.62</v>
      </c>
      <c r="L475" s="108" t="n">
        <f aca="false">TRUNC(N475-N475*$O$2,2)</f>
        <v>12.62</v>
      </c>
      <c r="M475" s="108" t="n">
        <f aca="false">TRUNC(O475-O475*$O$2,2)</f>
        <v>12.62</v>
      </c>
      <c r="N475" s="0" t="s">
        <v>2297</v>
      </c>
      <c r="O475" s="0" t="s">
        <v>2297</v>
      </c>
    </row>
    <row r="476" customFormat="false" ht="12.75" hidden="false" customHeight="false" outlineLevel="0" collapsed="false">
      <c r="A476" s="115"/>
      <c r="B476" s="115"/>
      <c r="C476" s="115"/>
      <c r="D476" s="115"/>
      <c r="E476" s="115"/>
      <c r="F476" s="116"/>
      <c r="G476" s="115"/>
      <c r="H476" s="116"/>
      <c r="I476" s="115"/>
      <c r="J476" s="116"/>
      <c r="L476" s="108"/>
      <c r="M476" s="108" t="n">
        <f aca="false">TRUNC(O476-O476*$O$2,2)</f>
        <v>3768.62</v>
      </c>
      <c r="N476" s="0" t="s">
        <v>1574</v>
      </c>
      <c r="O476" s="0" t="n">
        <v>4828.47</v>
      </c>
    </row>
    <row r="477" customFormat="false" ht="12.75" hidden="false" customHeight="false" outlineLevel="0" collapsed="false">
      <c r="A477" s="115"/>
      <c r="B477" s="115"/>
      <c r="C477" s="115"/>
      <c r="D477" s="115"/>
      <c r="E477" s="115"/>
      <c r="F477" s="116"/>
      <c r="G477" s="115"/>
      <c r="H477" s="117" t="s">
        <v>1575</v>
      </c>
      <c r="I477" s="117"/>
      <c r="J477" s="118" t="n">
        <f aca="false">M477</f>
        <v>14448.51</v>
      </c>
      <c r="L477" s="108" t="n">
        <f aca="false">TRUNC(N477-N477*$O$2,2)</f>
        <v>0</v>
      </c>
      <c r="M477" s="108" t="n">
        <f aca="false">TRUNC(O477-O477*$O$2,2)</f>
        <v>14448.51</v>
      </c>
      <c r="N477" s="0" t="n">
        <v>0</v>
      </c>
      <c r="O477" s="0" t="n">
        <v>18511.87</v>
      </c>
    </row>
    <row r="478" customFormat="false" ht="13.5" hidden="false" customHeight="false" outlineLevel="0" collapsed="false">
      <c r="A478" s="30"/>
      <c r="B478" s="30"/>
      <c r="C478" s="30"/>
      <c r="D478" s="30"/>
      <c r="E478" s="30"/>
      <c r="F478" s="30"/>
      <c r="G478" s="30"/>
      <c r="H478" s="119"/>
      <c r="I478" s="30"/>
      <c r="J478" s="120"/>
      <c r="L478" s="108"/>
      <c r="M478" s="108" t="n">
        <f aca="false">TRUNC(O478-O478*$O$2,2)</f>
        <v>14448.51</v>
      </c>
      <c r="N478" s="0" t="s">
        <v>1576</v>
      </c>
      <c r="O478" s="0" t="n">
        <v>18511.87</v>
      </c>
    </row>
    <row r="479" customFormat="false" ht="13.5" hidden="false" customHeight="false" outlineLevel="0" collapsed="false">
      <c r="A479" s="121"/>
      <c r="B479" s="121"/>
      <c r="C479" s="121"/>
      <c r="D479" s="121"/>
      <c r="E479" s="121"/>
      <c r="F479" s="121"/>
      <c r="G479" s="121"/>
      <c r="H479" s="121"/>
      <c r="I479" s="121"/>
      <c r="J479" s="121"/>
      <c r="L479" s="108" t="n">
        <f aca="false">TRUNC(N479-N479*$O$2,2)</f>
        <v>0</v>
      </c>
      <c r="M479" s="108" t="n">
        <f aca="false">TRUNC(O479-O479*$O$2,2)</f>
        <v>0</v>
      </c>
      <c r="N479" s="0" t="n">
        <v>0</v>
      </c>
      <c r="O479" s="0" t="n">
        <v>0</v>
      </c>
    </row>
    <row r="480" customFormat="false" ht="15" hidden="false" customHeight="false" outlineLevel="0" collapsed="false">
      <c r="A480" s="98" t="s">
        <v>69</v>
      </c>
      <c r="B480" s="99" t="s">
        <v>8</v>
      </c>
      <c r="C480" s="98" t="s">
        <v>9</v>
      </c>
      <c r="D480" s="98" t="s">
        <v>10</v>
      </c>
      <c r="E480" s="100" t="s">
        <v>1565</v>
      </c>
      <c r="F480" s="100"/>
      <c r="G480" s="101" t="s">
        <v>11</v>
      </c>
      <c r="H480" s="99" t="s">
        <v>12</v>
      </c>
      <c r="I480" s="99" t="s">
        <v>13</v>
      </c>
      <c r="J480" s="99" t="s">
        <v>15</v>
      </c>
      <c r="L480" s="108"/>
      <c r="M480" s="108"/>
    </row>
    <row r="481" customFormat="false" ht="39.6" hidden="false" customHeight="true" outlineLevel="0" collapsed="false">
      <c r="A481" s="102" t="s">
        <v>1566</v>
      </c>
      <c r="B481" s="103" t="s">
        <v>70</v>
      </c>
      <c r="C481" s="102" t="s">
        <v>50</v>
      </c>
      <c r="D481" s="102" t="s">
        <v>71</v>
      </c>
      <c r="E481" s="104" t="s">
        <v>1711</v>
      </c>
      <c r="F481" s="104"/>
      <c r="G481" s="105" t="s">
        <v>24</v>
      </c>
      <c r="H481" s="106" t="n">
        <v>1</v>
      </c>
      <c r="I481" s="107" t="n">
        <f aca="false">L481</f>
        <v>9419.75</v>
      </c>
      <c r="J481" s="107" t="n">
        <f aca="false">M481</f>
        <v>9419.75</v>
      </c>
      <c r="L481" s="108" t="n">
        <f aca="false">TRUNC(N481-N481*$O$2,2)</f>
        <v>9419.75</v>
      </c>
      <c r="M481" s="108" t="n">
        <f aca="false">TRUNC(O481-O481*$O$2,2)</f>
        <v>9419.75</v>
      </c>
      <c r="N481" s="0" t="n">
        <v>12068.87</v>
      </c>
      <c r="O481" s="0" t="n">
        <v>12068.87</v>
      </c>
    </row>
    <row r="482" customFormat="false" ht="15" hidden="false" customHeight="false" outlineLevel="0" collapsed="false">
      <c r="A482" s="98"/>
      <c r="B482" s="99" t="s">
        <v>8</v>
      </c>
      <c r="C482" s="98" t="s">
        <v>9</v>
      </c>
      <c r="D482" s="98" t="s">
        <v>10</v>
      </c>
      <c r="E482" s="100" t="s">
        <v>1565</v>
      </c>
      <c r="F482" s="100"/>
      <c r="G482" s="101" t="s">
        <v>11</v>
      </c>
      <c r="H482" s="99" t="s">
        <v>12</v>
      </c>
      <c r="I482" s="99" t="s">
        <v>13</v>
      </c>
      <c r="J482" s="99" t="s">
        <v>15</v>
      </c>
      <c r="L482" s="108"/>
      <c r="M482" s="108"/>
    </row>
    <row r="483" customFormat="false" ht="12.75" hidden="false" customHeight="false" outlineLevel="0" collapsed="false">
      <c r="A483" s="122" t="s">
        <v>1578</v>
      </c>
      <c r="B483" s="123" t="n">
        <v>1803</v>
      </c>
      <c r="C483" s="122" t="s">
        <v>50</v>
      </c>
      <c r="D483" s="122" t="s">
        <v>2026</v>
      </c>
      <c r="E483" s="124" t="s">
        <v>1581</v>
      </c>
      <c r="F483" s="124"/>
      <c r="G483" s="125" t="s">
        <v>24</v>
      </c>
      <c r="H483" s="126" t="n">
        <v>2</v>
      </c>
      <c r="I483" s="127" t="n">
        <f aca="false">L483</f>
        <v>6.24</v>
      </c>
      <c r="J483" s="127" t="n">
        <f aca="false">M483</f>
        <v>12.48</v>
      </c>
      <c r="L483" s="108" t="n">
        <f aca="false">TRUNC(N483-N483*$O$2,2)</f>
        <v>6.24</v>
      </c>
      <c r="M483" s="108" t="n">
        <f aca="false">TRUNC(O483-O483*$O$2,2)</f>
        <v>12.48</v>
      </c>
      <c r="N483" s="0" t="s">
        <v>2027</v>
      </c>
      <c r="O483" s="0" t="s">
        <v>2298</v>
      </c>
    </row>
    <row r="484" customFormat="false" ht="25.5" hidden="false" customHeight="false" outlineLevel="0" collapsed="false">
      <c r="A484" s="109" t="s">
        <v>1566</v>
      </c>
      <c r="B484" s="110" t="n">
        <v>234</v>
      </c>
      <c r="C484" s="109" t="s">
        <v>50</v>
      </c>
      <c r="D484" s="109" t="s">
        <v>2022</v>
      </c>
      <c r="E484" s="111" t="s">
        <v>2023</v>
      </c>
      <c r="F484" s="111"/>
      <c r="G484" s="112" t="s">
        <v>52</v>
      </c>
      <c r="H484" s="113" t="n">
        <v>52.92</v>
      </c>
      <c r="I484" s="114" t="n">
        <f aca="false">L484</f>
        <v>30.68</v>
      </c>
      <c r="J484" s="114" t="n">
        <f aca="false">M484</f>
        <v>1623.65</v>
      </c>
      <c r="L484" s="108" t="n">
        <f aca="false">TRUNC(N484-N484*$O$2,2)</f>
        <v>30.68</v>
      </c>
      <c r="M484" s="108" t="n">
        <f aca="false">TRUNC(O484-O484*$O$2,2)</f>
        <v>1623.65</v>
      </c>
      <c r="N484" s="0" t="s">
        <v>2024</v>
      </c>
      <c r="O484" s="0" t="s">
        <v>2299</v>
      </c>
    </row>
    <row r="485" customFormat="false" ht="12.75" hidden="false" customHeight="false" outlineLevel="0" collapsed="false">
      <c r="A485" s="122" t="s">
        <v>1578</v>
      </c>
      <c r="B485" s="123" t="n">
        <v>425</v>
      </c>
      <c r="C485" s="122" t="s">
        <v>50</v>
      </c>
      <c r="D485" s="122" t="s">
        <v>2056</v>
      </c>
      <c r="E485" s="124" t="s">
        <v>1581</v>
      </c>
      <c r="F485" s="124"/>
      <c r="G485" s="125" t="s">
        <v>24</v>
      </c>
      <c r="H485" s="126" t="n">
        <v>2</v>
      </c>
      <c r="I485" s="127" t="n">
        <f aca="false">L485</f>
        <v>19.82</v>
      </c>
      <c r="J485" s="127" t="n">
        <f aca="false">M485</f>
        <v>39.64</v>
      </c>
      <c r="L485" s="108" t="n">
        <f aca="false">TRUNC(N485-N485*$O$2,2)</f>
        <v>19.82</v>
      </c>
      <c r="M485" s="108" t="n">
        <f aca="false">TRUNC(O485-O485*$O$2,2)</f>
        <v>39.64</v>
      </c>
      <c r="N485" s="0" t="s">
        <v>2057</v>
      </c>
      <c r="O485" s="0" t="s">
        <v>2300</v>
      </c>
    </row>
    <row r="486" customFormat="false" ht="25.5" hidden="false" customHeight="false" outlineLevel="0" collapsed="false">
      <c r="A486" s="122" t="s">
        <v>1578</v>
      </c>
      <c r="B486" s="123" t="n">
        <v>1569</v>
      </c>
      <c r="C486" s="122" t="s">
        <v>50</v>
      </c>
      <c r="D486" s="122" t="s">
        <v>1940</v>
      </c>
      <c r="E486" s="124" t="s">
        <v>1581</v>
      </c>
      <c r="F486" s="124"/>
      <c r="G486" s="125" t="s">
        <v>366</v>
      </c>
      <c r="H486" s="126" t="n">
        <v>87</v>
      </c>
      <c r="I486" s="127" t="n">
        <f aca="false">L486</f>
        <v>5.26</v>
      </c>
      <c r="J486" s="127" t="n">
        <f aca="false">M486</f>
        <v>458.34</v>
      </c>
      <c r="L486" s="108" t="n">
        <f aca="false">TRUNC(N486-N486*$O$2,2)</f>
        <v>5.26</v>
      </c>
      <c r="M486" s="108" t="n">
        <f aca="false">TRUNC(O486-O486*$O$2,2)</f>
        <v>458.34</v>
      </c>
      <c r="N486" s="0" t="s">
        <v>1941</v>
      </c>
      <c r="O486" s="0" t="s">
        <v>2301</v>
      </c>
    </row>
    <row r="487" customFormat="false" ht="39.6" hidden="false" customHeight="true" outlineLevel="0" collapsed="false">
      <c r="A487" s="109" t="s">
        <v>1566</v>
      </c>
      <c r="B487" s="110" t="n">
        <v>3297</v>
      </c>
      <c r="C487" s="109" t="s">
        <v>50</v>
      </c>
      <c r="D487" s="109" t="s">
        <v>2063</v>
      </c>
      <c r="E487" s="111" t="s">
        <v>1838</v>
      </c>
      <c r="F487" s="111"/>
      <c r="G487" s="112" t="s">
        <v>1147</v>
      </c>
      <c r="H487" s="113" t="n">
        <v>1</v>
      </c>
      <c r="I487" s="114" t="n">
        <f aca="false">L487</f>
        <v>207.09</v>
      </c>
      <c r="J487" s="114" t="n">
        <f aca="false">M487</f>
        <v>207.09</v>
      </c>
      <c r="L487" s="108" t="n">
        <f aca="false">TRUNC(N487-N487*$O$2,2)</f>
        <v>207.09</v>
      </c>
      <c r="M487" s="108" t="n">
        <f aca="false">TRUNC(O487-O487*$O$2,2)</f>
        <v>207.09</v>
      </c>
      <c r="N487" s="0" t="s">
        <v>2064</v>
      </c>
      <c r="O487" s="0" t="s">
        <v>2064</v>
      </c>
    </row>
    <row r="488" customFormat="false" ht="25.5" hidden="false" customHeight="false" outlineLevel="0" collapsed="false">
      <c r="A488" s="122" t="s">
        <v>1578</v>
      </c>
      <c r="B488" s="123" t="s">
        <v>1616</v>
      </c>
      <c r="C488" s="122" t="s">
        <v>50</v>
      </c>
      <c r="D488" s="122" t="s">
        <v>1617</v>
      </c>
      <c r="E488" s="124" t="s">
        <v>1609</v>
      </c>
      <c r="F488" s="124"/>
      <c r="G488" s="125" t="s">
        <v>1610</v>
      </c>
      <c r="H488" s="126" t="n">
        <v>16</v>
      </c>
      <c r="I488" s="127" t="n">
        <f aca="false">L488</f>
        <v>10.65</v>
      </c>
      <c r="J488" s="127" t="n">
        <f aca="false">M488</f>
        <v>170.46</v>
      </c>
      <c r="L488" s="108" t="n">
        <f aca="false">TRUNC(N488-N488*$O$2,2)</f>
        <v>10.65</v>
      </c>
      <c r="M488" s="108" t="n">
        <f aca="false">TRUNC(O488-O488*$O$2,2)</f>
        <v>170.46</v>
      </c>
      <c r="N488" s="0" t="s">
        <v>1618</v>
      </c>
      <c r="O488" s="0" t="s">
        <v>2010</v>
      </c>
    </row>
    <row r="489" customFormat="false" ht="26.45" hidden="false" customHeight="true" outlineLevel="0" collapsed="false">
      <c r="A489" s="109" t="s">
        <v>1566</v>
      </c>
      <c r="B489" s="110" t="n">
        <v>773</v>
      </c>
      <c r="C489" s="109" t="s">
        <v>50</v>
      </c>
      <c r="D489" s="109" t="s">
        <v>2052</v>
      </c>
      <c r="E489" s="111" t="s">
        <v>2053</v>
      </c>
      <c r="F489" s="111"/>
      <c r="G489" s="112" t="s">
        <v>24</v>
      </c>
      <c r="H489" s="113" t="n">
        <v>2</v>
      </c>
      <c r="I489" s="114" t="n">
        <f aca="false">L489</f>
        <v>15.76</v>
      </c>
      <c r="J489" s="114" t="n">
        <f aca="false">M489</f>
        <v>31.53</v>
      </c>
      <c r="L489" s="108" t="n">
        <f aca="false">TRUNC(N489-N489*$O$2,2)</f>
        <v>15.76</v>
      </c>
      <c r="M489" s="108" t="n">
        <f aca="false">TRUNC(O489-O489*$O$2,2)</f>
        <v>31.53</v>
      </c>
      <c r="N489" s="0" t="s">
        <v>2054</v>
      </c>
      <c r="O489" s="0" t="s">
        <v>2302</v>
      </c>
    </row>
    <row r="490" customFormat="false" ht="12.75" hidden="false" customHeight="false" outlineLevel="0" collapsed="false">
      <c r="A490" s="122" t="s">
        <v>1578</v>
      </c>
      <c r="B490" s="123" t="n">
        <v>1886</v>
      </c>
      <c r="C490" s="122" t="s">
        <v>50</v>
      </c>
      <c r="D490" s="122" t="s">
        <v>1996</v>
      </c>
      <c r="E490" s="124" t="s">
        <v>1581</v>
      </c>
      <c r="F490" s="124"/>
      <c r="G490" s="125" t="s">
        <v>287</v>
      </c>
      <c r="H490" s="126" t="n">
        <v>1.2</v>
      </c>
      <c r="I490" s="127" t="n">
        <f aca="false">L490</f>
        <v>13.83</v>
      </c>
      <c r="J490" s="127" t="n">
        <f aca="false">M490</f>
        <v>16.59</v>
      </c>
      <c r="L490" s="108" t="n">
        <f aca="false">TRUNC(N490-N490*$O$2,2)</f>
        <v>13.83</v>
      </c>
      <c r="M490" s="108" t="n">
        <f aca="false">TRUNC(O490-O490*$O$2,2)</f>
        <v>16.59</v>
      </c>
      <c r="N490" s="0" t="s">
        <v>1997</v>
      </c>
      <c r="O490" s="0" t="s">
        <v>2303</v>
      </c>
    </row>
    <row r="491" customFormat="false" ht="38.25" hidden="false" customHeight="false" outlineLevel="0" collapsed="false">
      <c r="A491" s="109" t="s">
        <v>1566</v>
      </c>
      <c r="B491" s="110" t="n">
        <v>199</v>
      </c>
      <c r="C491" s="109" t="s">
        <v>50</v>
      </c>
      <c r="D491" s="109" t="s">
        <v>2011</v>
      </c>
      <c r="E491" s="111" t="s">
        <v>2012</v>
      </c>
      <c r="F491" s="111"/>
      <c r="G491" s="112" t="s">
        <v>52</v>
      </c>
      <c r="H491" s="113" t="n">
        <v>52.92</v>
      </c>
      <c r="I491" s="114" t="n">
        <f aca="false">L491</f>
        <v>37.55</v>
      </c>
      <c r="J491" s="114" t="n">
        <f aca="false">M491</f>
        <v>1987.55</v>
      </c>
      <c r="L491" s="108" t="n">
        <f aca="false">TRUNC(N491-N491*$O$2,2)</f>
        <v>37.55</v>
      </c>
      <c r="M491" s="108" t="n">
        <f aca="false">TRUNC(O491-O491*$O$2,2)</f>
        <v>1987.55</v>
      </c>
      <c r="N491" s="0" t="s">
        <v>2013</v>
      </c>
      <c r="O491" s="0" t="s">
        <v>2304</v>
      </c>
    </row>
    <row r="492" customFormat="false" ht="25.5" hidden="false" customHeight="false" outlineLevel="0" collapsed="false">
      <c r="A492" s="109" t="s">
        <v>1566</v>
      </c>
      <c r="B492" s="110" t="n">
        <v>127</v>
      </c>
      <c r="C492" s="109" t="s">
        <v>50</v>
      </c>
      <c r="D492" s="109" t="s">
        <v>1999</v>
      </c>
      <c r="E492" s="111" t="s">
        <v>1764</v>
      </c>
      <c r="F492" s="111"/>
      <c r="G492" s="112" t="s">
        <v>41</v>
      </c>
      <c r="H492" s="113" t="n">
        <v>2.8</v>
      </c>
      <c r="I492" s="114" t="n">
        <f aca="false">L492</f>
        <v>425.45</v>
      </c>
      <c r="J492" s="114" t="n">
        <f aca="false">M492</f>
        <v>1191.26</v>
      </c>
      <c r="L492" s="108" t="n">
        <f aca="false">TRUNC(N492-N492*$O$2,2)</f>
        <v>425.45</v>
      </c>
      <c r="M492" s="108" t="n">
        <f aca="false">TRUNC(O492-O492*$O$2,2)</f>
        <v>1191.26</v>
      </c>
      <c r="N492" s="0" t="s">
        <v>2000</v>
      </c>
      <c r="O492" s="0" t="s">
        <v>2305</v>
      </c>
    </row>
    <row r="493" customFormat="false" ht="26.45" hidden="false" customHeight="true" outlineLevel="0" collapsed="false">
      <c r="A493" s="109" t="s">
        <v>1566</v>
      </c>
      <c r="B493" s="110" t="n">
        <v>95</v>
      </c>
      <c r="C493" s="109" t="s">
        <v>50</v>
      </c>
      <c r="D493" s="109" t="s">
        <v>2002</v>
      </c>
      <c r="E493" s="111" t="s">
        <v>2003</v>
      </c>
      <c r="F493" s="111"/>
      <c r="G493" s="112" t="s">
        <v>41</v>
      </c>
      <c r="H493" s="113" t="n">
        <v>1.3</v>
      </c>
      <c r="I493" s="114" t="n">
        <f aca="false">L493</f>
        <v>442.59</v>
      </c>
      <c r="J493" s="114" t="n">
        <f aca="false">M493</f>
        <v>575.37</v>
      </c>
      <c r="L493" s="108" t="n">
        <f aca="false">TRUNC(N493-N493*$O$2,2)</f>
        <v>442.59</v>
      </c>
      <c r="M493" s="108" t="n">
        <f aca="false">TRUNC(O493-O493*$O$2,2)</f>
        <v>575.37</v>
      </c>
      <c r="N493" s="0" t="s">
        <v>2004</v>
      </c>
      <c r="O493" s="0" t="s">
        <v>2306</v>
      </c>
    </row>
    <row r="494" customFormat="false" ht="12.75" hidden="false" customHeight="false" outlineLevel="0" collapsed="false">
      <c r="A494" s="122" t="s">
        <v>1578</v>
      </c>
      <c r="B494" s="123" t="n">
        <v>848</v>
      </c>
      <c r="C494" s="122" t="s">
        <v>50</v>
      </c>
      <c r="D494" s="122" t="s">
        <v>2032</v>
      </c>
      <c r="E494" s="124" t="s">
        <v>1581</v>
      </c>
      <c r="F494" s="124"/>
      <c r="G494" s="125" t="s">
        <v>24</v>
      </c>
      <c r="H494" s="126" t="n">
        <v>4</v>
      </c>
      <c r="I494" s="127" t="n">
        <f aca="false">L494</f>
        <v>2.8</v>
      </c>
      <c r="J494" s="127" t="n">
        <f aca="false">M494</f>
        <v>11.23</v>
      </c>
      <c r="L494" s="108" t="n">
        <f aca="false">TRUNC(N494-N494*$O$2,2)</f>
        <v>2.8</v>
      </c>
      <c r="M494" s="108" t="n">
        <f aca="false">TRUNC(O494-O494*$O$2,2)</f>
        <v>11.23</v>
      </c>
      <c r="N494" s="0" t="s">
        <v>2033</v>
      </c>
      <c r="O494" s="0" t="s">
        <v>2307</v>
      </c>
    </row>
    <row r="495" customFormat="false" ht="26.45" hidden="false" customHeight="true" outlineLevel="0" collapsed="false">
      <c r="A495" s="109" t="s">
        <v>1566</v>
      </c>
      <c r="B495" s="110" t="n">
        <v>3644</v>
      </c>
      <c r="C495" s="109" t="s">
        <v>50</v>
      </c>
      <c r="D495" s="109" t="s">
        <v>2071</v>
      </c>
      <c r="E495" s="111" t="s">
        <v>2072</v>
      </c>
      <c r="F495" s="111"/>
      <c r="G495" s="112" t="s">
        <v>52</v>
      </c>
      <c r="H495" s="113" t="n">
        <v>56</v>
      </c>
      <c r="I495" s="114" t="n">
        <f aca="false">L495</f>
        <v>12.53</v>
      </c>
      <c r="J495" s="114" t="n">
        <f aca="false">M495</f>
        <v>701.95</v>
      </c>
      <c r="L495" s="108" t="n">
        <f aca="false">TRUNC(N495-N495*$O$2,2)</f>
        <v>12.53</v>
      </c>
      <c r="M495" s="108" t="n">
        <f aca="false">TRUNC(O495-O495*$O$2,2)</f>
        <v>701.95</v>
      </c>
      <c r="N495" s="0" t="s">
        <v>2073</v>
      </c>
      <c r="O495" s="0" t="s">
        <v>2308</v>
      </c>
    </row>
    <row r="496" customFormat="false" ht="26.45" hidden="false" customHeight="true" outlineLevel="0" collapsed="false">
      <c r="A496" s="109" t="s">
        <v>1566</v>
      </c>
      <c r="B496" s="110" t="n">
        <v>641</v>
      </c>
      <c r="C496" s="109" t="s">
        <v>50</v>
      </c>
      <c r="D496" s="109" t="s">
        <v>2018</v>
      </c>
      <c r="E496" s="111" t="s">
        <v>2019</v>
      </c>
      <c r="F496" s="111"/>
      <c r="G496" s="112" t="s">
        <v>24</v>
      </c>
      <c r="H496" s="113" t="n">
        <v>2</v>
      </c>
      <c r="I496" s="114" t="n">
        <f aca="false">L496</f>
        <v>177.29</v>
      </c>
      <c r="J496" s="114" t="n">
        <f aca="false">M496</f>
        <v>354.59</v>
      </c>
      <c r="L496" s="108" t="n">
        <f aca="false">TRUNC(N496-N496*$O$2,2)</f>
        <v>177.29</v>
      </c>
      <c r="M496" s="108" t="n">
        <f aca="false">TRUNC(O496-O496*$O$2,2)</f>
        <v>354.59</v>
      </c>
      <c r="N496" s="0" t="s">
        <v>2020</v>
      </c>
      <c r="O496" s="0" t="s">
        <v>2309</v>
      </c>
    </row>
    <row r="497" customFormat="false" ht="25.5" hidden="false" customHeight="false" outlineLevel="0" collapsed="false">
      <c r="A497" s="122" t="s">
        <v>1578</v>
      </c>
      <c r="B497" s="123" t="s">
        <v>1905</v>
      </c>
      <c r="C497" s="122" t="s">
        <v>50</v>
      </c>
      <c r="D497" s="122" t="s">
        <v>1906</v>
      </c>
      <c r="E497" s="124" t="s">
        <v>1609</v>
      </c>
      <c r="F497" s="124"/>
      <c r="G497" s="125" t="s">
        <v>1610</v>
      </c>
      <c r="H497" s="126" t="n">
        <v>16</v>
      </c>
      <c r="I497" s="127" t="n">
        <f aca="false">L497</f>
        <v>14.93</v>
      </c>
      <c r="J497" s="127" t="n">
        <f aca="false">M497</f>
        <v>238.89</v>
      </c>
      <c r="L497" s="108" t="n">
        <f aca="false">TRUNC(N497-N497*$O$2,2)</f>
        <v>14.93</v>
      </c>
      <c r="M497" s="108" t="n">
        <f aca="false">TRUNC(O497-O497*$O$2,2)</f>
        <v>238.89</v>
      </c>
      <c r="N497" s="0" t="s">
        <v>1746</v>
      </c>
      <c r="O497" s="0" t="s">
        <v>2047</v>
      </c>
    </row>
    <row r="498" customFormat="false" ht="25.5" hidden="false" customHeight="false" outlineLevel="0" collapsed="false">
      <c r="A498" s="109" t="s">
        <v>1566</v>
      </c>
      <c r="B498" s="110" t="n">
        <v>10549</v>
      </c>
      <c r="C498" s="109" t="s">
        <v>50</v>
      </c>
      <c r="D498" s="109" t="s">
        <v>1620</v>
      </c>
      <c r="E498" s="111" t="s">
        <v>1621</v>
      </c>
      <c r="F498" s="111"/>
      <c r="G498" s="112" t="s">
        <v>1610</v>
      </c>
      <c r="H498" s="113" t="n">
        <v>16</v>
      </c>
      <c r="I498" s="114" t="n">
        <f aca="false">L498</f>
        <v>2.95</v>
      </c>
      <c r="J498" s="114" t="n">
        <f aca="false">M498</f>
        <v>47.32</v>
      </c>
      <c r="L498" s="108" t="n">
        <f aca="false">TRUNC(N498-N498*$O$2,2)</f>
        <v>2.95</v>
      </c>
      <c r="M498" s="108" t="n">
        <f aca="false">TRUNC(O498-O498*$O$2,2)</f>
        <v>47.32</v>
      </c>
      <c r="N498" s="0" t="s">
        <v>1622</v>
      </c>
      <c r="O498" s="0" t="s">
        <v>2069</v>
      </c>
    </row>
    <row r="499" customFormat="false" ht="12.75" hidden="false" customHeight="false" outlineLevel="0" collapsed="false">
      <c r="A499" s="122" t="s">
        <v>1578</v>
      </c>
      <c r="B499" s="123" t="n">
        <v>629</v>
      </c>
      <c r="C499" s="122" t="s">
        <v>50</v>
      </c>
      <c r="D499" s="122" t="s">
        <v>2038</v>
      </c>
      <c r="E499" s="124" t="s">
        <v>1581</v>
      </c>
      <c r="F499" s="124"/>
      <c r="G499" s="125" t="s">
        <v>52</v>
      </c>
      <c r="H499" s="126" t="n">
        <v>77</v>
      </c>
      <c r="I499" s="127" t="n">
        <f aca="false">L499</f>
        <v>21.93</v>
      </c>
      <c r="J499" s="127" t="n">
        <f aca="false">M499</f>
        <v>1688.76</v>
      </c>
      <c r="L499" s="108" t="n">
        <f aca="false">TRUNC(N499-N499*$O$2,2)</f>
        <v>21.93</v>
      </c>
      <c r="M499" s="108" t="n">
        <f aca="false">TRUNC(O499-O499*$O$2,2)</f>
        <v>1688.76</v>
      </c>
      <c r="N499" s="0" t="s">
        <v>2039</v>
      </c>
      <c r="O499" s="0" t="s">
        <v>2310</v>
      </c>
    </row>
    <row r="500" customFormat="false" ht="25.5" hidden="false" customHeight="false" outlineLevel="0" collapsed="false">
      <c r="A500" s="109" t="s">
        <v>1566</v>
      </c>
      <c r="B500" s="110" t="n">
        <v>10551</v>
      </c>
      <c r="C500" s="109" t="s">
        <v>50</v>
      </c>
      <c r="D500" s="109" t="s">
        <v>2015</v>
      </c>
      <c r="E500" s="111" t="s">
        <v>1621</v>
      </c>
      <c r="F500" s="111"/>
      <c r="G500" s="112" t="s">
        <v>1610</v>
      </c>
      <c r="H500" s="113" t="n">
        <v>16</v>
      </c>
      <c r="I500" s="114" t="n">
        <f aca="false">L500</f>
        <v>2.88</v>
      </c>
      <c r="J500" s="114" t="n">
        <f aca="false">M500</f>
        <v>46.08</v>
      </c>
      <c r="L500" s="108" t="n">
        <f aca="false">TRUNC(N500-N500*$O$2,2)</f>
        <v>2.88</v>
      </c>
      <c r="M500" s="108" t="n">
        <f aca="false">TRUNC(O500-O500*$O$2,2)</f>
        <v>46.08</v>
      </c>
      <c r="N500" s="0" t="s">
        <v>2016</v>
      </c>
      <c r="O500" s="0" t="s">
        <v>2017</v>
      </c>
    </row>
    <row r="501" customFormat="false" ht="13.9" hidden="false" customHeight="true" outlineLevel="0" collapsed="false">
      <c r="A501" s="134" t="s">
        <v>1630</v>
      </c>
      <c r="B501" s="134"/>
      <c r="C501" s="134"/>
      <c r="D501" s="134"/>
      <c r="E501" s="134"/>
      <c r="F501" s="134"/>
      <c r="G501" s="134"/>
      <c r="H501" s="134"/>
      <c r="I501" s="134"/>
      <c r="J501" s="134"/>
      <c r="L501" s="108" t="n">
        <f aca="false">TRUNC(N501-N501*$O$2,2)</f>
        <v>0</v>
      </c>
      <c r="M501" s="108" t="n">
        <f aca="false">TRUNC(O501-O501*$O$2,2)</f>
        <v>0</v>
      </c>
      <c r="N501" s="0" t="n">
        <v>0</v>
      </c>
      <c r="O501" s="0" t="n">
        <v>0</v>
      </c>
    </row>
    <row r="502" customFormat="false" ht="15" hidden="false" customHeight="false" outlineLevel="0" collapsed="false">
      <c r="A502" s="98"/>
      <c r="B502" s="99" t="s">
        <v>8</v>
      </c>
      <c r="C502" s="98" t="s">
        <v>9</v>
      </c>
      <c r="D502" s="98" t="s">
        <v>10</v>
      </c>
      <c r="E502" s="100" t="s">
        <v>1565</v>
      </c>
      <c r="F502" s="100"/>
      <c r="G502" s="101" t="s">
        <v>11</v>
      </c>
      <c r="H502" s="99" t="s">
        <v>12</v>
      </c>
      <c r="I502" s="99" t="s">
        <v>13</v>
      </c>
      <c r="J502" s="99" t="s">
        <v>15</v>
      </c>
      <c r="L502" s="108"/>
      <c r="M502" s="108"/>
    </row>
    <row r="503" customFormat="false" ht="25.5" hidden="false" customHeight="false" outlineLevel="0" collapsed="false">
      <c r="A503" s="122" t="s">
        <v>1578</v>
      </c>
      <c r="B503" s="123" t="s">
        <v>1631</v>
      </c>
      <c r="C503" s="122" t="s">
        <v>50</v>
      </c>
      <c r="D503" s="122" t="s">
        <v>1632</v>
      </c>
      <c r="E503" s="124" t="s">
        <v>1581</v>
      </c>
      <c r="F503" s="124"/>
      <c r="G503" s="125" t="s">
        <v>1633</v>
      </c>
      <c r="H503" s="126" t="n">
        <v>0.45335484</v>
      </c>
      <c r="I503" s="127" t="n">
        <f aca="false">L503</f>
        <v>9.48</v>
      </c>
      <c r="J503" s="127" t="n">
        <f aca="false">M503</f>
        <v>4.29</v>
      </c>
      <c r="L503" s="108" t="n">
        <f aca="false">TRUNC(N503-N503*$O$2,2)</f>
        <v>9.48</v>
      </c>
      <c r="M503" s="108" t="n">
        <f aca="false">TRUNC(O503-O503*$O$2,2)</f>
        <v>4.29</v>
      </c>
      <c r="N503" s="0" t="s">
        <v>1634</v>
      </c>
      <c r="O503" s="0" t="s">
        <v>2311</v>
      </c>
    </row>
    <row r="504" customFormat="false" ht="12.75" hidden="false" customHeight="false" outlineLevel="0" collapsed="false">
      <c r="A504" s="122" t="s">
        <v>1578</v>
      </c>
      <c r="B504" s="123" t="n">
        <v>11245</v>
      </c>
      <c r="C504" s="122" t="s">
        <v>50</v>
      </c>
      <c r="D504" s="122" t="s">
        <v>1814</v>
      </c>
      <c r="E504" s="124" t="s">
        <v>1581</v>
      </c>
      <c r="F504" s="124"/>
      <c r="G504" s="125" t="s">
        <v>24</v>
      </c>
      <c r="H504" s="126" t="n">
        <v>0.0167132</v>
      </c>
      <c r="I504" s="127" t="n">
        <f aca="false">L504</f>
        <v>9.05</v>
      </c>
      <c r="J504" s="127" t="n">
        <f aca="false">M504</f>
        <v>0.14</v>
      </c>
      <c r="L504" s="108" t="n">
        <f aca="false">TRUNC(N504-N504*$O$2,2)</f>
        <v>9.05</v>
      </c>
      <c r="M504" s="108" t="n">
        <f aca="false">TRUNC(O504-O504*$O$2,2)</f>
        <v>0.14</v>
      </c>
      <c r="N504" s="0" t="s">
        <v>1815</v>
      </c>
      <c r="O504" s="0" t="s">
        <v>2262</v>
      </c>
    </row>
    <row r="505" customFormat="false" ht="12.75" hidden="false" customHeight="false" outlineLevel="0" collapsed="false">
      <c r="A505" s="122" t="s">
        <v>1578</v>
      </c>
      <c r="B505" s="123" t="n">
        <v>848</v>
      </c>
      <c r="C505" s="122" t="s">
        <v>50</v>
      </c>
      <c r="D505" s="122" t="s">
        <v>2032</v>
      </c>
      <c r="E505" s="124" t="s">
        <v>1581</v>
      </c>
      <c r="F505" s="124"/>
      <c r="G505" s="125" t="s">
        <v>24</v>
      </c>
      <c r="H505" s="126" t="n">
        <v>4</v>
      </c>
      <c r="I505" s="127" t="n">
        <f aca="false">L505</f>
        <v>2.8</v>
      </c>
      <c r="J505" s="127" t="n">
        <f aca="false">M505</f>
        <v>11.23</v>
      </c>
      <c r="L505" s="108" t="n">
        <f aca="false">TRUNC(N505-N505*$O$2,2)</f>
        <v>2.8</v>
      </c>
      <c r="M505" s="108" t="n">
        <f aca="false">TRUNC(O505-O505*$O$2,2)</f>
        <v>11.23</v>
      </c>
      <c r="N505" s="0" t="s">
        <v>2033</v>
      </c>
      <c r="O505" s="0" t="s">
        <v>2307</v>
      </c>
    </row>
    <row r="506" customFormat="false" ht="12.75" hidden="false" customHeight="false" outlineLevel="0" collapsed="false">
      <c r="A506" s="122" t="s">
        <v>1578</v>
      </c>
      <c r="B506" s="123" t="n">
        <v>425</v>
      </c>
      <c r="C506" s="122" t="s">
        <v>50</v>
      </c>
      <c r="D506" s="122" t="s">
        <v>2056</v>
      </c>
      <c r="E506" s="124" t="s">
        <v>1581</v>
      </c>
      <c r="F506" s="124"/>
      <c r="G506" s="125" t="s">
        <v>24</v>
      </c>
      <c r="H506" s="126" t="n">
        <v>2</v>
      </c>
      <c r="I506" s="127" t="n">
        <f aca="false">L506</f>
        <v>19.82</v>
      </c>
      <c r="J506" s="127" t="n">
        <f aca="false">M506</f>
        <v>39.64</v>
      </c>
      <c r="L506" s="108" t="n">
        <f aca="false">TRUNC(N506-N506*$O$2,2)</f>
        <v>19.82</v>
      </c>
      <c r="M506" s="108" t="n">
        <f aca="false">TRUNC(O506-O506*$O$2,2)</f>
        <v>39.64</v>
      </c>
      <c r="N506" s="0" t="s">
        <v>2057</v>
      </c>
      <c r="O506" s="0" t="s">
        <v>2300</v>
      </c>
    </row>
    <row r="507" customFormat="false" ht="25.5" hidden="false" customHeight="false" outlineLevel="0" collapsed="false">
      <c r="A507" s="122" t="s">
        <v>1578</v>
      </c>
      <c r="B507" s="123" t="s">
        <v>1905</v>
      </c>
      <c r="C507" s="122" t="s">
        <v>50</v>
      </c>
      <c r="D507" s="122" t="s">
        <v>1906</v>
      </c>
      <c r="E507" s="124" t="s">
        <v>1609</v>
      </c>
      <c r="F507" s="124"/>
      <c r="G507" s="125" t="s">
        <v>1610</v>
      </c>
      <c r="H507" s="126" t="n">
        <v>59.2828</v>
      </c>
      <c r="I507" s="127" t="n">
        <f aca="false">L507</f>
        <v>14.93</v>
      </c>
      <c r="J507" s="127" t="n">
        <f aca="false">M507</f>
        <v>885.14</v>
      </c>
      <c r="L507" s="108" t="n">
        <f aca="false">TRUNC(N507-N507*$O$2,2)</f>
        <v>14.93</v>
      </c>
      <c r="M507" s="108" t="n">
        <f aca="false">TRUNC(O507-O507*$O$2,2)</f>
        <v>885.14</v>
      </c>
      <c r="N507" s="0" t="s">
        <v>1746</v>
      </c>
      <c r="O507" s="0" t="s">
        <v>2312</v>
      </c>
    </row>
    <row r="508" customFormat="false" ht="25.5" hidden="false" customHeight="false" outlineLevel="0" collapsed="false">
      <c r="A508" s="122" t="s">
        <v>1578</v>
      </c>
      <c r="B508" s="123" t="s">
        <v>1616</v>
      </c>
      <c r="C508" s="122" t="s">
        <v>50</v>
      </c>
      <c r="D508" s="122" t="s">
        <v>1617</v>
      </c>
      <c r="E508" s="124" t="s">
        <v>1609</v>
      </c>
      <c r="F508" s="124"/>
      <c r="G508" s="125" t="s">
        <v>1610</v>
      </c>
      <c r="H508" s="126" t="n">
        <v>99.794</v>
      </c>
      <c r="I508" s="127" t="n">
        <f aca="false">L508</f>
        <v>10.65</v>
      </c>
      <c r="J508" s="127" t="n">
        <f aca="false">M508</f>
        <v>1063.18</v>
      </c>
      <c r="L508" s="108" t="n">
        <f aca="false">TRUNC(N508-N508*$O$2,2)</f>
        <v>10.65</v>
      </c>
      <c r="M508" s="108" t="n">
        <f aca="false">TRUNC(O508-O508*$O$2,2)</f>
        <v>1063.18</v>
      </c>
      <c r="N508" s="0" t="s">
        <v>1618</v>
      </c>
      <c r="O508" s="0" t="s">
        <v>2313</v>
      </c>
    </row>
    <row r="509" customFormat="false" ht="25.5" hidden="false" customHeight="false" outlineLevel="0" collapsed="false">
      <c r="A509" s="122" t="s">
        <v>1578</v>
      </c>
      <c r="B509" s="123" t="s">
        <v>1645</v>
      </c>
      <c r="C509" s="122" t="s">
        <v>50</v>
      </c>
      <c r="D509" s="122" t="s">
        <v>1646</v>
      </c>
      <c r="E509" s="124" t="s">
        <v>1581</v>
      </c>
      <c r="F509" s="124"/>
      <c r="G509" s="125" t="s">
        <v>24</v>
      </c>
      <c r="H509" s="126" t="n">
        <v>0.0199588</v>
      </c>
      <c r="I509" s="127" t="n">
        <f aca="false">L509</f>
        <v>140.49</v>
      </c>
      <c r="J509" s="127" t="n">
        <f aca="false">M509</f>
        <v>2.8</v>
      </c>
      <c r="L509" s="108" t="n">
        <f aca="false">TRUNC(N509-N509*$O$2,2)</f>
        <v>140.49</v>
      </c>
      <c r="M509" s="108" t="n">
        <f aca="false">TRUNC(O509-O509*$O$2,2)</f>
        <v>2.8</v>
      </c>
      <c r="N509" s="0" t="s">
        <v>1647</v>
      </c>
      <c r="O509" s="0" t="s">
        <v>2314</v>
      </c>
    </row>
    <row r="510" customFormat="false" ht="25.5" hidden="false" customHeight="false" outlineLevel="0" collapsed="false">
      <c r="A510" s="122" t="s">
        <v>1578</v>
      </c>
      <c r="B510" s="123" t="n">
        <v>1567</v>
      </c>
      <c r="C510" s="122" t="s">
        <v>50</v>
      </c>
      <c r="D510" s="122" t="s">
        <v>2275</v>
      </c>
      <c r="E510" s="124" t="s">
        <v>1581</v>
      </c>
      <c r="F510" s="124"/>
      <c r="G510" s="125" t="s">
        <v>366</v>
      </c>
      <c r="H510" s="126" t="n">
        <v>50.274</v>
      </c>
      <c r="I510" s="127" t="n">
        <f aca="false">L510</f>
        <v>23.41</v>
      </c>
      <c r="J510" s="127" t="n">
        <f aca="false">M510</f>
        <v>1177.16</v>
      </c>
      <c r="L510" s="108" t="n">
        <f aca="false">TRUNC(N510-N510*$O$2,2)</f>
        <v>23.41</v>
      </c>
      <c r="M510" s="108" t="n">
        <f aca="false">TRUNC(O510-O510*$O$2,2)</f>
        <v>1177.16</v>
      </c>
      <c r="N510" s="0" t="s">
        <v>2276</v>
      </c>
      <c r="O510" s="0" t="s">
        <v>2315</v>
      </c>
    </row>
    <row r="511" customFormat="false" ht="25.5" hidden="false" customHeight="false" outlineLevel="0" collapsed="false">
      <c r="A511" s="122" t="s">
        <v>1578</v>
      </c>
      <c r="B511" s="123" t="n">
        <v>1569</v>
      </c>
      <c r="C511" s="122" t="s">
        <v>50</v>
      </c>
      <c r="D511" s="122" t="s">
        <v>1940</v>
      </c>
      <c r="E511" s="124" t="s">
        <v>1581</v>
      </c>
      <c r="F511" s="124"/>
      <c r="G511" s="125" t="s">
        <v>366</v>
      </c>
      <c r="H511" s="126" t="n">
        <v>87</v>
      </c>
      <c r="I511" s="127" t="n">
        <f aca="false">L511</f>
        <v>5.26</v>
      </c>
      <c r="J511" s="127" t="n">
        <f aca="false">M511</f>
        <v>458.34</v>
      </c>
      <c r="L511" s="108" t="n">
        <f aca="false">TRUNC(N511-N511*$O$2,2)</f>
        <v>5.26</v>
      </c>
      <c r="M511" s="108" t="n">
        <f aca="false">TRUNC(O511-O511*$O$2,2)</f>
        <v>458.34</v>
      </c>
      <c r="N511" s="0" t="s">
        <v>1941</v>
      </c>
      <c r="O511" s="0" t="s">
        <v>2301</v>
      </c>
    </row>
    <row r="512" customFormat="false" ht="25.5" hidden="false" customHeight="false" outlineLevel="0" collapsed="false">
      <c r="A512" s="122" t="s">
        <v>1578</v>
      </c>
      <c r="B512" s="123" t="s">
        <v>1800</v>
      </c>
      <c r="C512" s="122" t="s">
        <v>50</v>
      </c>
      <c r="D512" s="122" t="s">
        <v>1801</v>
      </c>
      <c r="E512" s="124" t="s">
        <v>1581</v>
      </c>
      <c r="F512" s="124"/>
      <c r="G512" s="125" t="s">
        <v>41</v>
      </c>
      <c r="H512" s="126" t="n">
        <v>1.2259</v>
      </c>
      <c r="I512" s="127" t="n">
        <f aca="false">L512</f>
        <v>86.97</v>
      </c>
      <c r="J512" s="127" t="n">
        <f aca="false">M512</f>
        <v>106.61</v>
      </c>
      <c r="L512" s="108" t="n">
        <f aca="false">TRUNC(N512-N512*$O$2,2)</f>
        <v>86.97</v>
      </c>
      <c r="M512" s="108" t="n">
        <f aca="false">TRUNC(O512-O512*$O$2,2)</f>
        <v>106.61</v>
      </c>
      <c r="N512" s="0" t="s">
        <v>1802</v>
      </c>
      <c r="O512" s="0" t="s">
        <v>2316</v>
      </c>
    </row>
    <row r="513" customFormat="false" ht="12.75" hidden="false" customHeight="false" outlineLevel="0" collapsed="false">
      <c r="A513" s="122" t="s">
        <v>1578</v>
      </c>
      <c r="B513" s="123" t="n">
        <v>10789</v>
      </c>
      <c r="C513" s="122" t="s">
        <v>50</v>
      </c>
      <c r="D513" s="122" t="s">
        <v>1804</v>
      </c>
      <c r="E513" s="124" t="s">
        <v>1581</v>
      </c>
      <c r="F513" s="124"/>
      <c r="G513" s="125" t="s">
        <v>24</v>
      </c>
      <c r="H513" s="126" t="n">
        <v>0.0047752</v>
      </c>
      <c r="I513" s="127" t="n">
        <f aca="false">L513</f>
        <v>12.01</v>
      </c>
      <c r="J513" s="127" t="n">
        <f aca="false">M513</f>
        <v>0.05</v>
      </c>
      <c r="L513" s="108" t="n">
        <f aca="false">TRUNC(N513-N513*$O$2,2)</f>
        <v>12.01</v>
      </c>
      <c r="M513" s="108" t="n">
        <f aca="false">TRUNC(O513-O513*$O$2,2)</f>
        <v>0.05</v>
      </c>
      <c r="N513" s="0" t="s">
        <v>1805</v>
      </c>
      <c r="O513" s="0" t="s">
        <v>1623</v>
      </c>
    </row>
    <row r="514" customFormat="false" ht="25.5" hidden="false" customHeight="false" outlineLevel="0" collapsed="false">
      <c r="A514" s="122" t="s">
        <v>1578</v>
      </c>
      <c r="B514" s="123" t="n">
        <v>11248</v>
      </c>
      <c r="C514" s="122" t="s">
        <v>50</v>
      </c>
      <c r="D514" s="122" t="s">
        <v>1956</v>
      </c>
      <c r="E514" s="124" t="s">
        <v>1583</v>
      </c>
      <c r="F514" s="124"/>
      <c r="G514" s="125" t="s">
        <v>24</v>
      </c>
      <c r="H514" s="126" t="n">
        <v>0.00592828</v>
      </c>
      <c r="I514" s="127" t="n">
        <f aca="false">L514</f>
        <v>192</v>
      </c>
      <c r="J514" s="127" t="n">
        <f aca="false">M514</f>
        <v>1.13</v>
      </c>
      <c r="L514" s="108" t="n">
        <f aca="false">TRUNC(N514-N514*$O$2,2)</f>
        <v>192</v>
      </c>
      <c r="M514" s="108" t="n">
        <f aca="false">TRUNC(O514-O514*$O$2,2)</f>
        <v>1.13</v>
      </c>
      <c r="N514" s="0" t="s">
        <v>1957</v>
      </c>
      <c r="O514" s="0" t="s">
        <v>2317</v>
      </c>
    </row>
    <row r="515" customFormat="false" ht="12.75" hidden="false" customHeight="false" outlineLevel="0" collapsed="false">
      <c r="A515" s="122" t="s">
        <v>1578</v>
      </c>
      <c r="B515" s="123" t="n">
        <v>629</v>
      </c>
      <c r="C515" s="122" t="s">
        <v>50</v>
      </c>
      <c r="D515" s="122" t="s">
        <v>2038</v>
      </c>
      <c r="E515" s="124" t="s">
        <v>1581</v>
      </c>
      <c r="F515" s="124"/>
      <c r="G515" s="125" t="s">
        <v>52</v>
      </c>
      <c r="H515" s="126" t="n">
        <v>77</v>
      </c>
      <c r="I515" s="127" t="n">
        <f aca="false">L515</f>
        <v>21.93</v>
      </c>
      <c r="J515" s="127" t="n">
        <f aca="false">M515</f>
        <v>1688.76</v>
      </c>
      <c r="L515" s="108" t="n">
        <f aca="false">TRUNC(N515-N515*$O$2,2)</f>
        <v>21.93</v>
      </c>
      <c r="M515" s="108" t="n">
        <f aca="false">TRUNC(O515-O515*$O$2,2)</f>
        <v>1688.76</v>
      </c>
      <c r="N515" s="0" t="s">
        <v>2039</v>
      </c>
      <c r="O515" s="0" t="s">
        <v>2310</v>
      </c>
    </row>
    <row r="516" customFormat="false" ht="12.75" hidden="false" customHeight="false" outlineLevel="0" collapsed="false">
      <c r="A516" s="122" t="s">
        <v>1578</v>
      </c>
      <c r="B516" s="123" t="n">
        <v>4722</v>
      </c>
      <c r="C516" s="122" t="s">
        <v>50</v>
      </c>
      <c r="D516" s="122" t="s">
        <v>1776</v>
      </c>
      <c r="E516" s="124" t="s">
        <v>1581</v>
      </c>
      <c r="F516" s="124"/>
      <c r="G516" s="125" t="s">
        <v>24</v>
      </c>
      <c r="H516" s="126" t="n">
        <v>0.0095504</v>
      </c>
      <c r="I516" s="127" t="n">
        <f aca="false">L516</f>
        <v>14.67</v>
      </c>
      <c r="J516" s="127" t="n">
        <f aca="false">M516</f>
        <v>0.13</v>
      </c>
      <c r="L516" s="108" t="n">
        <f aca="false">TRUNC(N516-N516*$O$2,2)</f>
        <v>14.67</v>
      </c>
      <c r="M516" s="108" t="n">
        <f aca="false">TRUNC(O516-O516*$O$2,2)</f>
        <v>0.13</v>
      </c>
      <c r="N516" s="0" t="s">
        <v>1777</v>
      </c>
      <c r="O516" s="0" t="s">
        <v>2318</v>
      </c>
    </row>
    <row r="517" customFormat="false" ht="25.5" hidden="false" customHeight="false" outlineLevel="0" collapsed="false">
      <c r="A517" s="122" t="s">
        <v>1578</v>
      </c>
      <c r="B517" s="123" t="s">
        <v>2123</v>
      </c>
      <c r="C517" s="122" t="s">
        <v>50</v>
      </c>
      <c r="D517" s="122" t="s">
        <v>2124</v>
      </c>
      <c r="E517" s="124" t="s">
        <v>1581</v>
      </c>
      <c r="F517" s="124"/>
      <c r="G517" s="125" t="s">
        <v>24</v>
      </c>
      <c r="H517" s="126" t="n">
        <v>0.45</v>
      </c>
      <c r="I517" s="127" t="n">
        <f aca="false">L517</f>
        <v>8.27</v>
      </c>
      <c r="J517" s="127" t="n">
        <f aca="false">M517</f>
        <v>3.72</v>
      </c>
      <c r="L517" s="108" t="n">
        <f aca="false">TRUNC(N517-N517*$O$2,2)</f>
        <v>8.27</v>
      </c>
      <c r="M517" s="108" t="n">
        <f aca="false">TRUNC(O517-O517*$O$2,2)</f>
        <v>3.72</v>
      </c>
      <c r="N517" s="0" t="s">
        <v>2125</v>
      </c>
      <c r="O517" s="0" t="s">
        <v>2319</v>
      </c>
    </row>
    <row r="518" customFormat="false" ht="25.5" hidden="false" customHeight="false" outlineLevel="0" collapsed="false">
      <c r="A518" s="122" t="s">
        <v>1578</v>
      </c>
      <c r="B518" s="123" t="n">
        <v>2193</v>
      </c>
      <c r="C518" s="122" t="s">
        <v>50</v>
      </c>
      <c r="D518" s="122" t="s">
        <v>2176</v>
      </c>
      <c r="E518" s="124" t="s">
        <v>1581</v>
      </c>
      <c r="F518" s="124"/>
      <c r="G518" s="125" t="s">
        <v>52</v>
      </c>
      <c r="H518" s="126" t="n">
        <v>61.9164</v>
      </c>
      <c r="I518" s="127" t="n">
        <f aca="false">L518</f>
        <v>18.39</v>
      </c>
      <c r="J518" s="127" t="n">
        <f aca="false">M518</f>
        <v>1139.03</v>
      </c>
      <c r="L518" s="108" t="n">
        <f aca="false">TRUNC(N518-N518*$O$2,2)</f>
        <v>18.39</v>
      </c>
      <c r="M518" s="108" t="n">
        <f aca="false">TRUNC(O518-O518*$O$2,2)</f>
        <v>1139.03</v>
      </c>
      <c r="N518" s="0" t="s">
        <v>2177</v>
      </c>
      <c r="O518" s="0" t="s">
        <v>2320</v>
      </c>
    </row>
    <row r="519" customFormat="false" ht="12.75" hidden="false" customHeight="false" outlineLevel="0" collapsed="false">
      <c r="A519" s="122" t="s">
        <v>1578</v>
      </c>
      <c r="B519" s="123" t="n">
        <v>11246</v>
      </c>
      <c r="C519" s="122" t="s">
        <v>50</v>
      </c>
      <c r="D519" s="122" t="s">
        <v>1816</v>
      </c>
      <c r="E519" s="124" t="s">
        <v>1581</v>
      </c>
      <c r="F519" s="124"/>
      <c r="G519" s="125" t="s">
        <v>765</v>
      </c>
      <c r="H519" s="126" t="n">
        <v>0.0167132</v>
      </c>
      <c r="I519" s="127" t="n">
        <f aca="false">L519</f>
        <v>7.97</v>
      </c>
      <c r="J519" s="127" t="n">
        <f aca="false">M519</f>
        <v>0.13</v>
      </c>
      <c r="L519" s="108" t="n">
        <f aca="false">TRUNC(N519-N519*$O$2,2)</f>
        <v>7.97</v>
      </c>
      <c r="M519" s="108" t="n">
        <f aca="false">TRUNC(O519-O519*$O$2,2)</f>
        <v>0.13</v>
      </c>
      <c r="N519" s="0" t="s">
        <v>1817</v>
      </c>
      <c r="O519" s="0" t="s">
        <v>2318</v>
      </c>
    </row>
    <row r="520" customFormat="false" ht="12.75" hidden="false" customHeight="false" outlineLevel="0" collapsed="false">
      <c r="A520" s="122" t="s">
        <v>1578</v>
      </c>
      <c r="B520" s="123" t="n">
        <v>10578</v>
      </c>
      <c r="C520" s="122" t="s">
        <v>50</v>
      </c>
      <c r="D520" s="122" t="s">
        <v>1994</v>
      </c>
      <c r="E520" s="124" t="s">
        <v>1581</v>
      </c>
      <c r="F520" s="124"/>
      <c r="G520" s="125" t="s">
        <v>24</v>
      </c>
      <c r="H520" s="126" t="n">
        <v>0.01185656</v>
      </c>
      <c r="I520" s="127" t="n">
        <f aca="false">L520</f>
        <v>11.82</v>
      </c>
      <c r="J520" s="127" t="n">
        <f aca="false">M520</f>
        <v>0.13</v>
      </c>
      <c r="L520" s="108" t="n">
        <f aca="false">TRUNC(N520-N520*$O$2,2)</f>
        <v>11.82</v>
      </c>
      <c r="M520" s="108" t="n">
        <f aca="false">TRUNC(O520-O520*$O$2,2)</f>
        <v>0.13</v>
      </c>
      <c r="N520" s="0" t="s">
        <v>1995</v>
      </c>
      <c r="O520" s="0" t="s">
        <v>2318</v>
      </c>
    </row>
    <row r="521" customFormat="false" ht="25.5" hidden="false" customHeight="false" outlineLevel="0" collapsed="false">
      <c r="A521" s="122" t="s">
        <v>1578</v>
      </c>
      <c r="B521" s="123" t="n">
        <v>9096</v>
      </c>
      <c r="C521" s="122" t="s">
        <v>50</v>
      </c>
      <c r="D521" s="122" t="s">
        <v>2205</v>
      </c>
      <c r="E521" s="124" t="s">
        <v>1581</v>
      </c>
      <c r="F521" s="124"/>
      <c r="G521" s="125" t="s">
        <v>24</v>
      </c>
      <c r="H521" s="126" t="n">
        <v>1</v>
      </c>
      <c r="I521" s="127" t="n">
        <f aca="false">L521</f>
        <v>6.92</v>
      </c>
      <c r="J521" s="127" t="n">
        <f aca="false">M521</f>
        <v>6.92</v>
      </c>
      <c r="L521" s="108" t="n">
        <f aca="false">TRUNC(N521-N521*$O$2,2)</f>
        <v>6.92</v>
      </c>
      <c r="M521" s="108" t="n">
        <f aca="false">TRUNC(O521-O521*$O$2,2)</f>
        <v>6.92</v>
      </c>
      <c r="N521" s="0" t="s">
        <v>2206</v>
      </c>
      <c r="O521" s="0" t="s">
        <v>2206</v>
      </c>
    </row>
    <row r="522" customFormat="false" ht="38.25" hidden="false" customHeight="false" outlineLevel="0" collapsed="false">
      <c r="A522" s="122" t="s">
        <v>1578</v>
      </c>
      <c r="B522" s="123" t="s">
        <v>1974</v>
      </c>
      <c r="C522" s="122" t="s">
        <v>50</v>
      </c>
      <c r="D522" s="122" t="s">
        <v>1975</v>
      </c>
      <c r="E522" s="124" t="s">
        <v>1581</v>
      </c>
      <c r="F522" s="124"/>
      <c r="G522" s="125" t="s">
        <v>41</v>
      </c>
      <c r="H522" s="126" t="n">
        <v>2.8</v>
      </c>
      <c r="I522" s="127" t="n">
        <f aca="false">L522</f>
        <v>36.1</v>
      </c>
      <c r="J522" s="127" t="n">
        <f aca="false">M522</f>
        <v>101.09</v>
      </c>
      <c r="L522" s="108" t="n">
        <f aca="false">TRUNC(N522-N522*$O$2,2)</f>
        <v>36.1</v>
      </c>
      <c r="M522" s="108" t="n">
        <f aca="false">TRUNC(O522-O522*$O$2,2)</f>
        <v>101.09</v>
      </c>
      <c r="N522" s="0" t="s">
        <v>1976</v>
      </c>
      <c r="O522" s="0" t="s">
        <v>2321</v>
      </c>
    </row>
    <row r="523" customFormat="false" ht="25.5" hidden="false" customHeight="false" outlineLevel="0" collapsed="false">
      <c r="A523" s="122" t="s">
        <v>1578</v>
      </c>
      <c r="B523" s="123" t="s">
        <v>1737</v>
      </c>
      <c r="C523" s="122" t="s">
        <v>50</v>
      </c>
      <c r="D523" s="122" t="s">
        <v>1738</v>
      </c>
      <c r="E523" s="124" t="s">
        <v>1609</v>
      </c>
      <c r="F523" s="124"/>
      <c r="G523" s="125" t="s">
        <v>1610</v>
      </c>
      <c r="H523" s="126" t="n">
        <v>23.876</v>
      </c>
      <c r="I523" s="127" t="n">
        <f aca="false">L523</f>
        <v>14.91</v>
      </c>
      <c r="J523" s="127" t="n">
        <f aca="false">M523</f>
        <v>356.11</v>
      </c>
      <c r="L523" s="108" t="n">
        <f aca="false">TRUNC(N523-N523*$O$2,2)</f>
        <v>14.91</v>
      </c>
      <c r="M523" s="108" t="n">
        <f aca="false">TRUNC(O523-O523*$O$2,2)</f>
        <v>356.11</v>
      </c>
      <c r="N523" s="0" t="s">
        <v>1739</v>
      </c>
      <c r="O523" s="0" t="s">
        <v>2322</v>
      </c>
    </row>
    <row r="524" customFormat="false" ht="13.15" hidden="false" customHeight="true" outlineLevel="0" collapsed="false">
      <c r="A524" s="122" t="s">
        <v>1578</v>
      </c>
      <c r="B524" s="123" t="n">
        <v>11249</v>
      </c>
      <c r="C524" s="122" t="s">
        <v>50</v>
      </c>
      <c r="D524" s="122" t="s">
        <v>1965</v>
      </c>
      <c r="E524" s="124" t="s">
        <v>1583</v>
      </c>
      <c r="F524" s="124"/>
      <c r="G524" s="125" t="s">
        <v>24</v>
      </c>
      <c r="H524" s="126" t="n">
        <v>0.00592828</v>
      </c>
      <c r="I524" s="127" t="n">
        <f aca="false">L524</f>
        <v>404.29</v>
      </c>
      <c r="J524" s="127" t="n">
        <f aca="false">M524</f>
        <v>2.39</v>
      </c>
      <c r="L524" s="108" t="n">
        <f aca="false">TRUNC(N524-N524*$O$2,2)</f>
        <v>404.29</v>
      </c>
      <c r="M524" s="108" t="n">
        <f aca="false">TRUNC(O524-O524*$O$2,2)</f>
        <v>2.39</v>
      </c>
      <c r="N524" s="0" t="s">
        <v>1966</v>
      </c>
      <c r="O524" s="0" t="s">
        <v>2323</v>
      </c>
    </row>
    <row r="525" customFormat="false" ht="12.75" hidden="false" customHeight="false" outlineLevel="0" collapsed="false">
      <c r="A525" s="122" t="s">
        <v>1578</v>
      </c>
      <c r="B525" s="123" t="n">
        <v>10577</v>
      </c>
      <c r="C525" s="122" t="s">
        <v>50</v>
      </c>
      <c r="D525" s="122" t="s">
        <v>1960</v>
      </c>
      <c r="E525" s="124" t="s">
        <v>1581</v>
      </c>
      <c r="F525" s="124"/>
      <c r="G525" s="125" t="s">
        <v>24</v>
      </c>
      <c r="H525" s="126" t="n">
        <v>0.00592828</v>
      </c>
      <c r="I525" s="127" t="n">
        <f aca="false">L525</f>
        <v>23.33</v>
      </c>
      <c r="J525" s="127" t="n">
        <f aca="false">M525</f>
        <v>0.13</v>
      </c>
      <c r="L525" s="108" t="n">
        <f aca="false">TRUNC(N525-N525*$O$2,2)</f>
        <v>23.33</v>
      </c>
      <c r="M525" s="108" t="n">
        <f aca="false">TRUNC(O525-O525*$O$2,2)</f>
        <v>0.13</v>
      </c>
      <c r="N525" s="0" t="s">
        <v>1961</v>
      </c>
      <c r="O525" s="0" t="s">
        <v>2318</v>
      </c>
    </row>
    <row r="526" customFormat="false" ht="12.75" hidden="false" customHeight="false" outlineLevel="0" collapsed="false">
      <c r="A526" s="122" t="s">
        <v>1578</v>
      </c>
      <c r="B526" s="123" t="n">
        <v>11243</v>
      </c>
      <c r="C526" s="122" t="s">
        <v>50</v>
      </c>
      <c r="D526" s="122" t="s">
        <v>1798</v>
      </c>
      <c r="E526" s="124" t="s">
        <v>1581</v>
      </c>
      <c r="F526" s="124"/>
      <c r="G526" s="125" t="s">
        <v>24</v>
      </c>
      <c r="H526" s="126" t="n">
        <v>0.0023876</v>
      </c>
      <c r="I526" s="127" t="n">
        <f aca="false">L526</f>
        <v>21.85</v>
      </c>
      <c r="J526" s="127" t="n">
        <f aca="false">M526</f>
        <v>0.04</v>
      </c>
      <c r="L526" s="108" t="n">
        <f aca="false">TRUNC(N526-N526*$O$2,2)</f>
        <v>21.85</v>
      </c>
      <c r="M526" s="108" t="n">
        <f aca="false">TRUNC(O526-O526*$O$2,2)</f>
        <v>0.04</v>
      </c>
      <c r="N526" s="0" t="s">
        <v>1799</v>
      </c>
      <c r="O526" s="0" t="s">
        <v>1775</v>
      </c>
    </row>
    <row r="527" customFormat="false" ht="12.75" hidden="false" customHeight="false" outlineLevel="0" collapsed="false">
      <c r="A527" s="122" t="s">
        <v>1578</v>
      </c>
      <c r="B527" s="123" t="n">
        <v>11241</v>
      </c>
      <c r="C527" s="122" t="s">
        <v>50</v>
      </c>
      <c r="D527" s="122" t="s">
        <v>1836</v>
      </c>
      <c r="E527" s="124" t="s">
        <v>1581</v>
      </c>
      <c r="F527" s="124"/>
      <c r="G527" s="125" t="s">
        <v>24</v>
      </c>
      <c r="H527" s="126" t="n">
        <v>0.002684</v>
      </c>
      <c r="I527" s="127" t="n">
        <f aca="false">L527</f>
        <v>127.22</v>
      </c>
      <c r="J527" s="127" t="n">
        <f aca="false">M527</f>
        <v>0.33</v>
      </c>
      <c r="L527" s="108" t="n">
        <f aca="false">TRUNC(N527-N527*$O$2,2)</f>
        <v>127.22</v>
      </c>
      <c r="M527" s="108" t="n">
        <f aca="false">TRUNC(O527-O527*$O$2,2)</f>
        <v>0.33</v>
      </c>
      <c r="N527" s="0" t="s">
        <v>1837</v>
      </c>
      <c r="O527" s="0" t="s">
        <v>2324</v>
      </c>
    </row>
    <row r="528" customFormat="false" ht="12.75" hidden="false" customHeight="false" outlineLevel="0" collapsed="false">
      <c r="A528" s="122" t="s">
        <v>1578</v>
      </c>
      <c r="B528" s="123" t="n">
        <v>11240</v>
      </c>
      <c r="C528" s="122" t="s">
        <v>50</v>
      </c>
      <c r="D528" s="122" t="s">
        <v>1782</v>
      </c>
      <c r="E528" s="124" t="s">
        <v>1581</v>
      </c>
      <c r="F528" s="124"/>
      <c r="G528" s="125" t="s">
        <v>24</v>
      </c>
      <c r="H528" s="126" t="n">
        <v>0.002684</v>
      </c>
      <c r="I528" s="127" t="n">
        <f aca="false">L528</f>
        <v>37.22</v>
      </c>
      <c r="J528" s="127" t="n">
        <f aca="false">M528</f>
        <v>0.09</v>
      </c>
      <c r="L528" s="108" t="n">
        <f aca="false">TRUNC(N528-N528*$O$2,2)</f>
        <v>37.22</v>
      </c>
      <c r="M528" s="108" t="n">
        <f aca="false">TRUNC(O528-O528*$O$2,2)</f>
        <v>0.09</v>
      </c>
      <c r="N528" s="0" t="s">
        <v>1783</v>
      </c>
      <c r="O528" s="0" t="s">
        <v>2284</v>
      </c>
    </row>
    <row r="529" customFormat="false" ht="25.5" hidden="false" customHeight="false" outlineLevel="0" collapsed="false">
      <c r="A529" s="122" t="s">
        <v>1578</v>
      </c>
      <c r="B529" s="123" t="s">
        <v>1825</v>
      </c>
      <c r="C529" s="122" t="s">
        <v>50</v>
      </c>
      <c r="D529" s="122" t="s">
        <v>1826</v>
      </c>
      <c r="E529" s="124" t="s">
        <v>1581</v>
      </c>
      <c r="F529" s="124"/>
      <c r="G529" s="125" t="s">
        <v>41</v>
      </c>
      <c r="H529" s="126" t="n">
        <v>0.2717</v>
      </c>
      <c r="I529" s="127" t="n">
        <f aca="false">L529</f>
        <v>101.47</v>
      </c>
      <c r="J529" s="127" t="n">
        <f aca="false">M529</f>
        <v>27.56</v>
      </c>
      <c r="L529" s="108" t="n">
        <f aca="false">TRUNC(N529-N529*$O$2,2)</f>
        <v>101.47</v>
      </c>
      <c r="M529" s="108" t="n">
        <f aca="false">TRUNC(O529-O529*$O$2,2)</f>
        <v>27.56</v>
      </c>
      <c r="N529" s="0" t="s">
        <v>1827</v>
      </c>
      <c r="O529" s="0" t="s">
        <v>2325</v>
      </c>
    </row>
    <row r="530" customFormat="false" ht="12.75" hidden="false" customHeight="false" outlineLevel="0" collapsed="false">
      <c r="A530" s="122" t="s">
        <v>1578</v>
      </c>
      <c r="B530" s="123" t="n">
        <v>1117</v>
      </c>
      <c r="C530" s="122" t="s">
        <v>50</v>
      </c>
      <c r="D530" s="122" t="s">
        <v>2216</v>
      </c>
      <c r="E530" s="124" t="s">
        <v>1581</v>
      </c>
      <c r="F530" s="124"/>
      <c r="G530" s="125" t="s">
        <v>24</v>
      </c>
      <c r="H530" s="126" t="n">
        <v>2</v>
      </c>
      <c r="I530" s="127" t="n">
        <f aca="false">L530</f>
        <v>2.65</v>
      </c>
      <c r="J530" s="127" t="n">
        <f aca="false">M530</f>
        <v>5.3</v>
      </c>
      <c r="L530" s="108" t="n">
        <f aca="false">TRUNC(N530-N530*$O$2,2)</f>
        <v>2.65</v>
      </c>
      <c r="M530" s="108" t="n">
        <f aca="false">TRUNC(O530-O530*$O$2,2)</f>
        <v>5.3</v>
      </c>
      <c r="N530" s="0" t="s">
        <v>2217</v>
      </c>
      <c r="O530" s="0" t="s">
        <v>2326</v>
      </c>
    </row>
    <row r="531" customFormat="false" ht="12.75" hidden="false" customHeight="false" outlineLevel="0" collapsed="false">
      <c r="A531" s="122" t="s">
        <v>1578</v>
      </c>
      <c r="B531" s="123" t="n">
        <v>10579</v>
      </c>
      <c r="C531" s="122" t="s">
        <v>50</v>
      </c>
      <c r="D531" s="122" t="s">
        <v>1818</v>
      </c>
      <c r="E531" s="124" t="s">
        <v>1581</v>
      </c>
      <c r="F531" s="124"/>
      <c r="G531" s="125" t="s">
        <v>24</v>
      </c>
      <c r="H531" s="126" t="n">
        <v>0.01454056</v>
      </c>
      <c r="I531" s="127" t="n">
        <f aca="false">L531</f>
        <v>20.98</v>
      </c>
      <c r="J531" s="127" t="n">
        <f aca="false">M531</f>
        <v>0.3</v>
      </c>
      <c r="L531" s="108" t="n">
        <f aca="false">TRUNC(N531-N531*$O$2,2)</f>
        <v>20.98</v>
      </c>
      <c r="M531" s="108" t="n">
        <f aca="false">TRUNC(O531-O531*$O$2,2)</f>
        <v>0.3</v>
      </c>
      <c r="N531" s="0" t="s">
        <v>1819</v>
      </c>
      <c r="O531" s="0" t="s">
        <v>2327</v>
      </c>
    </row>
    <row r="532" customFormat="false" ht="25.5" hidden="false" customHeight="false" outlineLevel="0" collapsed="false">
      <c r="A532" s="122" t="s">
        <v>1578</v>
      </c>
      <c r="B532" s="123" t="n">
        <v>10761</v>
      </c>
      <c r="C532" s="122" t="s">
        <v>50</v>
      </c>
      <c r="D532" s="122" t="s">
        <v>1641</v>
      </c>
      <c r="E532" s="124" t="s">
        <v>1642</v>
      </c>
      <c r="F532" s="124"/>
      <c r="G532" s="125" t="s">
        <v>24</v>
      </c>
      <c r="H532" s="126" t="n">
        <v>20.06587944</v>
      </c>
      <c r="I532" s="127" t="n">
        <f aca="false">L532</f>
        <v>3.9</v>
      </c>
      <c r="J532" s="127" t="n">
        <f aca="false">M532</f>
        <v>78.29</v>
      </c>
      <c r="L532" s="108" t="n">
        <f aca="false">TRUNC(N532-N532*$O$2,2)</f>
        <v>3.9</v>
      </c>
      <c r="M532" s="108" t="n">
        <f aca="false">TRUNC(O532-O532*$O$2,2)</f>
        <v>78.29</v>
      </c>
      <c r="N532" s="0" t="s">
        <v>1643</v>
      </c>
      <c r="O532" s="0" t="s">
        <v>2328</v>
      </c>
    </row>
    <row r="533" customFormat="false" ht="25.5" hidden="false" customHeight="false" outlineLevel="0" collapsed="false">
      <c r="A533" s="122" t="s">
        <v>1578</v>
      </c>
      <c r="B533" s="123" t="s">
        <v>2083</v>
      </c>
      <c r="C533" s="122" t="s">
        <v>50</v>
      </c>
      <c r="D533" s="122" t="s">
        <v>2084</v>
      </c>
      <c r="E533" s="124" t="s">
        <v>1581</v>
      </c>
      <c r="F533" s="124"/>
      <c r="G533" s="125" t="s">
        <v>24</v>
      </c>
      <c r="H533" s="126" t="n">
        <v>3</v>
      </c>
      <c r="I533" s="127" t="n">
        <f aca="false">L533</f>
        <v>1.22</v>
      </c>
      <c r="J533" s="127" t="n">
        <f aca="false">M533</f>
        <v>3.67</v>
      </c>
      <c r="L533" s="108" t="n">
        <f aca="false">TRUNC(N533-N533*$O$2,2)</f>
        <v>1.22</v>
      </c>
      <c r="M533" s="108" t="n">
        <f aca="false">TRUNC(O533-O533*$O$2,2)</f>
        <v>3.67</v>
      </c>
      <c r="N533" s="0" t="s">
        <v>2085</v>
      </c>
      <c r="O533" s="0" t="s">
        <v>2329</v>
      </c>
    </row>
    <row r="534" customFormat="false" ht="12.75" hidden="false" customHeight="false" outlineLevel="0" collapsed="false">
      <c r="A534" s="122" t="s">
        <v>1578</v>
      </c>
      <c r="B534" s="123" t="n">
        <v>10492</v>
      </c>
      <c r="C534" s="122" t="s">
        <v>50</v>
      </c>
      <c r="D534" s="122" t="s">
        <v>1662</v>
      </c>
      <c r="E534" s="124" t="s">
        <v>1581</v>
      </c>
      <c r="F534" s="124"/>
      <c r="G534" s="125" t="s">
        <v>24</v>
      </c>
      <c r="H534" s="126" t="n">
        <v>0.8869986</v>
      </c>
      <c r="I534" s="127" t="n">
        <f aca="false">L534</f>
        <v>148.29</v>
      </c>
      <c r="J534" s="127" t="n">
        <f aca="false">M534</f>
        <v>131.52</v>
      </c>
      <c r="L534" s="108" t="n">
        <f aca="false">TRUNC(N534-N534*$O$2,2)</f>
        <v>148.29</v>
      </c>
      <c r="M534" s="108" t="n">
        <f aca="false">TRUNC(O534-O534*$O$2,2)</f>
        <v>131.52</v>
      </c>
      <c r="N534" s="0" t="s">
        <v>1663</v>
      </c>
      <c r="O534" s="0" t="s">
        <v>2330</v>
      </c>
    </row>
    <row r="535" customFormat="false" ht="38.25" hidden="false" customHeight="false" outlineLevel="0" collapsed="false">
      <c r="A535" s="122" t="s">
        <v>1578</v>
      </c>
      <c r="B535" s="123" t="s">
        <v>2183</v>
      </c>
      <c r="C535" s="122" t="s">
        <v>50</v>
      </c>
      <c r="D535" s="122" t="s">
        <v>2184</v>
      </c>
      <c r="E535" s="124" t="s">
        <v>1581</v>
      </c>
      <c r="F535" s="124"/>
      <c r="G535" s="125" t="s">
        <v>1670</v>
      </c>
      <c r="H535" s="126" t="n">
        <v>75.1464</v>
      </c>
      <c r="I535" s="127" t="n">
        <f aca="false">L535</f>
        <v>0.25</v>
      </c>
      <c r="J535" s="127" t="n">
        <f aca="false">M535</f>
        <v>19.34</v>
      </c>
      <c r="L535" s="108" t="n">
        <f aca="false">TRUNC(N535-N535*$O$2,2)</f>
        <v>0.25</v>
      </c>
      <c r="M535" s="108" t="n">
        <f aca="false">TRUNC(O535-O535*$O$2,2)</f>
        <v>19.34</v>
      </c>
      <c r="N535" s="0" t="s">
        <v>1890</v>
      </c>
      <c r="O535" s="0" t="s">
        <v>2331</v>
      </c>
    </row>
    <row r="536" customFormat="false" ht="12.75" hidden="false" customHeight="false" outlineLevel="0" collapsed="false">
      <c r="A536" s="122" t="s">
        <v>1578</v>
      </c>
      <c r="B536" s="123" t="n">
        <v>10585</v>
      </c>
      <c r="C536" s="122" t="s">
        <v>50</v>
      </c>
      <c r="D536" s="122" t="s">
        <v>1978</v>
      </c>
      <c r="E536" s="124" t="s">
        <v>1581</v>
      </c>
      <c r="F536" s="124"/>
      <c r="G536" s="125" t="s">
        <v>24</v>
      </c>
      <c r="H536" s="126" t="n">
        <v>0.0001476</v>
      </c>
      <c r="I536" s="127" t="n">
        <f aca="false">L536</f>
        <v>15.53</v>
      </c>
      <c r="J536" s="127" t="n">
        <f aca="false">M536</f>
        <v>0</v>
      </c>
      <c r="L536" s="108" t="n">
        <f aca="false">TRUNC(N536-N536*$O$2,2)</f>
        <v>15.53</v>
      </c>
      <c r="M536" s="108" t="n">
        <f aca="false">TRUNC(O536-O536*$O$2,2)</f>
        <v>0</v>
      </c>
      <c r="N536" s="0" t="s">
        <v>1979</v>
      </c>
      <c r="O536" s="0" t="s">
        <v>1635</v>
      </c>
    </row>
    <row r="537" customFormat="false" ht="12.75" hidden="false" customHeight="false" outlineLevel="0" collapsed="false">
      <c r="A537" s="122" t="s">
        <v>1578</v>
      </c>
      <c r="B537" s="123" t="n">
        <v>158</v>
      </c>
      <c r="C537" s="122" t="s">
        <v>50</v>
      </c>
      <c r="D537" s="122" t="s">
        <v>1676</v>
      </c>
      <c r="E537" s="124" t="s">
        <v>1581</v>
      </c>
      <c r="F537" s="124"/>
      <c r="G537" s="125" t="s">
        <v>24</v>
      </c>
      <c r="H537" s="126" t="n">
        <v>20.06587944</v>
      </c>
      <c r="I537" s="127" t="n">
        <f aca="false">L537</f>
        <v>10.92</v>
      </c>
      <c r="J537" s="127" t="n">
        <f aca="false">M537</f>
        <v>219.25</v>
      </c>
      <c r="L537" s="108" t="n">
        <f aca="false">TRUNC(N537-N537*$O$2,2)</f>
        <v>10.92</v>
      </c>
      <c r="M537" s="108" t="n">
        <f aca="false">TRUNC(O537-O537*$O$2,2)</f>
        <v>219.25</v>
      </c>
      <c r="N537" s="0" t="s">
        <v>1677</v>
      </c>
      <c r="O537" s="0" t="s">
        <v>2332</v>
      </c>
    </row>
    <row r="538" customFormat="false" ht="25.5" hidden="false" customHeight="false" outlineLevel="0" collapsed="false">
      <c r="A538" s="122" t="s">
        <v>1578</v>
      </c>
      <c r="B538" s="123" t="s">
        <v>1902</v>
      </c>
      <c r="C538" s="122" t="s">
        <v>50</v>
      </c>
      <c r="D538" s="122" t="s">
        <v>1903</v>
      </c>
      <c r="E538" s="124" t="s">
        <v>1609</v>
      </c>
      <c r="F538" s="124"/>
      <c r="G538" s="125" t="s">
        <v>1610</v>
      </c>
      <c r="H538" s="126" t="n">
        <v>0.738</v>
      </c>
      <c r="I538" s="127" t="n">
        <f aca="false">L538</f>
        <v>14.91</v>
      </c>
      <c r="J538" s="127" t="n">
        <f aca="false">M538</f>
        <v>11</v>
      </c>
      <c r="L538" s="108" t="n">
        <f aca="false">TRUNC(N538-N538*$O$2,2)</f>
        <v>14.91</v>
      </c>
      <c r="M538" s="108" t="n">
        <f aca="false">TRUNC(O538-O538*$O$2,2)</f>
        <v>11</v>
      </c>
      <c r="N538" s="0" t="s">
        <v>1739</v>
      </c>
      <c r="O538" s="0" t="s">
        <v>2333</v>
      </c>
    </row>
    <row r="539" customFormat="false" ht="25.5" hidden="false" customHeight="false" outlineLevel="0" collapsed="false">
      <c r="A539" s="122" t="s">
        <v>1578</v>
      </c>
      <c r="B539" s="123" t="s">
        <v>1664</v>
      </c>
      <c r="C539" s="122" t="s">
        <v>50</v>
      </c>
      <c r="D539" s="122" t="s">
        <v>1665</v>
      </c>
      <c r="E539" s="124" t="s">
        <v>1581</v>
      </c>
      <c r="F539" s="124"/>
      <c r="G539" s="125" t="s">
        <v>24</v>
      </c>
      <c r="H539" s="126" t="n">
        <v>0.03942216</v>
      </c>
      <c r="I539" s="127" t="n">
        <f aca="false">L539</f>
        <v>13.69</v>
      </c>
      <c r="J539" s="127" t="n">
        <f aca="false">M539</f>
        <v>0.53</v>
      </c>
      <c r="L539" s="108" t="n">
        <f aca="false">TRUNC(N539-N539*$O$2,2)</f>
        <v>13.69</v>
      </c>
      <c r="M539" s="108" t="n">
        <f aca="false">TRUNC(O539-O539*$O$2,2)</f>
        <v>0.53</v>
      </c>
      <c r="N539" s="0" t="s">
        <v>1666</v>
      </c>
      <c r="O539" s="0" t="s">
        <v>2334</v>
      </c>
    </row>
    <row r="540" customFormat="false" ht="12.75" hidden="false" customHeight="false" outlineLevel="0" collapsed="false">
      <c r="A540" s="122" t="s">
        <v>1578</v>
      </c>
      <c r="B540" s="123" t="n">
        <v>1803</v>
      </c>
      <c r="C540" s="122" t="s">
        <v>50</v>
      </c>
      <c r="D540" s="122" t="s">
        <v>2026</v>
      </c>
      <c r="E540" s="124" t="s">
        <v>1581</v>
      </c>
      <c r="F540" s="124"/>
      <c r="G540" s="125" t="s">
        <v>24</v>
      </c>
      <c r="H540" s="126" t="n">
        <v>2</v>
      </c>
      <c r="I540" s="127" t="n">
        <f aca="false">L540</f>
        <v>6.24</v>
      </c>
      <c r="J540" s="127" t="n">
        <f aca="false">M540</f>
        <v>12.48</v>
      </c>
      <c r="L540" s="108" t="n">
        <f aca="false">TRUNC(N540-N540*$O$2,2)</f>
        <v>6.24</v>
      </c>
      <c r="M540" s="108" t="n">
        <f aca="false">TRUNC(O540-O540*$O$2,2)</f>
        <v>12.48</v>
      </c>
      <c r="N540" s="0" t="s">
        <v>2027</v>
      </c>
      <c r="O540" s="0" t="s">
        <v>2298</v>
      </c>
    </row>
    <row r="541" customFormat="false" ht="12.75" hidden="false" customHeight="false" outlineLevel="0" collapsed="false">
      <c r="A541" s="122" t="s">
        <v>1578</v>
      </c>
      <c r="B541" s="123" t="n">
        <v>11264</v>
      </c>
      <c r="C541" s="122" t="s">
        <v>50</v>
      </c>
      <c r="D541" s="122" t="s">
        <v>1810</v>
      </c>
      <c r="E541" s="124" t="s">
        <v>1581</v>
      </c>
      <c r="F541" s="124"/>
      <c r="G541" s="125" t="s">
        <v>24</v>
      </c>
      <c r="H541" s="126" t="n">
        <v>0.0047752</v>
      </c>
      <c r="I541" s="127" t="n">
        <f aca="false">L541</f>
        <v>10.55</v>
      </c>
      <c r="J541" s="127" t="n">
        <f aca="false">M541</f>
        <v>0.04</v>
      </c>
      <c r="L541" s="108" t="n">
        <f aca="false">TRUNC(N541-N541*$O$2,2)</f>
        <v>10.55</v>
      </c>
      <c r="M541" s="108" t="n">
        <f aca="false">TRUNC(O541-O541*$O$2,2)</f>
        <v>0.04</v>
      </c>
      <c r="N541" s="0" t="s">
        <v>1811</v>
      </c>
      <c r="O541" s="0" t="s">
        <v>1775</v>
      </c>
    </row>
    <row r="542" customFormat="false" ht="12.75" hidden="false" customHeight="false" outlineLevel="0" collapsed="false">
      <c r="A542" s="122" t="s">
        <v>1578</v>
      </c>
      <c r="B542" s="123" t="n">
        <v>11242</v>
      </c>
      <c r="C542" s="122" t="s">
        <v>50</v>
      </c>
      <c r="D542" s="122" t="s">
        <v>1829</v>
      </c>
      <c r="E542" s="124" t="s">
        <v>1581</v>
      </c>
      <c r="F542" s="124"/>
      <c r="G542" s="125" t="s">
        <v>24</v>
      </c>
      <c r="H542" s="126" t="n">
        <v>0.001342</v>
      </c>
      <c r="I542" s="127" t="n">
        <f aca="false">L542</f>
        <v>26.53</v>
      </c>
      <c r="J542" s="127" t="n">
        <f aca="false">M542</f>
        <v>0.03</v>
      </c>
      <c r="L542" s="108" t="n">
        <f aca="false">TRUNC(N542-N542*$O$2,2)</f>
        <v>26.53</v>
      </c>
      <c r="M542" s="108" t="n">
        <f aca="false">TRUNC(O542-O542*$O$2,2)</f>
        <v>0.03</v>
      </c>
      <c r="N542" s="0" t="s">
        <v>1830</v>
      </c>
      <c r="O542" s="0" t="s">
        <v>1788</v>
      </c>
    </row>
    <row r="543" customFormat="false" ht="12.75" hidden="false" customHeight="false" outlineLevel="0" collapsed="false">
      <c r="A543" s="122" t="s">
        <v>1578</v>
      </c>
      <c r="B543" s="123" t="n">
        <v>10362</v>
      </c>
      <c r="C543" s="122" t="s">
        <v>50</v>
      </c>
      <c r="D543" s="122" t="s">
        <v>1674</v>
      </c>
      <c r="E543" s="124" t="s">
        <v>1642</v>
      </c>
      <c r="F543" s="124"/>
      <c r="G543" s="125" t="s">
        <v>24</v>
      </c>
      <c r="H543" s="126" t="n">
        <v>0.8869986</v>
      </c>
      <c r="I543" s="127" t="n">
        <f aca="false">L543</f>
        <v>9.78</v>
      </c>
      <c r="J543" s="127" t="n">
        <f aca="false">M543</f>
        <v>8.67</v>
      </c>
      <c r="L543" s="108" t="n">
        <f aca="false">TRUNC(N543-N543*$O$2,2)</f>
        <v>9.78</v>
      </c>
      <c r="M543" s="108" t="n">
        <f aca="false">TRUNC(O543-O543*$O$2,2)</f>
        <v>8.67</v>
      </c>
      <c r="N543" s="0" t="s">
        <v>1675</v>
      </c>
      <c r="O543" s="0" t="s">
        <v>2335</v>
      </c>
    </row>
    <row r="544" customFormat="false" ht="25.5" hidden="false" customHeight="false" outlineLevel="0" collapsed="false">
      <c r="A544" s="122" t="s">
        <v>1578</v>
      </c>
      <c r="B544" s="123" t="s">
        <v>2186</v>
      </c>
      <c r="C544" s="122" t="s">
        <v>50</v>
      </c>
      <c r="D544" s="122" t="s">
        <v>2187</v>
      </c>
      <c r="E544" s="124" t="s">
        <v>1581</v>
      </c>
      <c r="F544" s="124"/>
      <c r="G544" s="125" t="s">
        <v>24</v>
      </c>
      <c r="H544" s="126" t="n">
        <v>75.1464</v>
      </c>
      <c r="I544" s="127" t="n">
        <f aca="false">L544</f>
        <v>1.36</v>
      </c>
      <c r="J544" s="127" t="n">
        <f aca="false">M544</f>
        <v>102.63</v>
      </c>
      <c r="L544" s="108" t="n">
        <f aca="false">TRUNC(N544-N544*$O$2,2)</f>
        <v>1.36</v>
      </c>
      <c r="M544" s="108" t="n">
        <f aca="false">TRUNC(O544-O544*$O$2,2)</f>
        <v>102.63</v>
      </c>
      <c r="N544" s="0" t="s">
        <v>2188</v>
      </c>
      <c r="O544" s="0" t="s">
        <v>2336</v>
      </c>
    </row>
    <row r="545" customFormat="false" ht="25.5" hidden="false" customHeight="false" outlineLevel="0" collapsed="false">
      <c r="A545" s="122" t="s">
        <v>1578</v>
      </c>
      <c r="B545" s="123" t="s">
        <v>2201</v>
      </c>
      <c r="C545" s="122" t="s">
        <v>50</v>
      </c>
      <c r="D545" s="122" t="s">
        <v>2202</v>
      </c>
      <c r="E545" s="124" t="s">
        <v>1581</v>
      </c>
      <c r="F545" s="124"/>
      <c r="G545" s="125" t="s">
        <v>366</v>
      </c>
      <c r="H545" s="126" t="n">
        <v>12</v>
      </c>
      <c r="I545" s="127" t="n">
        <f aca="false">L545</f>
        <v>1.68</v>
      </c>
      <c r="J545" s="127" t="n">
        <f aca="false">M545</f>
        <v>20.23</v>
      </c>
      <c r="L545" s="108" t="n">
        <f aca="false">TRUNC(N545-N545*$O$2,2)</f>
        <v>1.68</v>
      </c>
      <c r="M545" s="108" t="n">
        <f aca="false">TRUNC(O545-O545*$O$2,2)</f>
        <v>20.23</v>
      </c>
      <c r="N545" s="0" t="s">
        <v>1750</v>
      </c>
      <c r="O545" s="0" t="s">
        <v>2337</v>
      </c>
    </row>
    <row r="546" customFormat="false" ht="25.5" hidden="false" customHeight="false" outlineLevel="0" collapsed="false">
      <c r="A546" s="122" t="s">
        <v>1578</v>
      </c>
      <c r="B546" s="123" t="s">
        <v>1791</v>
      </c>
      <c r="C546" s="122" t="s">
        <v>50</v>
      </c>
      <c r="D546" s="122" t="s">
        <v>1792</v>
      </c>
      <c r="E546" s="124" t="s">
        <v>1581</v>
      </c>
      <c r="F546" s="124"/>
      <c r="G546" s="125" t="s">
        <v>41</v>
      </c>
      <c r="H546" s="126" t="n">
        <v>0.8151</v>
      </c>
      <c r="I546" s="127" t="n">
        <f aca="false">L546</f>
        <v>102.01</v>
      </c>
      <c r="J546" s="127" t="n">
        <f aca="false">M546</f>
        <v>83.14</v>
      </c>
      <c r="L546" s="108" t="n">
        <f aca="false">TRUNC(N546-N546*$O$2,2)</f>
        <v>102.01</v>
      </c>
      <c r="M546" s="108" t="n">
        <f aca="false">TRUNC(O546-O546*$O$2,2)</f>
        <v>83.14</v>
      </c>
      <c r="N546" s="0" t="s">
        <v>1793</v>
      </c>
      <c r="O546" s="0" t="s">
        <v>2338</v>
      </c>
    </row>
    <row r="547" customFormat="false" ht="25.5" hidden="false" customHeight="false" outlineLevel="0" collapsed="false">
      <c r="A547" s="122" t="s">
        <v>1578</v>
      </c>
      <c r="B547" s="123" t="s">
        <v>1659</v>
      </c>
      <c r="C547" s="122" t="s">
        <v>50</v>
      </c>
      <c r="D547" s="122" t="s">
        <v>1660</v>
      </c>
      <c r="E547" s="124" t="s">
        <v>1581</v>
      </c>
      <c r="F547" s="124"/>
      <c r="G547" s="125" t="s">
        <v>1633</v>
      </c>
      <c r="H547" s="126" t="n">
        <v>0.15041836</v>
      </c>
      <c r="I547" s="127" t="n">
        <f aca="false">L547</f>
        <v>50.57</v>
      </c>
      <c r="J547" s="127" t="n">
        <f aca="false">M547</f>
        <v>7.6</v>
      </c>
      <c r="L547" s="108" t="n">
        <f aca="false">TRUNC(N547-N547*$O$2,2)</f>
        <v>50.57</v>
      </c>
      <c r="M547" s="108" t="n">
        <f aca="false">TRUNC(O547-O547*$O$2,2)</f>
        <v>7.6</v>
      </c>
      <c r="N547" s="0" t="s">
        <v>1661</v>
      </c>
      <c r="O547" s="0" t="s">
        <v>2339</v>
      </c>
    </row>
    <row r="548" customFormat="false" ht="12.75" hidden="false" customHeight="false" outlineLevel="0" collapsed="false">
      <c r="A548" s="122" t="s">
        <v>1578</v>
      </c>
      <c r="B548" s="123" t="n">
        <v>10790</v>
      </c>
      <c r="C548" s="122" t="s">
        <v>50</v>
      </c>
      <c r="D548" s="122" t="s">
        <v>1780</v>
      </c>
      <c r="E548" s="124" t="s">
        <v>1581</v>
      </c>
      <c r="F548" s="124"/>
      <c r="G548" s="125" t="s">
        <v>24</v>
      </c>
      <c r="H548" s="126" t="n">
        <v>0.0023876</v>
      </c>
      <c r="I548" s="127" t="n">
        <f aca="false">L548</f>
        <v>20.25</v>
      </c>
      <c r="J548" s="127" t="n">
        <f aca="false">M548</f>
        <v>0.04</v>
      </c>
      <c r="L548" s="108" t="n">
        <f aca="false">TRUNC(N548-N548*$O$2,2)</f>
        <v>20.25</v>
      </c>
      <c r="M548" s="108" t="n">
        <f aca="false">TRUNC(O548-O548*$O$2,2)</f>
        <v>0.04</v>
      </c>
      <c r="N548" s="0" t="s">
        <v>1781</v>
      </c>
      <c r="O548" s="0" t="s">
        <v>1775</v>
      </c>
    </row>
    <row r="549" customFormat="false" ht="12.75" hidden="false" customHeight="false" outlineLevel="0" collapsed="false">
      <c r="A549" s="122" t="s">
        <v>1578</v>
      </c>
      <c r="B549" s="123" t="n">
        <v>10599</v>
      </c>
      <c r="C549" s="122" t="s">
        <v>50</v>
      </c>
      <c r="D549" s="122" t="s">
        <v>1648</v>
      </c>
      <c r="E549" s="124" t="s">
        <v>1581</v>
      </c>
      <c r="F549" s="124"/>
      <c r="G549" s="125" t="s">
        <v>24</v>
      </c>
      <c r="H549" s="126" t="n">
        <v>0.35479944</v>
      </c>
      <c r="I549" s="127" t="n">
        <f aca="false">L549</f>
        <v>14.04</v>
      </c>
      <c r="J549" s="127" t="n">
        <f aca="false">M549</f>
        <v>4.97</v>
      </c>
      <c r="L549" s="108" t="n">
        <f aca="false">TRUNC(N549-N549*$O$2,2)</f>
        <v>14.04</v>
      </c>
      <c r="M549" s="108" t="n">
        <f aca="false">TRUNC(O549-O549*$O$2,2)</f>
        <v>4.97</v>
      </c>
      <c r="N549" s="0" t="s">
        <v>1649</v>
      </c>
      <c r="O549" s="0" t="s">
        <v>2340</v>
      </c>
    </row>
    <row r="550" customFormat="false" ht="12.75" hidden="false" customHeight="false" outlineLevel="0" collapsed="false">
      <c r="A550" s="122" t="s">
        <v>1578</v>
      </c>
      <c r="B550" s="123" t="n">
        <v>2378</v>
      </c>
      <c r="C550" s="122" t="s">
        <v>50</v>
      </c>
      <c r="D550" s="122" t="s">
        <v>1657</v>
      </c>
      <c r="E550" s="124" t="s">
        <v>1581</v>
      </c>
      <c r="F550" s="124"/>
      <c r="G550" s="125" t="s">
        <v>24</v>
      </c>
      <c r="H550" s="126" t="n">
        <v>15.75513412</v>
      </c>
      <c r="I550" s="127" t="n">
        <f aca="false">L550</f>
        <v>3.51</v>
      </c>
      <c r="J550" s="127" t="n">
        <f aca="false">M550</f>
        <v>55.32</v>
      </c>
      <c r="L550" s="108" t="n">
        <f aca="false">TRUNC(N550-N550*$O$2,2)</f>
        <v>3.51</v>
      </c>
      <c r="M550" s="108" t="n">
        <f aca="false">TRUNC(O550-O550*$O$2,2)</f>
        <v>55.32</v>
      </c>
      <c r="N550" s="0" t="s">
        <v>1658</v>
      </c>
      <c r="O550" s="0" t="s">
        <v>2341</v>
      </c>
    </row>
    <row r="551" customFormat="false" ht="25.5" hidden="false" customHeight="false" outlineLevel="0" collapsed="false">
      <c r="A551" s="122" t="s">
        <v>1578</v>
      </c>
      <c r="B551" s="123" t="s">
        <v>2237</v>
      </c>
      <c r="C551" s="122" t="s">
        <v>50</v>
      </c>
      <c r="D551" s="122" t="s">
        <v>2238</v>
      </c>
      <c r="E551" s="124" t="s">
        <v>1581</v>
      </c>
      <c r="F551" s="124"/>
      <c r="G551" s="125" t="s">
        <v>366</v>
      </c>
      <c r="H551" s="126" t="n">
        <v>42</v>
      </c>
      <c r="I551" s="127" t="n">
        <f aca="false">L551</f>
        <v>1.92</v>
      </c>
      <c r="J551" s="127" t="n">
        <f aca="false">M551</f>
        <v>80.64</v>
      </c>
      <c r="L551" s="108" t="n">
        <f aca="false">TRUNC(N551-N551*$O$2,2)</f>
        <v>1.92</v>
      </c>
      <c r="M551" s="108" t="n">
        <f aca="false">TRUNC(O551-O551*$O$2,2)</f>
        <v>80.64</v>
      </c>
      <c r="N551" s="0" t="s">
        <v>2239</v>
      </c>
      <c r="O551" s="0" t="s">
        <v>2342</v>
      </c>
    </row>
    <row r="552" customFormat="false" ht="25.5" hidden="false" customHeight="false" outlineLevel="0" collapsed="false">
      <c r="A552" s="122" t="s">
        <v>1578</v>
      </c>
      <c r="B552" s="123" t="s">
        <v>1744</v>
      </c>
      <c r="C552" s="122" t="s">
        <v>50</v>
      </c>
      <c r="D552" s="122" t="s">
        <v>1745</v>
      </c>
      <c r="E552" s="124" t="s">
        <v>1609</v>
      </c>
      <c r="F552" s="124"/>
      <c r="G552" s="125" t="s">
        <v>1610</v>
      </c>
      <c r="H552" s="126" t="n">
        <v>13.42</v>
      </c>
      <c r="I552" s="127" t="n">
        <f aca="false">L552</f>
        <v>14.93</v>
      </c>
      <c r="J552" s="127" t="n">
        <f aca="false">M552</f>
        <v>200.36</v>
      </c>
      <c r="L552" s="108" t="n">
        <f aca="false">TRUNC(N552-N552*$O$2,2)</f>
        <v>14.93</v>
      </c>
      <c r="M552" s="108" t="n">
        <f aca="false">TRUNC(O552-O552*$O$2,2)</f>
        <v>200.36</v>
      </c>
      <c r="N552" s="0" t="s">
        <v>1746</v>
      </c>
      <c r="O552" s="0" t="s">
        <v>2343</v>
      </c>
    </row>
    <row r="553" customFormat="false" ht="12.75" hidden="false" customHeight="false" outlineLevel="0" collapsed="false">
      <c r="A553" s="122" t="s">
        <v>1578</v>
      </c>
      <c r="B553" s="123" t="n">
        <v>1651</v>
      </c>
      <c r="C553" s="122" t="s">
        <v>50</v>
      </c>
      <c r="D553" s="122" t="s">
        <v>1638</v>
      </c>
      <c r="E553" s="124" t="s">
        <v>1581</v>
      </c>
      <c r="F553" s="124"/>
      <c r="G553" s="125" t="s">
        <v>1639</v>
      </c>
      <c r="H553" s="126" t="n">
        <v>0.15176036</v>
      </c>
      <c r="I553" s="127" t="n">
        <f aca="false">L553</f>
        <v>4.95</v>
      </c>
      <c r="J553" s="127" t="n">
        <f aca="false">M553</f>
        <v>0.74</v>
      </c>
      <c r="L553" s="108" t="n">
        <f aca="false">TRUNC(N553-N553*$O$2,2)</f>
        <v>4.95</v>
      </c>
      <c r="M553" s="108" t="n">
        <f aca="false">TRUNC(O553-O553*$O$2,2)</f>
        <v>0.74</v>
      </c>
      <c r="N553" s="0" t="s">
        <v>1640</v>
      </c>
      <c r="O553" s="0" t="s">
        <v>2344</v>
      </c>
    </row>
    <row r="554" customFormat="false" ht="38.25" hidden="false" customHeight="false" outlineLevel="0" collapsed="false">
      <c r="A554" s="122" t="s">
        <v>1578</v>
      </c>
      <c r="B554" s="123" t="s">
        <v>1919</v>
      </c>
      <c r="C554" s="122" t="s">
        <v>50</v>
      </c>
      <c r="D554" s="122" t="s">
        <v>1920</v>
      </c>
      <c r="E554" s="124" t="s">
        <v>1581</v>
      </c>
      <c r="F554" s="124"/>
      <c r="G554" s="125" t="s">
        <v>41</v>
      </c>
      <c r="H554" s="126" t="n">
        <v>2.8</v>
      </c>
      <c r="I554" s="127" t="n">
        <f aca="false">L554</f>
        <v>351.22</v>
      </c>
      <c r="J554" s="127" t="n">
        <f aca="false">M554</f>
        <v>983.43</v>
      </c>
      <c r="L554" s="108" t="n">
        <f aca="false">TRUNC(N554-N554*$O$2,2)</f>
        <v>351.22</v>
      </c>
      <c r="M554" s="108" t="n">
        <f aca="false">TRUNC(O554-O554*$O$2,2)</f>
        <v>983.43</v>
      </c>
      <c r="N554" s="0" t="s">
        <v>1921</v>
      </c>
      <c r="O554" s="0" t="s">
        <v>2345</v>
      </c>
    </row>
    <row r="555" customFormat="false" ht="25.5" hidden="false" customHeight="false" outlineLevel="0" collapsed="false">
      <c r="A555" s="122" t="s">
        <v>1578</v>
      </c>
      <c r="B555" s="123" t="s">
        <v>2100</v>
      </c>
      <c r="C555" s="122" t="s">
        <v>50</v>
      </c>
      <c r="D555" s="122" t="s">
        <v>2101</v>
      </c>
      <c r="E555" s="124" t="s">
        <v>1581</v>
      </c>
      <c r="F555" s="124"/>
      <c r="G555" s="125" t="s">
        <v>366</v>
      </c>
      <c r="H555" s="126" t="n">
        <v>6</v>
      </c>
      <c r="I555" s="127" t="n">
        <f aca="false">L555</f>
        <v>3.2</v>
      </c>
      <c r="J555" s="127" t="n">
        <f aca="false">M555</f>
        <v>19.24</v>
      </c>
      <c r="L555" s="108" t="n">
        <f aca="false">TRUNC(N555-N555*$O$2,2)</f>
        <v>3.2</v>
      </c>
      <c r="M555" s="108" t="n">
        <f aca="false">TRUNC(O555-O555*$O$2,2)</f>
        <v>19.24</v>
      </c>
      <c r="N555" s="0" t="s">
        <v>2102</v>
      </c>
      <c r="O555" s="0" t="s">
        <v>2346</v>
      </c>
    </row>
    <row r="556" customFormat="false" ht="12.75" hidden="false" customHeight="false" outlineLevel="0" collapsed="false">
      <c r="A556" s="122" t="s">
        <v>1578</v>
      </c>
      <c r="B556" s="123" t="n">
        <v>10282</v>
      </c>
      <c r="C556" s="122" t="s">
        <v>50</v>
      </c>
      <c r="D556" s="122" t="s">
        <v>1789</v>
      </c>
      <c r="E556" s="124" t="s">
        <v>1581</v>
      </c>
      <c r="F556" s="124"/>
      <c r="G556" s="125" t="s">
        <v>24</v>
      </c>
      <c r="H556" s="126" t="n">
        <v>0.0047752</v>
      </c>
      <c r="I556" s="127" t="n">
        <f aca="false">L556</f>
        <v>31.84</v>
      </c>
      <c r="J556" s="127" t="n">
        <f aca="false">M556</f>
        <v>0.14</v>
      </c>
      <c r="L556" s="108" t="n">
        <f aca="false">TRUNC(N556-N556*$O$2,2)</f>
        <v>31.84</v>
      </c>
      <c r="M556" s="108" t="n">
        <f aca="false">TRUNC(O556-O556*$O$2,2)</f>
        <v>0.14</v>
      </c>
      <c r="N556" s="0" t="s">
        <v>1790</v>
      </c>
      <c r="O556" s="0" t="s">
        <v>2262</v>
      </c>
    </row>
    <row r="557" customFormat="false" ht="12.75" hidden="false" customHeight="false" outlineLevel="0" collapsed="false">
      <c r="A557" s="122" t="s">
        <v>1578</v>
      </c>
      <c r="B557" s="123" t="n">
        <v>1886</v>
      </c>
      <c r="C557" s="122" t="s">
        <v>50</v>
      </c>
      <c r="D557" s="122" t="s">
        <v>1996</v>
      </c>
      <c r="E557" s="124" t="s">
        <v>1581</v>
      </c>
      <c r="F557" s="124"/>
      <c r="G557" s="125" t="s">
        <v>287</v>
      </c>
      <c r="H557" s="126" t="n">
        <v>1.2</v>
      </c>
      <c r="I557" s="127" t="n">
        <f aca="false">L557</f>
        <v>13.83</v>
      </c>
      <c r="J557" s="127" t="n">
        <f aca="false">M557</f>
        <v>16.59</v>
      </c>
      <c r="L557" s="108" t="n">
        <f aca="false">TRUNC(N557-N557*$O$2,2)</f>
        <v>13.83</v>
      </c>
      <c r="M557" s="108" t="n">
        <f aca="false">TRUNC(O557-O557*$O$2,2)</f>
        <v>16.59</v>
      </c>
      <c r="N557" s="0" t="s">
        <v>1997</v>
      </c>
      <c r="O557" s="0" t="s">
        <v>2303</v>
      </c>
    </row>
    <row r="558" customFormat="false" ht="25.5" hidden="false" customHeight="false" outlineLevel="0" collapsed="false">
      <c r="A558" s="122" t="s">
        <v>1578</v>
      </c>
      <c r="B558" s="123" t="s">
        <v>1654</v>
      </c>
      <c r="C558" s="122" t="s">
        <v>50</v>
      </c>
      <c r="D558" s="122" t="s">
        <v>1655</v>
      </c>
      <c r="E558" s="124" t="s">
        <v>1581</v>
      </c>
      <c r="F558" s="124"/>
      <c r="G558" s="125" t="s">
        <v>24</v>
      </c>
      <c r="H558" s="126" t="n">
        <v>0.11826648</v>
      </c>
      <c r="I558" s="127" t="n">
        <f aca="false">L558</f>
        <v>10.53</v>
      </c>
      <c r="J558" s="127" t="n">
        <f aca="false">M558</f>
        <v>1.24</v>
      </c>
      <c r="L558" s="108" t="n">
        <f aca="false">TRUNC(N558-N558*$O$2,2)</f>
        <v>10.53</v>
      </c>
      <c r="M558" s="108" t="n">
        <f aca="false">TRUNC(O558-O558*$O$2,2)</f>
        <v>1.24</v>
      </c>
      <c r="N558" s="0" t="s">
        <v>1656</v>
      </c>
      <c r="O558" s="0" t="s">
        <v>2347</v>
      </c>
    </row>
    <row r="559" customFormat="false" ht="25.5" hidden="false" customHeight="false" outlineLevel="0" collapsed="false">
      <c r="A559" s="122" t="s">
        <v>1578</v>
      </c>
      <c r="B559" s="123" t="s">
        <v>2212</v>
      </c>
      <c r="C559" s="122" t="s">
        <v>50</v>
      </c>
      <c r="D559" s="122" t="s">
        <v>2213</v>
      </c>
      <c r="E559" s="124" t="s">
        <v>1581</v>
      </c>
      <c r="F559" s="124"/>
      <c r="G559" s="125" t="s">
        <v>24</v>
      </c>
      <c r="H559" s="126" t="n">
        <v>2</v>
      </c>
      <c r="I559" s="127" t="n">
        <f aca="false">L559</f>
        <v>3.16</v>
      </c>
      <c r="J559" s="127" t="n">
        <f aca="false">M559</f>
        <v>6.33</v>
      </c>
      <c r="L559" s="108" t="n">
        <f aca="false">TRUNC(N559-N559*$O$2,2)</f>
        <v>3.16</v>
      </c>
      <c r="M559" s="108" t="n">
        <f aca="false">TRUNC(O559-O559*$O$2,2)</f>
        <v>6.33</v>
      </c>
      <c r="N559" s="0" t="s">
        <v>2214</v>
      </c>
      <c r="O559" s="0" t="s">
        <v>2348</v>
      </c>
    </row>
    <row r="560" customFormat="false" ht="12.75" hidden="false" customHeight="false" outlineLevel="0" collapsed="false">
      <c r="A560" s="122" t="s">
        <v>1578</v>
      </c>
      <c r="B560" s="123" t="n">
        <v>10517</v>
      </c>
      <c r="C560" s="122" t="s">
        <v>50</v>
      </c>
      <c r="D560" s="122" t="s">
        <v>1669</v>
      </c>
      <c r="E560" s="124" t="s">
        <v>1642</v>
      </c>
      <c r="F560" s="124"/>
      <c r="G560" s="125" t="s">
        <v>1670</v>
      </c>
      <c r="H560" s="126" t="n">
        <v>0.07884432</v>
      </c>
      <c r="I560" s="127" t="n">
        <f aca="false">L560</f>
        <v>234.15</v>
      </c>
      <c r="J560" s="127" t="n">
        <f aca="false">M560</f>
        <v>18.45</v>
      </c>
      <c r="L560" s="108" t="n">
        <f aca="false">TRUNC(N560-N560*$O$2,2)</f>
        <v>234.15</v>
      </c>
      <c r="M560" s="108" t="n">
        <f aca="false">TRUNC(O560-O560*$O$2,2)</f>
        <v>18.45</v>
      </c>
      <c r="N560" s="0" t="s">
        <v>1671</v>
      </c>
      <c r="O560" s="0" t="s">
        <v>2349</v>
      </c>
    </row>
    <row r="561" customFormat="false" ht="12.75" hidden="false" customHeight="false" outlineLevel="0" collapsed="false">
      <c r="A561" s="122" t="s">
        <v>1578</v>
      </c>
      <c r="B561" s="123" t="n">
        <v>941</v>
      </c>
      <c r="C561" s="122" t="s">
        <v>50</v>
      </c>
      <c r="D561" s="122" t="s">
        <v>1652</v>
      </c>
      <c r="E561" s="124" t="s">
        <v>1581</v>
      </c>
      <c r="F561" s="124"/>
      <c r="G561" s="125" t="s">
        <v>24</v>
      </c>
      <c r="H561" s="126" t="n">
        <v>0.2956662</v>
      </c>
      <c r="I561" s="127" t="n">
        <f aca="false">L561</f>
        <v>148.56</v>
      </c>
      <c r="J561" s="127" t="n">
        <f aca="false">M561</f>
        <v>43.92</v>
      </c>
      <c r="L561" s="108" t="n">
        <f aca="false">TRUNC(N561-N561*$O$2,2)</f>
        <v>148.56</v>
      </c>
      <c r="M561" s="108" t="n">
        <f aca="false">TRUNC(O561-O561*$O$2,2)</f>
        <v>43.92</v>
      </c>
      <c r="N561" s="0" t="s">
        <v>1653</v>
      </c>
      <c r="O561" s="0" t="s">
        <v>2350</v>
      </c>
    </row>
    <row r="562" customFormat="false" ht="12.75" hidden="false" customHeight="false" outlineLevel="0" collapsed="false">
      <c r="A562" s="122" t="s">
        <v>1578</v>
      </c>
      <c r="B562" s="123" t="n">
        <v>10596</v>
      </c>
      <c r="C562" s="122" t="s">
        <v>50</v>
      </c>
      <c r="D562" s="122" t="s">
        <v>1672</v>
      </c>
      <c r="E562" s="124" t="s">
        <v>1581</v>
      </c>
      <c r="F562" s="124"/>
      <c r="G562" s="125" t="s">
        <v>24</v>
      </c>
      <c r="H562" s="126" t="n">
        <v>0.8869986</v>
      </c>
      <c r="I562" s="127" t="n">
        <f aca="false">L562</f>
        <v>3.82</v>
      </c>
      <c r="J562" s="127" t="n">
        <f aca="false">M562</f>
        <v>3.38</v>
      </c>
      <c r="L562" s="108" t="n">
        <f aca="false">TRUNC(N562-N562*$O$2,2)</f>
        <v>3.82</v>
      </c>
      <c r="M562" s="108" t="n">
        <f aca="false">TRUNC(O562-O562*$O$2,2)</f>
        <v>3.38</v>
      </c>
      <c r="N562" s="0" t="s">
        <v>1673</v>
      </c>
      <c r="O562" s="0" t="s">
        <v>2351</v>
      </c>
    </row>
    <row r="563" customFormat="false" ht="12.75" hidden="false" customHeight="false" outlineLevel="0" collapsed="false">
      <c r="A563" s="122" t="s">
        <v>1578</v>
      </c>
      <c r="B563" s="123" t="n">
        <v>11244</v>
      </c>
      <c r="C563" s="122" t="s">
        <v>50</v>
      </c>
      <c r="D563" s="122" t="s">
        <v>1943</v>
      </c>
      <c r="E563" s="124" t="s">
        <v>1581</v>
      </c>
      <c r="F563" s="124"/>
      <c r="G563" s="125" t="s">
        <v>24</v>
      </c>
      <c r="H563" s="126" t="n">
        <v>0.01185656</v>
      </c>
      <c r="I563" s="127" t="n">
        <f aca="false">L563</f>
        <v>38.2</v>
      </c>
      <c r="J563" s="127" t="n">
        <f aca="false">M563</f>
        <v>0.45</v>
      </c>
      <c r="L563" s="108" t="n">
        <f aca="false">TRUNC(N563-N563*$O$2,2)</f>
        <v>38.2</v>
      </c>
      <c r="M563" s="108" t="n">
        <f aca="false">TRUNC(O563-O563*$O$2,2)</f>
        <v>0.45</v>
      </c>
      <c r="N563" s="0" t="s">
        <v>1944</v>
      </c>
      <c r="O563" s="0" t="s">
        <v>2282</v>
      </c>
    </row>
    <row r="564" customFormat="false" ht="12.75" hidden="false" customHeight="false" outlineLevel="0" collapsed="false">
      <c r="A564" s="122" t="s">
        <v>1578</v>
      </c>
      <c r="B564" s="123" t="n">
        <v>11247</v>
      </c>
      <c r="C564" s="122" t="s">
        <v>50</v>
      </c>
      <c r="D564" s="122" t="s">
        <v>1795</v>
      </c>
      <c r="E564" s="124" t="s">
        <v>1581</v>
      </c>
      <c r="F564" s="124"/>
      <c r="G564" s="125" t="s">
        <v>24</v>
      </c>
      <c r="H564" s="126" t="n">
        <v>0.0023876</v>
      </c>
      <c r="I564" s="127" t="n">
        <f aca="false">L564</f>
        <v>255.84</v>
      </c>
      <c r="J564" s="127" t="n">
        <f aca="false">M564</f>
        <v>0.6</v>
      </c>
      <c r="L564" s="108" t="n">
        <f aca="false">TRUNC(N564-N564*$O$2,2)</f>
        <v>255.84</v>
      </c>
      <c r="M564" s="108" t="n">
        <f aca="false">TRUNC(O564-O564*$O$2,2)</f>
        <v>0.6</v>
      </c>
      <c r="N564" s="0" t="s">
        <v>1796</v>
      </c>
      <c r="O564" s="0" t="s">
        <v>1834</v>
      </c>
    </row>
    <row r="565" customFormat="false" ht="12.75" hidden="false" customHeight="false" outlineLevel="0" collapsed="false">
      <c r="A565" s="122" t="s">
        <v>1578</v>
      </c>
      <c r="B565" s="123" t="n">
        <v>4728</v>
      </c>
      <c r="C565" s="122" t="s">
        <v>50</v>
      </c>
      <c r="D565" s="122" t="s">
        <v>1667</v>
      </c>
      <c r="E565" s="124" t="s">
        <v>1581</v>
      </c>
      <c r="F565" s="124"/>
      <c r="G565" s="125" t="s">
        <v>24</v>
      </c>
      <c r="H565" s="126" t="n">
        <v>0.0299382</v>
      </c>
      <c r="I565" s="127" t="n">
        <f aca="false">L565</f>
        <v>14.5</v>
      </c>
      <c r="J565" s="127" t="n">
        <f aca="false">M565</f>
        <v>0.42</v>
      </c>
      <c r="L565" s="108" t="n">
        <f aca="false">TRUNC(N565-N565*$O$2,2)</f>
        <v>14.5</v>
      </c>
      <c r="M565" s="108" t="n">
        <f aca="false">TRUNC(O565-O565*$O$2,2)</f>
        <v>0.42</v>
      </c>
      <c r="N565" s="0" t="s">
        <v>1668</v>
      </c>
      <c r="O565" s="0" t="s">
        <v>2097</v>
      </c>
    </row>
    <row r="566" customFormat="false" ht="12.75" hidden="false" customHeight="false" outlineLevel="0" collapsed="false">
      <c r="A566" s="122" t="s">
        <v>1578</v>
      </c>
      <c r="B566" s="123" t="n">
        <v>10788</v>
      </c>
      <c r="C566" s="122" t="s">
        <v>50</v>
      </c>
      <c r="D566" s="122" t="s">
        <v>1650</v>
      </c>
      <c r="E566" s="124" t="s">
        <v>1581</v>
      </c>
      <c r="F566" s="124"/>
      <c r="G566" s="125" t="s">
        <v>24</v>
      </c>
      <c r="H566" s="126" t="n">
        <v>0.0199588</v>
      </c>
      <c r="I566" s="127" t="n">
        <f aca="false">L566</f>
        <v>28.8</v>
      </c>
      <c r="J566" s="127" t="n">
        <f aca="false">M566</f>
        <v>0.56</v>
      </c>
      <c r="L566" s="108" t="n">
        <f aca="false">TRUNC(N566-N566*$O$2,2)</f>
        <v>28.8</v>
      </c>
      <c r="M566" s="108" t="n">
        <f aca="false">TRUNC(O566-O566*$O$2,2)</f>
        <v>0.56</v>
      </c>
      <c r="N566" s="0" t="s">
        <v>1651</v>
      </c>
      <c r="O566" s="0" t="s">
        <v>2352</v>
      </c>
    </row>
    <row r="567" customFormat="false" ht="25.5" hidden="false" customHeight="false" outlineLevel="0" collapsed="false">
      <c r="A567" s="122" t="s">
        <v>1578</v>
      </c>
      <c r="B567" s="123" t="n">
        <v>4174</v>
      </c>
      <c r="C567" s="122" t="s">
        <v>50</v>
      </c>
      <c r="D567" s="122" t="s">
        <v>1820</v>
      </c>
      <c r="E567" s="124" t="s">
        <v>1581</v>
      </c>
      <c r="F567" s="124"/>
      <c r="G567" s="125" t="s">
        <v>24</v>
      </c>
      <c r="H567" s="126" t="n">
        <v>0.011938</v>
      </c>
      <c r="I567" s="127" t="n">
        <f aca="false">L567</f>
        <v>8.42</v>
      </c>
      <c r="J567" s="127" t="n">
        <f aca="false">M567</f>
        <v>0.09</v>
      </c>
      <c r="L567" s="108" t="n">
        <f aca="false">TRUNC(N567-N567*$O$2,2)</f>
        <v>8.42</v>
      </c>
      <c r="M567" s="108" t="n">
        <f aca="false">TRUNC(O567-O567*$O$2,2)</f>
        <v>0.09</v>
      </c>
      <c r="N567" s="0" t="s">
        <v>1821</v>
      </c>
      <c r="O567" s="0" t="s">
        <v>2284</v>
      </c>
    </row>
    <row r="568" customFormat="false" ht="12.75" hidden="false" customHeight="false" outlineLevel="0" collapsed="false">
      <c r="A568" s="122" t="s">
        <v>1578</v>
      </c>
      <c r="B568" s="123" t="n">
        <v>10586</v>
      </c>
      <c r="C568" s="122" t="s">
        <v>50</v>
      </c>
      <c r="D568" s="122" t="s">
        <v>1981</v>
      </c>
      <c r="E568" s="124" t="s">
        <v>1581</v>
      </c>
      <c r="F568" s="124"/>
      <c r="G568" s="125" t="s">
        <v>24</v>
      </c>
      <c r="H568" s="126" t="n">
        <v>0.0001476</v>
      </c>
      <c r="I568" s="127" t="n">
        <f aca="false">L568</f>
        <v>28.8</v>
      </c>
      <c r="J568" s="127" t="n">
        <f aca="false">M568</f>
        <v>0</v>
      </c>
      <c r="L568" s="108" t="n">
        <f aca="false">TRUNC(N568-N568*$O$2,2)</f>
        <v>28.8</v>
      </c>
      <c r="M568" s="108" t="n">
        <f aca="false">TRUNC(O568-O568*$O$2,2)</f>
        <v>0</v>
      </c>
      <c r="N568" s="0" t="s">
        <v>1651</v>
      </c>
      <c r="O568" s="0" t="s">
        <v>1635</v>
      </c>
    </row>
    <row r="569" customFormat="false" ht="25.5" hidden="false" customHeight="false" outlineLevel="0" collapsed="false">
      <c r="A569" s="122" t="s">
        <v>1578</v>
      </c>
      <c r="B569" s="123" t="s">
        <v>1832</v>
      </c>
      <c r="C569" s="122" t="s">
        <v>50</v>
      </c>
      <c r="D569" s="122" t="s">
        <v>1833</v>
      </c>
      <c r="E569" s="124" t="s">
        <v>1581</v>
      </c>
      <c r="F569" s="124"/>
      <c r="G569" s="125" t="s">
        <v>287</v>
      </c>
      <c r="H569" s="126" t="n">
        <v>331.5</v>
      </c>
      <c r="I569" s="127" t="n">
        <f aca="false">L569</f>
        <v>0.6</v>
      </c>
      <c r="J569" s="127" t="n">
        <f aca="false">M569</f>
        <v>201.81</v>
      </c>
      <c r="L569" s="108" t="n">
        <f aca="false">TRUNC(N569-N569*$O$2,2)</f>
        <v>0.6</v>
      </c>
      <c r="M569" s="108" t="n">
        <f aca="false">TRUNC(O569-O569*$O$2,2)</f>
        <v>201.81</v>
      </c>
      <c r="N569" s="0" t="s">
        <v>1834</v>
      </c>
      <c r="O569" s="0" t="s">
        <v>2353</v>
      </c>
    </row>
    <row r="570" customFormat="false" ht="12.75" hidden="false" customHeight="false" outlineLevel="0" collapsed="false">
      <c r="A570" s="122" t="s">
        <v>1578</v>
      </c>
      <c r="B570" s="123" t="n">
        <v>4729</v>
      </c>
      <c r="C570" s="122" t="s">
        <v>50</v>
      </c>
      <c r="D570" s="122" t="s">
        <v>1636</v>
      </c>
      <c r="E570" s="124" t="s">
        <v>1581</v>
      </c>
      <c r="F570" s="124"/>
      <c r="G570" s="125" t="s">
        <v>24</v>
      </c>
      <c r="H570" s="126" t="n">
        <v>0.0099794</v>
      </c>
      <c r="I570" s="127" t="n">
        <f aca="false">L570</f>
        <v>24.58</v>
      </c>
      <c r="J570" s="127" t="n">
        <f aca="false">M570</f>
        <v>0.24</v>
      </c>
      <c r="L570" s="108" t="n">
        <f aca="false">TRUNC(N570-N570*$O$2,2)</f>
        <v>24.58</v>
      </c>
      <c r="M570" s="108" t="n">
        <f aca="false">TRUNC(O570-O570*$O$2,2)</f>
        <v>0.24</v>
      </c>
      <c r="N570" s="0" t="s">
        <v>1637</v>
      </c>
      <c r="O570" s="0" t="s">
        <v>1985</v>
      </c>
    </row>
    <row r="571" customFormat="false" ht="12.75" hidden="false" customHeight="false" outlineLevel="0" collapsed="false">
      <c r="A571" s="122" t="s">
        <v>1578</v>
      </c>
      <c r="B571" s="123" t="n">
        <v>11265</v>
      </c>
      <c r="C571" s="122" t="s">
        <v>50</v>
      </c>
      <c r="D571" s="122" t="s">
        <v>1822</v>
      </c>
      <c r="E571" s="124" t="s">
        <v>1581</v>
      </c>
      <c r="F571" s="124"/>
      <c r="G571" s="125" t="s">
        <v>24</v>
      </c>
      <c r="H571" s="126" t="n">
        <v>0.0095504</v>
      </c>
      <c r="I571" s="127" t="n">
        <f aca="false">L571</f>
        <v>14.63</v>
      </c>
      <c r="J571" s="127" t="n">
        <f aca="false">M571</f>
        <v>0.13</v>
      </c>
      <c r="L571" s="108" t="n">
        <f aca="false">TRUNC(N571-N571*$O$2,2)</f>
        <v>14.63</v>
      </c>
      <c r="M571" s="108" t="n">
        <f aca="false">TRUNC(O571-O571*$O$2,2)</f>
        <v>0.13</v>
      </c>
      <c r="N571" s="0" t="s">
        <v>1823</v>
      </c>
      <c r="O571" s="0" t="s">
        <v>2318</v>
      </c>
    </row>
    <row r="572" customFormat="false" ht="12.75" hidden="false" customHeight="false" outlineLevel="0" collapsed="false">
      <c r="A572" s="115"/>
      <c r="B572" s="115"/>
      <c r="C572" s="115"/>
      <c r="D572" s="115"/>
      <c r="E572" s="115"/>
      <c r="F572" s="116"/>
      <c r="G572" s="115"/>
      <c r="H572" s="116"/>
      <c r="I572" s="115"/>
      <c r="J572" s="116"/>
      <c r="L572" s="108"/>
      <c r="M572" s="108" t="n">
        <f aca="false">TRUNC(O572-O572*$O$2,2)</f>
        <v>2515.81</v>
      </c>
      <c r="N572" s="0" t="s">
        <v>1574</v>
      </c>
      <c r="O572" s="0" t="n">
        <v>3223.34</v>
      </c>
    </row>
    <row r="573" customFormat="false" ht="12.75" hidden="false" customHeight="false" outlineLevel="0" collapsed="false">
      <c r="A573" s="115"/>
      <c r="B573" s="115"/>
      <c r="C573" s="115"/>
      <c r="D573" s="115"/>
      <c r="E573" s="115"/>
      <c r="F573" s="116"/>
      <c r="G573" s="115"/>
      <c r="H573" s="117" t="s">
        <v>1575</v>
      </c>
      <c r="I573" s="117"/>
      <c r="J573" s="118" t="n">
        <f aca="false">M573</f>
        <v>11536.36</v>
      </c>
      <c r="L573" s="108" t="n">
        <f aca="false">TRUNC(N573-N573*$O$2,2)</f>
        <v>0</v>
      </c>
      <c r="M573" s="108" t="n">
        <f aca="false">TRUNC(O573-O573*$O$2,2)</f>
        <v>11536.36</v>
      </c>
      <c r="N573" s="0" t="n">
        <v>0</v>
      </c>
      <c r="O573" s="0" t="n">
        <v>14780.74</v>
      </c>
    </row>
    <row r="574" customFormat="false" ht="13.5" hidden="false" customHeight="false" outlineLevel="0" collapsed="false">
      <c r="A574" s="30"/>
      <c r="B574" s="30"/>
      <c r="C574" s="30"/>
      <c r="D574" s="30"/>
      <c r="E574" s="30"/>
      <c r="F574" s="30"/>
      <c r="G574" s="30"/>
      <c r="H574" s="119"/>
      <c r="I574" s="30"/>
      <c r="J574" s="120"/>
      <c r="L574" s="108"/>
      <c r="M574" s="108" t="n">
        <f aca="false">TRUNC(O574-O574*$O$2,2)</f>
        <v>11536.36</v>
      </c>
      <c r="N574" s="0" t="s">
        <v>1576</v>
      </c>
      <c r="O574" s="0" t="n">
        <v>14780.74</v>
      </c>
    </row>
    <row r="575" customFormat="false" ht="13.5" hidden="false" customHeight="false" outlineLevel="0" collapsed="false">
      <c r="A575" s="121"/>
      <c r="B575" s="121"/>
      <c r="C575" s="121"/>
      <c r="D575" s="121"/>
      <c r="E575" s="121"/>
      <c r="F575" s="121"/>
      <c r="G575" s="121"/>
      <c r="H575" s="121"/>
      <c r="I575" s="121"/>
      <c r="J575" s="121"/>
      <c r="L575" s="108" t="n">
        <f aca="false">TRUNC(N575-N575*$O$2,2)</f>
        <v>0</v>
      </c>
      <c r="M575" s="108" t="n">
        <f aca="false">TRUNC(O575-O575*$O$2,2)</f>
        <v>0</v>
      </c>
      <c r="N575" s="0" t="n">
        <v>0</v>
      </c>
      <c r="O575" s="0" t="n">
        <v>0</v>
      </c>
    </row>
    <row r="576" customFormat="false" ht="15" hidden="false" customHeight="false" outlineLevel="0" collapsed="false">
      <c r="A576" s="98" t="s">
        <v>72</v>
      </c>
      <c r="B576" s="99" t="s">
        <v>8</v>
      </c>
      <c r="C576" s="98" t="s">
        <v>9</v>
      </c>
      <c r="D576" s="98" t="s">
        <v>10</v>
      </c>
      <c r="E576" s="100" t="s">
        <v>1565</v>
      </c>
      <c r="F576" s="100"/>
      <c r="G576" s="101" t="s">
        <v>11</v>
      </c>
      <c r="H576" s="99" t="s">
        <v>12</v>
      </c>
      <c r="I576" s="99" t="s">
        <v>13</v>
      </c>
      <c r="J576" s="99" t="s">
        <v>15</v>
      </c>
      <c r="L576" s="108"/>
      <c r="M576" s="108"/>
    </row>
    <row r="577" customFormat="false" ht="39.6" hidden="false" customHeight="true" outlineLevel="0" collapsed="false">
      <c r="A577" s="102" t="s">
        <v>1566</v>
      </c>
      <c r="B577" s="103" t="s">
        <v>73</v>
      </c>
      <c r="C577" s="102" t="s">
        <v>50</v>
      </c>
      <c r="D577" s="102" t="s">
        <v>74</v>
      </c>
      <c r="E577" s="104" t="s">
        <v>1711</v>
      </c>
      <c r="F577" s="104"/>
      <c r="G577" s="105" t="s">
        <v>24</v>
      </c>
      <c r="H577" s="106" t="n">
        <v>1</v>
      </c>
      <c r="I577" s="107" t="n">
        <f aca="false">L577</f>
        <v>13555.57</v>
      </c>
      <c r="J577" s="107" t="n">
        <f aca="false">M577</f>
        <v>13555.57</v>
      </c>
      <c r="L577" s="108" t="n">
        <f aca="false">TRUNC(N577-N577*$O$2,2)</f>
        <v>13555.57</v>
      </c>
      <c r="M577" s="108" t="n">
        <f aca="false">TRUNC(O577-O577*$O$2,2)</f>
        <v>13555.57</v>
      </c>
      <c r="N577" s="0" t="n">
        <v>17367.81</v>
      </c>
      <c r="O577" s="0" t="n">
        <v>17367.81</v>
      </c>
    </row>
    <row r="578" customFormat="false" ht="15" hidden="false" customHeight="false" outlineLevel="0" collapsed="false">
      <c r="A578" s="98"/>
      <c r="B578" s="99" t="s">
        <v>8</v>
      </c>
      <c r="C578" s="98" t="s">
        <v>9</v>
      </c>
      <c r="D578" s="98" t="s">
        <v>10</v>
      </c>
      <c r="E578" s="100" t="s">
        <v>1565</v>
      </c>
      <c r="F578" s="100"/>
      <c r="G578" s="101" t="s">
        <v>11</v>
      </c>
      <c r="H578" s="99" t="s">
        <v>12</v>
      </c>
      <c r="I578" s="99" t="s">
        <v>13</v>
      </c>
      <c r="J578" s="99" t="s">
        <v>15</v>
      </c>
      <c r="L578" s="108"/>
      <c r="M578" s="108"/>
    </row>
    <row r="579" customFormat="false" ht="25.5" hidden="false" customHeight="false" outlineLevel="0" collapsed="false">
      <c r="A579" s="122" t="s">
        <v>1578</v>
      </c>
      <c r="B579" s="123" t="s">
        <v>1865</v>
      </c>
      <c r="C579" s="122" t="s">
        <v>50</v>
      </c>
      <c r="D579" s="122" t="s">
        <v>1866</v>
      </c>
      <c r="E579" s="124" t="s">
        <v>1609</v>
      </c>
      <c r="F579" s="124"/>
      <c r="G579" s="125" t="s">
        <v>1610</v>
      </c>
      <c r="H579" s="126" t="n">
        <v>2</v>
      </c>
      <c r="I579" s="127" t="n">
        <f aca="false">L579</f>
        <v>14.91</v>
      </c>
      <c r="J579" s="127" t="n">
        <f aca="false">M579</f>
        <v>29.83</v>
      </c>
      <c r="L579" s="108" t="n">
        <f aca="false">TRUNC(N579-N579*$O$2,2)</f>
        <v>14.91</v>
      </c>
      <c r="M579" s="108" t="n">
        <f aca="false">TRUNC(O579-O579*$O$2,2)</f>
        <v>29.83</v>
      </c>
      <c r="N579" s="0" t="s">
        <v>1739</v>
      </c>
      <c r="O579" s="0" t="s">
        <v>1740</v>
      </c>
    </row>
    <row r="580" customFormat="false" ht="26.45" hidden="false" customHeight="true" outlineLevel="0" collapsed="false">
      <c r="A580" s="109" t="s">
        <v>1566</v>
      </c>
      <c r="B580" s="110" t="n">
        <v>641</v>
      </c>
      <c r="C580" s="109" t="s">
        <v>50</v>
      </c>
      <c r="D580" s="109" t="s">
        <v>2018</v>
      </c>
      <c r="E580" s="111" t="s">
        <v>2019</v>
      </c>
      <c r="F580" s="111"/>
      <c r="G580" s="112" t="s">
        <v>24</v>
      </c>
      <c r="H580" s="113" t="n">
        <v>3</v>
      </c>
      <c r="I580" s="114" t="n">
        <f aca="false">L580</f>
        <v>177.29</v>
      </c>
      <c r="J580" s="114" t="n">
        <f aca="false">M580</f>
        <v>531.89</v>
      </c>
      <c r="L580" s="108" t="n">
        <f aca="false">TRUNC(N580-N580*$O$2,2)</f>
        <v>177.29</v>
      </c>
      <c r="M580" s="108" t="n">
        <f aca="false">TRUNC(O580-O580*$O$2,2)</f>
        <v>531.89</v>
      </c>
      <c r="N580" s="0" t="s">
        <v>2020</v>
      </c>
      <c r="O580" s="0" t="s">
        <v>2354</v>
      </c>
    </row>
    <row r="581" customFormat="false" ht="26.45" hidden="false" customHeight="true" outlineLevel="0" collapsed="false">
      <c r="A581" s="109" t="s">
        <v>1566</v>
      </c>
      <c r="B581" s="110" t="n">
        <v>95</v>
      </c>
      <c r="C581" s="109" t="s">
        <v>50</v>
      </c>
      <c r="D581" s="109" t="s">
        <v>2002</v>
      </c>
      <c r="E581" s="111" t="s">
        <v>2003</v>
      </c>
      <c r="F581" s="111"/>
      <c r="G581" s="112" t="s">
        <v>41</v>
      </c>
      <c r="H581" s="113" t="n">
        <v>0.72</v>
      </c>
      <c r="I581" s="114" t="n">
        <f aca="false">L581</f>
        <v>442.59</v>
      </c>
      <c r="J581" s="114" t="n">
        <f aca="false">M581</f>
        <v>318.67</v>
      </c>
      <c r="L581" s="108" t="n">
        <f aca="false">TRUNC(N581-N581*$O$2,2)</f>
        <v>442.59</v>
      </c>
      <c r="M581" s="108" t="n">
        <f aca="false">TRUNC(O581-O581*$O$2,2)</f>
        <v>318.67</v>
      </c>
      <c r="N581" s="0" t="s">
        <v>2004</v>
      </c>
      <c r="O581" s="0" t="s">
        <v>2355</v>
      </c>
    </row>
    <row r="582" customFormat="false" ht="39.6" hidden="false" customHeight="true" outlineLevel="0" collapsed="false">
      <c r="A582" s="109" t="s">
        <v>1566</v>
      </c>
      <c r="B582" s="110" t="n">
        <v>2146</v>
      </c>
      <c r="C582" s="109" t="s">
        <v>50</v>
      </c>
      <c r="D582" s="109" t="s">
        <v>2029</v>
      </c>
      <c r="E582" s="111" t="s">
        <v>2030</v>
      </c>
      <c r="F582" s="111"/>
      <c r="G582" s="112" t="s">
        <v>24</v>
      </c>
      <c r="H582" s="113" t="n">
        <v>2</v>
      </c>
      <c r="I582" s="114" t="n">
        <f aca="false">L582</f>
        <v>195.19</v>
      </c>
      <c r="J582" s="114" t="n">
        <f aca="false">M582</f>
        <v>390.39</v>
      </c>
      <c r="L582" s="108" t="n">
        <f aca="false">TRUNC(N582-N582*$O$2,2)</f>
        <v>195.19</v>
      </c>
      <c r="M582" s="108" t="n">
        <f aca="false">TRUNC(O582-O582*$O$2,2)</f>
        <v>390.39</v>
      </c>
      <c r="N582" s="0" t="s">
        <v>2031</v>
      </c>
      <c r="O582" s="0" t="s">
        <v>2356</v>
      </c>
    </row>
    <row r="583" customFormat="false" ht="26.45" hidden="false" customHeight="true" outlineLevel="0" collapsed="false">
      <c r="A583" s="109" t="s">
        <v>1566</v>
      </c>
      <c r="B583" s="110" t="n">
        <v>2815</v>
      </c>
      <c r="C583" s="109" t="s">
        <v>50</v>
      </c>
      <c r="D583" s="109" t="s">
        <v>2066</v>
      </c>
      <c r="E583" s="111" t="s">
        <v>2067</v>
      </c>
      <c r="F583" s="111"/>
      <c r="G583" s="112" t="s">
        <v>24</v>
      </c>
      <c r="H583" s="113" t="n">
        <v>1</v>
      </c>
      <c r="I583" s="114" t="n">
        <f aca="false">L583</f>
        <v>122.35</v>
      </c>
      <c r="J583" s="114" t="n">
        <f aca="false">M583</f>
        <v>122.35</v>
      </c>
      <c r="L583" s="108" t="n">
        <f aca="false">TRUNC(N583-N583*$O$2,2)</f>
        <v>122.35</v>
      </c>
      <c r="M583" s="108" t="n">
        <f aca="false">TRUNC(O583-O583*$O$2,2)</f>
        <v>122.35</v>
      </c>
      <c r="N583" s="0" t="s">
        <v>2068</v>
      </c>
      <c r="O583" s="0" t="s">
        <v>2068</v>
      </c>
    </row>
    <row r="584" customFormat="false" ht="25.5" hidden="false" customHeight="false" outlineLevel="0" collapsed="false">
      <c r="A584" s="109" t="s">
        <v>1566</v>
      </c>
      <c r="B584" s="110" t="n">
        <v>234</v>
      </c>
      <c r="C584" s="109" t="s">
        <v>50</v>
      </c>
      <c r="D584" s="109" t="s">
        <v>2022</v>
      </c>
      <c r="E584" s="111" t="s">
        <v>2023</v>
      </c>
      <c r="F584" s="111"/>
      <c r="G584" s="112" t="s">
        <v>52</v>
      </c>
      <c r="H584" s="113" t="n">
        <v>58.32</v>
      </c>
      <c r="I584" s="114" t="n">
        <f aca="false">L584</f>
        <v>30.68</v>
      </c>
      <c r="J584" s="114" t="n">
        <f aca="false">M584</f>
        <v>1789.33</v>
      </c>
      <c r="L584" s="108" t="n">
        <f aca="false">TRUNC(N584-N584*$O$2,2)</f>
        <v>30.68</v>
      </c>
      <c r="M584" s="108" t="n">
        <f aca="false">TRUNC(O584-O584*$O$2,2)</f>
        <v>1789.33</v>
      </c>
      <c r="N584" s="0" t="s">
        <v>2024</v>
      </c>
      <c r="O584" s="0" t="s">
        <v>2357</v>
      </c>
    </row>
    <row r="585" customFormat="false" ht="25.5" hidden="false" customHeight="false" outlineLevel="0" collapsed="false">
      <c r="A585" s="109" t="s">
        <v>1566</v>
      </c>
      <c r="B585" s="110" t="n">
        <v>127</v>
      </c>
      <c r="C585" s="109" t="s">
        <v>50</v>
      </c>
      <c r="D585" s="109" t="s">
        <v>1999</v>
      </c>
      <c r="E585" s="111" t="s">
        <v>1764</v>
      </c>
      <c r="F585" s="111"/>
      <c r="G585" s="112" t="s">
        <v>41</v>
      </c>
      <c r="H585" s="113" t="n">
        <v>3.08</v>
      </c>
      <c r="I585" s="114" t="n">
        <f aca="false">L585</f>
        <v>425.45</v>
      </c>
      <c r="J585" s="114" t="n">
        <f aca="false">M585</f>
        <v>1310.38</v>
      </c>
      <c r="L585" s="108" t="n">
        <f aca="false">TRUNC(N585-N585*$O$2,2)</f>
        <v>425.45</v>
      </c>
      <c r="M585" s="108" t="n">
        <f aca="false">TRUNC(O585-O585*$O$2,2)</f>
        <v>1310.38</v>
      </c>
      <c r="N585" s="0" t="s">
        <v>2000</v>
      </c>
      <c r="O585" s="0" t="s">
        <v>2358</v>
      </c>
    </row>
    <row r="586" customFormat="false" ht="26.45" hidden="false" customHeight="true" outlineLevel="0" collapsed="false">
      <c r="A586" s="109" t="s">
        <v>1566</v>
      </c>
      <c r="B586" s="110" t="n">
        <v>63</v>
      </c>
      <c r="C586" s="109" t="s">
        <v>50</v>
      </c>
      <c r="D586" s="109" t="s">
        <v>2359</v>
      </c>
      <c r="E586" s="111" t="s">
        <v>1711</v>
      </c>
      <c r="F586" s="111"/>
      <c r="G586" s="112" t="s">
        <v>24</v>
      </c>
      <c r="H586" s="113" t="n">
        <v>6</v>
      </c>
      <c r="I586" s="114" t="n">
        <f aca="false">L586</f>
        <v>218.18</v>
      </c>
      <c r="J586" s="114" t="n">
        <f aca="false">M586</f>
        <v>1309.13</v>
      </c>
      <c r="L586" s="108" t="n">
        <f aca="false">TRUNC(N586-N586*$O$2,2)</f>
        <v>218.18</v>
      </c>
      <c r="M586" s="108" t="n">
        <f aca="false">TRUNC(O586-O586*$O$2,2)</f>
        <v>1309.13</v>
      </c>
      <c r="N586" s="0" t="s">
        <v>2360</v>
      </c>
      <c r="O586" s="0" t="s">
        <v>2361</v>
      </c>
    </row>
    <row r="587" customFormat="false" ht="25.5" hidden="false" customHeight="false" outlineLevel="0" collapsed="false">
      <c r="A587" s="109" t="s">
        <v>1566</v>
      </c>
      <c r="B587" s="110" t="n">
        <v>10554</v>
      </c>
      <c r="C587" s="109" t="s">
        <v>50</v>
      </c>
      <c r="D587" s="109" t="s">
        <v>1839</v>
      </c>
      <c r="E587" s="111" t="s">
        <v>1621</v>
      </c>
      <c r="F587" s="111"/>
      <c r="G587" s="112" t="s">
        <v>1610</v>
      </c>
      <c r="H587" s="113" t="n">
        <v>2</v>
      </c>
      <c r="I587" s="114" t="n">
        <f aca="false">L587</f>
        <v>2.9</v>
      </c>
      <c r="J587" s="114" t="n">
        <f aca="false">M587</f>
        <v>5.8</v>
      </c>
      <c r="L587" s="108" t="n">
        <f aca="false">TRUNC(N587-N587*$O$2,2)</f>
        <v>2.9</v>
      </c>
      <c r="M587" s="108" t="n">
        <f aca="false">TRUNC(O587-O587*$O$2,2)</f>
        <v>5.8</v>
      </c>
      <c r="N587" s="0" t="s">
        <v>1840</v>
      </c>
      <c r="O587" s="0" t="s">
        <v>2362</v>
      </c>
    </row>
    <row r="588" customFormat="false" ht="25.5" hidden="false" customHeight="false" outlineLevel="0" collapsed="false">
      <c r="A588" s="122" t="s">
        <v>1578</v>
      </c>
      <c r="B588" s="123" t="s">
        <v>1905</v>
      </c>
      <c r="C588" s="122" t="s">
        <v>50</v>
      </c>
      <c r="D588" s="122" t="s">
        <v>1906</v>
      </c>
      <c r="E588" s="124" t="s">
        <v>1609</v>
      </c>
      <c r="F588" s="124"/>
      <c r="G588" s="125" t="s">
        <v>1610</v>
      </c>
      <c r="H588" s="126" t="n">
        <v>6</v>
      </c>
      <c r="I588" s="127" t="n">
        <f aca="false">L588</f>
        <v>14.93</v>
      </c>
      <c r="J588" s="127" t="n">
        <f aca="false">M588</f>
        <v>89.58</v>
      </c>
      <c r="L588" s="108" t="n">
        <f aca="false">TRUNC(N588-N588*$O$2,2)</f>
        <v>14.93</v>
      </c>
      <c r="M588" s="108" t="n">
        <f aca="false">TRUNC(O588-O588*$O$2,2)</f>
        <v>89.58</v>
      </c>
      <c r="N588" s="0" t="s">
        <v>1746</v>
      </c>
      <c r="O588" s="0" t="s">
        <v>2363</v>
      </c>
    </row>
    <row r="589" customFormat="false" ht="26.45" hidden="false" customHeight="true" outlineLevel="0" collapsed="false">
      <c r="A589" s="109" t="s">
        <v>1566</v>
      </c>
      <c r="B589" s="110" t="n">
        <v>1456</v>
      </c>
      <c r="C589" s="109" t="s">
        <v>50</v>
      </c>
      <c r="D589" s="109" t="s">
        <v>2035</v>
      </c>
      <c r="E589" s="111" t="s">
        <v>2036</v>
      </c>
      <c r="F589" s="111"/>
      <c r="G589" s="112" t="s">
        <v>24</v>
      </c>
      <c r="H589" s="113" t="n">
        <v>1</v>
      </c>
      <c r="I589" s="114" t="n">
        <f aca="false">L589</f>
        <v>42.93</v>
      </c>
      <c r="J589" s="114" t="n">
        <f aca="false">M589</f>
        <v>42.93</v>
      </c>
      <c r="L589" s="108" t="n">
        <f aca="false">TRUNC(N589-N589*$O$2,2)</f>
        <v>42.93</v>
      </c>
      <c r="M589" s="108" t="n">
        <f aca="false">TRUNC(O589-O589*$O$2,2)</f>
        <v>42.93</v>
      </c>
      <c r="N589" s="0" t="s">
        <v>2037</v>
      </c>
      <c r="O589" s="0" t="s">
        <v>2037</v>
      </c>
    </row>
    <row r="590" customFormat="false" ht="26.45" hidden="false" customHeight="true" outlineLevel="0" collapsed="false">
      <c r="A590" s="109" t="s">
        <v>1566</v>
      </c>
      <c r="B590" s="110" t="n">
        <v>1726</v>
      </c>
      <c r="C590" s="109" t="s">
        <v>50</v>
      </c>
      <c r="D590" s="109" t="s">
        <v>2041</v>
      </c>
      <c r="E590" s="111" t="s">
        <v>2042</v>
      </c>
      <c r="F590" s="111"/>
      <c r="G590" s="112" t="s">
        <v>24</v>
      </c>
      <c r="H590" s="113" t="n">
        <v>1</v>
      </c>
      <c r="I590" s="114" t="n">
        <f aca="false">L590</f>
        <v>1144.47</v>
      </c>
      <c r="J590" s="114" t="n">
        <f aca="false">M590</f>
        <v>1144.47</v>
      </c>
      <c r="L590" s="108" t="n">
        <f aca="false">TRUNC(N590-N590*$O$2,2)</f>
        <v>1144.47</v>
      </c>
      <c r="M590" s="108" t="n">
        <f aca="false">TRUNC(O590-O590*$O$2,2)</f>
        <v>1144.47</v>
      </c>
      <c r="N590" s="0" t="s">
        <v>2043</v>
      </c>
      <c r="O590" s="0" t="s">
        <v>2043</v>
      </c>
    </row>
    <row r="591" customFormat="false" ht="26.45" hidden="false" customHeight="true" outlineLevel="0" collapsed="false">
      <c r="A591" s="109" t="s">
        <v>1566</v>
      </c>
      <c r="B591" s="110" t="n">
        <v>3644</v>
      </c>
      <c r="C591" s="109" t="s">
        <v>50</v>
      </c>
      <c r="D591" s="109" t="s">
        <v>2071</v>
      </c>
      <c r="E591" s="111" t="s">
        <v>2072</v>
      </c>
      <c r="F591" s="111"/>
      <c r="G591" s="112" t="s">
        <v>52</v>
      </c>
      <c r="H591" s="113" t="n">
        <v>61.6</v>
      </c>
      <c r="I591" s="114" t="n">
        <f aca="false">L591</f>
        <v>12.53</v>
      </c>
      <c r="J591" s="114" t="n">
        <f aca="false">M591</f>
        <v>772.14</v>
      </c>
      <c r="L591" s="108" t="n">
        <f aca="false">TRUNC(N591-N591*$O$2,2)</f>
        <v>12.53</v>
      </c>
      <c r="M591" s="108" t="n">
        <f aca="false">TRUNC(O591-O591*$O$2,2)</f>
        <v>772.14</v>
      </c>
      <c r="N591" s="0" t="s">
        <v>2073</v>
      </c>
      <c r="O591" s="0" t="s">
        <v>2364</v>
      </c>
    </row>
    <row r="592" customFormat="false" ht="26.45" hidden="false" customHeight="true" outlineLevel="0" collapsed="false">
      <c r="A592" s="109" t="s">
        <v>1566</v>
      </c>
      <c r="B592" s="110" t="n">
        <v>1530</v>
      </c>
      <c r="C592" s="109" t="s">
        <v>50</v>
      </c>
      <c r="D592" s="109" t="s">
        <v>2365</v>
      </c>
      <c r="E592" s="111" t="s">
        <v>2045</v>
      </c>
      <c r="F592" s="111"/>
      <c r="G592" s="112" t="s">
        <v>366</v>
      </c>
      <c r="H592" s="113" t="n">
        <v>7</v>
      </c>
      <c r="I592" s="114" t="n">
        <f aca="false">L592</f>
        <v>16.7</v>
      </c>
      <c r="J592" s="114" t="n">
        <f aca="false">M592</f>
        <v>116.91</v>
      </c>
      <c r="L592" s="108" t="n">
        <f aca="false">TRUNC(N592-N592*$O$2,2)</f>
        <v>16.7</v>
      </c>
      <c r="M592" s="108" t="n">
        <f aca="false">TRUNC(O592-O592*$O$2,2)</f>
        <v>116.91</v>
      </c>
      <c r="N592" s="0" t="s">
        <v>2366</v>
      </c>
      <c r="O592" s="0" t="s">
        <v>2367</v>
      </c>
    </row>
    <row r="593" customFormat="false" ht="39.6" hidden="false" customHeight="true" outlineLevel="0" collapsed="false">
      <c r="A593" s="109" t="s">
        <v>1566</v>
      </c>
      <c r="B593" s="110" t="n">
        <v>3297</v>
      </c>
      <c r="C593" s="109" t="s">
        <v>50</v>
      </c>
      <c r="D593" s="109" t="s">
        <v>2063</v>
      </c>
      <c r="E593" s="111" t="s">
        <v>1838</v>
      </c>
      <c r="F593" s="111"/>
      <c r="G593" s="112" t="s">
        <v>1147</v>
      </c>
      <c r="H593" s="113" t="n">
        <v>2</v>
      </c>
      <c r="I593" s="114" t="n">
        <f aca="false">L593</f>
        <v>207.09</v>
      </c>
      <c r="J593" s="114" t="n">
        <f aca="false">M593</f>
        <v>414.18</v>
      </c>
      <c r="L593" s="108" t="n">
        <f aca="false">TRUNC(N593-N593*$O$2,2)</f>
        <v>207.09</v>
      </c>
      <c r="M593" s="108" t="n">
        <f aca="false">TRUNC(O593-O593*$O$2,2)</f>
        <v>414.18</v>
      </c>
      <c r="N593" s="0" t="s">
        <v>2064</v>
      </c>
      <c r="O593" s="0" t="s">
        <v>2368</v>
      </c>
    </row>
    <row r="594" customFormat="false" ht="26.45" hidden="false" customHeight="true" outlineLevel="0" collapsed="false">
      <c r="A594" s="109" t="s">
        <v>1566</v>
      </c>
      <c r="B594" s="110" t="n">
        <v>1199</v>
      </c>
      <c r="C594" s="109" t="s">
        <v>50</v>
      </c>
      <c r="D594" s="109" t="s">
        <v>2006</v>
      </c>
      <c r="E594" s="111" t="s">
        <v>2007</v>
      </c>
      <c r="F594" s="111"/>
      <c r="G594" s="112" t="s">
        <v>24</v>
      </c>
      <c r="H594" s="113" t="n">
        <v>3</v>
      </c>
      <c r="I594" s="114" t="n">
        <f aca="false">L594</f>
        <v>41.04</v>
      </c>
      <c r="J594" s="114" t="n">
        <f aca="false">M594</f>
        <v>123.13</v>
      </c>
      <c r="L594" s="108" t="n">
        <f aca="false">TRUNC(N594-N594*$O$2,2)</f>
        <v>41.04</v>
      </c>
      <c r="M594" s="108" t="n">
        <f aca="false">TRUNC(O594-O594*$O$2,2)</f>
        <v>123.13</v>
      </c>
      <c r="N594" s="0" t="s">
        <v>2008</v>
      </c>
      <c r="O594" s="0" t="s">
        <v>2009</v>
      </c>
    </row>
    <row r="595" customFormat="false" ht="25.5" hidden="false" customHeight="false" outlineLevel="0" collapsed="false">
      <c r="A595" s="109" t="s">
        <v>1566</v>
      </c>
      <c r="B595" s="110" t="n">
        <v>10551</v>
      </c>
      <c r="C595" s="109" t="s">
        <v>50</v>
      </c>
      <c r="D595" s="109" t="s">
        <v>2015</v>
      </c>
      <c r="E595" s="111" t="s">
        <v>1621</v>
      </c>
      <c r="F595" s="111"/>
      <c r="G595" s="112" t="s">
        <v>1610</v>
      </c>
      <c r="H595" s="113" t="n">
        <v>6</v>
      </c>
      <c r="I595" s="114" t="n">
        <f aca="false">L595</f>
        <v>2.88</v>
      </c>
      <c r="J595" s="114" t="n">
        <f aca="false">M595</f>
        <v>17.28</v>
      </c>
      <c r="L595" s="108" t="n">
        <f aca="false">TRUNC(N595-N595*$O$2,2)</f>
        <v>2.88</v>
      </c>
      <c r="M595" s="108" t="n">
        <f aca="false">TRUNC(O595-O595*$O$2,2)</f>
        <v>17.28</v>
      </c>
      <c r="N595" s="0" t="s">
        <v>2016</v>
      </c>
      <c r="O595" s="0" t="s">
        <v>2369</v>
      </c>
    </row>
    <row r="596" customFormat="false" ht="25.5" hidden="false" customHeight="false" outlineLevel="0" collapsed="false">
      <c r="A596" s="122" t="s">
        <v>1578</v>
      </c>
      <c r="B596" s="123" t="s">
        <v>1616</v>
      </c>
      <c r="C596" s="122" t="s">
        <v>50</v>
      </c>
      <c r="D596" s="122" t="s">
        <v>1617</v>
      </c>
      <c r="E596" s="124" t="s">
        <v>1609</v>
      </c>
      <c r="F596" s="124"/>
      <c r="G596" s="125" t="s">
        <v>1610</v>
      </c>
      <c r="H596" s="126" t="n">
        <v>6</v>
      </c>
      <c r="I596" s="127" t="n">
        <f aca="false">L596</f>
        <v>10.65</v>
      </c>
      <c r="J596" s="127" t="n">
        <f aca="false">M596</f>
        <v>63.92</v>
      </c>
      <c r="L596" s="108" t="n">
        <f aca="false">TRUNC(N596-N596*$O$2,2)</f>
        <v>10.65</v>
      </c>
      <c r="M596" s="108" t="n">
        <f aca="false">TRUNC(O596-O596*$O$2,2)</f>
        <v>63.92</v>
      </c>
      <c r="N596" s="0" t="s">
        <v>1618</v>
      </c>
      <c r="O596" s="0" t="s">
        <v>2370</v>
      </c>
    </row>
    <row r="597" customFormat="false" ht="26.45" hidden="false" customHeight="true" outlineLevel="0" collapsed="false">
      <c r="A597" s="109" t="s">
        <v>1566</v>
      </c>
      <c r="B597" s="110" t="n">
        <v>773</v>
      </c>
      <c r="C597" s="109" t="s">
        <v>50</v>
      </c>
      <c r="D597" s="109" t="s">
        <v>2052</v>
      </c>
      <c r="E597" s="111" t="s">
        <v>2053</v>
      </c>
      <c r="F597" s="111"/>
      <c r="G597" s="112" t="s">
        <v>24</v>
      </c>
      <c r="H597" s="113" t="n">
        <v>1</v>
      </c>
      <c r="I597" s="114" t="n">
        <f aca="false">L597</f>
        <v>15.76</v>
      </c>
      <c r="J597" s="114" t="n">
        <f aca="false">M597</f>
        <v>15.76</v>
      </c>
      <c r="L597" s="108" t="n">
        <f aca="false">TRUNC(N597-N597*$O$2,2)</f>
        <v>15.76</v>
      </c>
      <c r="M597" s="108" t="n">
        <f aca="false">TRUNC(O597-O597*$O$2,2)</f>
        <v>15.76</v>
      </c>
      <c r="N597" s="0" t="s">
        <v>2054</v>
      </c>
      <c r="O597" s="0" t="s">
        <v>2054</v>
      </c>
    </row>
    <row r="598" customFormat="false" ht="12.75" hidden="false" customHeight="false" outlineLevel="0" collapsed="false">
      <c r="A598" s="122" t="s">
        <v>1578</v>
      </c>
      <c r="B598" s="123" t="n">
        <v>629</v>
      </c>
      <c r="C598" s="122" t="s">
        <v>50</v>
      </c>
      <c r="D598" s="122" t="s">
        <v>2038</v>
      </c>
      <c r="E598" s="124" t="s">
        <v>1581</v>
      </c>
      <c r="F598" s="124"/>
      <c r="G598" s="125" t="s">
        <v>52</v>
      </c>
      <c r="H598" s="126" t="n">
        <v>22</v>
      </c>
      <c r="I598" s="127" t="n">
        <f aca="false">L598</f>
        <v>21.93</v>
      </c>
      <c r="J598" s="127" t="n">
        <f aca="false">M598</f>
        <v>482.5</v>
      </c>
      <c r="L598" s="108" t="n">
        <f aca="false">TRUNC(N598-N598*$O$2,2)</f>
        <v>21.93</v>
      </c>
      <c r="M598" s="108" t="n">
        <f aca="false">TRUNC(O598-O598*$O$2,2)</f>
        <v>482.5</v>
      </c>
      <c r="N598" s="0" t="s">
        <v>2039</v>
      </c>
      <c r="O598" s="0" t="s">
        <v>2371</v>
      </c>
    </row>
    <row r="599" customFormat="false" ht="26.45" hidden="false" customHeight="true" outlineLevel="0" collapsed="false">
      <c r="A599" s="109" t="s">
        <v>1566</v>
      </c>
      <c r="B599" s="110" t="n">
        <v>65</v>
      </c>
      <c r="C599" s="109" t="s">
        <v>50</v>
      </c>
      <c r="D599" s="109" t="s">
        <v>2372</v>
      </c>
      <c r="E599" s="111" t="s">
        <v>1711</v>
      </c>
      <c r="F599" s="111"/>
      <c r="G599" s="112" t="s">
        <v>24</v>
      </c>
      <c r="H599" s="113" t="n">
        <v>3</v>
      </c>
      <c r="I599" s="114" t="n">
        <f aca="false">L599</f>
        <v>394.1</v>
      </c>
      <c r="J599" s="114" t="n">
        <f aca="false">M599</f>
        <v>1182.31</v>
      </c>
      <c r="L599" s="108" t="n">
        <f aca="false">TRUNC(N599-N599*$O$2,2)</f>
        <v>394.1</v>
      </c>
      <c r="M599" s="108" t="n">
        <f aca="false">TRUNC(O599-O599*$O$2,2)</f>
        <v>1182.31</v>
      </c>
      <c r="N599" s="0" t="s">
        <v>2373</v>
      </c>
      <c r="O599" s="0" t="s">
        <v>2374</v>
      </c>
    </row>
    <row r="600" customFormat="false" ht="38.25" hidden="false" customHeight="false" outlineLevel="0" collapsed="false">
      <c r="A600" s="109" t="s">
        <v>1566</v>
      </c>
      <c r="B600" s="110" t="n">
        <v>199</v>
      </c>
      <c r="C600" s="109" t="s">
        <v>50</v>
      </c>
      <c r="D600" s="109" t="s">
        <v>2011</v>
      </c>
      <c r="E600" s="111" t="s">
        <v>2012</v>
      </c>
      <c r="F600" s="111"/>
      <c r="G600" s="112" t="s">
        <v>52</v>
      </c>
      <c r="H600" s="113" t="n">
        <v>58.32</v>
      </c>
      <c r="I600" s="114" t="n">
        <f aca="false">L600</f>
        <v>37.55</v>
      </c>
      <c r="J600" s="114" t="n">
        <f aca="false">M600</f>
        <v>2190.35</v>
      </c>
      <c r="L600" s="108" t="n">
        <f aca="false">TRUNC(N600-N600*$O$2,2)</f>
        <v>37.55</v>
      </c>
      <c r="M600" s="108" t="n">
        <f aca="false">TRUNC(O600-O600*$O$2,2)</f>
        <v>2190.35</v>
      </c>
      <c r="N600" s="0" t="s">
        <v>2013</v>
      </c>
      <c r="O600" s="0" t="s">
        <v>2375</v>
      </c>
    </row>
    <row r="601" customFormat="false" ht="26.45" hidden="false" customHeight="true" outlineLevel="0" collapsed="false">
      <c r="A601" s="109" t="s">
        <v>1566</v>
      </c>
      <c r="B601" s="110" t="n">
        <v>1220</v>
      </c>
      <c r="C601" s="109" t="s">
        <v>50</v>
      </c>
      <c r="D601" s="109" t="s">
        <v>2376</v>
      </c>
      <c r="E601" s="111" t="s">
        <v>2049</v>
      </c>
      <c r="F601" s="111"/>
      <c r="G601" s="112" t="s">
        <v>366</v>
      </c>
      <c r="H601" s="113" t="n">
        <v>15</v>
      </c>
      <c r="I601" s="114" t="n">
        <f aca="false">L601</f>
        <v>15.36</v>
      </c>
      <c r="J601" s="114" t="n">
        <f aca="false">M601</f>
        <v>230.4</v>
      </c>
      <c r="L601" s="108" t="n">
        <f aca="false">TRUNC(N601-N601*$O$2,2)</f>
        <v>15.36</v>
      </c>
      <c r="M601" s="108" t="n">
        <f aca="false">TRUNC(O601-O601*$O$2,2)</f>
        <v>230.4</v>
      </c>
      <c r="N601" s="0" t="s">
        <v>2377</v>
      </c>
      <c r="O601" s="0" t="s">
        <v>2378</v>
      </c>
    </row>
    <row r="602" customFormat="false" ht="26.45" hidden="false" customHeight="true" outlineLevel="0" collapsed="false">
      <c r="A602" s="109" t="s">
        <v>1566</v>
      </c>
      <c r="B602" s="110" t="n">
        <v>64</v>
      </c>
      <c r="C602" s="109" t="s">
        <v>50</v>
      </c>
      <c r="D602" s="109" t="s">
        <v>2379</v>
      </c>
      <c r="E602" s="111" t="s">
        <v>1711</v>
      </c>
      <c r="F602" s="111"/>
      <c r="G602" s="112" t="s">
        <v>24</v>
      </c>
      <c r="H602" s="113" t="n">
        <v>6</v>
      </c>
      <c r="I602" s="114" t="n">
        <f aca="false">L602</f>
        <v>93.67</v>
      </c>
      <c r="J602" s="114" t="n">
        <f aca="false">M602</f>
        <v>562.05</v>
      </c>
      <c r="L602" s="108" t="n">
        <f aca="false">TRUNC(N602-N602*$O$2,2)</f>
        <v>93.67</v>
      </c>
      <c r="M602" s="108" t="n">
        <f aca="false">TRUNC(O602-O602*$O$2,2)</f>
        <v>562.05</v>
      </c>
      <c r="N602" s="0" t="s">
        <v>2380</v>
      </c>
      <c r="O602" s="0" t="s">
        <v>2381</v>
      </c>
    </row>
    <row r="603" customFormat="false" ht="25.5" hidden="false" customHeight="false" outlineLevel="0" collapsed="false">
      <c r="A603" s="122" t="s">
        <v>1578</v>
      </c>
      <c r="B603" s="123" t="n">
        <v>1569</v>
      </c>
      <c r="C603" s="122" t="s">
        <v>50</v>
      </c>
      <c r="D603" s="122" t="s">
        <v>1940</v>
      </c>
      <c r="E603" s="124" t="s">
        <v>1581</v>
      </c>
      <c r="F603" s="124"/>
      <c r="G603" s="125" t="s">
        <v>366</v>
      </c>
      <c r="H603" s="126" t="n">
        <v>48</v>
      </c>
      <c r="I603" s="127" t="n">
        <f aca="false">L603</f>
        <v>5.26</v>
      </c>
      <c r="J603" s="127" t="n">
        <f aca="false">M603</f>
        <v>252.88</v>
      </c>
      <c r="L603" s="108" t="n">
        <f aca="false">TRUNC(N603-N603*$O$2,2)</f>
        <v>5.26</v>
      </c>
      <c r="M603" s="108" t="n">
        <f aca="false">TRUNC(O603-O603*$O$2,2)</f>
        <v>252.88</v>
      </c>
      <c r="N603" s="0" t="s">
        <v>1941</v>
      </c>
      <c r="O603" s="0" t="s">
        <v>2382</v>
      </c>
    </row>
    <row r="604" customFormat="false" ht="12.75" hidden="false" customHeight="false" outlineLevel="0" collapsed="false">
      <c r="A604" s="122" t="s">
        <v>1578</v>
      </c>
      <c r="B604" s="123" t="n">
        <v>1886</v>
      </c>
      <c r="C604" s="122" t="s">
        <v>50</v>
      </c>
      <c r="D604" s="122" t="s">
        <v>1996</v>
      </c>
      <c r="E604" s="124" t="s">
        <v>1581</v>
      </c>
      <c r="F604" s="124"/>
      <c r="G604" s="125" t="s">
        <v>287</v>
      </c>
      <c r="H604" s="126" t="n">
        <v>0.5</v>
      </c>
      <c r="I604" s="127" t="n">
        <f aca="false">L604</f>
        <v>13.83</v>
      </c>
      <c r="J604" s="127" t="n">
        <f aca="false">M604</f>
        <v>6.91</v>
      </c>
      <c r="L604" s="108" t="n">
        <f aca="false">TRUNC(N604-N604*$O$2,2)</f>
        <v>13.83</v>
      </c>
      <c r="M604" s="108" t="n">
        <f aca="false">TRUNC(O604-O604*$O$2,2)</f>
        <v>6.91</v>
      </c>
      <c r="N604" s="0" t="s">
        <v>1997</v>
      </c>
      <c r="O604" s="0" t="s">
        <v>2383</v>
      </c>
    </row>
    <row r="605" customFormat="false" ht="25.5" hidden="false" customHeight="false" outlineLevel="0" collapsed="false">
      <c r="A605" s="109" t="s">
        <v>1566</v>
      </c>
      <c r="B605" s="110" t="n">
        <v>10549</v>
      </c>
      <c r="C605" s="109" t="s">
        <v>50</v>
      </c>
      <c r="D605" s="109" t="s">
        <v>1620</v>
      </c>
      <c r="E605" s="111" t="s">
        <v>1621</v>
      </c>
      <c r="F605" s="111"/>
      <c r="G605" s="112" t="s">
        <v>1610</v>
      </c>
      <c r="H605" s="113" t="n">
        <v>6</v>
      </c>
      <c r="I605" s="114" t="n">
        <f aca="false">L605</f>
        <v>2.95</v>
      </c>
      <c r="J605" s="114" t="n">
        <f aca="false">M605</f>
        <v>17.74</v>
      </c>
      <c r="L605" s="108" t="n">
        <f aca="false">TRUNC(N605-N605*$O$2,2)</f>
        <v>2.95</v>
      </c>
      <c r="M605" s="108" t="n">
        <f aca="false">TRUNC(O605-O605*$O$2,2)</f>
        <v>17.74</v>
      </c>
      <c r="N605" s="0" t="s">
        <v>1622</v>
      </c>
      <c r="O605" s="0" t="s">
        <v>2384</v>
      </c>
    </row>
    <row r="606" customFormat="false" ht="13.9" hidden="false" customHeight="true" outlineLevel="0" collapsed="false">
      <c r="A606" s="134" t="s">
        <v>1630</v>
      </c>
      <c r="B606" s="134"/>
      <c r="C606" s="134"/>
      <c r="D606" s="134"/>
      <c r="E606" s="134"/>
      <c r="F606" s="134"/>
      <c r="G606" s="134"/>
      <c r="H606" s="134"/>
      <c r="I606" s="134"/>
      <c r="J606" s="134"/>
      <c r="L606" s="108" t="n">
        <f aca="false">TRUNC(N606-N606*$O$2,2)</f>
        <v>0</v>
      </c>
      <c r="M606" s="108" t="n">
        <f aca="false">TRUNC(O606-O606*$O$2,2)</f>
        <v>0</v>
      </c>
      <c r="N606" s="0" t="n">
        <v>0</v>
      </c>
      <c r="O606" s="0" t="n">
        <v>0</v>
      </c>
    </row>
    <row r="607" customFormat="false" ht="15" hidden="false" customHeight="false" outlineLevel="0" collapsed="false">
      <c r="A607" s="98"/>
      <c r="B607" s="99" t="s">
        <v>8</v>
      </c>
      <c r="C607" s="98" t="s">
        <v>9</v>
      </c>
      <c r="D607" s="98" t="s">
        <v>10</v>
      </c>
      <c r="E607" s="100" t="s">
        <v>1565</v>
      </c>
      <c r="F607" s="100"/>
      <c r="G607" s="101" t="s">
        <v>11</v>
      </c>
      <c r="H607" s="99" t="s">
        <v>12</v>
      </c>
      <c r="I607" s="99" t="s">
        <v>13</v>
      </c>
      <c r="J607" s="99" t="s">
        <v>15</v>
      </c>
      <c r="L607" s="108"/>
      <c r="M607" s="108"/>
    </row>
    <row r="608" customFormat="false" ht="12.75" hidden="false" customHeight="false" outlineLevel="0" collapsed="false">
      <c r="A608" s="122" t="s">
        <v>1578</v>
      </c>
      <c r="B608" s="123" t="n">
        <v>82</v>
      </c>
      <c r="C608" s="122" t="s">
        <v>50</v>
      </c>
      <c r="D608" s="122" t="s">
        <v>1934</v>
      </c>
      <c r="E608" s="124" t="s">
        <v>1581</v>
      </c>
      <c r="F608" s="124"/>
      <c r="G608" s="125" t="s">
        <v>287</v>
      </c>
      <c r="H608" s="126" t="n">
        <v>0.77</v>
      </c>
      <c r="I608" s="127" t="n">
        <f aca="false">L608</f>
        <v>6.86</v>
      </c>
      <c r="J608" s="127" t="n">
        <f aca="false">M608</f>
        <v>5.28</v>
      </c>
      <c r="L608" s="108" t="n">
        <f aca="false">TRUNC(N608-N608*$O$2,2)</f>
        <v>6.86</v>
      </c>
      <c r="M608" s="108" t="n">
        <f aca="false">TRUNC(O608-O608*$O$2,2)</f>
        <v>5.28</v>
      </c>
      <c r="N608" s="0" t="s">
        <v>1935</v>
      </c>
      <c r="O608" s="0" t="s">
        <v>2134</v>
      </c>
    </row>
    <row r="609" customFormat="false" ht="12.75" hidden="false" customHeight="false" outlineLevel="0" collapsed="false">
      <c r="A609" s="122" t="s">
        <v>1578</v>
      </c>
      <c r="B609" s="123" t="n">
        <v>10282</v>
      </c>
      <c r="C609" s="122" t="s">
        <v>50</v>
      </c>
      <c r="D609" s="122" t="s">
        <v>1789</v>
      </c>
      <c r="E609" s="124" t="s">
        <v>1581</v>
      </c>
      <c r="F609" s="124"/>
      <c r="G609" s="125" t="s">
        <v>24</v>
      </c>
      <c r="H609" s="126" t="n">
        <v>0.00841806</v>
      </c>
      <c r="I609" s="127" t="n">
        <f aca="false">L609</f>
        <v>31.84</v>
      </c>
      <c r="J609" s="127" t="n">
        <f aca="false">M609</f>
        <v>0.26</v>
      </c>
      <c r="L609" s="108" t="n">
        <f aca="false">TRUNC(N609-N609*$O$2,2)</f>
        <v>31.84</v>
      </c>
      <c r="M609" s="108" t="n">
        <f aca="false">TRUNC(O609-O609*$O$2,2)</f>
        <v>0.26</v>
      </c>
      <c r="N609" s="0" t="s">
        <v>1790</v>
      </c>
      <c r="O609" s="0" t="s">
        <v>2385</v>
      </c>
    </row>
    <row r="610" customFormat="false" ht="25.5" hidden="false" customHeight="false" outlineLevel="0" collapsed="false">
      <c r="A610" s="122" t="s">
        <v>1578</v>
      </c>
      <c r="B610" s="123" t="s">
        <v>2386</v>
      </c>
      <c r="C610" s="122" t="s">
        <v>50</v>
      </c>
      <c r="D610" s="122" t="s">
        <v>2387</v>
      </c>
      <c r="E610" s="124" t="s">
        <v>1581</v>
      </c>
      <c r="F610" s="124"/>
      <c r="G610" s="125" t="s">
        <v>24</v>
      </c>
      <c r="H610" s="126" t="n">
        <v>1.19</v>
      </c>
      <c r="I610" s="127" t="n">
        <f aca="false">L610</f>
        <v>1.49</v>
      </c>
      <c r="J610" s="127" t="n">
        <f aca="false">M610</f>
        <v>1.77</v>
      </c>
      <c r="L610" s="108" t="n">
        <f aca="false">TRUNC(N610-N610*$O$2,2)</f>
        <v>1.49</v>
      </c>
      <c r="M610" s="108" t="n">
        <f aca="false">TRUNC(O610-O610*$O$2,2)</f>
        <v>1.77</v>
      </c>
      <c r="N610" s="0" t="s">
        <v>2388</v>
      </c>
      <c r="O610" s="0" t="s">
        <v>2389</v>
      </c>
    </row>
    <row r="611" customFormat="false" ht="25.5" hidden="false" customHeight="false" outlineLevel="0" collapsed="false">
      <c r="A611" s="122" t="s">
        <v>1578</v>
      </c>
      <c r="B611" s="123" t="s">
        <v>1825</v>
      </c>
      <c r="C611" s="122" t="s">
        <v>50</v>
      </c>
      <c r="D611" s="122" t="s">
        <v>1826</v>
      </c>
      <c r="E611" s="124" t="s">
        <v>1581</v>
      </c>
      <c r="F611" s="124"/>
      <c r="G611" s="125" t="s">
        <v>41</v>
      </c>
      <c r="H611" s="126" t="n">
        <v>0.180778</v>
      </c>
      <c r="I611" s="127" t="n">
        <f aca="false">L611</f>
        <v>101.47</v>
      </c>
      <c r="J611" s="127" t="n">
        <f aca="false">M611</f>
        <v>18.34</v>
      </c>
      <c r="L611" s="108" t="n">
        <f aca="false">TRUNC(N611-N611*$O$2,2)</f>
        <v>101.47</v>
      </c>
      <c r="M611" s="108" t="n">
        <f aca="false">TRUNC(O611-O611*$O$2,2)</f>
        <v>18.34</v>
      </c>
      <c r="N611" s="0" t="s">
        <v>1827</v>
      </c>
      <c r="O611" s="0" t="s">
        <v>2390</v>
      </c>
    </row>
    <row r="612" customFormat="false" ht="12.75" hidden="false" customHeight="false" outlineLevel="0" collapsed="false">
      <c r="A612" s="122" t="s">
        <v>1578</v>
      </c>
      <c r="B612" s="123" t="n">
        <v>11252</v>
      </c>
      <c r="C612" s="122" t="s">
        <v>50</v>
      </c>
      <c r="D612" s="122" t="s">
        <v>2391</v>
      </c>
      <c r="E612" s="124" t="s">
        <v>1581</v>
      </c>
      <c r="F612" s="124"/>
      <c r="G612" s="125" t="s">
        <v>24</v>
      </c>
      <c r="H612" s="126" t="n">
        <v>0.0026028</v>
      </c>
      <c r="I612" s="127" t="n">
        <f aca="false">L612</f>
        <v>209.95</v>
      </c>
      <c r="J612" s="127" t="n">
        <f aca="false">M612</f>
        <v>0.54</v>
      </c>
      <c r="L612" s="108" t="n">
        <f aca="false">TRUNC(N612-N612*$O$2,2)</f>
        <v>209.95</v>
      </c>
      <c r="M612" s="108" t="n">
        <f aca="false">TRUNC(O612-O612*$O$2,2)</f>
        <v>0.54</v>
      </c>
      <c r="N612" s="0" t="s">
        <v>2392</v>
      </c>
      <c r="O612" s="0" t="s">
        <v>2393</v>
      </c>
    </row>
    <row r="613" customFormat="false" ht="25.5" hidden="false" customHeight="false" outlineLevel="0" collapsed="false">
      <c r="A613" s="122" t="s">
        <v>1578</v>
      </c>
      <c r="B613" s="123" t="s">
        <v>2251</v>
      </c>
      <c r="C613" s="122" t="s">
        <v>50</v>
      </c>
      <c r="D613" s="122" t="s">
        <v>2252</v>
      </c>
      <c r="E613" s="124" t="s">
        <v>1581</v>
      </c>
      <c r="F613" s="124"/>
      <c r="G613" s="125" t="s">
        <v>287</v>
      </c>
      <c r="H613" s="126" t="n">
        <v>1.6524</v>
      </c>
      <c r="I613" s="127" t="n">
        <f aca="false">L613</f>
        <v>12.34</v>
      </c>
      <c r="J613" s="127" t="n">
        <f aca="false">M613</f>
        <v>20.4</v>
      </c>
      <c r="L613" s="108" t="n">
        <f aca="false">TRUNC(N613-N613*$O$2,2)</f>
        <v>12.34</v>
      </c>
      <c r="M613" s="108" t="n">
        <f aca="false">TRUNC(O613-O613*$O$2,2)</f>
        <v>20.4</v>
      </c>
      <c r="N613" s="0" t="s">
        <v>1916</v>
      </c>
      <c r="O613" s="0" t="s">
        <v>2394</v>
      </c>
    </row>
    <row r="614" customFormat="false" ht="12.75" hidden="false" customHeight="false" outlineLevel="0" collapsed="false">
      <c r="A614" s="122" t="s">
        <v>1578</v>
      </c>
      <c r="B614" s="123" t="n">
        <v>4725</v>
      </c>
      <c r="C614" s="122" t="s">
        <v>50</v>
      </c>
      <c r="D614" s="122" t="s">
        <v>2395</v>
      </c>
      <c r="E614" s="124" t="s">
        <v>1581</v>
      </c>
      <c r="F614" s="124"/>
      <c r="G614" s="125" t="s">
        <v>24</v>
      </c>
      <c r="H614" s="126" t="n">
        <v>0.0104112</v>
      </c>
      <c r="I614" s="127" t="n">
        <f aca="false">L614</f>
        <v>13.12</v>
      </c>
      <c r="J614" s="127" t="n">
        <f aca="false">M614</f>
        <v>0.13</v>
      </c>
      <c r="L614" s="108" t="n">
        <f aca="false">TRUNC(N614-N614*$O$2,2)</f>
        <v>13.12</v>
      </c>
      <c r="M614" s="108" t="n">
        <f aca="false">TRUNC(O614-O614*$O$2,2)</f>
        <v>0.13</v>
      </c>
      <c r="N614" s="0" t="s">
        <v>2396</v>
      </c>
      <c r="O614" s="0" t="s">
        <v>2318</v>
      </c>
    </row>
    <row r="615" customFormat="false" ht="25.5" hidden="false" customHeight="false" outlineLevel="0" collapsed="false">
      <c r="A615" s="122" t="s">
        <v>1578</v>
      </c>
      <c r="B615" s="123" t="s">
        <v>2119</v>
      </c>
      <c r="C615" s="122" t="s">
        <v>50</v>
      </c>
      <c r="D615" s="122" t="s">
        <v>2120</v>
      </c>
      <c r="E615" s="124" t="s">
        <v>1581</v>
      </c>
      <c r="F615" s="124"/>
      <c r="G615" s="125" t="s">
        <v>366</v>
      </c>
      <c r="H615" s="126" t="n">
        <v>0.5346</v>
      </c>
      <c r="I615" s="127" t="n">
        <f aca="false">L615</f>
        <v>9.81</v>
      </c>
      <c r="J615" s="127" t="n">
        <f aca="false">M615</f>
        <v>5.24</v>
      </c>
      <c r="L615" s="108" t="n">
        <f aca="false">TRUNC(N615-N615*$O$2,2)</f>
        <v>9.81</v>
      </c>
      <c r="M615" s="108" t="n">
        <f aca="false">TRUNC(O615-O615*$O$2,2)</f>
        <v>5.24</v>
      </c>
      <c r="N615" s="0" t="s">
        <v>2121</v>
      </c>
      <c r="O615" s="0" t="s">
        <v>2122</v>
      </c>
    </row>
    <row r="616" customFormat="false" ht="25.5" hidden="false" customHeight="false" outlineLevel="0" collapsed="false">
      <c r="A616" s="122" t="s">
        <v>1578</v>
      </c>
      <c r="B616" s="123" t="s">
        <v>2179</v>
      </c>
      <c r="C616" s="122" t="s">
        <v>50</v>
      </c>
      <c r="D616" s="122" t="s">
        <v>2180</v>
      </c>
      <c r="E616" s="124" t="s">
        <v>1581</v>
      </c>
      <c r="F616" s="124"/>
      <c r="G616" s="125" t="s">
        <v>287</v>
      </c>
      <c r="H616" s="126" t="n">
        <v>60.424</v>
      </c>
      <c r="I616" s="127" t="n">
        <f aca="false">L616</f>
        <v>1.01</v>
      </c>
      <c r="J616" s="127" t="n">
        <f aca="false">M616</f>
        <v>61.3</v>
      </c>
      <c r="L616" s="108" t="n">
        <f aca="false">TRUNC(N616-N616*$O$2,2)</f>
        <v>1.01</v>
      </c>
      <c r="M616" s="108" t="n">
        <f aca="false">TRUNC(O616-O616*$O$2,2)</f>
        <v>61.3</v>
      </c>
      <c r="N616" s="0" t="s">
        <v>2181</v>
      </c>
      <c r="O616" s="0" t="s">
        <v>2182</v>
      </c>
    </row>
    <row r="617" customFormat="false" ht="25.5" hidden="false" customHeight="false" outlineLevel="0" collapsed="false">
      <c r="A617" s="122" t="s">
        <v>1578</v>
      </c>
      <c r="B617" s="123" t="s">
        <v>1631</v>
      </c>
      <c r="C617" s="122" t="s">
        <v>50</v>
      </c>
      <c r="D617" s="122" t="s">
        <v>1632</v>
      </c>
      <c r="E617" s="124" t="s">
        <v>1581</v>
      </c>
      <c r="F617" s="124"/>
      <c r="G617" s="125" t="s">
        <v>1633</v>
      </c>
      <c r="H617" s="126" t="n">
        <v>0.809803734</v>
      </c>
      <c r="I617" s="127" t="n">
        <f aca="false">L617</f>
        <v>9.48</v>
      </c>
      <c r="J617" s="127" t="n">
        <f aca="false">M617</f>
        <v>7.67</v>
      </c>
      <c r="L617" s="108" t="n">
        <f aca="false">TRUNC(N617-N617*$O$2,2)</f>
        <v>9.48</v>
      </c>
      <c r="M617" s="108" t="n">
        <f aca="false">TRUNC(O617-O617*$O$2,2)</f>
        <v>7.67</v>
      </c>
      <c r="N617" s="0" t="s">
        <v>1634</v>
      </c>
      <c r="O617" s="0" t="s">
        <v>2397</v>
      </c>
    </row>
    <row r="618" customFormat="false" ht="12.75" hidden="false" customHeight="false" outlineLevel="0" collapsed="false">
      <c r="A618" s="122" t="s">
        <v>1578</v>
      </c>
      <c r="B618" s="123" t="n">
        <v>2212</v>
      </c>
      <c r="C618" s="122" t="s">
        <v>50</v>
      </c>
      <c r="D618" s="122" t="s">
        <v>2281</v>
      </c>
      <c r="E618" s="124" t="s">
        <v>1581</v>
      </c>
      <c r="F618" s="124"/>
      <c r="G618" s="125" t="s">
        <v>24</v>
      </c>
      <c r="H618" s="126" t="n">
        <v>43.52</v>
      </c>
      <c r="I618" s="127" t="n">
        <f aca="false">L618</f>
        <v>0.45</v>
      </c>
      <c r="J618" s="127" t="n">
        <f aca="false">M618</f>
        <v>19.69</v>
      </c>
      <c r="L618" s="108" t="n">
        <f aca="false">TRUNC(N618-N618*$O$2,2)</f>
        <v>0.45</v>
      </c>
      <c r="M618" s="108" t="n">
        <f aca="false">TRUNC(O618-O618*$O$2,2)</f>
        <v>19.69</v>
      </c>
      <c r="N618" s="0" t="s">
        <v>2282</v>
      </c>
      <c r="O618" s="0" t="s">
        <v>2283</v>
      </c>
    </row>
    <row r="619" customFormat="false" ht="25.5" hidden="false" customHeight="false" outlineLevel="0" collapsed="false">
      <c r="A619" s="122" t="s">
        <v>1578</v>
      </c>
      <c r="B619" s="123" t="n">
        <v>4174</v>
      </c>
      <c r="C619" s="122" t="s">
        <v>50</v>
      </c>
      <c r="D619" s="122" t="s">
        <v>1820</v>
      </c>
      <c r="E619" s="124" t="s">
        <v>1581</v>
      </c>
      <c r="F619" s="124"/>
      <c r="G619" s="125" t="s">
        <v>24</v>
      </c>
      <c r="H619" s="126" t="n">
        <v>0.03405915</v>
      </c>
      <c r="I619" s="127" t="n">
        <f aca="false">L619</f>
        <v>8.42</v>
      </c>
      <c r="J619" s="127" t="n">
        <f aca="false">M619</f>
        <v>0.28</v>
      </c>
      <c r="L619" s="108" t="n">
        <f aca="false">TRUNC(N619-N619*$O$2,2)</f>
        <v>8.42</v>
      </c>
      <c r="M619" s="108" t="n">
        <f aca="false">TRUNC(O619-O619*$O$2,2)</f>
        <v>0.28</v>
      </c>
      <c r="N619" s="0" t="s">
        <v>1821</v>
      </c>
      <c r="O619" s="0" t="s">
        <v>1848</v>
      </c>
    </row>
    <row r="620" customFormat="false" ht="12.75" hidden="false" customHeight="false" outlineLevel="0" collapsed="false">
      <c r="A620" s="122" t="s">
        <v>1578</v>
      </c>
      <c r="B620" s="123" t="n">
        <v>11240</v>
      </c>
      <c r="C620" s="122" t="s">
        <v>50</v>
      </c>
      <c r="D620" s="122" t="s">
        <v>1782</v>
      </c>
      <c r="E620" s="124" t="s">
        <v>1581</v>
      </c>
      <c r="F620" s="124"/>
      <c r="G620" s="125" t="s">
        <v>24</v>
      </c>
      <c r="H620" s="126" t="n">
        <v>0.004442</v>
      </c>
      <c r="I620" s="127" t="n">
        <f aca="false">L620</f>
        <v>37.22</v>
      </c>
      <c r="J620" s="127" t="n">
        <f aca="false">M620</f>
        <v>0.16</v>
      </c>
      <c r="L620" s="108" t="n">
        <f aca="false">TRUNC(N620-N620*$O$2,2)</f>
        <v>37.22</v>
      </c>
      <c r="M620" s="108" t="n">
        <f aca="false">TRUNC(O620-O620*$O$2,2)</f>
        <v>0.16</v>
      </c>
      <c r="N620" s="0" t="s">
        <v>1783</v>
      </c>
      <c r="O620" s="0" t="s">
        <v>1993</v>
      </c>
    </row>
    <row r="621" customFormat="false" ht="25.5" hidden="false" customHeight="false" outlineLevel="0" collapsed="false">
      <c r="A621" s="122" t="s">
        <v>1578</v>
      </c>
      <c r="B621" s="123" t="s">
        <v>2237</v>
      </c>
      <c r="C621" s="122" t="s">
        <v>50</v>
      </c>
      <c r="D621" s="122" t="s">
        <v>2238</v>
      </c>
      <c r="E621" s="124" t="s">
        <v>1581</v>
      </c>
      <c r="F621" s="124"/>
      <c r="G621" s="125" t="s">
        <v>366</v>
      </c>
      <c r="H621" s="126" t="n">
        <v>72</v>
      </c>
      <c r="I621" s="127" t="n">
        <f aca="false">L621</f>
        <v>1.92</v>
      </c>
      <c r="J621" s="127" t="n">
        <f aca="false">M621</f>
        <v>138.24</v>
      </c>
      <c r="L621" s="108" t="n">
        <f aca="false">TRUNC(N621-N621*$O$2,2)</f>
        <v>1.92</v>
      </c>
      <c r="M621" s="108" t="n">
        <f aca="false">TRUNC(O621-O621*$O$2,2)</f>
        <v>138.24</v>
      </c>
      <c r="N621" s="0" t="s">
        <v>2239</v>
      </c>
      <c r="O621" s="0" t="s">
        <v>2398</v>
      </c>
    </row>
    <row r="622" customFormat="false" ht="12.75" hidden="false" customHeight="false" outlineLevel="0" collapsed="false">
      <c r="A622" s="122" t="s">
        <v>1578</v>
      </c>
      <c r="B622" s="123" t="n">
        <v>11265</v>
      </c>
      <c r="C622" s="122" t="s">
        <v>50</v>
      </c>
      <c r="D622" s="122" t="s">
        <v>1822</v>
      </c>
      <c r="E622" s="124" t="s">
        <v>1581</v>
      </c>
      <c r="F622" s="124"/>
      <c r="G622" s="125" t="s">
        <v>24</v>
      </c>
      <c r="H622" s="126" t="n">
        <v>0.01683612</v>
      </c>
      <c r="I622" s="127" t="n">
        <f aca="false">L622</f>
        <v>14.63</v>
      </c>
      <c r="J622" s="127" t="n">
        <f aca="false">M622</f>
        <v>0.24</v>
      </c>
      <c r="L622" s="108" t="n">
        <f aca="false">TRUNC(N622-N622*$O$2,2)</f>
        <v>14.63</v>
      </c>
      <c r="M622" s="108" t="n">
        <f aca="false">TRUNC(O622-O622*$O$2,2)</f>
        <v>0.24</v>
      </c>
      <c r="N622" s="0" t="s">
        <v>1823</v>
      </c>
      <c r="O622" s="0" t="s">
        <v>1985</v>
      </c>
    </row>
    <row r="623" customFormat="false" ht="25.5" hidden="false" customHeight="false" outlineLevel="0" collapsed="false">
      <c r="A623" s="122" t="s">
        <v>1578</v>
      </c>
      <c r="B623" s="123" t="s">
        <v>2399</v>
      </c>
      <c r="C623" s="122" t="s">
        <v>50</v>
      </c>
      <c r="D623" s="122" t="s">
        <v>2400</v>
      </c>
      <c r="E623" s="124" t="s">
        <v>1609</v>
      </c>
      <c r="F623" s="124"/>
      <c r="G623" s="125" t="s">
        <v>1610</v>
      </c>
      <c r="H623" s="126" t="n">
        <v>26.028</v>
      </c>
      <c r="I623" s="127" t="n">
        <f aca="false">L623</f>
        <v>14.93</v>
      </c>
      <c r="J623" s="127" t="n">
        <f aca="false">M623</f>
        <v>388.61</v>
      </c>
      <c r="L623" s="108" t="n">
        <f aca="false">TRUNC(N623-N623*$O$2,2)</f>
        <v>14.93</v>
      </c>
      <c r="M623" s="108" t="n">
        <f aca="false">TRUNC(O623-O623*$O$2,2)</f>
        <v>388.61</v>
      </c>
      <c r="N623" s="0" t="s">
        <v>1746</v>
      </c>
      <c r="O623" s="0" t="s">
        <v>2401</v>
      </c>
    </row>
    <row r="624" customFormat="false" ht="12.75" hidden="false" customHeight="false" outlineLevel="0" collapsed="false">
      <c r="A624" s="122" t="s">
        <v>1578</v>
      </c>
      <c r="B624" s="123" t="n">
        <v>10578</v>
      </c>
      <c r="C624" s="122" t="s">
        <v>50</v>
      </c>
      <c r="D624" s="122" t="s">
        <v>1994</v>
      </c>
      <c r="E624" s="124" t="s">
        <v>1581</v>
      </c>
      <c r="F624" s="124"/>
      <c r="G624" s="125" t="s">
        <v>24</v>
      </c>
      <c r="H624" s="126" t="n">
        <v>0.01595676</v>
      </c>
      <c r="I624" s="127" t="n">
        <f aca="false">L624</f>
        <v>11.82</v>
      </c>
      <c r="J624" s="127" t="n">
        <f aca="false">M624</f>
        <v>0.18</v>
      </c>
      <c r="L624" s="108" t="n">
        <f aca="false">TRUNC(N624-N624*$O$2,2)</f>
        <v>11.82</v>
      </c>
      <c r="M624" s="108" t="n">
        <f aca="false">TRUNC(O624-O624*$O$2,2)</f>
        <v>0.18</v>
      </c>
      <c r="N624" s="0" t="s">
        <v>1995</v>
      </c>
      <c r="O624" s="0" t="s">
        <v>2402</v>
      </c>
    </row>
    <row r="625" customFormat="false" ht="12.75" hidden="false" customHeight="false" outlineLevel="0" collapsed="false">
      <c r="A625" s="122" t="s">
        <v>1578</v>
      </c>
      <c r="B625" s="123" t="n">
        <v>10596</v>
      </c>
      <c r="C625" s="122" t="s">
        <v>50</v>
      </c>
      <c r="D625" s="122" t="s">
        <v>1672</v>
      </c>
      <c r="E625" s="124" t="s">
        <v>1581</v>
      </c>
      <c r="F625" s="124"/>
      <c r="G625" s="125" t="s">
        <v>24</v>
      </c>
      <c r="H625" s="126" t="n">
        <v>1.58439861</v>
      </c>
      <c r="I625" s="127" t="n">
        <f aca="false">L625</f>
        <v>3.82</v>
      </c>
      <c r="J625" s="127" t="n">
        <f aca="false">M625</f>
        <v>6.05</v>
      </c>
      <c r="L625" s="108" t="n">
        <f aca="false">TRUNC(N625-N625*$O$2,2)</f>
        <v>3.82</v>
      </c>
      <c r="M625" s="108" t="n">
        <f aca="false">TRUNC(O625-O625*$O$2,2)</f>
        <v>6.05</v>
      </c>
      <c r="N625" s="0" t="s">
        <v>1673</v>
      </c>
      <c r="O625" s="0" t="s">
        <v>2403</v>
      </c>
    </row>
    <row r="626" customFormat="false" ht="25.5" hidden="false" customHeight="false" outlineLevel="0" collapsed="false">
      <c r="A626" s="122" t="s">
        <v>1578</v>
      </c>
      <c r="B626" s="123" t="s">
        <v>2083</v>
      </c>
      <c r="C626" s="122" t="s">
        <v>50</v>
      </c>
      <c r="D626" s="122" t="s">
        <v>2084</v>
      </c>
      <c r="E626" s="124" t="s">
        <v>1581</v>
      </c>
      <c r="F626" s="124"/>
      <c r="G626" s="125" t="s">
        <v>24</v>
      </c>
      <c r="H626" s="126" t="n">
        <v>3</v>
      </c>
      <c r="I626" s="127" t="n">
        <f aca="false">L626</f>
        <v>1.22</v>
      </c>
      <c r="J626" s="127" t="n">
        <f aca="false">M626</f>
        <v>3.67</v>
      </c>
      <c r="L626" s="108" t="n">
        <f aca="false">TRUNC(N626-N626*$O$2,2)</f>
        <v>1.22</v>
      </c>
      <c r="M626" s="108" t="n">
        <f aca="false">TRUNC(O626-O626*$O$2,2)</f>
        <v>3.67</v>
      </c>
      <c r="N626" s="0" t="s">
        <v>2085</v>
      </c>
      <c r="O626" s="0" t="s">
        <v>2329</v>
      </c>
    </row>
    <row r="627" customFormat="false" ht="12.75" hidden="false" customHeight="false" outlineLevel="0" collapsed="false">
      <c r="A627" s="122" t="s">
        <v>1578</v>
      </c>
      <c r="B627" s="123" t="n">
        <v>2446</v>
      </c>
      <c r="C627" s="122" t="s">
        <v>50</v>
      </c>
      <c r="D627" s="122" t="s">
        <v>2404</v>
      </c>
      <c r="E627" s="124" t="s">
        <v>1581</v>
      </c>
      <c r="F627" s="124"/>
      <c r="G627" s="125" t="s">
        <v>1972</v>
      </c>
      <c r="H627" s="126" t="n">
        <v>3.9042</v>
      </c>
      <c r="I627" s="127" t="n">
        <f aca="false">L627</f>
        <v>11.66</v>
      </c>
      <c r="J627" s="127" t="n">
        <f aca="false">M627</f>
        <v>45.51</v>
      </c>
      <c r="L627" s="108" t="n">
        <f aca="false">TRUNC(N627-N627*$O$2,2)</f>
        <v>11.66</v>
      </c>
      <c r="M627" s="108" t="n">
        <f aca="false">TRUNC(O627-O627*$O$2,2)</f>
        <v>45.51</v>
      </c>
      <c r="N627" s="0" t="s">
        <v>2405</v>
      </c>
      <c r="O627" s="0" t="s">
        <v>2406</v>
      </c>
    </row>
    <row r="628" customFormat="false" ht="12.75" hidden="false" customHeight="false" outlineLevel="0" collapsed="false">
      <c r="A628" s="122" t="s">
        <v>1578</v>
      </c>
      <c r="B628" s="123" t="n">
        <v>10517</v>
      </c>
      <c r="C628" s="122" t="s">
        <v>50</v>
      </c>
      <c r="D628" s="122" t="s">
        <v>1669</v>
      </c>
      <c r="E628" s="124" t="s">
        <v>1642</v>
      </c>
      <c r="F628" s="124"/>
      <c r="G628" s="125" t="s">
        <v>1670</v>
      </c>
      <c r="H628" s="126" t="n">
        <v>0.140835432</v>
      </c>
      <c r="I628" s="127" t="n">
        <f aca="false">L628</f>
        <v>234.15</v>
      </c>
      <c r="J628" s="127" t="n">
        <f aca="false">M628</f>
        <v>32.97</v>
      </c>
      <c r="L628" s="108" t="n">
        <f aca="false">TRUNC(N628-N628*$O$2,2)</f>
        <v>234.15</v>
      </c>
      <c r="M628" s="108" t="n">
        <f aca="false">TRUNC(O628-O628*$O$2,2)</f>
        <v>32.97</v>
      </c>
      <c r="N628" s="0" t="s">
        <v>1671</v>
      </c>
      <c r="O628" s="0" t="s">
        <v>2407</v>
      </c>
    </row>
    <row r="629" customFormat="false" ht="25.5" hidden="false" customHeight="false" outlineLevel="0" collapsed="false">
      <c r="A629" s="122" t="s">
        <v>1578</v>
      </c>
      <c r="B629" s="123" t="s">
        <v>2285</v>
      </c>
      <c r="C629" s="122" t="s">
        <v>50</v>
      </c>
      <c r="D629" s="122" t="s">
        <v>2286</v>
      </c>
      <c r="E629" s="124" t="s">
        <v>1581</v>
      </c>
      <c r="F629" s="124"/>
      <c r="G629" s="125" t="s">
        <v>41</v>
      </c>
      <c r="H629" s="126" t="n">
        <v>0.5184</v>
      </c>
      <c r="I629" s="127" t="n">
        <f aca="false">L629</f>
        <v>95.37</v>
      </c>
      <c r="J629" s="127" t="n">
        <f aca="false">M629</f>
        <v>49.43</v>
      </c>
      <c r="L629" s="108" t="n">
        <f aca="false">TRUNC(N629-N629*$O$2,2)</f>
        <v>95.37</v>
      </c>
      <c r="M629" s="108" t="n">
        <f aca="false">TRUNC(O629-O629*$O$2,2)</f>
        <v>49.43</v>
      </c>
      <c r="N629" s="0" t="s">
        <v>2287</v>
      </c>
      <c r="O629" s="0" t="s">
        <v>2288</v>
      </c>
    </row>
    <row r="630" customFormat="false" ht="12.75" hidden="false" customHeight="false" outlineLevel="0" collapsed="false">
      <c r="A630" s="122" t="s">
        <v>1578</v>
      </c>
      <c r="B630" s="123" t="n">
        <v>11246</v>
      </c>
      <c r="C630" s="122" t="s">
        <v>50</v>
      </c>
      <c r="D630" s="122" t="s">
        <v>1816</v>
      </c>
      <c r="E630" s="124" t="s">
        <v>1581</v>
      </c>
      <c r="F630" s="124"/>
      <c r="G630" s="125" t="s">
        <v>765</v>
      </c>
      <c r="H630" s="126" t="n">
        <v>0.02946321</v>
      </c>
      <c r="I630" s="127" t="n">
        <f aca="false">L630</f>
        <v>7.97</v>
      </c>
      <c r="J630" s="127" t="n">
        <f aca="false">M630</f>
        <v>0.23</v>
      </c>
      <c r="L630" s="108" t="n">
        <f aca="false">TRUNC(N630-N630*$O$2,2)</f>
        <v>7.97</v>
      </c>
      <c r="M630" s="108" t="n">
        <f aca="false">TRUNC(O630-O630*$O$2,2)</f>
        <v>0.23</v>
      </c>
      <c r="N630" s="0" t="s">
        <v>1817</v>
      </c>
      <c r="O630" s="0" t="s">
        <v>1808</v>
      </c>
    </row>
    <row r="631" customFormat="false" ht="25.5" hidden="false" customHeight="false" outlineLevel="0" collapsed="false">
      <c r="A631" s="122" t="s">
        <v>1578</v>
      </c>
      <c r="B631" s="123" t="s">
        <v>1659</v>
      </c>
      <c r="C631" s="122" t="s">
        <v>50</v>
      </c>
      <c r="D631" s="122" t="s">
        <v>1660</v>
      </c>
      <c r="E631" s="124" t="s">
        <v>1581</v>
      </c>
      <c r="F631" s="124"/>
      <c r="G631" s="125" t="s">
        <v>1633</v>
      </c>
      <c r="H631" s="126" t="n">
        <v>0.271471484</v>
      </c>
      <c r="I631" s="127" t="n">
        <f aca="false">L631</f>
        <v>50.57</v>
      </c>
      <c r="J631" s="127" t="n">
        <f aca="false">M631</f>
        <v>13.72</v>
      </c>
      <c r="L631" s="108" t="n">
        <f aca="false">TRUNC(N631-N631*$O$2,2)</f>
        <v>50.57</v>
      </c>
      <c r="M631" s="108" t="n">
        <f aca="false">TRUNC(O631-O631*$O$2,2)</f>
        <v>13.72</v>
      </c>
      <c r="N631" s="0" t="s">
        <v>1661</v>
      </c>
      <c r="O631" s="0" t="s">
        <v>2408</v>
      </c>
    </row>
    <row r="632" customFormat="false" ht="25.5" hidden="false" customHeight="false" outlineLevel="0" collapsed="false">
      <c r="A632" s="122" t="s">
        <v>1578</v>
      </c>
      <c r="B632" s="123" t="s">
        <v>1737</v>
      </c>
      <c r="C632" s="122" t="s">
        <v>50</v>
      </c>
      <c r="D632" s="122" t="s">
        <v>1738</v>
      </c>
      <c r="E632" s="124" t="s">
        <v>1609</v>
      </c>
      <c r="F632" s="124"/>
      <c r="G632" s="125" t="s">
        <v>1610</v>
      </c>
      <c r="H632" s="126" t="n">
        <v>42.0903</v>
      </c>
      <c r="I632" s="127" t="n">
        <f aca="false">L632</f>
        <v>14.91</v>
      </c>
      <c r="J632" s="127" t="n">
        <f aca="false">M632</f>
        <v>627.78</v>
      </c>
      <c r="L632" s="108" t="n">
        <f aca="false">TRUNC(N632-N632*$O$2,2)</f>
        <v>14.91</v>
      </c>
      <c r="M632" s="108" t="n">
        <f aca="false">TRUNC(O632-O632*$O$2,2)</f>
        <v>627.78</v>
      </c>
      <c r="N632" s="0" t="s">
        <v>1739</v>
      </c>
      <c r="O632" s="0" t="s">
        <v>2409</v>
      </c>
    </row>
    <row r="633" customFormat="false" ht="25.5" hidden="false" customHeight="false" outlineLevel="0" collapsed="false">
      <c r="A633" s="122" t="s">
        <v>1578</v>
      </c>
      <c r="B633" s="123" t="s">
        <v>1970</v>
      </c>
      <c r="C633" s="122" t="s">
        <v>50</v>
      </c>
      <c r="D633" s="122" t="s">
        <v>1971</v>
      </c>
      <c r="E633" s="124" t="s">
        <v>1581</v>
      </c>
      <c r="F633" s="124"/>
      <c r="G633" s="125" t="s">
        <v>1972</v>
      </c>
      <c r="H633" s="126" t="n">
        <v>0.00459</v>
      </c>
      <c r="I633" s="127" t="n">
        <f aca="false">L633</f>
        <v>6.38</v>
      </c>
      <c r="J633" s="127" t="n">
        <f aca="false">M633</f>
        <v>0.02</v>
      </c>
      <c r="L633" s="108" t="n">
        <f aca="false">TRUNC(N633-N633*$O$2,2)</f>
        <v>6.38</v>
      </c>
      <c r="M633" s="108" t="n">
        <f aca="false">TRUNC(O633-O633*$O$2,2)</f>
        <v>0.02</v>
      </c>
      <c r="N633" s="0" t="s">
        <v>1973</v>
      </c>
      <c r="O633" s="0" t="s">
        <v>1893</v>
      </c>
    </row>
    <row r="634" customFormat="false" ht="25.5" hidden="false" customHeight="false" outlineLevel="0" collapsed="false">
      <c r="A634" s="122" t="s">
        <v>1578</v>
      </c>
      <c r="B634" s="123" t="s">
        <v>2100</v>
      </c>
      <c r="C634" s="122" t="s">
        <v>50</v>
      </c>
      <c r="D634" s="122" t="s">
        <v>2101</v>
      </c>
      <c r="E634" s="124" t="s">
        <v>1581</v>
      </c>
      <c r="F634" s="124"/>
      <c r="G634" s="125" t="s">
        <v>366</v>
      </c>
      <c r="H634" s="126" t="n">
        <v>12</v>
      </c>
      <c r="I634" s="127" t="n">
        <f aca="false">L634</f>
        <v>3.2</v>
      </c>
      <c r="J634" s="127" t="n">
        <f aca="false">M634</f>
        <v>38.49</v>
      </c>
      <c r="L634" s="108" t="n">
        <f aca="false">TRUNC(N634-N634*$O$2,2)</f>
        <v>3.2</v>
      </c>
      <c r="M634" s="108" t="n">
        <f aca="false">TRUNC(O634-O634*$O$2,2)</f>
        <v>38.49</v>
      </c>
      <c r="N634" s="0" t="s">
        <v>2102</v>
      </c>
      <c r="O634" s="0" t="s">
        <v>2410</v>
      </c>
    </row>
    <row r="635" customFormat="false" ht="12.75" hidden="false" customHeight="false" outlineLevel="0" collapsed="false">
      <c r="A635" s="122" t="s">
        <v>1578</v>
      </c>
      <c r="B635" s="123" t="n">
        <v>941</v>
      </c>
      <c r="C635" s="122" t="s">
        <v>50</v>
      </c>
      <c r="D635" s="122" t="s">
        <v>1652</v>
      </c>
      <c r="E635" s="124" t="s">
        <v>1581</v>
      </c>
      <c r="F635" s="124"/>
      <c r="G635" s="125" t="s">
        <v>24</v>
      </c>
      <c r="H635" s="126" t="n">
        <v>0.52813287</v>
      </c>
      <c r="I635" s="127" t="n">
        <f aca="false">L635</f>
        <v>148.56</v>
      </c>
      <c r="J635" s="127" t="n">
        <f aca="false">M635</f>
        <v>78.46</v>
      </c>
      <c r="L635" s="108" t="n">
        <f aca="false">TRUNC(N635-N635*$O$2,2)</f>
        <v>148.56</v>
      </c>
      <c r="M635" s="108" t="n">
        <f aca="false">TRUNC(O635-O635*$O$2,2)</f>
        <v>78.46</v>
      </c>
      <c r="N635" s="0" t="s">
        <v>1653</v>
      </c>
      <c r="O635" s="0" t="s">
        <v>2411</v>
      </c>
    </row>
    <row r="636" customFormat="false" ht="12.75" hidden="false" customHeight="false" outlineLevel="0" collapsed="false">
      <c r="A636" s="122" t="s">
        <v>1578</v>
      </c>
      <c r="B636" s="123" t="n">
        <v>629</v>
      </c>
      <c r="C636" s="122" t="s">
        <v>50</v>
      </c>
      <c r="D636" s="122" t="s">
        <v>2038</v>
      </c>
      <c r="E636" s="124" t="s">
        <v>1581</v>
      </c>
      <c r="F636" s="124"/>
      <c r="G636" s="125" t="s">
        <v>52</v>
      </c>
      <c r="H636" s="126" t="n">
        <v>22</v>
      </c>
      <c r="I636" s="127" t="n">
        <f aca="false">L636</f>
        <v>21.93</v>
      </c>
      <c r="J636" s="127" t="n">
        <f aca="false">M636</f>
        <v>482.5</v>
      </c>
      <c r="L636" s="108" t="n">
        <f aca="false">TRUNC(N636-N636*$O$2,2)</f>
        <v>21.93</v>
      </c>
      <c r="M636" s="108" t="n">
        <f aca="false">TRUNC(O636-O636*$O$2,2)</f>
        <v>482.5</v>
      </c>
      <c r="N636" s="0" t="s">
        <v>2039</v>
      </c>
      <c r="O636" s="0" t="s">
        <v>2371</v>
      </c>
    </row>
    <row r="637" customFormat="false" ht="25.5" hidden="false" customHeight="false" outlineLevel="0" collapsed="false">
      <c r="A637" s="122" t="s">
        <v>1578</v>
      </c>
      <c r="B637" s="123" t="n">
        <v>982</v>
      </c>
      <c r="C637" s="122" t="s">
        <v>50</v>
      </c>
      <c r="D637" s="122" t="s">
        <v>2117</v>
      </c>
      <c r="E637" s="124" t="s">
        <v>1581</v>
      </c>
      <c r="F637" s="124"/>
      <c r="G637" s="125" t="s">
        <v>1670</v>
      </c>
      <c r="H637" s="126" t="n">
        <v>2</v>
      </c>
      <c r="I637" s="127" t="n">
        <f aca="false">L637</f>
        <v>9.88</v>
      </c>
      <c r="J637" s="127" t="n">
        <f aca="false">M637</f>
        <v>19.76</v>
      </c>
      <c r="L637" s="108" t="n">
        <f aca="false">TRUNC(N637-N637*$O$2,2)</f>
        <v>9.88</v>
      </c>
      <c r="M637" s="108" t="n">
        <f aca="false">TRUNC(O637-O637*$O$2,2)</f>
        <v>19.76</v>
      </c>
      <c r="N637" s="0" t="s">
        <v>2118</v>
      </c>
      <c r="O637" s="0" t="s">
        <v>2412</v>
      </c>
    </row>
    <row r="638" customFormat="false" ht="12.75" hidden="false" customHeight="false" outlineLevel="0" collapsed="false">
      <c r="A638" s="122" t="s">
        <v>1578</v>
      </c>
      <c r="B638" s="123" t="n">
        <v>4722</v>
      </c>
      <c r="C638" s="122" t="s">
        <v>50</v>
      </c>
      <c r="D638" s="122" t="s">
        <v>1776</v>
      </c>
      <c r="E638" s="124" t="s">
        <v>1581</v>
      </c>
      <c r="F638" s="124"/>
      <c r="G638" s="125" t="s">
        <v>24</v>
      </c>
      <c r="H638" s="126" t="n">
        <v>0.01683612</v>
      </c>
      <c r="I638" s="127" t="n">
        <f aca="false">L638</f>
        <v>14.67</v>
      </c>
      <c r="J638" s="127" t="n">
        <f aca="false">M638</f>
        <v>0.24</v>
      </c>
      <c r="L638" s="108" t="n">
        <f aca="false">TRUNC(N638-N638*$O$2,2)</f>
        <v>14.67</v>
      </c>
      <c r="M638" s="108" t="n">
        <f aca="false">TRUNC(O638-O638*$O$2,2)</f>
        <v>0.24</v>
      </c>
      <c r="N638" s="0" t="s">
        <v>1777</v>
      </c>
      <c r="O638" s="0" t="s">
        <v>1985</v>
      </c>
    </row>
    <row r="639" customFormat="false" ht="25.5" hidden="false" customHeight="false" outlineLevel="0" collapsed="false">
      <c r="A639" s="122" t="s">
        <v>1578</v>
      </c>
      <c r="B639" s="123" t="s">
        <v>2413</v>
      </c>
      <c r="C639" s="122" t="s">
        <v>50</v>
      </c>
      <c r="D639" s="122" t="s">
        <v>2414</v>
      </c>
      <c r="E639" s="124" t="s">
        <v>1581</v>
      </c>
      <c r="F639" s="124"/>
      <c r="G639" s="125" t="s">
        <v>366</v>
      </c>
      <c r="H639" s="126" t="n">
        <v>15.15</v>
      </c>
      <c r="I639" s="127" t="n">
        <f aca="false">L639</f>
        <v>6.61</v>
      </c>
      <c r="J639" s="127" t="n">
        <f aca="false">M639</f>
        <v>100.15</v>
      </c>
      <c r="L639" s="108" t="n">
        <f aca="false">TRUNC(N639-N639*$O$2,2)</f>
        <v>6.61</v>
      </c>
      <c r="M639" s="108" t="n">
        <f aca="false">TRUNC(O639-O639*$O$2,2)</f>
        <v>100.15</v>
      </c>
      <c r="N639" s="0" t="s">
        <v>2415</v>
      </c>
      <c r="O639" s="0" t="s">
        <v>2416</v>
      </c>
    </row>
    <row r="640" customFormat="false" ht="38.25" hidden="false" customHeight="false" outlineLevel="0" collapsed="false">
      <c r="A640" s="122" t="s">
        <v>1578</v>
      </c>
      <c r="B640" s="123" t="s">
        <v>1919</v>
      </c>
      <c r="C640" s="122" t="s">
        <v>50</v>
      </c>
      <c r="D640" s="122" t="s">
        <v>1920</v>
      </c>
      <c r="E640" s="124" t="s">
        <v>1581</v>
      </c>
      <c r="F640" s="124"/>
      <c r="G640" s="125" t="s">
        <v>41</v>
      </c>
      <c r="H640" s="126" t="n">
        <v>3.08</v>
      </c>
      <c r="I640" s="127" t="n">
        <f aca="false">L640</f>
        <v>351.22</v>
      </c>
      <c r="J640" s="127" t="n">
        <f aca="false">M640</f>
        <v>1081.77</v>
      </c>
      <c r="L640" s="108" t="n">
        <f aca="false">TRUNC(N640-N640*$O$2,2)</f>
        <v>351.22</v>
      </c>
      <c r="M640" s="108" t="n">
        <f aca="false">TRUNC(O640-O640*$O$2,2)</f>
        <v>1081.77</v>
      </c>
      <c r="N640" s="0" t="s">
        <v>1921</v>
      </c>
      <c r="O640" s="0" t="s">
        <v>2417</v>
      </c>
    </row>
    <row r="641" customFormat="false" ht="25.5" hidden="false" customHeight="false" outlineLevel="0" collapsed="false">
      <c r="A641" s="122" t="s">
        <v>1578</v>
      </c>
      <c r="B641" s="123" t="s">
        <v>2229</v>
      </c>
      <c r="C641" s="122" t="s">
        <v>50</v>
      </c>
      <c r="D641" s="122" t="s">
        <v>2230</v>
      </c>
      <c r="E641" s="124" t="s">
        <v>1581</v>
      </c>
      <c r="F641" s="124"/>
      <c r="G641" s="125" t="s">
        <v>24</v>
      </c>
      <c r="H641" s="126" t="n">
        <v>2</v>
      </c>
      <c r="I641" s="127" t="n">
        <f aca="false">L641</f>
        <v>72.08</v>
      </c>
      <c r="J641" s="127" t="n">
        <f aca="false">M641</f>
        <v>144.17</v>
      </c>
      <c r="L641" s="108" t="n">
        <f aca="false">TRUNC(N641-N641*$O$2,2)</f>
        <v>72.08</v>
      </c>
      <c r="M641" s="108" t="n">
        <f aca="false">TRUNC(O641-O641*$O$2,2)</f>
        <v>144.17</v>
      </c>
      <c r="N641" s="0" t="s">
        <v>2231</v>
      </c>
      <c r="O641" s="0" t="s">
        <v>2418</v>
      </c>
    </row>
    <row r="642" customFormat="false" ht="12.75" hidden="false" customHeight="false" outlineLevel="0" collapsed="false">
      <c r="A642" s="122" t="s">
        <v>1578</v>
      </c>
      <c r="B642" s="123" t="n">
        <v>11242</v>
      </c>
      <c r="C642" s="122" t="s">
        <v>50</v>
      </c>
      <c r="D642" s="122" t="s">
        <v>1829</v>
      </c>
      <c r="E642" s="124" t="s">
        <v>1581</v>
      </c>
      <c r="F642" s="124"/>
      <c r="G642" s="125" t="s">
        <v>24</v>
      </c>
      <c r="H642" s="126" t="n">
        <v>0.002221</v>
      </c>
      <c r="I642" s="127" t="n">
        <f aca="false">L642</f>
        <v>26.53</v>
      </c>
      <c r="J642" s="127" t="n">
        <f aca="false">M642</f>
        <v>0.05</v>
      </c>
      <c r="L642" s="108" t="n">
        <f aca="false">TRUNC(N642-N642*$O$2,2)</f>
        <v>26.53</v>
      </c>
      <c r="M642" s="108" t="n">
        <f aca="false">TRUNC(O642-O642*$O$2,2)</f>
        <v>0.05</v>
      </c>
      <c r="N642" s="0" t="s">
        <v>1830</v>
      </c>
      <c r="O642" s="0" t="s">
        <v>1623</v>
      </c>
    </row>
    <row r="643" customFormat="false" ht="12.75" hidden="false" customHeight="false" outlineLevel="0" collapsed="false">
      <c r="A643" s="122" t="s">
        <v>1578</v>
      </c>
      <c r="B643" s="123" t="n">
        <v>138</v>
      </c>
      <c r="C643" s="122" t="s">
        <v>50</v>
      </c>
      <c r="D643" s="122" t="s">
        <v>2139</v>
      </c>
      <c r="E643" s="124" t="s">
        <v>1581</v>
      </c>
      <c r="F643" s="124"/>
      <c r="G643" s="125" t="s">
        <v>287</v>
      </c>
      <c r="H643" s="126" t="n">
        <v>0.0285</v>
      </c>
      <c r="I643" s="127" t="n">
        <f aca="false">L643</f>
        <v>50.51</v>
      </c>
      <c r="J643" s="127" t="n">
        <f aca="false">M643</f>
        <v>1.43</v>
      </c>
      <c r="L643" s="108" t="n">
        <f aca="false">TRUNC(N643-N643*$O$2,2)</f>
        <v>50.51</v>
      </c>
      <c r="M643" s="108" t="n">
        <f aca="false">TRUNC(O643-O643*$O$2,2)</f>
        <v>1.43</v>
      </c>
      <c r="N643" s="0" t="s">
        <v>2140</v>
      </c>
      <c r="O643" s="0" t="s">
        <v>2419</v>
      </c>
    </row>
    <row r="644" customFormat="false" ht="25.5" hidden="false" customHeight="false" outlineLevel="0" collapsed="false">
      <c r="A644" s="122" t="s">
        <v>1578</v>
      </c>
      <c r="B644" s="123" t="s">
        <v>2154</v>
      </c>
      <c r="C644" s="122" t="s">
        <v>50</v>
      </c>
      <c r="D644" s="122" t="s">
        <v>2155</v>
      </c>
      <c r="E644" s="124" t="s">
        <v>1581</v>
      </c>
      <c r="F644" s="124"/>
      <c r="G644" s="125" t="s">
        <v>287</v>
      </c>
      <c r="H644" s="126" t="n">
        <v>0.0918</v>
      </c>
      <c r="I644" s="127" t="n">
        <f aca="false">L644</f>
        <v>13.15</v>
      </c>
      <c r="J644" s="127" t="n">
        <f aca="false">M644</f>
        <v>1.2</v>
      </c>
      <c r="L644" s="108" t="n">
        <f aca="false">TRUNC(N644-N644*$O$2,2)</f>
        <v>13.15</v>
      </c>
      <c r="M644" s="108" t="n">
        <f aca="false">TRUNC(O644-O644*$O$2,2)</f>
        <v>1.2</v>
      </c>
      <c r="N644" s="0" t="s">
        <v>2156</v>
      </c>
      <c r="O644" s="0" t="s">
        <v>2157</v>
      </c>
    </row>
    <row r="645" customFormat="false" ht="25.5" hidden="false" customHeight="false" outlineLevel="0" collapsed="false">
      <c r="A645" s="122" t="s">
        <v>1578</v>
      </c>
      <c r="B645" s="123" t="s">
        <v>1953</v>
      </c>
      <c r="C645" s="122" t="s">
        <v>50</v>
      </c>
      <c r="D645" s="122" t="s">
        <v>1954</v>
      </c>
      <c r="E645" s="124" t="s">
        <v>1581</v>
      </c>
      <c r="F645" s="124"/>
      <c r="G645" s="125" t="s">
        <v>287</v>
      </c>
      <c r="H645" s="126" t="n">
        <v>0.0459</v>
      </c>
      <c r="I645" s="127" t="n">
        <f aca="false">L645</f>
        <v>14.82</v>
      </c>
      <c r="J645" s="127" t="n">
        <f aca="false">M645</f>
        <v>0.67</v>
      </c>
      <c r="L645" s="108" t="n">
        <f aca="false">TRUNC(N645-N645*$O$2,2)</f>
        <v>14.82</v>
      </c>
      <c r="M645" s="108" t="n">
        <f aca="false">TRUNC(O645-O645*$O$2,2)</f>
        <v>0.67</v>
      </c>
      <c r="N645" s="0" t="s">
        <v>1896</v>
      </c>
      <c r="O645" s="0" t="s">
        <v>2194</v>
      </c>
    </row>
    <row r="646" customFormat="false" ht="12.75" hidden="false" customHeight="false" outlineLevel="0" collapsed="false">
      <c r="A646" s="122" t="s">
        <v>1578</v>
      </c>
      <c r="B646" s="123" t="n">
        <v>2378</v>
      </c>
      <c r="C646" s="122" t="s">
        <v>50</v>
      </c>
      <c r="D646" s="122" t="s">
        <v>1657</v>
      </c>
      <c r="E646" s="124" t="s">
        <v>1581</v>
      </c>
      <c r="F646" s="124"/>
      <c r="G646" s="125" t="s">
        <v>24</v>
      </c>
      <c r="H646" s="126" t="n">
        <v>27.87080127</v>
      </c>
      <c r="I646" s="127" t="n">
        <f aca="false">L646</f>
        <v>3.51</v>
      </c>
      <c r="J646" s="127" t="n">
        <f aca="false">M646</f>
        <v>97.88</v>
      </c>
      <c r="L646" s="108" t="n">
        <f aca="false">TRUNC(N646-N646*$O$2,2)</f>
        <v>3.51</v>
      </c>
      <c r="M646" s="108" t="n">
        <f aca="false">TRUNC(O646-O646*$O$2,2)</f>
        <v>97.88</v>
      </c>
      <c r="N646" s="0" t="s">
        <v>1658</v>
      </c>
      <c r="O646" s="0" t="s">
        <v>2420</v>
      </c>
    </row>
    <row r="647" customFormat="false" ht="12.75" hidden="false" customHeight="false" outlineLevel="0" collapsed="false">
      <c r="A647" s="122" t="s">
        <v>1578</v>
      </c>
      <c r="B647" s="123" t="n">
        <v>981</v>
      </c>
      <c r="C647" s="122" t="s">
        <v>50</v>
      </c>
      <c r="D647" s="122" t="s">
        <v>2263</v>
      </c>
      <c r="E647" s="124" t="s">
        <v>1581</v>
      </c>
      <c r="F647" s="124"/>
      <c r="G647" s="125" t="s">
        <v>366</v>
      </c>
      <c r="H647" s="126" t="n">
        <v>8.62</v>
      </c>
      <c r="I647" s="127" t="n">
        <f aca="false">L647</f>
        <v>0.17</v>
      </c>
      <c r="J647" s="127" t="n">
        <f aca="false">M647</f>
        <v>1.47</v>
      </c>
      <c r="L647" s="108" t="n">
        <f aca="false">TRUNC(N647-N647*$O$2,2)</f>
        <v>0.17</v>
      </c>
      <c r="M647" s="108" t="n">
        <f aca="false">TRUNC(O647-O647*$O$2,2)</f>
        <v>1.47</v>
      </c>
      <c r="N647" s="0" t="s">
        <v>1615</v>
      </c>
      <c r="O647" s="0" t="s">
        <v>2421</v>
      </c>
    </row>
    <row r="648" customFormat="false" ht="25.5" hidden="false" customHeight="false" outlineLevel="0" collapsed="false">
      <c r="A648" s="122" t="s">
        <v>1578</v>
      </c>
      <c r="B648" s="123" t="s">
        <v>1654</v>
      </c>
      <c r="C648" s="122" t="s">
        <v>50</v>
      </c>
      <c r="D648" s="122" t="s">
        <v>1655</v>
      </c>
      <c r="E648" s="124" t="s">
        <v>1581</v>
      </c>
      <c r="F648" s="124"/>
      <c r="G648" s="125" t="s">
        <v>24</v>
      </c>
      <c r="H648" s="126" t="n">
        <v>0.211253148</v>
      </c>
      <c r="I648" s="127" t="n">
        <f aca="false">L648</f>
        <v>10.53</v>
      </c>
      <c r="J648" s="127" t="n">
        <f aca="false">M648</f>
        <v>2.22</v>
      </c>
      <c r="L648" s="108" t="n">
        <f aca="false">TRUNC(N648-N648*$O$2,2)</f>
        <v>10.53</v>
      </c>
      <c r="M648" s="108" t="n">
        <f aca="false">TRUNC(O648-O648*$O$2,2)</f>
        <v>2.22</v>
      </c>
      <c r="N648" s="0" t="s">
        <v>1656</v>
      </c>
      <c r="O648" s="0" t="s">
        <v>2249</v>
      </c>
    </row>
    <row r="649" customFormat="false" ht="12.75" hidden="false" customHeight="false" outlineLevel="0" collapsed="false">
      <c r="A649" s="122" t="s">
        <v>1578</v>
      </c>
      <c r="B649" s="123" t="n">
        <v>1886</v>
      </c>
      <c r="C649" s="122" t="s">
        <v>50</v>
      </c>
      <c r="D649" s="122" t="s">
        <v>1996</v>
      </c>
      <c r="E649" s="124" t="s">
        <v>1581</v>
      </c>
      <c r="F649" s="124"/>
      <c r="G649" s="125" t="s">
        <v>287</v>
      </c>
      <c r="H649" s="126" t="n">
        <v>0.5</v>
      </c>
      <c r="I649" s="127" t="n">
        <f aca="false">L649</f>
        <v>13.83</v>
      </c>
      <c r="J649" s="127" t="n">
        <f aca="false">M649</f>
        <v>6.91</v>
      </c>
      <c r="L649" s="108" t="n">
        <f aca="false">TRUNC(N649-N649*$O$2,2)</f>
        <v>13.83</v>
      </c>
      <c r="M649" s="108" t="n">
        <f aca="false">TRUNC(O649-O649*$O$2,2)</f>
        <v>6.91</v>
      </c>
      <c r="N649" s="0" t="s">
        <v>1997</v>
      </c>
      <c r="O649" s="0" t="s">
        <v>2383</v>
      </c>
    </row>
    <row r="650" customFormat="false" ht="25.5" hidden="false" customHeight="false" outlineLevel="0" collapsed="false">
      <c r="A650" s="122" t="s">
        <v>1578</v>
      </c>
      <c r="B650" s="123" t="n">
        <v>1113</v>
      </c>
      <c r="C650" s="122" t="s">
        <v>50</v>
      </c>
      <c r="D650" s="122" t="s">
        <v>2224</v>
      </c>
      <c r="E650" s="124" t="s">
        <v>1581</v>
      </c>
      <c r="F650" s="124"/>
      <c r="G650" s="125" t="s">
        <v>287</v>
      </c>
      <c r="H650" s="126" t="n">
        <v>0.192</v>
      </c>
      <c r="I650" s="127" t="n">
        <f aca="false">L650</f>
        <v>5.74</v>
      </c>
      <c r="J650" s="127" t="n">
        <f aca="false">M650</f>
        <v>1.1</v>
      </c>
      <c r="L650" s="108" t="n">
        <f aca="false">TRUNC(N650-N650*$O$2,2)</f>
        <v>5.74</v>
      </c>
      <c r="M650" s="108" t="n">
        <f aca="false">TRUNC(O650-O650*$O$2,2)</f>
        <v>1.1</v>
      </c>
      <c r="N650" s="0" t="s">
        <v>2225</v>
      </c>
      <c r="O650" s="0" t="s">
        <v>2226</v>
      </c>
    </row>
    <row r="651" customFormat="false" ht="38.25" hidden="false" customHeight="false" outlineLevel="0" collapsed="false">
      <c r="A651" s="122" t="s">
        <v>1578</v>
      </c>
      <c r="B651" s="123" t="s">
        <v>1974</v>
      </c>
      <c r="C651" s="122" t="s">
        <v>50</v>
      </c>
      <c r="D651" s="122" t="s">
        <v>1975</v>
      </c>
      <c r="E651" s="124" t="s">
        <v>1581</v>
      </c>
      <c r="F651" s="124"/>
      <c r="G651" s="125" t="s">
        <v>41</v>
      </c>
      <c r="H651" s="126" t="n">
        <v>3.092</v>
      </c>
      <c r="I651" s="127" t="n">
        <f aca="false">L651</f>
        <v>36.1</v>
      </c>
      <c r="J651" s="127" t="n">
        <f aca="false">M651</f>
        <v>111.63</v>
      </c>
      <c r="L651" s="108" t="n">
        <f aca="false">TRUNC(N651-N651*$O$2,2)</f>
        <v>36.1</v>
      </c>
      <c r="M651" s="108" t="n">
        <f aca="false">TRUNC(O651-O651*$O$2,2)</f>
        <v>111.63</v>
      </c>
      <c r="N651" s="0" t="s">
        <v>1976</v>
      </c>
      <c r="O651" s="0" t="s">
        <v>2422</v>
      </c>
    </row>
    <row r="652" customFormat="false" ht="25.5" hidden="false" customHeight="false" outlineLevel="0" collapsed="false">
      <c r="A652" s="122" t="s">
        <v>1578</v>
      </c>
      <c r="B652" s="123" t="s">
        <v>1902</v>
      </c>
      <c r="C652" s="122" t="s">
        <v>50</v>
      </c>
      <c r="D652" s="122" t="s">
        <v>1903</v>
      </c>
      <c r="E652" s="124" t="s">
        <v>1609</v>
      </c>
      <c r="F652" s="124"/>
      <c r="G652" s="125" t="s">
        <v>1610</v>
      </c>
      <c r="H652" s="126" t="n">
        <v>0.79874</v>
      </c>
      <c r="I652" s="127" t="n">
        <f aca="false">L652</f>
        <v>14.91</v>
      </c>
      <c r="J652" s="127" t="n">
        <f aca="false">M652</f>
        <v>11.91</v>
      </c>
      <c r="L652" s="108" t="n">
        <f aca="false">TRUNC(N652-N652*$O$2,2)</f>
        <v>14.91</v>
      </c>
      <c r="M652" s="108" t="n">
        <f aca="false">TRUNC(O652-O652*$O$2,2)</f>
        <v>11.91</v>
      </c>
      <c r="N652" s="0" t="s">
        <v>1739</v>
      </c>
      <c r="O652" s="0" t="s">
        <v>2423</v>
      </c>
    </row>
    <row r="653" customFormat="false" ht="25.5" hidden="false" customHeight="false" outlineLevel="0" collapsed="false">
      <c r="A653" s="122" t="s">
        <v>1578</v>
      </c>
      <c r="B653" s="123" t="s">
        <v>2295</v>
      </c>
      <c r="C653" s="122" t="s">
        <v>50</v>
      </c>
      <c r="D653" s="122" t="s">
        <v>2296</v>
      </c>
      <c r="E653" s="124" t="s">
        <v>1581</v>
      </c>
      <c r="F653" s="124"/>
      <c r="G653" s="125" t="s">
        <v>24</v>
      </c>
      <c r="H653" s="126" t="n">
        <v>2</v>
      </c>
      <c r="I653" s="127" t="n">
        <f aca="false">L653</f>
        <v>12.62</v>
      </c>
      <c r="J653" s="127" t="n">
        <f aca="false">M653</f>
        <v>25.25</v>
      </c>
      <c r="L653" s="108" t="n">
        <f aca="false">TRUNC(N653-N653*$O$2,2)</f>
        <v>12.62</v>
      </c>
      <c r="M653" s="108" t="n">
        <f aca="false">TRUNC(O653-O653*$O$2,2)</f>
        <v>25.25</v>
      </c>
      <c r="N653" s="0" t="s">
        <v>2297</v>
      </c>
      <c r="O653" s="0" t="s">
        <v>2424</v>
      </c>
    </row>
    <row r="654" customFormat="false" ht="12.75" hidden="false" customHeight="false" outlineLevel="0" collapsed="false">
      <c r="A654" s="122" t="s">
        <v>1578</v>
      </c>
      <c r="B654" s="123" t="n">
        <v>11244</v>
      </c>
      <c r="C654" s="122" t="s">
        <v>50</v>
      </c>
      <c r="D654" s="122" t="s">
        <v>1943</v>
      </c>
      <c r="E654" s="124" t="s">
        <v>1581</v>
      </c>
      <c r="F654" s="124"/>
      <c r="G654" s="125" t="s">
        <v>24</v>
      </c>
      <c r="H654" s="126" t="n">
        <v>0.01595676</v>
      </c>
      <c r="I654" s="127" t="n">
        <f aca="false">L654</f>
        <v>38.2</v>
      </c>
      <c r="J654" s="127" t="n">
        <f aca="false">M654</f>
        <v>0.6</v>
      </c>
      <c r="L654" s="108" t="n">
        <f aca="false">TRUNC(N654-N654*$O$2,2)</f>
        <v>38.2</v>
      </c>
      <c r="M654" s="108" t="n">
        <f aca="false">TRUNC(O654-O654*$O$2,2)</f>
        <v>0.6</v>
      </c>
      <c r="N654" s="0" t="s">
        <v>1944</v>
      </c>
      <c r="O654" s="0" t="s">
        <v>1834</v>
      </c>
    </row>
    <row r="655" customFormat="false" ht="12.75" hidden="false" customHeight="false" outlineLevel="0" collapsed="false">
      <c r="A655" s="122" t="s">
        <v>1578</v>
      </c>
      <c r="B655" s="123" t="n">
        <v>11241</v>
      </c>
      <c r="C655" s="122" t="s">
        <v>50</v>
      </c>
      <c r="D655" s="122" t="s">
        <v>1836</v>
      </c>
      <c r="E655" s="124" t="s">
        <v>1581</v>
      </c>
      <c r="F655" s="124"/>
      <c r="G655" s="125" t="s">
        <v>24</v>
      </c>
      <c r="H655" s="126" t="n">
        <v>0.004442</v>
      </c>
      <c r="I655" s="127" t="n">
        <f aca="false">L655</f>
        <v>127.22</v>
      </c>
      <c r="J655" s="127" t="n">
        <f aca="false">M655</f>
        <v>0.56</v>
      </c>
      <c r="L655" s="108" t="n">
        <f aca="false">TRUNC(N655-N655*$O$2,2)</f>
        <v>127.22</v>
      </c>
      <c r="M655" s="108" t="n">
        <f aca="false">TRUNC(O655-O655*$O$2,2)</f>
        <v>0.56</v>
      </c>
      <c r="N655" s="0" t="s">
        <v>1837</v>
      </c>
      <c r="O655" s="0" t="s">
        <v>2425</v>
      </c>
    </row>
    <row r="656" customFormat="false" ht="12.75" hidden="false" customHeight="false" outlineLevel="0" collapsed="false">
      <c r="A656" s="122" t="s">
        <v>1578</v>
      </c>
      <c r="B656" s="123" t="n">
        <v>11264</v>
      </c>
      <c r="C656" s="122" t="s">
        <v>50</v>
      </c>
      <c r="D656" s="122" t="s">
        <v>1810</v>
      </c>
      <c r="E656" s="124" t="s">
        <v>1581</v>
      </c>
      <c r="F656" s="124"/>
      <c r="G656" s="125" t="s">
        <v>24</v>
      </c>
      <c r="H656" s="126" t="n">
        <v>0.00841806</v>
      </c>
      <c r="I656" s="127" t="n">
        <f aca="false">L656</f>
        <v>10.55</v>
      </c>
      <c r="J656" s="127" t="n">
        <f aca="false">M656</f>
        <v>0.08</v>
      </c>
      <c r="L656" s="108" t="n">
        <f aca="false">TRUNC(N656-N656*$O$2,2)</f>
        <v>10.55</v>
      </c>
      <c r="M656" s="108" t="n">
        <f aca="false">TRUNC(O656-O656*$O$2,2)</f>
        <v>0.08</v>
      </c>
      <c r="N656" s="0" t="s">
        <v>1811</v>
      </c>
      <c r="O656" s="0" t="s">
        <v>1917</v>
      </c>
    </row>
    <row r="657" customFormat="false" ht="25.5" hidden="false" customHeight="false" outlineLevel="0" collapsed="false">
      <c r="A657" s="122" t="s">
        <v>1578</v>
      </c>
      <c r="B657" s="123" t="s">
        <v>1645</v>
      </c>
      <c r="C657" s="122" t="s">
        <v>50</v>
      </c>
      <c r="D657" s="122" t="s">
        <v>1646</v>
      </c>
      <c r="E657" s="124" t="s">
        <v>1581</v>
      </c>
      <c r="F657" s="124"/>
      <c r="G657" s="125" t="s">
        <v>24</v>
      </c>
      <c r="H657" s="126" t="n">
        <v>0.033757548</v>
      </c>
      <c r="I657" s="127" t="n">
        <f aca="false">L657</f>
        <v>140.49</v>
      </c>
      <c r="J657" s="127" t="n">
        <f aca="false">M657</f>
        <v>4.73</v>
      </c>
      <c r="L657" s="108" t="n">
        <f aca="false">TRUNC(N657-N657*$O$2,2)</f>
        <v>140.49</v>
      </c>
      <c r="M657" s="108" t="n">
        <f aca="false">TRUNC(O657-O657*$O$2,2)</f>
        <v>4.73</v>
      </c>
      <c r="N657" s="0" t="s">
        <v>1647</v>
      </c>
      <c r="O657" s="0" t="s">
        <v>2426</v>
      </c>
    </row>
    <row r="658" customFormat="false" ht="25.5" hidden="false" customHeight="false" outlineLevel="0" collapsed="false">
      <c r="A658" s="122" t="s">
        <v>1578</v>
      </c>
      <c r="B658" s="123" t="s">
        <v>2267</v>
      </c>
      <c r="C658" s="122" t="s">
        <v>50</v>
      </c>
      <c r="D658" s="122" t="s">
        <v>2268</v>
      </c>
      <c r="E658" s="124" t="s">
        <v>1581</v>
      </c>
      <c r="F658" s="124"/>
      <c r="G658" s="125" t="s">
        <v>24</v>
      </c>
      <c r="H658" s="126" t="n">
        <v>1</v>
      </c>
      <c r="I658" s="127" t="n">
        <f aca="false">L658</f>
        <v>25.83</v>
      </c>
      <c r="J658" s="127" t="n">
        <f aca="false">M658</f>
        <v>25.83</v>
      </c>
      <c r="L658" s="108" t="n">
        <f aca="false">TRUNC(N658-N658*$O$2,2)</f>
        <v>25.83</v>
      </c>
      <c r="M658" s="108" t="n">
        <f aca="false">TRUNC(O658-O658*$O$2,2)</f>
        <v>25.83</v>
      </c>
      <c r="N658" s="0" t="s">
        <v>2269</v>
      </c>
      <c r="O658" s="0" t="s">
        <v>2269</v>
      </c>
    </row>
    <row r="659" customFormat="false" ht="25.5" hidden="false" customHeight="false" outlineLevel="0" collapsed="false">
      <c r="A659" s="122" t="s">
        <v>1578</v>
      </c>
      <c r="B659" s="123" t="s">
        <v>2253</v>
      </c>
      <c r="C659" s="122" t="s">
        <v>50</v>
      </c>
      <c r="D659" s="122" t="s">
        <v>2254</v>
      </c>
      <c r="E659" s="124" t="s">
        <v>1581</v>
      </c>
      <c r="F659" s="124"/>
      <c r="G659" s="125" t="s">
        <v>366</v>
      </c>
      <c r="H659" s="126" t="n">
        <v>21</v>
      </c>
      <c r="I659" s="127" t="n">
        <f aca="false">L659</f>
        <v>2.7</v>
      </c>
      <c r="J659" s="127" t="n">
        <f aca="false">M659</f>
        <v>56.71</v>
      </c>
      <c r="L659" s="108" t="n">
        <f aca="false">TRUNC(N659-N659*$O$2,2)</f>
        <v>2.7</v>
      </c>
      <c r="M659" s="108" t="n">
        <f aca="false">TRUNC(O659-O659*$O$2,2)</f>
        <v>56.71</v>
      </c>
      <c r="N659" s="0" t="s">
        <v>2255</v>
      </c>
      <c r="O659" s="0" t="s">
        <v>2256</v>
      </c>
    </row>
    <row r="660" customFormat="false" ht="12.75" hidden="false" customHeight="false" outlineLevel="0" collapsed="false">
      <c r="A660" s="122" t="s">
        <v>1578</v>
      </c>
      <c r="B660" s="123" t="n">
        <v>11245</v>
      </c>
      <c r="C660" s="122" t="s">
        <v>50</v>
      </c>
      <c r="D660" s="122" t="s">
        <v>1814</v>
      </c>
      <c r="E660" s="124" t="s">
        <v>1581</v>
      </c>
      <c r="F660" s="124"/>
      <c r="G660" s="125" t="s">
        <v>24</v>
      </c>
      <c r="H660" s="126" t="n">
        <v>0.02946321</v>
      </c>
      <c r="I660" s="127" t="n">
        <f aca="false">L660</f>
        <v>9.05</v>
      </c>
      <c r="J660" s="127" t="n">
        <f aca="false">M660</f>
        <v>0.26</v>
      </c>
      <c r="L660" s="108" t="n">
        <f aca="false">TRUNC(N660-N660*$O$2,2)</f>
        <v>9.05</v>
      </c>
      <c r="M660" s="108" t="n">
        <f aca="false">TRUNC(O660-O660*$O$2,2)</f>
        <v>0.26</v>
      </c>
      <c r="N660" s="0" t="s">
        <v>1815</v>
      </c>
      <c r="O660" s="0" t="s">
        <v>2385</v>
      </c>
    </row>
    <row r="661" customFormat="false" ht="12.75" hidden="false" customHeight="false" outlineLevel="0" collapsed="false">
      <c r="A661" s="122" t="s">
        <v>1578</v>
      </c>
      <c r="B661" s="123" t="n">
        <v>11254</v>
      </c>
      <c r="C661" s="122" t="s">
        <v>50</v>
      </c>
      <c r="D661" s="122" t="s">
        <v>1912</v>
      </c>
      <c r="E661" s="124" t="s">
        <v>1581</v>
      </c>
      <c r="F661" s="124"/>
      <c r="G661" s="125" t="s">
        <v>24</v>
      </c>
      <c r="H661" s="126" t="n">
        <v>0.008673</v>
      </c>
      <c r="I661" s="127" t="n">
        <f aca="false">L661</f>
        <v>17.79</v>
      </c>
      <c r="J661" s="127" t="n">
        <f aca="false">M661</f>
        <v>0.14</v>
      </c>
      <c r="L661" s="108" t="n">
        <f aca="false">TRUNC(N661-N661*$O$2,2)</f>
        <v>17.79</v>
      </c>
      <c r="M661" s="108" t="n">
        <f aca="false">TRUNC(O661-O661*$O$2,2)</f>
        <v>0.14</v>
      </c>
      <c r="N661" s="0" t="s">
        <v>1913</v>
      </c>
      <c r="O661" s="0" t="s">
        <v>2262</v>
      </c>
    </row>
    <row r="662" customFormat="false" ht="25.5" hidden="false" customHeight="false" outlineLevel="0" collapsed="false">
      <c r="A662" s="122" t="s">
        <v>1578</v>
      </c>
      <c r="B662" s="123" t="s">
        <v>1616</v>
      </c>
      <c r="C662" s="122" t="s">
        <v>50</v>
      </c>
      <c r="D662" s="122" t="s">
        <v>1617</v>
      </c>
      <c r="E662" s="124" t="s">
        <v>1609</v>
      </c>
      <c r="F662" s="124"/>
      <c r="G662" s="125" t="s">
        <v>1610</v>
      </c>
      <c r="H662" s="126" t="n">
        <v>168.78774</v>
      </c>
      <c r="I662" s="127" t="n">
        <f aca="false">L662</f>
        <v>10.65</v>
      </c>
      <c r="J662" s="127" t="n">
        <f aca="false">M662</f>
        <v>1798.23</v>
      </c>
      <c r="L662" s="108" t="n">
        <f aca="false">TRUNC(N662-N662*$O$2,2)</f>
        <v>10.65</v>
      </c>
      <c r="M662" s="108" t="n">
        <f aca="false">TRUNC(O662-O662*$O$2,2)</f>
        <v>1798.23</v>
      </c>
      <c r="N662" s="0" t="s">
        <v>1618</v>
      </c>
      <c r="O662" s="0" t="s">
        <v>2427</v>
      </c>
    </row>
    <row r="663" customFormat="false" ht="38.25" hidden="false" customHeight="false" outlineLevel="0" collapsed="false">
      <c r="A663" s="122" t="s">
        <v>1578</v>
      </c>
      <c r="B663" s="123" t="s">
        <v>1887</v>
      </c>
      <c r="C663" s="122" t="s">
        <v>50</v>
      </c>
      <c r="D663" s="122" t="s">
        <v>1888</v>
      </c>
      <c r="E663" s="124" t="s">
        <v>1581</v>
      </c>
      <c r="F663" s="124"/>
      <c r="G663" s="125" t="s">
        <v>24</v>
      </c>
      <c r="H663" s="126" t="n">
        <v>0.5672</v>
      </c>
      <c r="I663" s="127" t="n">
        <f aca="false">L663</f>
        <v>0.27</v>
      </c>
      <c r="J663" s="127" t="n">
        <f aca="false">M663</f>
        <v>0.14</v>
      </c>
      <c r="L663" s="108" t="n">
        <f aca="false">TRUNC(N663-N663*$O$2,2)</f>
        <v>0.27</v>
      </c>
      <c r="M663" s="108" t="n">
        <f aca="false">TRUNC(O663-O663*$O$2,2)</f>
        <v>0.14</v>
      </c>
      <c r="N663" s="0" t="s">
        <v>1889</v>
      </c>
      <c r="O663" s="0" t="s">
        <v>2262</v>
      </c>
    </row>
    <row r="664" customFormat="false" ht="25.5" hidden="false" customHeight="false" outlineLevel="0" collapsed="false">
      <c r="A664" s="122" t="s">
        <v>1578</v>
      </c>
      <c r="B664" s="123" t="s">
        <v>1791</v>
      </c>
      <c r="C664" s="122" t="s">
        <v>50</v>
      </c>
      <c r="D664" s="122" t="s">
        <v>1792</v>
      </c>
      <c r="E664" s="124" t="s">
        <v>1581</v>
      </c>
      <c r="F664" s="124"/>
      <c r="G664" s="125" t="s">
        <v>41</v>
      </c>
      <c r="H664" s="126" t="n">
        <v>0.542334</v>
      </c>
      <c r="I664" s="127" t="n">
        <f aca="false">L664</f>
        <v>102.01</v>
      </c>
      <c r="J664" s="127" t="n">
        <f aca="false">M664</f>
        <v>55.32</v>
      </c>
      <c r="L664" s="108" t="n">
        <f aca="false">TRUNC(N664-N664*$O$2,2)</f>
        <v>102.01</v>
      </c>
      <c r="M664" s="108" t="n">
        <f aca="false">TRUNC(O664-O664*$O$2,2)</f>
        <v>55.32</v>
      </c>
      <c r="N664" s="0" t="s">
        <v>1793</v>
      </c>
      <c r="O664" s="0" t="s">
        <v>2428</v>
      </c>
    </row>
    <row r="665" customFormat="false" ht="25.5" hidden="false" customHeight="false" outlineLevel="0" collapsed="false">
      <c r="A665" s="122" t="s">
        <v>1578</v>
      </c>
      <c r="B665" s="123" t="s">
        <v>2127</v>
      </c>
      <c r="C665" s="122" t="s">
        <v>50</v>
      </c>
      <c r="D665" s="122" t="s">
        <v>2128</v>
      </c>
      <c r="E665" s="124" t="s">
        <v>1581</v>
      </c>
      <c r="F665" s="124"/>
      <c r="G665" s="125" t="s">
        <v>41</v>
      </c>
      <c r="H665" s="126" t="n">
        <v>0.202014</v>
      </c>
      <c r="I665" s="127" t="n">
        <f aca="false">L665</f>
        <v>85.85</v>
      </c>
      <c r="J665" s="127" t="n">
        <f aca="false">M665</f>
        <v>17.34</v>
      </c>
      <c r="L665" s="108" t="n">
        <f aca="false">TRUNC(N665-N665*$O$2,2)</f>
        <v>85.85</v>
      </c>
      <c r="M665" s="108" t="n">
        <f aca="false">TRUNC(O665-O665*$O$2,2)</f>
        <v>17.34</v>
      </c>
      <c r="N665" s="0" t="s">
        <v>2129</v>
      </c>
      <c r="O665" s="0" t="s">
        <v>2429</v>
      </c>
    </row>
    <row r="666" customFormat="false" ht="25.5" hidden="false" customHeight="false" outlineLevel="0" collapsed="false">
      <c r="A666" s="122" t="s">
        <v>1578</v>
      </c>
      <c r="B666" s="123" t="n">
        <v>2261</v>
      </c>
      <c r="C666" s="122" t="s">
        <v>50</v>
      </c>
      <c r="D666" s="122" t="s">
        <v>2169</v>
      </c>
      <c r="E666" s="124" t="s">
        <v>1581</v>
      </c>
      <c r="F666" s="124"/>
      <c r="G666" s="125" t="s">
        <v>24</v>
      </c>
      <c r="H666" s="126" t="n">
        <v>2</v>
      </c>
      <c r="I666" s="127" t="n">
        <f aca="false">L666</f>
        <v>6.27</v>
      </c>
      <c r="J666" s="127" t="n">
        <f aca="false">M666</f>
        <v>12.55</v>
      </c>
      <c r="L666" s="108" t="n">
        <f aca="false">TRUNC(N666-N666*$O$2,2)</f>
        <v>6.27</v>
      </c>
      <c r="M666" s="108" t="n">
        <f aca="false">TRUNC(O666-O666*$O$2,2)</f>
        <v>12.55</v>
      </c>
      <c r="N666" s="0" t="s">
        <v>2170</v>
      </c>
      <c r="O666" s="0" t="s">
        <v>2430</v>
      </c>
    </row>
    <row r="667" customFormat="false" ht="12.75" hidden="false" customHeight="false" outlineLevel="0" collapsed="false">
      <c r="A667" s="122" t="s">
        <v>1578</v>
      </c>
      <c r="B667" s="123" t="n">
        <v>11250</v>
      </c>
      <c r="C667" s="122" t="s">
        <v>50</v>
      </c>
      <c r="D667" s="122" t="s">
        <v>2431</v>
      </c>
      <c r="E667" s="124" t="s">
        <v>1581</v>
      </c>
      <c r="F667" s="124"/>
      <c r="G667" s="125" t="s">
        <v>24</v>
      </c>
      <c r="H667" s="126" t="n">
        <v>0.0598644</v>
      </c>
      <c r="I667" s="127" t="n">
        <f aca="false">L667</f>
        <v>13.65</v>
      </c>
      <c r="J667" s="127" t="n">
        <f aca="false">M667</f>
        <v>0.81</v>
      </c>
      <c r="L667" s="108" t="n">
        <f aca="false">TRUNC(N667-N667*$O$2,2)</f>
        <v>13.65</v>
      </c>
      <c r="M667" s="108" t="n">
        <f aca="false">TRUNC(O667-O667*$O$2,2)</f>
        <v>0.81</v>
      </c>
      <c r="N667" s="0" t="s">
        <v>2432</v>
      </c>
      <c r="O667" s="0" t="s">
        <v>1787</v>
      </c>
    </row>
    <row r="668" customFormat="false" ht="25.5" hidden="false" customHeight="false" outlineLevel="0" collapsed="false">
      <c r="A668" s="122" t="s">
        <v>1578</v>
      </c>
      <c r="B668" s="123" t="s">
        <v>1905</v>
      </c>
      <c r="C668" s="122" t="s">
        <v>50</v>
      </c>
      <c r="D668" s="122" t="s">
        <v>1906</v>
      </c>
      <c r="E668" s="124" t="s">
        <v>1609</v>
      </c>
      <c r="F668" s="124"/>
      <c r="G668" s="125" t="s">
        <v>1610</v>
      </c>
      <c r="H668" s="126" t="n">
        <v>79.7838</v>
      </c>
      <c r="I668" s="127" t="n">
        <f aca="false">L668</f>
        <v>14.93</v>
      </c>
      <c r="J668" s="127" t="n">
        <f aca="false">M668</f>
        <v>1191.24</v>
      </c>
      <c r="L668" s="108" t="n">
        <f aca="false">TRUNC(N668-N668*$O$2,2)</f>
        <v>14.93</v>
      </c>
      <c r="M668" s="108" t="n">
        <f aca="false">TRUNC(O668-O668*$O$2,2)</f>
        <v>1191.24</v>
      </c>
      <c r="N668" s="0" t="s">
        <v>1746</v>
      </c>
      <c r="O668" s="0" t="s">
        <v>2433</v>
      </c>
    </row>
    <row r="669" customFormat="false" ht="12.75" hidden="false" customHeight="false" outlineLevel="0" collapsed="false">
      <c r="A669" s="122" t="s">
        <v>1578</v>
      </c>
      <c r="B669" s="123" t="n">
        <v>11255</v>
      </c>
      <c r="C669" s="122" t="s">
        <v>50</v>
      </c>
      <c r="D669" s="122" t="s">
        <v>1938</v>
      </c>
      <c r="E669" s="124" t="s">
        <v>1581</v>
      </c>
      <c r="F669" s="124"/>
      <c r="G669" s="125" t="s">
        <v>24</v>
      </c>
      <c r="H669" s="126" t="n">
        <v>0.007434</v>
      </c>
      <c r="I669" s="127" t="n">
        <f aca="false">L669</f>
        <v>49.17</v>
      </c>
      <c r="J669" s="127" t="n">
        <f aca="false">M669</f>
        <v>0.35</v>
      </c>
      <c r="L669" s="108" t="n">
        <f aca="false">TRUNC(N669-N669*$O$2,2)</f>
        <v>49.17</v>
      </c>
      <c r="M669" s="108" t="n">
        <f aca="false">TRUNC(O669-O669*$O$2,2)</f>
        <v>0.35</v>
      </c>
      <c r="N669" s="0" t="s">
        <v>1939</v>
      </c>
      <c r="O669" s="0" t="s">
        <v>2196</v>
      </c>
    </row>
    <row r="670" customFormat="false" ht="38.25" hidden="false" customHeight="false" outlineLevel="0" collapsed="false">
      <c r="A670" s="122" t="s">
        <v>1578</v>
      </c>
      <c r="B670" s="123" t="s">
        <v>2434</v>
      </c>
      <c r="C670" s="122" t="s">
        <v>50</v>
      </c>
      <c r="D670" s="122" t="s">
        <v>2435</v>
      </c>
      <c r="E670" s="124" t="s">
        <v>1581</v>
      </c>
      <c r="F670" s="124"/>
      <c r="G670" s="125" t="s">
        <v>52</v>
      </c>
      <c r="H670" s="126" t="n">
        <v>7.26</v>
      </c>
      <c r="I670" s="127" t="n">
        <f aca="false">L670</f>
        <v>28.35</v>
      </c>
      <c r="J670" s="127" t="n">
        <f aca="false">M670</f>
        <v>205.85</v>
      </c>
      <c r="L670" s="108" t="n">
        <f aca="false">TRUNC(N670-N670*$O$2,2)</f>
        <v>28.35</v>
      </c>
      <c r="M670" s="108" t="n">
        <f aca="false">TRUNC(O670-O670*$O$2,2)</f>
        <v>205.85</v>
      </c>
      <c r="N670" s="0" t="s">
        <v>2436</v>
      </c>
      <c r="O670" s="0" t="s">
        <v>2437</v>
      </c>
    </row>
    <row r="671" customFormat="false" ht="25.5" hidden="false" customHeight="false" outlineLevel="0" collapsed="false">
      <c r="A671" s="122" t="s">
        <v>1578</v>
      </c>
      <c r="B671" s="123" t="s">
        <v>2438</v>
      </c>
      <c r="C671" s="122" t="s">
        <v>50</v>
      </c>
      <c r="D671" s="122" t="s">
        <v>2439</v>
      </c>
      <c r="E671" s="124" t="s">
        <v>1581</v>
      </c>
      <c r="F671" s="124"/>
      <c r="G671" s="125" t="s">
        <v>366</v>
      </c>
      <c r="H671" s="126" t="n">
        <v>7.07</v>
      </c>
      <c r="I671" s="127" t="n">
        <f aca="false">L671</f>
        <v>6.55</v>
      </c>
      <c r="J671" s="127" t="n">
        <f aca="false">M671</f>
        <v>46.34</v>
      </c>
      <c r="L671" s="108" t="n">
        <f aca="false">TRUNC(N671-N671*$O$2,2)</f>
        <v>6.55</v>
      </c>
      <c r="M671" s="108" t="n">
        <f aca="false">TRUNC(O671-O671*$O$2,2)</f>
        <v>46.34</v>
      </c>
      <c r="N671" s="0" t="s">
        <v>1803</v>
      </c>
      <c r="O671" s="0" t="s">
        <v>2440</v>
      </c>
    </row>
    <row r="672" customFormat="false" ht="25.5" hidden="false" customHeight="false" outlineLevel="0" collapsed="false">
      <c r="A672" s="122" t="s">
        <v>1578</v>
      </c>
      <c r="B672" s="123" t="s">
        <v>2087</v>
      </c>
      <c r="C672" s="122" t="s">
        <v>50</v>
      </c>
      <c r="D672" s="122" t="s">
        <v>2088</v>
      </c>
      <c r="E672" s="124" t="s">
        <v>1581</v>
      </c>
      <c r="F672" s="124"/>
      <c r="G672" s="125" t="s">
        <v>287</v>
      </c>
      <c r="H672" s="126" t="n">
        <v>0.75</v>
      </c>
      <c r="I672" s="127" t="n">
        <f aca="false">L672</f>
        <v>12.01</v>
      </c>
      <c r="J672" s="127" t="n">
        <f aca="false">M672</f>
        <v>9</v>
      </c>
      <c r="L672" s="108" t="n">
        <f aca="false">TRUNC(N672-N672*$O$2,2)</f>
        <v>12.01</v>
      </c>
      <c r="M672" s="108" t="n">
        <f aca="false">TRUNC(O672-O672*$O$2,2)</f>
        <v>9</v>
      </c>
      <c r="N672" s="0" t="s">
        <v>2089</v>
      </c>
      <c r="O672" s="0" t="s">
        <v>2441</v>
      </c>
    </row>
    <row r="673" customFormat="false" ht="12.75" hidden="false" customHeight="false" outlineLevel="0" collapsed="false">
      <c r="A673" s="122" t="s">
        <v>1578</v>
      </c>
      <c r="B673" s="123" t="n">
        <v>10790</v>
      </c>
      <c r="C673" s="122" t="s">
        <v>50</v>
      </c>
      <c r="D673" s="122" t="s">
        <v>1780</v>
      </c>
      <c r="E673" s="124" t="s">
        <v>1581</v>
      </c>
      <c r="F673" s="124"/>
      <c r="G673" s="125" t="s">
        <v>24</v>
      </c>
      <c r="H673" s="126" t="n">
        <v>0.00420903</v>
      </c>
      <c r="I673" s="127" t="n">
        <f aca="false">L673</f>
        <v>20.25</v>
      </c>
      <c r="J673" s="127" t="n">
        <f aca="false">M673</f>
        <v>0.07</v>
      </c>
      <c r="L673" s="108" t="n">
        <f aca="false">TRUNC(N673-N673*$O$2,2)</f>
        <v>20.25</v>
      </c>
      <c r="M673" s="108" t="n">
        <f aca="false">TRUNC(O673-O673*$O$2,2)</f>
        <v>0.07</v>
      </c>
      <c r="N673" s="0" t="s">
        <v>1781</v>
      </c>
      <c r="O673" s="0" t="s">
        <v>2080</v>
      </c>
    </row>
    <row r="674" customFormat="false" ht="12.75" hidden="false" customHeight="false" outlineLevel="0" collapsed="false">
      <c r="A674" s="122" t="s">
        <v>1578</v>
      </c>
      <c r="B674" s="123" t="n">
        <v>4728</v>
      </c>
      <c r="C674" s="122" t="s">
        <v>50</v>
      </c>
      <c r="D674" s="122" t="s">
        <v>1667</v>
      </c>
      <c r="E674" s="124" t="s">
        <v>1581</v>
      </c>
      <c r="F674" s="124"/>
      <c r="G674" s="125" t="s">
        <v>24</v>
      </c>
      <c r="H674" s="126" t="n">
        <v>0.050636322</v>
      </c>
      <c r="I674" s="127" t="n">
        <f aca="false">L674</f>
        <v>14.5</v>
      </c>
      <c r="J674" s="127" t="n">
        <f aca="false">M674</f>
        <v>0.73</v>
      </c>
      <c r="L674" s="108" t="n">
        <f aca="false">TRUNC(N674-N674*$O$2,2)</f>
        <v>14.5</v>
      </c>
      <c r="M674" s="108" t="n">
        <f aca="false">TRUNC(O674-O674*$O$2,2)</f>
        <v>0.73</v>
      </c>
      <c r="N674" s="0" t="s">
        <v>1668</v>
      </c>
      <c r="O674" s="0" t="s">
        <v>2442</v>
      </c>
    </row>
    <row r="675" customFormat="false" ht="12.75" hidden="false" customHeight="false" outlineLevel="0" collapsed="false">
      <c r="A675" s="122" t="s">
        <v>1578</v>
      </c>
      <c r="B675" s="123" t="n">
        <v>2226</v>
      </c>
      <c r="C675" s="122" t="s">
        <v>50</v>
      </c>
      <c r="D675" s="122" t="s">
        <v>2443</v>
      </c>
      <c r="E675" s="124" t="s">
        <v>1581</v>
      </c>
      <c r="F675" s="124"/>
      <c r="G675" s="125" t="s">
        <v>1972</v>
      </c>
      <c r="H675" s="126" t="n">
        <v>7.8084</v>
      </c>
      <c r="I675" s="127" t="n">
        <f aca="false">L675</f>
        <v>27.75</v>
      </c>
      <c r="J675" s="127" t="n">
        <f aca="false">M675</f>
        <v>216.71</v>
      </c>
      <c r="L675" s="108" t="n">
        <f aca="false">TRUNC(N675-N675*$O$2,2)</f>
        <v>27.75</v>
      </c>
      <c r="M675" s="108" t="n">
        <f aca="false">TRUNC(O675-O675*$O$2,2)</f>
        <v>216.71</v>
      </c>
      <c r="N675" s="0" t="s">
        <v>2444</v>
      </c>
      <c r="O675" s="0" t="s">
        <v>2445</v>
      </c>
    </row>
    <row r="676" customFormat="false" ht="25.5" hidden="false" customHeight="false" outlineLevel="0" collapsed="false">
      <c r="A676" s="122" t="s">
        <v>1578</v>
      </c>
      <c r="B676" s="123" t="s">
        <v>2104</v>
      </c>
      <c r="C676" s="122" t="s">
        <v>50</v>
      </c>
      <c r="D676" s="122" t="s">
        <v>2105</v>
      </c>
      <c r="E676" s="124" t="s">
        <v>1581</v>
      </c>
      <c r="F676" s="124"/>
      <c r="G676" s="125" t="s">
        <v>41</v>
      </c>
      <c r="H676" s="126" t="n">
        <v>0.27</v>
      </c>
      <c r="I676" s="127" t="n">
        <f aca="false">L676</f>
        <v>95.85</v>
      </c>
      <c r="J676" s="127" t="n">
        <f aca="false">M676</f>
        <v>25.87</v>
      </c>
      <c r="L676" s="108" t="n">
        <f aca="false">TRUNC(N676-N676*$O$2,2)</f>
        <v>95.85</v>
      </c>
      <c r="M676" s="108" t="n">
        <f aca="false">TRUNC(O676-O676*$O$2,2)</f>
        <v>25.87</v>
      </c>
      <c r="N676" s="0" t="s">
        <v>2106</v>
      </c>
      <c r="O676" s="0" t="s">
        <v>2107</v>
      </c>
    </row>
    <row r="677" customFormat="false" ht="12.75" hidden="false" customHeight="false" outlineLevel="0" collapsed="false">
      <c r="A677" s="122" t="s">
        <v>1578</v>
      </c>
      <c r="B677" s="123" t="n">
        <v>634</v>
      </c>
      <c r="C677" s="122" t="s">
        <v>50</v>
      </c>
      <c r="D677" s="122" t="s">
        <v>2198</v>
      </c>
      <c r="E677" s="124" t="s">
        <v>1581</v>
      </c>
      <c r="F677" s="124"/>
      <c r="G677" s="125" t="s">
        <v>41</v>
      </c>
      <c r="H677" s="126" t="n">
        <v>0.012</v>
      </c>
      <c r="I677" s="127" t="n">
        <f aca="false">L677</f>
        <v>337.05</v>
      </c>
      <c r="J677" s="127" t="n">
        <f aca="false">M677</f>
        <v>4.04</v>
      </c>
      <c r="L677" s="108" t="n">
        <f aca="false">TRUNC(N677-N677*$O$2,2)</f>
        <v>337.05</v>
      </c>
      <c r="M677" s="108" t="n">
        <f aca="false">TRUNC(O677-O677*$O$2,2)</f>
        <v>4.04</v>
      </c>
      <c r="N677" s="0" t="s">
        <v>2199</v>
      </c>
      <c r="O677" s="0" t="s">
        <v>2200</v>
      </c>
    </row>
    <row r="678" customFormat="false" ht="13.15" hidden="false" customHeight="true" outlineLevel="0" collapsed="false">
      <c r="A678" s="122" t="s">
        <v>1578</v>
      </c>
      <c r="B678" s="123" t="n">
        <v>11249</v>
      </c>
      <c r="C678" s="122" t="s">
        <v>50</v>
      </c>
      <c r="D678" s="122" t="s">
        <v>1965</v>
      </c>
      <c r="E678" s="124" t="s">
        <v>1583</v>
      </c>
      <c r="F678" s="124"/>
      <c r="G678" s="125" t="s">
        <v>24</v>
      </c>
      <c r="H678" s="126" t="n">
        <v>0.00797838</v>
      </c>
      <c r="I678" s="127" t="n">
        <f aca="false">L678</f>
        <v>404.29</v>
      </c>
      <c r="J678" s="127" t="n">
        <f aca="false">M678</f>
        <v>3.22</v>
      </c>
      <c r="L678" s="108" t="n">
        <f aca="false">TRUNC(N678-N678*$O$2,2)</f>
        <v>404.29</v>
      </c>
      <c r="M678" s="108" t="n">
        <f aca="false">TRUNC(O678-O678*$O$2,2)</f>
        <v>3.22</v>
      </c>
      <c r="N678" s="0" t="s">
        <v>1966</v>
      </c>
      <c r="O678" s="0" t="s">
        <v>2446</v>
      </c>
    </row>
    <row r="679" customFormat="false" ht="12.75" hidden="false" customHeight="false" outlineLevel="0" collapsed="false">
      <c r="A679" s="122" t="s">
        <v>1578</v>
      </c>
      <c r="B679" s="123" t="n">
        <v>630</v>
      </c>
      <c r="C679" s="122" t="s">
        <v>50</v>
      </c>
      <c r="D679" s="122" t="s">
        <v>2149</v>
      </c>
      <c r="E679" s="124" t="s">
        <v>1581</v>
      </c>
      <c r="F679" s="124"/>
      <c r="G679" s="125" t="s">
        <v>52</v>
      </c>
      <c r="H679" s="126" t="n">
        <v>0.11322</v>
      </c>
      <c r="I679" s="127" t="n">
        <f aca="false">L679</f>
        <v>31.28</v>
      </c>
      <c r="J679" s="127" t="n">
        <f aca="false">M679</f>
        <v>3.53</v>
      </c>
      <c r="L679" s="108" t="n">
        <f aca="false">TRUNC(N679-N679*$O$2,2)</f>
        <v>31.28</v>
      </c>
      <c r="M679" s="108" t="n">
        <f aca="false">TRUNC(O679-O679*$O$2,2)</f>
        <v>3.53</v>
      </c>
      <c r="N679" s="0" t="s">
        <v>2150</v>
      </c>
      <c r="O679" s="0" t="s">
        <v>2151</v>
      </c>
    </row>
    <row r="680" customFormat="false" ht="25.5" hidden="false" customHeight="false" outlineLevel="0" collapsed="false">
      <c r="A680" s="122" t="s">
        <v>1578</v>
      </c>
      <c r="B680" s="123" t="n">
        <v>2193</v>
      </c>
      <c r="C680" s="122" t="s">
        <v>50</v>
      </c>
      <c r="D680" s="122" t="s">
        <v>2176</v>
      </c>
      <c r="E680" s="124" t="s">
        <v>1581</v>
      </c>
      <c r="F680" s="124"/>
      <c r="G680" s="125" t="s">
        <v>52</v>
      </c>
      <c r="H680" s="126" t="n">
        <v>68.2344</v>
      </c>
      <c r="I680" s="127" t="n">
        <f aca="false">L680</f>
        <v>18.39</v>
      </c>
      <c r="J680" s="127" t="n">
        <f aca="false">M680</f>
        <v>1255.26</v>
      </c>
      <c r="L680" s="108" t="n">
        <f aca="false">TRUNC(N680-N680*$O$2,2)</f>
        <v>18.39</v>
      </c>
      <c r="M680" s="108" t="n">
        <f aca="false">TRUNC(O680-O680*$O$2,2)</f>
        <v>1255.26</v>
      </c>
      <c r="N680" s="0" t="s">
        <v>2177</v>
      </c>
      <c r="O680" s="0" t="s">
        <v>2447</v>
      </c>
    </row>
    <row r="681" customFormat="false" ht="25.5" hidden="false" customHeight="false" outlineLevel="0" collapsed="false">
      <c r="A681" s="122" t="s">
        <v>1578</v>
      </c>
      <c r="B681" s="123" t="s">
        <v>2212</v>
      </c>
      <c r="C681" s="122" t="s">
        <v>50</v>
      </c>
      <c r="D681" s="122" t="s">
        <v>2213</v>
      </c>
      <c r="E681" s="124" t="s">
        <v>1581</v>
      </c>
      <c r="F681" s="124"/>
      <c r="G681" s="125" t="s">
        <v>24</v>
      </c>
      <c r="H681" s="126" t="n">
        <v>3</v>
      </c>
      <c r="I681" s="127" t="n">
        <f aca="false">L681</f>
        <v>3.16</v>
      </c>
      <c r="J681" s="127" t="n">
        <f aca="false">M681</f>
        <v>9.5</v>
      </c>
      <c r="L681" s="108" t="n">
        <f aca="false">TRUNC(N681-N681*$O$2,2)</f>
        <v>3.16</v>
      </c>
      <c r="M681" s="108" t="n">
        <f aca="false">TRUNC(O681-O681*$O$2,2)</f>
        <v>9.5</v>
      </c>
      <c r="N681" s="0" t="s">
        <v>2214</v>
      </c>
      <c r="O681" s="0" t="s">
        <v>2448</v>
      </c>
    </row>
    <row r="682" customFormat="false" ht="25.5" hidden="false" customHeight="false" outlineLevel="0" collapsed="false">
      <c r="A682" s="122" t="s">
        <v>1578</v>
      </c>
      <c r="B682" s="123" t="n">
        <v>11248</v>
      </c>
      <c r="C682" s="122" t="s">
        <v>50</v>
      </c>
      <c r="D682" s="122" t="s">
        <v>1956</v>
      </c>
      <c r="E682" s="124" t="s">
        <v>1583</v>
      </c>
      <c r="F682" s="124"/>
      <c r="G682" s="125" t="s">
        <v>24</v>
      </c>
      <c r="H682" s="126" t="n">
        <v>0.00797838</v>
      </c>
      <c r="I682" s="127" t="n">
        <f aca="false">L682</f>
        <v>192</v>
      </c>
      <c r="J682" s="127" t="n">
        <f aca="false">M682</f>
        <v>1.52</v>
      </c>
      <c r="L682" s="108" t="n">
        <f aca="false">TRUNC(N682-N682*$O$2,2)</f>
        <v>192</v>
      </c>
      <c r="M682" s="108" t="n">
        <f aca="false">TRUNC(O682-O682*$O$2,2)</f>
        <v>1.52</v>
      </c>
      <c r="N682" s="0" t="s">
        <v>1957</v>
      </c>
      <c r="O682" s="0" t="s">
        <v>2449</v>
      </c>
    </row>
    <row r="683" customFormat="false" ht="25.5" hidden="false" customHeight="false" outlineLevel="0" collapsed="false">
      <c r="A683" s="122" t="s">
        <v>1578</v>
      </c>
      <c r="B683" s="123" t="n">
        <v>9096</v>
      </c>
      <c r="C683" s="122" t="s">
        <v>50</v>
      </c>
      <c r="D683" s="122" t="s">
        <v>2205</v>
      </c>
      <c r="E683" s="124" t="s">
        <v>1581</v>
      </c>
      <c r="F683" s="124"/>
      <c r="G683" s="125" t="s">
        <v>24</v>
      </c>
      <c r="H683" s="126" t="n">
        <v>2</v>
      </c>
      <c r="I683" s="127" t="n">
        <f aca="false">L683</f>
        <v>6.92</v>
      </c>
      <c r="J683" s="127" t="n">
        <f aca="false">M683</f>
        <v>13.84</v>
      </c>
      <c r="L683" s="108" t="n">
        <f aca="false">TRUNC(N683-N683*$O$2,2)</f>
        <v>6.92</v>
      </c>
      <c r="M683" s="108" t="n">
        <f aca="false">TRUNC(O683-O683*$O$2,2)</f>
        <v>13.84</v>
      </c>
      <c r="N683" s="0" t="s">
        <v>2206</v>
      </c>
      <c r="O683" s="0" t="s">
        <v>2450</v>
      </c>
    </row>
    <row r="684" customFormat="false" ht="25.5" hidden="false" customHeight="false" outlineLevel="0" collapsed="false">
      <c r="A684" s="122" t="s">
        <v>1578</v>
      </c>
      <c r="B684" s="123" t="n">
        <v>1572</v>
      </c>
      <c r="C684" s="122" t="s">
        <v>50</v>
      </c>
      <c r="D684" s="122" t="s">
        <v>2451</v>
      </c>
      <c r="E684" s="124" t="s">
        <v>1581</v>
      </c>
      <c r="F684" s="124"/>
      <c r="G684" s="125" t="s">
        <v>366</v>
      </c>
      <c r="H684" s="126" t="n">
        <v>46.2</v>
      </c>
      <c r="I684" s="127" t="n">
        <f aca="false">L684</f>
        <v>3.89</v>
      </c>
      <c r="J684" s="127" t="n">
        <f aca="false">M684</f>
        <v>179.92</v>
      </c>
      <c r="L684" s="108" t="n">
        <f aca="false">TRUNC(N684-N684*$O$2,2)</f>
        <v>3.89</v>
      </c>
      <c r="M684" s="108" t="n">
        <f aca="false">TRUNC(O684-O684*$O$2,2)</f>
        <v>179.92</v>
      </c>
      <c r="N684" s="0" t="s">
        <v>2452</v>
      </c>
      <c r="O684" s="0" t="s">
        <v>2453</v>
      </c>
    </row>
    <row r="685" customFormat="false" ht="12.75" hidden="false" customHeight="false" outlineLevel="0" collapsed="false">
      <c r="A685" s="122" t="s">
        <v>1578</v>
      </c>
      <c r="B685" s="123" t="n">
        <v>10586</v>
      </c>
      <c r="C685" s="122" t="s">
        <v>50</v>
      </c>
      <c r="D685" s="122" t="s">
        <v>1981</v>
      </c>
      <c r="E685" s="124" t="s">
        <v>1581</v>
      </c>
      <c r="F685" s="124"/>
      <c r="G685" s="125" t="s">
        <v>24</v>
      </c>
      <c r="H685" s="126" t="n">
        <v>0.000159748</v>
      </c>
      <c r="I685" s="127" t="n">
        <f aca="false">L685</f>
        <v>28.8</v>
      </c>
      <c r="J685" s="127" t="n">
        <f aca="false">M685</f>
        <v>0</v>
      </c>
      <c r="L685" s="108" t="n">
        <f aca="false">TRUNC(N685-N685*$O$2,2)</f>
        <v>28.8</v>
      </c>
      <c r="M685" s="108" t="n">
        <f aca="false">TRUNC(O685-O685*$O$2,2)</f>
        <v>0</v>
      </c>
      <c r="N685" s="0" t="s">
        <v>1651</v>
      </c>
      <c r="O685" s="0" t="s">
        <v>1635</v>
      </c>
    </row>
    <row r="686" customFormat="false" ht="25.5" hidden="false" customHeight="false" outlineLevel="0" collapsed="false">
      <c r="A686" s="122" t="s">
        <v>1578</v>
      </c>
      <c r="B686" s="123" t="n">
        <v>1569</v>
      </c>
      <c r="C686" s="122" t="s">
        <v>50</v>
      </c>
      <c r="D686" s="122" t="s">
        <v>1940</v>
      </c>
      <c r="E686" s="124" t="s">
        <v>1581</v>
      </c>
      <c r="F686" s="124"/>
      <c r="G686" s="125" t="s">
        <v>366</v>
      </c>
      <c r="H686" s="126" t="n">
        <v>72.53718</v>
      </c>
      <c r="I686" s="127" t="n">
        <f aca="false">L686</f>
        <v>5.26</v>
      </c>
      <c r="J686" s="127" t="n">
        <f aca="false">M686</f>
        <v>382.14</v>
      </c>
      <c r="L686" s="108" t="n">
        <f aca="false">TRUNC(N686-N686*$O$2,2)</f>
        <v>5.26</v>
      </c>
      <c r="M686" s="108" t="n">
        <f aca="false">TRUNC(O686-O686*$O$2,2)</f>
        <v>382.14</v>
      </c>
      <c r="N686" s="0" t="s">
        <v>1941</v>
      </c>
      <c r="O686" s="0" t="s">
        <v>2454</v>
      </c>
    </row>
    <row r="687" customFormat="false" ht="12.75" hidden="false" customHeight="false" outlineLevel="0" collapsed="false">
      <c r="A687" s="122" t="s">
        <v>1578</v>
      </c>
      <c r="B687" s="123" t="n">
        <v>545</v>
      </c>
      <c r="C687" s="122" t="s">
        <v>50</v>
      </c>
      <c r="D687" s="122" t="s">
        <v>2190</v>
      </c>
      <c r="E687" s="124" t="s">
        <v>1581</v>
      </c>
      <c r="F687" s="124"/>
      <c r="G687" s="125" t="s">
        <v>41</v>
      </c>
      <c r="H687" s="126" t="n">
        <v>1.08</v>
      </c>
      <c r="I687" s="127" t="n">
        <f aca="false">L687</f>
        <v>156.1</v>
      </c>
      <c r="J687" s="127" t="n">
        <f aca="false">M687</f>
        <v>168.58</v>
      </c>
      <c r="L687" s="108" t="n">
        <f aca="false">TRUNC(N687-N687*$O$2,2)</f>
        <v>156.1</v>
      </c>
      <c r="M687" s="108" t="n">
        <f aca="false">TRUNC(O687-O687*$O$2,2)</f>
        <v>168.58</v>
      </c>
      <c r="N687" s="0" t="s">
        <v>2191</v>
      </c>
      <c r="O687" s="0" t="s">
        <v>2192</v>
      </c>
    </row>
    <row r="688" customFormat="false" ht="12.75" hidden="false" customHeight="false" outlineLevel="0" collapsed="false">
      <c r="A688" s="122" t="s">
        <v>1578</v>
      </c>
      <c r="B688" s="123" t="n">
        <v>10579</v>
      </c>
      <c r="C688" s="122" t="s">
        <v>50</v>
      </c>
      <c r="D688" s="122" t="s">
        <v>1818</v>
      </c>
      <c r="E688" s="124" t="s">
        <v>1581</v>
      </c>
      <c r="F688" s="124"/>
      <c r="G688" s="125" t="s">
        <v>24</v>
      </c>
      <c r="H688" s="126" t="n">
        <v>0.02039876</v>
      </c>
      <c r="I688" s="127" t="n">
        <f aca="false">L688</f>
        <v>20.98</v>
      </c>
      <c r="J688" s="127" t="n">
        <f aca="false">M688</f>
        <v>0.42</v>
      </c>
      <c r="L688" s="108" t="n">
        <f aca="false">TRUNC(N688-N688*$O$2,2)</f>
        <v>20.98</v>
      </c>
      <c r="M688" s="108" t="n">
        <f aca="false">TRUNC(O688-O688*$O$2,2)</f>
        <v>0.42</v>
      </c>
      <c r="N688" s="0" t="s">
        <v>1819</v>
      </c>
      <c r="O688" s="0" t="s">
        <v>2455</v>
      </c>
    </row>
    <row r="689" customFormat="false" ht="12.75" hidden="false" customHeight="false" outlineLevel="0" collapsed="false">
      <c r="A689" s="122" t="s">
        <v>1578</v>
      </c>
      <c r="B689" s="123" t="n">
        <v>2036</v>
      </c>
      <c r="C689" s="122" t="s">
        <v>50</v>
      </c>
      <c r="D689" s="122" t="s">
        <v>2291</v>
      </c>
      <c r="E689" s="124" t="s">
        <v>1581</v>
      </c>
      <c r="F689" s="124"/>
      <c r="G689" s="125" t="s">
        <v>1972</v>
      </c>
      <c r="H689" s="126" t="n">
        <v>0.405</v>
      </c>
      <c r="I689" s="127" t="n">
        <f aca="false">L689</f>
        <v>48.64</v>
      </c>
      <c r="J689" s="127" t="n">
        <f aca="false">M689</f>
        <v>19.69</v>
      </c>
      <c r="L689" s="108" t="n">
        <f aca="false">TRUNC(N689-N689*$O$2,2)</f>
        <v>48.64</v>
      </c>
      <c r="M689" s="108" t="n">
        <f aca="false">TRUNC(O689-O689*$O$2,2)</f>
        <v>19.69</v>
      </c>
      <c r="N689" s="0" t="s">
        <v>2292</v>
      </c>
      <c r="O689" s="0" t="s">
        <v>2283</v>
      </c>
    </row>
    <row r="690" customFormat="false" ht="25.5" hidden="false" customHeight="false" outlineLevel="0" collapsed="false">
      <c r="A690" s="122" t="s">
        <v>1578</v>
      </c>
      <c r="B690" s="123" t="n">
        <v>2657</v>
      </c>
      <c r="C690" s="122" t="s">
        <v>50</v>
      </c>
      <c r="D690" s="122" t="s">
        <v>2162</v>
      </c>
      <c r="E690" s="124" t="s">
        <v>1581</v>
      </c>
      <c r="F690" s="124"/>
      <c r="G690" s="125" t="s">
        <v>24</v>
      </c>
      <c r="H690" s="126" t="n">
        <v>225.6</v>
      </c>
      <c r="I690" s="127" t="n">
        <f aca="false">L690</f>
        <v>0.76</v>
      </c>
      <c r="J690" s="127" t="n">
        <f aca="false">M690</f>
        <v>172.55</v>
      </c>
      <c r="L690" s="108" t="n">
        <f aca="false">TRUNC(N690-N690*$O$2,2)</f>
        <v>0.76</v>
      </c>
      <c r="M690" s="108" t="n">
        <f aca="false">TRUNC(O690-O690*$O$2,2)</f>
        <v>172.55</v>
      </c>
      <c r="N690" s="0" t="s">
        <v>2163</v>
      </c>
      <c r="O690" s="0" t="s">
        <v>2164</v>
      </c>
    </row>
    <row r="691" customFormat="false" ht="25.5" hidden="false" customHeight="false" outlineLevel="0" collapsed="false">
      <c r="A691" s="122" t="s">
        <v>1578</v>
      </c>
      <c r="B691" s="123" t="s">
        <v>1744</v>
      </c>
      <c r="C691" s="122" t="s">
        <v>50</v>
      </c>
      <c r="D691" s="122" t="s">
        <v>1745</v>
      </c>
      <c r="E691" s="124" t="s">
        <v>1609</v>
      </c>
      <c r="F691" s="124"/>
      <c r="G691" s="125" t="s">
        <v>1610</v>
      </c>
      <c r="H691" s="126" t="n">
        <v>22.21</v>
      </c>
      <c r="I691" s="127" t="n">
        <f aca="false">L691</f>
        <v>14.93</v>
      </c>
      <c r="J691" s="127" t="n">
        <f aca="false">M691</f>
        <v>331.61</v>
      </c>
      <c r="L691" s="108" t="n">
        <f aca="false">TRUNC(N691-N691*$O$2,2)</f>
        <v>14.93</v>
      </c>
      <c r="M691" s="108" t="n">
        <f aca="false">TRUNC(O691-O691*$O$2,2)</f>
        <v>331.61</v>
      </c>
      <c r="N691" s="0" t="s">
        <v>1746</v>
      </c>
      <c r="O691" s="0" t="s">
        <v>2456</v>
      </c>
    </row>
    <row r="692" customFormat="false" ht="25.5" hidden="false" customHeight="false" outlineLevel="0" collapsed="false">
      <c r="A692" s="122" t="s">
        <v>1578</v>
      </c>
      <c r="B692" s="123" t="s">
        <v>1865</v>
      </c>
      <c r="C692" s="122" t="s">
        <v>50</v>
      </c>
      <c r="D692" s="122" t="s">
        <v>1866</v>
      </c>
      <c r="E692" s="124" t="s">
        <v>1609</v>
      </c>
      <c r="F692" s="124"/>
      <c r="G692" s="125" t="s">
        <v>1610</v>
      </c>
      <c r="H692" s="126" t="n">
        <v>12.39</v>
      </c>
      <c r="I692" s="127" t="n">
        <f aca="false">L692</f>
        <v>14.91</v>
      </c>
      <c r="J692" s="127" t="n">
        <f aca="false">M692</f>
        <v>184.79</v>
      </c>
      <c r="L692" s="108" t="n">
        <f aca="false">TRUNC(N692-N692*$O$2,2)</f>
        <v>14.91</v>
      </c>
      <c r="M692" s="108" t="n">
        <f aca="false">TRUNC(O692-O692*$O$2,2)</f>
        <v>184.79</v>
      </c>
      <c r="N692" s="0" t="s">
        <v>1739</v>
      </c>
      <c r="O692" s="0" t="s">
        <v>2457</v>
      </c>
    </row>
    <row r="693" customFormat="false" ht="12.75" hidden="false" customHeight="false" outlineLevel="0" collapsed="false">
      <c r="A693" s="122" t="s">
        <v>1578</v>
      </c>
      <c r="B693" s="123" t="n">
        <v>81</v>
      </c>
      <c r="C693" s="122" t="s">
        <v>50</v>
      </c>
      <c r="D693" s="122" t="s">
        <v>2091</v>
      </c>
      <c r="E693" s="124" t="s">
        <v>1581</v>
      </c>
      <c r="F693" s="124"/>
      <c r="G693" s="125" t="s">
        <v>287</v>
      </c>
      <c r="H693" s="126" t="n">
        <v>0.648</v>
      </c>
      <c r="I693" s="127" t="n">
        <f aca="false">L693</f>
        <v>7.25</v>
      </c>
      <c r="J693" s="127" t="n">
        <f aca="false">M693</f>
        <v>4.69</v>
      </c>
      <c r="L693" s="108" t="n">
        <f aca="false">TRUNC(N693-N693*$O$2,2)</f>
        <v>7.25</v>
      </c>
      <c r="M693" s="108" t="n">
        <f aca="false">TRUNC(O693-O693*$O$2,2)</f>
        <v>4.69</v>
      </c>
      <c r="N693" s="0" t="s">
        <v>2092</v>
      </c>
      <c r="O693" s="0" t="s">
        <v>2093</v>
      </c>
    </row>
    <row r="694" customFormat="false" ht="12.75" hidden="false" customHeight="false" outlineLevel="0" collapsed="false">
      <c r="A694" s="122" t="s">
        <v>1578</v>
      </c>
      <c r="B694" s="123" t="n">
        <v>10577</v>
      </c>
      <c r="C694" s="122" t="s">
        <v>50</v>
      </c>
      <c r="D694" s="122" t="s">
        <v>1960</v>
      </c>
      <c r="E694" s="124" t="s">
        <v>1581</v>
      </c>
      <c r="F694" s="124"/>
      <c r="G694" s="125" t="s">
        <v>24</v>
      </c>
      <c r="H694" s="126" t="n">
        <v>0.00797838</v>
      </c>
      <c r="I694" s="127" t="n">
        <f aca="false">L694</f>
        <v>23.33</v>
      </c>
      <c r="J694" s="127" t="n">
        <f aca="false">M694</f>
        <v>0.17</v>
      </c>
      <c r="L694" s="108" t="n">
        <f aca="false">TRUNC(N694-N694*$O$2,2)</f>
        <v>23.33</v>
      </c>
      <c r="M694" s="108" t="n">
        <f aca="false">TRUNC(O694-O694*$O$2,2)</f>
        <v>0.17</v>
      </c>
      <c r="N694" s="0" t="s">
        <v>1961</v>
      </c>
      <c r="O694" s="0" t="s">
        <v>2458</v>
      </c>
    </row>
    <row r="695" customFormat="false" ht="25.5" hidden="false" customHeight="false" outlineLevel="0" collapsed="false">
      <c r="A695" s="122" t="s">
        <v>1578</v>
      </c>
      <c r="B695" s="123" t="n">
        <v>6995</v>
      </c>
      <c r="C695" s="122" t="s">
        <v>50</v>
      </c>
      <c r="D695" s="122" t="s">
        <v>2242</v>
      </c>
      <c r="E695" s="124" t="s">
        <v>1581</v>
      </c>
      <c r="F695" s="124"/>
      <c r="G695" s="125" t="s">
        <v>366</v>
      </c>
      <c r="H695" s="126" t="n">
        <v>1.1988</v>
      </c>
      <c r="I695" s="127" t="n">
        <f aca="false">L695</f>
        <v>2.74</v>
      </c>
      <c r="J695" s="127" t="n">
        <f aca="false">M695</f>
        <v>3.28</v>
      </c>
      <c r="L695" s="108" t="n">
        <f aca="false">TRUNC(N695-N695*$O$2,2)</f>
        <v>2.74</v>
      </c>
      <c r="M695" s="108" t="n">
        <f aca="false">TRUNC(O695-O695*$O$2,2)</f>
        <v>3.28</v>
      </c>
      <c r="N695" s="0" t="s">
        <v>2243</v>
      </c>
      <c r="O695" s="0" t="s">
        <v>2244</v>
      </c>
    </row>
    <row r="696" customFormat="false" ht="12.75" hidden="false" customHeight="false" outlineLevel="0" collapsed="false">
      <c r="A696" s="122" t="s">
        <v>1578</v>
      </c>
      <c r="B696" s="123" t="n">
        <v>4729</v>
      </c>
      <c r="C696" s="122" t="s">
        <v>50</v>
      </c>
      <c r="D696" s="122" t="s">
        <v>1636</v>
      </c>
      <c r="E696" s="124" t="s">
        <v>1581</v>
      </c>
      <c r="F696" s="124"/>
      <c r="G696" s="125" t="s">
        <v>24</v>
      </c>
      <c r="H696" s="126" t="n">
        <v>0.016878774</v>
      </c>
      <c r="I696" s="127" t="n">
        <f aca="false">L696</f>
        <v>24.58</v>
      </c>
      <c r="J696" s="127" t="n">
        <f aca="false">M696</f>
        <v>0.41</v>
      </c>
      <c r="L696" s="108" t="n">
        <f aca="false">TRUNC(N696-N696*$O$2,2)</f>
        <v>24.58</v>
      </c>
      <c r="M696" s="108" t="n">
        <f aca="false">TRUNC(O696-O696*$O$2,2)</f>
        <v>0.41</v>
      </c>
      <c r="N696" s="0" t="s">
        <v>1637</v>
      </c>
      <c r="O696" s="0" t="s">
        <v>2078</v>
      </c>
    </row>
    <row r="697" customFormat="false" ht="25.5" hidden="false" customHeight="false" outlineLevel="0" collapsed="false">
      <c r="A697" s="122" t="s">
        <v>1578</v>
      </c>
      <c r="B697" s="123" t="s">
        <v>2123</v>
      </c>
      <c r="C697" s="122" t="s">
        <v>50</v>
      </c>
      <c r="D697" s="122" t="s">
        <v>2124</v>
      </c>
      <c r="E697" s="124" t="s">
        <v>1581</v>
      </c>
      <c r="F697" s="124"/>
      <c r="G697" s="125" t="s">
        <v>24</v>
      </c>
      <c r="H697" s="126" t="n">
        <v>0.75</v>
      </c>
      <c r="I697" s="127" t="n">
        <f aca="false">L697</f>
        <v>8.27</v>
      </c>
      <c r="J697" s="127" t="n">
        <f aca="false">M697</f>
        <v>6.2</v>
      </c>
      <c r="L697" s="108" t="n">
        <f aca="false">TRUNC(N697-N697*$O$2,2)</f>
        <v>8.27</v>
      </c>
      <c r="M697" s="108" t="n">
        <f aca="false">TRUNC(O697-O697*$O$2,2)</f>
        <v>6.2</v>
      </c>
      <c r="N697" s="0" t="s">
        <v>2125</v>
      </c>
      <c r="O697" s="0" t="s">
        <v>2459</v>
      </c>
    </row>
    <row r="698" customFormat="false" ht="25.5" hidden="false" customHeight="false" outlineLevel="0" collapsed="false">
      <c r="A698" s="122" t="s">
        <v>1578</v>
      </c>
      <c r="B698" s="123" t="n">
        <v>295</v>
      </c>
      <c r="C698" s="122" t="s">
        <v>50</v>
      </c>
      <c r="D698" s="122" t="s">
        <v>2096</v>
      </c>
      <c r="E698" s="124" t="s">
        <v>1581</v>
      </c>
      <c r="F698" s="124"/>
      <c r="G698" s="125" t="s">
        <v>24</v>
      </c>
      <c r="H698" s="126" t="n">
        <v>6</v>
      </c>
      <c r="I698" s="127" t="n">
        <f aca="false">L698</f>
        <v>0.42</v>
      </c>
      <c r="J698" s="127" t="n">
        <f aca="false">M698</f>
        <v>2.57</v>
      </c>
      <c r="L698" s="108" t="n">
        <f aca="false">TRUNC(N698-N698*$O$2,2)</f>
        <v>0.42</v>
      </c>
      <c r="M698" s="108" t="n">
        <f aca="false">TRUNC(O698-O698*$O$2,2)</f>
        <v>2.57</v>
      </c>
      <c r="N698" s="0" t="s">
        <v>2097</v>
      </c>
      <c r="O698" s="0" t="s">
        <v>1743</v>
      </c>
    </row>
    <row r="699" customFormat="false" ht="25.5" hidden="false" customHeight="false" outlineLevel="0" collapsed="false">
      <c r="A699" s="122" t="s">
        <v>1578</v>
      </c>
      <c r="B699" s="123" t="s">
        <v>1664</v>
      </c>
      <c r="C699" s="122" t="s">
        <v>50</v>
      </c>
      <c r="D699" s="122" t="s">
        <v>1665</v>
      </c>
      <c r="E699" s="124" t="s">
        <v>1581</v>
      </c>
      <c r="F699" s="124"/>
      <c r="G699" s="125" t="s">
        <v>24</v>
      </c>
      <c r="H699" s="126" t="n">
        <v>0.070417716</v>
      </c>
      <c r="I699" s="127" t="n">
        <f aca="false">L699</f>
        <v>13.69</v>
      </c>
      <c r="J699" s="127" t="n">
        <f aca="false">M699</f>
        <v>0.96</v>
      </c>
      <c r="L699" s="108" t="n">
        <f aca="false">TRUNC(N699-N699*$O$2,2)</f>
        <v>13.69</v>
      </c>
      <c r="M699" s="108" t="n">
        <f aca="false">TRUNC(O699-O699*$O$2,2)</f>
        <v>0.96</v>
      </c>
      <c r="N699" s="0" t="s">
        <v>1666</v>
      </c>
      <c r="O699" s="0" t="s">
        <v>2460</v>
      </c>
    </row>
    <row r="700" customFormat="false" ht="12.75" hidden="false" customHeight="false" outlineLevel="0" collapsed="false">
      <c r="A700" s="122" t="s">
        <v>1578</v>
      </c>
      <c r="B700" s="123" t="n">
        <v>1651</v>
      </c>
      <c r="C700" s="122" t="s">
        <v>50</v>
      </c>
      <c r="D700" s="122" t="s">
        <v>1638</v>
      </c>
      <c r="E700" s="124" t="s">
        <v>1581</v>
      </c>
      <c r="F700" s="124"/>
      <c r="G700" s="125" t="s">
        <v>1639</v>
      </c>
      <c r="H700" s="126" t="n">
        <v>0.273692484</v>
      </c>
      <c r="I700" s="127" t="n">
        <f aca="false">L700</f>
        <v>4.95</v>
      </c>
      <c r="J700" s="127" t="n">
        <f aca="false">M700</f>
        <v>1.35</v>
      </c>
      <c r="L700" s="108" t="n">
        <f aca="false">TRUNC(N700-N700*$O$2,2)</f>
        <v>4.95</v>
      </c>
      <c r="M700" s="108" t="n">
        <f aca="false">TRUNC(O700-O700*$O$2,2)</f>
        <v>1.35</v>
      </c>
      <c r="N700" s="0" t="s">
        <v>1640</v>
      </c>
      <c r="O700" s="0" t="s">
        <v>2461</v>
      </c>
    </row>
    <row r="701" customFormat="false" ht="25.5" hidden="false" customHeight="false" outlineLevel="0" collapsed="false">
      <c r="A701" s="122" t="s">
        <v>1578</v>
      </c>
      <c r="B701" s="123" t="s">
        <v>2135</v>
      </c>
      <c r="C701" s="122" t="s">
        <v>50</v>
      </c>
      <c r="D701" s="122" t="s">
        <v>2136</v>
      </c>
      <c r="E701" s="124" t="s">
        <v>1581</v>
      </c>
      <c r="F701" s="124"/>
      <c r="G701" s="125" t="s">
        <v>24</v>
      </c>
      <c r="H701" s="126" t="n">
        <v>2</v>
      </c>
      <c r="I701" s="127" t="n">
        <f aca="false">L701</f>
        <v>3.66</v>
      </c>
      <c r="J701" s="127" t="n">
        <f aca="false">M701</f>
        <v>7.33</v>
      </c>
      <c r="L701" s="108" t="n">
        <f aca="false">TRUNC(N701-N701*$O$2,2)</f>
        <v>3.66</v>
      </c>
      <c r="M701" s="108" t="n">
        <f aca="false">TRUNC(O701-O701*$O$2,2)</f>
        <v>7.33</v>
      </c>
      <c r="N701" s="0" t="s">
        <v>2137</v>
      </c>
      <c r="O701" s="0" t="s">
        <v>1824</v>
      </c>
    </row>
    <row r="702" customFormat="false" ht="12.75" hidden="false" customHeight="false" outlineLevel="0" collapsed="false">
      <c r="A702" s="122" t="s">
        <v>1578</v>
      </c>
      <c r="B702" s="123" t="n">
        <v>11253</v>
      </c>
      <c r="C702" s="122" t="s">
        <v>50</v>
      </c>
      <c r="D702" s="122" t="s">
        <v>1891</v>
      </c>
      <c r="E702" s="124" t="s">
        <v>1581</v>
      </c>
      <c r="F702" s="124"/>
      <c r="G702" s="125" t="s">
        <v>24</v>
      </c>
      <c r="H702" s="126" t="n">
        <v>0.013629</v>
      </c>
      <c r="I702" s="127" t="n">
        <f aca="false">L702</f>
        <v>19.9</v>
      </c>
      <c r="J702" s="127" t="n">
        <f aca="false">M702</f>
        <v>0.26</v>
      </c>
      <c r="L702" s="108" t="n">
        <f aca="false">TRUNC(N702-N702*$O$2,2)</f>
        <v>19.9</v>
      </c>
      <c r="M702" s="108" t="n">
        <f aca="false">TRUNC(O702-O702*$O$2,2)</f>
        <v>0.26</v>
      </c>
      <c r="N702" s="0" t="s">
        <v>1892</v>
      </c>
      <c r="O702" s="0" t="s">
        <v>2385</v>
      </c>
    </row>
    <row r="703" customFormat="false" ht="38.25" hidden="false" customHeight="false" outlineLevel="0" collapsed="false">
      <c r="A703" s="122" t="s">
        <v>1578</v>
      </c>
      <c r="B703" s="123" t="s">
        <v>2183</v>
      </c>
      <c r="C703" s="122" t="s">
        <v>50</v>
      </c>
      <c r="D703" s="122" t="s">
        <v>2184</v>
      </c>
      <c r="E703" s="124" t="s">
        <v>1581</v>
      </c>
      <c r="F703" s="124"/>
      <c r="G703" s="125" t="s">
        <v>1670</v>
      </c>
      <c r="H703" s="126" t="n">
        <v>82.8144</v>
      </c>
      <c r="I703" s="127" t="n">
        <f aca="false">L703</f>
        <v>0.25</v>
      </c>
      <c r="J703" s="127" t="n">
        <f aca="false">M703</f>
        <v>21.32</v>
      </c>
      <c r="L703" s="108" t="n">
        <f aca="false">TRUNC(N703-N703*$O$2,2)</f>
        <v>0.25</v>
      </c>
      <c r="M703" s="108" t="n">
        <f aca="false">TRUNC(O703-O703*$O$2,2)</f>
        <v>21.32</v>
      </c>
      <c r="N703" s="0" t="s">
        <v>1890</v>
      </c>
      <c r="O703" s="0" t="s">
        <v>2462</v>
      </c>
    </row>
    <row r="704" customFormat="false" ht="12.75" hidden="false" customHeight="false" outlineLevel="0" collapsed="false">
      <c r="A704" s="122" t="s">
        <v>1578</v>
      </c>
      <c r="B704" s="123" t="n">
        <v>10789</v>
      </c>
      <c r="C704" s="122" t="s">
        <v>50</v>
      </c>
      <c r="D704" s="122" t="s">
        <v>1804</v>
      </c>
      <c r="E704" s="124" t="s">
        <v>1581</v>
      </c>
      <c r="F704" s="124"/>
      <c r="G704" s="125" t="s">
        <v>24</v>
      </c>
      <c r="H704" s="126" t="n">
        <v>0.00841806</v>
      </c>
      <c r="I704" s="127" t="n">
        <f aca="false">L704</f>
        <v>12.01</v>
      </c>
      <c r="J704" s="127" t="n">
        <f aca="false">M704</f>
        <v>0.09</v>
      </c>
      <c r="L704" s="108" t="n">
        <f aca="false">TRUNC(N704-N704*$O$2,2)</f>
        <v>12.01</v>
      </c>
      <c r="M704" s="108" t="n">
        <f aca="false">TRUNC(O704-O704*$O$2,2)</f>
        <v>0.09</v>
      </c>
      <c r="N704" s="0" t="s">
        <v>1805</v>
      </c>
      <c r="O704" s="0" t="s">
        <v>2284</v>
      </c>
    </row>
    <row r="705" customFormat="false" ht="12.75" hidden="false" customHeight="false" outlineLevel="0" collapsed="false">
      <c r="A705" s="122" t="s">
        <v>1578</v>
      </c>
      <c r="B705" s="123" t="n">
        <v>11257</v>
      </c>
      <c r="C705" s="122" t="s">
        <v>50</v>
      </c>
      <c r="D705" s="122" t="s">
        <v>1967</v>
      </c>
      <c r="E705" s="124" t="s">
        <v>1581</v>
      </c>
      <c r="F705" s="124"/>
      <c r="G705" s="125" t="s">
        <v>24</v>
      </c>
      <c r="H705" s="126" t="n">
        <v>0.004956</v>
      </c>
      <c r="I705" s="127" t="n">
        <f aca="false">L705</f>
        <v>25.21</v>
      </c>
      <c r="J705" s="127" t="n">
        <f aca="false">M705</f>
        <v>0.12</v>
      </c>
      <c r="L705" s="108" t="n">
        <f aca="false">TRUNC(N705-N705*$O$2,2)</f>
        <v>25.21</v>
      </c>
      <c r="M705" s="108" t="n">
        <f aca="false">TRUNC(O705-O705*$O$2,2)</f>
        <v>0.12</v>
      </c>
      <c r="N705" s="0" t="s">
        <v>1968</v>
      </c>
      <c r="O705" s="0" t="s">
        <v>2463</v>
      </c>
    </row>
    <row r="706" customFormat="false" ht="12.75" hidden="false" customHeight="false" outlineLevel="0" collapsed="false">
      <c r="A706" s="122" t="s">
        <v>1578</v>
      </c>
      <c r="B706" s="123" t="n">
        <v>11247</v>
      </c>
      <c r="C706" s="122" t="s">
        <v>50</v>
      </c>
      <c r="D706" s="122" t="s">
        <v>1795</v>
      </c>
      <c r="E706" s="124" t="s">
        <v>1581</v>
      </c>
      <c r="F706" s="124"/>
      <c r="G706" s="125" t="s">
        <v>24</v>
      </c>
      <c r="H706" s="126" t="n">
        <v>0.00420903</v>
      </c>
      <c r="I706" s="127" t="n">
        <f aca="false">L706</f>
        <v>255.84</v>
      </c>
      <c r="J706" s="127" t="n">
        <f aca="false">M706</f>
        <v>1.06</v>
      </c>
      <c r="L706" s="108" t="n">
        <f aca="false">TRUNC(N706-N706*$O$2,2)</f>
        <v>255.84</v>
      </c>
      <c r="M706" s="108" t="n">
        <f aca="false">TRUNC(O706-O706*$O$2,2)</f>
        <v>1.06</v>
      </c>
      <c r="N706" s="0" t="s">
        <v>1796</v>
      </c>
      <c r="O706" s="0" t="s">
        <v>2464</v>
      </c>
    </row>
    <row r="707" customFormat="false" ht="12.75" hidden="false" customHeight="false" outlineLevel="0" collapsed="false">
      <c r="A707" s="122" t="s">
        <v>1578</v>
      </c>
      <c r="B707" s="123" t="n">
        <v>10788</v>
      </c>
      <c r="C707" s="122" t="s">
        <v>50</v>
      </c>
      <c r="D707" s="122" t="s">
        <v>1650</v>
      </c>
      <c r="E707" s="124" t="s">
        <v>1581</v>
      </c>
      <c r="F707" s="124"/>
      <c r="G707" s="125" t="s">
        <v>24</v>
      </c>
      <c r="H707" s="126" t="n">
        <v>0.033757548</v>
      </c>
      <c r="I707" s="127" t="n">
        <f aca="false">L707</f>
        <v>28.8</v>
      </c>
      <c r="J707" s="127" t="n">
        <f aca="false">M707</f>
        <v>0.96</v>
      </c>
      <c r="L707" s="108" t="n">
        <f aca="false">TRUNC(N707-N707*$O$2,2)</f>
        <v>28.8</v>
      </c>
      <c r="M707" s="108" t="n">
        <f aca="false">TRUNC(O707-O707*$O$2,2)</f>
        <v>0.96</v>
      </c>
      <c r="N707" s="0" t="s">
        <v>1651</v>
      </c>
      <c r="O707" s="0" t="s">
        <v>1942</v>
      </c>
    </row>
    <row r="708" customFormat="false" ht="12.75" hidden="false" customHeight="false" outlineLevel="0" collapsed="false">
      <c r="A708" s="122" t="s">
        <v>1578</v>
      </c>
      <c r="B708" s="123" t="n">
        <v>11256</v>
      </c>
      <c r="C708" s="122" t="s">
        <v>50</v>
      </c>
      <c r="D708" s="122" t="s">
        <v>1910</v>
      </c>
      <c r="E708" s="124" t="s">
        <v>1581</v>
      </c>
      <c r="F708" s="124"/>
      <c r="G708" s="125" t="s">
        <v>24</v>
      </c>
      <c r="H708" s="126" t="n">
        <v>0.004956</v>
      </c>
      <c r="I708" s="127" t="n">
        <f aca="false">L708</f>
        <v>46.83</v>
      </c>
      <c r="J708" s="127" t="n">
        <f aca="false">M708</f>
        <v>0.22</v>
      </c>
      <c r="L708" s="108" t="n">
        <f aca="false">TRUNC(N708-N708*$O$2,2)</f>
        <v>46.83</v>
      </c>
      <c r="M708" s="108" t="n">
        <f aca="false">TRUNC(O708-O708*$O$2,2)</f>
        <v>0.22</v>
      </c>
      <c r="N708" s="0" t="s">
        <v>1911</v>
      </c>
      <c r="O708" s="0" t="s">
        <v>2108</v>
      </c>
    </row>
    <row r="709" customFormat="false" ht="38.25" hidden="false" customHeight="false" outlineLevel="0" collapsed="false">
      <c r="A709" s="122" t="s">
        <v>1578</v>
      </c>
      <c r="B709" s="123" t="s">
        <v>2465</v>
      </c>
      <c r="C709" s="122" t="s">
        <v>50</v>
      </c>
      <c r="D709" s="122" t="s">
        <v>2466</v>
      </c>
      <c r="E709" s="124" t="s">
        <v>1581</v>
      </c>
      <c r="F709" s="124"/>
      <c r="G709" s="125" t="s">
        <v>366</v>
      </c>
      <c r="H709" s="126" t="n">
        <v>40.8</v>
      </c>
      <c r="I709" s="127" t="n">
        <f aca="false">L709</f>
        <v>19.31</v>
      </c>
      <c r="J709" s="127" t="n">
        <f aca="false">M709</f>
        <v>788.14</v>
      </c>
      <c r="L709" s="108" t="n">
        <f aca="false">TRUNC(N709-N709*$O$2,2)</f>
        <v>19.31</v>
      </c>
      <c r="M709" s="108" t="n">
        <f aca="false">TRUNC(O709-O709*$O$2,2)</f>
        <v>788.14</v>
      </c>
      <c r="N709" s="0" t="s">
        <v>2467</v>
      </c>
      <c r="O709" s="0" t="s">
        <v>2468</v>
      </c>
    </row>
    <row r="710" customFormat="false" ht="12.75" hidden="false" customHeight="false" outlineLevel="0" collapsed="false">
      <c r="A710" s="122" t="s">
        <v>1578</v>
      </c>
      <c r="B710" s="123" t="n">
        <v>11243</v>
      </c>
      <c r="C710" s="122" t="s">
        <v>50</v>
      </c>
      <c r="D710" s="122" t="s">
        <v>1798</v>
      </c>
      <c r="E710" s="124" t="s">
        <v>1581</v>
      </c>
      <c r="F710" s="124"/>
      <c r="G710" s="125" t="s">
        <v>24</v>
      </c>
      <c r="H710" s="126" t="n">
        <v>0.00420903</v>
      </c>
      <c r="I710" s="127" t="n">
        <f aca="false">L710</f>
        <v>21.85</v>
      </c>
      <c r="J710" s="127" t="n">
        <f aca="false">M710</f>
        <v>0.08</v>
      </c>
      <c r="L710" s="108" t="n">
        <f aca="false">TRUNC(N710-N710*$O$2,2)</f>
        <v>21.85</v>
      </c>
      <c r="M710" s="108" t="n">
        <f aca="false">TRUNC(O710-O710*$O$2,2)</f>
        <v>0.08</v>
      </c>
      <c r="N710" s="0" t="s">
        <v>1799</v>
      </c>
      <c r="O710" s="0" t="s">
        <v>1917</v>
      </c>
    </row>
    <row r="711" customFormat="false" ht="12.75" hidden="false" customHeight="false" outlineLevel="0" collapsed="false">
      <c r="A711" s="122" t="s">
        <v>1578</v>
      </c>
      <c r="B711" s="123" t="n">
        <v>11251</v>
      </c>
      <c r="C711" s="122" t="s">
        <v>50</v>
      </c>
      <c r="D711" s="122" t="s">
        <v>2469</v>
      </c>
      <c r="E711" s="124" t="s">
        <v>1581</v>
      </c>
      <c r="F711" s="124"/>
      <c r="G711" s="125" t="s">
        <v>24</v>
      </c>
      <c r="H711" s="126" t="n">
        <v>0.117126</v>
      </c>
      <c r="I711" s="127" t="n">
        <f aca="false">L711</f>
        <v>20.99</v>
      </c>
      <c r="J711" s="127" t="n">
        <f aca="false">M711</f>
        <v>2.45</v>
      </c>
      <c r="L711" s="108" t="n">
        <f aca="false">TRUNC(N711-N711*$O$2,2)</f>
        <v>20.99</v>
      </c>
      <c r="M711" s="108" t="n">
        <f aca="false">TRUNC(O711-O711*$O$2,2)</f>
        <v>2.45</v>
      </c>
      <c r="N711" s="0" t="s">
        <v>2470</v>
      </c>
      <c r="O711" s="0" t="s">
        <v>2471</v>
      </c>
    </row>
    <row r="712" customFormat="false" ht="12.75" hidden="false" customHeight="false" outlineLevel="0" collapsed="false">
      <c r="A712" s="122" t="s">
        <v>1578</v>
      </c>
      <c r="B712" s="123" t="n">
        <v>10492</v>
      </c>
      <c r="C712" s="122" t="s">
        <v>50</v>
      </c>
      <c r="D712" s="122" t="s">
        <v>1662</v>
      </c>
      <c r="E712" s="124" t="s">
        <v>1581</v>
      </c>
      <c r="F712" s="124"/>
      <c r="G712" s="125" t="s">
        <v>24</v>
      </c>
      <c r="H712" s="126" t="n">
        <v>1.58439861</v>
      </c>
      <c r="I712" s="127" t="n">
        <f aca="false">L712</f>
        <v>148.29</v>
      </c>
      <c r="J712" s="127" t="n">
        <f aca="false">M712</f>
        <v>234.95</v>
      </c>
      <c r="L712" s="108" t="n">
        <f aca="false">TRUNC(N712-N712*$O$2,2)</f>
        <v>148.29</v>
      </c>
      <c r="M712" s="108" t="n">
        <f aca="false">TRUNC(O712-O712*$O$2,2)</f>
        <v>234.95</v>
      </c>
      <c r="N712" s="0" t="s">
        <v>1663</v>
      </c>
      <c r="O712" s="0" t="s">
        <v>2472</v>
      </c>
    </row>
    <row r="713" customFormat="false" ht="12.75" hidden="false" customHeight="false" outlineLevel="0" collapsed="false">
      <c r="A713" s="122" t="s">
        <v>1578</v>
      </c>
      <c r="B713" s="123" t="n">
        <v>10583</v>
      </c>
      <c r="C713" s="122" t="s">
        <v>50</v>
      </c>
      <c r="D713" s="122" t="s">
        <v>2473</v>
      </c>
      <c r="E713" s="124" t="s">
        <v>1581</v>
      </c>
      <c r="F713" s="124"/>
      <c r="G713" s="125" t="s">
        <v>24</v>
      </c>
      <c r="H713" s="126" t="n">
        <v>0.117126</v>
      </c>
      <c r="I713" s="127" t="n">
        <f aca="false">L713</f>
        <v>9.35</v>
      </c>
      <c r="J713" s="127" t="n">
        <f aca="false">M713</f>
        <v>1.09</v>
      </c>
      <c r="L713" s="108" t="n">
        <f aca="false">TRUNC(N713-N713*$O$2,2)</f>
        <v>9.35</v>
      </c>
      <c r="M713" s="108" t="n">
        <f aca="false">TRUNC(O713-O713*$O$2,2)</f>
        <v>1.09</v>
      </c>
      <c r="N713" s="0" t="s">
        <v>2474</v>
      </c>
      <c r="O713" s="0" t="s">
        <v>2475</v>
      </c>
    </row>
    <row r="714" customFormat="false" ht="25.5" hidden="false" customHeight="false" outlineLevel="0" collapsed="false">
      <c r="A714" s="122" t="s">
        <v>1578</v>
      </c>
      <c r="B714" s="123" t="s">
        <v>1832</v>
      </c>
      <c r="C714" s="122" t="s">
        <v>50</v>
      </c>
      <c r="D714" s="122" t="s">
        <v>1833</v>
      </c>
      <c r="E714" s="124" t="s">
        <v>1581</v>
      </c>
      <c r="F714" s="124"/>
      <c r="G714" s="125" t="s">
        <v>287</v>
      </c>
      <c r="H714" s="126" t="n">
        <v>334.59689</v>
      </c>
      <c r="I714" s="127" t="n">
        <f aca="false">L714</f>
        <v>0.6</v>
      </c>
      <c r="J714" s="127" t="n">
        <f aca="false">M714</f>
        <v>203.69</v>
      </c>
      <c r="L714" s="108" t="n">
        <f aca="false">TRUNC(N714-N714*$O$2,2)</f>
        <v>0.6</v>
      </c>
      <c r="M714" s="108" t="n">
        <f aca="false">TRUNC(O714-O714*$O$2,2)</f>
        <v>203.69</v>
      </c>
      <c r="N714" s="0" t="s">
        <v>1834</v>
      </c>
      <c r="O714" s="0" t="s">
        <v>2476</v>
      </c>
    </row>
    <row r="715" customFormat="false" ht="25.5" hidden="false" customHeight="false" outlineLevel="0" collapsed="false">
      <c r="A715" s="122" t="s">
        <v>1578</v>
      </c>
      <c r="B715" s="123" t="s">
        <v>1894</v>
      </c>
      <c r="C715" s="122" t="s">
        <v>50</v>
      </c>
      <c r="D715" s="122" t="s">
        <v>1895</v>
      </c>
      <c r="E715" s="124" t="s">
        <v>1581</v>
      </c>
      <c r="F715" s="124"/>
      <c r="G715" s="125" t="s">
        <v>287</v>
      </c>
      <c r="H715" s="126" t="n">
        <v>0.02836</v>
      </c>
      <c r="I715" s="127" t="n">
        <f aca="false">L715</f>
        <v>14.82</v>
      </c>
      <c r="J715" s="127" t="n">
        <f aca="false">M715</f>
        <v>0.41</v>
      </c>
      <c r="L715" s="108" t="n">
        <f aca="false">TRUNC(N715-N715*$O$2,2)</f>
        <v>14.82</v>
      </c>
      <c r="M715" s="108" t="n">
        <f aca="false">TRUNC(O715-O715*$O$2,2)</f>
        <v>0.41</v>
      </c>
      <c r="N715" s="0" t="s">
        <v>1896</v>
      </c>
      <c r="O715" s="0" t="s">
        <v>2078</v>
      </c>
    </row>
    <row r="716" customFormat="false" ht="25.5" hidden="false" customHeight="false" outlineLevel="0" collapsed="false">
      <c r="A716" s="122" t="s">
        <v>1578</v>
      </c>
      <c r="B716" s="123" t="s">
        <v>1927</v>
      </c>
      <c r="C716" s="122" t="s">
        <v>50</v>
      </c>
      <c r="D716" s="122" t="s">
        <v>1928</v>
      </c>
      <c r="E716" s="124" t="s">
        <v>1581</v>
      </c>
      <c r="F716" s="124"/>
      <c r="G716" s="125" t="s">
        <v>366</v>
      </c>
      <c r="H716" s="126" t="n">
        <v>0.40698</v>
      </c>
      <c r="I716" s="127" t="n">
        <f aca="false">L716</f>
        <v>4.4</v>
      </c>
      <c r="J716" s="127" t="n">
        <f aca="false">M716</f>
        <v>1.78</v>
      </c>
      <c r="L716" s="108" t="n">
        <f aca="false">TRUNC(N716-N716*$O$2,2)</f>
        <v>4.4</v>
      </c>
      <c r="M716" s="108" t="n">
        <f aca="false">TRUNC(O716-O716*$O$2,2)</f>
        <v>1.78</v>
      </c>
      <c r="N716" s="0" t="s">
        <v>1929</v>
      </c>
      <c r="O716" s="0" t="s">
        <v>2271</v>
      </c>
    </row>
    <row r="717" customFormat="false" ht="25.5" hidden="false" customHeight="false" outlineLevel="0" collapsed="false">
      <c r="A717" s="122" t="s">
        <v>1578</v>
      </c>
      <c r="B717" s="123" t="s">
        <v>2246</v>
      </c>
      <c r="C717" s="122" t="s">
        <v>50</v>
      </c>
      <c r="D717" s="122" t="s">
        <v>2247</v>
      </c>
      <c r="E717" s="124" t="s">
        <v>1581</v>
      </c>
      <c r="F717" s="124"/>
      <c r="G717" s="125" t="s">
        <v>24</v>
      </c>
      <c r="H717" s="126" t="n">
        <v>13.845</v>
      </c>
      <c r="I717" s="127" t="n">
        <f aca="false">L717</f>
        <v>0.74</v>
      </c>
      <c r="J717" s="127" t="n">
        <f aca="false">M717</f>
        <v>10.26</v>
      </c>
      <c r="L717" s="108" t="n">
        <f aca="false">TRUNC(N717-N717*$O$2,2)</f>
        <v>0.74</v>
      </c>
      <c r="M717" s="108" t="n">
        <f aca="false">TRUNC(O717-O717*$O$2,2)</f>
        <v>10.26</v>
      </c>
      <c r="N717" s="0" t="s">
        <v>2248</v>
      </c>
      <c r="O717" s="0" t="s">
        <v>2477</v>
      </c>
    </row>
    <row r="718" customFormat="false" ht="12.75" hidden="false" customHeight="false" outlineLevel="0" collapsed="false">
      <c r="A718" s="122" t="s">
        <v>1578</v>
      </c>
      <c r="B718" s="123" t="n">
        <v>10362</v>
      </c>
      <c r="C718" s="122" t="s">
        <v>50</v>
      </c>
      <c r="D718" s="122" t="s">
        <v>1674</v>
      </c>
      <c r="E718" s="124" t="s">
        <v>1642</v>
      </c>
      <c r="F718" s="124"/>
      <c r="G718" s="125" t="s">
        <v>24</v>
      </c>
      <c r="H718" s="126" t="n">
        <v>1.58439861</v>
      </c>
      <c r="I718" s="127" t="n">
        <f aca="false">L718</f>
        <v>9.78</v>
      </c>
      <c r="J718" s="127" t="n">
        <f aca="false">M718</f>
        <v>15.5</v>
      </c>
      <c r="L718" s="108" t="n">
        <f aca="false">TRUNC(N718-N718*$O$2,2)</f>
        <v>9.78</v>
      </c>
      <c r="M718" s="108" t="n">
        <f aca="false">TRUNC(O718-O718*$O$2,2)</f>
        <v>15.5</v>
      </c>
      <c r="N718" s="0" t="s">
        <v>1675</v>
      </c>
      <c r="O718" s="0" t="s">
        <v>2478</v>
      </c>
    </row>
    <row r="719" customFormat="false" ht="38.25" hidden="false" customHeight="false" outlineLevel="0" collapsed="false">
      <c r="A719" s="122" t="s">
        <v>1578</v>
      </c>
      <c r="B719" s="123" t="s">
        <v>2257</v>
      </c>
      <c r="C719" s="122" t="s">
        <v>50</v>
      </c>
      <c r="D719" s="122" t="s">
        <v>2258</v>
      </c>
      <c r="E719" s="124" t="s">
        <v>1581</v>
      </c>
      <c r="F719" s="124"/>
      <c r="G719" s="125" t="s">
        <v>52</v>
      </c>
      <c r="H719" s="126" t="n">
        <v>1.62</v>
      </c>
      <c r="I719" s="127" t="n">
        <f aca="false">L719</f>
        <v>37.92</v>
      </c>
      <c r="J719" s="127" t="n">
        <f aca="false">M719</f>
        <v>61.43</v>
      </c>
      <c r="L719" s="108" t="n">
        <f aca="false">TRUNC(N719-N719*$O$2,2)</f>
        <v>37.92</v>
      </c>
      <c r="M719" s="108" t="n">
        <f aca="false">TRUNC(O719-O719*$O$2,2)</f>
        <v>61.43</v>
      </c>
      <c r="N719" s="0" t="s">
        <v>2259</v>
      </c>
      <c r="O719" s="0" t="s">
        <v>2260</v>
      </c>
    </row>
    <row r="720" customFormat="false" ht="38.25" hidden="false" customHeight="false" outlineLevel="0" collapsed="false">
      <c r="A720" s="122" t="s">
        <v>1578</v>
      </c>
      <c r="B720" s="123" t="s">
        <v>1991</v>
      </c>
      <c r="C720" s="122" t="s">
        <v>50</v>
      </c>
      <c r="D720" s="122" t="s">
        <v>1992</v>
      </c>
      <c r="E720" s="124" t="s">
        <v>1581</v>
      </c>
      <c r="F720" s="124"/>
      <c r="G720" s="125" t="s">
        <v>24</v>
      </c>
      <c r="H720" s="126" t="n">
        <v>0.5672</v>
      </c>
      <c r="I720" s="127" t="n">
        <f aca="false">L720</f>
        <v>0.17</v>
      </c>
      <c r="J720" s="127" t="n">
        <f aca="false">M720</f>
        <v>0.09</v>
      </c>
      <c r="L720" s="108" t="n">
        <f aca="false">TRUNC(N720-N720*$O$2,2)</f>
        <v>0.17</v>
      </c>
      <c r="M720" s="108" t="n">
        <f aca="false">TRUNC(O720-O720*$O$2,2)</f>
        <v>0.09</v>
      </c>
      <c r="N720" s="0" t="s">
        <v>1615</v>
      </c>
      <c r="O720" s="0" t="s">
        <v>2284</v>
      </c>
    </row>
    <row r="721" customFormat="false" ht="12.75" hidden="false" customHeight="false" outlineLevel="0" collapsed="false">
      <c r="A721" s="122" t="s">
        <v>1578</v>
      </c>
      <c r="B721" s="123" t="n">
        <v>10592</v>
      </c>
      <c r="C721" s="122" t="s">
        <v>50</v>
      </c>
      <c r="D721" s="122" t="s">
        <v>1898</v>
      </c>
      <c r="E721" s="124" t="s">
        <v>1581</v>
      </c>
      <c r="F721" s="124"/>
      <c r="G721" s="125" t="s">
        <v>24</v>
      </c>
      <c r="H721" s="126" t="n">
        <v>0.001239</v>
      </c>
      <c r="I721" s="127" t="n">
        <f aca="false">L721</f>
        <v>29.1</v>
      </c>
      <c r="J721" s="127" t="n">
        <f aca="false">M721</f>
        <v>0.03</v>
      </c>
      <c r="L721" s="108" t="n">
        <f aca="false">TRUNC(N721-N721*$O$2,2)</f>
        <v>29.1</v>
      </c>
      <c r="M721" s="108" t="n">
        <f aca="false">TRUNC(O721-O721*$O$2,2)</f>
        <v>0.03</v>
      </c>
      <c r="N721" s="0" t="s">
        <v>1899</v>
      </c>
      <c r="O721" s="0" t="s">
        <v>1788</v>
      </c>
    </row>
    <row r="722" customFormat="false" ht="12.75" hidden="false" customHeight="false" outlineLevel="0" collapsed="false">
      <c r="A722" s="122" t="s">
        <v>1578</v>
      </c>
      <c r="B722" s="123" t="n">
        <v>10599</v>
      </c>
      <c r="C722" s="122" t="s">
        <v>50</v>
      </c>
      <c r="D722" s="122" t="s">
        <v>1648</v>
      </c>
      <c r="E722" s="124" t="s">
        <v>1581</v>
      </c>
      <c r="F722" s="124"/>
      <c r="G722" s="125" t="s">
        <v>24</v>
      </c>
      <c r="H722" s="126" t="n">
        <v>0.633759444</v>
      </c>
      <c r="I722" s="127" t="n">
        <f aca="false">L722</f>
        <v>14.04</v>
      </c>
      <c r="J722" s="127" t="n">
        <f aca="false">M722</f>
        <v>8.89</v>
      </c>
      <c r="L722" s="108" t="n">
        <f aca="false">TRUNC(N722-N722*$O$2,2)</f>
        <v>14.04</v>
      </c>
      <c r="M722" s="108" t="n">
        <f aca="false">TRUNC(O722-O722*$O$2,2)</f>
        <v>8.89</v>
      </c>
      <c r="N722" s="0" t="s">
        <v>1649</v>
      </c>
      <c r="O722" s="0" t="s">
        <v>2479</v>
      </c>
    </row>
    <row r="723" customFormat="false" ht="25.5" hidden="false" customHeight="false" outlineLevel="0" collapsed="false">
      <c r="A723" s="122" t="s">
        <v>1578</v>
      </c>
      <c r="B723" s="123" t="s">
        <v>2480</v>
      </c>
      <c r="C723" s="122" t="s">
        <v>50</v>
      </c>
      <c r="D723" s="122" t="s">
        <v>2481</v>
      </c>
      <c r="E723" s="124" t="s">
        <v>1581</v>
      </c>
      <c r="F723" s="124"/>
      <c r="G723" s="125" t="s">
        <v>24</v>
      </c>
      <c r="H723" s="126" t="n">
        <v>13.014</v>
      </c>
      <c r="I723" s="127" t="n">
        <f aca="false">L723</f>
        <v>2.21</v>
      </c>
      <c r="J723" s="127" t="n">
        <f aca="false">M723</f>
        <v>28.83</v>
      </c>
      <c r="L723" s="108" t="n">
        <f aca="false">TRUNC(N723-N723*$O$2,2)</f>
        <v>2.21</v>
      </c>
      <c r="M723" s="108" t="n">
        <f aca="false">TRUNC(O723-O723*$O$2,2)</f>
        <v>28.83</v>
      </c>
      <c r="N723" s="0" t="s">
        <v>2482</v>
      </c>
      <c r="O723" s="0" t="s">
        <v>2483</v>
      </c>
    </row>
    <row r="724" customFormat="false" ht="12.75" hidden="false" customHeight="false" outlineLevel="0" collapsed="false">
      <c r="A724" s="122" t="s">
        <v>1578</v>
      </c>
      <c r="B724" s="123" t="n">
        <v>10585</v>
      </c>
      <c r="C724" s="122" t="s">
        <v>50</v>
      </c>
      <c r="D724" s="122" t="s">
        <v>1978</v>
      </c>
      <c r="E724" s="124" t="s">
        <v>1581</v>
      </c>
      <c r="F724" s="124"/>
      <c r="G724" s="125" t="s">
        <v>24</v>
      </c>
      <c r="H724" s="126" t="n">
        <v>0.000159748</v>
      </c>
      <c r="I724" s="127" t="n">
        <f aca="false">L724</f>
        <v>15.53</v>
      </c>
      <c r="J724" s="127" t="n">
        <f aca="false">M724</f>
        <v>0</v>
      </c>
      <c r="L724" s="108" t="n">
        <f aca="false">TRUNC(N724-N724*$O$2,2)</f>
        <v>15.53</v>
      </c>
      <c r="M724" s="108" t="n">
        <f aca="false">TRUNC(O724-O724*$O$2,2)</f>
        <v>0</v>
      </c>
      <c r="N724" s="0" t="s">
        <v>1979</v>
      </c>
      <c r="O724" s="0" t="s">
        <v>1635</v>
      </c>
    </row>
    <row r="725" customFormat="false" ht="25.5" hidden="false" customHeight="false" outlineLevel="0" collapsed="false">
      <c r="A725" s="122" t="s">
        <v>1578</v>
      </c>
      <c r="B725" s="123" t="s">
        <v>1800</v>
      </c>
      <c r="C725" s="122" t="s">
        <v>50</v>
      </c>
      <c r="D725" s="122" t="s">
        <v>1801</v>
      </c>
      <c r="E725" s="124" t="s">
        <v>1581</v>
      </c>
      <c r="F725" s="124"/>
      <c r="G725" s="125" t="s">
        <v>41</v>
      </c>
      <c r="H725" s="126" t="n">
        <v>1.216024</v>
      </c>
      <c r="I725" s="127" t="n">
        <f aca="false">L725</f>
        <v>86.97</v>
      </c>
      <c r="J725" s="127" t="n">
        <f aca="false">M725</f>
        <v>105.75</v>
      </c>
      <c r="L725" s="108" t="n">
        <f aca="false">TRUNC(N725-N725*$O$2,2)</f>
        <v>86.97</v>
      </c>
      <c r="M725" s="108" t="n">
        <f aca="false">TRUNC(O725-O725*$O$2,2)</f>
        <v>105.75</v>
      </c>
      <c r="N725" s="0" t="s">
        <v>1802</v>
      </c>
      <c r="O725" s="0" t="s">
        <v>2484</v>
      </c>
    </row>
    <row r="726" customFormat="false" ht="12.75" hidden="false" customHeight="false" outlineLevel="0" collapsed="false">
      <c r="A726" s="122" t="s">
        <v>1578</v>
      </c>
      <c r="B726" s="123" t="n">
        <v>158</v>
      </c>
      <c r="C726" s="122" t="s">
        <v>50</v>
      </c>
      <c r="D726" s="122" t="s">
        <v>1676</v>
      </c>
      <c r="E726" s="124" t="s">
        <v>1581</v>
      </c>
      <c r="F726" s="124"/>
      <c r="G726" s="125" t="s">
        <v>24</v>
      </c>
      <c r="H726" s="126" t="n">
        <v>35.842617444</v>
      </c>
      <c r="I726" s="127" t="n">
        <f aca="false">L726</f>
        <v>10.92</v>
      </c>
      <c r="J726" s="127" t="n">
        <f aca="false">M726</f>
        <v>391.64</v>
      </c>
      <c r="L726" s="108" t="n">
        <f aca="false">TRUNC(N726-N726*$O$2,2)</f>
        <v>10.92</v>
      </c>
      <c r="M726" s="108" t="n">
        <f aca="false">TRUNC(O726-O726*$O$2,2)</f>
        <v>391.64</v>
      </c>
      <c r="N726" s="0" t="s">
        <v>1677</v>
      </c>
      <c r="O726" s="0" t="s">
        <v>2485</v>
      </c>
    </row>
    <row r="727" customFormat="false" ht="25.5" hidden="false" customHeight="false" outlineLevel="0" collapsed="false">
      <c r="A727" s="122" t="s">
        <v>1578</v>
      </c>
      <c r="B727" s="123" t="s">
        <v>2186</v>
      </c>
      <c r="C727" s="122" t="s">
        <v>50</v>
      </c>
      <c r="D727" s="122" t="s">
        <v>2187</v>
      </c>
      <c r="E727" s="124" t="s">
        <v>1581</v>
      </c>
      <c r="F727" s="124"/>
      <c r="G727" s="125" t="s">
        <v>24</v>
      </c>
      <c r="H727" s="126" t="n">
        <v>82.8144</v>
      </c>
      <c r="I727" s="127" t="n">
        <f aca="false">L727</f>
        <v>1.36</v>
      </c>
      <c r="J727" s="127" t="n">
        <f aca="false">M727</f>
        <v>113.11</v>
      </c>
      <c r="L727" s="108" t="n">
        <f aca="false">TRUNC(N727-N727*$O$2,2)</f>
        <v>1.36</v>
      </c>
      <c r="M727" s="108" t="n">
        <f aca="false">TRUNC(O727-O727*$O$2,2)</f>
        <v>113.11</v>
      </c>
      <c r="N727" s="0" t="s">
        <v>2188</v>
      </c>
      <c r="O727" s="0" t="s">
        <v>2486</v>
      </c>
    </row>
    <row r="728" customFormat="false" ht="25.5" hidden="false" customHeight="false" outlineLevel="0" collapsed="false">
      <c r="A728" s="122" t="s">
        <v>1578</v>
      </c>
      <c r="B728" s="123" t="s">
        <v>2113</v>
      </c>
      <c r="C728" s="122" t="s">
        <v>50</v>
      </c>
      <c r="D728" s="122" t="s">
        <v>2114</v>
      </c>
      <c r="E728" s="124" t="s">
        <v>1581</v>
      </c>
      <c r="F728" s="124"/>
      <c r="G728" s="125" t="s">
        <v>24</v>
      </c>
      <c r="H728" s="126" t="n">
        <v>2</v>
      </c>
      <c r="I728" s="127" t="n">
        <f aca="false">L728</f>
        <v>3.77</v>
      </c>
      <c r="J728" s="127" t="n">
        <f aca="false">M728</f>
        <v>7.55</v>
      </c>
      <c r="L728" s="108" t="n">
        <f aca="false">TRUNC(N728-N728*$O$2,2)</f>
        <v>3.77</v>
      </c>
      <c r="M728" s="108" t="n">
        <f aca="false">TRUNC(O728-O728*$O$2,2)</f>
        <v>7.55</v>
      </c>
      <c r="N728" s="0" t="s">
        <v>2115</v>
      </c>
      <c r="O728" s="0" t="s">
        <v>2116</v>
      </c>
    </row>
    <row r="729" customFormat="false" ht="25.5" hidden="false" customHeight="false" outlineLevel="0" collapsed="false">
      <c r="A729" s="122" t="s">
        <v>1578</v>
      </c>
      <c r="B729" s="123" t="s">
        <v>2201</v>
      </c>
      <c r="C729" s="122" t="s">
        <v>50</v>
      </c>
      <c r="D729" s="122" t="s">
        <v>2202</v>
      </c>
      <c r="E729" s="124" t="s">
        <v>1581</v>
      </c>
      <c r="F729" s="124"/>
      <c r="G729" s="125" t="s">
        <v>366</v>
      </c>
      <c r="H729" s="126" t="n">
        <v>18</v>
      </c>
      <c r="I729" s="127" t="n">
        <f aca="false">L729</f>
        <v>1.68</v>
      </c>
      <c r="J729" s="127" t="n">
        <f aca="false">M729</f>
        <v>30.34</v>
      </c>
      <c r="L729" s="108" t="n">
        <f aca="false">TRUNC(N729-N729*$O$2,2)</f>
        <v>1.68</v>
      </c>
      <c r="M729" s="108" t="n">
        <f aca="false">TRUNC(O729-O729*$O$2,2)</f>
        <v>30.34</v>
      </c>
      <c r="N729" s="0" t="s">
        <v>1750</v>
      </c>
      <c r="O729" s="0" t="s">
        <v>2487</v>
      </c>
    </row>
    <row r="730" customFormat="false" ht="12.75" hidden="false" customHeight="false" outlineLevel="0" collapsed="false">
      <c r="A730" s="122" t="s">
        <v>1578</v>
      </c>
      <c r="B730" s="123" t="n">
        <v>1703</v>
      </c>
      <c r="C730" s="122" t="s">
        <v>50</v>
      </c>
      <c r="D730" s="122" t="s">
        <v>2264</v>
      </c>
      <c r="E730" s="124" t="s">
        <v>1581</v>
      </c>
      <c r="F730" s="124"/>
      <c r="G730" s="125" t="s">
        <v>287</v>
      </c>
      <c r="H730" s="126" t="n">
        <v>0.07</v>
      </c>
      <c r="I730" s="127" t="n">
        <f aca="false">L730</f>
        <v>44.29</v>
      </c>
      <c r="J730" s="127" t="n">
        <f aca="false">M730</f>
        <v>3.09</v>
      </c>
      <c r="L730" s="108" t="n">
        <f aca="false">TRUNC(N730-N730*$O$2,2)</f>
        <v>44.29</v>
      </c>
      <c r="M730" s="108" t="n">
        <f aca="false">TRUNC(O730-O730*$O$2,2)</f>
        <v>3.09</v>
      </c>
      <c r="N730" s="0" t="s">
        <v>2265</v>
      </c>
      <c r="O730" s="0" t="s">
        <v>2488</v>
      </c>
    </row>
    <row r="731" customFormat="false" ht="12.75" hidden="false" customHeight="false" outlineLevel="0" collapsed="false">
      <c r="A731" s="122" t="s">
        <v>1578</v>
      </c>
      <c r="B731" s="123" t="n">
        <v>10593</v>
      </c>
      <c r="C731" s="122" t="s">
        <v>50</v>
      </c>
      <c r="D731" s="122" t="s">
        <v>1958</v>
      </c>
      <c r="E731" s="124" t="s">
        <v>1581</v>
      </c>
      <c r="F731" s="124"/>
      <c r="G731" s="125" t="s">
        <v>24</v>
      </c>
      <c r="H731" s="126" t="n">
        <v>0.001239</v>
      </c>
      <c r="I731" s="127" t="n">
        <f aca="false">L731</f>
        <v>15.27</v>
      </c>
      <c r="J731" s="127" t="n">
        <f aca="false">M731</f>
        <v>0.01</v>
      </c>
      <c r="L731" s="108" t="n">
        <f aca="false">TRUNC(N731-N731*$O$2,2)</f>
        <v>15.27</v>
      </c>
      <c r="M731" s="108" t="n">
        <f aca="false">TRUNC(O731-O731*$O$2,2)</f>
        <v>0.01</v>
      </c>
      <c r="N731" s="0" t="s">
        <v>1959</v>
      </c>
      <c r="O731" s="0" t="s">
        <v>1678</v>
      </c>
    </row>
    <row r="732" customFormat="false" ht="12.75" hidden="false" customHeight="false" outlineLevel="0" collapsed="false">
      <c r="A732" s="122" t="s">
        <v>1578</v>
      </c>
      <c r="B732" s="123" t="n">
        <v>1117</v>
      </c>
      <c r="C732" s="122" t="s">
        <v>50</v>
      </c>
      <c r="D732" s="122" t="s">
        <v>2216</v>
      </c>
      <c r="E732" s="124" t="s">
        <v>1581</v>
      </c>
      <c r="F732" s="124"/>
      <c r="G732" s="125" t="s">
        <v>24</v>
      </c>
      <c r="H732" s="126" t="n">
        <v>1</v>
      </c>
      <c r="I732" s="127" t="n">
        <f aca="false">L732</f>
        <v>2.65</v>
      </c>
      <c r="J732" s="127" t="n">
        <f aca="false">M732</f>
        <v>2.65</v>
      </c>
      <c r="L732" s="108" t="n">
        <f aca="false">TRUNC(N732-N732*$O$2,2)</f>
        <v>2.65</v>
      </c>
      <c r="M732" s="108" t="n">
        <f aca="false">TRUNC(O732-O732*$O$2,2)</f>
        <v>2.65</v>
      </c>
      <c r="N732" s="0" t="s">
        <v>2217</v>
      </c>
      <c r="O732" s="0" t="s">
        <v>2217</v>
      </c>
    </row>
    <row r="733" customFormat="false" ht="25.5" hidden="false" customHeight="false" outlineLevel="0" collapsed="false">
      <c r="A733" s="122" t="s">
        <v>1578</v>
      </c>
      <c r="B733" s="123" t="n">
        <v>10761</v>
      </c>
      <c r="C733" s="122" t="s">
        <v>50</v>
      </c>
      <c r="D733" s="122" t="s">
        <v>1641</v>
      </c>
      <c r="E733" s="124" t="s">
        <v>1642</v>
      </c>
      <c r="F733" s="124"/>
      <c r="G733" s="125" t="s">
        <v>24</v>
      </c>
      <c r="H733" s="126" t="n">
        <v>35.842617444</v>
      </c>
      <c r="I733" s="127" t="n">
        <f aca="false">L733</f>
        <v>3.9</v>
      </c>
      <c r="J733" s="127" t="n">
        <f aca="false">M733</f>
        <v>139.87</v>
      </c>
      <c r="L733" s="108" t="n">
        <f aca="false">TRUNC(N733-N733*$O$2,2)</f>
        <v>3.9</v>
      </c>
      <c r="M733" s="108" t="n">
        <f aca="false">TRUNC(O733-O733*$O$2,2)</f>
        <v>139.87</v>
      </c>
      <c r="N733" s="0" t="s">
        <v>1643</v>
      </c>
      <c r="O733" s="0" t="s">
        <v>2489</v>
      </c>
    </row>
    <row r="734" customFormat="false" ht="25.5" hidden="false" customHeight="false" outlineLevel="0" collapsed="false">
      <c r="A734" s="122" t="s">
        <v>1578</v>
      </c>
      <c r="B734" s="123" t="n">
        <v>1567</v>
      </c>
      <c r="C734" s="122" t="s">
        <v>50</v>
      </c>
      <c r="D734" s="122" t="s">
        <v>2275</v>
      </c>
      <c r="E734" s="124" t="s">
        <v>1581</v>
      </c>
      <c r="F734" s="124"/>
      <c r="G734" s="125" t="s">
        <v>366</v>
      </c>
      <c r="H734" s="126" t="n">
        <v>55.404</v>
      </c>
      <c r="I734" s="127" t="n">
        <f aca="false">L734</f>
        <v>23.41</v>
      </c>
      <c r="J734" s="127" t="n">
        <f aca="false">M734</f>
        <v>1297.28</v>
      </c>
      <c r="L734" s="108" t="n">
        <f aca="false">TRUNC(N734-N734*$O$2,2)</f>
        <v>23.41</v>
      </c>
      <c r="M734" s="108" t="n">
        <f aca="false">TRUNC(O734-O734*$O$2,2)</f>
        <v>1297.28</v>
      </c>
      <c r="N734" s="0" t="s">
        <v>2276</v>
      </c>
      <c r="O734" s="0" t="s">
        <v>2490</v>
      </c>
    </row>
    <row r="735" customFormat="false" ht="12.75" hidden="false" customHeight="false" outlineLevel="0" collapsed="false">
      <c r="A735" s="115"/>
      <c r="B735" s="115"/>
      <c r="C735" s="115"/>
      <c r="D735" s="115"/>
      <c r="E735" s="115"/>
      <c r="F735" s="116"/>
      <c r="G735" s="115"/>
      <c r="H735" s="116"/>
      <c r="I735" s="115"/>
      <c r="J735" s="116"/>
      <c r="L735" s="108"/>
      <c r="M735" s="108" t="n">
        <f aca="false">TRUNC(O735-O735*$O$2,2)</f>
        <v>4534.2</v>
      </c>
      <c r="N735" s="0" t="s">
        <v>1574</v>
      </c>
      <c r="O735" s="0" t="n">
        <v>5809.36</v>
      </c>
    </row>
    <row r="736" customFormat="false" ht="12.75" hidden="false" customHeight="false" outlineLevel="0" collapsed="false">
      <c r="A736" s="115"/>
      <c r="B736" s="115"/>
      <c r="C736" s="115"/>
      <c r="D736" s="115"/>
      <c r="E736" s="115"/>
      <c r="F736" s="116"/>
      <c r="G736" s="115"/>
      <c r="H736" s="117" t="s">
        <v>1575</v>
      </c>
      <c r="I736" s="117"/>
      <c r="J736" s="118" t="n">
        <f aca="false">M736</f>
        <v>16601.5</v>
      </c>
      <c r="L736" s="108" t="n">
        <f aca="false">TRUNC(N736-N736*$O$2,2)</f>
        <v>0</v>
      </c>
      <c r="M736" s="108" t="n">
        <f aca="false">TRUNC(O736-O736*$O$2,2)</f>
        <v>16601.5</v>
      </c>
      <c r="N736" s="0" t="n">
        <v>0</v>
      </c>
      <c r="O736" s="0" t="n">
        <v>21270.35</v>
      </c>
    </row>
    <row r="737" customFormat="false" ht="13.5" hidden="false" customHeight="false" outlineLevel="0" collapsed="false">
      <c r="A737" s="30"/>
      <c r="B737" s="30"/>
      <c r="C737" s="30"/>
      <c r="D737" s="30"/>
      <c r="E737" s="30"/>
      <c r="F737" s="30"/>
      <c r="G737" s="30"/>
      <c r="H737" s="119"/>
      <c r="I737" s="30"/>
      <c r="J737" s="120"/>
      <c r="L737" s="108"/>
      <c r="M737" s="108" t="n">
        <f aca="false">TRUNC(O737-O737*$O$2,2)</f>
        <v>16601.5</v>
      </c>
      <c r="N737" s="0" t="s">
        <v>1576</v>
      </c>
      <c r="O737" s="0" t="n">
        <v>21270.35</v>
      </c>
    </row>
    <row r="738" customFormat="false" ht="13.5" hidden="false" customHeight="false" outlineLevel="0" collapsed="false">
      <c r="A738" s="121"/>
      <c r="B738" s="121"/>
      <c r="C738" s="121"/>
      <c r="D738" s="121"/>
      <c r="E738" s="121"/>
      <c r="F738" s="121"/>
      <c r="G738" s="121"/>
      <c r="H738" s="121"/>
      <c r="I738" s="121"/>
      <c r="J738" s="121"/>
      <c r="L738" s="108" t="n">
        <f aca="false">TRUNC(N738-N738*$O$2,2)</f>
        <v>0</v>
      </c>
      <c r="M738" s="108" t="n">
        <f aca="false">TRUNC(O738-O738*$O$2,2)</f>
        <v>0</v>
      </c>
      <c r="N738" s="0" t="n">
        <v>0</v>
      </c>
      <c r="O738" s="0" t="n">
        <v>0</v>
      </c>
    </row>
    <row r="739" customFormat="false" ht="15" hidden="false" customHeight="false" outlineLevel="0" collapsed="false">
      <c r="A739" s="98" t="s">
        <v>75</v>
      </c>
      <c r="B739" s="99" t="s">
        <v>8</v>
      </c>
      <c r="C739" s="98" t="s">
        <v>9</v>
      </c>
      <c r="D739" s="98" t="s">
        <v>10</v>
      </c>
      <c r="E739" s="100" t="s">
        <v>1565</v>
      </c>
      <c r="F739" s="100"/>
      <c r="G739" s="101" t="s">
        <v>11</v>
      </c>
      <c r="H739" s="99" t="s">
        <v>12</v>
      </c>
      <c r="I739" s="99" t="s">
        <v>13</v>
      </c>
      <c r="J739" s="99" t="s">
        <v>15</v>
      </c>
      <c r="L739" s="108"/>
      <c r="M739" s="108"/>
    </row>
    <row r="740" customFormat="false" ht="39.6" hidden="false" customHeight="true" outlineLevel="0" collapsed="false">
      <c r="A740" s="102" t="s">
        <v>1566</v>
      </c>
      <c r="B740" s="103" t="s">
        <v>76</v>
      </c>
      <c r="C740" s="102" t="s">
        <v>50</v>
      </c>
      <c r="D740" s="102" t="s">
        <v>77</v>
      </c>
      <c r="E740" s="104" t="s">
        <v>1711</v>
      </c>
      <c r="F740" s="104"/>
      <c r="G740" s="105" t="s">
        <v>24</v>
      </c>
      <c r="H740" s="106" t="n">
        <v>1</v>
      </c>
      <c r="I740" s="107" t="n">
        <f aca="false">L740</f>
        <v>14046.28</v>
      </c>
      <c r="J740" s="107" t="n">
        <f aca="false">M740</f>
        <v>14046.28</v>
      </c>
      <c r="L740" s="108" t="n">
        <f aca="false">TRUNC(N740-N740*$O$2,2)</f>
        <v>14046.28</v>
      </c>
      <c r="M740" s="108" t="n">
        <f aca="false">TRUNC(O740-O740*$O$2,2)</f>
        <v>14046.28</v>
      </c>
      <c r="N740" s="0" t="n">
        <v>17996.52</v>
      </c>
      <c r="O740" s="0" t="n">
        <v>17996.52</v>
      </c>
    </row>
    <row r="741" customFormat="false" ht="15" hidden="false" customHeight="false" outlineLevel="0" collapsed="false">
      <c r="A741" s="98"/>
      <c r="B741" s="99" t="s">
        <v>8</v>
      </c>
      <c r="C741" s="98" t="s">
        <v>9</v>
      </c>
      <c r="D741" s="98" t="s">
        <v>10</v>
      </c>
      <c r="E741" s="100" t="s">
        <v>1565</v>
      </c>
      <c r="F741" s="100"/>
      <c r="G741" s="101" t="s">
        <v>11</v>
      </c>
      <c r="H741" s="99" t="s">
        <v>12</v>
      </c>
      <c r="I741" s="99" t="s">
        <v>13</v>
      </c>
      <c r="J741" s="99" t="s">
        <v>15</v>
      </c>
      <c r="L741" s="108"/>
      <c r="M741" s="108"/>
    </row>
    <row r="742" customFormat="false" ht="51" hidden="false" customHeight="false" outlineLevel="0" collapsed="false">
      <c r="A742" s="109" t="s">
        <v>1566</v>
      </c>
      <c r="B742" s="110" t="n">
        <v>2085</v>
      </c>
      <c r="C742" s="109" t="s">
        <v>50</v>
      </c>
      <c r="D742" s="109" t="s">
        <v>2075</v>
      </c>
      <c r="E742" s="111" t="s">
        <v>2030</v>
      </c>
      <c r="F742" s="111"/>
      <c r="G742" s="112" t="s">
        <v>24</v>
      </c>
      <c r="H742" s="113" t="n">
        <v>2</v>
      </c>
      <c r="I742" s="114" t="n">
        <f aca="false">L742</f>
        <v>335.77</v>
      </c>
      <c r="J742" s="114" t="n">
        <f aca="false">M742</f>
        <v>671.54</v>
      </c>
      <c r="L742" s="108" t="n">
        <f aca="false">TRUNC(N742-N742*$O$2,2)</f>
        <v>335.77</v>
      </c>
      <c r="M742" s="108" t="n">
        <f aca="false">TRUNC(O742-O742*$O$2,2)</f>
        <v>671.54</v>
      </c>
      <c r="N742" s="0" t="s">
        <v>2076</v>
      </c>
      <c r="O742" s="0" t="s">
        <v>2491</v>
      </c>
    </row>
    <row r="743" customFormat="false" ht="25.5" hidden="false" customHeight="false" outlineLevel="0" collapsed="false">
      <c r="A743" s="109" t="s">
        <v>1566</v>
      </c>
      <c r="B743" s="110" t="n">
        <v>10551</v>
      </c>
      <c r="C743" s="109" t="s">
        <v>50</v>
      </c>
      <c r="D743" s="109" t="s">
        <v>2015</v>
      </c>
      <c r="E743" s="111" t="s">
        <v>1621</v>
      </c>
      <c r="F743" s="111"/>
      <c r="G743" s="112" t="s">
        <v>1610</v>
      </c>
      <c r="H743" s="113" t="n">
        <v>40</v>
      </c>
      <c r="I743" s="114" t="n">
        <f aca="false">L743</f>
        <v>2.88</v>
      </c>
      <c r="J743" s="114" t="n">
        <f aca="false">M743</f>
        <v>115.2</v>
      </c>
      <c r="L743" s="108" t="n">
        <f aca="false">TRUNC(N743-N743*$O$2,2)</f>
        <v>2.88</v>
      </c>
      <c r="M743" s="108" t="n">
        <f aca="false">TRUNC(O743-O743*$O$2,2)</f>
        <v>115.2</v>
      </c>
      <c r="N743" s="0" t="s">
        <v>2016</v>
      </c>
      <c r="O743" s="0" t="s">
        <v>2492</v>
      </c>
    </row>
    <row r="744" customFormat="false" ht="39.6" hidden="false" customHeight="true" outlineLevel="0" collapsed="false">
      <c r="A744" s="109" t="s">
        <v>1566</v>
      </c>
      <c r="B744" s="110" t="n">
        <v>2146</v>
      </c>
      <c r="C744" s="109" t="s">
        <v>50</v>
      </c>
      <c r="D744" s="109" t="s">
        <v>2029</v>
      </c>
      <c r="E744" s="111" t="s">
        <v>2030</v>
      </c>
      <c r="F744" s="111"/>
      <c r="G744" s="112" t="s">
        <v>24</v>
      </c>
      <c r="H744" s="113" t="n">
        <v>2</v>
      </c>
      <c r="I744" s="114" t="n">
        <f aca="false">L744</f>
        <v>195.19</v>
      </c>
      <c r="J744" s="114" t="n">
        <f aca="false">M744</f>
        <v>390.39</v>
      </c>
      <c r="L744" s="108" t="n">
        <f aca="false">TRUNC(N744-N744*$O$2,2)</f>
        <v>195.19</v>
      </c>
      <c r="M744" s="108" t="n">
        <f aca="false">TRUNC(O744-O744*$O$2,2)</f>
        <v>390.39</v>
      </c>
      <c r="N744" s="0" t="s">
        <v>2031</v>
      </c>
      <c r="O744" s="0" t="s">
        <v>2356</v>
      </c>
    </row>
    <row r="745" customFormat="false" ht="26.45" hidden="false" customHeight="true" outlineLevel="0" collapsed="false">
      <c r="A745" s="109" t="s">
        <v>1566</v>
      </c>
      <c r="B745" s="110" t="n">
        <v>641</v>
      </c>
      <c r="C745" s="109" t="s">
        <v>50</v>
      </c>
      <c r="D745" s="109" t="s">
        <v>2018</v>
      </c>
      <c r="E745" s="111" t="s">
        <v>2019</v>
      </c>
      <c r="F745" s="111"/>
      <c r="G745" s="112" t="s">
        <v>24</v>
      </c>
      <c r="H745" s="113" t="n">
        <v>6</v>
      </c>
      <c r="I745" s="114" t="n">
        <f aca="false">L745</f>
        <v>177.29</v>
      </c>
      <c r="J745" s="114" t="n">
        <f aca="false">M745</f>
        <v>1063.79</v>
      </c>
      <c r="L745" s="108" t="n">
        <f aca="false">TRUNC(N745-N745*$O$2,2)</f>
        <v>177.29</v>
      </c>
      <c r="M745" s="108" t="n">
        <f aca="false">TRUNC(O745-O745*$O$2,2)</f>
        <v>1063.79</v>
      </c>
      <c r="N745" s="0" t="s">
        <v>2020</v>
      </c>
      <c r="O745" s="0" t="s">
        <v>2493</v>
      </c>
    </row>
    <row r="746" customFormat="false" ht="12.75" hidden="false" customHeight="false" outlineLevel="0" collapsed="false">
      <c r="A746" s="122" t="s">
        <v>1578</v>
      </c>
      <c r="B746" s="123" t="n">
        <v>629</v>
      </c>
      <c r="C746" s="122" t="s">
        <v>50</v>
      </c>
      <c r="D746" s="122" t="s">
        <v>2038</v>
      </c>
      <c r="E746" s="124" t="s">
        <v>1581</v>
      </c>
      <c r="F746" s="124"/>
      <c r="G746" s="125" t="s">
        <v>52</v>
      </c>
      <c r="H746" s="126" t="n">
        <v>98.5</v>
      </c>
      <c r="I746" s="127" t="n">
        <f aca="false">L746</f>
        <v>21.93</v>
      </c>
      <c r="J746" s="127" t="n">
        <f aca="false">M746</f>
        <v>2160.3</v>
      </c>
      <c r="L746" s="108" t="n">
        <f aca="false">TRUNC(N746-N746*$O$2,2)</f>
        <v>21.93</v>
      </c>
      <c r="M746" s="108" t="n">
        <f aca="false">TRUNC(O746-O746*$O$2,2)</f>
        <v>2160.3</v>
      </c>
      <c r="N746" s="0" t="s">
        <v>2039</v>
      </c>
      <c r="O746" s="0" t="s">
        <v>2494</v>
      </c>
    </row>
    <row r="747" customFormat="false" ht="25.5" hidden="false" customHeight="false" outlineLevel="0" collapsed="false">
      <c r="A747" s="109" t="s">
        <v>1566</v>
      </c>
      <c r="B747" s="110" t="n">
        <v>234</v>
      </c>
      <c r="C747" s="109" t="s">
        <v>50</v>
      </c>
      <c r="D747" s="109" t="s">
        <v>2022</v>
      </c>
      <c r="E747" s="111" t="s">
        <v>2023</v>
      </c>
      <c r="F747" s="111"/>
      <c r="G747" s="112" t="s">
        <v>52</v>
      </c>
      <c r="H747" s="113" t="n">
        <v>35.1</v>
      </c>
      <c r="I747" s="114" t="n">
        <f aca="false">L747</f>
        <v>30.68</v>
      </c>
      <c r="J747" s="114" t="n">
        <f aca="false">M747</f>
        <v>1076.91</v>
      </c>
      <c r="L747" s="108" t="n">
        <f aca="false">TRUNC(N747-N747*$O$2,2)</f>
        <v>30.68</v>
      </c>
      <c r="M747" s="108" t="n">
        <f aca="false">TRUNC(O747-O747*$O$2,2)</f>
        <v>1076.91</v>
      </c>
      <c r="N747" s="0" t="s">
        <v>2024</v>
      </c>
      <c r="O747" s="0" t="s">
        <v>2495</v>
      </c>
    </row>
    <row r="748" customFormat="false" ht="25.5" hidden="false" customHeight="false" outlineLevel="0" collapsed="false">
      <c r="A748" s="122" t="s">
        <v>1578</v>
      </c>
      <c r="B748" s="123" t="s">
        <v>1865</v>
      </c>
      <c r="C748" s="122" t="s">
        <v>50</v>
      </c>
      <c r="D748" s="122" t="s">
        <v>1866</v>
      </c>
      <c r="E748" s="124" t="s">
        <v>1609</v>
      </c>
      <c r="F748" s="124"/>
      <c r="G748" s="125" t="s">
        <v>1610</v>
      </c>
      <c r="H748" s="126" t="n">
        <v>12</v>
      </c>
      <c r="I748" s="127" t="n">
        <f aca="false">L748</f>
        <v>14.91</v>
      </c>
      <c r="J748" s="127" t="n">
        <f aca="false">M748</f>
        <v>178.98</v>
      </c>
      <c r="L748" s="108" t="n">
        <f aca="false">TRUNC(N748-N748*$O$2,2)</f>
        <v>14.91</v>
      </c>
      <c r="M748" s="108" t="n">
        <f aca="false">TRUNC(O748-O748*$O$2,2)</f>
        <v>178.98</v>
      </c>
      <c r="N748" s="0" t="s">
        <v>1739</v>
      </c>
      <c r="O748" s="0" t="s">
        <v>2496</v>
      </c>
    </row>
    <row r="749" customFormat="false" ht="26.45" hidden="false" customHeight="true" outlineLevel="0" collapsed="false">
      <c r="A749" s="109" t="s">
        <v>1566</v>
      </c>
      <c r="B749" s="110" t="n">
        <v>2050</v>
      </c>
      <c r="C749" s="109" t="s">
        <v>50</v>
      </c>
      <c r="D749" s="109" t="s">
        <v>2497</v>
      </c>
      <c r="E749" s="111" t="s">
        <v>2030</v>
      </c>
      <c r="F749" s="111"/>
      <c r="G749" s="112" t="s">
        <v>24</v>
      </c>
      <c r="H749" s="113" t="n">
        <v>2</v>
      </c>
      <c r="I749" s="114" t="n">
        <f aca="false">L749</f>
        <v>25.31</v>
      </c>
      <c r="J749" s="114" t="n">
        <f aca="false">M749</f>
        <v>50.63</v>
      </c>
      <c r="L749" s="108" t="n">
        <f aca="false">TRUNC(N749-N749*$O$2,2)</f>
        <v>25.31</v>
      </c>
      <c r="M749" s="108" t="n">
        <f aca="false">TRUNC(O749-O749*$O$2,2)</f>
        <v>50.63</v>
      </c>
      <c r="N749" s="0" t="s">
        <v>2498</v>
      </c>
      <c r="O749" s="0" t="s">
        <v>2499</v>
      </c>
    </row>
    <row r="750" customFormat="false" ht="26.45" hidden="false" customHeight="true" outlineLevel="0" collapsed="false">
      <c r="A750" s="109" t="s">
        <v>1566</v>
      </c>
      <c r="B750" s="110" t="n">
        <v>95</v>
      </c>
      <c r="C750" s="109" t="s">
        <v>50</v>
      </c>
      <c r="D750" s="109" t="s">
        <v>2002</v>
      </c>
      <c r="E750" s="111" t="s">
        <v>2003</v>
      </c>
      <c r="F750" s="111"/>
      <c r="G750" s="112" t="s">
        <v>41</v>
      </c>
      <c r="H750" s="113" t="n">
        <v>1.44</v>
      </c>
      <c r="I750" s="114" t="n">
        <f aca="false">L750</f>
        <v>442.59</v>
      </c>
      <c r="J750" s="114" t="n">
        <f aca="false">M750</f>
        <v>637.34</v>
      </c>
      <c r="L750" s="108" t="n">
        <f aca="false">TRUNC(N750-N750*$O$2,2)</f>
        <v>442.59</v>
      </c>
      <c r="M750" s="108" t="n">
        <f aca="false">TRUNC(O750-O750*$O$2,2)</f>
        <v>637.34</v>
      </c>
      <c r="N750" s="0" t="s">
        <v>2004</v>
      </c>
      <c r="O750" s="0" t="s">
        <v>2500</v>
      </c>
    </row>
    <row r="751" customFormat="false" ht="26.45" hidden="false" customHeight="true" outlineLevel="0" collapsed="false">
      <c r="A751" s="109" t="s">
        <v>1566</v>
      </c>
      <c r="B751" s="110" t="n">
        <v>1455</v>
      </c>
      <c r="C751" s="109" t="s">
        <v>50</v>
      </c>
      <c r="D751" s="109" t="s">
        <v>2501</v>
      </c>
      <c r="E751" s="111" t="s">
        <v>2036</v>
      </c>
      <c r="F751" s="111"/>
      <c r="G751" s="112" t="s">
        <v>24</v>
      </c>
      <c r="H751" s="113" t="n">
        <v>2</v>
      </c>
      <c r="I751" s="114" t="n">
        <f aca="false">L751</f>
        <v>41.53</v>
      </c>
      <c r="J751" s="114" t="n">
        <f aca="false">M751</f>
        <v>83.06</v>
      </c>
      <c r="L751" s="108" t="n">
        <f aca="false">TRUNC(N751-N751*$O$2,2)</f>
        <v>41.53</v>
      </c>
      <c r="M751" s="108" t="n">
        <f aca="false">TRUNC(O751-O751*$O$2,2)</f>
        <v>83.06</v>
      </c>
      <c r="N751" s="0" t="s">
        <v>2502</v>
      </c>
      <c r="O751" s="0" t="s">
        <v>2503</v>
      </c>
    </row>
    <row r="752" customFormat="false" ht="12.75" hidden="false" customHeight="false" outlineLevel="0" collapsed="false">
      <c r="A752" s="122" t="s">
        <v>1578</v>
      </c>
      <c r="B752" s="123" t="n">
        <v>1886</v>
      </c>
      <c r="C752" s="122" t="s">
        <v>50</v>
      </c>
      <c r="D752" s="122" t="s">
        <v>1996</v>
      </c>
      <c r="E752" s="124" t="s">
        <v>1581</v>
      </c>
      <c r="F752" s="124"/>
      <c r="G752" s="125" t="s">
        <v>287</v>
      </c>
      <c r="H752" s="126" t="n">
        <v>1</v>
      </c>
      <c r="I752" s="127" t="n">
        <f aca="false">L752</f>
        <v>13.83</v>
      </c>
      <c r="J752" s="127" t="n">
        <f aca="false">M752</f>
        <v>13.83</v>
      </c>
      <c r="L752" s="108" t="n">
        <f aca="false">TRUNC(N752-N752*$O$2,2)</f>
        <v>13.83</v>
      </c>
      <c r="M752" s="108" t="n">
        <f aca="false">TRUNC(O752-O752*$O$2,2)</f>
        <v>13.83</v>
      </c>
      <c r="N752" s="0" t="s">
        <v>1997</v>
      </c>
      <c r="O752" s="0" t="s">
        <v>1997</v>
      </c>
    </row>
    <row r="753" customFormat="false" ht="25.5" hidden="false" customHeight="false" outlineLevel="0" collapsed="false">
      <c r="A753" s="109" t="s">
        <v>1566</v>
      </c>
      <c r="B753" s="110" t="n">
        <v>127</v>
      </c>
      <c r="C753" s="109" t="s">
        <v>50</v>
      </c>
      <c r="D753" s="109" t="s">
        <v>1999</v>
      </c>
      <c r="E753" s="111" t="s">
        <v>1764</v>
      </c>
      <c r="F753" s="111"/>
      <c r="G753" s="112" t="s">
        <v>41</v>
      </c>
      <c r="H753" s="113" t="n">
        <v>1.875</v>
      </c>
      <c r="I753" s="114" t="n">
        <f aca="false">L753</f>
        <v>425.45</v>
      </c>
      <c r="J753" s="114" t="n">
        <f aca="false">M753</f>
        <v>797.71</v>
      </c>
      <c r="L753" s="108" t="n">
        <f aca="false">TRUNC(N753-N753*$O$2,2)</f>
        <v>425.45</v>
      </c>
      <c r="M753" s="108" t="n">
        <f aca="false">TRUNC(O753-O753*$O$2,2)</f>
        <v>797.71</v>
      </c>
      <c r="N753" s="0" t="s">
        <v>2000</v>
      </c>
      <c r="O753" s="0" t="s">
        <v>2504</v>
      </c>
    </row>
    <row r="754" customFormat="false" ht="26.45" hidden="false" customHeight="true" outlineLevel="0" collapsed="false">
      <c r="A754" s="109" t="s">
        <v>1566</v>
      </c>
      <c r="B754" s="110" t="n">
        <v>1532</v>
      </c>
      <c r="C754" s="109" t="s">
        <v>50</v>
      </c>
      <c r="D754" s="109" t="s">
        <v>2060</v>
      </c>
      <c r="E754" s="111" t="s">
        <v>2045</v>
      </c>
      <c r="F754" s="111"/>
      <c r="G754" s="112" t="s">
        <v>366</v>
      </c>
      <c r="H754" s="113" t="n">
        <v>10</v>
      </c>
      <c r="I754" s="114" t="n">
        <f aca="false">L754</f>
        <v>26.93</v>
      </c>
      <c r="J754" s="114" t="n">
        <f aca="false">M754</f>
        <v>269.35</v>
      </c>
      <c r="L754" s="108" t="n">
        <f aca="false">TRUNC(N754-N754*$O$2,2)</f>
        <v>26.93</v>
      </c>
      <c r="M754" s="108" t="n">
        <f aca="false">TRUNC(O754-O754*$O$2,2)</f>
        <v>269.35</v>
      </c>
      <c r="N754" s="0" t="s">
        <v>2061</v>
      </c>
      <c r="O754" s="0" t="s">
        <v>2505</v>
      </c>
    </row>
    <row r="755" customFormat="false" ht="26.45" hidden="false" customHeight="true" outlineLevel="0" collapsed="false">
      <c r="A755" s="109" t="s">
        <v>1566</v>
      </c>
      <c r="B755" s="110" t="n">
        <v>1726</v>
      </c>
      <c r="C755" s="109" t="s">
        <v>50</v>
      </c>
      <c r="D755" s="109" t="s">
        <v>2041</v>
      </c>
      <c r="E755" s="111" t="s">
        <v>2042</v>
      </c>
      <c r="F755" s="111"/>
      <c r="G755" s="112" t="s">
        <v>24</v>
      </c>
      <c r="H755" s="113" t="n">
        <v>1</v>
      </c>
      <c r="I755" s="114" t="n">
        <f aca="false">L755</f>
        <v>1144.47</v>
      </c>
      <c r="J755" s="114" t="n">
        <f aca="false">M755</f>
        <v>1144.47</v>
      </c>
      <c r="L755" s="108" t="n">
        <f aca="false">TRUNC(N755-N755*$O$2,2)</f>
        <v>1144.47</v>
      </c>
      <c r="M755" s="108" t="n">
        <f aca="false">TRUNC(O755-O755*$O$2,2)</f>
        <v>1144.47</v>
      </c>
      <c r="N755" s="0" t="s">
        <v>2043</v>
      </c>
      <c r="O755" s="0" t="s">
        <v>2043</v>
      </c>
    </row>
    <row r="756" customFormat="false" ht="26.45" hidden="false" customHeight="true" outlineLevel="0" collapsed="false">
      <c r="A756" s="109" t="s">
        <v>1566</v>
      </c>
      <c r="B756" s="110" t="n">
        <v>773</v>
      </c>
      <c r="C756" s="109" t="s">
        <v>50</v>
      </c>
      <c r="D756" s="109" t="s">
        <v>2052</v>
      </c>
      <c r="E756" s="111" t="s">
        <v>2053</v>
      </c>
      <c r="F756" s="111"/>
      <c r="G756" s="112" t="s">
        <v>24</v>
      </c>
      <c r="H756" s="113" t="n">
        <v>5</v>
      </c>
      <c r="I756" s="114" t="n">
        <f aca="false">L756</f>
        <v>15.76</v>
      </c>
      <c r="J756" s="114" t="n">
        <f aca="false">M756</f>
        <v>78.83</v>
      </c>
      <c r="L756" s="108" t="n">
        <f aca="false">TRUNC(N756-N756*$O$2,2)</f>
        <v>15.76</v>
      </c>
      <c r="M756" s="108" t="n">
        <f aca="false">TRUNC(O756-O756*$O$2,2)</f>
        <v>78.83</v>
      </c>
      <c r="N756" s="0" t="s">
        <v>2054</v>
      </c>
      <c r="O756" s="0" t="s">
        <v>2506</v>
      </c>
    </row>
    <row r="757" customFormat="false" ht="26.45" hidden="false" customHeight="true" outlineLevel="0" collapsed="false">
      <c r="A757" s="109" t="s">
        <v>1566</v>
      </c>
      <c r="B757" s="110" t="n">
        <v>1683</v>
      </c>
      <c r="C757" s="109" t="s">
        <v>50</v>
      </c>
      <c r="D757" s="109" t="s">
        <v>2044</v>
      </c>
      <c r="E757" s="111" t="s">
        <v>2045</v>
      </c>
      <c r="F757" s="111"/>
      <c r="G757" s="112" t="s">
        <v>1147</v>
      </c>
      <c r="H757" s="113" t="n">
        <v>2</v>
      </c>
      <c r="I757" s="114" t="n">
        <f aca="false">L757</f>
        <v>71.99</v>
      </c>
      <c r="J757" s="114" t="n">
        <f aca="false">M757</f>
        <v>143.98</v>
      </c>
      <c r="L757" s="108" t="n">
        <f aca="false">TRUNC(N757-N757*$O$2,2)</f>
        <v>71.99</v>
      </c>
      <c r="M757" s="108" t="n">
        <f aca="false">TRUNC(O757-O757*$O$2,2)</f>
        <v>143.98</v>
      </c>
      <c r="N757" s="0" t="s">
        <v>2046</v>
      </c>
      <c r="O757" s="0" t="s">
        <v>2507</v>
      </c>
    </row>
    <row r="758" customFormat="false" ht="25.5" hidden="false" customHeight="false" outlineLevel="0" collapsed="false">
      <c r="A758" s="122" t="s">
        <v>1578</v>
      </c>
      <c r="B758" s="123" t="s">
        <v>1905</v>
      </c>
      <c r="C758" s="122" t="s">
        <v>50</v>
      </c>
      <c r="D758" s="122" t="s">
        <v>1906</v>
      </c>
      <c r="E758" s="124" t="s">
        <v>1609</v>
      </c>
      <c r="F758" s="124"/>
      <c r="G758" s="125" t="s">
        <v>1610</v>
      </c>
      <c r="H758" s="126" t="n">
        <v>40</v>
      </c>
      <c r="I758" s="127" t="n">
        <f aca="false">L758</f>
        <v>14.93</v>
      </c>
      <c r="J758" s="127" t="n">
        <f aca="false">M758</f>
        <v>597.23</v>
      </c>
      <c r="L758" s="108" t="n">
        <f aca="false">TRUNC(N758-N758*$O$2,2)</f>
        <v>14.93</v>
      </c>
      <c r="M758" s="108" t="n">
        <f aca="false">TRUNC(O758-O758*$O$2,2)</f>
        <v>597.23</v>
      </c>
      <c r="N758" s="0" t="s">
        <v>1746</v>
      </c>
      <c r="O758" s="0" t="s">
        <v>2508</v>
      </c>
    </row>
    <row r="759" customFormat="false" ht="26.45" hidden="false" customHeight="true" outlineLevel="0" collapsed="false">
      <c r="A759" s="109" t="s">
        <v>1566</v>
      </c>
      <c r="B759" s="110" t="n">
        <v>1456</v>
      </c>
      <c r="C759" s="109" t="s">
        <v>50</v>
      </c>
      <c r="D759" s="109" t="s">
        <v>2035</v>
      </c>
      <c r="E759" s="111" t="s">
        <v>2036</v>
      </c>
      <c r="F759" s="111"/>
      <c r="G759" s="112" t="s">
        <v>24</v>
      </c>
      <c r="H759" s="113" t="n">
        <v>1</v>
      </c>
      <c r="I759" s="114" t="n">
        <f aca="false">L759</f>
        <v>42.93</v>
      </c>
      <c r="J759" s="114" t="n">
        <f aca="false">M759</f>
        <v>42.93</v>
      </c>
      <c r="L759" s="108" t="n">
        <f aca="false">TRUNC(N759-N759*$O$2,2)</f>
        <v>42.93</v>
      </c>
      <c r="M759" s="108" t="n">
        <f aca="false">TRUNC(O759-O759*$O$2,2)</f>
        <v>42.93</v>
      </c>
      <c r="N759" s="0" t="s">
        <v>2037</v>
      </c>
      <c r="O759" s="0" t="s">
        <v>2037</v>
      </c>
    </row>
    <row r="760" customFormat="false" ht="12.75" hidden="false" customHeight="false" outlineLevel="0" collapsed="false">
      <c r="A760" s="122" t="s">
        <v>1578</v>
      </c>
      <c r="B760" s="123" t="n">
        <v>848</v>
      </c>
      <c r="C760" s="122" t="s">
        <v>50</v>
      </c>
      <c r="D760" s="122" t="s">
        <v>2032</v>
      </c>
      <c r="E760" s="124" t="s">
        <v>1581</v>
      </c>
      <c r="F760" s="124"/>
      <c r="G760" s="125" t="s">
        <v>24</v>
      </c>
      <c r="H760" s="126" t="n">
        <v>48</v>
      </c>
      <c r="I760" s="127" t="n">
        <f aca="false">L760</f>
        <v>2.8</v>
      </c>
      <c r="J760" s="127" t="n">
        <f aca="false">M760</f>
        <v>134.87</v>
      </c>
      <c r="L760" s="108" t="n">
        <f aca="false">TRUNC(N760-N760*$O$2,2)</f>
        <v>2.8</v>
      </c>
      <c r="M760" s="108" t="n">
        <f aca="false">TRUNC(O760-O760*$O$2,2)</f>
        <v>134.87</v>
      </c>
      <c r="N760" s="0" t="s">
        <v>2033</v>
      </c>
      <c r="O760" s="0" t="s">
        <v>2509</v>
      </c>
    </row>
    <row r="761" customFormat="false" ht="26.45" hidden="false" customHeight="true" outlineLevel="0" collapsed="false">
      <c r="A761" s="109" t="s">
        <v>1566</v>
      </c>
      <c r="B761" s="110" t="n">
        <v>1199</v>
      </c>
      <c r="C761" s="109" t="s">
        <v>50</v>
      </c>
      <c r="D761" s="109" t="s">
        <v>2006</v>
      </c>
      <c r="E761" s="111" t="s">
        <v>2007</v>
      </c>
      <c r="F761" s="111"/>
      <c r="G761" s="112" t="s">
        <v>24</v>
      </c>
      <c r="H761" s="113" t="n">
        <v>6</v>
      </c>
      <c r="I761" s="114" t="n">
        <f aca="false">L761</f>
        <v>41.04</v>
      </c>
      <c r="J761" s="114" t="n">
        <f aca="false">M761</f>
        <v>246.27</v>
      </c>
      <c r="L761" s="108" t="n">
        <f aca="false">TRUNC(N761-N761*$O$2,2)</f>
        <v>41.04</v>
      </c>
      <c r="M761" s="108" t="n">
        <f aca="false">TRUNC(O761-O761*$O$2,2)</f>
        <v>246.27</v>
      </c>
      <c r="N761" s="0" t="s">
        <v>2008</v>
      </c>
      <c r="O761" s="0" t="s">
        <v>2510</v>
      </c>
    </row>
    <row r="762" customFormat="false" ht="12.75" hidden="false" customHeight="false" outlineLevel="0" collapsed="false">
      <c r="A762" s="122" t="s">
        <v>1578</v>
      </c>
      <c r="B762" s="123" t="n">
        <v>425</v>
      </c>
      <c r="C762" s="122" t="s">
        <v>50</v>
      </c>
      <c r="D762" s="122" t="s">
        <v>2056</v>
      </c>
      <c r="E762" s="124" t="s">
        <v>1581</v>
      </c>
      <c r="F762" s="124"/>
      <c r="G762" s="125" t="s">
        <v>24</v>
      </c>
      <c r="H762" s="126" t="n">
        <v>22</v>
      </c>
      <c r="I762" s="127" t="n">
        <f aca="false">L762</f>
        <v>19.82</v>
      </c>
      <c r="J762" s="127" t="n">
        <f aca="false">M762</f>
        <v>436.14</v>
      </c>
      <c r="L762" s="108" t="n">
        <f aca="false">TRUNC(N762-N762*$O$2,2)</f>
        <v>19.82</v>
      </c>
      <c r="M762" s="108" t="n">
        <f aca="false">TRUNC(O762-O762*$O$2,2)</f>
        <v>436.14</v>
      </c>
      <c r="N762" s="0" t="s">
        <v>2057</v>
      </c>
      <c r="O762" s="0" t="s">
        <v>2511</v>
      </c>
    </row>
    <row r="763" customFormat="false" ht="38.25" hidden="false" customHeight="false" outlineLevel="0" collapsed="false">
      <c r="A763" s="109" t="s">
        <v>1566</v>
      </c>
      <c r="B763" s="110" t="n">
        <v>199</v>
      </c>
      <c r="C763" s="109" t="s">
        <v>50</v>
      </c>
      <c r="D763" s="109" t="s">
        <v>2011</v>
      </c>
      <c r="E763" s="111" t="s">
        <v>2012</v>
      </c>
      <c r="F763" s="111"/>
      <c r="G763" s="112" t="s">
        <v>52</v>
      </c>
      <c r="H763" s="113" t="n">
        <v>35.1</v>
      </c>
      <c r="I763" s="114" t="n">
        <f aca="false">L763</f>
        <v>37.55</v>
      </c>
      <c r="J763" s="114" t="n">
        <f aca="false">M763</f>
        <v>1318.27</v>
      </c>
      <c r="L763" s="108" t="n">
        <f aca="false">TRUNC(N763-N763*$O$2,2)</f>
        <v>37.55</v>
      </c>
      <c r="M763" s="108" t="n">
        <f aca="false">TRUNC(O763-O763*$O$2,2)</f>
        <v>1318.27</v>
      </c>
      <c r="N763" s="0" t="s">
        <v>2013</v>
      </c>
      <c r="O763" s="0" t="s">
        <v>2512</v>
      </c>
    </row>
    <row r="764" customFormat="false" ht="26.45" hidden="false" customHeight="true" outlineLevel="0" collapsed="false">
      <c r="A764" s="109" t="s">
        <v>1566</v>
      </c>
      <c r="B764" s="110" t="n">
        <v>3644</v>
      </c>
      <c r="C764" s="109" t="s">
        <v>50</v>
      </c>
      <c r="D764" s="109" t="s">
        <v>2071</v>
      </c>
      <c r="E764" s="111" t="s">
        <v>2072</v>
      </c>
      <c r="F764" s="111"/>
      <c r="G764" s="112" t="s">
        <v>52</v>
      </c>
      <c r="H764" s="113" t="n">
        <v>37.5</v>
      </c>
      <c r="I764" s="114" t="n">
        <f aca="false">L764</f>
        <v>12.53</v>
      </c>
      <c r="J764" s="114" t="n">
        <f aca="false">M764</f>
        <v>470.05</v>
      </c>
      <c r="L764" s="108" t="n">
        <f aca="false">TRUNC(N764-N764*$O$2,2)</f>
        <v>12.53</v>
      </c>
      <c r="M764" s="108" t="n">
        <f aca="false">TRUNC(O764-O764*$O$2,2)</f>
        <v>470.05</v>
      </c>
      <c r="N764" s="0" t="s">
        <v>2073</v>
      </c>
      <c r="O764" s="0" t="s">
        <v>2513</v>
      </c>
    </row>
    <row r="765" customFormat="false" ht="25.5" hidden="false" customHeight="false" outlineLevel="0" collapsed="false">
      <c r="A765" s="122" t="s">
        <v>1578</v>
      </c>
      <c r="B765" s="123" t="s">
        <v>1616</v>
      </c>
      <c r="C765" s="122" t="s">
        <v>50</v>
      </c>
      <c r="D765" s="122" t="s">
        <v>1617</v>
      </c>
      <c r="E765" s="124" t="s">
        <v>1609</v>
      </c>
      <c r="F765" s="124"/>
      <c r="G765" s="125" t="s">
        <v>1610</v>
      </c>
      <c r="H765" s="126" t="n">
        <v>40</v>
      </c>
      <c r="I765" s="127" t="n">
        <f aca="false">L765</f>
        <v>10.65</v>
      </c>
      <c r="J765" s="127" t="n">
        <f aca="false">M765</f>
        <v>426.15</v>
      </c>
      <c r="L765" s="108" t="n">
        <f aca="false">TRUNC(N765-N765*$O$2,2)</f>
        <v>10.65</v>
      </c>
      <c r="M765" s="108" t="n">
        <f aca="false">TRUNC(O765-O765*$O$2,2)</f>
        <v>426.15</v>
      </c>
      <c r="N765" s="0" t="s">
        <v>1618</v>
      </c>
      <c r="O765" s="0" t="s">
        <v>2514</v>
      </c>
    </row>
    <row r="766" customFormat="false" ht="25.5" hidden="false" customHeight="false" outlineLevel="0" collapsed="false">
      <c r="A766" s="109" t="s">
        <v>1566</v>
      </c>
      <c r="B766" s="110" t="n">
        <v>10554</v>
      </c>
      <c r="C766" s="109" t="s">
        <v>50</v>
      </c>
      <c r="D766" s="109" t="s">
        <v>1839</v>
      </c>
      <c r="E766" s="111" t="s">
        <v>1621</v>
      </c>
      <c r="F766" s="111"/>
      <c r="G766" s="112" t="s">
        <v>1610</v>
      </c>
      <c r="H766" s="113" t="n">
        <v>12</v>
      </c>
      <c r="I766" s="114" t="n">
        <f aca="false">L766</f>
        <v>2.9</v>
      </c>
      <c r="J766" s="114" t="n">
        <f aca="false">M766</f>
        <v>34.84</v>
      </c>
      <c r="L766" s="108" t="n">
        <f aca="false">TRUNC(N766-N766*$O$2,2)</f>
        <v>2.9</v>
      </c>
      <c r="M766" s="108" t="n">
        <f aca="false">TRUNC(O766-O766*$O$2,2)</f>
        <v>34.84</v>
      </c>
      <c r="N766" s="0" t="s">
        <v>1840</v>
      </c>
      <c r="O766" s="0" t="s">
        <v>2515</v>
      </c>
    </row>
    <row r="767" customFormat="false" ht="26.45" hidden="false" customHeight="true" outlineLevel="0" collapsed="false">
      <c r="A767" s="109" t="s">
        <v>1566</v>
      </c>
      <c r="B767" s="110" t="n">
        <v>63</v>
      </c>
      <c r="C767" s="109" t="s">
        <v>50</v>
      </c>
      <c r="D767" s="109" t="s">
        <v>2359</v>
      </c>
      <c r="E767" s="111" t="s">
        <v>1711</v>
      </c>
      <c r="F767" s="111"/>
      <c r="G767" s="112" t="s">
        <v>24</v>
      </c>
      <c r="H767" s="113" t="n">
        <v>2</v>
      </c>
      <c r="I767" s="114" t="n">
        <f aca="false">L767</f>
        <v>218.18</v>
      </c>
      <c r="J767" s="114" t="n">
        <f aca="false">M767</f>
        <v>436.37</v>
      </c>
      <c r="L767" s="108" t="n">
        <f aca="false">TRUNC(N767-N767*$O$2,2)</f>
        <v>218.18</v>
      </c>
      <c r="M767" s="108" t="n">
        <f aca="false">TRUNC(O767-O767*$O$2,2)</f>
        <v>436.37</v>
      </c>
      <c r="N767" s="0" t="s">
        <v>2360</v>
      </c>
      <c r="O767" s="0" t="s">
        <v>2516</v>
      </c>
    </row>
    <row r="768" customFormat="false" ht="25.5" hidden="false" customHeight="false" outlineLevel="0" collapsed="false">
      <c r="A768" s="122" t="s">
        <v>1578</v>
      </c>
      <c r="B768" s="123" t="n">
        <v>1569</v>
      </c>
      <c r="C768" s="122" t="s">
        <v>50</v>
      </c>
      <c r="D768" s="122" t="s">
        <v>1940</v>
      </c>
      <c r="E768" s="124" t="s">
        <v>1581</v>
      </c>
      <c r="F768" s="124"/>
      <c r="G768" s="125" t="s">
        <v>366</v>
      </c>
      <c r="H768" s="126" t="n">
        <v>96</v>
      </c>
      <c r="I768" s="127" t="n">
        <f aca="false">L768</f>
        <v>5.26</v>
      </c>
      <c r="J768" s="127" t="n">
        <f aca="false">M768</f>
        <v>505.76</v>
      </c>
      <c r="L768" s="108" t="n">
        <f aca="false">TRUNC(N768-N768*$O$2,2)</f>
        <v>5.26</v>
      </c>
      <c r="M768" s="108" t="n">
        <f aca="false">TRUNC(O768-O768*$O$2,2)</f>
        <v>505.76</v>
      </c>
      <c r="N768" s="0" t="s">
        <v>1941</v>
      </c>
      <c r="O768" s="0" t="s">
        <v>2517</v>
      </c>
    </row>
    <row r="769" customFormat="false" ht="26.45" hidden="false" customHeight="true" outlineLevel="0" collapsed="false">
      <c r="A769" s="109" t="s">
        <v>1566</v>
      </c>
      <c r="B769" s="110" t="n">
        <v>2815</v>
      </c>
      <c r="C769" s="109" t="s">
        <v>50</v>
      </c>
      <c r="D769" s="109" t="s">
        <v>2066</v>
      </c>
      <c r="E769" s="111" t="s">
        <v>2067</v>
      </c>
      <c r="F769" s="111"/>
      <c r="G769" s="112" t="s">
        <v>24</v>
      </c>
      <c r="H769" s="113" t="n">
        <v>2</v>
      </c>
      <c r="I769" s="114" t="n">
        <f aca="false">L769</f>
        <v>122.35</v>
      </c>
      <c r="J769" s="114" t="n">
        <f aca="false">M769</f>
        <v>244.7</v>
      </c>
      <c r="L769" s="108" t="n">
        <f aca="false">TRUNC(N769-N769*$O$2,2)</f>
        <v>122.35</v>
      </c>
      <c r="M769" s="108" t="n">
        <f aca="false">TRUNC(O769-O769*$O$2,2)</f>
        <v>244.7</v>
      </c>
      <c r="N769" s="0" t="s">
        <v>2068</v>
      </c>
      <c r="O769" s="0" t="s">
        <v>2518</v>
      </c>
    </row>
    <row r="770" customFormat="false" ht="25.5" hidden="false" customHeight="false" outlineLevel="0" collapsed="false">
      <c r="A770" s="109" t="s">
        <v>1566</v>
      </c>
      <c r="B770" s="110" t="n">
        <v>10549</v>
      </c>
      <c r="C770" s="109" t="s">
        <v>50</v>
      </c>
      <c r="D770" s="109" t="s">
        <v>1620</v>
      </c>
      <c r="E770" s="111" t="s">
        <v>1621</v>
      </c>
      <c r="F770" s="111"/>
      <c r="G770" s="112" t="s">
        <v>1610</v>
      </c>
      <c r="H770" s="113" t="n">
        <v>40</v>
      </c>
      <c r="I770" s="114" t="n">
        <f aca="false">L770</f>
        <v>2.95</v>
      </c>
      <c r="J770" s="114" t="n">
        <f aca="false">M770</f>
        <v>118.32</v>
      </c>
      <c r="L770" s="108" t="n">
        <f aca="false">TRUNC(N770-N770*$O$2,2)</f>
        <v>2.95</v>
      </c>
      <c r="M770" s="108" t="n">
        <f aca="false">TRUNC(O770-O770*$O$2,2)</f>
        <v>118.32</v>
      </c>
      <c r="N770" s="0" t="s">
        <v>1622</v>
      </c>
      <c r="O770" s="0" t="s">
        <v>2519</v>
      </c>
    </row>
    <row r="771" customFormat="false" ht="12.75" hidden="false" customHeight="false" outlineLevel="0" collapsed="false">
      <c r="A771" s="122" t="s">
        <v>1578</v>
      </c>
      <c r="B771" s="123" t="n">
        <v>1803</v>
      </c>
      <c r="C771" s="122" t="s">
        <v>50</v>
      </c>
      <c r="D771" s="122" t="s">
        <v>2026</v>
      </c>
      <c r="E771" s="124" t="s">
        <v>1581</v>
      </c>
      <c r="F771" s="124"/>
      <c r="G771" s="125" t="s">
        <v>24</v>
      </c>
      <c r="H771" s="126" t="n">
        <v>22</v>
      </c>
      <c r="I771" s="127" t="n">
        <f aca="false">L771</f>
        <v>6.24</v>
      </c>
      <c r="J771" s="127" t="n">
        <f aca="false">M771</f>
        <v>137.36</v>
      </c>
      <c r="L771" s="108" t="n">
        <f aca="false">TRUNC(N771-N771*$O$2,2)</f>
        <v>6.24</v>
      </c>
      <c r="M771" s="108" t="n">
        <f aca="false">TRUNC(O771-O771*$O$2,2)</f>
        <v>137.36</v>
      </c>
      <c r="N771" s="0" t="s">
        <v>2027</v>
      </c>
      <c r="O771" s="0" t="s">
        <v>2520</v>
      </c>
    </row>
    <row r="772" customFormat="false" ht="13.9" hidden="false" customHeight="true" outlineLevel="0" collapsed="false">
      <c r="A772" s="134" t="s">
        <v>1630</v>
      </c>
      <c r="B772" s="134"/>
      <c r="C772" s="134"/>
      <c r="D772" s="134"/>
      <c r="E772" s="134"/>
      <c r="F772" s="134"/>
      <c r="G772" s="134"/>
      <c r="H772" s="134"/>
      <c r="I772" s="134"/>
      <c r="J772" s="134"/>
      <c r="L772" s="108" t="n">
        <f aca="false">TRUNC(N772-N772*$O$2,2)</f>
        <v>0</v>
      </c>
      <c r="M772" s="108" t="n">
        <f aca="false">TRUNC(O772-O772*$O$2,2)</f>
        <v>0</v>
      </c>
      <c r="N772" s="0" t="n">
        <v>0</v>
      </c>
      <c r="O772" s="0" t="n">
        <v>0</v>
      </c>
    </row>
    <row r="773" customFormat="false" ht="15" hidden="false" customHeight="false" outlineLevel="0" collapsed="false">
      <c r="A773" s="98"/>
      <c r="B773" s="99" t="s">
        <v>8</v>
      </c>
      <c r="C773" s="98" t="s">
        <v>9</v>
      </c>
      <c r="D773" s="98" t="s">
        <v>10</v>
      </c>
      <c r="E773" s="100" t="s">
        <v>1565</v>
      </c>
      <c r="F773" s="100"/>
      <c r="G773" s="101" t="s">
        <v>11</v>
      </c>
      <c r="H773" s="99" t="s">
        <v>12</v>
      </c>
      <c r="I773" s="99" t="s">
        <v>13</v>
      </c>
      <c r="J773" s="99" t="s">
        <v>15</v>
      </c>
      <c r="L773" s="108"/>
      <c r="M773" s="108"/>
    </row>
    <row r="774" customFormat="false" ht="25.5" hidden="false" customHeight="false" outlineLevel="0" collapsed="false">
      <c r="A774" s="122" t="s">
        <v>1578</v>
      </c>
      <c r="B774" s="123" t="s">
        <v>1905</v>
      </c>
      <c r="C774" s="122" t="s">
        <v>50</v>
      </c>
      <c r="D774" s="122" t="s">
        <v>1906</v>
      </c>
      <c r="E774" s="124" t="s">
        <v>1609</v>
      </c>
      <c r="F774" s="124"/>
      <c r="G774" s="125" t="s">
        <v>1610</v>
      </c>
      <c r="H774" s="126" t="n">
        <v>74.50748</v>
      </c>
      <c r="I774" s="127" t="n">
        <f aca="false">L774</f>
        <v>14.93</v>
      </c>
      <c r="J774" s="127" t="n">
        <f aca="false">M774</f>
        <v>1112.46</v>
      </c>
      <c r="L774" s="108" t="n">
        <f aca="false">TRUNC(N774-N774*$O$2,2)</f>
        <v>14.93</v>
      </c>
      <c r="M774" s="108" t="n">
        <f aca="false">TRUNC(O774-O774*$O$2,2)</f>
        <v>1112.46</v>
      </c>
      <c r="N774" s="0" t="s">
        <v>1746</v>
      </c>
      <c r="O774" s="0" t="s">
        <v>2521</v>
      </c>
    </row>
    <row r="775" customFormat="false" ht="25.5" hidden="false" customHeight="false" outlineLevel="0" collapsed="false">
      <c r="A775" s="122" t="s">
        <v>1578</v>
      </c>
      <c r="B775" s="123" t="s">
        <v>1953</v>
      </c>
      <c r="C775" s="122" t="s">
        <v>50</v>
      </c>
      <c r="D775" s="122" t="s">
        <v>1954</v>
      </c>
      <c r="E775" s="124" t="s">
        <v>1581</v>
      </c>
      <c r="F775" s="124"/>
      <c r="G775" s="125" t="s">
        <v>287</v>
      </c>
      <c r="H775" s="126" t="n">
        <v>0.0918</v>
      </c>
      <c r="I775" s="127" t="n">
        <f aca="false">L775</f>
        <v>14.82</v>
      </c>
      <c r="J775" s="127" t="n">
        <f aca="false">M775</f>
        <v>1.35</v>
      </c>
      <c r="L775" s="108" t="n">
        <f aca="false">TRUNC(N775-N775*$O$2,2)</f>
        <v>14.82</v>
      </c>
      <c r="M775" s="108" t="n">
        <f aca="false">TRUNC(O775-O775*$O$2,2)</f>
        <v>1.35</v>
      </c>
      <c r="N775" s="0" t="s">
        <v>1896</v>
      </c>
      <c r="O775" s="0" t="s">
        <v>2522</v>
      </c>
    </row>
    <row r="776" customFormat="false" ht="25.5" hidden="false" customHeight="false" outlineLevel="0" collapsed="false">
      <c r="A776" s="122" t="s">
        <v>1578</v>
      </c>
      <c r="B776" s="123" t="s">
        <v>2212</v>
      </c>
      <c r="C776" s="122" t="s">
        <v>50</v>
      </c>
      <c r="D776" s="122" t="s">
        <v>2213</v>
      </c>
      <c r="E776" s="124" t="s">
        <v>1581</v>
      </c>
      <c r="F776" s="124"/>
      <c r="G776" s="125" t="s">
        <v>24</v>
      </c>
      <c r="H776" s="126" t="n">
        <v>6</v>
      </c>
      <c r="I776" s="127" t="n">
        <f aca="false">L776</f>
        <v>3.16</v>
      </c>
      <c r="J776" s="127" t="n">
        <f aca="false">M776</f>
        <v>19.01</v>
      </c>
      <c r="L776" s="108" t="n">
        <f aca="false">TRUNC(N776-N776*$O$2,2)</f>
        <v>3.16</v>
      </c>
      <c r="M776" s="108" t="n">
        <f aca="false">TRUNC(O776-O776*$O$2,2)</f>
        <v>19.01</v>
      </c>
      <c r="N776" s="0" t="s">
        <v>2214</v>
      </c>
      <c r="O776" s="0" t="s">
        <v>2523</v>
      </c>
    </row>
    <row r="777" customFormat="false" ht="12.75" hidden="false" customHeight="false" outlineLevel="0" collapsed="false">
      <c r="A777" s="122" t="s">
        <v>1578</v>
      </c>
      <c r="B777" s="123" t="n">
        <v>10599</v>
      </c>
      <c r="C777" s="122" t="s">
        <v>50</v>
      </c>
      <c r="D777" s="122" t="s">
        <v>1648</v>
      </c>
      <c r="E777" s="124" t="s">
        <v>1581</v>
      </c>
      <c r="F777" s="124"/>
      <c r="G777" s="125" t="s">
        <v>24</v>
      </c>
      <c r="H777" s="126" t="n">
        <v>0.603440568</v>
      </c>
      <c r="I777" s="127" t="n">
        <f aca="false">L777</f>
        <v>14.04</v>
      </c>
      <c r="J777" s="127" t="n">
        <f aca="false">M777</f>
        <v>8.47</v>
      </c>
      <c r="L777" s="108" t="n">
        <f aca="false">TRUNC(N777-N777*$O$2,2)</f>
        <v>14.04</v>
      </c>
      <c r="M777" s="108" t="n">
        <f aca="false">TRUNC(O777-O777*$O$2,2)</f>
        <v>8.47</v>
      </c>
      <c r="N777" s="0" t="s">
        <v>1649</v>
      </c>
      <c r="O777" s="0" t="s">
        <v>2524</v>
      </c>
    </row>
    <row r="778" customFormat="false" ht="25.5" hidden="false" customHeight="false" outlineLevel="0" collapsed="false">
      <c r="A778" s="122" t="s">
        <v>1578</v>
      </c>
      <c r="B778" s="123" t="s">
        <v>2179</v>
      </c>
      <c r="C778" s="122" t="s">
        <v>50</v>
      </c>
      <c r="D778" s="122" t="s">
        <v>2180</v>
      </c>
      <c r="E778" s="124" t="s">
        <v>1581</v>
      </c>
      <c r="F778" s="124"/>
      <c r="G778" s="125" t="s">
        <v>287</v>
      </c>
      <c r="H778" s="126" t="n">
        <v>64.15136</v>
      </c>
      <c r="I778" s="127" t="n">
        <f aca="false">L778</f>
        <v>1.01</v>
      </c>
      <c r="J778" s="127" t="n">
        <f aca="false">M778</f>
        <v>65.08</v>
      </c>
      <c r="L778" s="108" t="n">
        <f aca="false">TRUNC(N778-N778*$O$2,2)</f>
        <v>1.01</v>
      </c>
      <c r="M778" s="108" t="n">
        <f aca="false">TRUNC(O778-O778*$O$2,2)</f>
        <v>65.08</v>
      </c>
      <c r="N778" s="0" t="s">
        <v>2181</v>
      </c>
      <c r="O778" s="0" t="s">
        <v>2525</v>
      </c>
    </row>
    <row r="779" customFormat="false" ht="25.5" hidden="false" customHeight="false" outlineLevel="0" collapsed="false">
      <c r="A779" s="122" t="s">
        <v>1578</v>
      </c>
      <c r="B779" s="123" t="s">
        <v>2253</v>
      </c>
      <c r="C779" s="122" t="s">
        <v>50</v>
      </c>
      <c r="D779" s="122" t="s">
        <v>2254</v>
      </c>
      <c r="E779" s="124" t="s">
        <v>1581</v>
      </c>
      <c r="F779" s="124"/>
      <c r="G779" s="125" t="s">
        <v>366</v>
      </c>
      <c r="H779" s="126" t="n">
        <v>42</v>
      </c>
      <c r="I779" s="127" t="n">
        <f aca="false">L779</f>
        <v>2.7</v>
      </c>
      <c r="J779" s="127" t="n">
        <f aca="false">M779</f>
        <v>113.42</v>
      </c>
      <c r="L779" s="108" t="n">
        <f aca="false">TRUNC(N779-N779*$O$2,2)</f>
        <v>2.7</v>
      </c>
      <c r="M779" s="108" t="n">
        <f aca="false">TRUNC(O779-O779*$O$2,2)</f>
        <v>113.42</v>
      </c>
      <c r="N779" s="0" t="s">
        <v>2255</v>
      </c>
      <c r="O779" s="0" t="s">
        <v>2526</v>
      </c>
    </row>
    <row r="780" customFormat="false" ht="12.75" hidden="false" customHeight="false" outlineLevel="0" collapsed="false">
      <c r="A780" s="122" t="s">
        <v>1578</v>
      </c>
      <c r="B780" s="123" t="n">
        <v>425</v>
      </c>
      <c r="C780" s="122" t="s">
        <v>50</v>
      </c>
      <c r="D780" s="122" t="s">
        <v>2056</v>
      </c>
      <c r="E780" s="124" t="s">
        <v>1581</v>
      </c>
      <c r="F780" s="124"/>
      <c r="G780" s="125" t="s">
        <v>24</v>
      </c>
      <c r="H780" s="126" t="n">
        <v>22</v>
      </c>
      <c r="I780" s="127" t="n">
        <f aca="false">L780</f>
        <v>19.82</v>
      </c>
      <c r="J780" s="127" t="n">
        <f aca="false">M780</f>
        <v>436.14</v>
      </c>
      <c r="L780" s="108" t="n">
        <f aca="false">TRUNC(N780-N780*$O$2,2)</f>
        <v>19.82</v>
      </c>
      <c r="M780" s="108" t="n">
        <f aca="false">TRUNC(O780-O780*$O$2,2)</f>
        <v>436.14</v>
      </c>
      <c r="N780" s="0" t="s">
        <v>2057</v>
      </c>
      <c r="O780" s="0" t="s">
        <v>2511</v>
      </c>
    </row>
    <row r="781" customFormat="false" ht="25.5" hidden="false" customHeight="false" outlineLevel="0" collapsed="false">
      <c r="A781" s="122" t="s">
        <v>1578</v>
      </c>
      <c r="B781" s="123" t="s">
        <v>2285</v>
      </c>
      <c r="C781" s="122" t="s">
        <v>50</v>
      </c>
      <c r="D781" s="122" t="s">
        <v>2286</v>
      </c>
      <c r="E781" s="124" t="s">
        <v>1581</v>
      </c>
      <c r="F781" s="124"/>
      <c r="G781" s="125" t="s">
        <v>41</v>
      </c>
      <c r="H781" s="126" t="n">
        <v>0.5184</v>
      </c>
      <c r="I781" s="127" t="n">
        <f aca="false">L781</f>
        <v>95.37</v>
      </c>
      <c r="J781" s="127" t="n">
        <f aca="false">M781</f>
        <v>49.43</v>
      </c>
      <c r="L781" s="108" t="n">
        <f aca="false">TRUNC(N781-N781*$O$2,2)</f>
        <v>95.37</v>
      </c>
      <c r="M781" s="108" t="n">
        <f aca="false">TRUNC(O781-O781*$O$2,2)</f>
        <v>49.43</v>
      </c>
      <c r="N781" s="0" t="s">
        <v>2287</v>
      </c>
      <c r="O781" s="0" t="s">
        <v>2288</v>
      </c>
    </row>
    <row r="782" customFormat="false" ht="12.75" hidden="false" customHeight="false" outlineLevel="0" collapsed="false">
      <c r="A782" s="122" t="s">
        <v>1578</v>
      </c>
      <c r="B782" s="123" t="n">
        <v>11256</v>
      </c>
      <c r="C782" s="122" t="s">
        <v>50</v>
      </c>
      <c r="D782" s="122" t="s">
        <v>1910</v>
      </c>
      <c r="E782" s="124" t="s">
        <v>1581</v>
      </c>
      <c r="F782" s="124"/>
      <c r="G782" s="125" t="s">
        <v>24</v>
      </c>
      <c r="H782" s="126" t="n">
        <v>0.012208</v>
      </c>
      <c r="I782" s="127" t="n">
        <f aca="false">L782</f>
        <v>46.83</v>
      </c>
      <c r="J782" s="127" t="n">
        <f aca="false">M782</f>
        <v>0.56</v>
      </c>
      <c r="L782" s="108" t="n">
        <f aca="false">TRUNC(N782-N782*$O$2,2)</f>
        <v>46.83</v>
      </c>
      <c r="M782" s="108" t="n">
        <f aca="false">TRUNC(O782-O782*$O$2,2)</f>
        <v>0.56</v>
      </c>
      <c r="N782" s="0" t="s">
        <v>1911</v>
      </c>
      <c r="O782" s="0" t="s">
        <v>2352</v>
      </c>
    </row>
    <row r="783" customFormat="false" ht="12.75" hidden="false" customHeight="false" outlineLevel="0" collapsed="false">
      <c r="A783" s="122" t="s">
        <v>1578</v>
      </c>
      <c r="B783" s="123" t="n">
        <v>11242</v>
      </c>
      <c r="C783" s="122" t="s">
        <v>50</v>
      </c>
      <c r="D783" s="122" t="s">
        <v>1829</v>
      </c>
      <c r="E783" s="124" t="s">
        <v>1581</v>
      </c>
      <c r="F783" s="124"/>
      <c r="G783" s="125" t="s">
        <v>24</v>
      </c>
      <c r="H783" s="126" t="n">
        <v>0.002505</v>
      </c>
      <c r="I783" s="127" t="n">
        <f aca="false">L783</f>
        <v>26.53</v>
      </c>
      <c r="J783" s="127" t="n">
        <f aca="false">M783</f>
        <v>0.06</v>
      </c>
      <c r="L783" s="108" t="n">
        <f aca="false">TRUNC(N783-N783*$O$2,2)</f>
        <v>26.53</v>
      </c>
      <c r="M783" s="108" t="n">
        <f aca="false">TRUNC(O783-O783*$O$2,2)</f>
        <v>0.06</v>
      </c>
      <c r="N783" s="0" t="s">
        <v>1830</v>
      </c>
      <c r="O783" s="0" t="s">
        <v>1937</v>
      </c>
    </row>
    <row r="784" customFormat="false" ht="25.5" hidden="false" customHeight="false" outlineLevel="0" collapsed="false">
      <c r="A784" s="122" t="s">
        <v>1578</v>
      </c>
      <c r="B784" s="123" t="n">
        <v>1567</v>
      </c>
      <c r="C784" s="122" t="s">
        <v>50</v>
      </c>
      <c r="D784" s="122" t="s">
        <v>2275</v>
      </c>
      <c r="E784" s="124" t="s">
        <v>1581</v>
      </c>
      <c r="F784" s="124"/>
      <c r="G784" s="125" t="s">
        <v>366</v>
      </c>
      <c r="H784" s="126" t="n">
        <v>33.345</v>
      </c>
      <c r="I784" s="127" t="n">
        <f aca="false">L784</f>
        <v>23.41</v>
      </c>
      <c r="J784" s="127" t="n">
        <f aca="false">M784</f>
        <v>780.77</v>
      </c>
      <c r="L784" s="108" t="n">
        <f aca="false">TRUNC(N784-N784*$O$2,2)</f>
        <v>23.41</v>
      </c>
      <c r="M784" s="108" t="n">
        <f aca="false">TRUNC(O784-O784*$O$2,2)</f>
        <v>780.77</v>
      </c>
      <c r="N784" s="0" t="s">
        <v>2276</v>
      </c>
      <c r="O784" s="0" t="s">
        <v>2527</v>
      </c>
    </row>
    <row r="785" customFormat="false" ht="12.75" hidden="false" customHeight="false" outlineLevel="0" collapsed="false">
      <c r="A785" s="122" t="s">
        <v>1578</v>
      </c>
      <c r="B785" s="123" t="n">
        <v>10592</v>
      </c>
      <c r="C785" s="122" t="s">
        <v>50</v>
      </c>
      <c r="D785" s="122" t="s">
        <v>1898</v>
      </c>
      <c r="E785" s="124" t="s">
        <v>1581</v>
      </c>
      <c r="F785" s="124"/>
      <c r="G785" s="125" t="s">
        <v>24</v>
      </c>
      <c r="H785" s="126" t="n">
        <v>0.003052</v>
      </c>
      <c r="I785" s="127" t="n">
        <f aca="false">L785</f>
        <v>29.1</v>
      </c>
      <c r="J785" s="127" t="n">
        <f aca="false">M785</f>
        <v>0.08</v>
      </c>
      <c r="L785" s="108" t="n">
        <f aca="false">TRUNC(N785-N785*$O$2,2)</f>
        <v>29.1</v>
      </c>
      <c r="M785" s="108" t="n">
        <f aca="false">TRUNC(O785-O785*$O$2,2)</f>
        <v>0.08</v>
      </c>
      <c r="N785" s="0" t="s">
        <v>1899</v>
      </c>
      <c r="O785" s="0" t="s">
        <v>1917</v>
      </c>
    </row>
    <row r="786" customFormat="false" ht="12.75" hidden="false" customHeight="false" outlineLevel="0" collapsed="false">
      <c r="A786" s="122" t="s">
        <v>1578</v>
      </c>
      <c r="B786" s="123" t="n">
        <v>10788</v>
      </c>
      <c r="C786" s="122" t="s">
        <v>50</v>
      </c>
      <c r="D786" s="122" t="s">
        <v>1650</v>
      </c>
      <c r="E786" s="124" t="s">
        <v>1581</v>
      </c>
      <c r="F786" s="124"/>
      <c r="G786" s="125" t="s">
        <v>24</v>
      </c>
      <c r="H786" s="126" t="n">
        <v>0.033908884</v>
      </c>
      <c r="I786" s="127" t="n">
        <f aca="false">L786</f>
        <v>28.8</v>
      </c>
      <c r="J786" s="127" t="n">
        <f aca="false">M786</f>
        <v>0.97</v>
      </c>
      <c r="L786" s="108" t="n">
        <f aca="false">TRUNC(N786-N786*$O$2,2)</f>
        <v>28.8</v>
      </c>
      <c r="M786" s="108" t="n">
        <f aca="false">TRUNC(O786-O786*$O$2,2)</f>
        <v>0.97</v>
      </c>
      <c r="N786" s="0" t="s">
        <v>1651</v>
      </c>
      <c r="O786" s="0" t="s">
        <v>1713</v>
      </c>
    </row>
    <row r="787" customFormat="false" ht="25.5" hidden="false" customHeight="false" outlineLevel="0" collapsed="false">
      <c r="A787" s="122" t="s">
        <v>1578</v>
      </c>
      <c r="B787" s="123" t="s">
        <v>1832</v>
      </c>
      <c r="C787" s="122" t="s">
        <v>50</v>
      </c>
      <c r="D787" s="122" t="s">
        <v>1833</v>
      </c>
      <c r="E787" s="124" t="s">
        <v>1581</v>
      </c>
      <c r="F787" s="124"/>
      <c r="G787" s="125" t="s">
        <v>287</v>
      </c>
      <c r="H787" s="126" t="n">
        <v>517.93216</v>
      </c>
      <c r="I787" s="127" t="n">
        <f aca="false">L787</f>
        <v>0.6</v>
      </c>
      <c r="J787" s="127" t="n">
        <f aca="false">M787</f>
        <v>315.3</v>
      </c>
      <c r="L787" s="108" t="n">
        <f aca="false">TRUNC(N787-N787*$O$2,2)</f>
        <v>0.6</v>
      </c>
      <c r="M787" s="108" t="n">
        <f aca="false">TRUNC(O787-O787*$O$2,2)</f>
        <v>315.3</v>
      </c>
      <c r="N787" s="0" t="s">
        <v>1834</v>
      </c>
      <c r="O787" s="0" t="s">
        <v>2528</v>
      </c>
    </row>
    <row r="788" customFormat="false" ht="25.5" hidden="false" customHeight="false" outlineLevel="0" collapsed="false">
      <c r="A788" s="122" t="s">
        <v>1578</v>
      </c>
      <c r="B788" s="123" t="s">
        <v>2201</v>
      </c>
      <c r="C788" s="122" t="s">
        <v>50</v>
      </c>
      <c r="D788" s="122" t="s">
        <v>2202</v>
      </c>
      <c r="E788" s="124" t="s">
        <v>1581</v>
      </c>
      <c r="F788" s="124"/>
      <c r="G788" s="125" t="s">
        <v>366</v>
      </c>
      <c r="H788" s="126" t="n">
        <v>36</v>
      </c>
      <c r="I788" s="127" t="n">
        <f aca="false">L788</f>
        <v>1.68</v>
      </c>
      <c r="J788" s="127" t="n">
        <f aca="false">M788</f>
        <v>60.69</v>
      </c>
      <c r="L788" s="108" t="n">
        <f aca="false">TRUNC(N788-N788*$O$2,2)</f>
        <v>1.68</v>
      </c>
      <c r="M788" s="108" t="n">
        <f aca="false">TRUNC(O788-O788*$O$2,2)</f>
        <v>60.69</v>
      </c>
      <c r="N788" s="0" t="s">
        <v>1750</v>
      </c>
      <c r="O788" s="0" t="s">
        <v>2529</v>
      </c>
    </row>
    <row r="789" customFormat="false" ht="25.5" hidden="false" customHeight="false" outlineLevel="0" collapsed="false">
      <c r="A789" s="122" t="s">
        <v>1578</v>
      </c>
      <c r="B789" s="123" t="s">
        <v>2135</v>
      </c>
      <c r="C789" s="122" t="s">
        <v>50</v>
      </c>
      <c r="D789" s="122" t="s">
        <v>2136</v>
      </c>
      <c r="E789" s="124" t="s">
        <v>1581</v>
      </c>
      <c r="F789" s="124"/>
      <c r="G789" s="125" t="s">
        <v>24</v>
      </c>
      <c r="H789" s="126" t="n">
        <v>2</v>
      </c>
      <c r="I789" s="127" t="n">
        <f aca="false">L789</f>
        <v>3.66</v>
      </c>
      <c r="J789" s="127" t="n">
        <f aca="false">M789</f>
        <v>7.33</v>
      </c>
      <c r="L789" s="108" t="n">
        <f aca="false">TRUNC(N789-N789*$O$2,2)</f>
        <v>3.66</v>
      </c>
      <c r="M789" s="108" t="n">
        <f aca="false">TRUNC(O789-O789*$O$2,2)</f>
        <v>7.33</v>
      </c>
      <c r="N789" s="0" t="s">
        <v>2137</v>
      </c>
      <c r="O789" s="0" t="s">
        <v>1824</v>
      </c>
    </row>
    <row r="790" customFormat="false" ht="25.5" hidden="false" customHeight="false" outlineLevel="0" collapsed="false">
      <c r="A790" s="122" t="s">
        <v>1578</v>
      </c>
      <c r="B790" s="123" t="s">
        <v>1645</v>
      </c>
      <c r="C790" s="122" t="s">
        <v>50</v>
      </c>
      <c r="D790" s="122" t="s">
        <v>1646</v>
      </c>
      <c r="E790" s="124" t="s">
        <v>1581</v>
      </c>
      <c r="F790" s="124"/>
      <c r="G790" s="125" t="s">
        <v>24</v>
      </c>
      <c r="H790" s="126" t="n">
        <v>0.033908884</v>
      </c>
      <c r="I790" s="127" t="n">
        <f aca="false">L790</f>
        <v>140.49</v>
      </c>
      <c r="J790" s="127" t="n">
        <f aca="false">M790</f>
        <v>4.76</v>
      </c>
      <c r="L790" s="108" t="n">
        <f aca="false">TRUNC(N790-N790*$O$2,2)</f>
        <v>140.49</v>
      </c>
      <c r="M790" s="108" t="n">
        <f aca="false">TRUNC(O790-O790*$O$2,2)</f>
        <v>4.76</v>
      </c>
      <c r="N790" s="0" t="s">
        <v>1647</v>
      </c>
      <c r="O790" s="0" t="s">
        <v>2530</v>
      </c>
    </row>
    <row r="791" customFormat="false" ht="25.5" hidden="false" customHeight="false" outlineLevel="0" collapsed="false">
      <c r="A791" s="122" t="s">
        <v>1578</v>
      </c>
      <c r="B791" s="123" t="s">
        <v>2087</v>
      </c>
      <c r="C791" s="122" t="s">
        <v>50</v>
      </c>
      <c r="D791" s="122" t="s">
        <v>2088</v>
      </c>
      <c r="E791" s="124" t="s">
        <v>1581</v>
      </c>
      <c r="F791" s="124"/>
      <c r="G791" s="125" t="s">
        <v>287</v>
      </c>
      <c r="H791" s="126" t="n">
        <v>1.6</v>
      </c>
      <c r="I791" s="127" t="n">
        <f aca="false">L791</f>
        <v>12.01</v>
      </c>
      <c r="J791" s="127" t="n">
        <f aca="false">M791</f>
        <v>19.21</v>
      </c>
      <c r="L791" s="108" t="n">
        <f aca="false">TRUNC(N791-N791*$O$2,2)</f>
        <v>12.01</v>
      </c>
      <c r="M791" s="108" t="n">
        <f aca="false">TRUNC(O791-O791*$O$2,2)</f>
        <v>19.21</v>
      </c>
      <c r="N791" s="0" t="s">
        <v>2089</v>
      </c>
      <c r="O791" s="0" t="s">
        <v>2531</v>
      </c>
    </row>
    <row r="792" customFormat="false" ht="25.5" hidden="false" customHeight="false" outlineLevel="0" collapsed="false">
      <c r="A792" s="122" t="s">
        <v>1578</v>
      </c>
      <c r="B792" s="123" t="s">
        <v>2109</v>
      </c>
      <c r="C792" s="122" t="s">
        <v>50</v>
      </c>
      <c r="D792" s="122" t="s">
        <v>2110</v>
      </c>
      <c r="E792" s="124" t="s">
        <v>1581</v>
      </c>
      <c r="F792" s="124"/>
      <c r="G792" s="125" t="s">
        <v>24</v>
      </c>
      <c r="H792" s="126" t="n">
        <v>2</v>
      </c>
      <c r="I792" s="127" t="n">
        <f aca="false">L792</f>
        <v>11.62</v>
      </c>
      <c r="J792" s="127" t="n">
        <f aca="false">M792</f>
        <v>23.25</v>
      </c>
      <c r="L792" s="108" t="n">
        <f aca="false">TRUNC(N792-N792*$O$2,2)</f>
        <v>11.62</v>
      </c>
      <c r="M792" s="108" t="n">
        <f aca="false">TRUNC(O792-O792*$O$2,2)</f>
        <v>23.25</v>
      </c>
      <c r="N792" s="0" t="s">
        <v>2111</v>
      </c>
      <c r="O792" s="0" t="s">
        <v>2532</v>
      </c>
    </row>
    <row r="793" customFormat="false" ht="25.5" hidden="false" customHeight="false" outlineLevel="0" collapsed="false">
      <c r="A793" s="122" t="s">
        <v>1578</v>
      </c>
      <c r="B793" s="123" t="n">
        <v>2193</v>
      </c>
      <c r="C793" s="122" t="s">
        <v>50</v>
      </c>
      <c r="D793" s="122" t="s">
        <v>2176</v>
      </c>
      <c r="E793" s="124" t="s">
        <v>1581</v>
      </c>
      <c r="F793" s="124"/>
      <c r="G793" s="125" t="s">
        <v>52</v>
      </c>
      <c r="H793" s="126" t="n">
        <v>41.067</v>
      </c>
      <c r="I793" s="127" t="n">
        <f aca="false">L793</f>
        <v>18.39</v>
      </c>
      <c r="J793" s="127" t="n">
        <f aca="false">M793</f>
        <v>755.47</v>
      </c>
      <c r="L793" s="108" t="n">
        <f aca="false">TRUNC(N793-N793*$O$2,2)</f>
        <v>18.39</v>
      </c>
      <c r="M793" s="108" t="n">
        <f aca="false">TRUNC(O793-O793*$O$2,2)</f>
        <v>755.47</v>
      </c>
      <c r="N793" s="0" t="s">
        <v>2177</v>
      </c>
      <c r="O793" s="0" t="s">
        <v>2533</v>
      </c>
    </row>
    <row r="794" customFormat="false" ht="25.5" hidden="false" customHeight="false" outlineLevel="0" collapsed="false">
      <c r="A794" s="122" t="s">
        <v>1578</v>
      </c>
      <c r="B794" s="123" t="s">
        <v>1659</v>
      </c>
      <c r="C794" s="122" t="s">
        <v>50</v>
      </c>
      <c r="D794" s="122" t="s">
        <v>1660</v>
      </c>
      <c r="E794" s="124" t="s">
        <v>1581</v>
      </c>
      <c r="F794" s="124"/>
      <c r="G794" s="125" t="s">
        <v>1633</v>
      </c>
      <c r="H794" s="126" t="n">
        <v>0.25824006</v>
      </c>
      <c r="I794" s="127" t="n">
        <f aca="false">L794</f>
        <v>50.57</v>
      </c>
      <c r="J794" s="127" t="n">
        <f aca="false">M794</f>
        <v>13.05</v>
      </c>
      <c r="L794" s="108" t="n">
        <f aca="false">TRUNC(N794-N794*$O$2,2)</f>
        <v>50.57</v>
      </c>
      <c r="M794" s="108" t="n">
        <f aca="false">TRUNC(O794-O794*$O$2,2)</f>
        <v>13.05</v>
      </c>
      <c r="N794" s="0" t="s">
        <v>1661</v>
      </c>
      <c r="O794" s="0" t="s">
        <v>2534</v>
      </c>
    </row>
    <row r="795" customFormat="false" ht="12.75" hidden="false" customHeight="false" outlineLevel="0" collapsed="false">
      <c r="A795" s="122" t="s">
        <v>1578</v>
      </c>
      <c r="B795" s="123" t="n">
        <v>2378</v>
      </c>
      <c r="C795" s="122" t="s">
        <v>50</v>
      </c>
      <c r="D795" s="122" t="s">
        <v>1657</v>
      </c>
      <c r="E795" s="124" t="s">
        <v>1581</v>
      </c>
      <c r="F795" s="124"/>
      <c r="G795" s="125" t="s">
        <v>24</v>
      </c>
      <c r="H795" s="126" t="n">
        <v>26.790932158</v>
      </c>
      <c r="I795" s="127" t="n">
        <f aca="false">L795</f>
        <v>3.51</v>
      </c>
      <c r="J795" s="127" t="n">
        <f aca="false">M795</f>
        <v>94.08</v>
      </c>
      <c r="L795" s="108" t="n">
        <f aca="false">TRUNC(N795-N795*$O$2,2)</f>
        <v>3.51</v>
      </c>
      <c r="M795" s="108" t="n">
        <f aca="false">TRUNC(O795-O795*$O$2,2)</f>
        <v>94.08</v>
      </c>
      <c r="N795" s="0" t="s">
        <v>1658</v>
      </c>
      <c r="O795" s="0" t="s">
        <v>2535</v>
      </c>
    </row>
    <row r="796" customFormat="false" ht="25.5" hidden="false" customHeight="false" outlineLevel="0" collapsed="false">
      <c r="A796" s="122" t="s">
        <v>1578</v>
      </c>
      <c r="B796" s="123" t="s">
        <v>2536</v>
      </c>
      <c r="C796" s="122" t="s">
        <v>50</v>
      </c>
      <c r="D796" s="122" t="s">
        <v>2537</v>
      </c>
      <c r="E796" s="124" t="s">
        <v>1581</v>
      </c>
      <c r="F796" s="124"/>
      <c r="G796" s="125" t="s">
        <v>24</v>
      </c>
      <c r="H796" s="126" t="n">
        <v>2</v>
      </c>
      <c r="I796" s="127" t="n">
        <f aca="false">L796</f>
        <v>7.46</v>
      </c>
      <c r="J796" s="127" t="n">
        <f aca="false">M796</f>
        <v>14.93</v>
      </c>
      <c r="L796" s="108" t="n">
        <f aca="false">TRUNC(N796-N796*$O$2,2)</f>
        <v>7.46</v>
      </c>
      <c r="M796" s="108" t="n">
        <f aca="false">TRUNC(O796-O796*$O$2,2)</f>
        <v>14.93</v>
      </c>
      <c r="N796" s="0" t="s">
        <v>2538</v>
      </c>
      <c r="O796" s="0" t="s">
        <v>2539</v>
      </c>
    </row>
    <row r="797" customFormat="false" ht="12.75" hidden="false" customHeight="false" outlineLevel="0" collapsed="false">
      <c r="A797" s="122" t="s">
        <v>1578</v>
      </c>
      <c r="B797" s="123" t="n">
        <v>848</v>
      </c>
      <c r="C797" s="122" t="s">
        <v>50</v>
      </c>
      <c r="D797" s="122" t="s">
        <v>2032</v>
      </c>
      <c r="E797" s="124" t="s">
        <v>1581</v>
      </c>
      <c r="F797" s="124"/>
      <c r="G797" s="125" t="s">
        <v>24</v>
      </c>
      <c r="H797" s="126" t="n">
        <v>48</v>
      </c>
      <c r="I797" s="127" t="n">
        <f aca="false">L797</f>
        <v>2.8</v>
      </c>
      <c r="J797" s="127" t="n">
        <f aca="false">M797</f>
        <v>134.87</v>
      </c>
      <c r="L797" s="108" t="n">
        <f aca="false">TRUNC(N797-N797*$O$2,2)</f>
        <v>2.8</v>
      </c>
      <c r="M797" s="108" t="n">
        <f aca="false">TRUNC(O797-O797*$O$2,2)</f>
        <v>134.87</v>
      </c>
      <c r="N797" s="0" t="s">
        <v>2033</v>
      </c>
      <c r="O797" s="0" t="s">
        <v>2509</v>
      </c>
    </row>
    <row r="798" customFormat="false" ht="12.75" hidden="false" customHeight="false" outlineLevel="0" collapsed="false">
      <c r="A798" s="122" t="s">
        <v>1578</v>
      </c>
      <c r="B798" s="123" t="n">
        <v>11250</v>
      </c>
      <c r="C798" s="122" t="s">
        <v>50</v>
      </c>
      <c r="D798" s="122" t="s">
        <v>2431</v>
      </c>
      <c r="E798" s="124" t="s">
        <v>1581</v>
      </c>
      <c r="F798" s="124"/>
      <c r="G798" s="125" t="s">
        <v>24</v>
      </c>
      <c r="H798" s="126" t="n">
        <v>0.005796</v>
      </c>
      <c r="I798" s="127" t="n">
        <f aca="false">L798</f>
        <v>13.65</v>
      </c>
      <c r="J798" s="127" t="n">
        <f aca="false">M798</f>
        <v>0.07</v>
      </c>
      <c r="L798" s="108" t="n">
        <f aca="false">TRUNC(N798-N798*$O$2,2)</f>
        <v>13.65</v>
      </c>
      <c r="M798" s="108" t="n">
        <f aca="false">TRUNC(O798-O798*$O$2,2)</f>
        <v>0.07</v>
      </c>
      <c r="N798" s="0" t="s">
        <v>2432</v>
      </c>
      <c r="O798" s="0" t="s">
        <v>2080</v>
      </c>
    </row>
    <row r="799" customFormat="false" ht="25.5" hidden="false" customHeight="false" outlineLevel="0" collapsed="false">
      <c r="A799" s="122" t="s">
        <v>1578</v>
      </c>
      <c r="B799" s="123" t="n">
        <v>1569</v>
      </c>
      <c r="C799" s="122" t="s">
        <v>50</v>
      </c>
      <c r="D799" s="122" t="s">
        <v>1940</v>
      </c>
      <c r="E799" s="124" t="s">
        <v>1581</v>
      </c>
      <c r="F799" s="124"/>
      <c r="G799" s="125" t="s">
        <v>366</v>
      </c>
      <c r="H799" s="126" t="n">
        <v>97.83816</v>
      </c>
      <c r="I799" s="127" t="n">
        <f aca="false">L799</f>
        <v>5.26</v>
      </c>
      <c r="J799" s="127" t="n">
        <f aca="false">M799</f>
        <v>515.44</v>
      </c>
      <c r="L799" s="108" t="n">
        <f aca="false">TRUNC(N799-N799*$O$2,2)</f>
        <v>5.26</v>
      </c>
      <c r="M799" s="108" t="n">
        <f aca="false">TRUNC(O799-O799*$O$2,2)</f>
        <v>515.44</v>
      </c>
      <c r="N799" s="0" t="s">
        <v>1941</v>
      </c>
      <c r="O799" s="0" t="s">
        <v>2540</v>
      </c>
    </row>
    <row r="800" customFormat="false" ht="25.5" hidden="false" customHeight="false" outlineLevel="0" collapsed="false">
      <c r="A800" s="122" t="s">
        <v>1578</v>
      </c>
      <c r="B800" s="123" t="n">
        <v>10761</v>
      </c>
      <c r="C800" s="122" t="s">
        <v>50</v>
      </c>
      <c r="D800" s="122" t="s">
        <v>1641</v>
      </c>
      <c r="E800" s="124" t="s">
        <v>1642</v>
      </c>
      <c r="F800" s="124"/>
      <c r="G800" s="125" t="s">
        <v>24</v>
      </c>
      <c r="H800" s="126" t="n">
        <v>34.127916568</v>
      </c>
      <c r="I800" s="127" t="n">
        <f aca="false">L800</f>
        <v>3.9</v>
      </c>
      <c r="J800" s="127" t="n">
        <f aca="false">M800</f>
        <v>133.17</v>
      </c>
      <c r="L800" s="108" t="n">
        <f aca="false">TRUNC(N800-N800*$O$2,2)</f>
        <v>3.9</v>
      </c>
      <c r="M800" s="108" t="n">
        <f aca="false">TRUNC(O800-O800*$O$2,2)</f>
        <v>133.17</v>
      </c>
      <c r="N800" s="0" t="s">
        <v>1643</v>
      </c>
      <c r="O800" s="0" t="s">
        <v>2541</v>
      </c>
    </row>
    <row r="801" customFormat="false" ht="12.75" hidden="false" customHeight="false" outlineLevel="0" collapsed="false">
      <c r="A801" s="122" t="s">
        <v>1578</v>
      </c>
      <c r="B801" s="123" t="n">
        <v>10577</v>
      </c>
      <c r="C801" s="122" t="s">
        <v>50</v>
      </c>
      <c r="D801" s="122" t="s">
        <v>1960</v>
      </c>
      <c r="E801" s="124" t="s">
        <v>1581</v>
      </c>
      <c r="F801" s="124"/>
      <c r="G801" s="125" t="s">
        <v>24</v>
      </c>
      <c r="H801" s="126" t="n">
        <v>0.007450748</v>
      </c>
      <c r="I801" s="127" t="n">
        <f aca="false">L801</f>
        <v>23.33</v>
      </c>
      <c r="J801" s="127" t="n">
        <f aca="false">M801</f>
        <v>0.17</v>
      </c>
      <c r="L801" s="108" t="n">
        <f aca="false">TRUNC(N801-N801*$O$2,2)</f>
        <v>23.33</v>
      </c>
      <c r="M801" s="108" t="n">
        <f aca="false">TRUNC(O801-O801*$O$2,2)</f>
        <v>0.17</v>
      </c>
      <c r="N801" s="0" t="s">
        <v>1961</v>
      </c>
      <c r="O801" s="0" t="s">
        <v>1615</v>
      </c>
    </row>
    <row r="802" customFormat="false" ht="25.5" hidden="false" customHeight="false" outlineLevel="0" collapsed="false">
      <c r="A802" s="122" t="s">
        <v>1578</v>
      </c>
      <c r="B802" s="123" t="s">
        <v>1970</v>
      </c>
      <c r="C802" s="122" t="s">
        <v>50</v>
      </c>
      <c r="D802" s="122" t="s">
        <v>1971</v>
      </c>
      <c r="E802" s="124" t="s">
        <v>1581</v>
      </c>
      <c r="F802" s="124"/>
      <c r="G802" s="125" t="s">
        <v>1972</v>
      </c>
      <c r="H802" s="126" t="n">
        <v>0.00918</v>
      </c>
      <c r="I802" s="127" t="n">
        <f aca="false">L802</f>
        <v>6.38</v>
      </c>
      <c r="J802" s="127" t="n">
        <f aca="false">M802</f>
        <v>0.05</v>
      </c>
      <c r="L802" s="108" t="n">
        <f aca="false">TRUNC(N802-N802*$O$2,2)</f>
        <v>6.38</v>
      </c>
      <c r="M802" s="108" t="n">
        <f aca="false">TRUNC(O802-O802*$O$2,2)</f>
        <v>0.05</v>
      </c>
      <c r="N802" s="0" t="s">
        <v>1973</v>
      </c>
      <c r="O802" s="0" t="s">
        <v>1623</v>
      </c>
    </row>
    <row r="803" customFormat="false" ht="38.25" hidden="false" customHeight="false" outlineLevel="0" collapsed="false">
      <c r="A803" s="122" t="s">
        <v>1578</v>
      </c>
      <c r="B803" s="123" t="s">
        <v>2465</v>
      </c>
      <c r="C803" s="122" t="s">
        <v>50</v>
      </c>
      <c r="D803" s="122" t="s">
        <v>2466</v>
      </c>
      <c r="E803" s="124" t="s">
        <v>1581</v>
      </c>
      <c r="F803" s="124"/>
      <c r="G803" s="125" t="s">
        <v>366</v>
      </c>
      <c r="H803" s="126" t="n">
        <v>11.2</v>
      </c>
      <c r="I803" s="127" t="n">
        <f aca="false">L803</f>
        <v>19.31</v>
      </c>
      <c r="J803" s="127" t="n">
        <f aca="false">M803</f>
        <v>216.35</v>
      </c>
      <c r="L803" s="108" t="n">
        <f aca="false">TRUNC(N803-N803*$O$2,2)</f>
        <v>19.31</v>
      </c>
      <c r="M803" s="108" t="n">
        <f aca="false">TRUNC(O803-O803*$O$2,2)</f>
        <v>216.35</v>
      </c>
      <c r="N803" s="0" t="s">
        <v>2467</v>
      </c>
      <c r="O803" s="0" t="s">
        <v>2542</v>
      </c>
    </row>
    <row r="804" customFormat="false" ht="12.75" hidden="false" customHeight="false" outlineLevel="0" collapsed="false">
      <c r="A804" s="122" t="s">
        <v>1578</v>
      </c>
      <c r="B804" s="123" t="n">
        <v>10790</v>
      </c>
      <c r="C804" s="122" t="s">
        <v>50</v>
      </c>
      <c r="D804" s="122" t="s">
        <v>1780</v>
      </c>
      <c r="E804" s="124" t="s">
        <v>1581</v>
      </c>
      <c r="F804" s="124"/>
      <c r="G804" s="125" t="s">
        <v>24</v>
      </c>
      <c r="H804" s="126" t="n">
        <v>0.003233068</v>
      </c>
      <c r="I804" s="127" t="n">
        <f aca="false">L804</f>
        <v>20.25</v>
      </c>
      <c r="J804" s="127" t="n">
        <f aca="false">M804</f>
        <v>0.06</v>
      </c>
      <c r="L804" s="108" t="n">
        <f aca="false">TRUNC(N804-N804*$O$2,2)</f>
        <v>20.25</v>
      </c>
      <c r="M804" s="108" t="n">
        <f aca="false">TRUNC(O804-O804*$O$2,2)</f>
        <v>0.06</v>
      </c>
      <c r="N804" s="0" t="s">
        <v>1781</v>
      </c>
      <c r="O804" s="0" t="s">
        <v>1937</v>
      </c>
    </row>
    <row r="805" customFormat="false" ht="12.75" hidden="false" customHeight="false" outlineLevel="0" collapsed="false">
      <c r="A805" s="122" t="s">
        <v>1578</v>
      </c>
      <c r="B805" s="123" t="n">
        <v>4728</v>
      </c>
      <c r="C805" s="122" t="s">
        <v>50</v>
      </c>
      <c r="D805" s="122" t="s">
        <v>1667</v>
      </c>
      <c r="E805" s="124" t="s">
        <v>1581</v>
      </c>
      <c r="F805" s="124"/>
      <c r="G805" s="125" t="s">
        <v>24</v>
      </c>
      <c r="H805" s="126" t="n">
        <v>0.050863326</v>
      </c>
      <c r="I805" s="127" t="n">
        <f aca="false">L805</f>
        <v>14.5</v>
      </c>
      <c r="J805" s="127" t="n">
        <f aca="false">M805</f>
        <v>0.73</v>
      </c>
      <c r="L805" s="108" t="n">
        <f aca="false">TRUNC(N805-N805*$O$2,2)</f>
        <v>14.5</v>
      </c>
      <c r="M805" s="108" t="n">
        <f aca="false">TRUNC(O805-O805*$O$2,2)</f>
        <v>0.73</v>
      </c>
      <c r="N805" s="0" t="s">
        <v>1668</v>
      </c>
      <c r="O805" s="0" t="s">
        <v>2442</v>
      </c>
    </row>
    <row r="806" customFormat="false" ht="12.75" hidden="false" customHeight="false" outlineLevel="0" collapsed="false">
      <c r="A806" s="122" t="s">
        <v>1578</v>
      </c>
      <c r="B806" s="123" t="n">
        <v>1651</v>
      </c>
      <c r="C806" s="122" t="s">
        <v>50</v>
      </c>
      <c r="D806" s="122" t="s">
        <v>1638</v>
      </c>
      <c r="E806" s="124" t="s">
        <v>1581</v>
      </c>
      <c r="F806" s="124"/>
      <c r="G806" s="125" t="s">
        <v>1639</v>
      </c>
      <c r="H806" s="126" t="n">
        <v>0.26074506</v>
      </c>
      <c r="I806" s="127" t="n">
        <f aca="false">L806</f>
        <v>4.95</v>
      </c>
      <c r="J806" s="127" t="n">
        <f aca="false">M806</f>
        <v>1.28</v>
      </c>
      <c r="L806" s="108" t="n">
        <f aca="false">TRUNC(N806-N806*$O$2,2)</f>
        <v>4.95</v>
      </c>
      <c r="M806" s="108" t="n">
        <f aca="false">TRUNC(O806-O806*$O$2,2)</f>
        <v>1.28</v>
      </c>
      <c r="N806" s="0" t="s">
        <v>1640</v>
      </c>
      <c r="O806" s="0" t="s">
        <v>1742</v>
      </c>
    </row>
    <row r="807" customFormat="false" ht="25.5" hidden="false" customHeight="false" outlineLevel="0" collapsed="false">
      <c r="A807" s="122" t="s">
        <v>1578</v>
      </c>
      <c r="B807" s="123" t="s">
        <v>2123</v>
      </c>
      <c r="C807" s="122" t="s">
        <v>50</v>
      </c>
      <c r="D807" s="122" t="s">
        <v>2124</v>
      </c>
      <c r="E807" s="124" t="s">
        <v>1581</v>
      </c>
      <c r="F807" s="124"/>
      <c r="G807" s="125" t="s">
        <v>24</v>
      </c>
      <c r="H807" s="126" t="n">
        <v>0.9</v>
      </c>
      <c r="I807" s="127" t="n">
        <f aca="false">L807</f>
        <v>8.27</v>
      </c>
      <c r="J807" s="127" t="n">
        <f aca="false">M807</f>
        <v>7.44</v>
      </c>
      <c r="L807" s="108" t="n">
        <f aca="false">TRUNC(N807-N807*$O$2,2)</f>
        <v>8.27</v>
      </c>
      <c r="M807" s="108" t="n">
        <f aca="false">TRUNC(O807-O807*$O$2,2)</f>
        <v>7.44</v>
      </c>
      <c r="N807" s="0" t="s">
        <v>2125</v>
      </c>
      <c r="O807" s="0" t="s">
        <v>2079</v>
      </c>
    </row>
    <row r="808" customFormat="false" ht="12.75" hidden="false" customHeight="false" outlineLevel="0" collapsed="false">
      <c r="A808" s="122" t="s">
        <v>1578</v>
      </c>
      <c r="B808" s="123" t="n">
        <v>669</v>
      </c>
      <c r="C808" s="122" t="s">
        <v>50</v>
      </c>
      <c r="D808" s="122" t="s">
        <v>2171</v>
      </c>
      <c r="E808" s="124" t="s">
        <v>1581</v>
      </c>
      <c r="F808" s="124"/>
      <c r="G808" s="125" t="s">
        <v>1670</v>
      </c>
      <c r="H808" s="126" t="n">
        <v>2</v>
      </c>
      <c r="I808" s="127" t="n">
        <f aca="false">L808</f>
        <v>20.72</v>
      </c>
      <c r="J808" s="127" t="n">
        <f aca="false">M808</f>
        <v>41.44</v>
      </c>
      <c r="L808" s="108" t="n">
        <f aca="false">TRUNC(N808-N808*$O$2,2)</f>
        <v>20.72</v>
      </c>
      <c r="M808" s="108" t="n">
        <f aca="false">TRUNC(O808-O808*$O$2,2)</f>
        <v>41.44</v>
      </c>
      <c r="N808" s="0" t="s">
        <v>2172</v>
      </c>
      <c r="O808" s="0" t="s">
        <v>2543</v>
      </c>
    </row>
    <row r="809" customFormat="false" ht="12.75" hidden="false" customHeight="false" outlineLevel="0" collapsed="false">
      <c r="A809" s="122" t="s">
        <v>1578</v>
      </c>
      <c r="B809" s="123" t="n">
        <v>138</v>
      </c>
      <c r="C809" s="122" t="s">
        <v>50</v>
      </c>
      <c r="D809" s="122" t="s">
        <v>2139</v>
      </c>
      <c r="E809" s="124" t="s">
        <v>1581</v>
      </c>
      <c r="F809" s="124"/>
      <c r="G809" s="125" t="s">
        <v>287</v>
      </c>
      <c r="H809" s="126" t="n">
        <v>0.087</v>
      </c>
      <c r="I809" s="127" t="n">
        <f aca="false">L809</f>
        <v>50.51</v>
      </c>
      <c r="J809" s="127" t="n">
        <f aca="false">M809</f>
        <v>4.39</v>
      </c>
      <c r="L809" s="108" t="n">
        <f aca="false">TRUNC(N809-N809*$O$2,2)</f>
        <v>50.51</v>
      </c>
      <c r="M809" s="108" t="n">
        <f aca="false">TRUNC(O809-O809*$O$2,2)</f>
        <v>4.39</v>
      </c>
      <c r="N809" s="0" t="s">
        <v>2140</v>
      </c>
      <c r="O809" s="0" t="s">
        <v>2544</v>
      </c>
    </row>
    <row r="810" customFormat="false" ht="12.75" hidden="false" customHeight="false" outlineLevel="0" collapsed="false">
      <c r="A810" s="122" t="s">
        <v>1578</v>
      </c>
      <c r="B810" s="123" t="n">
        <v>2446</v>
      </c>
      <c r="C810" s="122" t="s">
        <v>50</v>
      </c>
      <c r="D810" s="122" t="s">
        <v>2404</v>
      </c>
      <c r="E810" s="124" t="s">
        <v>1581</v>
      </c>
      <c r="F810" s="124"/>
      <c r="G810" s="125" t="s">
        <v>1972</v>
      </c>
      <c r="H810" s="126" t="n">
        <v>0.378</v>
      </c>
      <c r="I810" s="127" t="n">
        <f aca="false">L810</f>
        <v>11.66</v>
      </c>
      <c r="J810" s="127" t="n">
        <f aca="false">M810</f>
        <v>4.4</v>
      </c>
      <c r="L810" s="108" t="n">
        <f aca="false">TRUNC(N810-N810*$O$2,2)</f>
        <v>11.66</v>
      </c>
      <c r="M810" s="108" t="n">
        <f aca="false">TRUNC(O810-O810*$O$2,2)</f>
        <v>4.4</v>
      </c>
      <c r="N810" s="0" t="s">
        <v>2405</v>
      </c>
      <c r="O810" s="0" t="s">
        <v>2545</v>
      </c>
    </row>
    <row r="811" customFormat="false" ht="25.5" hidden="false" customHeight="false" outlineLevel="0" collapsed="false">
      <c r="A811" s="122" t="s">
        <v>1578</v>
      </c>
      <c r="B811" s="123" t="s">
        <v>1894</v>
      </c>
      <c r="C811" s="122" t="s">
        <v>50</v>
      </c>
      <c r="D811" s="122" t="s">
        <v>1895</v>
      </c>
      <c r="E811" s="124" t="s">
        <v>1581</v>
      </c>
      <c r="F811" s="124"/>
      <c r="G811" s="125" t="s">
        <v>287</v>
      </c>
      <c r="H811" s="126" t="n">
        <v>0.04376</v>
      </c>
      <c r="I811" s="127" t="n">
        <f aca="false">L811</f>
        <v>14.82</v>
      </c>
      <c r="J811" s="127" t="n">
        <f aca="false">M811</f>
        <v>0.64</v>
      </c>
      <c r="L811" s="108" t="n">
        <f aca="false">TRUNC(N811-N811*$O$2,2)</f>
        <v>14.82</v>
      </c>
      <c r="M811" s="108" t="n">
        <f aca="false">TRUNC(O811-O811*$O$2,2)</f>
        <v>0.64</v>
      </c>
      <c r="N811" s="0" t="s">
        <v>1896</v>
      </c>
      <c r="O811" s="0" t="s">
        <v>2546</v>
      </c>
    </row>
    <row r="812" customFormat="false" ht="38.25" hidden="false" customHeight="false" outlineLevel="0" collapsed="false">
      <c r="A812" s="122" t="s">
        <v>1578</v>
      </c>
      <c r="B812" s="123" t="s">
        <v>1919</v>
      </c>
      <c r="C812" s="122" t="s">
        <v>50</v>
      </c>
      <c r="D812" s="122" t="s">
        <v>1920</v>
      </c>
      <c r="E812" s="124" t="s">
        <v>1581</v>
      </c>
      <c r="F812" s="124"/>
      <c r="G812" s="125" t="s">
        <v>41</v>
      </c>
      <c r="H812" s="126" t="n">
        <v>1.875</v>
      </c>
      <c r="I812" s="127" t="n">
        <f aca="false">L812</f>
        <v>351.22</v>
      </c>
      <c r="J812" s="127" t="n">
        <f aca="false">M812</f>
        <v>658.54</v>
      </c>
      <c r="L812" s="108" t="n">
        <f aca="false">TRUNC(N812-N812*$O$2,2)</f>
        <v>351.22</v>
      </c>
      <c r="M812" s="108" t="n">
        <f aca="false">TRUNC(O812-O812*$O$2,2)</f>
        <v>658.54</v>
      </c>
      <c r="N812" s="0" t="s">
        <v>1921</v>
      </c>
      <c r="O812" s="0" t="s">
        <v>2547</v>
      </c>
    </row>
    <row r="813" customFormat="false" ht="12.75" hidden="false" customHeight="false" outlineLevel="0" collapsed="false">
      <c r="A813" s="122" t="s">
        <v>1578</v>
      </c>
      <c r="B813" s="123" t="n">
        <v>11253</v>
      </c>
      <c r="C813" s="122" t="s">
        <v>50</v>
      </c>
      <c r="D813" s="122" t="s">
        <v>1891</v>
      </c>
      <c r="E813" s="124" t="s">
        <v>1581</v>
      </c>
      <c r="F813" s="124"/>
      <c r="G813" s="125" t="s">
        <v>24</v>
      </c>
      <c r="H813" s="126" t="n">
        <v>0.033572</v>
      </c>
      <c r="I813" s="127" t="n">
        <f aca="false">L813</f>
        <v>19.9</v>
      </c>
      <c r="J813" s="127" t="n">
        <f aca="false">M813</f>
        <v>0.66</v>
      </c>
      <c r="L813" s="108" t="n">
        <f aca="false">TRUNC(N813-N813*$O$2,2)</f>
        <v>19.9</v>
      </c>
      <c r="M813" s="108" t="n">
        <f aca="false">TRUNC(O813-O813*$O$2,2)</f>
        <v>0.66</v>
      </c>
      <c r="N813" s="0" t="s">
        <v>1892</v>
      </c>
      <c r="O813" s="0" t="s">
        <v>1955</v>
      </c>
    </row>
    <row r="814" customFormat="false" ht="38.25" hidden="false" customHeight="false" outlineLevel="0" collapsed="false">
      <c r="A814" s="122" t="s">
        <v>1578</v>
      </c>
      <c r="B814" s="123" t="s">
        <v>1974</v>
      </c>
      <c r="C814" s="122" t="s">
        <v>50</v>
      </c>
      <c r="D814" s="122" t="s">
        <v>1975</v>
      </c>
      <c r="E814" s="124" t="s">
        <v>1581</v>
      </c>
      <c r="F814" s="124"/>
      <c r="G814" s="125" t="s">
        <v>41</v>
      </c>
      <c r="H814" s="126" t="n">
        <v>1.887</v>
      </c>
      <c r="I814" s="127" t="n">
        <f aca="false">L814</f>
        <v>36.1</v>
      </c>
      <c r="J814" s="127" t="n">
        <f aca="false">M814</f>
        <v>68.12</v>
      </c>
      <c r="L814" s="108" t="n">
        <f aca="false">TRUNC(N814-N814*$O$2,2)</f>
        <v>36.1</v>
      </c>
      <c r="M814" s="108" t="n">
        <f aca="false">TRUNC(O814-O814*$O$2,2)</f>
        <v>68.12</v>
      </c>
      <c r="N814" s="0" t="s">
        <v>1976</v>
      </c>
      <c r="O814" s="0" t="s">
        <v>2548</v>
      </c>
    </row>
    <row r="815" customFormat="false" ht="25.5" hidden="false" customHeight="false" outlineLevel="0" collapsed="false">
      <c r="A815" s="122" t="s">
        <v>1578</v>
      </c>
      <c r="B815" s="123" t="n">
        <v>1113</v>
      </c>
      <c r="C815" s="122" t="s">
        <v>50</v>
      </c>
      <c r="D815" s="122" t="s">
        <v>2224</v>
      </c>
      <c r="E815" s="124" t="s">
        <v>1581</v>
      </c>
      <c r="F815" s="124"/>
      <c r="G815" s="125" t="s">
        <v>287</v>
      </c>
      <c r="H815" s="126" t="n">
        <v>0.384</v>
      </c>
      <c r="I815" s="127" t="n">
        <f aca="false">L815</f>
        <v>5.74</v>
      </c>
      <c r="J815" s="127" t="n">
        <f aca="false">M815</f>
        <v>2.2</v>
      </c>
      <c r="L815" s="108" t="n">
        <f aca="false">TRUNC(N815-N815*$O$2,2)</f>
        <v>5.74</v>
      </c>
      <c r="M815" s="108" t="n">
        <f aca="false">TRUNC(O815-O815*$O$2,2)</f>
        <v>2.2</v>
      </c>
      <c r="N815" s="0" t="s">
        <v>2225</v>
      </c>
      <c r="O815" s="0" t="s">
        <v>2549</v>
      </c>
    </row>
    <row r="816" customFormat="false" ht="38.25" hidden="false" customHeight="false" outlineLevel="0" collapsed="false">
      <c r="A816" s="122" t="s">
        <v>1578</v>
      </c>
      <c r="B816" s="123" t="s">
        <v>2257</v>
      </c>
      <c r="C816" s="122" t="s">
        <v>50</v>
      </c>
      <c r="D816" s="122" t="s">
        <v>2258</v>
      </c>
      <c r="E816" s="124" t="s">
        <v>1581</v>
      </c>
      <c r="F816" s="124"/>
      <c r="G816" s="125" t="s">
        <v>52</v>
      </c>
      <c r="H816" s="126" t="n">
        <v>1.62</v>
      </c>
      <c r="I816" s="127" t="n">
        <f aca="false">L816</f>
        <v>37.92</v>
      </c>
      <c r="J816" s="127" t="n">
        <f aca="false">M816</f>
        <v>61.43</v>
      </c>
      <c r="L816" s="108" t="n">
        <f aca="false">TRUNC(N816-N816*$O$2,2)</f>
        <v>37.92</v>
      </c>
      <c r="M816" s="108" t="n">
        <f aca="false">TRUNC(O816-O816*$O$2,2)</f>
        <v>61.43</v>
      </c>
      <c r="N816" s="0" t="s">
        <v>2259</v>
      </c>
      <c r="O816" s="0" t="s">
        <v>2260</v>
      </c>
    </row>
    <row r="817" customFormat="false" ht="25.5" hidden="false" customHeight="false" outlineLevel="0" collapsed="false">
      <c r="A817" s="122" t="s">
        <v>1578</v>
      </c>
      <c r="B817" s="123" t="s">
        <v>2154</v>
      </c>
      <c r="C817" s="122" t="s">
        <v>50</v>
      </c>
      <c r="D817" s="122" t="s">
        <v>2155</v>
      </c>
      <c r="E817" s="124" t="s">
        <v>1581</v>
      </c>
      <c r="F817" s="124"/>
      <c r="G817" s="125" t="s">
        <v>287</v>
      </c>
      <c r="H817" s="126" t="n">
        <v>0.1836</v>
      </c>
      <c r="I817" s="127" t="n">
        <f aca="false">L817</f>
        <v>13.15</v>
      </c>
      <c r="J817" s="127" t="n">
        <f aca="false">M817</f>
        <v>2.41</v>
      </c>
      <c r="L817" s="108" t="n">
        <f aca="false">TRUNC(N817-N817*$O$2,2)</f>
        <v>13.15</v>
      </c>
      <c r="M817" s="108" t="n">
        <f aca="false">TRUNC(O817-O817*$O$2,2)</f>
        <v>2.41</v>
      </c>
      <c r="N817" s="0" t="s">
        <v>2156</v>
      </c>
      <c r="O817" s="0" t="s">
        <v>2550</v>
      </c>
    </row>
    <row r="818" customFormat="false" ht="25.5" hidden="false" customHeight="false" outlineLevel="0" collapsed="false">
      <c r="A818" s="122" t="s">
        <v>1578</v>
      </c>
      <c r="B818" s="123" t="s">
        <v>2246</v>
      </c>
      <c r="C818" s="122" t="s">
        <v>50</v>
      </c>
      <c r="D818" s="122" t="s">
        <v>2247</v>
      </c>
      <c r="E818" s="124" t="s">
        <v>1581</v>
      </c>
      <c r="F818" s="124"/>
      <c r="G818" s="125" t="s">
        <v>24</v>
      </c>
      <c r="H818" s="126" t="n">
        <v>7.05</v>
      </c>
      <c r="I818" s="127" t="n">
        <f aca="false">L818</f>
        <v>0.74</v>
      </c>
      <c r="J818" s="127" t="n">
        <f aca="false">M818</f>
        <v>5.22</v>
      </c>
      <c r="L818" s="108" t="n">
        <f aca="false">TRUNC(N818-N818*$O$2,2)</f>
        <v>0.74</v>
      </c>
      <c r="M818" s="108" t="n">
        <f aca="false">TRUNC(O818-O818*$O$2,2)</f>
        <v>5.22</v>
      </c>
      <c r="N818" s="0" t="s">
        <v>2248</v>
      </c>
      <c r="O818" s="0" t="s">
        <v>2551</v>
      </c>
    </row>
    <row r="819" customFormat="false" ht="25.5" hidden="false" customHeight="false" outlineLevel="0" collapsed="false">
      <c r="A819" s="122" t="s">
        <v>1578</v>
      </c>
      <c r="B819" s="123" t="n">
        <v>982</v>
      </c>
      <c r="C819" s="122" t="s">
        <v>50</v>
      </c>
      <c r="D819" s="122" t="s">
        <v>2117</v>
      </c>
      <c r="E819" s="124" t="s">
        <v>1581</v>
      </c>
      <c r="F819" s="124"/>
      <c r="G819" s="125" t="s">
        <v>1670</v>
      </c>
      <c r="H819" s="126" t="n">
        <v>2</v>
      </c>
      <c r="I819" s="127" t="n">
        <f aca="false">L819</f>
        <v>9.88</v>
      </c>
      <c r="J819" s="127" t="n">
        <f aca="false">M819</f>
        <v>19.76</v>
      </c>
      <c r="L819" s="108" t="n">
        <f aca="false">TRUNC(N819-N819*$O$2,2)</f>
        <v>9.88</v>
      </c>
      <c r="M819" s="108" t="n">
        <f aca="false">TRUNC(O819-O819*$O$2,2)</f>
        <v>19.76</v>
      </c>
      <c r="N819" s="0" t="s">
        <v>2118</v>
      </c>
      <c r="O819" s="0" t="s">
        <v>2412</v>
      </c>
    </row>
    <row r="820" customFormat="false" ht="25.5" hidden="false" customHeight="false" outlineLevel="0" collapsed="false">
      <c r="A820" s="122" t="s">
        <v>1578</v>
      </c>
      <c r="B820" s="123" t="s">
        <v>2552</v>
      </c>
      <c r="C820" s="122" t="s">
        <v>50</v>
      </c>
      <c r="D820" s="122" t="s">
        <v>2553</v>
      </c>
      <c r="E820" s="124" t="s">
        <v>1581</v>
      </c>
      <c r="F820" s="124"/>
      <c r="G820" s="125" t="s">
        <v>24</v>
      </c>
      <c r="H820" s="126" t="n">
        <v>2</v>
      </c>
      <c r="I820" s="127" t="n">
        <f aca="false">L820</f>
        <v>10.75</v>
      </c>
      <c r="J820" s="127" t="n">
        <f aca="false">M820</f>
        <v>21.51</v>
      </c>
      <c r="L820" s="108" t="n">
        <f aca="false">TRUNC(N820-N820*$O$2,2)</f>
        <v>10.75</v>
      </c>
      <c r="M820" s="108" t="n">
        <f aca="false">TRUNC(O820-O820*$O$2,2)</f>
        <v>21.51</v>
      </c>
      <c r="N820" s="0" t="s">
        <v>2554</v>
      </c>
      <c r="O820" s="0" t="s">
        <v>2555</v>
      </c>
    </row>
    <row r="821" customFormat="false" ht="38.25" hidden="false" customHeight="false" outlineLevel="0" collapsed="false">
      <c r="A821" s="122" t="s">
        <v>1578</v>
      </c>
      <c r="B821" s="123" t="s">
        <v>2183</v>
      </c>
      <c r="C821" s="122" t="s">
        <v>50</v>
      </c>
      <c r="D821" s="122" t="s">
        <v>2184</v>
      </c>
      <c r="E821" s="124" t="s">
        <v>1581</v>
      </c>
      <c r="F821" s="124"/>
      <c r="G821" s="125" t="s">
        <v>1670</v>
      </c>
      <c r="H821" s="126" t="n">
        <v>49.842</v>
      </c>
      <c r="I821" s="127" t="n">
        <f aca="false">L821</f>
        <v>0.25</v>
      </c>
      <c r="J821" s="127" t="n">
        <f aca="false">M821</f>
        <v>12.83</v>
      </c>
      <c r="L821" s="108" t="n">
        <f aca="false">TRUNC(N821-N821*$O$2,2)</f>
        <v>0.25</v>
      </c>
      <c r="M821" s="108" t="n">
        <f aca="false">TRUNC(O821-O821*$O$2,2)</f>
        <v>12.83</v>
      </c>
      <c r="N821" s="0" t="s">
        <v>1890</v>
      </c>
      <c r="O821" s="0" t="s">
        <v>2556</v>
      </c>
    </row>
    <row r="822" customFormat="false" ht="12.75" hidden="false" customHeight="false" outlineLevel="0" collapsed="false">
      <c r="A822" s="122" t="s">
        <v>1578</v>
      </c>
      <c r="B822" s="123" t="n">
        <v>11252</v>
      </c>
      <c r="C822" s="122" t="s">
        <v>50</v>
      </c>
      <c r="D822" s="122" t="s">
        <v>2391</v>
      </c>
      <c r="E822" s="124" t="s">
        <v>1581</v>
      </c>
      <c r="F822" s="124"/>
      <c r="G822" s="125" t="s">
        <v>24</v>
      </c>
      <c r="H822" s="126" t="n">
        <v>0.000252</v>
      </c>
      <c r="I822" s="127" t="n">
        <f aca="false">L822</f>
        <v>209.95</v>
      </c>
      <c r="J822" s="127" t="n">
        <f aca="false">M822</f>
        <v>0.04</v>
      </c>
      <c r="L822" s="108" t="n">
        <f aca="false">TRUNC(N822-N822*$O$2,2)</f>
        <v>209.95</v>
      </c>
      <c r="M822" s="108" t="n">
        <f aca="false">TRUNC(O822-O822*$O$2,2)</f>
        <v>0.04</v>
      </c>
      <c r="N822" s="0" t="s">
        <v>2392</v>
      </c>
      <c r="O822" s="0" t="s">
        <v>1775</v>
      </c>
    </row>
    <row r="823" customFormat="false" ht="12.75" hidden="false" customHeight="false" outlineLevel="0" collapsed="false">
      <c r="A823" s="122" t="s">
        <v>1578</v>
      </c>
      <c r="B823" s="123" t="n">
        <v>11246</v>
      </c>
      <c r="C823" s="122" t="s">
        <v>50</v>
      </c>
      <c r="D823" s="122" t="s">
        <v>1816</v>
      </c>
      <c r="E823" s="124" t="s">
        <v>1581</v>
      </c>
      <c r="F823" s="124"/>
      <c r="G823" s="125" t="s">
        <v>765</v>
      </c>
      <c r="H823" s="126" t="n">
        <v>0.022631476</v>
      </c>
      <c r="I823" s="127" t="n">
        <f aca="false">L823</f>
        <v>7.97</v>
      </c>
      <c r="J823" s="127" t="n">
        <f aca="false">M823</f>
        <v>0.17</v>
      </c>
      <c r="L823" s="108" t="n">
        <f aca="false">TRUNC(N823-N823*$O$2,2)</f>
        <v>7.97</v>
      </c>
      <c r="M823" s="108" t="n">
        <f aca="false">TRUNC(O823-O823*$O$2,2)</f>
        <v>0.17</v>
      </c>
      <c r="N823" s="0" t="s">
        <v>1817</v>
      </c>
      <c r="O823" s="0" t="s">
        <v>2458</v>
      </c>
    </row>
    <row r="824" customFormat="false" ht="12.75" hidden="false" customHeight="false" outlineLevel="0" collapsed="false">
      <c r="A824" s="122" t="s">
        <v>1578</v>
      </c>
      <c r="B824" s="123" t="n">
        <v>10362</v>
      </c>
      <c r="C824" s="122" t="s">
        <v>50</v>
      </c>
      <c r="D824" s="122" t="s">
        <v>1674</v>
      </c>
      <c r="E824" s="124" t="s">
        <v>1642</v>
      </c>
      <c r="F824" s="124"/>
      <c r="G824" s="125" t="s">
        <v>24</v>
      </c>
      <c r="H824" s="126" t="n">
        <v>1.50860142</v>
      </c>
      <c r="I824" s="127" t="n">
        <f aca="false">L824</f>
        <v>9.78</v>
      </c>
      <c r="J824" s="127" t="n">
        <f aca="false">M824</f>
        <v>14.75</v>
      </c>
      <c r="L824" s="108" t="n">
        <f aca="false">TRUNC(N824-N824*$O$2,2)</f>
        <v>9.78</v>
      </c>
      <c r="M824" s="108" t="n">
        <f aca="false">TRUNC(O824-O824*$O$2,2)</f>
        <v>14.75</v>
      </c>
      <c r="N824" s="0" t="s">
        <v>1675</v>
      </c>
      <c r="O824" s="0" t="s">
        <v>2557</v>
      </c>
    </row>
    <row r="825" customFormat="false" ht="12.75" hidden="false" customHeight="false" outlineLevel="0" collapsed="false">
      <c r="A825" s="122" t="s">
        <v>1578</v>
      </c>
      <c r="B825" s="123" t="n">
        <v>10583</v>
      </c>
      <c r="C825" s="122" t="s">
        <v>50</v>
      </c>
      <c r="D825" s="122" t="s">
        <v>2473</v>
      </c>
      <c r="E825" s="124" t="s">
        <v>1581</v>
      </c>
      <c r="F825" s="124"/>
      <c r="G825" s="125" t="s">
        <v>24</v>
      </c>
      <c r="H825" s="126" t="n">
        <v>0.01134</v>
      </c>
      <c r="I825" s="127" t="n">
        <f aca="false">L825</f>
        <v>9.35</v>
      </c>
      <c r="J825" s="127" t="n">
        <f aca="false">M825</f>
        <v>0.1</v>
      </c>
      <c r="L825" s="108" t="n">
        <f aca="false">TRUNC(N825-N825*$O$2,2)</f>
        <v>9.35</v>
      </c>
      <c r="M825" s="108" t="n">
        <f aca="false">TRUNC(O825-O825*$O$2,2)</f>
        <v>0.1</v>
      </c>
      <c r="N825" s="0" t="s">
        <v>2474</v>
      </c>
      <c r="O825" s="0" t="s">
        <v>2558</v>
      </c>
    </row>
    <row r="826" customFormat="false" ht="12.75" hidden="false" customHeight="false" outlineLevel="0" collapsed="false">
      <c r="A826" s="122" t="s">
        <v>1578</v>
      </c>
      <c r="B826" s="123" t="n">
        <v>1886</v>
      </c>
      <c r="C826" s="122" t="s">
        <v>50</v>
      </c>
      <c r="D826" s="122" t="s">
        <v>1996</v>
      </c>
      <c r="E826" s="124" t="s">
        <v>1581</v>
      </c>
      <c r="F826" s="124"/>
      <c r="G826" s="125" t="s">
        <v>287</v>
      </c>
      <c r="H826" s="126" t="n">
        <v>1</v>
      </c>
      <c r="I826" s="127" t="n">
        <f aca="false">L826</f>
        <v>13.83</v>
      </c>
      <c r="J826" s="127" t="n">
        <f aca="false">M826</f>
        <v>13.83</v>
      </c>
      <c r="L826" s="108" t="n">
        <f aca="false">TRUNC(N826-N826*$O$2,2)</f>
        <v>13.83</v>
      </c>
      <c r="M826" s="108" t="n">
        <f aca="false">TRUNC(O826-O826*$O$2,2)</f>
        <v>13.83</v>
      </c>
      <c r="N826" s="0" t="s">
        <v>1997</v>
      </c>
      <c r="O826" s="0" t="s">
        <v>1997</v>
      </c>
    </row>
    <row r="827" customFormat="false" ht="12.75" hidden="false" customHeight="false" outlineLevel="0" collapsed="false">
      <c r="A827" s="122" t="s">
        <v>1578</v>
      </c>
      <c r="B827" s="123" t="n">
        <v>82</v>
      </c>
      <c r="C827" s="122" t="s">
        <v>50</v>
      </c>
      <c r="D827" s="122" t="s">
        <v>1934</v>
      </c>
      <c r="E827" s="124" t="s">
        <v>1581</v>
      </c>
      <c r="F827" s="124"/>
      <c r="G827" s="125" t="s">
        <v>287</v>
      </c>
      <c r="H827" s="126" t="n">
        <v>1.54</v>
      </c>
      <c r="I827" s="127" t="n">
        <f aca="false">L827</f>
        <v>6.86</v>
      </c>
      <c r="J827" s="127" t="n">
        <f aca="false">M827</f>
        <v>10.57</v>
      </c>
      <c r="L827" s="108" t="n">
        <f aca="false">TRUNC(N827-N827*$O$2,2)</f>
        <v>6.86</v>
      </c>
      <c r="M827" s="108" t="n">
        <f aca="false">TRUNC(O827-O827*$O$2,2)</f>
        <v>10.57</v>
      </c>
      <c r="N827" s="0" t="s">
        <v>1935</v>
      </c>
      <c r="O827" s="0" t="s">
        <v>2559</v>
      </c>
    </row>
    <row r="828" customFormat="false" ht="25.5" hidden="false" customHeight="false" outlineLevel="0" collapsed="false">
      <c r="A828" s="122" t="s">
        <v>1578</v>
      </c>
      <c r="B828" s="123" t="n">
        <v>6995</v>
      </c>
      <c r="C828" s="122" t="s">
        <v>50</v>
      </c>
      <c r="D828" s="122" t="s">
        <v>2242</v>
      </c>
      <c r="E828" s="124" t="s">
        <v>1581</v>
      </c>
      <c r="F828" s="124"/>
      <c r="G828" s="125" t="s">
        <v>366</v>
      </c>
      <c r="H828" s="126" t="n">
        <v>1.1988</v>
      </c>
      <c r="I828" s="127" t="n">
        <f aca="false">L828</f>
        <v>2.74</v>
      </c>
      <c r="J828" s="127" t="n">
        <f aca="false">M828</f>
        <v>3.28</v>
      </c>
      <c r="L828" s="108" t="n">
        <f aca="false">TRUNC(N828-N828*$O$2,2)</f>
        <v>2.74</v>
      </c>
      <c r="M828" s="108" t="n">
        <f aca="false">TRUNC(O828-O828*$O$2,2)</f>
        <v>3.28</v>
      </c>
      <c r="N828" s="0" t="s">
        <v>2243</v>
      </c>
      <c r="O828" s="0" t="s">
        <v>2244</v>
      </c>
    </row>
    <row r="829" customFormat="false" ht="25.5" hidden="false" customHeight="false" outlineLevel="0" collapsed="false">
      <c r="A829" s="122" t="s">
        <v>1578</v>
      </c>
      <c r="B829" s="123" t="n">
        <v>2657</v>
      </c>
      <c r="C829" s="122" t="s">
        <v>50</v>
      </c>
      <c r="D829" s="122" t="s">
        <v>2162</v>
      </c>
      <c r="E829" s="124" t="s">
        <v>1581</v>
      </c>
      <c r="F829" s="124"/>
      <c r="G829" s="125" t="s">
        <v>24</v>
      </c>
      <c r="H829" s="126" t="n">
        <v>225.6</v>
      </c>
      <c r="I829" s="127" t="n">
        <f aca="false">L829</f>
        <v>0.76</v>
      </c>
      <c r="J829" s="127" t="n">
        <f aca="false">M829</f>
        <v>172.55</v>
      </c>
      <c r="L829" s="108" t="n">
        <f aca="false">TRUNC(N829-N829*$O$2,2)</f>
        <v>0.76</v>
      </c>
      <c r="M829" s="108" t="n">
        <f aca="false">TRUNC(O829-O829*$O$2,2)</f>
        <v>172.55</v>
      </c>
      <c r="N829" s="0" t="s">
        <v>2163</v>
      </c>
      <c r="O829" s="0" t="s">
        <v>2164</v>
      </c>
    </row>
    <row r="830" customFormat="false" ht="12.75" hidden="false" customHeight="false" outlineLevel="0" collapsed="false">
      <c r="A830" s="122" t="s">
        <v>1578</v>
      </c>
      <c r="B830" s="123" t="n">
        <v>634</v>
      </c>
      <c r="C830" s="122" t="s">
        <v>50</v>
      </c>
      <c r="D830" s="122" t="s">
        <v>2198</v>
      </c>
      <c r="E830" s="124" t="s">
        <v>1581</v>
      </c>
      <c r="F830" s="124"/>
      <c r="G830" s="125" t="s">
        <v>41</v>
      </c>
      <c r="H830" s="126" t="n">
        <v>0.012</v>
      </c>
      <c r="I830" s="127" t="n">
        <f aca="false">L830</f>
        <v>337.05</v>
      </c>
      <c r="J830" s="127" t="n">
        <f aca="false">M830</f>
        <v>4.04</v>
      </c>
      <c r="L830" s="108" t="n">
        <f aca="false">TRUNC(N830-N830*$O$2,2)</f>
        <v>337.05</v>
      </c>
      <c r="M830" s="108" t="n">
        <f aca="false">TRUNC(O830-O830*$O$2,2)</f>
        <v>4.04</v>
      </c>
      <c r="N830" s="0" t="s">
        <v>2199</v>
      </c>
      <c r="O830" s="0" t="s">
        <v>2200</v>
      </c>
    </row>
    <row r="831" customFormat="false" ht="25.5" hidden="false" customHeight="false" outlineLevel="0" collapsed="false">
      <c r="A831" s="122" t="s">
        <v>1578</v>
      </c>
      <c r="B831" s="123" t="s">
        <v>1744</v>
      </c>
      <c r="C831" s="122" t="s">
        <v>50</v>
      </c>
      <c r="D831" s="122" t="s">
        <v>1745</v>
      </c>
      <c r="E831" s="124" t="s">
        <v>1609</v>
      </c>
      <c r="F831" s="124"/>
      <c r="G831" s="125" t="s">
        <v>1610</v>
      </c>
      <c r="H831" s="126" t="n">
        <v>25.05</v>
      </c>
      <c r="I831" s="127" t="n">
        <f aca="false">L831</f>
        <v>14.93</v>
      </c>
      <c r="J831" s="127" t="n">
        <f aca="false">M831</f>
        <v>374.01</v>
      </c>
      <c r="L831" s="108" t="n">
        <f aca="false">TRUNC(N831-N831*$O$2,2)</f>
        <v>14.93</v>
      </c>
      <c r="M831" s="108" t="n">
        <f aca="false">TRUNC(O831-O831*$O$2,2)</f>
        <v>374.01</v>
      </c>
      <c r="N831" s="0" t="s">
        <v>1746</v>
      </c>
      <c r="O831" s="0" t="s">
        <v>2560</v>
      </c>
    </row>
    <row r="832" customFormat="false" ht="12.75" hidden="false" customHeight="false" outlineLevel="0" collapsed="false">
      <c r="A832" s="122" t="s">
        <v>1578</v>
      </c>
      <c r="B832" s="123" t="n">
        <v>11245</v>
      </c>
      <c r="C832" s="122" t="s">
        <v>50</v>
      </c>
      <c r="D832" s="122" t="s">
        <v>1814</v>
      </c>
      <c r="E832" s="124" t="s">
        <v>1581</v>
      </c>
      <c r="F832" s="124"/>
      <c r="G832" s="125" t="s">
        <v>24</v>
      </c>
      <c r="H832" s="126" t="n">
        <v>0.022631476</v>
      </c>
      <c r="I832" s="127" t="n">
        <f aca="false">L832</f>
        <v>9.05</v>
      </c>
      <c r="J832" s="127" t="n">
        <f aca="false">M832</f>
        <v>0.2</v>
      </c>
      <c r="L832" s="108" t="n">
        <f aca="false">TRUNC(N832-N832*$O$2,2)</f>
        <v>9.05</v>
      </c>
      <c r="M832" s="108" t="n">
        <f aca="false">TRUNC(O832-O832*$O$2,2)</f>
        <v>0.2</v>
      </c>
      <c r="N832" s="0" t="s">
        <v>1815</v>
      </c>
      <c r="O832" s="0" t="s">
        <v>1769</v>
      </c>
    </row>
    <row r="833" customFormat="false" ht="25.5" hidden="false" customHeight="false" outlineLevel="0" collapsed="false">
      <c r="A833" s="122" t="s">
        <v>1578</v>
      </c>
      <c r="B833" s="123" t="s">
        <v>2127</v>
      </c>
      <c r="C833" s="122" t="s">
        <v>50</v>
      </c>
      <c r="D833" s="122" t="s">
        <v>2128</v>
      </c>
      <c r="E833" s="124" t="s">
        <v>1581</v>
      </c>
      <c r="F833" s="124"/>
      <c r="G833" s="125" t="s">
        <v>41</v>
      </c>
      <c r="H833" s="126" t="n">
        <v>0.165888</v>
      </c>
      <c r="I833" s="127" t="n">
        <f aca="false">L833</f>
        <v>85.85</v>
      </c>
      <c r="J833" s="127" t="n">
        <f aca="false">M833</f>
        <v>14.23</v>
      </c>
      <c r="L833" s="108" t="n">
        <f aca="false">TRUNC(N833-N833*$O$2,2)</f>
        <v>85.85</v>
      </c>
      <c r="M833" s="108" t="n">
        <f aca="false">TRUNC(O833-O833*$O$2,2)</f>
        <v>14.23</v>
      </c>
      <c r="N833" s="0" t="s">
        <v>2129</v>
      </c>
      <c r="O833" s="0" t="s">
        <v>2561</v>
      </c>
    </row>
    <row r="834" customFormat="false" ht="12.75" hidden="false" customHeight="false" outlineLevel="0" collapsed="false">
      <c r="A834" s="122" t="s">
        <v>1578</v>
      </c>
      <c r="B834" s="123" t="n">
        <v>1703</v>
      </c>
      <c r="C834" s="122" t="s">
        <v>50</v>
      </c>
      <c r="D834" s="122" t="s">
        <v>2264</v>
      </c>
      <c r="E834" s="124" t="s">
        <v>1581</v>
      </c>
      <c r="F834" s="124"/>
      <c r="G834" s="125" t="s">
        <v>287</v>
      </c>
      <c r="H834" s="126" t="n">
        <v>0.23</v>
      </c>
      <c r="I834" s="127" t="n">
        <f aca="false">L834</f>
        <v>44.29</v>
      </c>
      <c r="J834" s="127" t="n">
        <f aca="false">M834</f>
        <v>10.18</v>
      </c>
      <c r="L834" s="108" t="n">
        <f aca="false">TRUNC(N834-N834*$O$2,2)</f>
        <v>44.29</v>
      </c>
      <c r="M834" s="108" t="n">
        <f aca="false">TRUNC(O834-O834*$O$2,2)</f>
        <v>10.18</v>
      </c>
      <c r="N834" s="0" t="s">
        <v>2265</v>
      </c>
      <c r="O834" s="0" t="s">
        <v>2562</v>
      </c>
    </row>
    <row r="835" customFormat="false" ht="25.5" hidden="false" customHeight="false" outlineLevel="0" collapsed="false">
      <c r="A835" s="122" t="s">
        <v>1578</v>
      </c>
      <c r="B835" s="123" t="s">
        <v>1737</v>
      </c>
      <c r="C835" s="122" t="s">
        <v>50</v>
      </c>
      <c r="D835" s="122" t="s">
        <v>1738</v>
      </c>
      <c r="E835" s="124" t="s">
        <v>1609</v>
      </c>
      <c r="F835" s="124"/>
      <c r="G835" s="125" t="s">
        <v>1610</v>
      </c>
      <c r="H835" s="126" t="n">
        <v>32.33068</v>
      </c>
      <c r="I835" s="127" t="n">
        <f aca="false">L835</f>
        <v>14.91</v>
      </c>
      <c r="J835" s="127" t="n">
        <f aca="false">M835</f>
        <v>482.21</v>
      </c>
      <c r="L835" s="108" t="n">
        <f aca="false">TRUNC(N835-N835*$O$2,2)</f>
        <v>14.91</v>
      </c>
      <c r="M835" s="108" t="n">
        <f aca="false">TRUNC(O835-O835*$O$2,2)</f>
        <v>482.21</v>
      </c>
      <c r="N835" s="0" t="s">
        <v>1739</v>
      </c>
      <c r="O835" s="0" t="s">
        <v>2563</v>
      </c>
    </row>
    <row r="836" customFormat="false" ht="25.5" hidden="false" customHeight="false" outlineLevel="0" collapsed="false">
      <c r="A836" s="122" t="s">
        <v>1578</v>
      </c>
      <c r="B836" s="123" t="s">
        <v>2119</v>
      </c>
      <c r="C836" s="122" t="s">
        <v>50</v>
      </c>
      <c r="D836" s="122" t="s">
        <v>2120</v>
      </c>
      <c r="E836" s="124" t="s">
        <v>1581</v>
      </c>
      <c r="F836" s="124"/>
      <c r="G836" s="125" t="s">
        <v>366</v>
      </c>
      <c r="H836" s="126" t="n">
        <v>0.5346</v>
      </c>
      <c r="I836" s="127" t="n">
        <f aca="false">L836</f>
        <v>9.81</v>
      </c>
      <c r="J836" s="127" t="n">
        <f aca="false">M836</f>
        <v>5.24</v>
      </c>
      <c r="L836" s="108" t="n">
        <f aca="false">TRUNC(N836-N836*$O$2,2)</f>
        <v>9.81</v>
      </c>
      <c r="M836" s="108" t="n">
        <f aca="false">TRUNC(O836-O836*$O$2,2)</f>
        <v>5.24</v>
      </c>
      <c r="N836" s="0" t="s">
        <v>2121</v>
      </c>
      <c r="O836" s="0" t="s">
        <v>2122</v>
      </c>
    </row>
    <row r="837" customFormat="false" ht="12.75" hidden="false" customHeight="false" outlineLevel="0" collapsed="false">
      <c r="A837" s="122" t="s">
        <v>1578</v>
      </c>
      <c r="B837" s="123" t="n">
        <v>630</v>
      </c>
      <c r="C837" s="122" t="s">
        <v>50</v>
      </c>
      <c r="D837" s="122" t="s">
        <v>2149</v>
      </c>
      <c r="E837" s="124" t="s">
        <v>1581</v>
      </c>
      <c r="F837" s="124"/>
      <c r="G837" s="125" t="s">
        <v>52</v>
      </c>
      <c r="H837" s="126" t="n">
        <v>0.22644</v>
      </c>
      <c r="I837" s="127" t="n">
        <f aca="false">L837</f>
        <v>31.28</v>
      </c>
      <c r="J837" s="127" t="n">
        <f aca="false">M837</f>
        <v>7.07</v>
      </c>
      <c r="L837" s="108" t="n">
        <f aca="false">TRUNC(N837-N837*$O$2,2)</f>
        <v>31.28</v>
      </c>
      <c r="M837" s="108" t="n">
        <f aca="false">TRUNC(O837-O837*$O$2,2)</f>
        <v>7.07</v>
      </c>
      <c r="N837" s="0" t="s">
        <v>2150</v>
      </c>
      <c r="O837" s="0" t="s">
        <v>2564</v>
      </c>
    </row>
    <row r="838" customFormat="false" ht="25.5" hidden="false" customHeight="false" outlineLevel="0" collapsed="false">
      <c r="A838" s="122" t="s">
        <v>1578</v>
      </c>
      <c r="B838" s="123" t="s">
        <v>1927</v>
      </c>
      <c r="C838" s="122" t="s">
        <v>50</v>
      </c>
      <c r="D838" s="122" t="s">
        <v>1928</v>
      </c>
      <c r="E838" s="124" t="s">
        <v>1581</v>
      </c>
      <c r="F838" s="124"/>
      <c r="G838" s="125" t="s">
        <v>366</v>
      </c>
      <c r="H838" s="126" t="n">
        <v>0.81396</v>
      </c>
      <c r="I838" s="127" t="n">
        <f aca="false">L838</f>
        <v>4.4</v>
      </c>
      <c r="J838" s="127" t="n">
        <f aca="false">M838</f>
        <v>3.58</v>
      </c>
      <c r="L838" s="108" t="n">
        <f aca="false">TRUNC(N838-N838*$O$2,2)</f>
        <v>4.4</v>
      </c>
      <c r="M838" s="108" t="n">
        <f aca="false">TRUNC(O838-O838*$O$2,2)</f>
        <v>3.58</v>
      </c>
      <c r="N838" s="0" t="s">
        <v>1929</v>
      </c>
      <c r="O838" s="0" t="s">
        <v>2565</v>
      </c>
    </row>
    <row r="839" customFormat="false" ht="25.5" hidden="false" customHeight="false" outlineLevel="0" collapsed="false">
      <c r="A839" s="122" t="s">
        <v>1578</v>
      </c>
      <c r="B839" s="123" t="s">
        <v>2186</v>
      </c>
      <c r="C839" s="122" t="s">
        <v>50</v>
      </c>
      <c r="D839" s="122" t="s">
        <v>2187</v>
      </c>
      <c r="E839" s="124" t="s">
        <v>1581</v>
      </c>
      <c r="F839" s="124"/>
      <c r="G839" s="125" t="s">
        <v>24</v>
      </c>
      <c r="H839" s="126" t="n">
        <v>49.842</v>
      </c>
      <c r="I839" s="127" t="n">
        <f aca="false">L839</f>
        <v>1.36</v>
      </c>
      <c r="J839" s="127" t="n">
        <f aca="false">M839</f>
        <v>68.07</v>
      </c>
      <c r="L839" s="108" t="n">
        <f aca="false">TRUNC(N839-N839*$O$2,2)</f>
        <v>1.36</v>
      </c>
      <c r="M839" s="108" t="n">
        <f aca="false">TRUNC(O839-O839*$O$2,2)</f>
        <v>68.07</v>
      </c>
      <c r="N839" s="0" t="s">
        <v>2188</v>
      </c>
      <c r="O839" s="0" t="s">
        <v>2566</v>
      </c>
    </row>
    <row r="840" customFormat="false" ht="25.5" hidden="false" customHeight="false" outlineLevel="0" collapsed="false">
      <c r="A840" s="122" t="s">
        <v>1578</v>
      </c>
      <c r="B840" s="123" t="s">
        <v>2399</v>
      </c>
      <c r="C840" s="122" t="s">
        <v>50</v>
      </c>
      <c r="D840" s="122" t="s">
        <v>2400</v>
      </c>
      <c r="E840" s="124" t="s">
        <v>1609</v>
      </c>
      <c r="F840" s="124"/>
      <c r="G840" s="125" t="s">
        <v>1610</v>
      </c>
      <c r="H840" s="126" t="n">
        <v>2.52</v>
      </c>
      <c r="I840" s="127" t="n">
        <f aca="false">L840</f>
        <v>14.93</v>
      </c>
      <c r="J840" s="127" t="n">
        <f aca="false">M840</f>
        <v>37.62</v>
      </c>
      <c r="L840" s="108" t="n">
        <f aca="false">TRUNC(N840-N840*$O$2,2)</f>
        <v>14.93</v>
      </c>
      <c r="M840" s="108" t="n">
        <f aca="false">TRUNC(O840-O840*$O$2,2)</f>
        <v>37.62</v>
      </c>
      <c r="N840" s="0" t="s">
        <v>1746</v>
      </c>
      <c r="O840" s="0" t="s">
        <v>2567</v>
      </c>
    </row>
    <row r="841" customFormat="false" ht="12.75" hidden="false" customHeight="false" outlineLevel="0" collapsed="false">
      <c r="A841" s="122" t="s">
        <v>1578</v>
      </c>
      <c r="B841" s="123" t="n">
        <v>10517</v>
      </c>
      <c r="C841" s="122" t="s">
        <v>50</v>
      </c>
      <c r="D841" s="122" t="s">
        <v>1669</v>
      </c>
      <c r="E841" s="124" t="s">
        <v>1642</v>
      </c>
      <c r="F841" s="124"/>
      <c r="G841" s="125" t="s">
        <v>1670</v>
      </c>
      <c r="H841" s="126" t="n">
        <v>0.134097904</v>
      </c>
      <c r="I841" s="127" t="n">
        <f aca="false">L841</f>
        <v>234.15</v>
      </c>
      <c r="J841" s="127" t="n">
        <f aca="false">M841</f>
        <v>31.39</v>
      </c>
      <c r="L841" s="108" t="n">
        <f aca="false">TRUNC(N841-N841*$O$2,2)</f>
        <v>234.15</v>
      </c>
      <c r="M841" s="108" t="n">
        <f aca="false">TRUNC(O841-O841*$O$2,2)</f>
        <v>31.39</v>
      </c>
      <c r="N841" s="0" t="s">
        <v>1671</v>
      </c>
      <c r="O841" s="0" t="s">
        <v>2568</v>
      </c>
    </row>
    <row r="842" customFormat="false" ht="25.5" hidden="false" customHeight="false" outlineLevel="0" collapsed="false">
      <c r="A842" s="122" t="s">
        <v>1578</v>
      </c>
      <c r="B842" s="123" t="n">
        <v>2306</v>
      </c>
      <c r="C842" s="122" t="s">
        <v>50</v>
      </c>
      <c r="D842" s="122" t="s">
        <v>2142</v>
      </c>
      <c r="E842" s="124" t="s">
        <v>1581</v>
      </c>
      <c r="F842" s="124"/>
      <c r="G842" s="125" t="s">
        <v>24</v>
      </c>
      <c r="H842" s="126" t="n">
        <v>2</v>
      </c>
      <c r="I842" s="127" t="n">
        <f aca="false">L842</f>
        <v>21.07</v>
      </c>
      <c r="J842" s="127" t="n">
        <f aca="false">M842</f>
        <v>42.14</v>
      </c>
      <c r="L842" s="108" t="n">
        <f aca="false">TRUNC(N842-N842*$O$2,2)</f>
        <v>21.07</v>
      </c>
      <c r="M842" s="108" t="n">
        <f aca="false">TRUNC(O842-O842*$O$2,2)</f>
        <v>42.14</v>
      </c>
      <c r="N842" s="0" t="s">
        <v>2143</v>
      </c>
      <c r="O842" s="0" t="s">
        <v>2569</v>
      </c>
    </row>
    <row r="843" customFormat="false" ht="12.75" hidden="false" customHeight="false" outlineLevel="0" collapsed="false">
      <c r="A843" s="122" t="s">
        <v>1578</v>
      </c>
      <c r="B843" s="123" t="n">
        <v>10593</v>
      </c>
      <c r="C843" s="122" t="s">
        <v>50</v>
      </c>
      <c r="D843" s="122" t="s">
        <v>1958</v>
      </c>
      <c r="E843" s="124" t="s">
        <v>1581</v>
      </c>
      <c r="F843" s="124"/>
      <c r="G843" s="125" t="s">
        <v>24</v>
      </c>
      <c r="H843" s="126" t="n">
        <v>0.003052</v>
      </c>
      <c r="I843" s="127" t="n">
        <f aca="false">L843</f>
        <v>15.27</v>
      </c>
      <c r="J843" s="127" t="n">
        <f aca="false">M843</f>
        <v>0.03</v>
      </c>
      <c r="L843" s="108" t="n">
        <f aca="false">TRUNC(N843-N843*$O$2,2)</f>
        <v>15.27</v>
      </c>
      <c r="M843" s="108" t="n">
        <f aca="false">TRUNC(O843-O843*$O$2,2)</f>
        <v>0.03</v>
      </c>
      <c r="N843" s="0" t="s">
        <v>1959</v>
      </c>
      <c r="O843" s="0" t="s">
        <v>1612</v>
      </c>
    </row>
    <row r="844" customFormat="false" ht="25.5" hidden="false" customHeight="false" outlineLevel="0" collapsed="false">
      <c r="A844" s="122" t="s">
        <v>1578</v>
      </c>
      <c r="B844" s="123" t="n">
        <v>2261</v>
      </c>
      <c r="C844" s="122" t="s">
        <v>50</v>
      </c>
      <c r="D844" s="122" t="s">
        <v>2169</v>
      </c>
      <c r="E844" s="124" t="s">
        <v>1581</v>
      </c>
      <c r="F844" s="124"/>
      <c r="G844" s="125" t="s">
        <v>24</v>
      </c>
      <c r="H844" s="126" t="n">
        <v>2</v>
      </c>
      <c r="I844" s="127" t="n">
        <f aca="false">L844</f>
        <v>6.27</v>
      </c>
      <c r="J844" s="127" t="n">
        <f aca="false">M844</f>
        <v>12.55</v>
      </c>
      <c r="L844" s="108" t="n">
        <f aca="false">TRUNC(N844-N844*$O$2,2)</f>
        <v>6.27</v>
      </c>
      <c r="M844" s="108" t="n">
        <f aca="false">TRUNC(O844-O844*$O$2,2)</f>
        <v>12.55</v>
      </c>
      <c r="N844" s="0" t="s">
        <v>2170</v>
      </c>
      <c r="O844" s="0" t="s">
        <v>2430</v>
      </c>
    </row>
    <row r="845" customFormat="false" ht="12.75" hidden="false" customHeight="false" outlineLevel="0" collapsed="false">
      <c r="A845" s="122" t="s">
        <v>1578</v>
      </c>
      <c r="B845" s="123" t="n">
        <v>11264</v>
      </c>
      <c r="C845" s="122" t="s">
        <v>50</v>
      </c>
      <c r="D845" s="122" t="s">
        <v>1810</v>
      </c>
      <c r="E845" s="124" t="s">
        <v>1581</v>
      </c>
      <c r="F845" s="124"/>
      <c r="G845" s="125" t="s">
        <v>24</v>
      </c>
      <c r="H845" s="126" t="n">
        <v>0.006466136</v>
      </c>
      <c r="I845" s="127" t="n">
        <f aca="false">L845</f>
        <v>10.55</v>
      </c>
      <c r="J845" s="127" t="n">
        <f aca="false">M845</f>
        <v>0.06</v>
      </c>
      <c r="L845" s="108" t="n">
        <f aca="false">TRUNC(N845-N845*$O$2,2)</f>
        <v>10.55</v>
      </c>
      <c r="M845" s="108" t="n">
        <f aca="false">TRUNC(O845-O845*$O$2,2)</f>
        <v>0.06</v>
      </c>
      <c r="N845" s="0" t="s">
        <v>1811</v>
      </c>
      <c r="O845" s="0" t="s">
        <v>1937</v>
      </c>
    </row>
    <row r="846" customFormat="false" ht="25.5" hidden="false" customHeight="false" outlineLevel="0" collapsed="false">
      <c r="A846" s="122" t="s">
        <v>1578</v>
      </c>
      <c r="B846" s="123" t="s">
        <v>2104</v>
      </c>
      <c r="C846" s="122" t="s">
        <v>50</v>
      </c>
      <c r="D846" s="122" t="s">
        <v>2105</v>
      </c>
      <c r="E846" s="124" t="s">
        <v>1581</v>
      </c>
      <c r="F846" s="124"/>
      <c r="G846" s="125" t="s">
        <v>41</v>
      </c>
      <c r="H846" s="126" t="n">
        <v>0.27</v>
      </c>
      <c r="I846" s="127" t="n">
        <f aca="false">L846</f>
        <v>95.85</v>
      </c>
      <c r="J846" s="127" t="n">
        <f aca="false">M846</f>
        <v>25.87</v>
      </c>
      <c r="L846" s="108" t="n">
        <f aca="false">TRUNC(N846-N846*$O$2,2)</f>
        <v>95.85</v>
      </c>
      <c r="M846" s="108" t="n">
        <f aca="false">TRUNC(O846-O846*$O$2,2)</f>
        <v>25.87</v>
      </c>
      <c r="N846" s="0" t="s">
        <v>2106</v>
      </c>
      <c r="O846" s="0" t="s">
        <v>2107</v>
      </c>
    </row>
    <row r="847" customFormat="false" ht="25.5" hidden="false" customHeight="false" outlineLevel="0" collapsed="false">
      <c r="A847" s="122" t="s">
        <v>1578</v>
      </c>
      <c r="B847" s="123" t="n">
        <v>11248</v>
      </c>
      <c r="C847" s="122" t="s">
        <v>50</v>
      </c>
      <c r="D847" s="122" t="s">
        <v>1956</v>
      </c>
      <c r="E847" s="124" t="s">
        <v>1583</v>
      </c>
      <c r="F847" s="124"/>
      <c r="G847" s="125" t="s">
        <v>24</v>
      </c>
      <c r="H847" s="126" t="n">
        <v>0.007450748</v>
      </c>
      <c r="I847" s="127" t="n">
        <f aca="false">L847</f>
        <v>192</v>
      </c>
      <c r="J847" s="127" t="n">
        <f aca="false">M847</f>
        <v>1.42</v>
      </c>
      <c r="L847" s="108" t="n">
        <f aca="false">TRUNC(N847-N847*$O$2,2)</f>
        <v>192</v>
      </c>
      <c r="M847" s="108" t="n">
        <f aca="false">TRUNC(O847-O847*$O$2,2)</f>
        <v>1.42</v>
      </c>
      <c r="N847" s="0" t="s">
        <v>1957</v>
      </c>
      <c r="O847" s="0" t="s">
        <v>2570</v>
      </c>
    </row>
    <row r="848" customFormat="false" ht="12.75" hidden="false" customHeight="false" outlineLevel="0" collapsed="false">
      <c r="A848" s="122" t="s">
        <v>1578</v>
      </c>
      <c r="B848" s="123" t="n">
        <v>11255</v>
      </c>
      <c r="C848" s="122" t="s">
        <v>50</v>
      </c>
      <c r="D848" s="122" t="s">
        <v>1938</v>
      </c>
      <c r="E848" s="124" t="s">
        <v>1581</v>
      </c>
      <c r="F848" s="124"/>
      <c r="G848" s="125" t="s">
        <v>24</v>
      </c>
      <c r="H848" s="126" t="n">
        <v>0.018312</v>
      </c>
      <c r="I848" s="127" t="n">
        <f aca="false">L848</f>
        <v>49.17</v>
      </c>
      <c r="J848" s="127" t="n">
        <f aca="false">M848</f>
        <v>0.89</v>
      </c>
      <c r="L848" s="108" t="n">
        <f aca="false">TRUNC(N848-N848*$O$2,2)</f>
        <v>49.17</v>
      </c>
      <c r="M848" s="108" t="n">
        <f aca="false">TRUNC(O848-O848*$O$2,2)</f>
        <v>0.89</v>
      </c>
      <c r="N848" s="0" t="s">
        <v>1939</v>
      </c>
      <c r="O848" s="0" t="s">
        <v>2571</v>
      </c>
    </row>
    <row r="849" customFormat="false" ht="25.5" hidden="false" customHeight="false" outlineLevel="0" collapsed="false">
      <c r="A849" s="122" t="s">
        <v>1578</v>
      </c>
      <c r="B849" s="123" t="s">
        <v>2165</v>
      </c>
      <c r="C849" s="122" t="s">
        <v>50</v>
      </c>
      <c r="D849" s="122" t="s">
        <v>2166</v>
      </c>
      <c r="E849" s="124" t="s">
        <v>1581</v>
      </c>
      <c r="F849" s="124"/>
      <c r="G849" s="125" t="s">
        <v>366</v>
      </c>
      <c r="H849" s="126" t="n">
        <v>18.1</v>
      </c>
      <c r="I849" s="127" t="n">
        <f aca="false">L849</f>
        <v>9.08</v>
      </c>
      <c r="J849" s="127" t="n">
        <f aca="false">M849</f>
        <v>164.43</v>
      </c>
      <c r="L849" s="108" t="n">
        <f aca="false">TRUNC(N849-N849*$O$2,2)</f>
        <v>9.08</v>
      </c>
      <c r="M849" s="108" t="n">
        <f aca="false">TRUNC(O849-O849*$O$2,2)</f>
        <v>164.43</v>
      </c>
      <c r="N849" s="0" t="s">
        <v>2167</v>
      </c>
      <c r="O849" s="0" t="s">
        <v>2572</v>
      </c>
    </row>
    <row r="850" customFormat="false" ht="25.5" hidden="false" customHeight="false" outlineLevel="0" collapsed="false">
      <c r="A850" s="122" t="s">
        <v>1578</v>
      </c>
      <c r="B850" s="123" t="s">
        <v>2208</v>
      </c>
      <c r="C850" s="122" t="s">
        <v>50</v>
      </c>
      <c r="D850" s="122" t="s">
        <v>2209</v>
      </c>
      <c r="E850" s="124" t="s">
        <v>1581</v>
      </c>
      <c r="F850" s="124"/>
      <c r="G850" s="125" t="s">
        <v>24</v>
      </c>
      <c r="H850" s="126" t="n">
        <v>2</v>
      </c>
      <c r="I850" s="127" t="n">
        <f aca="false">L850</f>
        <v>159.22</v>
      </c>
      <c r="J850" s="127" t="n">
        <f aca="false">M850</f>
        <v>318.44</v>
      </c>
      <c r="L850" s="108" t="n">
        <f aca="false">TRUNC(N850-N850*$O$2,2)</f>
        <v>159.22</v>
      </c>
      <c r="M850" s="108" t="n">
        <f aca="false">TRUNC(O850-O850*$O$2,2)</f>
        <v>318.44</v>
      </c>
      <c r="N850" s="0" t="s">
        <v>2210</v>
      </c>
      <c r="O850" s="0" t="s">
        <v>2573</v>
      </c>
    </row>
    <row r="851" customFormat="false" ht="25.5" hidden="false" customHeight="false" outlineLevel="0" collapsed="false">
      <c r="A851" s="122" t="s">
        <v>1578</v>
      </c>
      <c r="B851" s="123" t="s">
        <v>1631</v>
      </c>
      <c r="C851" s="122" t="s">
        <v>50</v>
      </c>
      <c r="D851" s="122" t="s">
        <v>1632</v>
      </c>
      <c r="E851" s="124" t="s">
        <v>1581</v>
      </c>
      <c r="F851" s="124"/>
      <c r="G851" s="125" t="s">
        <v>1633</v>
      </c>
      <c r="H851" s="126" t="n">
        <v>0.771062948</v>
      </c>
      <c r="I851" s="127" t="n">
        <f aca="false">L851</f>
        <v>9.48</v>
      </c>
      <c r="J851" s="127" t="n">
        <f aca="false">M851</f>
        <v>7.3</v>
      </c>
      <c r="L851" s="108" t="n">
        <f aca="false">TRUNC(N851-N851*$O$2,2)</f>
        <v>9.48</v>
      </c>
      <c r="M851" s="108" t="n">
        <f aca="false">TRUNC(O851-O851*$O$2,2)</f>
        <v>7.3</v>
      </c>
      <c r="N851" s="0" t="s">
        <v>1634</v>
      </c>
      <c r="O851" s="0" t="s">
        <v>2574</v>
      </c>
    </row>
    <row r="852" customFormat="false" ht="12.75" hidden="false" customHeight="false" outlineLevel="0" collapsed="false">
      <c r="A852" s="122" t="s">
        <v>1578</v>
      </c>
      <c r="B852" s="123" t="n">
        <v>11247</v>
      </c>
      <c r="C852" s="122" t="s">
        <v>50</v>
      </c>
      <c r="D852" s="122" t="s">
        <v>1795</v>
      </c>
      <c r="E852" s="124" t="s">
        <v>1581</v>
      </c>
      <c r="F852" s="124"/>
      <c r="G852" s="125" t="s">
        <v>24</v>
      </c>
      <c r="H852" s="126" t="n">
        <v>0.003233068</v>
      </c>
      <c r="I852" s="127" t="n">
        <f aca="false">L852</f>
        <v>255.84</v>
      </c>
      <c r="J852" s="127" t="n">
        <f aca="false">M852</f>
        <v>0.81</v>
      </c>
      <c r="L852" s="108" t="n">
        <f aca="false">TRUNC(N852-N852*$O$2,2)</f>
        <v>255.84</v>
      </c>
      <c r="M852" s="108" t="n">
        <f aca="false">TRUNC(O852-O852*$O$2,2)</f>
        <v>0.81</v>
      </c>
      <c r="N852" s="0" t="s">
        <v>1796</v>
      </c>
      <c r="O852" s="0" t="s">
        <v>2575</v>
      </c>
    </row>
    <row r="853" customFormat="false" ht="25.5" hidden="false" customHeight="false" outlineLevel="0" collapsed="false">
      <c r="A853" s="122" t="s">
        <v>1578</v>
      </c>
      <c r="B853" s="123" t="s">
        <v>2267</v>
      </c>
      <c r="C853" s="122" t="s">
        <v>50</v>
      </c>
      <c r="D853" s="122" t="s">
        <v>2268</v>
      </c>
      <c r="E853" s="124" t="s">
        <v>1581</v>
      </c>
      <c r="F853" s="124"/>
      <c r="G853" s="125" t="s">
        <v>24</v>
      </c>
      <c r="H853" s="126" t="n">
        <v>1</v>
      </c>
      <c r="I853" s="127" t="n">
        <f aca="false">L853</f>
        <v>25.83</v>
      </c>
      <c r="J853" s="127" t="n">
        <f aca="false">M853</f>
        <v>25.83</v>
      </c>
      <c r="L853" s="108" t="n">
        <f aca="false">TRUNC(N853-N853*$O$2,2)</f>
        <v>25.83</v>
      </c>
      <c r="M853" s="108" t="n">
        <f aca="false">TRUNC(O853-O853*$O$2,2)</f>
        <v>25.83</v>
      </c>
      <c r="N853" s="0" t="s">
        <v>2269</v>
      </c>
      <c r="O853" s="0" t="s">
        <v>2269</v>
      </c>
    </row>
    <row r="854" customFormat="false" ht="12.75" hidden="false" customHeight="false" outlineLevel="0" collapsed="false">
      <c r="A854" s="122" t="s">
        <v>1578</v>
      </c>
      <c r="B854" s="123" t="n">
        <v>981</v>
      </c>
      <c r="C854" s="122" t="s">
        <v>50</v>
      </c>
      <c r="D854" s="122" t="s">
        <v>2263</v>
      </c>
      <c r="E854" s="124" t="s">
        <v>1581</v>
      </c>
      <c r="F854" s="124"/>
      <c r="G854" s="125" t="s">
        <v>366</v>
      </c>
      <c r="H854" s="126" t="n">
        <v>3.74</v>
      </c>
      <c r="I854" s="127" t="n">
        <f aca="false">L854</f>
        <v>0.17</v>
      </c>
      <c r="J854" s="127" t="n">
        <f aca="false">M854</f>
        <v>0.64</v>
      </c>
      <c r="L854" s="108" t="n">
        <f aca="false">TRUNC(N854-N854*$O$2,2)</f>
        <v>0.17</v>
      </c>
      <c r="M854" s="108" t="n">
        <f aca="false">TRUNC(O854-O854*$O$2,2)</f>
        <v>0.64</v>
      </c>
      <c r="N854" s="0" t="s">
        <v>1615</v>
      </c>
      <c r="O854" s="0" t="s">
        <v>2293</v>
      </c>
    </row>
    <row r="855" customFormat="false" ht="12.75" hidden="false" customHeight="false" outlineLevel="0" collapsed="false">
      <c r="A855" s="122" t="s">
        <v>1578</v>
      </c>
      <c r="B855" s="123" t="n">
        <v>629</v>
      </c>
      <c r="C855" s="122" t="s">
        <v>50</v>
      </c>
      <c r="D855" s="122" t="s">
        <v>2038</v>
      </c>
      <c r="E855" s="124" t="s">
        <v>1581</v>
      </c>
      <c r="F855" s="124"/>
      <c r="G855" s="125" t="s">
        <v>52</v>
      </c>
      <c r="H855" s="126" t="n">
        <v>98.5</v>
      </c>
      <c r="I855" s="127" t="n">
        <f aca="false">L855</f>
        <v>21.93</v>
      </c>
      <c r="J855" s="127" t="n">
        <f aca="false">M855</f>
        <v>2160.3</v>
      </c>
      <c r="L855" s="108" t="n">
        <f aca="false">TRUNC(N855-N855*$O$2,2)</f>
        <v>21.93</v>
      </c>
      <c r="M855" s="108" t="n">
        <f aca="false">TRUNC(O855-O855*$O$2,2)</f>
        <v>2160.3</v>
      </c>
      <c r="N855" s="0" t="s">
        <v>2039</v>
      </c>
      <c r="O855" s="0" t="s">
        <v>2494</v>
      </c>
    </row>
    <row r="856" customFormat="false" ht="12.75" hidden="false" customHeight="false" outlineLevel="0" collapsed="false">
      <c r="A856" s="122" t="s">
        <v>1578</v>
      </c>
      <c r="B856" s="123" t="n">
        <v>10282</v>
      </c>
      <c r="C856" s="122" t="s">
        <v>50</v>
      </c>
      <c r="D856" s="122" t="s">
        <v>1789</v>
      </c>
      <c r="E856" s="124" t="s">
        <v>1581</v>
      </c>
      <c r="F856" s="124"/>
      <c r="G856" s="125" t="s">
        <v>24</v>
      </c>
      <c r="H856" s="126" t="n">
        <v>0.006466136</v>
      </c>
      <c r="I856" s="127" t="n">
        <f aca="false">L856</f>
        <v>31.84</v>
      </c>
      <c r="J856" s="127" t="n">
        <f aca="false">M856</f>
        <v>0.2</v>
      </c>
      <c r="L856" s="108" t="n">
        <f aca="false">TRUNC(N856-N856*$O$2,2)</f>
        <v>31.84</v>
      </c>
      <c r="M856" s="108" t="n">
        <f aca="false">TRUNC(O856-O856*$O$2,2)</f>
        <v>0.2</v>
      </c>
      <c r="N856" s="0" t="s">
        <v>1790</v>
      </c>
      <c r="O856" s="0" t="s">
        <v>1769</v>
      </c>
    </row>
    <row r="857" customFormat="false" ht="25.5" hidden="false" customHeight="false" outlineLevel="0" collapsed="false">
      <c r="A857" s="122" t="s">
        <v>1578</v>
      </c>
      <c r="B857" s="123" t="n">
        <v>230</v>
      </c>
      <c r="C857" s="122" t="s">
        <v>50</v>
      </c>
      <c r="D857" s="122" t="s">
        <v>2147</v>
      </c>
      <c r="E857" s="124" t="s">
        <v>1581</v>
      </c>
      <c r="F857" s="124"/>
      <c r="G857" s="125" t="s">
        <v>24</v>
      </c>
      <c r="H857" s="126" t="n">
        <v>2</v>
      </c>
      <c r="I857" s="127" t="n">
        <f aca="false">L857</f>
        <v>16.39</v>
      </c>
      <c r="J857" s="127" t="n">
        <f aca="false">M857</f>
        <v>32.78</v>
      </c>
      <c r="L857" s="108" t="n">
        <f aca="false">TRUNC(N857-N857*$O$2,2)</f>
        <v>16.39</v>
      </c>
      <c r="M857" s="108" t="n">
        <f aca="false">TRUNC(O857-O857*$O$2,2)</f>
        <v>32.78</v>
      </c>
      <c r="N857" s="0" t="s">
        <v>2148</v>
      </c>
      <c r="O857" s="0" t="s">
        <v>2576</v>
      </c>
    </row>
    <row r="858" customFormat="false" ht="38.25" hidden="false" customHeight="false" outlineLevel="0" collapsed="false">
      <c r="A858" s="122" t="s">
        <v>1578</v>
      </c>
      <c r="B858" s="123" t="s">
        <v>1991</v>
      </c>
      <c r="C858" s="122" t="s">
        <v>50</v>
      </c>
      <c r="D858" s="122" t="s">
        <v>1992</v>
      </c>
      <c r="E858" s="124" t="s">
        <v>1581</v>
      </c>
      <c r="F858" s="124"/>
      <c r="G858" s="125" t="s">
        <v>24</v>
      </c>
      <c r="H858" s="126" t="n">
        <v>0.8752</v>
      </c>
      <c r="I858" s="127" t="n">
        <f aca="false">L858</f>
        <v>0.17</v>
      </c>
      <c r="J858" s="127" t="n">
        <f aca="false">M858</f>
        <v>0.14</v>
      </c>
      <c r="L858" s="108" t="n">
        <f aca="false">TRUNC(N858-N858*$O$2,2)</f>
        <v>0.17</v>
      </c>
      <c r="M858" s="108" t="n">
        <f aca="false">TRUNC(O858-O858*$O$2,2)</f>
        <v>0.14</v>
      </c>
      <c r="N858" s="0" t="s">
        <v>1615</v>
      </c>
      <c r="O858" s="0" t="s">
        <v>2262</v>
      </c>
    </row>
    <row r="859" customFormat="false" ht="25.5" hidden="false" customHeight="false" outlineLevel="0" collapsed="false">
      <c r="A859" s="122" t="s">
        <v>1578</v>
      </c>
      <c r="B859" s="123" t="n">
        <v>295</v>
      </c>
      <c r="C859" s="122" t="s">
        <v>50</v>
      </c>
      <c r="D859" s="122" t="s">
        <v>2096</v>
      </c>
      <c r="E859" s="124" t="s">
        <v>1581</v>
      </c>
      <c r="F859" s="124"/>
      <c r="G859" s="125" t="s">
        <v>24</v>
      </c>
      <c r="H859" s="126" t="n">
        <v>12</v>
      </c>
      <c r="I859" s="127" t="n">
        <f aca="false">L859</f>
        <v>0.42</v>
      </c>
      <c r="J859" s="127" t="n">
        <f aca="false">M859</f>
        <v>5.15</v>
      </c>
      <c r="L859" s="108" t="n">
        <f aca="false">TRUNC(N859-N859*$O$2,2)</f>
        <v>0.42</v>
      </c>
      <c r="M859" s="108" t="n">
        <f aca="false">TRUNC(O859-O859*$O$2,2)</f>
        <v>5.15</v>
      </c>
      <c r="N859" s="0" t="s">
        <v>2097</v>
      </c>
      <c r="O859" s="0" t="s">
        <v>2577</v>
      </c>
    </row>
    <row r="860" customFormat="false" ht="12.75" hidden="false" customHeight="false" outlineLevel="0" collapsed="false">
      <c r="A860" s="122" t="s">
        <v>1578</v>
      </c>
      <c r="B860" s="123" t="n">
        <v>10586</v>
      </c>
      <c r="C860" s="122" t="s">
        <v>50</v>
      </c>
      <c r="D860" s="122" t="s">
        <v>1981</v>
      </c>
      <c r="E860" s="124" t="s">
        <v>1581</v>
      </c>
      <c r="F860" s="124"/>
      <c r="G860" s="125" t="s">
        <v>24</v>
      </c>
      <c r="H860" s="126" t="n">
        <v>0.000154436</v>
      </c>
      <c r="I860" s="127" t="n">
        <f aca="false">L860</f>
        <v>28.8</v>
      </c>
      <c r="J860" s="127" t="n">
        <f aca="false">M860</f>
        <v>0</v>
      </c>
      <c r="L860" s="108" t="n">
        <f aca="false">TRUNC(N860-N860*$O$2,2)</f>
        <v>28.8</v>
      </c>
      <c r="M860" s="108" t="n">
        <f aca="false">TRUNC(O860-O860*$O$2,2)</f>
        <v>0</v>
      </c>
      <c r="N860" s="0" t="s">
        <v>1651</v>
      </c>
      <c r="O860" s="0" t="s">
        <v>1635</v>
      </c>
    </row>
    <row r="861" customFormat="false" ht="25.5" hidden="false" customHeight="false" outlineLevel="0" collapsed="false">
      <c r="A861" s="122" t="s">
        <v>1578</v>
      </c>
      <c r="B861" s="123" t="s">
        <v>2229</v>
      </c>
      <c r="C861" s="122" t="s">
        <v>50</v>
      </c>
      <c r="D861" s="122" t="s">
        <v>2230</v>
      </c>
      <c r="E861" s="124" t="s">
        <v>1581</v>
      </c>
      <c r="F861" s="124"/>
      <c r="G861" s="125" t="s">
        <v>24</v>
      </c>
      <c r="H861" s="126" t="n">
        <v>2</v>
      </c>
      <c r="I861" s="127" t="n">
        <f aca="false">L861</f>
        <v>72.08</v>
      </c>
      <c r="J861" s="127" t="n">
        <f aca="false">M861</f>
        <v>144.17</v>
      </c>
      <c r="L861" s="108" t="n">
        <f aca="false">TRUNC(N861-N861*$O$2,2)</f>
        <v>72.08</v>
      </c>
      <c r="M861" s="108" t="n">
        <f aca="false">TRUNC(O861-O861*$O$2,2)</f>
        <v>144.17</v>
      </c>
      <c r="N861" s="0" t="s">
        <v>2231</v>
      </c>
      <c r="O861" s="0" t="s">
        <v>2418</v>
      </c>
    </row>
    <row r="862" customFormat="false" ht="12.75" hidden="false" customHeight="false" outlineLevel="0" collapsed="false">
      <c r="A862" s="122" t="s">
        <v>1578</v>
      </c>
      <c r="B862" s="123" t="n">
        <v>2226</v>
      </c>
      <c r="C862" s="122" t="s">
        <v>50</v>
      </c>
      <c r="D862" s="122" t="s">
        <v>2443</v>
      </c>
      <c r="E862" s="124" t="s">
        <v>1581</v>
      </c>
      <c r="F862" s="124"/>
      <c r="G862" s="125" t="s">
        <v>1972</v>
      </c>
      <c r="H862" s="126" t="n">
        <v>0.756</v>
      </c>
      <c r="I862" s="127" t="n">
        <f aca="false">L862</f>
        <v>27.75</v>
      </c>
      <c r="J862" s="127" t="n">
        <f aca="false">M862</f>
        <v>20.97</v>
      </c>
      <c r="L862" s="108" t="n">
        <f aca="false">TRUNC(N862-N862*$O$2,2)</f>
        <v>27.75</v>
      </c>
      <c r="M862" s="108" t="n">
        <f aca="false">TRUNC(O862-O862*$O$2,2)</f>
        <v>20.97</v>
      </c>
      <c r="N862" s="0" t="s">
        <v>2444</v>
      </c>
      <c r="O862" s="0" t="s">
        <v>2578</v>
      </c>
    </row>
    <row r="863" customFormat="false" ht="12.75" hidden="false" customHeight="false" outlineLevel="0" collapsed="false">
      <c r="A863" s="122" t="s">
        <v>1578</v>
      </c>
      <c r="B863" s="123" t="n">
        <v>11241</v>
      </c>
      <c r="C863" s="122" t="s">
        <v>50</v>
      </c>
      <c r="D863" s="122" t="s">
        <v>1836</v>
      </c>
      <c r="E863" s="124" t="s">
        <v>1581</v>
      </c>
      <c r="F863" s="124"/>
      <c r="G863" s="125" t="s">
        <v>24</v>
      </c>
      <c r="H863" s="126" t="n">
        <v>0.00501</v>
      </c>
      <c r="I863" s="127" t="n">
        <f aca="false">L863</f>
        <v>127.22</v>
      </c>
      <c r="J863" s="127" t="n">
        <f aca="false">M863</f>
        <v>0.63</v>
      </c>
      <c r="L863" s="108" t="n">
        <f aca="false">TRUNC(N863-N863*$O$2,2)</f>
        <v>127.22</v>
      </c>
      <c r="M863" s="108" t="n">
        <f aca="false">TRUNC(O863-O863*$O$2,2)</f>
        <v>0.63</v>
      </c>
      <c r="N863" s="0" t="s">
        <v>1837</v>
      </c>
      <c r="O863" s="0" t="s">
        <v>2579</v>
      </c>
    </row>
    <row r="864" customFormat="false" ht="12.75" hidden="false" customHeight="false" outlineLevel="0" collapsed="false">
      <c r="A864" s="122" t="s">
        <v>1578</v>
      </c>
      <c r="B864" s="123" t="n">
        <v>11240</v>
      </c>
      <c r="C864" s="122" t="s">
        <v>50</v>
      </c>
      <c r="D864" s="122" t="s">
        <v>1782</v>
      </c>
      <c r="E864" s="124" t="s">
        <v>1581</v>
      </c>
      <c r="F864" s="124"/>
      <c r="G864" s="125" t="s">
        <v>24</v>
      </c>
      <c r="H864" s="126" t="n">
        <v>0.00501</v>
      </c>
      <c r="I864" s="127" t="n">
        <f aca="false">L864</f>
        <v>37.22</v>
      </c>
      <c r="J864" s="127" t="n">
        <f aca="false">M864</f>
        <v>0.17</v>
      </c>
      <c r="L864" s="108" t="n">
        <f aca="false">TRUNC(N864-N864*$O$2,2)</f>
        <v>37.22</v>
      </c>
      <c r="M864" s="108" t="n">
        <f aca="false">TRUNC(O864-O864*$O$2,2)</f>
        <v>0.17</v>
      </c>
      <c r="N864" s="0" t="s">
        <v>1783</v>
      </c>
      <c r="O864" s="0" t="s">
        <v>2458</v>
      </c>
    </row>
    <row r="865" customFormat="false" ht="25.5" hidden="false" customHeight="false" outlineLevel="0" collapsed="false">
      <c r="A865" s="122" t="s">
        <v>1578</v>
      </c>
      <c r="B865" s="123" t="s">
        <v>1902</v>
      </c>
      <c r="C865" s="122" t="s">
        <v>50</v>
      </c>
      <c r="D865" s="122" t="s">
        <v>1903</v>
      </c>
      <c r="E865" s="124" t="s">
        <v>1609</v>
      </c>
      <c r="F865" s="124"/>
      <c r="G865" s="125" t="s">
        <v>1610</v>
      </c>
      <c r="H865" s="126" t="n">
        <v>0.77218</v>
      </c>
      <c r="I865" s="127" t="n">
        <f aca="false">L865</f>
        <v>14.91</v>
      </c>
      <c r="J865" s="127" t="n">
        <f aca="false">M865</f>
        <v>11.51</v>
      </c>
      <c r="L865" s="108" t="n">
        <f aca="false">TRUNC(N865-N865*$O$2,2)</f>
        <v>14.91</v>
      </c>
      <c r="M865" s="108" t="n">
        <f aca="false">TRUNC(O865-O865*$O$2,2)</f>
        <v>11.51</v>
      </c>
      <c r="N865" s="0" t="s">
        <v>1739</v>
      </c>
      <c r="O865" s="0" t="s">
        <v>2580</v>
      </c>
    </row>
    <row r="866" customFormat="false" ht="12.75" hidden="false" customHeight="false" outlineLevel="0" collapsed="false">
      <c r="A866" s="122" t="s">
        <v>1578</v>
      </c>
      <c r="B866" s="123" t="n">
        <v>10579</v>
      </c>
      <c r="C866" s="122" t="s">
        <v>50</v>
      </c>
      <c r="D866" s="122" t="s">
        <v>1818</v>
      </c>
      <c r="E866" s="124" t="s">
        <v>1581</v>
      </c>
      <c r="F866" s="124"/>
      <c r="G866" s="125" t="s">
        <v>24</v>
      </c>
      <c r="H866" s="126" t="n">
        <v>0.019911496</v>
      </c>
      <c r="I866" s="127" t="n">
        <f aca="false">L866</f>
        <v>20.98</v>
      </c>
      <c r="J866" s="127" t="n">
        <f aca="false">M866</f>
        <v>0.41</v>
      </c>
      <c r="L866" s="108" t="n">
        <f aca="false">TRUNC(N866-N866*$O$2,2)</f>
        <v>20.98</v>
      </c>
      <c r="M866" s="108" t="n">
        <f aca="false">TRUNC(O866-O866*$O$2,2)</f>
        <v>0.41</v>
      </c>
      <c r="N866" s="0" t="s">
        <v>1819</v>
      </c>
      <c r="O866" s="0" t="s">
        <v>2078</v>
      </c>
    </row>
    <row r="867" customFormat="false" ht="12.75" hidden="false" customHeight="false" outlineLevel="0" collapsed="false">
      <c r="A867" s="122" t="s">
        <v>1578</v>
      </c>
      <c r="B867" s="123" t="n">
        <v>11254</v>
      </c>
      <c r="C867" s="122" t="s">
        <v>50</v>
      </c>
      <c r="D867" s="122" t="s">
        <v>1912</v>
      </c>
      <c r="E867" s="124" t="s">
        <v>1581</v>
      </c>
      <c r="F867" s="124"/>
      <c r="G867" s="125" t="s">
        <v>24</v>
      </c>
      <c r="H867" s="126" t="n">
        <v>0.021364</v>
      </c>
      <c r="I867" s="127" t="n">
        <f aca="false">L867</f>
        <v>17.79</v>
      </c>
      <c r="J867" s="127" t="n">
        <f aca="false">M867</f>
        <v>0.37</v>
      </c>
      <c r="L867" s="108" t="n">
        <f aca="false">TRUNC(N867-N867*$O$2,2)</f>
        <v>17.79</v>
      </c>
      <c r="M867" s="108" t="n">
        <f aca="false">TRUNC(O867-O867*$O$2,2)</f>
        <v>0.37</v>
      </c>
      <c r="N867" s="0" t="s">
        <v>1913</v>
      </c>
      <c r="O867" s="0" t="s">
        <v>1989</v>
      </c>
    </row>
    <row r="868" customFormat="false" ht="12.75" hidden="false" customHeight="false" outlineLevel="0" collapsed="false">
      <c r="A868" s="122" t="s">
        <v>1578</v>
      </c>
      <c r="B868" s="123" t="n">
        <v>11243</v>
      </c>
      <c r="C868" s="122" t="s">
        <v>50</v>
      </c>
      <c r="D868" s="122" t="s">
        <v>1798</v>
      </c>
      <c r="E868" s="124" t="s">
        <v>1581</v>
      </c>
      <c r="F868" s="124"/>
      <c r="G868" s="125" t="s">
        <v>24</v>
      </c>
      <c r="H868" s="126" t="n">
        <v>0.003233068</v>
      </c>
      <c r="I868" s="127" t="n">
        <f aca="false">L868</f>
        <v>21.85</v>
      </c>
      <c r="J868" s="127" t="n">
        <f aca="false">M868</f>
        <v>0.07</v>
      </c>
      <c r="L868" s="108" t="n">
        <f aca="false">TRUNC(N868-N868*$O$2,2)</f>
        <v>21.85</v>
      </c>
      <c r="M868" s="108" t="n">
        <f aca="false">TRUNC(O868-O868*$O$2,2)</f>
        <v>0.07</v>
      </c>
      <c r="N868" s="0" t="s">
        <v>1799</v>
      </c>
      <c r="O868" s="0" t="s">
        <v>1813</v>
      </c>
    </row>
    <row r="869" customFormat="false" ht="12.75" hidden="false" customHeight="false" outlineLevel="0" collapsed="false">
      <c r="A869" s="122" t="s">
        <v>1578</v>
      </c>
      <c r="B869" s="123" t="n">
        <v>10789</v>
      </c>
      <c r="C869" s="122" t="s">
        <v>50</v>
      </c>
      <c r="D869" s="122" t="s">
        <v>1804</v>
      </c>
      <c r="E869" s="124" t="s">
        <v>1581</v>
      </c>
      <c r="F869" s="124"/>
      <c r="G869" s="125" t="s">
        <v>24</v>
      </c>
      <c r="H869" s="126" t="n">
        <v>0.006466136</v>
      </c>
      <c r="I869" s="127" t="n">
        <f aca="false">L869</f>
        <v>12.01</v>
      </c>
      <c r="J869" s="127" t="n">
        <f aca="false">M869</f>
        <v>0.07</v>
      </c>
      <c r="L869" s="108" t="n">
        <f aca="false">TRUNC(N869-N869*$O$2,2)</f>
        <v>12.01</v>
      </c>
      <c r="M869" s="108" t="n">
        <f aca="false">TRUNC(O869-O869*$O$2,2)</f>
        <v>0.07</v>
      </c>
      <c r="N869" s="0" t="s">
        <v>1805</v>
      </c>
      <c r="O869" s="0" t="s">
        <v>1813</v>
      </c>
    </row>
    <row r="870" customFormat="false" ht="12.75" hidden="false" customHeight="false" outlineLevel="0" collapsed="false">
      <c r="A870" s="122" t="s">
        <v>1578</v>
      </c>
      <c r="B870" s="123" t="n">
        <v>10578</v>
      </c>
      <c r="C870" s="122" t="s">
        <v>50</v>
      </c>
      <c r="D870" s="122" t="s">
        <v>1994</v>
      </c>
      <c r="E870" s="124" t="s">
        <v>1581</v>
      </c>
      <c r="F870" s="124"/>
      <c r="G870" s="125" t="s">
        <v>24</v>
      </c>
      <c r="H870" s="126" t="n">
        <v>0.014901496</v>
      </c>
      <c r="I870" s="127" t="n">
        <f aca="false">L870</f>
        <v>11.82</v>
      </c>
      <c r="J870" s="127" t="n">
        <f aca="false">M870</f>
        <v>0.17</v>
      </c>
      <c r="L870" s="108" t="n">
        <f aca="false">TRUNC(N870-N870*$O$2,2)</f>
        <v>11.82</v>
      </c>
      <c r="M870" s="108" t="n">
        <f aca="false">TRUNC(O870-O870*$O$2,2)</f>
        <v>0.17</v>
      </c>
      <c r="N870" s="0" t="s">
        <v>1995</v>
      </c>
      <c r="O870" s="0" t="s">
        <v>1615</v>
      </c>
    </row>
    <row r="871" customFormat="false" ht="12.75" hidden="false" customHeight="false" outlineLevel="0" collapsed="false">
      <c r="A871" s="122" t="s">
        <v>1578</v>
      </c>
      <c r="B871" s="123" t="n">
        <v>81</v>
      </c>
      <c r="C871" s="122" t="s">
        <v>50</v>
      </c>
      <c r="D871" s="122" t="s">
        <v>2091</v>
      </c>
      <c r="E871" s="124" t="s">
        <v>1581</v>
      </c>
      <c r="F871" s="124"/>
      <c r="G871" s="125" t="s">
        <v>287</v>
      </c>
      <c r="H871" s="126" t="n">
        <v>0.648</v>
      </c>
      <c r="I871" s="127" t="n">
        <f aca="false">L871</f>
        <v>7.25</v>
      </c>
      <c r="J871" s="127" t="n">
        <f aca="false">M871</f>
        <v>4.69</v>
      </c>
      <c r="L871" s="108" t="n">
        <f aca="false">TRUNC(N871-N871*$O$2,2)</f>
        <v>7.25</v>
      </c>
      <c r="M871" s="108" t="n">
        <f aca="false">TRUNC(O871-O871*$O$2,2)</f>
        <v>4.69</v>
      </c>
      <c r="N871" s="0" t="s">
        <v>2092</v>
      </c>
      <c r="O871" s="0" t="s">
        <v>2093</v>
      </c>
    </row>
    <row r="872" customFormat="false" ht="12.75" hidden="false" customHeight="false" outlineLevel="0" collapsed="false">
      <c r="A872" s="122" t="s">
        <v>1578</v>
      </c>
      <c r="B872" s="123" t="n">
        <v>10596</v>
      </c>
      <c r="C872" s="122" t="s">
        <v>50</v>
      </c>
      <c r="D872" s="122" t="s">
        <v>1672</v>
      </c>
      <c r="E872" s="124" t="s">
        <v>1581</v>
      </c>
      <c r="F872" s="124"/>
      <c r="G872" s="125" t="s">
        <v>24</v>
      </c>
      <c r="H872" s="126" t="n">
        <v>1.50860142</v>
      </c>
      <c r="I872" s="127" t="n">
        <f aca="false">L872</f>
        <v>3.82</v>
      </c>
      <c r="J872" s="127" t="n">
        <f aca="false">M872</f>
        <v>5.76</v>
      </c>
      <c r="L872" s="108" t="n">
        <f aca="false">TRUNC(N872-N872*$O$2,2)</f>
        <v>3.82</v>
      </c>
      <c r="M872" s="108" t="n">
        <f aca="false">TRUNC(O872-O872*$O$2,2)</f>
        <v>5.76</v>
      </c>
      <c r="N872" s="0" t="s">
        <v>1673</v>
      </c>
      <c r="O872" s="0" t="s">
        <v>2581</v>
      </c>
    </row>
    <row r="873" customFormat="false" ht="25.5" hidden="false" customHeight="false" outlineLevel="0" collapsed="false">
      <c r="A873" s="122" t="s">
        <v>1578</v>
      </c>
      <c r="B873" s="123" t="s">
        <v>1800</v>
      </c>
      <c r="C873" s="122" t="s">
        <v>50</v>
      </c>
      <c r="D873" s="122" t="s">
        <v>1801</v>
      </c>
      <c r="E873" s="124" t="s">
        <v>1581</v>
      </c>
      <c r="F873" s="124"/>
      <c r="G873" s="125" t="s">
        <v>41</v>
      </c>
      <c r="H873" s="126" t="n">
        <v>1.95458168</v>
      </c>
      <c r="I873" s="127" t="n">
        <f aca="false">L873</f>
        <v>86.97</v>
      </c>
      <c r="J873" s="127" t="n">
        <f aca="false">M873</f>
        <v>169.98</v>
      </c>
      <c r="L873" s="108" t="n">
        <f aca="false">TRUNC(N873-N873*$O$2,2)</f>
        <v>86.97</v>
      </c>
      <c r="M873" s="108" t="n">
        <f aca="false">TRUNC(O873-O873*$O$2,2)</f>
        <v>169.98</v>
      </c>
      <c r="N873" s="0" t="s">
        <v>1802</v>
      </c>
      <c r="O873" s="0" t="s">
        <v>2582</v>
      </c>
    </row>
    <row r="874" customFormat="false" ht="25.5" hidden="false" customHeight="false" outlineLevel="0" collapsed="false">
      <c r="A874" s="122" t="s">
        <v>1578</v>
      </c>
      <c r="B874" s="123" t="s">
        <v>1825</v>
      </c>
      <c r="C874" s="122" t="s">
        <v>50</v>
      </c>
      <c r="D874" s="122" t="s">
        <v>1826</v>
      </c>
      <c r="E874" s="124" t="s">
        <v>1581</v>
      </c>
      <c r="F874" s="124"/>
      <c r="G874" s="125" t="s">
        <v>41</v>
      </c>
      <c r="H874" s="126" t="n">
        <v>0.3392</v>
      </c>
      <c r="I874" s="127" t="n">
        <f aca="false">L874</f>
        <v>101.47</v>
      </c>
      <c r="J874" s="127" t="n">
        <f aca="false">M874</f>
        <v>34.41</v>
      </c>
      <c r="L874" s="108" t="n">
        <f aca="false">TRUNC(N874-N874*$O$2,2)</f>
        <v>101.47</v>
      </c>
      <c r="M874" s="108" t="n">
        <f aca="false">TRUNC(O874-O874*$O$2,2)</f>
        <v>34.41</v>
      </c>
      <c r="N874" s="0" t="s">
        <v>1827</v>
      </c>
      <c r="O874" s="0" t="s">
        <v>2583</v>
      </c>
    </row>
    <row r="875" customFormat="false" ht="25.5" hidden="false" customHeight="false" outlineLevel="0" collapsed="false">
      <c r="A875" s="122" t="s">
        <v>1578</v>
      </c>
      <c r="B875" s="123" t="s">
        <v>2295</v>
      </c>
      <c r="C875" s="122" t="s">
        <v>50</v>
      </c>
      <c r="D875" s="122" t="s">
        <v>2296</v>
      </c>
      <c r="E875" s="124" t="s">
        <v>1581</v>
      </c>
      <c r="F875" s="124"/>
      <c r="G875" s="125" t="s">
        <v>24</v>
      </c>
      <c r="H875" s="126" t="n">
        <v>2</v>
      </c>
      <c r="I875" s="127" t="n">
        <f aca="false">L875</f>
        <v>12.62</v>
      </c>
      <c r="J875" s="127" t="n">
        <f aca="false">M875</f>
        <v>25.25</v>
      </c>
      <c r="L875" s="108" t="n">
        <f aca="false">TRUNC(N875-N875*$O$2,2)</f>
        <v>12.62</v>
      </c>
      <c r="M875" s="108" t="n">
        <f aca="false">TRUNC(O875-O875*$O$2,2)</f>
        <v>25.25</v>
      </c>
      <c r="N875" s="0" t="s">
        <v>2297</v>
      </c>
      <c r="O875" s="0" t="s">
        <v>2424</v>
      </c>
    </row>
    <row r="876" customFormat="false" ht="12.75" hidden="false" customHeight="false" outlineLevel="0" collapsed="false">
      <c r="A876" s="122" t="s">
        <v>1578</v>
      </c>
      <c r="B876" s="123" t="n">
        <v>4722</v>
      </c>
      <c r="C876" s="122" t="s">
        <v>50</v>
      </c>
      <c r="D876" s="122" t="s">
        <v>1776</v>
      </c>
      <c r="E876" s="124" t="s">
        <v>1581</v>
      </c>
      <c r="F876" s="124"/>
      <c r="G876" s="125" t="s">
        <v>24</v>
      </c>
      <c r="H876" s="126" t="n">
        <v>0.012932272</v>
      </c>
      <c r="I876" s="127" t="n">
        <f aca="false">L876</f>
        <v>14.67</v>
      </c>
      <c r="J876" s="127" t="n">
        <f aca="false">M876</f>
        <v>0.18</v>
      </c>
      <c r="L876" s="108" t="n">
        <f aca="false">TRUNC(N876-N876*$O$2,2)</f>
        <v>14.67</v>
      </c>
      <c r="M876" s="108" t="n">
        <f aca="false">TRUNC(O876-O876*$O$2,2)</f>
        <v>0.18</v>
      </c>
      <c r="N876" s="0" t="s">
        <v>1777</v>
      </c>
      <c r="O876" s="0" t="s">
        <v>2402</v>
      </c>
    </row>
    <row r="877" customFormat="false" ht="25.5" hidden="false" customHeight="false" outlineLevel="0" collapsed="false">
      <c r="A877" s="122" t="s">
        <v>1578</v>
      </c>
      <c r="B877" s="123" t="s">
        <v>1654</v>
      </c>
      <c r="C877" s="122" t="s">
        <v>50</v>
      </c>
      <c r="D877" s="122" t="s">
        <v>1655</v>
      </c>
      <c r="E877" s="124" t="s">
        <v>1581</v>
      </c>
      <c r="F877" s="124"/>
      <c r="G877" s="125" t="s">
        <v>24</v>
      </c>
      <c r="H877" s="126" t="n">
        <v>0.201146856</v>
      </c>
      <c r="I877" s="127" t="n">
        <f aca="false">L877</f>
        <v>10.53</v>
      </c>
      <c r="J877" s="127" t="n">
        <f aca="false">M877</f>
        <v>2.11</v>
      </c>
      <c r="L877" s="108" t="n">
        <f aca="false">TRUNC(N877-N877*$O$2,2)</f>
        <v>10.53</v>
      </c>
      <c r="M877" s="108" t="n">
        <f aca="false">TRUNC(O877-O877*$O$2,2)</f>
        <v>2.11</v>
      </c>
      <c r="N877" s="0" t="s">
        <v>1656</v>
      </c>
      <c r="O877" s="0" t="s">
        <v>2584</v>
      </c>
    </row>
    <row r="878" customFormat="false" ht="13.15" hidden="false" customHeight="true" outlineLevel="0" collapsed="false">
      <c r="A878" s="122" t="s">
        <v>1578</v>
      </c>
      <c r="B878" s="123" t="n">
        <v>11249</v>
      </c>
      <c r="C878" s="122" t="s">
        <v>50</v>
      </c>
      <c r="D878" s="122" t="s">
        <v>1965</v>
      </c>
      <c r="E878" s="124" t="s">
        <v>1583</v>
      </c>
      <c r="F878" s="124"/>
      <c r="G878" s="125" t="s">
        <v>24</v>
      </c>
      <c r="H878" s="126" t="n">
        <v>0.007450748</v>
      </c>
      <c r="I878" s="127" t="n">
        <f aca="false">L878</f>
        <v>404.29</v>
      </c>
      <c r="J878" s="127" t="n">
        <f aca="false">M878</f>
        <v>3</v>
      </c>
      <c r="L878" s="108" t="n">
        <f aca="false">TRUNC(N878-N878*$O$2,2)</f>
        <v>404.29</v>
      </c>
      <c r="M878" s="108" t="n">
        <f aca="false">TRUNC(O878-O878*$O$2,2)</f>
        <v>3</v>
      </c>
      <c r="N878" s="0" t="s">
        <v>1966</v>
      </c>
      <c r="O878" s="0" t="s">
        <v>2585</v>
      </c>
    </row>
    <row r="879" customFormat="false" ht="25.5" hidden="false" customHeight="false" outlineLevel="0" collapsed="false">
      <c r="A879" s="122" t="s">
        <v>1578</v>
      </c>
      <c r="B879" s="123" t="s">
        <v>2113</v>
      </c>
      <c r="C879" s="122" t="s">
        <v>50</v>
      </c>
      <c r="D879" s="122" t="s">
        <v>2114</v>
      </c>
      <c r="E879" s="124" t="s">
        <v>1581</v>
      </c>
      <c r="F879" s="124"/>
      <c r="G879" s="125" t="s">
        <v>24</v>
      </c>
      <c r="H879" s="126" t="n">
        <v>4</v>
      </c>
      <c r="I879" s="127" t="n">
        <f aca="false">L879</f>
        <v>3.77</v>
      </c>
      <c r="J879" s="127" t="n">
        <f aca="false">M879</f>
        <v>15.11</v>
      </c>
      <c r="L879" s="108" t="n">
        <f aca="false">TRUNC(N879-N879*$O$2,2)</f>
        <v>3.77</v>
      </c>
      <c r="M879" s="108" t="n">
        <f aca="false">TRUNC(O879-O879*$O$2,2)</f>
        <v>15.11</v>
      </c>
      <c r="N879" s="0" t="s">
        <v>2115</v>
      </c>
      <c r="O879" s="0" t="s">
        <v>2586</v>
      </c>
    </row>
    <row r="880" customFormat="false" ht="12.75" hidden="false" customHeight="false" outlineLevel="0" collapsed="false">
      <c r="A880" s="122" t="s">
        <v>1578</v>
      </c>
      <c r="B880" s="123" t="n">
        <v>4729</v>
      </c>
      <c r="C880" s="122" t="s">
        <v>50</v>
      </c>
      <c r="D880" s="122" t="s">
        <v>1636</v>
      </c>
      <c r="E880" s="124" t="s">
        <v>1581</v>
      </c>
      <c r="F880" s="124"/>
      <c r="G880" s="125" t="s">
        <v>24</v>
      </c>
      <c r="H880" s="126" t="n">
        <v>0.016954442</v>
      </c>
      <c r="I880" s="127" t="n">
        <f aca="false">L880</f>
        <v>24.58</v>
      </c>
      <c r="J880" s="127" t="n">
        <f aca="false">M880</f>
        <v>0.41</v>
      </c>
      <c r="L880" s="108" t="n">
        <f aca="false">TRUNC(N880-N880*$O$2,2)</f>
        <v>24.58</v>
      </c>
      <c r="M880" s="108" t="n">
        <f aca="false">TRUNC(O880-O880*$O$2,2)</f>
        <v>0.41</v>
      </c>
      <c r="N880" s="0" t="s">
        <v>1637</v>
      </c>
      <c r="O880" s="0" t="s">
        <v>2078</v>
      </c>
    </row>
    <row r="881" customFormat="false" ht="12.75" hidden="false" customHeight="false" outlineLevel="0" collapsed="false">
      <c r="A881" s="122" t="s">
        <v>1578</v>
      </c>
      <c r="B881" s="123" t="n">
        <v>941</v>
      </c>
      <c r="C881" s="122" t="s">
        <v>50</v>
      </c>
      <c r="D881" s="122" t="s">
        <v>1652</v>
      </c>
      <c r="E881" s="124" t="s">
        <v>1581</v>
      </c>
      <c r="F881" s="124"/>
      <c r="G881" s="125" t="s">
        <v>24</v>
      </c>
      <c r="H881" s="126" t="n">
        <v>0.50286714</v>
      </c>
      <c r="I881" s="127" t="n">
        <f aca="false">L881</f>
        <v>148.56</v>
      </c>
      <c r="J881" s="127" t="n">
        <f aca="false">M881</f>
        <v>74.7</v>
      </c>
      <c r="L881" s="108" t="n">
        <f aca="false">TRUNC(N881-N881*$O$2,2)</f>
        <v>148.56</v>
      </c>
      <c r="M881" s="108" t="n">
        <f aca="false">TRUNC(O881-O881*$O$2,2)</f>
        <v>74.7</v>
      </c>
      <c r="N881" s="0" t="s">
        <v>1653</v>
      </c>
      <c r="O881" s="0" t="s">
        <v>2587</v>
      </c>
    </row>
    <row r="882" customFormat="false" ht="12.75" hidden="false" customHeight="false" outlineLevel="0" collapsed="false">
      <c r="A882" s="122" t="s">
        <v>1578</v>
      </c>
      <c r="B882" s="123" t="n">
        <v>1803</v>
      </c>
      <c r="C882" s="122" t="s">
        <v>50</v>
      </c>
      <c r="D882" s="122" t="s">
        <v>2026</v>
      </c>
      <c r="E882" s="124" t="s">
        <v>1581</v>
      </c>
      <c r="F882" s="124"/>
      <c r="G882" s="125" t="s">
        <v>24</v>
      </c>
      <c r="H882" s="126" t="n">
        <v>22</v>
      </c>
      <c r="I882" s="127" t="n">
        <f aca="false">L882</f>
        <v>6.24</v>
      </c>
      <c r="J882" s="127" t="n">
        <f aca="false">M882</f>
        <v>137.36</v>
      </c>
      <c r="L882" s="108" t="n">
        <f aca="false">TRUNC(N882-N882*$O$2,2)</f>
        <v>6.24</v>
      </c>
      <c r="M882" s="108" t="n">
        <f aca="false">TRUNC(O882-O882*$O$2,2)</f>
        <v>137.36</v>
      </c>
      <c r="N882" s="0" t="s">
        <v>2027</v>
      </c>
      <c r="O882" s="0" t="s">
        <v>2520</v>
      </c>
    </row>
    <row r="883" customFormat="false" ht="12.75" hidden="false" customHeight="false" outlineLevel="0" collapsed="false">
      <c r="A883" s="122" t="s">
        <v>1578</v>
      </c>
      <c r="B883" s="123" t="n">
        <v>2212</v>
      </c>
      <c r="C883" s="122" t="s">
        <v>50</v>
      </c>
      <c r="D883" s="122" t="s">
        <v>2281</v>
      </c>
      <c r="E883" s="124" t="s">
        <v>1581</v>
      </c>
      <c r="F883" s="124"/>
      <c r="G883" s="125" t="s">
        <v>24</v>
      </c>
      <c r="H883" s="126" t="n">
        <v>87.04</v>
      </c>
      <c r="I883" s="127" t="n">
        <f aca="false">L883</f>
        <v>0.45</v>
      </c>
      <c r="J883" s="127" t="n">
        <f aca="false">M883</f>
        <v>39.39</v>
      </c>
      <c r="L883" s="108" t="n">
        <f aca="false">TRUNC(N883-N883*$O$2,2)</f>
        <v>0.45</v>
      </c>
      <c r="M883" s="108" t="n">
        <f aca="false">TRUNC(O883-O883*$O$2,2)</f>
        <v>39.39</v>
      </c>
      <c r="N883" s="0" t="s">
        <v>2282</v>
      </c>
      <c r="O883" s="0" t="s">
        <v>2588</v>
      </c>
    </row>
    <row r="884" customFormat="false" ht="12.75" hidden="false" customHeight="false" outlineLevel="0" collapsed="false">
      <c r="A884" s="122" t="s">
        <v>1578</v>
      </c>
      <c r="B884" s="123" t="n">
        <v>11251</v>
      </c>
      <c r="C884" s="122" t="s">
        <v>50</v>
      </c>
      <c r="D884" s="122" t="s">
        <v>2469</v>
      </c>
      <c r="E884" s="124" t="s">
        <v>1581</v>
      </c>
      <c r="F884" s="124"/>
      <c r="G884" s="125" t="s">
        <v>24</v>
      </c>
      <c r="H884" s="126" t="n">
        <v>0.01134</v>
      </c>
      <c r="I884" s="127" t="n">
        <f aca="false">L884</f>
        <v>20.99</v>
      </c>
      <c r="J884" s="127" t="n">
        <f aca="false">M884</f>
        <v>0.23</v>
      </c>
      <c r="L884" s="108" t="n">
        <f aca="false">TRUNC(N884-N884*$O$2,2)</f>
        <v>20.99</v>
      </c>
      <c r="M884" s="108" t="n">
        <f aca="false">TRUNC(O884-O884*$O$2,2)</f>
        <v>0.23</v>
      </c>
      <c r="N884" s="0" t="s">
        <v>2470</v>
      </c>
      <c r="O884" s="0" t="s">
        <v>1808</v>
      </c>
    </row>
    <row r="885" customFormat="false" ht="25.5" hidden="false" customHeight="false" outlineLevel="0" collapsed="false">
      <c r="A885" s="122" t="s">
        <v>1578</v>
      </c>
      <c r="B885" s="123" t="s">
        <v>1791</v>
      </c>
      <c r="C885" s="122" t="s">
        <v>50</v>
      </c>
      <c r="D885" s="122" t="s">
        <v>1792</v>
      </c>
      <c r="E885" s="124" t="s">
        <v>1581</v>
      </c>
      <c r="F885" s="124"/>
      <c r="G885" s="125" t="s">
        <v>41</v>
      </c>
      <c r="H885" s="126" t="n">
        <v>1.0176</v>
      </c>
      <c r="I885" s="127" t="n">
        <f aca="false">L885</f>
        <v>102.01</v>
      </c>
      <c r="J885" s="127" t="n">
        <f aca="false">M885</f>
        <v>103.8</v>
      </c>
      <c r="L885" s="108" t="n">
        <f aca="false">TRUNC(N885-N885*$O$2,2)</f>
        <v>102.01</v>
      </c>
      <c r="M885" s="108" t="n">
        <f aca="false">TRUNC(O885-O885*$O$2,2)</f>
        <v>103.8</v>
      </c>
      <c r="N885" s="0" t="s">
        <v>1793</v>
      </c>
      <c r="O885" s="0" t="s">
        <v>2589</v>
      </c>
    </row>
    <row r="886" customFormat="false" ht="25.5" hidden="false" customHeight="false" outlineLevel="0" collapsed="false">
      <c r="A886" s="122" t="s">
        <v>1578</v>
      </c>
      <c r="B886" s="123" t="s">
        <v>2272</v>
      </c>
      <c r="C886" s="122" t="s">
        <v>50</v>
      </c>
      <c r="D886" s="122" t="s">
        <v>2273</v>
      </c>
      <c r="E886" s="124" t="s">
        <v>1581</v>
      </c>
      <c r="F886" s="124"/>
      <c r="G886" s="125" t="s">
        <v>24</v>
      </c>
      <c r="H886" s="126" t="n">
        <v>2</v>
      </c>
      <c r="I886" s="127" t="n">
        <f aca="false">L886</f>
        <v>7.02</v>
      </c>
      <c r="J886" s="127" t="n">
        <f aca="false">M886</f>
        <v>14.04</v>
      </c>
      <c r="L886" s="108" t="n">
        <f aca="false">TRUNC(N886-N886*$O$2,2)</f>
        <v>7.02</v>
      </c>
      <c r="M886" s="108" t="n">
        <f aca="false">TRUNC(O886-O886*$O$2,2)</f>
        <v>14.04</v>
      </c>
      <c r="N886" s="0" t="s">
        <v>2274</v>
      </c>
      <c r="O886" s="0" t="s">
        <v>1649</v>
      </c>
    </row>
    <row r="887" customFormat="false" ht="25.5" hidden="false" customHeight="false" outlineLevel="0" collapsed="false">
      <c r="A887" s="122" t="s">
        <v>1578</v>
      </c>
      <c r="B887" s="123" t="s">
        <v>2232</v>
      </c>
      <c r="C887" s="122" t="s">
        <v>50</v>
      </c>
      <c r="D887" s="122" t="s">
        <v>2233</v>
      </c>
      <c r="E887" s="124" t="s">
        <v>1581</v>
      </c>
      <c r="F887" s="124"/>
      <c r="G887" s="125" t="s">
        <v>24</v>
      </c>
      <c r="H887" s="126" t="n">
        <v>4</v>
      </c>
      <c r="I887" s="127" t="n">
        <f aca="false">L887</f>
        <v>5.06</v>
      </c>
      <c r="J887" s="127" t="n">
        <f aca="false">M887</f>
        <v>20.26</v>
      </c>
      <c r="L887" s="108" t="n">
        <f aca="false">TRUNC(N887-N887*$O$2,2)</f>
        <v>5.06</v>
      </c>
      <c r="M887" s="108" t="n">
        <f aca="false">TRUNC(O887-O887*$O$2,2)</f>
        <v>20.26</v>
      </c>
      <c r="N887" s="0" t="s">
        <v>2195</v>
      </c>
      <c r="O887" s="0" t="s">
        <v>2590</v>
      </c>
    </row>
    <row r="888" customFormat="false" ht="25.5" hidden="false" customHeight="false" outlineLevel="0" collapsed="false">
      <c r="A888" s="122" t="s">
        <v>1578</v>
      </c>
      <c r="B888" s="123" t="s">
        <v>2591</v>
      </c>
      <c r="C888" s="122" t="s">
        <v>50</v>
      </c>
      <c r="D888" s="122" t="s">
        <v>2592</v>
      </c>
      <c r="E888" s="124" t="s">
        <v>1581</v>
      </c>
      <c r="F888" s="124"/>
      <c r="G888" s="125" t="s">
        <v>24</v>
      </c>
      <c r="H888" s="126" t="n">
        <v>2</v>
      </c>
      <c r="I888" s="127" t="n">
        <f aca="false">L888</f>
        <v>24.49</v>
      </c>
      <c r="J888" s="127" t="n">
        <f aca="false">M888</f>
        <v>48.98</v>
      </c>
      <c r="L888" s="108" t="n">
        <f aca="false">TRUNC(N888-N888*$O$2,2)</f>
        <v>24.49</v>
      </c>
      <c r="M888" s="108" t="n">
        <f aca="false">TRUNC(O888-O888*$O$2,2)</f>
        <v>48.98</v>
      </c>
      <c r="N888" s="0" t="s">
        <v>2593</v>
      </c>
      <c r="O888" s="0" t="s">
        <v>2594</v>
      </c>
    </row>
    <row r="889" customFormat="false" ht="12.75" hidden="false" customHeight="false" outlineLevel="0" collapsed="false">
      <c r="A889" s="122" t="s">
        <v>1578</v>
      </c>
      <c r="B889" s="123" t="n">
        <v>11257</v>
      </c>
      <c r="C889" s="122" t="s">
        <v>50</v>
      </c>
      <c r="D889" s="122" t="s">
        <v>1967</v>
      </c>
      <c r="E889" s="124" t="s">
        <v>1581</v>
      </c>
      <c r="F889" s="124"/>
      <c r="G889" s="125" t="s">
        <v>24</v>
      </c>
      <c r="H889" s="126" t="n">
        <v>0.012208</v>
      </c>
      <c r="I889" s="127" t="n">
        <f aca="false">L889</f>
        <v>25.21</v>
      </c>
      <c r="J889" s="127" t="n">
        <f aca="false">M889</f>
        <v>0.3</v>
      </c>
      <c r="L889" s="108" t="n">
        <f aca="false">TRUNC(N889-N889*$O$2,2)</f>
        <v>25.21</v>
      </c>
      <c r="M889" s="108" t="n">
        <f aca="false">TRUNC(O889-O889*$O$2,2)</f>
        <v>0.3</v>
      </c>
      <c r="N889" s="0" t="s">
        <v>1968</v>
      </c>
      <c r="O889" s="0" t="s">
        <v>2327</v>
      </c>
    </row>
    <row r="890" customFormat="false" ht="38.25" hidden="false" customHeight="false" outlineLevel="0" collapsed="false">
      <c r="A890" s="122" t="s">
        <v>1578</v>
      </c>
      <c r="B890" s="123" t="s">
        <v>1887</v>
      </c>
      <c r="C890" s="122" t="s">
        <v>50</v>
      </c>
      <c r="D890" s="122" t="s">
        <v>1888</v>
      </c>
      <c r="E890" s="124" t="s">
        <v>1581</v>
      </c>
      <c r="F890" s="124"/>
      <c r="G890" s="125" t="s">
        <v>24</v>
      </c>
      <c r="H890" s="126" t="n">
        <v>0.8752</v>
      </c>
      <c r="I890" s="127" t="n">
        <f aca="false">L890</f>
        <v>0.27</v>
      </c>
      <c r="J890" s="127" t="n">
        <f aca="false">M890</f>
        <v>0.23</v>
      </c>
      <c r="L890" s="108" t="n">
        <f aca="false">TRUNC(N890-N890*$O$2,2)</f>
        <v>0.27</v>
      </c>
      <c r="M890" s="108" t="n">
        <f aca="false">TRUNC(O890-O890*$O$2,2)</f>
        <v>0.23</v>
      </c>
      <c r="N890" s="0" t="s">
        <v>1889</v>
      </c>
      <c r="O890" s="0" t="s">
        <v>1808</v>
      </c>
    </row>
    <row r="891" customFormat="false" ht="12.75" hidden="false" customHeight="false" outlineLevel="0" collapsed="false">
      <c r="A891" s="122" t="s">
        <v>1578</v>
      </c>
      <c r="B891" s="123" t="n">
        <v>11265</v>
      </c>
      <c r="C891" s="122" t="s">
        <v>50</v>
      </c>
      <c r="D891" s="122" t="s">
        <v>1822</v>
      </c>
      <c r="E891" s="124" t="s">
        <v>1581</v>
      </c>
      <c r="F891" s="124"/>
      <c r="G891" s="125" t="s">
        <v>24</v>
      </c>
      <c r="H891" s="126" t="n">
        <v>0.012932272</v>
      </c>
      <c r="I891" s="127" t="n">
        <f aca="false">L891</f>
        <v>14.63</v>
      </c>
      <c r="J891" s="127" t="n">
        <f aca="false">M891</f>
        <v>0.18</v>
      </c>
      <c r="L891" s="108" t="n">
        <f aca="false">TRUNC(N891-N891*$O$2,2)</f>
        <v>14.63</v>
      </c>
      <c r="M891" s="108" t="n">
        <f aca="false">TRUNC(O891-O891*$O$2,2)</f>
        <v>0.18</v>
      </c>
      <c r="N891" s="0" t="s">
        <v>1823</v>
      </c>
      <c r="O891" s="0" t="s">
        <v>2402</v>
      </c>
    </row>
    <row r="892" customFormat="false" ht="12.75" hidden="false" customHeight="false" outlineLevel="0" collapsed="false">
      <c r="A892" s="122" t="s">
        <v>1578</v>
      </c>
      <c r="B892" s="123" t="n">
        <v>11244</v>
      </c>
      <c r="C892" s="122" t="s">
        <v>50</v>
      </c>
      <c r="D892" s="122" t="s">
        <v>1943</v>
      </c>
      <c r="E892" s="124" t="s">
        <v>1581</v>
      </c>
      <c r="F892" s="124"/>
      <c r="G892" s="125" t="s">
        <v>24</v>
      </c>
      <c r="H892" s="126" t="n">
        <v>0.014901496</v>
      </c>
      <c r="I892" s="127" t="n">
        <f aca="false">L892</f>
        <v>38.2</v>
      </c>
      <c r="J892" s="127" t="n">
        <f aca="false">M892</f>
        <v>0.56</v>
      </c>
      <c r="L892" s="108" t="n">
        <f aca="false">TRUNC(N892-N892*$O$2,2)</f>
        <v>38.2</v>
      </c>
      <c r="M892" s="108" t="n">
        <f aca="false">TRUNC(O892-O892*$O$2,2)</f>
        <v>0.56</v>
      </c>
      <c r="N892" s="0" t="s">
        <v>1944</v>
      </c>
      <c r="O892" s="0" t="s">
        <v>2425</v>
      </c>
    </row>
    <row r="893" customFormat="false" ht="12.75" hidden="false" customHeight="false" outlineLevel="0" collapsed="false">
      <c r="A893" s="122" t="s">
        <v>1578</v>
      </c>
      <c r="B893" s="123" t="n">
        <v>10492</v>
      </c>
      <c r="C893" s="122" t="s">
        <v>50</v>
      </c>
      <c r="D893" s="122" t="s">
        <v>1662</v>
      </c>
      <c r="E893" s="124" t="s">
        <v>1581</v>
      </c>
      <c r="F893" s="124"/>
      <c r="G893" s="125" t="s">
        <v>24</v>
      </c>
      <c r="H893" s="126" t="n">
        <v>1.50860142</v>
      </c>
      <c r="I893" s="127" t="n">
        <f aca="false">L893</f>
        <v>148.29</v>
      </c>
      <c r="J893" s="127" t="n">
        <f aca="false">M893</f>
        <v>223.71</v>
      </c>
      <c r="L893" s="108" t="n">
        <f aca="false">TRUNC(N893-N893*$O$2,2)</f>
        <v>148.29</v>
      </c>
      <c r="M893" s="108" t="n">
        <f aca="false">TRUNC(O893-O893*$O$2,2)</f>
        <v>223.71</v>
      </c>
      <c r="N893" s="0" t="s">
        <v>1663</v>
      </c>
      <c r="O893" s="0" t="s">
        <v>2595</v>
      </c>
    </row>
    <row r="894" customFormat="false" ht="38.25" hidden="false" customHeight="false" outlineLevel="0" collapsed="false">
      <c r="A894" s="122" t="s">
        <v>1578</v>
      </c>
      <c r="B894" s="123" t="s">
        <v>2173</v>
      </c>
      <c r="C894" s="122" t="s">
        <v>50</v>
      </c>
      <c r="D894" s="122" t="s">
        <v>2174</v>
      </c>
      <c r="E894" s="124" t="s">
        <v>1581</v>
      </c>
      <c r="F894" s="124"/>
      <c r="G894" s="125" t="s">
        <v>24</v>
      </c>
      <c r="H894" s="126" t="n">
        <v>2</v>
      </c>
      <c r="I894" s="127" t="n">
        <f aca="false">L894</f>
        <v>35.04</v>
      </c>
      <c r="J894" s="127" t="n">
        <f aca="false">M894</f>
        <v>70.08</v>
      </c>
      <c r="L894" s="108" t="n">
        <f aca="false">TRUNC(N894-N894*$O$2,2)</f>
        <v>35.04</v>
      </c>
      <c r="M894" s="108" t="n">
        <f aca="false">TRUNC(O894-O894*$O$2,2)</f>
        <v>70.08</v>
      </c>
      <c r="N894" s="0" t="s">
        <v>2175</v>
      </c>
      <c r="O894" s="0" t="s">
        <v>2596</v>
      </c>
    </row>
    <row r="895" customFormat="false" ht="25.5" hidden="false" customHeight="false" outlineLevel="0" collapsed="false">
      <c r="A895" s="122" t="s">
        <v>1578</v>
      </c>
      <c r="B895" s="123" t="n">
        <v>4174</v>
      </c>
      <c r="C895" s="122" t="s">
        <v>50</v>
      </c>
      <c r="D895" s="122" t="s">
        <v>1820</v>
      </c>
      <c r="E895" s="124" t="s">
        <v>1581</v>
      </c>
      <c r="F895" s="124"/>
      <c r="G895" s="125" t="s">
        <v>24</v>
      </c>
      <c r="H895" s="126" t="n">
        <v>0.01742534</v>
      </c>
      <c r="I895" s="127" t="n">
        <f aca="false">L895</f>
        <v>8.42</v>
      </c>
      <c r="J895" s="127" t="n">
        <f aca="false">M895</f>
        <v>0.14</v>
      </c>
      <c r="L895" s="108" t="n">
        <f aca="false">TRUNC(N895-N895*$O$2,2)</f>
        <v>8.42</v>
      </c>
      <c r="M895" s="108" t="n">
        <f aca="false">TRUNC(O895-O895*$O$2,2)</f>
        <v>0.14</v>
      </c>
      <c r="N895" s="0" t="s">
        <v>1821</v>
      </c>
      <c r="O895" s="0" t="s">
        <v>2597</v>
      </c>
    </row>
    <row r="896" customFormat="false" ht="12.75" hidden="false" customHeight="false" outlineLevel="0" collapsed="false">
      <c r="A896" s="122" t="s">
        <v>1578</v>
      </c>
      <c r="B896" s="123" t="n">
        <v>545</v>
      </c>
      <c r="C896" s="122" t="s">
        <v>50</v>
      </c>
      <c r="D896" s="122" t="s">
        <v>2190</v>
      </c>
      <c r="E896" s="124" t="s">
        <v>1581</v>
      </c>
      <c r="F896" s="124"/>
      <c r="G896" s="125" t="s">
        <v>41</v>
      </c>
      <c r="H896" s="126" t="n">
        <v>1.08</v>
      </c>
      <c r="I896" s="127" t="n">
        <f aca="false">L896</f>
        <v>156.1</v>
      </c>
      <c r="J896" s="127" t="n">
        <f aca="false">M896</f>
        <v>168.58</v>
      </c>
      <c r="L896" s="108" t="n">
        <f aca="false">TRUNC(N896-N896*$O$2,2)</f>
        <v>156.1</v>
      </c>
      <c r="M896" s="108" t="n">
        <f aca="false">TRUNC(O896-O896*$O$2,2)</f>
        <v>168.58</v>
      </c>
      <c r="N896" s="0" t="s">
        <v>2191</v>
      </c>
      <c r="O896" s="0" t="s">
        <v>2192</v>
      </c>
    </row>
    <row r="897" customFormat="false" ht="25.5" hidden="false" customHeight="false" outlineLevel="0" collapsed="false">
      <c r="A897" s="122" t="s">
        <v>1578</v>
      </c>
      <c r="B897" s="123" t="s">
        <v>2251</v>
      </c>
      <c r="C897" s="122" t="s">
        <v>50</v>
      </c>
      <c r="D897" s="122" t="s">
        <v>2252</v>
      </c>
      <c r="E897" s="124" t="s">
        <v>1581</v>
      </c>
      <c r="F897" s="124"/>
      <c r="G897" s="125" t="s">
        <v>287</v>
      </c>
      <c r="H897" s="126" t="n">
        <v>0.2324</v>
      </c>
      <c r="I897" s="127" t="n">
        <f aca="false">L897</f>
        <v>12.34</v>
      </c>
      <c r="J897" s="127" t="n">
        <f aca="false">M897</f>
        <v>2.86</v>
      </c>
      <c r="L897" s="108" t="n">
        <f aca="false">TRUNC(N897-N897*$O$2,2)</f>
        <v>12.34</v>
      </c>
      <c r="M897" s="108" t="n">
        <f aca="false">TRUNC(O897-O897*$O$2,2)</f>
        <v>2.86</v>
      </c>
      <c r="N897" s="0" t="s">
        <v>1916</v>
      </c>
      <c r="O897" s="0" t="s">
        <v>2598</v>
      </c>
    </row>
    <row r="898" customFormat="false" ht="12.75" hidden="false" customHeight="false" outlineLevel="0" collapsed="false">
      <c r="A898" s="122" t="s">
        <v>1578</v>
      </c>
      <c r="B898" s="123" t="n">
        <v>158</v>
      </c>
      <c r="C898" s="122" t="s">
        <v>50</v>
      </c>
      <c r="D898" s="122" t="s">
        <v>1676</v>
      </c>
      <c r="E898" s="124" t="s">
        <v>1581</v>
      </c>
      <c r="F898" s="124"/>
      <c r="G898" s="125" t="s">
        <v>24</v>
      </c>
      <c r="H898" s="126" t="n">
        <v>34.127916568</v>
      </c>
      <c r="I898" s="127" t="n">
        <f aca="false">L898</f>
        <v>10.92</v>
      </c>
      <c r="J898" s="127" t="n">
        <f aca="false">M898</f>
        <v>372.91</v>
      </c>
      <c r="L898" s="108" t="n">
        <f aca="false">TRUNC(N898-N898*$O$2,2)</f>
        <v>10.92</v>
      </c>
      <c r="M898" s="108" t="n">
        <f aca="false">TRUNC(O898-O898*$O$2,2)</f>
        <v>372.91</v>
      </c>
      <c r="N898" s="0" t="s">
        <v>1677</v>
      </c>
      <c r="O898" s="0" t="s">
        <v>2599</v>
      </c>
    </row>
    <row r="899" customFormat="false" ht="25.5" hidden="false" customHeight="false" outlineLevel="0" collapsed="false">
      <c r="A899" s="122" t="s">
        <v>1578</v>
      </c>
      <c r="B899" s="123" t="s">
        <v>1616</v>
      </c>
      <c r="C899" s="122" t="s">
        <v>50</v>
      </c>
      <c r="D899" s="122" t="s">
        <v>1617</v>
      </c>
      <c r="E899" s="124" t="s">
        <v>1609</v>
      </c>
      <c r="F899" s="124"/>
      <c r="G899" s="125" t="s">
        <v>1610</v>
      </c>
      <c r="H899" s="126" t="n">
        <v>169.54442</v>
      </c>
      <c r="I899" s="127" t="n">
        <f aca="false">L899</f>
        <v>10.65</v>
      </c>
      <c r="J899" s="127" t="n">
        <f aca="false">M899</f>
        <v>1806.29</v>
      </c>
      <c r="L899" s="108" t="n">
        <f aca="false">TRUNC(N899-N899*$O$2,2)</f>
        <v>10.65</v>
      </c>
      <c r="M899" s="108" t="n">
        <f aca="false">TRUNC(O899-O899*$O$2,2)</f>
        <v>1806.29</v>
      </c>
      <c r="N899" s="0" t="s">
        <v>1618</v>
      </c>
      <c r="O899" s="0" t="s">
        <v>2600</v>
      </c>
    </row>
    <row r="900" customFormat="false" ht="25.5" hidden="false" customHeight="false" outlineLevel="0" collapsed="false">
      <c r="A900" s="122" t="s">
        <v>1578</v>
      </c>
      <c r="B900" s="123" t="s">
        <v>2480</v>
      </c>
      <c r="C900" s="122" t="s">
        <v>50</v>
      </c>
      <c r="D900" s="122" t="s">
        <v>2481</v>
      </c>
      <c r="E900" s="124" t="s">
        <v>1581</v>
      </c>
      <c r="F900" s="124"/>
      <c r="G900" s="125" t="s">
        <v>24</v>
      </c>
      <c r="H900" s="126" t="n">
        <v>1.26</v>
      </c>
      <c r="I900" s="127" t="n">
        <f aca="false">L900</f>
        <v>2.21</v>
      </c>
      <c r="J900" s="127" t="n">
        <f aca="false">M900</f>
        <v>2.78</v>
      </c>
      <c r="L900" s="108" t="n">
        <f aca="false">TRUNC(N900-N900*$O$2,2)</f>
        <v>2.21</v>
      </c>
      <c r="M900" s="108" t="n">
        <f aca="false">TRUNC(O900-O900*$O$2,2)</f>
        <v>2.78</v>
      </c>
      <c r="N900" s="0" t="s">
        <v>2482</v>
      </c>
      <c r="O900" s="0" t="s">
        <v>2601</v>
      </c>
    </row>
    <row r="901" customFormat="false" ht="25.5" hidden="false" customHeight="false" outlineLevel="0" collapsed="false">
      <c r="A901" s="122" t="s">
        <v>1578</v>
      </c>
      <c r="B901" s="123" t="s">
        <v>2220</v>
      </c>
      <c r="C901" s="122" t="s">
        <v>50</v>
      </c>
      <c r="D901" s="122" t="s">
        <v>2221</v>
      </c>
      <c r="E901" s="124" t="s">
        <v>1581</v>
      </c>
      <c r="F901" s="124"/>
      <c r="G901" s="125" t="s">
        <v>24</v>
      </c>
      <c r="H901" s="126" t="n">
        <v>1.7</v>
      </c>
      <c r="I901" s="127" t="n">
        <f aca="false">L901</f>
        <v>2.66</v>
      </c>
      <c r="J901" s="127" t="n">
        <f aca="false">M901</f>
        <v>4.51</v>
      </c>
      <c r="L901" s="108" t="n">
        <f aca="false">TRUNC(N901-N901*$O$2,2)</f>
        <v>2.66</v>
      </c>
      <c r="M901" s="108" t="n">
        <f aca="false">TRUNC(O901-O901*$O$2,2)</f>
        <v>4.51</v>
      </c>
      <c r="N901" s="0" t="s">
        <v>2222</v>
      </c>
      <c r="O901" s="0" t="s">
        <v>2602</v>
      </c>
    </row>
    <row r="902" customFormat="false" ht="12.75" hidden="false" customHeight="false" outlineLevel="0" collapsed="false">
      <c r="A902" s="122" t="s">
        <v>1578</v>
      </c>
      <c r="B902" s="123" t="n">
        <v>2036</v>
      </c>
      <c r="C902" s="122" t="s">
        <v>50</v>
      </c>
      <c r="D902" s="122" t="s">
        <v>2291</v>
      </c>
      <c r="E902" s="124" t="s">
        <v>1581</v>
      </c>
      <c r="F902" s="124"/>
      <c r="G902" s="125" t="s">
        <v>1972</v>
      </c>
      <c r="H902" s="126" t="n">
        <v>0.81</v>
      </c>
      <c r="I902" s="127" t="n">
        <f aca="false">L902</f>
        <v>48.64</v>
      </c>
      <c r="J902" s="127" t="n">
        <f aca="false">M902</f>
        <v>39.39</v>
      </c>
      <c r="L902" s="108" t="n">
        <f aca="false">TRUNC(N902-N902*$O$2,2)</f>
        <v>48.64</v>
      </c>
      <c r="M902" s="108" t="n">
        <f aca="false">TRUNC(O902-O902*$O$2,2)</f>
        <v>39.39</v>
      </c>
      <c r="N902" s="0" t="s">
        <v>2292</v>
      </c>
      <c r="O902" s="0" t="s">
        <v>2588</v>
      </c>
    </row>
    <row r="903" customFormat="false" ht="12.75" hidden="false" customHeight="false" outlineLevel="0" collapsed="false">
      <c r="A903" s="122" t="s">
        <v>1578</v>
      </c>
      <c r="B903" s="123" t="n">
        <v>10585</v>
      </c>
      <c r="C903" s="122" t="s">
        <v>50</v>
      </c>
      <c r="D903" s="122" t="s">
        <v>1978</v>
      </c>
      <c r="E903" s="124" t="s">
        <v>1581</v>
      </c>
      <c r="F903" s="124"/>
      <c r="G903" s="125" t="s">
        <v>24</v>
      </c>
      <c r="H903" s="126" t="n">
        <v>0.000154436</v>
      </c>
      <c r="I903" s="127" t="n">
        <f aca="false">L903</f>
        <v>15.53</v>
      </c>
      <c r="J903" s="127" t="n">
        <f aca="false">M903</f>
        <v>0</v>
      </c>
      <c r="L903" s="108" t="n">
        <f aca="false">TRUNC(N903-N903*$O$2,2)</f>
        <v>15.53</v>
      </c>
      <c r="M903" s="108" t="n">
        <f aca="false">TRUNC(O903-O903*$O$2,2)</f>
        <v>0</v>
      </c>
      <c r="N903" s="0" t="s">
        <v>1979</v>
      </c>
      <c r="O903" s="0" t="s">
        <v>1635</v>
      </c>
    </row>
    <row r="904" customFormat="false" ht="25.5" hidden="false" customHeight="false" outlineLevel="0" collapsed="false">
      <c r="A904" s="122" t="s">
        <v>1578</v>
      </c>
      <c r="B904" s="123" t="s">
        <v>2083</v>
      </c>
      <c r="C904" s="122" t="s">
        <v>50</v>
      </c>
      <c r="D904" s="122" t="s">
        <v>2084</v>
      </c>
      <c r="E904" s="124" t="s">
        <v>1581</v>
      </c>
      <c r="F904" s="124"/>
      <c r="G904" s="125" t="s">
        <v>24</v>
      </c>
      <c r="H904" s="126" t="n">
        <v>5</v>
      </c>
      <c r="I904" s="127" t="n">
        <f aca="false">L904</f>
        <v>1.22</v>
      </c>
      <c r="J904" s="127" t="n">
        <f aca="false">M904</f>
        <v>6.12</v>
      </c>
      <c r="L904" s="108" t="n">
        <f aca="false">TRUNC(N904-N904*$O$2,2)</f>
        <v>1.22</v>
      </c>
      <c r="M904" s="108" t="n">
        <f aca="false">TRUNC(O904-O904*$O$2,2)</f>
        <v>6.12</v>
      </c>
      <c r="N904" s="0" t="s">
        <v>2085</v>
      </c>
      <c r="O904" s="0" t="s">
        <v>2603</v>
      </c>
    </row>
    <row r="905" customFormat="false" ht="25.5" hidden="false" customHeight="false" outlineLevel="0" collapsed="false">
      <c r="A905" s="122" t="s">
        <v>1578</v>
      </c>
      <c r="B905" s="123" t="s">
        <v>2237</v>
      </c>
      <c r="C905" s="122" t="s">
        <v>50</v>
      </c>
      <c r="D905" s="122" t="s">
        <v>2238</v>
      </c>
      <c r="E905" s="124" t="s">
        <v>1581</v>
      </c>
      <c r="F905" s="124"/>
      <c r="G905" s="125" t="s">
        <v>366</v>
      </c>
      <c r="H905" s="126" t="n">
        <v>72</v>
      </c>
      <c r="I905" s="127" t="n">
        <f aca="false">L905</f>
        <v>1.92</v>
      </c>
      <c r="J905" s="127" t="n">
        <f aca="false">M905</f>
        <v>138.24</v>
      </c>
      <c r="L905" s="108" t="n">
        <f aca="false">TRUNC(N905-N905*$O$2,2)</f>
        <v>1.92</v>
      </c>
      <c r="M905" s="108" t="n">
        <f aca="false">TRUNC(O905-O905*$O$2,2)</f>
        <v>138.24</v>
      </c>
      <c r="N905" s="0" t="s">
        <v>2239</v>
      </c>
      <c r="O905" s="0" t="s">
        <v>2398</v>
      </c>
    </row>
    <row r="906" customFormat="false" ht="25.5" hidden="false" customHeight="false" outlineLevel="0" collapsed="false">
      <c r="A906" s="122" t="s">
        <v>1578</v>
      </c>
      <c r="B906" s="123" t="s">
        <v>1865</v>
      </c>
      <c r="C906" s="122" t="s">
        <v>50</v>
      </c>
      <c r="D906" s="122" t="s">
        <v>1866</v>
      </c>
      <c r="E906" s="124" t="s">
        <v>1609</v>
      </c>
      <c r="F906" s="124"/>
      <c r="G906" s="125" t="s">
        <v>1610</v>
      </c>
      <c r="H906" s="126" t="n">
        <v>30.52</v>
      </c>
      <c r="I906" s="127" t="n">
        <f aca="false">L906</f>
        <v>14.91</v>
      </c>
      <c r="J906" s="127" t="n">
        <f aca="false">M906</f>
        <v>455.21</v>
      </c>
      <c r="L906" s="108" t="n">
        <f aca="false">TRUNC(N906-N906*$O$2,2)</f>
        <v>14.91</v>
      </c>
      <c r="M906" s="108" t="n">
        <f aca="false">TRUNC(O906-O906*$O$2,2)</f>
        <v>455.21</v>
      </c>
      <c r="N906" s="0" t="s">
        <v>1739</v>
      </c>
      <c r="O906" s="0" t="s">
        <v>2604</v>
      </c>
    </row>
    <row r="907" customFormat="false" ht="25.5" hidden="false" customHeight="false" outlineLevel="0" collapsed="false">
      <c r="A907" s="122" t="s">
        <v>1578</v>
      </c>
      <c r="B907" s="123" t="s">
        <v>1664</v>
      </c>
      <c r="C907" s="122" t="s">
        <v>50</v>
      </c>
      <c r="D907" s="122" t="s">
        <v>1665</v>
      </c>
      <c r="E907" s="124" t="s">
        <v>1581</v>
      </c>
      <c r="F907" s="124"/>
      <c r="G907" s="125" t="s">
        <v>24</v>
      </c>
      <c r="H907" s="126" t="n">
        <v>0.067048952</v>
      </c>
      <c r="I907" s="127" t="n">
        <f aca="false">L907</f>
        <v>13.69</v>
      </c>
      <c r="J907" s="127" t="n">
        <f aca="false">M907</f>
        <v>0.91</v>
      </c>
      <c r="L907" s="108" t="n">
        <f aca="false">TRUNC(N907-N907*$O$2,2)</f>
        <v>13.69</v>
      </c>
      <c r="M907" s="108" t="n">
        <f aca="false">TRUNC(O907-O907*$O$2,2)</f>
        <v>0.91</v>
      </c>
      <c r="N907" s="0" t="s">
        <v>1666</v>
      </c>
      <c r="O907" s="0" t="s">
        <v>2235</v>
      </c>
    </row>
    <row r="908" customFormat="false" ht="12.75" hidden="false" customHeight="false" outlineLevel="0" collapsed="false">
      <c r="A908" s="122" t="s">
        <v>1578</v>
      </c>
      <c r="B908" s="123" t="n">
        <v>4725</v>
      </c>
      <c r="C908" s="122" t="s">
        <v>50</v>
      </c>
      <c r="D908" s="122" t="s">
        <v>2395</v>
      </c>
      <c r="E908" s="124" t="s">
        <v>1581</v>
      </c>
      <c r="F908" s="124"/>
      <c r="G908" s="125" t="s">
        <v>24</v>
      </c>
      <c r="H908" s="126" t="n">
        <v>0.001008</v>
      </c>
      <c r="I908" s="127" t="n">
        <f aca="false">L908</f>
        <v>13.12</v>
      </c>
      <c r="J908" s="127" t="n">
        <f aca="false">M908</f>
        <v>0</v>
      </c>
      <c r="L908" s="108" t="n">
        <f aca="false">TRUNC(N908-N908*$O$2,2)</f>
        <v>13.12</v>
      </c>
      <c r="M908" s="108" t="n">
        <f aca="false">TRUNC(O908-O908*$O$2,2)</f>
        <v>0</v>
      </c>
      <c r="N908" s="0" t="s">
        <v>2396</v>
      </c>
      <c r="O908" s="0" t="s">
        <v>1644</v>
      </c>
    </row>
    <row r="909" customFormat="false" ht="12.75" hidden="false" customHeight="false" outlineLevel="0" collapsed="false">
      <c r="A909" s="122" t="s">
        <v>1578</v>
      </c>
      <c r="B909" s="123" t="n">
        <v>1117</v>
      </c>
      <c r="C909" s="122" t="s">
        <v>50</v>
      </c>
      <c r="D909" s="122" t="s">
        <v>2216</v>
      </c>
      <c r="E909" s="124" t="s">
        <v>1581</v>
      </c>
      <c r="F909" s="124"/>
      <c r="G909" s="125" t="s">
        <v>24</v>
      </c>
      <c r="H909" s="126" t="n">
        <v>5</v>
      </c>
      <c r="I909" s="127" t="n">
        <f aca="false">L909</f>
        <v>2.65</v>
      </c>
      <c r="J909" s="127" t="n">
        <f aca="false">M909</f>
        <v>13.26</v>
      </c>
      <c r="L909" s="108" t="n">
        <f aca="false">TRUNC(N909-N909*$O$2,2)</f>
        <v>2.65</v>
      </c>
      <c r="M909" s="108" t="n">
        <f aca="false">TRUNC(O909-O909*$O$2,2)</f>
        <v>13.26</v>
      </c>
      <c r="N909" s="0" t="s">
        <v>2217</v>
      </c>
      <c r="O909" s="0" t="s">
        <v>2605</v>
      </c>
    </row>
    <row r="910" customFormat="false" ht="12.75" hidden="false" customHeight="false" outlineLevel="0" collapsed="false">
      <c r="A910" s="115"/>
      <c r="B910" s="115"/>
      <c r="C910" s="115"/>
      <c r="D910" s="115"/>
      <c r="E910" s="115"/>
      <c r="F910" s="116"/>
      <c r="G910" s="115"/>
      <c r="H910" s="116"/>
      <c r="I910" s="115"/>
      <c r="J910" s="116"/>
      <c r="L910" s="108"/>
      <c r="M910" s="108" t="n">
        <f aca="false">TRUNC(O910-O910*$O$2,2)</f>
        <v>4279.33</v>
      </c>
      <c r="N910" s="0" t="s">
        <v>1574</v>
      </c>
      <c r="O910" s="0" t="n">
        <v>5482.81</v>
      </c>
    </row>
    <row r="911" customFormat="false" ht="12.75" hidden="false" customHeight="false" outlineLevel="0" collapsed="false">
      <c r="A911" s="115"/>
      <c r="B911" s="115"/>
      <c r="C911" s="115"/>
      <c r="D911" s="115"/>
      <c r="E911" s="115"/>
      <c r="F911" s="116"/>
      <c r="G911" s="115"/>
      <c r="H911" s="117" t="s">
        <v>1575</v>
      </c>
      <c r="I911" s="117"/>
      <c r="J911" s="118" t="n">
        <f aca="false">M911</f>
        <v>17202.47</v>
      </c>
      <c r="L911" s="108" t="n">
        <f aca="false">TRUNC(N911-N911*$O$2,2)</f>
        <v>0</v>
      </c>
      <c r="M911" s="108" t="n">
        <f aca="false">TRUNC(O911-O911*$O$2,2)</f>
        <v>17202.47</v>
      </c>
      <c r="N911" s="0" t="n">
        <v>0</v>
      </c>
      <c r="O911" s="0" t="n">
        <v>22040.33</v>
      </c>
    </row>
    <row r="912" customFormat="false" ht="13.5" hidden="false" customHeight="false" outlineLevel="0" collapsed="false">
      <c r="A912" s="30"/>
      <c r="B912" s="30"/>
      <c r="C912" s="30"/>
      <c r="D912" s="30"/>
      <c r="E912" s="30"/>
      <c r="F912" s="30"/>
      <c r="G912" s="30"/>
      <c r="H912" s="119"/>
      <c r="I912" s="30"/>
      <c r="J912" s="120"/>
      <c r="L912" s="108"/>
      <c r="M912" s="108" t="n">
        <f aca="false">TRUNC(O912-O912*$O$2,2)</f>
        <v>17202.47</v>
      </c>
      <c r="N912" s="0" t="s">
        <v>1576</v>
      </c>
      <c r="O912" s="0" t="n">
        <v>22040.33</v>
      </c>
    </row>
    <row r="913" customFormat="false" ht="13.5" hidden="false" customHeight="false" outlineLevel="0" collapsed="false">
      <c r="A913" s="121"/>
      <c r="B913" s="121"/>
      <c r="C913" s="121"/>
      <c r="D913" s="121"/>
      <c r="E913" s="121"/>
      <c r="F913" s="121"/>
      <c r="G913" s="121"/>
      <c r="H913" s="121"/>
      <c r="I913" s="121"/>
      <c r="J913" s="121"/>
      <c r="L913" s="108" t="n">
        <f aca="false">TRUNC(N913-N913*$O$2,2)</f>
        <v>0</v>
      </c>
      <c r="M913" s="108" t="n">
        <f aca="false">TRUNC(O913-O913*$O$2,2)</f>
        <v>0</v>
      </c>
      <c r="N913" s="0" t="n">
        <v>0</v>
      </c>
      <c r="O913" s="0" t="n">
        <v>0</v>
      </c>
    </row>
    <row r="914" customFormat="false" ht="15" hidden="false" customHeight="false" outlineLevel="0" collapsed="false">
      <c r="A914" s="98" t="s">
        <v>78</v>
      </c>
      <c r="B914" s="99" t="s">
        <v>8</v>
      </c>
      <c r="C914" s="98" t="s">
        <v>9</v>
      </c>
      <c r="D914" s="98" t="s">
        <v>10</v>
      </c>
      <c r="E914" s="100" t="s">
        <v>1565</v>
      </c>
      <c r="F914" s="100"/>
      <c r="G914" s="101" t="s">
        <v>11</v>
      </c>
      <c r="H914" s="99" t="s">
        <v>12</v>
      </c>
      <c r="I914" s="99" t="s">
        <v>13</v>
      </c>
      <c r="J914" s="99" t="s">
        <v>15</v>
      </c>
      <c r="L914" s="108"/>
      <c r="M914" s="108"/>
    </row>
    <row r="915" customFormat="false" ht="39.6" hidden="false" customHeight="true" outlineLevel="0" collapsed="false">
      <c r="A915" s="102" t="s">
        <v>1566</v>
      </c>
      <c r="B915" s="103" t="s">
        <v>79</v>
      </c>
      <c r="C915" s="102" t="s">
        <v>50</v>
      </c>
      <c r="D915" s="102" t="s">
        <v>80</v>
      </c>
      <c r="E915" s="104" t="s">
        <v>1711</v>
      </c>
      <c r="F915" s="104"/>
      <c r="G915" s="105" t="s">
        <v>52</v>
      </c>
      <c r="H915" s="106" t="n">
        <v>1</v>
      </c>
      <c r="I915" s="107" t="n">
        <f aca="false">L915</f>
        <v>148.24</v>
      </c>
      <c r="J915" s="107" t="n">
        <f aca="false">M915</f>
        <v>148.24</v>
      </c>
      <c r="L915" s="108" t="n">
        <f aca="false">TRUNC(N915-N915*$O$2,2)</f>
        <v>148.24</v>
      </c>
      <c r="M915" s="108" t="n">
        <f aca="false">TRUNC(O915-O915*$O$2,2)</f>
        <v>148.24</v>
      </c>
      <c r="N915" s="0" t="n">
        <v>189.93</v>
      </c>
      <c r="O915" s="0" t="n">
        <v>189.93</v>
      </c>
    </row>
    <row r="916" customFormat="false" ht="15" hidden="false" customHeight="false" outlineLevel="0" collapsed="false">
      <c r="A916" s="98"/>
      <c r="B916" s="99" t="s">
        <v>8</v>
      </c>
      <c r="C916" s="98" t="s">
        <v>9</v>
      </c>
      <c r="D916" s="98" t="s">
        <v>10</v>
      </c>
      <c r="E916" s="100" t="s">
        <v>1565</v>
      </c>
      <c r="F916" s="100"/>
      <c r="G916" s="101" t="s">
        <v>11</v>
      </c>
      <c r="H916" s="99" t="s">
        <v>12</v>
      </c>
      <c r="I916" s="99" t="s">
        <v>13</v>
      </c>
      <c r="J916" s="99" t="s">
        <v>15</v>
      </c>
      <c r="L916" s="108"/>
      <c r="M916" s="108"/>
    </row>
    <row r="917" customFormat="false" ht="25.5" hidden="false" customHeight="false" outlineLevel="0" collapsed="false">
      <c r="A917" s="109" t="s">
        <v>1566</v>
      </c>
      <c r="B917" s="110" t="n">
        <v>211</v>
      </c>
      <c r="C917" s="109" t="s">
        <v>50</v>
      </c>
      <c r="D917" s="109" t="s">
        <v>2606</v>
      </c>
      <c r="E917" s="111" t="s">
        <v>2012</v>
      </c>
      <c r="F917" s="111"/>
      <c r="G917" s="112" t="s">
        <v>24</v>
      </c>
      <c r="H917" s="113" t="n">
        <v>0.03</v>
      </c>
      <c r="I917" s="114" t="n">
        <f aca="false">L917</f>
        <v>1289.68</v>
      </c>
      <c r="J917" s="114" t="n">
        <f aca="false">M917</f>
        <v>38.68</v>
      </c>
      <c r="L917" s="108" t="n">
        <f aca="false">TRUNC(N917-N917*$O$2,2)</f>
        <v>1289.68</v>
      </c>
      <c r="M917" s="108" t="n">
        <f aca="false">TRUNC(O917-O917*$O$2,2)</f>
        <v>38.68</v>
      </c>
      <c r="N917" s="0" t="s">
        <v>2607</v>
      </c>
      <c r="O917" s="0" t="s">
        <v>2608</v>
      </c>
    </row>
    <row r="918" customFormat="false" ht="39.6" hidden="false" customHeight="true" outlineLevel="0" collapsed="false">
      <c r="A918" s="109" t="s">
        <v>1566</v>
      </c>
      <c r="B918" s="110" t="n">
        <v>11702</v>
      </c>
      <c r="C918" s="109" t="s">
        <v>50</v>
      </c>
      <c r="D918" s="109" t="s">
        <v>2609</v>
      </c>
      <c r="E918" s="111" t="s">
        <v>2610</v>
      </c>
      <c r="F918" s="111"/>
      <c r="G918" s="112" t="s">
        <v>52</v>
      </c>
      <c r="H918" s="113" t="n">
        <v>1</v>
      </c>
      <c r="I918" s="114" t="n">
        <f aca="false">L918</f>
        <v>37.09</v>
      </c>
      <c r="J918" s="114" t="n">
        <f aca="false">M918</f>
        <v>37.09</v>
      </c>
      <c r="L918" s="108" t="n">
        <f aca="false">TRUNC(N918-N918*$O$2,2)</f>
        <v>37.09</v>
      </c>
      <c r="M918" s="108" t="n">
        <f aca="false">TRUNC(O918-O918*$O$2,2)</f>
        <v>37.09</v>
      </c>
      <c r="N918" s="0" t="s">
        <v>2611</v>
      </c>
      <c r="O918" s="0" t="s">
        <v>2611</v>
      </c>
    </row>
    <row r="919" customFormat="false" ht="25.5" hidden="false" customHeight="false" outlineLevel="0" collapsed="false">
      <c r="A919" s="109" t="s">
        <v>1566</v>
      </c>
      <c r="B919" s="110" t="n">
        <v>234</v>
      </c>
      <c r="C919" s="109" t="s">
        <v>50</v>
      </c>
      <c r="D919" s="109" t="s">
        <v>2022</v>
      </c>
      <c r="E919" s="111" t="s">
        <v>2023</v>
      </c>
      <c r="F919" s="111"/>
      <c r="G919" s="112" t="s">
        <v>52</v>
      </c>
      <c r="H919" s="113" t="n">
        <v>1</v>
      </c>
      <c r="I919" s="114" t="n">
        <f aca="false">L919</f>
        <v>30.68</v>
      </c>
      <c r="J919" s="114" t="n">
        <f aca="false">M919</f>
        <v>30.68</v>
      </c>
      <c r="L919" s="108" t="n">
        <f aca="false">TRUNC(N919-N919*$O$2,2)</f>
        <v>30.68</v>
      </c>
      <c r="M919" s="108" t="n">
        <f aca="false">TRUNC(O919-O919*$O$2,2)</f>
        <v>30.68</v>
      </c>
      <c r="N919" s="0" t="s">
        <v>2024</v>
      </c>
      <c r="O919" s="0" t="s">
        <v>2024</v>
      </c>
    </row>
    <row r="920" customFormat="false" ht="38.25" hidden="false" customHeight="false" outlineLevel="0" collapsed="false">
      <c r="A920" s="109" t="s">
        <v>1566</v>
      </c>
      <c r="B920" s="110" t="n">
        <v>199</v>
      </c>
      <c r="C920" s="109" t="s">
        <v>50</v>
      </c>
      <c r="D920" s="109" t="s">
        <v>2011</v>
      </c>
      <c r="E920" s="111" t="s">
        <v>2012</v>
      </c>
      <c r="F920" s="111"/>
      <c r="G920" s="112" t="s">
        <v>52</v>
      </c>
      <c r="H920" s="113" t="n">
        <v>1</v>
      </c>
      <c r="I920" s="114" t="n">
        <f aca="false">L920</f>
        <v>37.55</v>
      </c>
      <c r="J920" s="114" t="n">
        <f aca="false">M920</f>
        <v>37.55</v>
      </c>
      <c r="L920" s="108" t="n">
        <f aca="false">TRUNC(N920-N920*$O$2,2)</f>
        <v>37.55</v>
      </c>
      <c r="M920" s="108" t="n">
        <f aca="false">TRUNC(O920-O920*$O$2,2)</f>
        <v>37.55</v>
      </c>
      <c r="N920" s="0" t="s">
        <v>2013</v>
      </c>
      <c r="O920" s="0" t="s">
        <v>2013</v>
      </c>
    </row>
    <row r="921" customFormat="false" ht="26.45" hidden="false" customHeight="true" outlineLevel="0" collapsed="false">
      <c r="A921" s="109" t="s">
        <v>1566</v>
      </c>
      <c r="B921" s="110" t="n">
        <v>5103</v>
      </c>
      <c r="C921" s="109" t="s">
        <v>50</v>
      </c>
      <c r="D921" s="109" t="s">
        <v>2612</v>
      </c>
      <c r="E921" s="111" t="s">
        <v>2613</v>
      </c>
      <c r="F921" s="111"/>
      <c r="G921" s="112" t="s">
        <v>52</v>
      </c>
      <c r="H921" s="113" t="n">
        <v>1</v>
      </c>
      <c r="I921" s="114" t="n">
        <f aca="false">L921</f>
        <v>4.03</v>
      </c>
      <c r="J921" s="114" t="n">
        <f aca="false">M921</f>
        <v>4.03</v>
      </c>
      <c r="L921" s="108" t="n">
        <f aca="false">TRUNC(N921-N921*$O$2,2)</f>
        <v>4.03</v>
      </c>
      <c r="M921" s="108" t="n">
        <f aca="false">TRUNC(O921-O921*$O$2,2)</f>
        <v>4.03</v>
      </c>
      <c r="N921" s="0" t="s">
        <v>2614</v>
      </c>
      <c r="O921" s="0" t="s">
        <v>2614</v>
      </c>
    </row>
    <row r="922" customFormat="false" ht="13.9" hidden="false" customHeight="true" outlineLevel="0" collapsed="false">
      <c r="A922" s="134" t="s">
        <v>1630</v>
      </c>
      <c r="B922" s="134"/>
      <c r="C922" s="134"/>
      <c r="D922" s="134"/>
      <c r="E922" s="134"/>
      <c r="F922" s="134"/>
      <c r="G922" s="134"/>
      <c r="H922" s="134"/>
      <c r="I922" s="134"/>
      <c r="J922" s="134"/>
      <c r="L922" s="108" t="n">
        <f aca="false">TRUNC(N922-N922*$O$2,2)</f>
        <v>0</v>
      </c>
      <c r="M922" s="108" t="n">
        <f aca="false">TRUNC(O922-O922*$O$2,2)</f>
        <v>0</v>
      </c>
      <c r="N922" s="0" t="n">
        <v>0</v>
      </c>
      <c r="O922" s="0" t="n">
        <v>0</v>
      </c>
    </row>
    <row r="923" customFormat="false" ht="15" hidden="false" customHeight="false" outlineLevel="0" collapsed="false">
      <c r="A923" s="98"/>
      <c r="B923" s="99" t="s">
        <v>8</v>
      </c>
      <c r="C923" s="98" t="s">
        <v>9</v>
      </c>
      <c r="D923" s="98" t="s">
        <v>10</v>
      </c>
      <c r="E923" s="100" t="s">
        <v>1565</v>
      </c>
      <c r="F923" s="100"/>
      <c r="G923" s="101" t="s">
        <v>11</v>
      </c>
      <c r="H923" s="99" t="s">
        <v>12</v>
      </c>
      <c r="I923" s="99" t="s">
        <v>13</v>
      </c>
      <c r="J923" s="99" t="s">
        <v>15</v>
      </c>
      <c r="L923" s="108"/>
      <c r="M923" s="108"/>
    </row>
    <row r="924" customFormat="false" ht="12.75" hidden="false" customHeight="false" outlineLevel="0" collapsed="false">
      <c r="A924" s="122" t="s">
        <v>1578</v>
      </c>
      <c r="B924" s="123" t="n">
        <v>1651</v>
      </c>
      <c r="C924" s="122" t="s">
        <v>50</v>
      </c>
      <c r="D924" s="122" t="s">
        <v>1638</v>
      </c>
      <c r="E924" s="124" t="s">
        <v>1581</v>
      </c>
      <c r="F924" s="124"/>
      <c r="G924" s="125" t="s">
        <v>1639</v>
      </c>
      <c r="H924" s="126" t="n">
        <v>0.00228348</v>
      </c>
      <c r="I924" s="127" t="n">
        <f aca="false">L924</f>
        <v>4.95</v>
      </c>
      <c r="J924" s="127" t="n">
        <f aca="false">M924</f>
        <v>0</v>
      </c>
      <c r="L924" s="108" t="n">
        <f aca="false">TRUNC(N924-N924*$O$2,2)</f>
        <v>4.95</v>
      </c>
      <c r="M924" s="108" t="n">
        <f aca="false">TRUNC(O924-O924*$O$2,2)</f>
        <v>0</v>
      </c>
      <c r="N924" s="0" t="s">
        <v>1640</v>
      </c>
      <c r="O924" s="0" t="s">
        <v>1644</v>
      </c>
    </row>
    <row r="925" customFormat="false" ht="12.75" hidden="false" customHeight="false" outlineLevel="0" collapsed="false">
      <c r="A925" s="122" t="s">
        <v>1578</v>
      </c>
      <c r="B925" s="123" t="n">
        <v>10362</v>
      </c>
      <c r="C925" s="122" t="s">
        <v>50</v>
      </c>
      <c r="D925" s="122" t="s">
        <v>1674</v>
      </c>
      <c r="E925" s="124" t="s">
        <v>1642</v>
      </c>
      <c r="F925" s="124"/>
      <c r="G925" s="125" t="s">
        <v>24</v>
      </c>
      <c r="H925" s="126" t="n">
        <v>0.0134577</v>
      </c>
      <c r="I925" s="127" t="n">
        <f aca="false">L925</f>
        <v>9.78</v>
      </c>
      <c r="J925" s="127" t="n">
        <f aca="false">M925</f>
        <v>0.12</v>
      </c>
      <c r="L925" s="108" t="n">
        <f aca="false">TRUNC(N925-N925*$O$2,2)</f>
        <v>9.78</v>
      </c>
      <c r="M925" s="108" t="n">
        <f aca="false">TRUNC(O925-O925*$O$2,2)</f>
        <v>0.12</v>
      </c>
      <c r="N925" s="0" t="s">
        <v>1675</v>
      </c>
      <c r="O925" s="0" t="s">
        <v>2463</v>
      </c>
    </row>
    <row r="926" customFormat="false" ht="25.5" hidden="false" customHeight="false" outlineLevel="0" collapsed="false">
      <c r="A926" s="122" t="s">
        <v>1578</v>
      </c>
      <c r="B926" s="123" t="s">
        <v>1654</v>
      </c>
      <c r="C926" s="122" t="s">
        <v>50</v>
      </c>
      <c r="D926" s="122" t="s">
        <v>1655</v>
      </c>
      <c r="E926" s="124" t="s">
        <v>1581</v>
      </c>
      <c r="F926" s="124"/>
      <c r="G926" s="125" t="s">
        <v>24</v>
      </c>
      <c r="H926" s="126" t="n">
        <v>0.00179436</v>
      </c>
      <c r="I926" s="127" t="n">
        <f aca="false">L926</f>
        <v>10.53</v>
      </c>
      <c r="J926" s="127" t="n">
        <f aca="false">M926</f>
        <v>0.01</v>
      </c>
      <c r="L926" s="108" t="n">
        <f aca="false">TRUNC(N926-N926*$O$2,2)</f>
        <v>10.53</v>
      </c>
      <c r="M926" s="108" t="n">
        <f aca="false">TRUNC(O926-O926*$O$2,2)</f>
        <v>0.01</v>
      </c>
      <c r="N926" s="0" t="s">
        <v>1656</v>
      </c>
      <c r="O926" s="0" t="s">
        <v>1678</v>
      </c>
    </row>
    <row r="927" customFormat="false" ht="25.5" hidden="false" customHeight="false" outlineLevel="0" collapsed="false">
      <c r="A927" s="122" t="s">
        <v>1578</v>
      </c>
      <c r="B927" s="123" t="s">
        <v>1659</v>
      </c>
      <c r="C927" s="122" t="s">
        <v>50</v>
      </c>
      <c r="D927" s="122" t="s">
        <v>1660</v>
      </c>
      <c r="E927" s="124" t="s">
        <v>1581</v>
      </c>
      <c r="F927" s="124"/>
      <c r="G927" s="125" t="s">
        <v>1633</v>
      </c>
      <c r="H927" s="126" t="n">
        <v>0.00228348</v>
      </c>
      <c r="I927" s="127" t="n">
        <f aca="false">L927</f>
        <v>50.57</v>
      </c>
      <c r="J927" s="127" t="n">
        <f aca="false">M927</f>
        <v>0.1</v>
      </c>
      <c r="L927" s="108" t="n">
        <f aca="false">TRUNC(N927-N927*$O$2,2)</f>
        <v>50.57</v>
      </c>
      <c r="M927" s="108" t="n">
        <f aca="false">TRUNC(O927-O927*$O$2,2)</f>
        <v>0.1</v>
      </c>
      <c r="N927" s="0" t="s">
        <v>1661</v>
      </c>
      <c r="O927" s="0" t="s">
        <v>1831</v>
      </c>
    </row>
    <row r="928" customFormat="false" ht="25.5" hidden="false" customHeight="false" outlineLevel="0" collapsed="false">
      <c r="A928" s="122" t="s">
        <v>1578</v>
      </c>
      <c r="B928" s="123" t="n">
        <v>11248</v>
      </c>
      <c r="C928" s="122" t="s">
        <v>50</v>
      </c>
      <c r="D928" s="122" t="s">
        <v>1956</v>
      </c>
      <c r="E928" s="124" t="s">
        <v>1583</v>
      </c>
      <c r="F928" s="124"/>
      <c r="G928" s="125" t="s">
        <v>24</v>
      </c>
      <c r="H928" s="126" t="n">
        <v>0.000109</v>
      </c>
      <c r="I928" s="127" t="n">
        <f aca="false">L928</f>
        <v>192</v>
      </c>
      <c r="J928" s="127" t="n">
        <f aca="false">M928</f>
        <v>0.01</v>
      </c>
      <c r="L928" s="108" t="n">
        <f aca="false">TRUNC(N928-N928*$O$2,2)</f>
        <v>192</v>
      </c>
      <c r="M928" s="108" t="n">
        <f aca="false">TRUNC(O928-O928*$O$2,2)</f>
        <v>0.01</v>
      </c>
      <c r="N928" s="0" t="s">
        <v>1957</v>
      </c>
      <c r="O928" s="0" t="s">
        <v>1678</v>
      </c>
    </row>
    <row r="929" customFormat="false" ht="12.75" hidden="false" customHeight="false" outlineLevel="0" collapsed="false">
      <c r="A929" s="122" t="s">
        <v>1578</v>
      </c>
      <c r="B929" s="123" t="n">
        <v>10577</v>
      </c>
      <c r="C929" s="122" t="s">
        <v>50</v>
      </c>
      <c r="D929" s="122" t="s">
        <v>1960</v>
      </c>
      <c r="E929" s="124" t="s">
        <v>1581</v>
      </c>
      <c r="F929" s="124"/>
      <c r="G929" s="125" t="s">
        <v>24</v>
      </c>
      <c r="H929" s="126" t="n">
        <v>0.000109</v>
      </c>
      <c r="I929" s="127" t="n">
        <f aca="false">L929</f>
        <v>23.33</v>
      </c>
      <c r="J929" s="127" t="n">
        <f aca="false">M929</f>
        <v>0</v>
      </c>
      <c r="L929" s="108" t="n">
        <f aca="false">TRUNC(N929-N929*$O$2,2)</f>
        <v>23.33</v>
      </c>
      <c r="M929" s="108" t="n">
        <f aca="false">TRUNC(O929-O929*$O$2,2)</f>
        <v>0</v>
      </c>
      <c r="N929" s="0" t="s">
        <v>1961</v>
      </c>
      <c r="O929" s="0" t="s">
        <v>1635</v>
      </c>
    </row>
    <row r="930" customFormat="false" ht="12.75" hidden="false" customHeight="false" outlineLevel="0" collapsed="false">
      <c r="A930" s="122" t="s">
        <v>1578</v>
      </c>
      <c r="B930" s="123" t="n">
        <v>10599</v>
      </c>
      <c r="C930" s="122" t="s">
        <v>50</v>
      </c>
      <c r="D930" s="122" t="s">
        <v>1648</v>
      </c>
      <c r="E930" s="124" t="s">
        <v>1581</v>
      </c>
      <c r="F930" s="124"/>
      <c r="G930" s="125" t="s">
        <v>24</v>
      </c>
      <c r="H930" s="126" t="n">
        <v>0.00538308</v>
      </c>
      <c r="I930" s="127" t="n">
        <f aca="false">L930</f>
        <v>14.04</v>
      </c>
      <c r="J930" s="127" t="n">
        <f aca="false">M930</f>
        <v>0.07</v>
      </c>
      <c r="L930" s="108" t="n">
        <f aca="false">TRUNC(N930-N930*$O$2,2)</f>
        <v>14.04</v>
      </c>
      <c r="M930" s="108" t="n">
        <f aca="false">TRUNC(O930-O930*$O$2,2)</f>
        <v>0.07</v>
      </c>
      <c r="N930" s="0" t="s">
        <v>1649</v>
      </c>
      <c r="O930" s="0" t="s">
        <v>1813</v>
      </c>
    </row>
    <row r="931" customFormat="false" ht="38.25" hidden="false" customHeight="false" outlineLevel="0" collapsed="false">
      <c r="A931" s="122" t="s">
        <v>1578</v>
      </c>
      <c r="B931" s="123" t="n">
        <v>2064</v>
      </c>
      <c r="C931" s="122" t="s">
        <v>50</v>
      </c>
      <c r="D931" s="122" t="s">
        <v>2615</v>
      </c>
      <c r="E931" s="124" t="s">
        <v>1581</v>
      </c>
      <c r="F931" s="124"/>
      <c r="G931" s="125" t="s">
        <v>24</v>
      </c>
      <c r="H931" s="126" t="n">
        <v>0.03</v>
      </c>
      <c r="I931" s="127" t="n">
        <f aca="false">L931</f>
        <v>154.1</v>
      </c>
      <c r="J931" s="127" t="n">
        <f aca="false">M931</f>
        <v>4.62</v>
      </c>
      <c r="L931" s="108" t="n">
        <f aca="false">TRUNC(N931-N931*$O$2,2)</f>
        <v>154.1</v>
      </c>
      <c r="M931" s="108" t="n">
        <f aca="false">TRUNC(O931-O931*$O$2,2)</f>
        <v>4.62</v>
      </c>
      <c r="N931" s="0" t="s">
        <v>2616</v>
      </c>
      <c r="O931" s="0" t="s">
        <v>2617</v>
      </c>
    </row>
    <row r="932" customFormat="false" ht="12.75" hidden="false" customHeight="false" outlineLevel="0" collapsed="false">
      <c r="A932" s="122" t="s">
        <v>1578</v>
      </c>
      <c r="B932" s="123" t="n">
        <v>10282</v>
      </c>
      <c r="C932" s="122" t="s">
        <v>50</v>
      </c>
      <c r="D932" s="122" t="s">
        <v>1789</v>
      </c>
      <c r="E932" s="124" t="s">
        <v>1581</v>
      </c>
      <c r="F932" s="124"/>
      <c r="G932" s="125" t="s">
        <v>24</v>
      </c>
      <c r="H932" s="126" t="n">
        <v>0.00011104</v>
      </c>
      <c r="I932" s="127" t="n">
        <f aca="false">L932</f>
        <v>31.84</v>
      </c>
      <c r="J932" s="127" t="n">
        <f aca="false">M932</f>
        <v>0</v>
      </c>
      <c r="L932" s="108" t="n">
        <f aca="false">TRUNC(N932-N932*$O$2,2)</f>
        <v>31.84</v>
      </c>
      <c r="M932" s="108" t="n">
        <f aca="false">TRUNC(O932-O932*$O$2,2)</f>
        <v>0</v>
      </c>
      <c r="N932" s="0" t="s">
        <v>1790</v>
      </c>
      <c r="O932" s="0" t="s">
        <v>1635</v>
      </c>
    </row>
    <row r="933" customFormat="false" ht="12.75" hidden="false" customHeight="false" outlineLevel="0" collapsed="false">
      <c r="A933" s="122" t="s">
        <v>1578</v>
      </c>
      <c r="B933" s="123" t="n">
        <v>11264</v>
      </c>
      <c r="C933" s="122" t="s">
        <v>50</v>
      </c>
      <c r="D933" s="122" t="s">
        <v>1810</v>
      </c>
      <c r="E933" s="124" t="s">
        <v>1581</v>
      </c>
      <c r="F933" s="124"/>
      <c r="G933" s="125" t="s">
        <v>24</v>
      </c>
      <c r="H933" s="126" t="n">
        <v>0.00011104</v>
      </c>
      <c r="I933" s="127" t="n">
        <f aca="false">L933</f>
        <v>10.55</v>
      </c>
      <c r="J933" s="127" t="n">
        <f aca="false">M933</f>
        <v>0</v>
      </c>
      <c r="L933" s="108" t="n">
        <f aca="false">TRUNC(N933-N933*$O$2,2)</f>
        <v>10.55</v>
      </c>
      <c r="M933" s="108" t="n">
        <f aca="false">TRUNC(O933-O933*$O$2,2)</f>
        <v>0</v>
      </c>
      <c r="N933" s="0" t="s">
        <v>1811</v>
      </c>
      <c r="O933" s="0" t="s">
        <v>1635</v>
      </c>
    </row>
    <row r="934" customFormat="false" ht="12.75" hidden="false" customHeight="false" outlineLevel="0" collapsed="false">
      <c r="A934" s="122" t="s">
        <v>1578</v>
      </c>
      <c r="B934" s="123" t="n">
        <v>10596</v>
      </c>
      <c r="C934" s="122" t="s">
        <v>50</v>
      </c>
      <c r="D934" s="122" t="s">
        <v>1672</v>
      </c>
      <c r="E934" s="124" t="s">
        <v>1581</v>
      </c>
      <c r="F934" s="124"/>
      <c r="G934" s="125" t="s">
        <v>24</v>
      </c>
      <c r="H934" s="126" t="n">
        <v>0.0134577</v>
      </c>
      <c r="I934" s="127" t="n">
        <f aca="false">L934</f>
        <v>3.82</v>
      </c>
      <c r="J934" s="127" t="n">
        <f aca="false">M934</f>
        <v>0.04</v>
      </c>
      <c r="L934" s="108" t="n">
        <f aca="false">TRUNC(N934-N934*$O$2,2)</f>
        <v>3.82</v>
      </c>
      <c r="M934" s="108" t="n">
        <f aca="false">TRUNC(O934-O934*$O$2,2)</f>
        <v>0.04</v>
      </c>
      <c r="N934" s="0" t="s">
        <v>1673</v>
      </c>
      <c r="O934" s="0" t="s">
        <v>1775</v>
      </c>
    </row>
    <row r="935" customFormat="false" ht="25.5" hidden="false" customHeight="false" outlineLevel="0" collapsed="false">
      <c r="A935" s="122" t="s">
        <v>1578</v>
      </c>
      <c r="B935" s="123" t="s">
        <v>1905</v>
      </c>
      <c r="C935" s="122" t="s">
        <v>50</v>
      </c>
      <c r="D935" s="122" t="s">
        <v>1906</v>
      </c>
      <c r="E935" s="124" t="s">
        <v>1609</v>
      </c>
      <c r="F935" s="124"/>
      <c r="G935" s="125" t="s">
        <v>1610</v>
      </c>
      <c r="H935" s="126" t="n">
        <v>1.09</v>
      </c>
      <c r="I935" s="127" t="n">
        <f aca="false">L935</f>
        <v>14.93</v>
      </c>
      <c r="J935" s="127" t="n">
        <f aca="false">M935</f>
        <v>16.27</v>
      </c>
      <c r="L935" s="108" t="n">
        <f aca="false">TRUNC(N935-N935*$O$2,2)</f>
        <v>14.93</v>
      </c>
      <c r="M935" s="108" t="n">
        <f aca="false">TRUNC(O935-O935*$O$2,2)</f>
        <v>16.27</v>
      </c>
      <c r="N935" s="0" t="s">
        <v>1746</v>
      </c>
      <c r="O935" s="0" t="s">
        <v>2618</v>
      </c>
    </row>
    <row r="936" customFormat="false" ht="12.75" hidden="false" customHeight="false" outlineLevel="0" collapsed="false">
      <c r="A936" s="122" t="s">
        <v>1578</v>
      </c>
      <c r="B936" s="123" t="n">
        <v>10790</v>
      </c>
      <c r="C936" s="122" t="s">
        <v>50</v>
      </c>
      <c r="D936" s="122" t="s">
        <v>1780</v>
      </c>
      <c r="E936" s="124" t="s">
        <v>1581</v>
      </c>
      <c r="F936" s="124"/>
      <c r="G936" s="125" t="s">
        <v>24</v>
      </c>
      <c r="H936" s="126" t="n">
        <v>5.552E-005</v>
      </c>
      <c r="I936" s="127" t="n">
        <f aca="false">L936</f>
        <v>20.25</v>
      </c>
      <c r="J936" s="127" t="n">
        <f aca="false">M936</f>
        <v>0</v>
      </c>
      <c r="L936" s="108" t="n">
        <f aca="false">TRUNC(N936-N936*$O$2,2)</f>
        <v>20.25</v>
      </c>
      <c r="M936" s="108" t="n">
        <f aca="false">TRUNC(O936-O936*$O$2,2)</f>
        <v>0</v>
      </c>
      <c r="N936" s="0" t="s">
        <v>1781</v>
      </c>
      <c r="O936" s="0" t="s">
        <v>1635</v>
      </c>
    </row>
    <row r="937" customFormat="false" ht="25.5" hidden="false" customHeight="false" outlineLevel="0" collapsed="false">
      <c r="A937" s="122" t="s">
        <v>1578</v>
      </c>
      <c r="B937" s="123" t="s">
        <v>1737</v>
      </c>
      <c r="C937" s="122" t="s">
        <v>50</v>
      </c>
      <c r="D937" s="122" t="s">
        <v>1738</v>
      </c>
      <c r="E937" s="124" t="s">
        <v>1609</v>
      </c>
      <c r="F937" s="124"/>
      <c r="G937" s="125" t="s">
        <v>1610</v>
      </c>
      <c r="H937" s="126" t="n">
        <v>0.5552</v>
      </c>
      <c r="I937" s="127" t="n">
        <f aca="false">L937</f>
        <v>14.91</v>
      </c>
      <c r="J937" s="127" t="n">
        <f aca="false">M937</f>
        <v>8.27</v>
      </c>
      <c r="L937" s="108" t="n">
        <f aca="false">TRUNC(N937-N937*$O$2,2)</f>
        <v>14.91</v>
      </c>
      <c r="M937" s="108" t="n">
        <f aca="false">TRUNC(O937-O937*$O$2,2)</f>
        <v>8.27</v>
      </c>
      <c r="N937" s="0" t="s">
        <v>1739</v>
      </c>
      <c r="O937" s="0" t="s">
        <v>2125</v>
      </c>
    </row>
    <row r="938" customFormat="false" ht="12.75" hidden="false" customHeight="false" outlineLevel="0" collapsed="false">
      <c r="A938" s="122" t="s">
        <v>1578</v>
      </c>
      <c r="B938" s="123" t="n">
        <v>11246</v>
      </c>
      <c r="C938" s="122" t="s">
        <v>50</v>
      </c>
      <c r="D938" s="122" t="s">
        <v>1816</v>
      </c>
      <c r="E938" s="124" t="s">
        <v>1581</v>
      </c>
      <c r="F938" s="124"/>
      <c r="G938" s="125" t="s">
        <v>765</v>
      </c>
      <c r="H938" s="126" t="n">
        <v>0.00038864</v>
      </c>
      <c r="I938" s="127" t="n">
        <f aca="false">L938</f>
        <v>7.97</v>
      </c>
      <c r="J938" s="127" t="n">
        <f aca="false">M938</f>
        <v>0</v>
      </c>
      <c r="L938" s="108" t="n">
        <f aca="false">TRUNC(N938-N938*$O$2,2)</f>
        <v>7.97</v>
      </c>
      <c r="M938" s="108" t="n">
        <f aca="false">TRUNC(O938-O938*$O$2,2)</f>
        <v>0</v>
      </c>
      <c r="N938" s="0" t="s">
        <v>1817</v>
      </c>
      <c r="O938" s="0" t="s">
        <v>1635</v>
      </c>
    </row>
    <row r="939" customFormat="false" ht="25.5" hidden="false" customHeight="false" outlineLevel="0" collapsed="false">
      <c r="A939" s="122" t="s">
        <v>1578</v>
      </c>
      <c r="B939" s="123" t="s">
        <v>1631</v>
      </c>
      <c r="C939" s="122" t="s">
        <v>50</v>
      </c>
      <c r="D939" s="122" t="s">
        <v>1632</v>
      </c>
      <c r="E939" s="124" t="s">
        <v>1581</v>
      </c>
      <c r="F939" s="124"/>
      <c r="G939" s="125" t="s">
        <v>1633</v>
      </c>
      <c r="H939" s="126" t="n">
        <v>0.00687838</v>
      </c>
      <c r="I939" s="127" t="n">
        <f aca="false">L939</f>
        <v>9.48</v>
      </c>
      <c r="J939" s="127" t="n">
        <f aca="false">M939</f>
        <v>0.06</v>
      </c>
      <c r="L939" s="108" t="n">
        <f aca="false">TRUNC(N939-N939*$O$2,2)</f>
        <v>9.48</v>
      </c>
      <c r="M939" s="108" t="n">
        <f aca="false">TRUNC(O939-O939*$O$2,2)</f>
        <v>0.06</v>
      </c>
      <c r="N939" s="0" t="s">
        <v>1634</v>
      </c>
      <c r="O939" s="0" t="s">
        <v>1937</v>
      </c>
    </row>
    <row r="940" customFormat="false" ht="38.25" hidden="false" customHeight="false" outlineLevel="0" collapsed="false">
      <c r="A940" s="122" t="s">
        <v>1578</v>
      </c>
      <c r="B940" s="123" t="s">
        <v>2183</v>
      </c>
      <c r="C940" s="122" t="s">
        <v>50</v>
      </c>
      <c r="D940" s="122" t="s">
        <v>2184</v>
      </c>
      <c r="E940" s="124" t="s">
        <v>1581</v>
      </c>
      <c r="F940" s="124"/>
      <c r="G940" s="125" t="s">
        <v>1670</v>
      </c>
      <c r="H940" s="126" t="n">
        <v>1.42</v>
      </c>
      <c r="I940" s="127" t="n">
        <f aca="false">L940</f>
        <v>0.25</v>
      </c>
      <c r="J940" s="127" t="n">
        <f aca="false">M940</f>
        <v>0.35</v>
      </c>
      <c r="L940" s="108" t="n">
        <f aca="false">TRUNC(N940-N940*$O$2,2)</f>
        <v>0.25</v>
      </c>
      <c r="M940" s="108" t="n">
        <f aca="false">TRUNC(O940-O940*$O$2,2)</f>
        <v>0.35</v>
      </c>
      <c r="N940" s="0" t="s">
        <v>1890</v>
      </c>
      <c r="O940" s="0" t="s">
        <v>2196</v>
      </c>
    </row>
    <row r="941" customFormat="false" ht="12.75" hidden="false" customHeight="false" outlineLevel="0" collapsed="false">
      <c r="A941" s="122" t="s">
        <v>1578</v>
      </c>
      <c r="B941" s="123" t="n">
        <v>634</v>
      </c>
      <c r="C941" s="122" t="s">
        <v>50</v>
      </c>
      <c r="D941" s="122" t="s">
        <v>2198</v>
      </c>
      <c r="E941" s="124" t="s">
        <v>1581</v>
      </c>
      <c r="F941" s="124"/>
      <c r="G941" s="125" t="s">
        <v>41</v>
      </c>
      <c r="H941" s="126" t="n">
        <v>0.07</v>
      </c>
      <c r="I941" s="127" t="n">
        <f aca="false">L941</f>
        <v>337.05</v>
      </c>
      <c r="J941" s="127" t="n">
        <f aca="false">M941</f>
        <v>23.58</v>
      </c>
      <c r="L941" s="108" t="n">
        <f aca="false">TRUNC(N941-N941*$O$2,2)</f>
        <v>337.05</v>
      </c>
      <c r="M941" s="108" t="n">
        <f aca="false">TRUNC(O941-O941*$O$2,2)</f>
        <v>23.58</v>
      </c>
      <c r="N941" s="0" t="s">
        <v>2199</v>
      </c>
      <c r="O941" s="0" t="s">
        <v>2619</v>
      </c>
    </row>
    <row r="942" customFormat="false" ht="12.75" hidden="false" customHeight="false" outlineLevel="0" collapsed="false">
      <c r="A942" s="122" t="s">
        <v>1578</v>
      </c>
      <c r="B942" s="123" t="n">
        <v>11247</v>
      </c>
      <c r="C942" s="122" t="s">
        <v>50</v>
      </c>
      <c r="D942" s="122" t="s">
        <v>1795</v>
      </c>
      <c r="E942" s="124" t="s">
        <v>1581</v>
      </c>
      <c r="F942" s="124"/>
      <c r="G942" s="125" t="s">
        <v>24</v>
      </c>
      <c r="H942" s="126" t="n">
        <v>5.552E-005</v>
      </c>
      <c r="I942" s="127" t="n">
        <f aca="false">L942</f>
        <v>255.84</v>
      </c>
      <c r="J942" s="127" t="n">
        <f aca="false">M942</f>
        <v>0</v>
      </c>
      <c r="L942" s="108" t="n">
        <f aca="false">TRUNC(N942-N942*$O$2,2)</f>
        <v>255.84</v>
      </c>
      <c r="M942" s="108" t="n">
        <f aca="false">TRUNC(O942-O942*$O$2,2)</f>
        <v>0</v>
      </c>
      <c r="N942" s="0" t="s">
        <v>1796</v>
      </c>
      <c r="O942" s="0" t="s">
        <v>1644</v>
      </c>
    </row>
    <row r="943" customFormat="false" ht="12.75" hidden="false" customHeight="false" outlineLevel="0" collapsed="false">
      <c r="A943" s="122" t="s">
        <v>1578</v>
      </c>
      <c r="B943" s="123" t="n">
        <v>4728</v>
      </c>
      <c r="C943" s="122" t="s">
        <v>50</v>
      </c>
      <c r="D943" s="122" t="s">
        <v>1667</v>
      </c>
      <c r="E943" s="124" t="s">
        <v>1581</v>
      </c>
      <c r="F943" s="124"/>
      <c r="G943" s="125" t="s">
        <v>24</v>
      </c>
      <c r="H943" s="126" t="n">
        <v>0.00040362</v>
      </c>
      <c r="I943" s="127" t="n">
        <f aca="false">L943</f>
        <v>14.5</v>
      </c>
      <c r="J943" s="127" t="n">
        <f aca="false">M943</f>
        <v>0</v>
      </c>
      <c r="L943" s="108" t="n">
        <f aca="false">TRUNC(N943-N943*$O$2,2)</f>
        <v>14.5</v>
      </c>
      <c r="M943" s="108" t="n">
        <f aca="false">TRUNC(O943-O943*$O$2,2)</f>
        <v>0</v>
      </c>
      <c r="N943" s="0" t="s">
        <v>1668</v>
      </c>
      <c r="O943" s="0" t="s">
        <v>1635</v>
      </c>
    </row>
    <row r="944" customFormat="false" ht="12.75" hidden="false" customHeight="false" outlineLevel="0" collapsed="false">
      <c r="A944" s="122" t="s">
        <v>1578</v>
      </c>
      <c r="B944" s="123" t="n">
        <v>10788</v>
      </c>
      <c r="C944" s="122" t="s">
        <v>50</v>
      </c>
      <c r="D944" s="122" t="s">
        <v>1650</v>
      </c>
      <c r="E944" s="124" t="s">
        <v>1581</v>
      </c>
      <c r="F944" s="124"/>
      <c r="G944" s="125" t="s">
        <v>24</v>
      </c>
      <c r="H944" s="126" t="n">
        <v>0.00026908</v>
      </c>
      <c r="I944" s="127" t="n">
        <f aca="false">L944</f>
        <v>28.8</v>
      </c>
      <c r="J944" s="127" t="n">
        <f aca="false">M944</f>
        <v>0</v>
      </c>
      <c r="L944" s="108" t="n">
        <f aca="false">TRUNC(N944-N944*$O$2,2)</f>
        <v>28.8</v>
      </c>
      <c r="M944" s="108" t="n">
        <f aca="false">TRUNC(O944-O944*$O$2,2)</f>
        <v>0</v>
      </c>
      <c r="N944" s="0" t="s">
        <v>1651</v>
      </c>
      <c r="O944" s="0" t="s">
        <v>1635</v>
      </c>
    </row>
    <row r="945" customFormat="false" ht="12.75" hidden="false" customHeight="false" outlineLevel="0" collapsed="false">
      <c r="A945" s="122" t="s">
        <v>1578</v>
      </c>
      <c r="B945" s="123" t="n">
        <v>10517</v>
      </c>
      <c r="C945" s="122" t="s">
        <v>50</v>
      </c>
      <c r="D945" s="122" t="s">
        <v>1669</v>
      </c>
      <c r="E945" s="124" t="s">
        <v>1642</v>
      </c>
      <c r="F945" s="124"/>
      <c r="G945" s="125" t="s">
        <v>1670</v>
      </c>
      <c r="H945" s="126" t="n">
        <v>0.00119624</v>
      </c>
      <c r="I945" s="127" t="n">
        <f aca="false">L945</f>
        <v>234.15</v>
      </c>
      <c r="J945" s="127" t="n">
        <f aca="false">M945</f>
        <v>0.27</v>
      </c>
      <c r="L945" s="108" t="n">
        <f aca="false">TRUNC(N945-N945*$O$2,2)</f>
        <v>234.15</v>
      </c>
      <c r="M945" s="108" t="n">
        <f aca="false">TRUNC(O945-O945*$O$2,2)</f>
        <v>0.27</v>
      </c>
      <c r="N945" s="0" t="s">
        <v>1671</v>
      </c>
      <c r="O945" s="0" t="s">
        <v>1889</v>
      </c>
    </row>
    <row r="946" customFormat="false" ht="12.75" hidden="false" customHeight="false" outlineLevel="0" collapsed="false">
      <c r="A946" s="122" t="s">
        <v>1578</v>
      </c>
      <c r="B946" s="123" t="n">
        <v>4729</v>
      </c>
      <c r="C946" s="122" t="s">
        <v>50</v>
      </c>
      <c r="D946" s="122" t="s">
        <v>1636</v>
      </c>
      <c r="E946" s="124" t="s">
        <v>1581</v>
      </c>
      <c r="F946" s="124"/>
      <c r="G946" s="125" t="s">
        <v>24</v>
      </c>
      <c r="H946" s="126" t="n">
        <v>0.00013454</v>
      </c>
      <c r="I946" s="127" t="n">
        <f aca="false">L946</f>
        <v>24.58</v>
      </c>
      <c r="J946" s="127" t="n">
        <f aca="false">M946</f>
        <v>0</v>
      </c>
      <c r="L946" s="108" t="n">
        <f aca="false">TRUNC(N946-N946*$O$2,2)</f>
        <v>24.58</v>
      </c>
      <c r="M946" s="108" t="n">
        <f aca="false">TRUNC(O946-O946*$O$2,2)</f>
        <v>0</v>
      </c>
      <c r="N946" s="0" t="s">
        <v>1637</v>
      </c>
      <c r="O946" s="0" t="s">
        <v>1635</v>
      </c>
    </row>
    <row r="947" customFormat="false" ht="25.5" hidden="false" customHeight="false" outlineLevel="0" collapsed="false">
      <c r="A947" s="122" t="s">
        <v>1578</v>
      </c>
      <c r="B947" s="123" t="s">
        <v>1616</v>
      </c>
      <c r="C947" s="122" t="s">
        <v>50</v>
      </c>
      <c r="D947" s="122" t="s">
        <v>1617</v>
      </c>
      <c r="E947" s="124" t="s">
        <v>1609</v>
      </c>
      <c r="F947" s="124"/>
      <c r="G947" s="125" t="s">
        <v>1610</v>
      </c>
      <c r="H947" s="126" t="n">
        <v>1.3454</v>
      </c>
      <c r="I947" s="127" t="n">
        <f aca="false">L947</f>
        <v>10.65</v>
      </c>
      <c r="J947" s="127" t="n">
        <f aca="false">M947</f>
        <v>14.32</v>
      </c>
      <c r="L947" s="108" t="n">
        <f aca="false">TRUNC(N947-N947*$O$2,2)</f>
        <v>10.65</v>
      </c>
      <c r="M947" s="108" t="n">
        <f aca="false">TRUNC(O947-O947*$O$2,2)</f>
        <v>14.32</v>
      </c>
      <c r="N947" s="0" t="s">
        <v>1618</v>
      </c>
      <c r="O947" s="0" t="s">
        <v>2620</v>
      </c>
    </row>
    <row r="948" customFormat="false" ht="12.75" hidden="false" customHeight="false" outlineLevel="0" collapsed="false">
      <c r="A948" s="122" t="s">
        <v>1578</v>
      </c>
      <c r="B948" s="123" t="n">
        <v>11245</v>
      </c>
      <c r="C948" s="122" t="s">
        <v>50</v>
      </c>
      <c r="D948" s="122" t="s">
        <v>1814</v>
      </c>
      <c r="E948" s="124" t="s">
        <v>1581</v>
      </c>
      <c r="F948" s="124"/>
      <c r="G948" s="125" t="s">
        <v>24</v>
      </c>
      <c r="H948" s="126" t="n">
        <v>0.00038864</v>
      </c>
      <c r="I948" s="127" t="n">
        <f aca="false">L948</f>
        <v>9.05</v>
      </c>
      <c r="J948" s="127" t="n">
        <f aca="false">M948</f>
        <v>0</v>
      </c>
      <c r="L948" s="108" t="n">
        <f aca="false">TRUNC(N948-N948*$O$2,2)</f>
        <v>9.05</v>
      </c>
      <c r="M948" s="108" t="n">
        <f aca="false">TRUNC(O948-O948*$O$2,2)</f>
        <v>0</v>
      </c>
      <c r="N948" s="0" t="s">
        <v>1815</v>
      </c>
      <c r="O948" s="0" t="s">
        <v>1635</v>
      </c>
    </row>
    <row r="949" customFormat="false" ht="12.75" hidden="false" customHeight="false" outlineLevel="0" collapsed="false">
      <c r="A949" s="122" t="s">
        <v>1578</v>
      </c>
      <c r="B949" s="123" t="n">
        <v>10579</v>
      </c>
      <c r="C949" s="122" t="s">
        <v>50</v>
      </c>
      <c r="D949" s="122" t="s">
        <v>1818</v>
      </c>
      <c r="E949" s="124" t="s">
        <v>1581</v>
      </c>
      <c r="F949" s="124"/>
      <c r="G949" s="125" t="s">
        <v>24</v>
      </c>
      <c r="H949" s="126" t="n">
        <v>0.000218</v>
      </c>
      <c r="I949" s="127" t="n">
        <f aca="false">L949</f>
        <v>20.98</v>
      </c>
      <c r="J949" s="127" t="n">
        <f aca="false">M949</f>
        <v>0</v>
      </c>
      <c r="L949" s="108" t="n">
        <f aca="false">TRUNC(N949-N949*$O$2,2)</f>
        <v>20.98</v>
      </c>
      <c r="M949" s="108" t="n">
        <f aca="false">TRUNC(O949-O949*$O$2,2)</f>
        <v>0</v>
      </c>
      <c r="N949" s="0" t="s">
        <v>1819</v>
      </c>
      <c r="O949" s="0" t="s">
        <v>1635</v>
      </c>
    </row>
    <row r="950" customFormat="false" ht="12.75" hidden="false" customHeight="false" outlineLevel="0" collapsed="false">
      <c r="A950" s="122" t="s">
        <v>1578</v>
      </c>
      <c r="B950" s="123" t="n">
        <v>11265</v>
      </c>
      <c r="C950" s="122" t="s">
        <v>50</v>
      </c>
      <c r="D950" s="122" t="s">
        <v>1822</v>
      </c>
      <c r="E950" s="124" t="s">
        <v>1581</v>
      </c>
      <c r="F950" s="124"/>
      <c r="G950" s="125" t="s">
        <v>24</v>
      </c>
      <c r="H950" s="126" t="n">
        <v>0.00022208</v>
      </c>
      <c r="I950" s="127" t="n">
        <f aca="false">L950</f>
        <v>14.63</v>
      </c>
      <c r="J950" s="127" t="n">
        <f aca="false">M950</f>
        <v>0</v>
      </c>
      <c r="L950" s="108" t="n">
        <f aca="false">TRUNC(N950-N950*$O$2,2)</f>
        <v>14.63</v>
      </c>
      <c r="M950" s="108" t="n">
        <f aca="false">TRUNC(O950-O950*$O$2,2)</f>
        <v>0</v>
      </c>
      <c r="N950" s="0" t="s">
        <v>1823</v>
      </c>
      <c r="O950" s="0" t="s">
        <v>1635</v>
      </c>
    </row>
    <row r="951" customFormat="false" ht="25.5" hidden="false" customHeight="false" outlineLevel="0" collapsed="false">
      <c r="A951" s="122" t="s">
        <v>1578</v>
      </c>
      <c r="B951" s="123" t="n">
        <v>2193</v>
      </c>
      <c r="C951" s="122" t="s">
        <v>50</v>
      </c>
      <c r="D951" s="122" t="s">
        <v>2176</v>
      </c>
      <c r="E951" s="124" t="s">
        <v>1581</v>
      </c>
      <c r="F951" s="124"/>
      <c r="G951" s="125" t="s">
        <v>52</v>
      </c>
      <c r="H951" s="126" t="n">
        <v>1.17</v>
      </c>
      <c r="I951" s="127" t="n">
        <f aca="false">L951</f>
        <v>18.39</v>
      </c>
      <c r="J951" s="127" t="n">
        <f aca="false">M951</f>
        <v>21.51</v>
      </c>
      <c r="L951" s="108" t="n">
        <f aca="false">TRUNC(N951-N951*$O$2,2)</f>
        <v>18.39</v>
      </c>
      <c r="M951" s="108" t="n">
        <f aca="false">TRUNC(O951-O951*$O$2,2)</f>
        <v>21.51</v>
      </c>
      <c r="N951" s="0" t="s">
        <v>2177</v>
      </c>
      <c r="O951" s="0" t="s">
        <v>2621</v>
      </c>
    </row>
    <row r="952" customFormat="false" ht="38.25" hidden="false" customHeight="false" outlineLevel="0" collapsed="false">
      <c r="A952" s="122" t="s">
        <v>1578</v>
      </c>
      <c r="B952" s="123" t="s">
        <v>1974</v>
      </c>
      <c r="C952" s="122" t="s">
        <v>50</v>
      </c>
      <c r="D952" s="122" t="s">
        <v>1975</v>
      </c>
      <c r="E952" s="124" t="s">
        <v>1581</v>
      </c>
      <c r="F952" s="124"/>
      <c r="G952" s="125" t="s">
        <v>41</v>
      </c>
      <c r="H952" s="126" t="n">
        <v>0.07</v>
      </c>
      <c r="I952" s="127" t="n">
        <f aca="false">L952</f>
        <v>36.1</v>
      </c>
      <c r="J952" s="127" t="n">
        <f aca="false">M952</f>
        <v>2.52</v>
      </c>
      <c r="L952" s="108" t="n">
        <f aca="false">TRUNC(N952-N952*$O$2,2)</f>
        <v>36.1</v>
      </c>
      <c r="M952" s="108" t="n">
        <f aca="false">TRUNC(O952-O952*$O$2,2)</f>
        <v>2.52</v>
      </c>
      <c r="N952" s="0" t="s">
        <v>1976</v>
      </c>
      <c r="O952" s="0" t="s">
        <v>2622</v>
      </c>
    </row>
    <row r="953" customFormat="false" ht="12.75" hidden="false" customHeight="false" outlineLevel="0" collapsed="false">
      <c r="A953" s="122" t="s">
        <v>1578</v>
      </c>
      <c r="B953" s="123" t="n">
        <v>941</v>
      </c>
      <c r="C953" s="122" t="s">
        <v>50</v>
      </c>
      <c r="D953" s="122" t="s">
        <v>1652</v>
      </c>
      <c r="E953" s="124" t="s">
        <v>1581</v>
      </c>
      <c r="F953" s="124"/>
      <c r="G953" s="125" t="s">
        <v>24</v>
      </c>
      <c r="H953" s="126" t="n">
        <v>0.0044859</v>
      </c>
      <c r="I953" s="127" t="n">
        <f aca="false">L953</f>
        <v>148.56</v>
      </c>
      <c r="J953" s="127" t="n">
        <f aca="false">M953</f>
        <v>0.66</v>
      </c>
      <c r="L953" s="108" t="n">
        <f aca="false">TRUNC(N953-N953*$O$2,2)</f>
        <v>148.56</v>
      </c>
      <c r="M953" s="108" t="n">
        <f aca="false">TRUNC(O953-O953*$O$2,2)</f>
        <v>0.66</v>
      </c>
      <c r="N953" s="0" t="s">
        <v>1653</v>
      </c>
      <c r="O953" s="0" t="s">
        <v>1955</v>
      </c>
    </row>
    <row r="954" customFormat="false" ht="25.5" hidden="false" customHeight="false" outlineLevel="0" collapsed="false">
      <c r="A954" s="122" t="s">
        <v>1578</v>
      </c>
      <c r="B954" s="123" t="n">
        <v>1567</v>
      </c>
      <c r="C954" s="122" t="s">
        <v>50</v>
      </c>
      <c r="D954" s="122" t="s">
        <v>2275</v>
      </c>
      <c r="E954" s="124" t="s">
        <v>1581</v>
      </c>
      <c r="F954" s="124"/>
      <c r="G954" s="125" t="s">
        <v>366</v>
      </c>
      <c r="H954" s="126" t="n">
        <v>0.95</v>
      </c>
      <c r="I954" s="127" t="n">
        <f aca="false">L954</f>
        <v>23.41</v>
      </c>
      <c r="J954" s="127" t="n">
        <f aca="false">M954</f>
        <v>22.24</v>
      </c>
      <c r="L954" s="108" t="n">
        <f aca="false">TRUNC(N954-N954*$O$2,2)</f>
        <v>23.41</v>
      </c>
      <c r="M954" s="108" t="n">
        <f aca="false">TRUNC(O954-O954*$O$2,2)</f>
        <v>22.24</v>
      </c>
      <c r="N954" s="0" t="s">
        <v>2276</v>
      </c>
      <c r="O954" s="0" t="s">
        <v>2623</v>
      </c>
    </row>
    <row r="955" customFormat="false" ht="25.5" hidden="false" customHeight="false" outlineLevel="0" collapsed="false">
      <c r="A955" s="122" t="s">
        <v>1578</v>
      </c>
      <c r="B955" s="123" t="n">
        <v>10761</v>
      </c>
      <c r="C955" s="122" t="s">
        <v>50</v>
      </c>
      <c r="D955" s="122" t="s">
        <v>1641</v>
      </c>
      <c r="E955" s="124" t="s">
        <v>1642</v>
      </c>
      <c r="F955" s="124"/>
      <c r="G955" s="125" t="s">
        <v>24</v>
      </c>
      <c r="H955" s="126" t="n">
        <v>0.30444308</v>
      </c>
      <c r="I955" s="127" t="n">
        <f aca="false">L955</f>
        <v>3.9</v>
      </c>
      <c r="J955" s="127" t="n">
        <f aca="false">M955</f>
        <v>1.18</v>
      </c>
      <c r="L955" s="108" t="n">
        <f aca="false">TRUNC(N955-N955*$O$2,2)</f>
        <v>3.9</v>
      </c>
      <c r="M955" s="108" t="n">
        <f aca="false">TRUNC(O955-O955*$O$2,2)</f>
        <v>1.18</v>
      </c>
      <c r="N955" s="0" t="s">
        <v>1643</v>
      </c>
      <c r="O955" s="0" t="s">
        <v>2152</v>
      </c>
    </row>
    <row r="956" customFormat="false" ht="12.75" hidden="false" customHeight="false" outlineLevel="0" collapsed="false">
      <c r="A956" s="122" t="s">
        <v>1578</v>
      </c>
      <c r="B956" s="123" t="n">
        <v>4722</v>
      </c>
      <c r="C956" s="122" t="s">
        <v>50</v>
      </c>
      <c r="D956" s="122" t="s">
        <v>1776</v>
      </c>
      <c r="E956" s="124" t="s">
        <v>1581</v>
      </c>
      <c r="F956" s="124"/>
      <c r="G956" s="125" t="s">
        <v>24</v>
      </c>
      <c r="H956" s="126" t="n">
        <v>0.00022208</v>
      </c>
      <c r="I956" s="127" t="n">
        <f aca="false">L956</f>
        <v>14.67</v>
      </c>
      <c r="J956" s="127" t="n">
        <f aca="false">M956</f>
        <v>0</v>
      </c>
      <c r="L956" s="108" t="n">
        <f aca="false">TRUNC(N956-N956*$O$2,2)</f>
        <v>14.67</v>
      </c>
      <c r="M956" s="108" t="n">
        <f aca="false">TRUNC(O956-O956*$O$2,2)</f>
        <v>0</v>
      </c>
      <c r="N956" s="0" t="s">
        <v>1777</v>
      </c>
      <c r="O956" s="0" t="s">
        <v>1635</v>
      </c>
    </row>
    <row r="957" customFormat="false" ht="12.75" hidden="false" customHeight="false" outlineLevel="0" collapsed="false">
      <c r="A957" s="122" t="s">
        <v>1578</v>
      </c>
      <c r="B957" s="123" t="n">
        <v>10578</v>
      </c>
      <c r="C957" s="122" t="s">
        <v>50</v>
      </c>
      <c r="D957" s="122" t="s">
        <v>1994</v>
      </c>
      <c r="E957" s="124" t="s">
        <v>1581</v>
      </c>
      <c r="F957" s="124"/>
      <c r="G957" s="125" t="s">
        <v>24</v>
      </c>
      <c r="H957" s="126" t="n">
        <v>0.000218</v>
      </c>
      <c r="I957" s="127" t="n">
        <f aca="false">L957</f>
        <v>11.82</v>
      </c>
      <c r="J957" s="127" t="n">
        <f aca="false">M957</f>
        <v>0</v>
      </c>
      <c r="L957" s="108" t="n">
        <f aca="false">TRUNC(N957-N957*$O$2,2)</f>
        <v>11.82</v>
      </c>
      <c r="M957" s="108" t="n">
        <f aca="false">TRUNC(O957-O957*$O$2,2)</f>
        <v>0</v>
      </c>
      <c r="N957" s="0" t="s">
        <v>1995</v>
      </c>
      <c r="O957" s="0" t="s">
        <v>1635</v>
      </c>
    </row>
    <row r="958" customFormat="false" ht="12.75" hidden="false" customHeight="false" outlineLevel="0" collapsed="false">
      <c r="A958" s="122" t="s">
        <v>1578</v>
      </c>
      <c r="B958" s="123" t="n">
        <v>158</v>
      </c>
      <c r="C958" s="122" t="s">
        <v>50</v>
      </c>
      <c r="D958" s="122" t="s">
        <v>1676</v>
      </c>
      <c r="E958" s="124" t="s">
        <v>1581</v>
      </c>
      <c r="F958" s="124"/>
      <c r="G958" s="125" t="s">
        <v>24</v>
      </c>
      <c r="H958" s="126" t="n">
        <v>0.30444308</v>
      </c>
      <c r="I958" s="127" t="n">
        <f aca="false">L958</f>
        <v>10.92</v>
      </c>
      <c r="J958" s="127" t="n">
        <f aca="false">M958</f>
        <v>3.32</v>
      </c>
      <c r="L958" s="108" t="n">
        <f aca="false">TRUNC(N958-N958*$O$2,2)</f>
        <v>10.92</v>
      </c>
      <c r="M958" s="108" t="n">
        <f aca="false">TRUNC(O958-O958*$O$2,2)</f>
        <v>3.32</v>
      </c>
      <c r="N958" s="0" t="s">
        <v>1677</v>
      </c>
      <c r="O958" s="0" t="s">
        <v>2624</v>
      </c>
    </row>
    <row r="959" customFormat="false" ht="25.5" hidden="false" customHeight="false" outlineLevel="0" collapsed="false">
      <c r="A959" s="122" t="s">
        <v>1578</v>
      </c>
      <c r="B959" s="123" t="s">
        <v>1664</v>
      </c>
      <c r="C959" s="122" t="s">
        <v>50</v>
      </c>
      <c r="D959" s="122" t="s">
        <v>1665</v>
      </c>
      <c r="E959" s="124" t="s">
        <v>1581</v>
      </c>
      <c r="F959" s="124"/>
      <c r="G959" s="125" t="s">
        <v>24</v>
      </c>
      <c r="H959" s="126" t="n">
        <v>0.00059812</v>
      </c>
      <c r="I959" s="127" t="n">
        <f aca="false">L959</f>
        <v>13.69</v>
      </c>
      <c r="J959" s="127" t="n">
        <f aca="false">M959</f>
        <v>0</v>
      </c>
      <c r="L959" s="108" t="n">
        <f aca="false">TRUNC(N959-N959*$O$2,2)</f>
        <v>13.69</v>
      </c>
      <c r="M959" s="108" t="n">
        <f aca="false">TRUNC(O959-O959*$O$2,2)</f>
        <v>0</v>
      </c>
      <c r="N959" s="0" t="s">
        <v>1666</v>
      </c>
      <c r="O959" s="0" t="s">
        <v>1644</v>
      </c>
    </row>
    <row r="960" customFormat="false" ht="12.75" hidden="false" customHeight="false" outlineLevel="0" collapsed="false">
      <c r="A960" s="122" t="s">
        <v>1578</v>
      </c>
      <c r="B960" s="123" t="n">
        <v>10492</v>
      </c>
      <c r="C960" s="122" t="s">
        <v>50</v>
      </c>
      <c r="D960" s="122" t="s">
        <v>1662</v>
      </c>
      <c r="E960" s="124" t="s">
        <v>1581</v>
      </c>
      <c r="F960" s="124"/>
      <c r="G960" s="125" t="s">
        <v>24</v>
      </c>
      <c r="H960" s="126" t="n">
        <v>0.0134577</v>
      </c>
      <c r="I960" s="127" t="n">
        <f aca="false">L960</f>
        <v>148.29</v>
      </c>
      <c r="J960" s="127" t="n">
        <f aca="false">M960</f>
        <v>1.99</v>
      </c>
      <c r="L960" s="108" t="n">
        <f aca="false">TRUNC(N960-N960*$O$2,2)</f>
        <v>148.29</v>
      </c>
      <c r="M960" s="108" t="n">
        <f aca="false">TRUNC(O960-O960*$O$2,2)</f>
        <v>1.99</v>
      </c>
      <c r="N960" s="0" t="s">
        <v>1663</v>
      </c>
      <c r="O960" s="0" t="s">
        <v>2625</v>
      </c>
    </row>
    <row r="961" customFormat="false" ht="12.75" hidden="false" customHeight="false" outlineLevel="0" collapsed="false">
      <c r="A961" s="122" t="s">
        <v>1578</v>
      </c>
      <c r="B961" s="123" t="n">
        <v>11243</v>
      </c>
      <c r="C961" s="122" t="s">
        <v>50</v>
      </c>
      <c r="D961" s="122" t="s">
        <v>1798</v>
      </c>
      <c r="E961" s="124" t="s">
        <v>1581</v>
      </c>
      <c r="F961" s="124"/>
      <c r="G961" s="125" t="s">
        <v>24</v>
      </c>
      <c r="H961" s="126" t="n">
        <v>5.552E-005</v>
      </c>
      <c r="I961" s="127" t="n">
        <f aca="false">L961</f>
        <v>21.85</v>
      </c>
      <c r="J961" s="127" t="n">
        <f aca="false">M961</f>
        <v>0</v>
      </c>
      <c r="L961" s="108" t="n">
        <f aca="false">TRUNC(N961-N961*$O$2,2)</f>
        <v>21.85</v>
      </c>
      <c r="M961" s="108" t="n">
        <f aca="false">TRUNC(O961-O961*$O$2,2)</f>
        <v>0</v>
      </c>
      <c r="N961" s="0" t="s">
        <v>1799</v>
      </c>
      <c r="O961" s="0" t="s">
        <v>1635</v>
      </c>
    </row>
    <row r="962" customFormat="false" ht="25.5" hidden="false" customHeight="false" outlineLevel="0" collapsed="false">
      <c r="A962" s="122" t="s">
        <v>1578</v>
      </c>
      <c r="B962" s="123" t="n">
        <v>4174</v>
      </c>
      <c r="C962" s="122" t="s">
        <v>50</v>
      </c>
      <c r="D962" s="122" t="s">
        <v>1820</v>
      </c>
      <c r="E962" s="124" t="s">
        <v>1581</v>
      </c>
      <c r="F962" s="124"/>
      <c r="G962" s="125" t="s">
        <v>24</v>
      </c>
      <c r="H962" s="126" t="n">
        <v>0.0002776</v>
      </c>
      <c r="I962" s="127" t="n">
        <f aca="false">L962</f>
        <v>8.42</v>
      </c>
      <c r="J962" s="127" t="n">
        <f aca="false">M962</f>
        <v>0</v>
      </c>
      <c r="L962" s="108" t="n">
        <f aca="false">TRUNC(N962-N962*$O$2,2)</f>
        <v>8.42</v>
      </c>
      <c r="M962" s="108" t="n">
        <f aca="false">TRUNC(O962-O962*$O$2,2)</f>
        <v>0</v>
      </c>
      <c r="N962" s="0" t="s">
        <v>1821</v>
      </c>
      <c r="O962" s="0" t="s">
        <v>1635</v>
      </c>
    </row>
    <row r="963" customFormat="false" ht="12.75" hidden="false" customHeight="false" outlineLevel="0" collapsed="false">
      <c r="A963" s="122" t="s">
        <v>1578</v>
      </c>
      <c r="B963" s="123" t="n">
        <v>2378</v>
      </c>
      <c r="C963" s="122" t="s">
        <v>50</v>
      </c>
      <c r="D963" s="122" t="s">
        <v>1657</v>
      </c>
      <c r="E963" s="124" t="s">
        <v>1581</v>
      </c>
      <c r="F963" s="124"/>
      <c r="G963" s="125" t="s">
        <v>24</v>
      </c>
      <c r="H963" s="126" t="n">
        <v>0.23419822</v>
      </c>
      <c r="I963" s="127" t="n">
        <f aca="false">L963</f>
        <v>3.51</v>
      </c>
      <c r="J963" s="127" t="n">
        <f aca="false">M963</f>
        <v>0.81</v>
      </c>
      <c r="L963" s="108" t="n">
        <f aca="false">TRUNC(N963-N963*$O$2,2)</f>
        <v>3.51</v>
      </c>
      <c r="M963" s="108" t="n">
        <f aca="false">TRUNC(O963-O963*$O$2,2)</f>
        <v>0.81</v>
      </c>
      <c r="N963" s="0" t="s">
        <v>1658</v>
      </c>
      <c r="O963" s="0" t="s">
        <v>2575</v>
      </c>
    </row>
    <row r="964" customFormat="false" ht="25.5" hidden="false" customHeight="false" outlineLevel="0" collapsed="false">
      <c r="A964" s="122" t="s">
        <v>1578</v>
      </c>
      <c r="B964" s="123" t="s">
        <v>1645</v>
      </c>
      <c r="C964" s="122" t="s">
        <v>50</v>
      </c>
      <c r="D964" s="122" t="s">
        <v>1646</v>
      </c>
      <c r="E964" s="124" t="s">
        <v>1581</v>
      </c>
      <c r="F964" s="124"/>
      <c r="G964" s="125" t="s">
        <v>24</v>
      </c>
      <c r="H964" s="126" t="n">
        <v>0.00026908</v>
      </c>
      <c r="I964" s="127" t="n">
        <f aca="false">L964</f>
        <v>140.49</v>
      </c>
      <c r="J964" s="127" t="n">
        <f aca="false">M964</f>
        <v>0.03</v>
      </c>
      <c r="L964" s="108" t="n">
        <f aca="false">TRUNC(N964-N964*$O$2,2)</f>
        <v>140.49</v>
      </c>
      <c r="M964" s="108" t="n">
        <f aca="false">TRUNC(O964-O964*$O$2,2)</f>
        <v>0.03</v>
      </c>
      <c r="N964" s="0" t="s">
        <v>1647</v>
      </c>
      <c r="O964" s="0" t="s">
        <v>1788</v>
      </c>
    </row>
    <row r="965" customFormat="false" ht="25.5" hidden="false" customHeight="false" outlineLevel="0" collapsed="false">
      <c r="A965" s="122" t="s">
        <v>1578</v>
      </c>
      <c r="B965" s="123" t="n">
        <v>8877</v>
      </c>
      <c r="C965" s="122" t="s">
        <v>50</v>
      </c>
      <c r="D965" s="122" t="s">
        <v>2626</v>
      </c>
      <c r="E965" s="124" t="s">
        <v>1581</v>
      </c>
      <c r="F965" s="124"/>
      <c r="G965" s="125" t="s">
        <v>366</v>
      </c>
      <c r="H965" s="126" t="n">
        <v>0.78</v>
      </c>
      <c r="I965" s="127" t="n">
        <f aca="false">L965</f>
        <v>30.48</v>
      </c>
      <c r="J965" s="127" t="n">
        <f aca="false">M965</f>
        <v>23.77</v>
      </c>
      <c r="L965" s="108" t="n">
        <f aca="false">TRUNC(N965-N965*$O$2,2)</f>
        <v>30.48</v>
      </c>
      <c r="M965" s="108" t="n">
        <f aca="false">TRUNC(O965-O965*$O$2,2)</f>
        <v>23.77</v>
      </c>
      <c r="N965" s="0" t="s">
        <v>2627</v>
      </c>
      <c r="O965" s="0" t="s">
        <v>2628</v>
      </c>
    </row>
    <row r="966" customFormat="false" ht="12.75" hidden="false" customHeight="false" outlineLevel="0" collapsed="false">
      <c r="A966" s="122" t="s">
        <v>1578</v>
      </c>
      <c r="B966" s="123" t="n">
        <v>10789</v>
      </c>
      <c r="C966" s="122" t="s">
        <v>50</v>
      </c>
      <c r="D966" s="122" t="s">
        <v>1804</v>
      </c>
      <c r="E966" s="124" t="s">
        <v>1581</v>
      </c>
      <c r="F966" s="124"/>
      <c r="G966" s="125" t="s">
        <v>24</v>
      </c>
      <c r="H966" s="126" t="n">
        <v>0.00011104</v>
      </c>
      <c r="I966" s="127" t="n">
        <f aca="false">L966</f>
        <v>12.01</v>
      </c>
      <c r="J966" s="127" t="n">
        <f aca="false">M966</f>
        <v>0</v>
      </c>
      <c r="L966" s="108" t="n">
        <f aca="false">TRUNC(N966-N966*$O$2,2)</f>
        <v>12.01</v>
      </c>
      <c r="M966" s="108" t="n">
        <f aca="false">TRUNC(O966-O966*$O$2,2)</f>
        <v>0</v>
      </c>
      <c r="N966" s="0" t="s">
        <v>1805</v>
      </c>
      <c r="O966" s="0" t="s">
        <v>1635</v>
      </c>
    </row>
    <row r="967" customFormat="false" ht="13.15" hidden="false" customHeight="true" outlineLevel="0" collapsed="false">
      <c r="A967" s="122" t="s">
        <v>1578</v>
      </c>
      <c r="B967" s="123" t="n">
        <v>11249</v>
      </c>
      <c r="C967" s="122" t="s">
        <v>50</v>
      </c>
      <c r="D967" s="122" t="s">
        <v>1965</v>
      </c>
      <c r="E967" s="124" t="s">
        <v>1583</v>
      </c>
      <c r="F967" s="124"/>
      <c r="G967" s="125" t="s">
        <v>24</v>
      </c>
      <c r="H967" s="126" t="n">
        <v>0.000109</v>
      </c>
      <c r="I967" s="127" t="n">
        <f aca="false">L967</f>
        <v>404.29</v>
      </c>
      <c r="J967" s="127" t="n">
        <f aca="false">M967</f>
        <v>0.03</v>
      </c>
      <c r="L967" s="108" t="n">
        <f aca="false">TRUNC(N967-N967*$O$2,2)</f>
        <v>404.29</v>
      </c>
      <c r="M967" s="108" t="n">
        <f aca="false">TRUNC(O967-O967*$O$2,2)</f>
        <v>0.03</v>
      </c>
      <c r="N967" s="0" t="s">
        <v>1966</v>
      </c>
      <c r="O967" s="0" t="s">
        <v>1612</v>
      </c>
    </row>
    <row r="968" customFormat="false" ht="12.75" hidden="false" customHeight="false" outlineLevel="0" collapsed="false">
      <c r="A968" s="122" t="s">
        <v>1578</v>
      </c>
      <c r="B968" s="123" t="n">
        <v>11244</v>
      </c>
      <c r="C968" s="122" t="s">
        <v>50</v>
      </c>
      <c r="D968" s="122" t="s">
        <v>1943</v>
      </c>
      <c r="E968" s="124" t="s">
        <v>1581</v>
      </c>
      <c r="F968" s="124"/>
      <c r="G968" s="125" t="s">
        <v>24</v>
      </c>
      <c r="H968" s="126" t="n">
        <v>0.000218</v>
      </c>
      <c r="I968" s="127" t="n">
        <f aca="false">L968</f>
        <v>38.2</v>
      </c>
      <c r="J968" s="127" t="n">
        <f aca="false">M968</f>
        <v>0</v>
      </c>
      <c r="L968" s="108" t="n">
        <f aca="false">TRUNC(N968-N968*$O$2,2)</f>
        <v>38.2</v>
      </c>
      <c r="M968" s="108" t="n">
        <f aca="false">TRUNC(O968-O968*$O$2,2)</f>
        <v>0</v>
      </c>
      <c r="N968" s="0" t="s">
        <v>1944</v>
      </c>
      <c r="O968" s="0" t="s">
        <v>1644</v>
      </c>
    </row>
    <row r="969" customFormat="false" ht="25.5" hidden="false" customHeight="false" outlineLevel="0" collapsed="false">
      <c r="A969" s="122" t="s">
        <v>1578</v>
      </c>
      <c r="B969" s="123" t="s">
        <v>2186</v>
      </c>
      <c r="C969" s="122" t="s">
        <v>50</v>
      </c>
      <c r="D969" s="122" t="s">
        <v>2187</v>
      </c>
      <c r="E969" s="124" t="s">
        <v>1581</v>
      </c>
      <c r="F969" s="124"/>
      <c r="G969" s="125" t="s">
        <v>24</v>
      </c>
      <c r="H969" s="126" t="n">
        <v>1.42</v>
      </c>
      <c r="I969" s="127" t="n">
        <f aca="false">L969</f>
        <v>1.36</v>
      </c>
      <c r="J969" s="127" t="n">
        <f aca="false">M969</f>
        <v>1.93</v>
      </c>
      <c r="L969" s="108" t="n">
        <f aca="false">TRUNC(N969-N969*$O$2,2)</f>
        <v>1.36</v>
      </c>
      <c r="M969" s="108" t="n">
        <f aca="false">TRUNC(O969-O969*$O$2,2)</f>
        <v>1.93</v>
      </c>
      <c r="N969" s="0" t="s">
        <v>2188</v>
      </c>
      <c r="O969" s="0" t="s">
        <v>2211</v>
      </c>
    </row>
    <row r="970" customFormat="false" ht="12.75" hidden="false" customHeight="false" outlineLevel="0" collapsed="false">
      <c r="A970" s="115"/>
      <c r="B970" s="115"/>
      <c r="C970" s="115"/>
      <c r="D970" s="115"/>
      <c r="E970" s="115"/>
      <c r="F970" s="116"/>
      <c r="G970" s="115"/>
      <c r="H970" s="116"/>
      <c r="I970" s="115"/>
      <c r="J970" s="116"/>
      <c r="L970" s="108"/>
      <c r="M970" s="108" t="n">
        <f aca="false">TRUNC(O970-O970*$O$2,2)</f>
        <v>38.87</v>
      </c>
      <c r="N970" s="0" t="s">
        <v>1574</v>
      </c>
      <c r="O970" s="0" t="n">
        <v>49.81</v>
      </c>
    </row>
    <row r="971" customFormat="false" ht="12.75" hidden="false" customHeight="false" outlineLevel="0" collapsed="false">
      <c r="A971" s="115"/>
      <c r="B971" s="115"/>
      <c r="C971" s="115"/>
      <c r="D971" s="115"/>
      <c r="E971" s="115"/>
      <c r="F971" s="116"/>
      <c r="G971" s="115"/>
      <c r="H971" s="117" t="s">
        <v>1575</v>
      </c>
      <c r="I971" s="117"/>
      <c r="J971" s="118" t="n">
        <f aca="false">M971</f>
        <v>181.54</v>
      </c>
      <c r="L971" s="108" t="n">
        <f aca="false">TRUNC(N971-N971*$O$2,2)</f>
        <v>0</v>
      </c>
      <c r="M971" s="108" t="n">
        <f aca="false">TRUNC(O971-O971*$O$2,2)</f>
        <v>181.54</v>
      </c>
      <c r="N971" s="0" t="n">
        <v>0</v>
      </c>
      <c r="O971" s="0" t="n">
        <v>232.6</v>
      </c>
    </row>
    <row r="972" customFormat="false" ht="13.5" hidden="false" customHeight="false" outlineLevel="0" collapsed="false">
      <c r="A972" s="30"/>
      <c r="B972" s="30"/>
      <c r="C972" s="30"/>
      <c r="D972" s="30"/>
      <c r="E972" s="30"/>
      <c r="F972" s="30"/>
      <c r="G972" s="30"/>
      <c r="H972" s="119"/>
      <c r="I972" s="30"/>
      <c r="J972" s="120"/>
      <c r="L972" s="108"/>
      <c r="M972" s="108" t="n">
        <f aca="false">TRUNC(O972-O972*$O$2,2)</f>
        <v>4538.6</v>
      </c>
      <c r="N972" s="0" t="s">
        <v>1576</v>
      </c>
      <c r="O972" s="0" t="n">
        <v>5815</v>
      </c>
    </row>
    <row r="973" customFormat="false" ht="13.5" hidden="false" customHeight="false" outlineLevel="0" collapsed="false">
      <c r="A973" s="121"/>
      <c r="B973" s="121"/>
      <c r="C973" s="121"/>
      <c r="D973" s="121"/>
      <c r="E973" s="121"/>
      <c r="F973" s="121"/>
      <c r="G973" s="121"/>
      <c r="H973" s="121"/>
      <c r="I973" s="121"/>
      <c r="J973" s="121"/>
      <c r="L973" s="108" t="n">
        <f aca="false">TRUNC(N973-N973*$O$2,2)</f>
        <v>0</v>
      </c>
      <c r="M973" s="108" t="n">
        <f aca="false">TRUNC(O973-O973*$O$2,2)</f>
        <v>0</v>
      </c>
      <c r="N973" s="0" t="n">
        <v>0</v>
      </c>
      <c r="O973" s="0" t="n">
        <v>0</v>
      </c>
    </row>
    <row r="974" customFormat="false" ht="12.75" hidden="false" customHeight="false" outlineLevel="0" collapsed="false">
      <c r="A974" s="22" t="s">
        <v>81</v>
      </c>
      <c r="B974" s="22"/>
      <c r="C974" s="22"/>
      <c r="D974" s="22" t="s">
        <v>82</v>
      </c>
      <c r="E974" s="22"/>
      <c r="F974" s="96"/>
      <c r="G974" s="96"/>
      <c r="H974" s="24"/>
      <c r="I974" s="22"/>
      <c r="J974" s="97"/>
      <c r="L974" s="108" t="n">
        <f aca="false">TRUNC(N974-N974*$O$2,2)</f>
        <v>0</v>
      </c>
      <c r="M974" s="108" t="n">
        <f aca="false">TRUNC(O974-O974*$O$2,2)</f>
        <v>0</v>
      </c>
      <c r="N974" s="0" t="n">
        <v>0</v>
      </c>
      <c r="O974" s="0" t="n">
        <v>0</v>
      </c>
    </row>
    <row r="975" customFormat="false" ht="15" hidden="false" customHeight="false" outlineLevel="0" collapsed="false">
      <c r="A975" s="98" t="s">
        <v>83</v>
      </c>
      <c r="B975" s="99" t="s">
        <v>8</v>
      </c>
      <c r="C975" s="98" t="s">
        <v>9</v>
      </c>
      <c r="D975" s="98" t="s">
        <v>10</v>
      </c>
      <c r="E975" s="100" t="s">
        <v>1565</v>
      </c>
      <c r="F975" s="100"/>
      <c r="G975" s="101" t="s">
        <v>11</v>
      </c>
      <c r="H975" s="99" t="s">
        <v>12</v>
      </c>
      <c r="I975" s="99" t="s">
        <v>13</v>
      </c>
      <c r="J975" s="99" t="s">
        <v>15</v>
      </c>
      <c r="L975" s="108"/>
      <c r="M975" s="108"/>
    </row>
    <row r="976" customFormat="false" ht="26.45" hidden="false" customHeight="true" outlineLevel="0" collapsed="false">
      <c r="A976" s="102" t="s">
        <v>1566</v>
      </c>
      <c r="B976" s="103" t="s">
        <v>84</v>
      </c>
      <c r="C976" s="102" t="s">
        <v>50</v>
      </c>
      <c r="D976" s="102" t="s">
        <v>85</v>
      </c>
      <c r="E976" s="104" t="s">
        <v>2629</v>
      </c>
      <c r="F976" s="104"/>
      <c r="G976" s="105" t="s">
        <v>52</v>
      </c>
      <c r="H976" s="106" t="n">
        <v>1</v>
      </c>
      <c r="I976" s="107" t="n">
        <f aca="false">L976</f>
        <v>1.03</v>
      </c>
      <c r="J976" s="107" t="n">
        <f aca="false">M976</f>
        <v>1.03</v>
      </c>
      <c r="L976" s="108" t="n">
        <f aca="false">TRUNC(N976-N976*$O$2,2)</f>
        <v>1.03</v>
      </c>
      <c r="M976" s="108" t="n">
        <f aca="false">TRUNC(O976-O976*$O$2,2)</f>
        <v>1.03</v>
      </c>
      <c r="N976" s="0" t="n">
        <v>1.33</v>
      </c>
      <c r="O976" s="0" t="n">
        <v>1.33</v>
      </c>
    </row>
    <row r="977" customFormat="false" ht="15" hidden="false" customHeight="false" outlineLevel="0" collapsed="false">
      <c r="A977" s="98"/>
      <c r="B977" s="99" t="s">
        <v>8</v>
      </c>
      <c r="C977" s="98" t="s">
        <v>9</v>
      </c>
      <c r="D977" s="98" t="s">
        <v>10</v>
      </c>
      <c r="E977" s="100" t="s">
        <v>1565</v>
      </c>
      <c r="F977" s="100"/>
      <c r="G977" s="101" t="s">
        <v>11</v>
      </c>
      <c r="H977" s="99" t="s">
        <v>12</v>
      </c>
      <c r="I977" s="99" t="s">
        <v>13</v>
      </c>
      <c r="J977" s="99" t="s">
        <v>15</v>
      </c>
      <c r="L977" s="108"/>
      <c r="M977" s="108"/>
    </row>
    <row r="978" customFormat="false" ht="13.15" hidden="false" customHeight="true" outlineLevel="0" collapsed="false">
      <c r="A978" s="122" t="s">
        <v>1578</v>
      </c>
      <c r="B978" s="123" t="n">
        <v>48</v>
      </c>
      <c r="C978" s="122" t="s">
        <v>50</v>
      </c>
      <c r="D978" s="122" t="s">
        <v>2630</v>
      </c>
      <c r="E978" s="124" t="s">
        <v>1609</v>
      </c>
      <c r="F978" s="124"/>
      <c r="G978" s="125" t="s">
        <v>1610</v>
      </c>
      <c r="H978" s="126" t="n">
        <v>0.0333</v>
      </c>
      <c r="I978" s="127" t="n">
        <f aca="false">L978</f>
        <v>17</v>
      </c>
      <c r="J978" s="127" t="n">
        <f aca="false">M978</f>
        <v>0.56</v>
      </c>
      <c r="L978" s="108" t="n">
        <f aca="false">TRUNC(N978-N978*$O$2,2)</f>
        <v>17</v>
      </c>
      <c r="M978" s="108" t="n">
        <f aca="false">TRUNC(O978-O978*$O$2,2)</f>
        <v>0.56</v>
      </c>
      <c r="N978" s="0" t="s">
        <v>2631</v>
      </c>
      <c r="O978" s="0" t="s">
        <v>2425</v>
      </c>
    </row>
    <row r="979" customFormat="false" ht="13.15" hidden="false" customHeight="true" outlineLevel="0" collapsed="false">
      <c r="A979" s="122" t="s">
        <v>1578</v>
      </c>
      <c r="B979" s="123" t="n">
        <v>70</v>
      </c>
      <c r="C979" s="122" t="s">
        <v>50</v>
      </c>
      <c r="D979" s="122" t="s">
        <v>2632</v>
      </c>
      <c r="E979" s="124" t="s">
        <v>1609</v>
      </c>
      <c r="F979" s="124"/>
      <c r="G979" s="125" t="s">
        <v>1610</v>
      </c>
      <c r="H979" s="126" t="n">
        <v>0.0167</v>
      </c>
      <c r="I979" s="127" t="n">
        <f aca="false">L979</f>
        <v>28.84</v>
      </c>
      <c r="J979" s="127" t="n">
        <f aca="false">M979</f>
        <v>0.47</v>
      </c>
      <c r="L979" s="108" t="n">
        <f aca="false">TRUNC(N979-N979*$O$2,2)</f>
        <v>28.84</v>
      </c>
      <c r="M979" s="108" t="n">
        <f aca="false">TRUNC(O979-O979*$O$2,2)</f>
        <v>0.47</v>
      </c>
      <c r="N979" s="0" t="s">
        <v>2633</v>
      </c>
      <c r="O979" s="0" t="s">
        <v>2634</v>
      </c>
    </row>
    <row r="980" customFormat="false" ht="13.9" hidden="false" customHeight="true" outlineLevel="0" collapsed="false">
      <c r="A980" s="134" t="s">
        <v>1630</v>
      </c>
      <c r="B980" s="134"/>
      <c r="C980" s="134"/>
      <c r="D980" s="134"/>
      <c r="E980" s="134"/>
      <c r="F980" s="134"/>
      <c r="G980" s="134"/>
      <c r="H980" s="134"/>
      <c r="I980" s="134"/>
      <c r="J980" s="134"/>
      <c r="L980" s="108" t="n">
        <f aca="false">TRUNC(N980-N980*$O$2,2)</f>
        <v>0</v>
      </c>
      <c r="M980" s="108" t="n">
        <f aca="false">TRUNC(O980-O980*$O$2,2)</f>
        <v>0</v>
      </c>
      <c r="N980" s="0" t="n">
        <v>0</v>
      </c>
      <c r="O980" s="0" t="n">
        <v>0</v>
      </c>
    </row>
    <row r="981" customFormat="false" ht="15" hidden="false" customHeight="false" outlineLevel="0" collapsed="false">
      <c r="A981" s="98"/>
      <c r="B981" s="99" t="s">
        <v>8</v>
      </c>
      <c r="C981" s="98" t="s">
        <v>9</v>
      </c>
      <c r="D981" s="98" t="s">
        <v>10</v>
      </c>
      <c r="E981" s="100" t="s">
        <v>1565</v>
      </c>
      <c r="F981" s="100"/>
      <c r="G981" s="101" t="s">
        <v>11</v>
      </c>
      <c r="H981" s="99" t="s">
        <v>12</v>
      </c>
      <c r="I981" s="99" t="s">
        <v>13</v>
      </c>
      <c r="J981" s="99" t="s">
        <v>15</v>
      </c>
      <c r="L981" s="108"/>
      <c r="M981" s="108"/>
    </row>
    <row r="982" customFormat="false" ht="13.15" hidden="false" customHeight="true" outlineLevel="0" collapsed="false">
      <c r="A982" s="122" t="s">
        <v>1578</v>
      </c>
      <c r="B982" s="123" t="n">
        <v>48</v>
      </c>
      <c r="C982" s="122" t="s">
        <v>50</v>
      </c>
      <c r="D982" s="122" t="s">
        <v>2630</v>
      </c>
      <c r="E982" s="124" t="s">
        <v>1609</v>
      </c>
      <c r="F982" s="124"/>
      <c r="G982" s="125" t="s">
        <v>1610</v>
      </c>
      <c r="H982" s="126" t="n">
        <v>0.0333</v>
      </c>
      <c r="I982" s="127" t="n">
        <f aca="false">L982</f>
        <v>17</v>
      </c>
      <c r="J982" s="127" t="n">
        <f aca="false">M982</f>
        <v>0.56</v>
      </c>
      <c r="L982" s="108" t="n">
        <f aca="false">TRUNC(N982-N982*$O$2,2)</f>
        <v>17</v>
      </c>
      <c r="M982" s="108" t="n">
        <f aca="false">TRUNC(O982-O982*$O$2,2)</f>
        <v>0.56</v>
      </c>
      <c r="N982" s="0" t="s">
        <v>2631</v>
      </c>
      <c r="O982" s="0" t="s">
        <v>2425</v>
      </c>
    </row>
    <row r="983" customFormat="false" ht="13.15" hidden="false" customHeight="true" outlineLevel="0" collapsed="false">
      <c r="A983" s="122" t="s">
        <v>1578</v>
      </c>
      <c r="B983" s="123" t="n">
        <v>70</v>
      </c>
      <c r="C983" s="122" t="s">
        <v>50</v>
      </c>
      <c r="D983" s="122" t="s">
        <v>2632</v>
      </c>
      <c r="E983" s="124" t="s">
        <v>1609</v>
      </c>
      <c r="F983" s="124"/>
      <c r="G983" s="125" t="s">
        <v>1610</v>
      </c>
      <c r="H983" s="126" t="n">
        <v>0.0167</v>
      </c>
      <c r="I983" s="127" t="n">
        <f aca="false">L983</f>
        <v>28.84</v>
      </c>
      <c r="J983" s="127" t="n">
        <f aca="false">M983</f>
        <v>0.47</v>
      </c>
      <c r="L983" s="108" t="n">
        <f aca="false">TRUNC(N983-N983*$O$2,2)</f>
        <v>28.84</v>
      </c>
      <c r="M983" s="108" t="n">
        <f aca="false">TRUNC(O983-O983*$O$2,2)</f>
        <v>0.47</v>
      </c>
      <c r="N983" s="0" t="s">
        <v>2633</v>
      </c>
      <c r="O983" s="0" t="s">
        <v>2634</v>
      </c>
    </row>
    <row r="984" customFormat="false" ht="12.75" hidden="false" customHeight="false" outlineLevel="0" collapsed="false">
      <c r="A984" s="115"/>
      <c r="B984" s="115"/>
      <c r="C984" s="115"/>
      <c r="D984" s="115"/>
      <c r="E984" s="115"/>
      <c r="F984" s="116"/>
      <c r="G984" s="115"/>
      <c r="H984" s="116"/>
      <c r="I984" s="115"/>
      <c r="J984" s="116"/>
      <c r="L984" s="108"/>
      <c r="M984" s="108" t="n">
        <f aca="false">TRUNC(O984-O984*$O$2,2)</f>
        <v>1.03</v>
      </c>
      <c r="N984" s="0" t="s">
        <v>1574</v>
      </c>
      <c r="O984" s="0" t="n">
        <v>1.33</v>
      </c>
    </row>
    <row r="985" customFormat="false" ht="12.75" hidden="false" customHeight="false" outlineLevel="0" collapsed="false">
      <c r="A985" s="115"/>
      <c r="B985" s="115"/>
      <c r="C985" s="115"/>
      <c r="D985" s="115"/>
      <c r="E985" s="115"/>
      <c r="F985" s="116"/>
      <c r="G985" s="115"/>
      <c r="H985" s="117" t="s">
        <v>1575</v>
      </c>
      <c r="I985" s="117"/>
      <c r="J985" s="118" t="n">
        <f aca="false">M985</f>
        <v>1.26</v>
      </c>
      <c r="L985" s="108" t="n">
        <f aca="false">TRUNC(N985-N985*$O$2,2)</f>
        <v>0</v>
      </c>
      <c r="M985" s="108" t="n">
        <f aca="false">TRUNC(O985-O985*$O$2,2)</f>
        <v>1.26</v>
      </c>
      <c r="N985" s="0" t="n">
        <v>0</v>
      </c>
      <c r="O985" s="0" t="n">
        <v>1.62</v>
      </c>
    </row>
    <row r="986" customFormat="false" ht="13.5" hidden="false" customHeight="false" outlineLevel="0" collapsed="false">
      <c r="A986" s="30"/>
      <c r="B986" s="30"/>
      <c r="C986" s="30"/>
      <c r="D986" s="30"/>
      <c r="E986" s="30"/>
      <c r="F986" s="30"/>
      <c r="G986" s="30"/>
      <c r="H986" s="119"/>
      <c r="I986" s="30"/>
      <c r="J986" s="120"/>
      <c r="L986" s="108"/>
      <c r="M986" s="108" t="n">
        <f aca="false">TRUNC(O986-O986*$O$2,2)</f>
        <v>1660.49</v>
      </c>
      <c r="N986" s="0" t="s">
        <v>1576</v>
      </c>
      <c r="O986" s="0" t="n">
        <v>2127.48</v>
      </c>
    </row>
    <row r="987" customFormat="false" ht="13.5" hidden="false" customHeight="false" outlineLevel="0" collapsed="false">
      <c r="A987" s="121"/>
      <c r="B987" s="121"/>
      <c r="C987" s="121"/>
      <c r="D987" s="121"/>
      <c r="E987" s="121"/>
      <c r="F987" s="121"/>
      <c r="G987" s="121"/>
      <c r="H987" s="121"/>
      <c r="I987" s="121"/>
      <c r="J987" s="121"/>
      <c r="L987" s="108" t="n">
        <f aca="false">TRUNC(N987-N987*$O$2,2)</f>
        <v>0</v>
      </c>
      <c r="M987" s="108" t="n">
        <f aca="false">TRUNC(O987-O987*$O$2,2)</f>
        <v>0</v>
      </c>
      <c r="N987" s="0" t="n">
        <v>0</v>
      </c>
      <c r="O987" s="0" t="n">
        <v>0</v>
      </c>
    </row>
    <row r="988" customFormat="false" ht="15" hidden="false" customHeight="false" outlineLevel="0" collapsed="false">
      <c r="A988" s="98" t="s">
        <v>86</v>
      </c>
      <c r="B988" s="99" t="s">
        <v>8</v>
      </c>
      <c r="C988" s="98" t="s">
        <v>9</v>
      </c>
      <c r="D988" s="98" t="s">
        <v>10</v>
      </c>
      <c r="E988" s="100" t="s">
        <v>1565</v>
      </c>
      <c r="F988" s="100"/>
      <c r="G988" s="101" t="s">
        <v>11</v>
      </c>
      <c r="H988" s="99" t="s">
        <v>12</v>
      </c>
      <c r="I988" s="99" t="s">
        <v>13</v>
      </c>
      <c r="J988" s="99" t="s">
        <v>15</v>
      </c>
      <c r="L988" s="108"/>
      <c r="M988" s="108"/>
    </row>
    <row r="989" customFormat="false" ht="51" hidden="false" customHeight="false" outlineLevel="0" collapsed="false">
      <c r="A989" s="102" t="s">
        <v>1566</v>
      </c>
      <c r="B989" s="103" t="s">
        <v>87</v>
      </c>
      <c r="C989" s="102" t="s">
        <v>29</v>
      </c>
      <c r="D989" s="102" t="s">
        <v>88</v>
      </c>
      <c r="E989" s="104" t="s">
        <v>2635</v>
      </c>
      <c r="F989" s="104"/>
      <c r="G989" s="105" t="s">
        <v>41</v>
      </c>
      <c r="H989" s="106" t="n">
        <v>1</v>
      </c>
      <c r="I989" s="107" t="n">
        <f aca="false">L989</f>
        <v>11.17</v>
      </c>
      <c r="J989" s="107" t="n">
        <f aca="false">M989</f>
        <v>11.17</v>
      </c>
      <c r="L989" s="108" t="n">
        <f aca="false">TRUNC(N989-N989*$O$2,2)</f>
        <v>11.17</v>
      </c>
      <c r="M989" s="108" t="n">
        <f aca="false">TRUNC(O989-O989*$O$2,2)</f>
        <v>11.17</v>
      </c>
      <c r="N989" s="0" t="n">
        <v>14.32</v>
      </c>
      <c r="O989" s="0" t="n">
        <v>14.32</v>
      </c>
    </row>
    <row r="990" customFormat="false" ht="79.15" hidden="false" customHeight="true" outlineLevel="0" collapsed="false">
      <c r="A990" s="109" t="s">
        <v>1567</v>
      </c>
      <c r="B990" s="110" t="s">
        <v>2636</v>
      </c>
      <c r="C990" s="109" t="s">
        <v>29</v>
      </c>
      <c r="D990" s="109" t="s">
        <v>2637</v>
      </c>
      <c r="E990" s="111" t="s">
        <v>2638</v>
      </c>
      <c r="F990" s="111"/>
      <c r="G990" s="112" t="s">
        <v>41</v>
      </c>
      <c r="H990" s="113" t="n">
        <v>1.25</v>
      </c>
      <c r="I990" s="114" t="n">
        <f aca="false">L990</f>
        <v>6.42</v>
      </c>
      <c r="J990" s="114" t="n">
        <f aca="false">M990</f>
        <v>8.02</v>
      </c>
      <c r="L990" s="108" t="n">
        <f aca="false">TRUNC(N990-N990*$O$2,2)</f>
        <v>6.42</v>
      </c>
      <c r="M990" s="108" t="n">
        <f aca="false">TRUNC(O990-O990*$O$2,2)</f>
        <v>8.02</v>
      </c>
      <c r="N990" s="0" t="n">
        <v>8.23</v>
      </c>
      <c r="O990" s="0" t="n">
        <v>10.28</v>
      </c>
    </row>
    <row r="991" customFormat="false" ht="39.6" hidden="false" customHeight="true" outlineLevel="0" collapsed="false">
      <c r="A991" s="109" t="s">
        <v>1567</v>
      </c>
      <c r="B991" s="110" t="s">
        <v>2639</v>
      </c>
      <c r="C991" s="109" t="s">
        <v>29</v>
      </c>
      <c r="D991" s="109" t="s">
        <v>2640</v>
      </c>
      <c r="E991" s="111" t="s">
        <v>1577</v>
      </c>
      <c r="F991" s="111"/>
      <c r="G991" s="112" t="s">
        <v>1590</v>
      </c>
      <c r="H991" s="113" t="n">
        <v>0.0195</v>
      </c>
      <c r="I991" s="114" t="n">
        <f aca="false">L991</f>
        <v>52.19</v>
      </c>
      <c r="J991" s="114" t="n">
        <f aca="false">M991</f>
        <v>1.01</v>
      </c>
      <c r="L991" s="108" t="n">
        <f aca="false">TRUNC(N991-N991*$O$2,2)</f>
        <v>52.19</v>
      </c>
      <c r="M991" s="108" t="n">
        <f aca="false">TRUNC(O991-O991*$O$2,2)</f>
        <v>1.01</v>
      </c>
      <c r="N991" s="0" t="n">
        <v>66.87</v>
      </c>
      <c r="O991" s="0" t="n">
        <v>1.3</v>
      </c>
    </row>
    <row r="992" customFormat="false" ht="39.6" hidden="false" customHeight="true" outlineLevel="0" collapsed="false">
      <c r="A992" s="109" t="s">
        <v>1567</v>
      </c>
      <c r="B992" s="110" t="s">
        <v>1597</v>
      </c>
      <c r="C992" s="109" t="s">
        <v>29</v>
      </c>
      <c r="D992" s="109" t="s">
        <v>1598</v>
      </c>
      <c r="E992" s="111" t="s">
        <v>1570</v>
      </c>
      <c r="F992" s="111"/>
      <c r="G992" s="112" t="s">
        <v>31</v>
      </c>
      <c r="H992" s="113" t="n">
        <v>0.031</v>
      </c>
      <c r="I992" s="114" t="n">
        <f aca="false">L992</f>
        <v>15.82</v>
      </c>
      <c r="J992" s="114" t="n">
        <f aca="false">M992</f>
        <v>0.48</v>
      </c>
      <c r="L992" s="108" t="n">
        <f aca="false">TRUNC(N992-N992*$O$2,2)</f>
        <v>15.82</v>
      </c>
      <c r="M992" s="108" t="n">
        <f aca="false">TRUNC(O992-O992*$O$2,2)</f>
        <v>0.48</v>
      </c>
      <c r="N992" s="0" t="n">
        <v>20.28</v>
      </c>
      <c r="O992" s="0" t="n">
        <v>0.62</v>
      </c>
    </row>
    <row r="993" customFormat="false" ht="39.6" hidden="false" customHeight="true" outlineLevel="0" collapsed="false">
      <c r="A993" s="109" t="s">
        <v>1567</v>
      </c>
      <c r="B993" s="110" t="s">
        <v>2641</v>
      </c>
      <c r="C993" s="109" t="s">
        <v>29</v>
      </c>
      <c r="D993" s="109" t="s">
        <v>2642</v>
      </c>
      <c r="E993" s="111" t="s">
        <v>1577</v>
      </c>
      <c r="F993" s="111"/>
      <c r="G993" s="112" t="s">
        <v>1587</v>
      </c>
      <c r="H993" s="113" t="n">
        <v>0.0115</v>
      </c>
      <c r="I993" s="114" t="n">
        <f aca="false">L993</f>
        <v>144.27</v>
      </c>
      <c r="J993" s="114" t="n">
        <f aca="false">M993</f>
        <v>1.65</v>
      </c>
      <c r="L993" s="108" t="n">
        <f aca="false">TRUNC(N993-N993*$O$2,2)</f>
        <v>144.27</v>
      </c>
      <c r="M993" s="108" t="n">
        <f aca="false">TRUNC(O993-O993*$O$2,2)</f>
        <v>1.65</v>
      </c>
      <c r="N993" s="0" t="n">
        <v>184.85</v>
      </c>
      <c r="O993" s="0" t="n">
        <v>2.12</v>
      </c>
    </row>
    <row r="994" customFormat="false" ht="12.75" hidden="false" customHeight="false" outlineLevel="0" collapsed="false">
      <c r="A994" s="115"/>
      <c r="B994" s="115"/>
      <c r="C994" s="115"/>
      <c r="D994" s="115"/>
      <c r="E994" s="115"/>
      <c r="F994" s="116"/>
      <c r="G994" s="115"/>
      <c r="H994" s="116"/>
      <c r="I994" s="115"/>
      <c r="J994" s="116"/>
      <c r="L994" s="108"/>
      <c r="M994" s="108" t="n">
        <f aca="false">TRUNC(O994-O994*$O$2,2)</f>
        <v>1.63</v>
      </c>
      <c r="N994" s="0" t="s">
        <v>1574</v>
      </c>
      <c r="O994" s="0" t="n">
        <v>2.1</v>
      </c>
    </row>
    <row r="995" customFormat="false" ht="12.75" hidden="false" customHeight="false" outlineLevel="0" collapsed="false">
      <c r="A995" s="115"/>
      <c r="B995" s="115"/>
      <c r="C995" s="115"/>
      <c r="D995" s="115"/>
      <c r="E995" s="115"/>
      <c r="F995" s="116"/>
      <c r="G995" s="115"/>
      <c r="H995" s="117" t="s">
        <v>1575</v>
      </c>
      <c r="I995" s="117"/>
      <c r="J995" s="118" t="n">
        <f aca="false">M995</f>
        <v>13.68</v>
      </c>
      <c r="L995" s="108" t="n">
        <f aca="false">TRUNC(N995-N995*$O$2,2)</f>
        <v>0</v>
      </c>
      <c r="M995" s="108" t="n">
        <f aca="false">TRUNC(O995-O995*$O$2,2)</f>
        <v>13.68</v>
      </c>
      <c r="N995" s="0" t="n">
        <v>0</v>
      </c>
      <c r="O995" s="0" t="n">
        <v>17.53</v>
      </c>
    </row>
    <row r="996" customFormat="false" ht="13.5" hidden="false" customHeight="false" outlineLevel="0" collapsed="false">
      <c r="A996" s="30"/>
      <c r="B996" s="30"/>
      <c r="C996" s="30"/>
      <c r="D996" s="30"/>
      <c r="E996" s="30"/>
      <c r="F996" s="30"/>
      <c r="G996" s="30"/>
      <c r="H996" s="119"/>
      <c r="I996" s="30"/>
      <c r="J996" s="120"/>
      <c r="L996" s="108"/>
      <c r="M996" s="108" t="n">
        <f aca="false">TRUNC(O996-O996*$O$2,2)</f>
        <v>357.23</v>
      </c>
      <c r="N996" s="0" t="s">
        <v>1576</v>
      </c>
      <c r="O996" s="0" t="n">
        <v>457.7</v>
      </c>
    </row>
    <row r="997" customFormat="false" ht="13.5" hidden="false" customHeight="false" outlineLevel="0" collapsed="false">
      <c r="A997" s="121"/>
      <c r="B997" s="121"/>
      <c r="C997" s="121"/>
      <c r="D997" s="121"/>
      <c r="E997" s="121"/>
      <c r="F997" s="121"/>
      <c r="G997" s="121"/>
      <c r="H997" s="121"/>
      <c r="I997" s="121"/>
      <c r="J997" s="121"/>
      <c r="L997" s="108" t="n">
        <f aca="false">TRUNC(N997-N997*$O$2,2)</f>
        <v>0</v>
      </c>
      <c r="M997" s="108" t="n">
        <f aca="false">TRUNC(O997-O997*$O$2,2)</f>
        <v>0</v>
      </c>
      <c r="N997" s="0" t="n">
        <v>0</v>
      </c>
      <c r="O997" s="0" t="n">
        <v>0</v>
      </c>
    </row>
    <row r="998" customFormat="false" ht="15" hidden="false" customHeight="false" outlineLevel="0" collapsed="false">
      <c r="A998" s="98" t="s">
        <v>89</v>
      </c>
      <c r="B998" s="99" t="s">
        <v>8</v>
      </c>
      <c r="C998" s="98" t="s">
        <v>9</v>
      </c>
      <c r="D998" s="98" t="s">
        <v>10</v>
      </c>
      <c r="E998" s="100" t="s">
        <v>1565</v>
      </c>
      <c r="F998" s="100"/>
      <c r="G998" s="101" t="s">
        <v>11</v>
      </c>
      <c r="H998" s="99" t="s">
        <v>12</v>
      </c>
      <c r="I998" s="99" t="s">
        <v>13</v>
      </c>
      <c r="J998" s="99" t="s">
        <v>15</v>
      </c>
      <c r="L998" s="108"/>
      <c r="M998" s="108"/>
    </row>
    <row r="999" customFormat="false" ht="51" hidden="false" customHeight="false" outlineLevel="0" collapsed="false">
      <c r="A999" s="102" t="s">
        <v>1566</v>
      </c>
      <c r="B999" s="103" t="s">
        <v>90</v>
      </c>
      <c r="C999" s="102" t="s">
        <v>29</v>
      </c>
      <c r="D999" s="102" t="s">
        <v>91</v>
      </c>
      <c r="E999" s="104" t="s">
        <v>2635</v>
      </c>
      <c r="F999" s="104"/>
      <c r="G999" s="105" t="s">
        <v>41</v>
      </c>
      <c r="H999" s="106" t="n">
        <v>1</v>
      </c>
      <c r="I999" s="107" t="n">
        <f aca="false">L999</f>
        <v>111.86</v>
      </c>
      <c r="J999" s="107" t="n">
        <f aca="false">M999</f>
        <v>111.86</v>
      </c>
      <c r="L999" s="108" t="n">
        <f aca="false">TRUNC(N999-N999*$O$2,2)</f>
        <v>111.86</v>
      </c>
      <c r="M999" s="108" t="n">
        <f aca="false">TRUNC(O999-O999*$O$2,2)</f>
        <v>111.86</v>
      </c>
      <c r="N999" s="0" t="n">
        <v>143.32</v>
      </c>
      <c r="O999" s="0" t="n">
        <v>143.32</v>
      </c>
    </row>
    <row r="1000" customFormat="false" ht="52.9" hidden="false" customHeight="true" outlineLevel="0" collapsed="false">
      <c r="A1000" s="109" t="s">
        <v>1567</v>
      </c>
      <c r="B1000" s="110" t="s">
        <v>2643</v>
      </c>
      <c r="C1000" s="109" t="s">
        <v>29</v>
      </c>
      <c r="D1000" s="109" t="s">
        <v>2644</v>
      </c>
      <c r="E1000" s="111" t="s">
        <v>1577</v>
      </c>
      <c r="F1000" s="111"/>
      <c r="G1000" s="112" t="s">
        <v>1590</v>
      </c>
      <c r="H1000" s="113" t="n">
        <v>1.1698</v>
      </c>
      <c r="I1000" s="114" t="n">
        <f aca="false">L1000</f>
        <v>5.15</v>
      </c>
      <c r="J1000" s="114" t="n">
        <f aca="false">M1000</f>
        <v>6.02</v>
      </c>
      <c r="L1000" s="108" t="n">
        <f aca="false">TRUNC(N1000-N1000*$O$2,2)</f>
        <v>5.15</v>
      </c>
      <c r="M1000" s="108" t="n">
        <f aca="false">TRUNC(O1000-O1000*$O$2,2)</f>
        <v>6.02</v>
      </c>
      <c r="N1000" s="0" t="n">
        <v>6.6</v>
      </c>
      <c r="O1000" s="0" t="n">
        <v>7.72</v>
      </c>
    </row>
    <row r="1001" customFormat="false" ht="39.6" hidden="false" customHeight="true" outlineLevel="0" collapsed="false">
      <c r="A1001" s="109" t="s">
        <v>1567</v>
      </c>
      <c r="B1001" s="110" t="s">
        <v>1603</v>
      </c>
      <c r="C1001" s="109" t="s">
        <v>29</v>
      </c>
      <c r="D1001" s="109" t="s">
        <v>1604</v>
      </c>
      <c r="E1001" s="111" t="s">
        <v>1577</v>
      </c>
      <c r="F1001" s="111"/>
      <c r="G1001" s="112" t="s">
        <v>1587</v>
      </c>
      <c r="H1001" s="113" t="n">
        <v>1.3422</v>
      </c>
      <c r="I1001" s="114" t="n">
        <f aca="false">L1001</f>
        <v>18.01</v>
      </c>
      <c r="J1001" s="114" t="n">
        <f aca="false">M1001</f>
        <v>24.17</v>
      </c>
      <c r="L1001" s="108" t="n">
        <f aca="false">TRUNC(N1001-N1001*$O$2,2)</f>
        <v>18.01</v>
      </c>
      <c r="M1001" s="108" t="n">
        <f aca="false">TRUNC(O1001-O1001*$O$2,2)</f>
        <v>24.17</v>
      </c>
      <c r="N1001" s="0" t="n">
        <v>23.08</v>
      </c>
      <c r="O1001" s="0" t="n">
        <v>30.97</v>
      </c>
    </row>
    <row r="1002" customFormat="false" ht="39.6" hidden="false" customHeight="true" outlineLevel="0" collapsed="false">
      <c r="A1002" s="109" t="s">
        <v>1567</v>
      </c>
      <c r="B1002" s="110" t="s">
        <v>1599</v>
      </c>
      <c r="C1002" s="109" t="s">
        <v>29</v>
      </c>
      <c r="D1002" s="109" t="s">
        <v>1600</v>
      </c>
      <c r="E1002" s="111" t="s">
        <v>1577</v>
      </c>
      <c r="F1002" s="111"/>
      <c r="G1002" s="112" t="s">
        <v>1590</v>
      </c>
      <c r="H1002" s="113" t="n">
        <v>1.1698</v>
      </c>
      <c r="I1002" s="114" t="n">
        <f aca="false">L1002</f>
        <v>16.3</v>
      </c>
      <c r="J1002" s="114" t="n">
        <f aca="false">M1002</f>
        <v>19.06</v>
      </c>
      <c r="L1002" s="108" t="n">
        <f aca="false">TRUNC(N1002-N1002*$O$2,2)</f>
        <v>16.3</v>
      </c>
      <c r="M1002" s="108" t="n">
        <f aca="false">TRUNC(O1002-O1002*$O$2,2)</f>
        <v>19.06</v>
      </c>
      <c r="N1002" s="0" t="n">
        <v>20.89</v>
      </c>
      <c r="O1002" s="0" t="n">
        <v>24.43</v>
      </c>
    </row>
    <row r="1003" customFormat="false" ht="52.9" hidden="false" customHeight="true" outlineLevel="0" collapsed="false">
      <c r="A1003" s="109" t="s">
        <v>1567</v>
      </c>
      <c r="B1003" s="110" t="s">
        <v>2645</v>
      </c>
      <c r="C1003" s="109" t="s">
        <v>29</v>
      </c>
      <c r="D1003" s="109" t="s">
        <v>2646</v>
      </c>
      <c r="E1003" s="111" t="s">
        <v>1577</v>
      </c>
      <c r="F1003" s="111"/>
      <c r="G1003" s="112" t="s">
        <v>1587</v>
      </c>
      <c r="H1003" s="113" t="n">
        <v>1.3422</v>
      </c>
      <c r="I1003" s="114" t="n">
        <f aca="false">L1003</f>
        <v>46.64</v>
      </c>
      <c r="J1003" s="114" t="n">
        <f aca="false">M1003</f>
        <v>62.59</v>
      </c>
      <c r="L1003" s="108" t="n">
        <f aca="false">TRUNC(N1003-N1003*$O$2,2)</f>
        <v>46.64</v>
      </c>
      <c r="M1003" s="108" t="n">
        <f aca="false">TRUNC(O1003-O1003*$O$2,2)</f>
        <v>62.59</v>
      </c>
      <c r="N1003" s="0" t="n">
        <v>59.76</v>
      </c>
      <c r="O1003" s="0" t="n">
        <v>80.2</v>
      </c>
    </row>
    <row r="1004" customFormat="false" ht="12.75" hidden="false" customHeight="false" outlineLevel="0" collapsed="false">
      <c r="A1004" s="115"/>
      <c r="B1004" s="115"/>
      <c r="C1004" s="115"/>
      <c r="D1004" s="115"/>
      <c r="E1004" s="115"/>
      <c r="F1004" s="116"/>
      <c r="G1004" s="115"/>
      <c r="H1004" s="116"/>
      <c r="I1004" s="115"/>
      <c r="J1004" s="116"/>
      <c r="L1004" s="108"/>
      <c r="M1004" s="108" t="n">
        <f aca="false">TRUNC(O1004-O1004*$O$2,2)</f>
        <v>26.79</v>
      </c>
      <c r="N1004" s="0" t="s">
        <v>1574</v>
      </c>
      <c r="O1004" s="0" t="n">
        <v>34.33</v>
      </c>
    </row>
    <row r="1005" customFormat="false" ht="12.75" hidden="false" customHeight="false" outlineLevel="0" collapsed="false">
      <c r="A1005" s="115"/>
      <c r="B1005" s="115"/>
      <c r="C1005" s="115"/>
      <c r="D1005" s="115"/>
      <c r="E1005" s="115"/>
      <c r="F1005" s="116"/>
      <c r="G1005" s="115"/>
      <c r="H1005" s="117" t="s">
        <v>1575</v>
      </c>
      <c r="I1005" s="117"/>
      <c r="J1005" s="118" t="n">
        <f aca="false">M1005</f>
        <v>136.99</v>
      </c>
      <c r="L1005" s="108" t="n">
        <f aca="false">TRUNC(N1005-N1005*$O$2,2)</f>
        <v>0</v>
      </c>
      <c r="M1005" s="108" t="n">
        <f aca="false">TRUNC(O1005-O1005*$O$2,2)</f>
        <v>136.99</v>
      </c>
      <c r="N1005" s="0" t="n">
        <v>0</v>
      </c>
      <c r="O1005" s="0" t="n">
        <v>175.52</v>
      </c>
    </row>
    <row r="1006" customFormat="false" ht="13.5" hidden="false" customHeight="false" outlineLevel="0" collapsed="false">
      <c r="A1006" s="30"/>
      <c r="B1006" s="30"/>
      <c r="C1006" s="30"/>
      <c r="D1006" s="30"/>
      <c r="E1006" s="30"/>
      <c r="F1006" s="30"/>
      <c r="G1006" s="30"/>
      <c r="H1006" s="119"/>
      <c r="I1006" s="30"/>
      <c r="J1006" s="120"/>
      <c r="L1006" s="108"/>
      <c r="M1006" s="108" t="n">
        <f aca="false">TRUNC(O1006-O1006*$O$2,2)</f>
        <v>8374.12</v>
      </c>
      <c r="N1006" s="0" t="s">
        <v>1576</v>
      </c>
      <c r="O1006" s="0" t="n">
        <v>10729.18</v>
      </c>
    </row>
    <row r="1007" customFormat="false" ht="13.5" hidden="false" customHeight="false" outlineLevel="0" collapsed="false">
      <c r="A1007" s="121"/>
      <c r="B1007" s="121"/>
      <c r="C1007" s="121"/>
      <c r="D1007" s="121"/>
      <c r="E1007" s="121"/>
      <c r="F1007" s="121"/>
      <c r="G1007" s="121"/>
      <c r="H1007" s="121"/>
      <c r="I1007" s="121"/>
      <c r="J1007" s="121"/>
      <c r="L1007" s="108" t="n">
        <f aca="false">TRUNC(N1007-N1007*$O$2,2)</f>
        <v>0</v>
      </c>
      <c r="M1007" s="108" t="n">
        <f aca="false">TRUNC(O1007-O1007*$O$2,2)</f>
        <v>0</v>
      </c>
      <c r="N1007" s="0" t="n">
        <v>0</v>
      </c>
      <c r="O1007" s="0" t="n">
        <v>0</v>
      </c>
    </row>
    <row r="1008" customFormat="false" ht="15" hidden="false" customHeight="false" outlineLevel="0" collapsed="false">
      <c r="A1008" s="98" t="s">
        <v>92</v>
      </c>
      <c r="B1008" s="99" t="s">
        <v>8</v>
      </c>
      <c r="C1008" s="98" t="s">
        <v>9</v>
      </c>
      <c r="D1008" s="98" t="s">
        <v>10</v>
      </c>
      <c r="E1008" s="100" t="s">
        <v>1565</v>
      </c>
      <c r="F1008" s="100"/>
      <c r="G1008" s="101" t="s">
        <v>11</v>
      </c>
      <c r="H1008" s="99" t="s">
        <v>12</v>
      </c>
      <c r="I1008" s="99" t="s">
        <v>13</v>
      </c>
      <c r="J1008" s="99" t="s">
        <v>15</v>
      </c>
      <c r="L1008" s="108"/>
      <c r="M1008" s="108"/>
    </row>
    <row r="1009" customFormat="false" ht="25.5" hidden="false" customHeight="false" outlineLevel="0" collapsed="false">
      <c r="A1009" s="102" t="s">
        <v>1566</v>
      </c>
      <c r="B1009" s="103" t="s">
        <v>93</v>
      </c>
      <c r="C1009" s="102" t="s">
        <v>50</v>
      </c>
      <c r="D1009" s="102" t="s">
        <v>94</v>
      </c>
      <c r="E1009" s="104" t="s">
        <v>2647</v>
      </c>
      <c r="F1009" s="104"/>
      <c r="G1009" s="105" t="s">
        <v>41</v>
      </c>
      <c r="H1009" s="106" t="n">
        <v>1</v>
      </c>
      <c r="I1009" s="107" t="n">
        <f aca="false">L1009</f>
        <v>264.46</v>
      </c>
      <c r="J1009" s="107" t="n">
        <f aca="false">M1009</f>
        <v>264.46</v>
      </c>
      <c r="L1009" s="108" t="n">
        <f aca="false">TRUNC(N1009-N1009*$O$2,2)</f>
        <v>264.46</v>
      </c>
      <c r="M1009" s="108" t="n">
        <f aca="false">TRUNC(O1009-O1009*$O$2,2)</f>
        <v>264.46</v>
      </c>
      <c r="N1009" s="0" t="n">
        <v>338.84</v>
      </c>
      <c r="O1009" s="0" t="n">
        <v>338.84</v>
      </c>
    </row>
    <row r="1010" customFormat="false" ht="15" hidden="false" customHeight="false" outlineLevel="0" collapsed="false">
      <c r="A1010" s="98"/>
      <c r="B1010" s="99" t="s">
        <v>8</v>
      </c>
      <c r="C1010" s="98" t="s">
        <v>9</v>
      </c>
      <c r="D1010" s="98" t="s">
        <v>10</v>
      </c>
      <c r="E1010" s="100" t="s">
        <v>1565</v>
      </c>
      <c r="F1010" s="100"/>
      <c r="G1010" s="101" t="s">
        <v>11</v>
      </c>
      <c r="H1010" s="99" t="s">
        <v>12</v>
      </c>
      <c r="I1010" s="99" t="s">
        <v>13</v>
      </c>
      <c r="J1010" s="99" t="s">
        <v>15</v>
      </c>
      <c r="L1010" s="108"/>
      <c r="M1010" s="108"/>
    </row>
    <row r="1011" customFormat="false" ht="13.15" hidden="false" customHeight="true" outlineLevel="0" collapsed="false">
      <c r="A1011" s="122" t="s">
        <v>1578</v>
      </c>
      <c r="B1011" s="123" t="n">
        <v>54</v>
      </c>
      <c r="C1011" s="122" t="s">
        <v>50</v>
      </c>
      <c r="D1011" s="122" t="s">
        <v>1608</v>
      </c>
      <c r="E1011" s="124" t="s">
        <v>1609</v>
      </c>
      <c r="F1011" s="124"/>
      <c r="G1011" s="125" t="s">
        <v>1610</v>
      </c>
      <c r="H1011" s="126" t="n">
        <v>0.03</v>
      </c>
      <c r="I1011" s="127" t="n">
        <f aca="false">L1011</f>
        <v>14.26</v>
      </c>
      <c r="J1011" s="127" t="n">
        <f aca="false">M1011</f>
        <v>0.42</v>
      </c>
      <c r="L1011" s="108" t="n">
        <f aca="false">TRUNC(N1011-N1011*$O$2,2)</f>
        <v>14.26</v>
      </c>
      <c r="M1011" s="108" t="n">
        <f aca="false">TRUNC(O1011-O1011*$O$2,2)</f>
        <v>0.42</v>
      </c>
      <c r="N1011" s="0" t="s">
        <v>1611</v>
      </c>
      <c r="O1011" s="0" t="s">
        <v>2455</v>
      </c>
    </row>
    <row r="1012" customFormat="false" ht="25.5" hidden="false" customHeight="false" outlineLevel="0" collapsed="false">
      <c r="A1012" s="122" t="s">
        <v>1578</v>
      </c>
      <c r="B1012" s="123" t="n">
        <v>2463</v>
      </c>
      <c r="C1012" s="122" t="s">
        <v>50</v>
      </c>
      <c r="D1012" s="122" t="s">
        <v>2648</v>
      </c>
      <c r="E1012" s="124" t="s">
        <v>1583</v>
      </c>
      <c r="F1012" s="124"/>
      <c r="G1012" s="125" t="s">
        <v>1610</v>
      </c>
      <c r="H1012" s="126" t="n">
        <v>0.186</v>
      </c>
      <c r="I1012" s="127" t="n">
        <f aca="false">L1012</f>
        <v>10.01</v>
      </c>
      <c r="J1012" s="127" t="n">
        <f aca="false">M1012</f>
        <v>1.85</v>
      </c>
      <c r="L1012" s="108" t="n">
        <f aca="false">TRUNC(N1012-N1012*$O$2,2)</f>
        <v>10.01</v>
      </c>
      <c r="M1012" s="108" t="n">
        <f aca="false">TRUNC(O1012-O1012*$O$2,2)</f>
        <v>1.85</v>
      </c>
      <c r="N1012" s="0" t="s">
        <v>2649</v>
      </c>
      <c r="O1012" s="0" t="s">
        <v>2193</v>
      </c>
    </row>
    <row r="1013" customFormat="false" ht="12.75" hidden="false" customHeight="false" outlineLevel="0" collapsed="false">
      <c r="A1013" s="122" t="s">
        <v>1578</v>
      </c>
      <c r="B1013" s="123" t="n">
        <v>4184</v>
      </c>
      <c r="C1013" s="122" t="s">
        <v>50</v>
      </c>
      <c r="D1013" s="122" t="s">
        <v>2650</v>
      </c>
      <c r="E1013" s="124" t="s">
        <v>1581</v>
      </c>
      <c r="F1013" s="124"/>
      <c r="G1013" s="125" t="s">
        <v>287</v>
      </c>
      <c r="H1013" s="126" t="n">
        <v>15</v>
      </c>
      <c r="I1013" s="127" t="n">
        <f aca="false">L1013</f>
        <v>16.03</v>
      </c>
      <c r="J1013" s="127" t="n">
        <f aca="false">M1013</f>
        <v>240.47</v>
      </c>
      <c r="L1013" s="108" t="n">
        <f aca="false">TRUNC(N1013-N1013*$O$2,2)</f>
        <v>16.03</v>
      </c>
      <c r="M1013" s="108" t="n">
        <f aca="false">TRUNC(O1013-O1013*$O$2,2)</f>
        <v>240.47</v>
      </c>
      <c r="N1013" s="0" t="s">
        <v>2651</v>
      </c>
      <c r="O1013" s="0" t="s">
        <v>2652</v>
      </c>
    </row>
    <row r="1014" customFormat="false" ht="12.75" hidden="false" customHeight="false" outlineLevel="0" collapsed="false">
      <c r="A1014" s="122" t="s">
        <v>1578</v>
      </c>
      <c r="B1014" s="123" t="n">
        <v>4163</v>
      </c>
      <c r="C1014" s="122" t="s">
        <v>50</v>
      </c>
      <c r="D1014" s="122" t="s">
        <v>2653</v>
      </c>
      <c r="E1014" s="124" t="s">
        <v>1581</v>
      </c>
      <c r="F1014" s="124"/>
      <c r="G1014" s="125" t="s">
        <v>24</v>
      </c>
      <c r="H1014" s="126" t="n">
        <v>0.041</v>
      </c>
      <c r="I1014" s="127" t="n">
        <f aca="false">L1014</f>
        <v>496.95</v>
      </c>
      <c r="J1014" s="127" t="n">
        <f aca="false">M1014</f>
        <v>20.37</v>
      </c>
      <c r="L1014" s="108" t="n">
        <f aca="false">TRUNC(N1014-N1014*$O$2,2)</f>
        <v>496.95</v>
      </c>
      <c r="M1014" s="108" t="n">
        <f aca="false">TRUNC(O1014-O1014*$O$2,2)</f>
        <v>20.37</v>
      </c>
      <c r="N1014" s="0" t="s">
        <v>2654</v>
      </c>
      <c r="O1014" s="0" t="s">
        <v>2655</v>
      </c>
    </row>
    <row r="1015" customFormat="false" ht="13.15" hidden="false" customHeight="true" outlineLevel="0" collapsed="false">
      <c r="A1015" s="122" t="s">
        <v>1578</v>
      </c>
      <c r="B1015" s="123" t="n">
        <v>2479</v>
      </c>
      <c r="C1015" s="122" t="s">
        <v>50</v>
      </c>
      <c r="D1015" s="122" t="s">
        <v>2656</v>
      </c>
      <c r="E1015" s="124" t="s">
        <v>1583</v>
      </c>
      <c r="F1015" s="124"/>
      <c r="G1015" s="125" t="s">
        <v>1610</v>
      </c>
      <c r="H1015" s="126" t="n">
        <v>0.558</v>
      </c>
      <c r="I1015" s="127" t="n">
        <f aca="false">L1015</f>
        <v>2.41</v>
      </c>
      <c r="J1015" s="127" t="n">
        <f aca="false">M1015</f>
        <v>1.34</v>
      </c>
      <c r="L1015" s="108" t="n">
        <f aca="false">TRUNC(N1015-N1015*$O$2,2)</f>
        <v>2.41</v>
      </c>
      <c r="M1015" s="108" t="n">
        <f aca="false">TRUNC(O1015-O1015*$O$2,2)</f>
        <v>1.34</v>
      </c>
      <c r="N1015" s="0" t="s">
        <v>2657</v>
      </c>
      <c r="O1015" s="0" t="s">
        <v>2658</v>
      </c>
    </row>
    <row r="1016" customFormat="false" ht="13.9" hidden="false" customHeight="true" outlineLevel="0" collapsed="false">
      <c r="A1016" s="134" t="s">
        <v>1630</v>
      </c>
      <c r="B1016" s="134"/>
      <c r="C1016" s="134"/>
      <c r="D1016" s="134"/>
      <c r="E1016" s="134"/>
      <c r="F1016" s="134"/>
      <c r="G1016" s="134"/>
      <c r="H1016" s="134"/>
      <c r="I1016" s="134"/>
      <c r="J1016" s="134"/>
      <c r="L1016" s="108" t="n">
        <f aca="false">TRUNC(N1016-N1016*$O$2,2)</f>
        <v>0</v>
      </c>
      <c r="M1016" s="108" t="n">
        <f aca="false">TRUNC(O1016-O1016*$O$2,2)</f>
        <v>0</v>
      </c>
      <c r="N1016" s="0" t="n">
        <v>0</v>
      </c>
      <c r="O1016" s="0" t="n">
        <v>0</v>
      </c>
    </row>
    <row r="1017" customFormat="false" ht="15" hidden="false" customHeight="false" outlineLevel="0" collapsed="false">
      <c r="A1017" s="98"/>
      <c r="B1017" s="99" t="s">
        <v>8</v>
      </c>
      <c r="C1017" s="98" t="s">
        <v>9</v>
      </c>
      <c r="D1017" s="98" t="s">
        <v>10</v>
      </c>
      <c r="E1017" s="100" t="s">
        <v>1565</v>
      </c>
      <c r="F1017" s="100"/>
      <c r="G1017" s="101" t="s">
        <v>11</v>
      </c>
      <c r="H1017" s="99" t="s">
        <v>12</v>
      </c>
      <c r="I1017" s="99" t="s">
        <v>13</v>
      </c>
      <c r="J1017" s="99" t="s">
        <v>15</v>
      </c>
      <c r="L1017" s="108"/>
      <c r="M1017" s="108"/>
    </row>
    <row r="1018" customFormat="false" ht="25.5" hidden="false" customHeight="false" outlineLevel="0" collapsed="false">
      <c r="A1018" s="122" t="s">
        <v>1578</v>
      </c>
      <c r="B1018" s="123" t="n">
        <v>2463</v>
      </c>
      <c r="C1018" s="122" t="s">
        <v>50</v>
      </c>
      <c r="D1018" s="122" t="s">
        <v>2648</v>
      </c>
      <c r="E1018" s="124" t="s">
        <v>1583</v>
      </c>
      <c r="F1018" s="124"/>
      <c r="G1018" s="125" t="s">
        <v>1610</v>
      </c>
      <c r="H1018" s="126" t="n">
        <v>0.186</v>
      </c>
      <c r="I1018" s="127" t="n">
        <f aca="false">L1018</f>
        <v>10.01</v>
      </c>
      <c r="J1018" s="127" t="n">
        <f aca="false">M1018</f>
        <v>1.85</v>
      </c>
      <c r="L1018" s="108" t="n">
        <f aca="false">TRUNC(N1018-N1018*$O$2,2)</f>
        <v>10.01</v>
      </c>
      <c r="M1018" s="108" t="n">
        <f aca="false">TRUNC(O1018-O1018*$O$2,2)</f>
        <v>1.85</v>
      </c>
      <c r="N1018" s="0" t="s">
        <v>2649</v>
      </c>
      <c r="O1018" s="0" t="s">
        <v>2193</v>
      </c>
    </row>
    <row r="1019" customFormat="false" ht="12.75" hidden="false" customHeight="false" outlineLevel="0" collapsed="false">
      <c r="A1019" s="122" t="s">
        <v>1578</v>
      </c>
      <c r="B1019" s="123" t="n">
        <v>4163</v>
      </c>
      <c r="C1019" s="122" t="s">
        <v>50</v>
      </c>
      <c r="D1019" s="122" t="s">
        <v>2653</v>
      </c>
      <c r="E1019" s="124" t="s">
        <v>1581</v>
      </c>
      <c r="F1019" s="124"/>
      <c r="G1019" s="125" t="s">
        <v>24</v>
      </c>
      <c r="H1019" s="126" t="n">
        <v>0.041</v>
      </c>
      <c r="I1019" s="127" t="n">
        <f aca="false">L1019</f>
        <v>496.95</v>
      </c>
      <c r="J1019" s="127" t="n">
        <f aca="false">M1019</f>
        <v>20.37</v>
      </c>
      <c r="L1019" s="108" t="n">
        <f aca="false">TRUNC(N1019-N1019*$O$2,2)</f>
        <v>496.95</v>
      </c>
      <c r="M1019" s="108" t="n">
        <f aca="false">TRUNC(O1019-O1019*$O$2,2)</f>
        <v>20.37</v>
      </c>
      <c r="N1019" s="0" t="s">
        <v>2654</v>
      </c>
      <c r="O1019" s="0" t="s">
        <v>2655</v>
      </c>
    </row>
    <row r="1020" customFormat="false" ht="13.15" hidden="false" customHeight="true" outlineLevel="0" collapsed="false">
      <c r="A1020" s="122" t="s">
        <v>1578</v>
      </c>
      <c r="B1020" s="123" t="n">
        <v>54</v>
      </c>
      <c r="C1020" s="122" t="s">
        <v>50</v>
      </c>
      <c r="D1020" s="122" t="s">
        <v>1608</v>
      </c>
      <c r="E1020" s="124" t="s">
        <v>1609</v>
      </c>
      <c r="F1020" s="124"/>
      <c r="G1020" s="125" t="s">
        <v>1610</v>
      </c>
      <c r="H1020" s="126" t="n">
        <v>0.03</v>
      </c>
      <c r="I1020" s="127" t="n">
        <f aca="false">L1020</f>
        <v>14.26</v>
      </c>
      <c r="J1020" s="127" t="n">
        <f aca="false">M1020</f>
        <v>0.42</v>
      </c>
      <c r="L1020" s="108" t="n">
        <f aca="false">TRUNC(N1020-N1020*$O$2,2)</f>
        <v>14.26</v>
      </c>
      <c r="M1020" s="108" t="n">
        <f aca="false">TRUNC(O1020-O1020*$O$2,2)</f>
        <v>0.42</v>
      </c>
      <c r="N1020" s="0" t="s">
        <v>1611</v>
      </c>
      <c r="O1020" s="0" t="s">
        <v>2455</v>
      </c>
    </row>
    <row r="1021" customFormat="false" ht="13.15" hidden="false" customHeight="true" outlineLevel="0" collapsed="false">
      <c r="A1021" s="122" t="s">
        <v>1578</v>
      </c>
      <c r="B1021" s="123" t="n">
        <v>2479</v>
      </c>
      <c r="C1021" s="122" t="s">
        <v>50</v>
      </c>
      <c r="D1021" s="122" t="s">
        <v>2656</v>
      </c>
      <c r="E1021" s="124" t="s">
        <v>1583</v>
      </c>
      <c r="F1021" s="124"/>
      <c r="G1021" s="125" t="s">
        <v>1610</v>
      </c>
      <c r="H1021" s="126" t="n">
        <v>0.558</v>
      </c>
      <c r="I1021" s="127" t="n">
        <f aca="false">L1021</f>
        <v>2.41</v>
      </c>
      <c r="J1021" s="127" t="n">
        <f aca="false">M1021</f>
        <v>1.34</v>
      </c>
      <c r="L1021" s="108" t="n">
        <f aca="false">TRUNC(N1021-N1021*$O$2,2)</f>
        <v>2.41</v>
      </c>
      <c r="M1021" s="108" t="n">
        <f aca="false">TRUNC(O1021-O1021*$O$2,2)</f>
        <v>1.34</v>
      </c>
      <c r="N1021" s="0" t="s">
        <v>2657</v>
      </c>
      <c r="O1021" s="0" t="s">
        <v>2658</v>
      </c>
    </row>
    <row r="1022" customFormat="false" ht="12.75" hidden="false" customHeight="false" outlineLevel="0" collapsed="false">
      <c r="A1022" s="122" t="s">
        <v>1578</v>
      </c>
      <c r="B1022" s="123" t="n">
        <v>4184</v>
      </c>
      <c r="C1022" s="122" t="s">
        <v>50</v>
      </c>
      <c r="D1022" s="122" t="s">
        <v>2650</v>
      </c>
      <c r="E1022" s="124" t="s">
        <v>1581</v>
      </c>
      <c r="F1022" s="124"/>
      <c r="G1022" s="125" t="s">
        <v>287</v>
      </c>
      <c r="H1022" s="126" t="n">
        <v>15</v>
      </c>
      <c r="I1022" s="127" t="n">
        <f aca="false">L1022</f>
        <v>16.03</v>
      </c>
      <c r="J1022" s="127" t="n">
        <f aca="false">M1022</f>
        <v>240.47</v>
      </c>
      <c r="L1022" s="108" t="n">
        <f aca="false">TRUNC(N1022-N1022*$O$2,2)</f>
        <v>16.03</v>
      </c>
      <c r="M1022" s="108" t="n">
        <f aca="false">TRUNC(O1022-O1022*$O$2,2)</f>
        <v>240.47</v>
      </c>
      <c r="N1022" s="0" t="s">
        <v>2651</v>
      </c>
      <c r="O1022" s="0" t="s">
        <v>2652</v>
      </c>
    </row>
    <row r="1023" customFormat="false" ht="12.75" hidden="false" customHeight="false" outlineLevel="0" collapsed="false">
      <c r="A1023" s="115"/>
      <c r="B1023" s="115"/>
      <c r="C1023" s="115"/>
      <c r="D1023" s="115"/>
      <c r="E1023" s="115"/>
      <c r="F1023" s="116"/>
      <c r="G1023" s="115"/>
      <c r="H1023" s="116"/>
      <c r="I1023" s="115"/>
      <c r="J1023" s="116"/>
      <c r="L1023" s="108"/>
      <c r="M1023" s="108" t="n">
        <f aca="false">TRUNC(O1023-O1023*$O$2,2)</f>
        <v>0.42</v>
      </c>
      <c r="N1023" s="0" t="s">
        <v>1574</v>
      </c>
      <c r="O1023" s="0" t="n">
        <v>0.54</v>
      </c>
    </row>
    <row r="1024" customFormat="false" ht="12.75" hidden="false" customHeight="false" outlineLevel="0" collapsed="false">
      <c r="A1024" s="115"/>
      <c r="B1024" s="115"/>
      <c r="C1024" s="115"/>
      <c r="D1024" s="115"/>
      <c r="E1024" s="115"/>
      <c r="F1024" s="116"/>
      <c r="G1024" s="115"/>
      <c r="H1024" s="117" t="s">
        <v>1575</v>
      </c>
      <c r="I1024" s="117"/>
      <c r="J1024" s="118" t="n">
        <f aca="false">M1024</f>
        <v>323.88</v>
      </c>
      <c r="L1024" s="108" t="n">
        <f aca="false">TRUNC(N1024-N1024*$O$2,2)</f>
        <v>0</v>
      </c>
      <c r="M1024" s="108" t="n">
        <f aca="false">TRUNC(O1024-O1024*$O$2,2)</f>
        <v>323.88</v>
      </c>
      <c r="N1024" s="0" t="n">
        <v>0</v>
      </c>
      <c r="O1024" s="0" t="n">
        <v>414.97</v>
      </c>
    </row>
    <row r="1025" customFormat="false" ht="13.5" hidden="false" customHeight="false" outlineLevel="0" collapsed="false">
      <c r="A1025" s="30"/>
      <c r="B1025" s="30"/>
      <c r="C1025" s="30"/>
      <c r="D1025" s="30"/>
      <c r="E1025" s="30"/>
      <c r="F1025" s="30"/>
      <c r="G1025" s="30"/>
      <c r="H1025" s="119"/>
      <c r="I1025" s="30"/>
      <c r="J1025" s="120"/>
      <c r="L1025" s="108"/>
      <c r="M1025" s="108" t="n">
        <f aca="false">TRUNC(O1025-O1025*$O$2,2)</f>
        <v>29697.57</v>
      </c>
      <c r="N1025" s="0" t="s">
        <v>1576</v>
      </c>
      <c r="O1025" s="0" t="n">
        <v>38049.42</v>
      </c>
    </row>
    <row r="1026" customFormat="false" ht="13.5" hidden="false" customHeight="false" outlineLevel="0" collapsed="false">
      <c r="A1026" s="121"/>
      <c r="B1026" s="121"/>
      <c r="C1026" s="121"/>
      <c r="D1026" s="121"/>
      <c r="E1026" s="121"/>
      <c r="F1026" s="121"/>
      <c r="G1026" s="121"/>
      <c r="H1026" s="121"/>
      <c r="I1026" s="121"/>
      <c r="J1026" s="121"/>
      <c r="L1026" s="108" t="n">
        <f aca="false">TRUNC(N1026-N1026*$O$2,2)</f>
        <v>0</v>
      </c>
      <c r="M1026" s="108" t="n">
        <f aca="false">TRUNC(O1026-O1026*$O$2,2)</f>
        <v>0</v>
      </c>
      <c r="N1026" s="0" t="n">
        <v>0</v>
      </c>
      <c r="O1026" s="0" t="n">
        <v>0</v>
      </c>
    </row>
    <row r="1027" customFormat="false" ht="15" hidden="false" customHeight="false" outlineLevel="0" collapsed="false">
      <c r="A1027" s="98" t="s">
        <v>95</v>
      </c>
      <c r="B1027" s="99" t="s">
        <v>8</v>
      </c>
      <c r="C1027" s="98" t="s">
        <v>9</v>
      </c>
      <c r="D1027" s="98" t="s">
        <v>10</v>
      </c>
      <c r="E1027" s="100" t="s">
        <v>1565</v>
      </c>
      <c r="F1027" s="100"/>
      <c r="G1027" s="101" t="s">
        <v>11</v>
      </c>
      <c r="H1027" s="99" t="s">
        <v>12</v>
      </c>
      <c r="I1027" s="99" t="s">
        <v>13</v>
      </c>
      <c r="J1027" s="99" t="s">
        <v>15</v>
      </c>
      <c r="L1027" s="108"/>
      <c r="M1027" s="108"/>
    </row>
    <row r="1028" customFormat="false" ht="51" hidden="false" customHeight="false" outlineLevel="0" collapsed="false">
      <c r="A1028" s="102" t="s">
        <v>1566</v>
      </c>
      <c r="B1028" s="103" t="s">
        <v>96</v>
      </c>
      <c r="C1028" s="102" t="s">
        <v>29</v>
      </c>
      <c r="D1028" s="102" t="s">
        <v>97</v>
      </c>
      <c r="E1028" s="104" t="s">
        <v>2635</v>
      </c>
      <c r="F1028" s="104"/>
      <c r="G1028" s="105" t="s">
        <v>41</v>
      </c>
      <c r="H1028" s="106" t="n">
        <v>1</v>
      </c>
      <c r="I1028" s="107" t="n">
        <f aca="false">L1028</f>
        <v>24.98</v>
      </c>
      <c r="J1028" s="107" t="n">
        <f aca="false">M1028</f>
        <v>24.98</v>
      </c>
      <c r="L1028" s="108" t="n">
        <f aca="false">TRUNC(N1028-N1028*$O$2,2)</f>
        <v>24.98</v>
      </c>
      <c r="M1028" s="108" t="n">
        <f aca="false">TRUNC(O1028-O1028*$O$2,2)</f>
        <v>24.98</v>
      </c>
      <c r="N1028" s="0" t="n">
        <v>32.01</v>
      </c>
      <c r="O1028" s="0" t="n">
        <v>32.01</v>
      </c>
    </row>
    <row r="1029" customFormat="false" ht="79.15" hidden="false" customHeight="true" outlineLevel="0" collapsed="false">
      <c r="A1029" s="109" t="s">
        <v>1567</v>
      </c>
      <c r="B1029" s="110" t="s">
        <v>2659</v>
      </c>
      <c r="C1029" s="109" t="s">
        <v>29</v>
      </c>
      <c r="D1029" s="109" t="s">
        <v>2660</v>
      </c>
      <c r="E1029" s="111" t="s">
        <v>1577</v>
      </c>
      <c r="F1029" s="111"/>
      <c r="G1029" s="112" t="s">
        <v>1587</v>
      </c>
      <c r="H1029" s="113" t="n">
        <v>0.0513</v>
      </c>
      <c r="I1029" s="114" t="n">
        <f aca="false">L1029</f>
        <v>105.64</v>
      </c>
      <c r="J1029" s="114" t="n">
        <f aca="false">M1029</f>
        <v>5.41</v>
      </c>
      <c r="L1029" s="108" t="n">
        <f aca="false">TRUNC(N1029-N1029*$O$2,2)</f>
        <v>105.64</v>
      </c>
      <c r="M1029" s="108" t="n">
        <f aca="false">TRUNC(O1029-O1029*$O$2,2)</f>
        <v>5.41</v>
      </c>
      <c r="N1029" s="0" t="n">
        <v>135.36</v>
      </c>
      <c r="O1029" s="0" t="n">
        <v>6.94</v>
      </c>
    </row>
    <row r="1030" customFormat="false" ht="79.15" hidden="false" customHeight="true" outlineLevel="0" collapsed="false">
      <c r="A1030" s="109" t="s">
        <v>1567</v>
      </c>
      <c r="B1030" s="110" t="s">
        <v>2661</v>
      </c>
      <c r="C1030" s="109" t="s">
        <v>29</v>
      </c>
      <c r="D1030" s="109" t="s">
        <v>2662</v>
      </c>
      <c r="E1030" s="111" t="s">
        <v>1577</v>
      </c>
      <c r="F1030" s="111"/>
      <c r="G1030" s="112" t="s">
        <v>1590</v>
      </c>
      <c r="H1030" s="113" t="n">
        <v>0.4615</v>
      </c>
      <c r="I1030" s="114" t="n">
        <f aca="false">L1030</f>
        <v>42.4</v>
      </c>
      <c r="J1030" s="114" t="n">
        <f aca="false">M1030</f>
        <v>19.56</v>
      </c>
      <c r="L1030" s="108" t="n">
        <f aca="false">TRUNC(N1030-N1030*$O$2,2)</f>
        <v>42.4</v>
      </c>
      <c r="M1030" s="108" t="n">
        <f aca="false">TRUNC(O1030-O1030*$O$2,2)</f>
        <v>19.56</v>
      </c>
      <c r="N1030" s="0" t="n">
        <v>54.33</v>
      </c>
      <c r="O1030" s="0" t="n">
        <v>25.07</v>
      </c>
    </row>
    <row r="1031" customFormat="false" ht="12.75" hidden="false" customHeight="false" outlineLevel="0" collapsed="false">
      <c r="A1031" s="115"/>
      <c r="B1031" s="115"/>
      <c r="C1031" s="115"/>
      <c r="D1031" s="115"/>
      <c r="E1031" s="115"/>
      <c r="F1031" s="116"/>
      <c r="G1031" s="115"/>
      <c r="H1031" s="116"/>
      <c r="I1031" s="115"/>
      <c r="J1031" s="116"/>
      <c r="L1031" s="108"/>
      <c r="M1031" s="108" t="n">
        <f aca="false">TRUNC(O1031-O1031*$O$2,2)</f>
        <v>7.35</v>
      </c>
      <c r="N1031" s="0" t="s">
        <v>1574</v>
      </c>
      <c r="O1031" s="0" t="n">
        <v>9.42</v>
      </c>
    </row>
    <row r="1032" customFormat="false" ht="12.75" hidden="false" customHeight="false" outlineLevel="0" collapsed="false">
      <c r="A1032" s="115"/>
      <c r="B1032" s="115"/>
      <c r="C1032" s="115"/>
      <c r="D1032" s="115"/>
      <c r="E1032" s="115"/>
      <c r="F1032" s="116"/>
      <c r="G1032" s="115"/>
      <c r="H1032" s="117" t="s">
        <v>1575</v>
      </c>
      <c r="I1032" s="117"/>
      <c r="J1032" s="118" t="n">
        <f aca="false">M1032</f>
        <v>30.59</v>
      </c>
      <c r="L1032" s="108" t="n">
        <f aca="false">TRUNC(N1032-N1032*$O$2,2)</f>
        <v>0</v>
      </c>
      <c r="M1032" s="108" t="n">
        <f aca="false">TRUNC(O1032-O1032*$O$2,2)</f>
        <v>30.59</v>
      </c>
      <c r="N1032" s="0" t="n">
        <v>0</v>
      </c>
      <c r="O1032" s="0" t="n">
        <v>39.2</v>
      </c>
    </row>
    <row r="1033" customFormat="false" ht="13.5" hidden="false" customHeight="false" outlineLevel="0" collapsed="false">
      <c r="A1033" s="30"/>
      <c r="B1033" s="30"/>
      <c r="C1033" s="30"/>
      <c r="D1033" s="30"/>
      <c r="E1033" s="30"/>
      <c r="F1033" s="30"/>
      <c r="G1033" s="30"/>
      <c r="H1033" s="119"/>
      <c r="I1033" s="30"/>
      <c r="J1033" s="120"/>
      <c r="L1033" s="108"/>
      <c r="M1033" s="108" t="n">
        <f aca="false">TRUNC(O1033-O1033*$O$2,2)</f>
        <v>4675.61</v>
      </c>
      <c r="N1033" s="0" t="s">
        <v>1576</v>
      </c>
      <c r="O1033" s="0" t="n">
        <v>5990.54</v>
      </c>
    </row>
    <row r="1034" customFormat="false" ht="13.5" hidden="false" customHeight="false" outlineLevel="0" collapsed="false">
      <c r="A1034" s="121"/>
      <c r="B1034" s="121"/>
      <c r="C1034" s="121"/>
      <c r="D1034" s="121"/>
      <c r="E1034" s="121"/>
      <c r="F1034" s="121"/>
      <c r="G1034" s="121"/>
      <c r="H1034" s="121"/>
      <c r="I1034" s="121"/>
      <c r="J1034" s="121"/>
      <c r="L1034" s="108" t="n">
        <f aca="false">TRUNC(N1034-N1034*$O$2,2)</f>
        <v>0</v>
      </c>
      <c r="M1034" s="108" t="n">
        <f aca="false">TRUNC(O1034-O1034*$O$2,2)</f>
        <v>0</v>
      </c>
      <c r="N1034" s="0" t="n">
        <v>0</v>
      </c>
      <c r="O1034" s="0" t="n">
        <v>0</v>
      </c>
    </row>
    <row r="1035" customFormat="false" ht="15" hidden="false" customHeight="false" outlineLevel="0" collapsed="false">
      <c r="A1035" s="98" t="s">
        <v>98</v>
      </c>
      <c r="B1035" s="99" t="s">
        <v>8</v>
      </c>
      <c r="C1035" s="98" t="s">
        <v>9</v>
      </c>
      <c r="D1035" s="98" t="s">
        <v>10</v>
      </c>
      <c r="E1035" s="100" t="s">
        <v>1565</v>
      </c>
      <c r="F1035" s="100"/>
      <c r="G1035" s="101" t="s">
        <v>11</v>
      </c>
      <c r="H1035" s="99" t="s">
        <v>12</v>
      </c>
      <c r="I1035" s="99" t="s">
        <v>13</v>
      </c>
      <c r="J1035" s="99" t="s">
        <v>15</v>
      </c>
      <c r="L1035" s="108"/>
      <c r="M1035" s="108"/>
    </row>
    <row r="1036" customFormat="false" ht="39.6" hidden="false" customHeight="true" outlineLevel="0" collapsed="false">
      <c r="A1036" s="102" t="s">
        <v>1566</v>
      </c>
      <c r="B1036" s="103" t="s">
        <v>99</v>
      </c>
      <c r="C1036" s="102" t="s">
        <v>29</v>
      </c>
      <c r="D1036" s="102" t="s">
        <v>100</v>
      </c>
      <c r="E1036" s="104" t="s">
        <v>2638</v>
      </c>
      <c r="F1036" s="104"/>
      <c r="G1036" s="105" t="s">
        <v>101</v>
      </c>
      <c r="H1036" s="106" t="n">
        <v>1</v>
      </c>
      <c r="I1036" s="107" t="n">
        <f aca="false">L1036</f>
        <v>1.88</v>
      </c>
      <c r="J1036" s="107" t="n">
        <f aca="false">M1036</f>
        <v>1.88</v>
      </c>
      <c r="L1036" s="108" t="n">
        <f aca="false">TRUNC(N1036-N1036*$O$2,2)</f>
        <v>1.88</v>
      </c>
      <c r="M1036" s="108" t="n">
        <f aca="false">TRUNC(O1036-O1036*$O$2,2)</f>
        <v>1.88</v>
      </c>
      <c r="N1036" s="0" t="n">
        <v>2.41</v>
      </c>
      <c r="O1036" s="0" t="n">
        <v>2.41</v>
      </c>
    </row>
    <row r="1037" customFormat="false" ht="66" hidden="false" customHeight="true" outlineLevel="0" collapsed="false">
      <c r="A1037" s="109" t="s">
        <v>1567</v>
      </c>
      <c r="B1037" s="110" t="s">
        <v>2663</v>
      </c>
      <c r="C1037" s="109" t="s">
        <v>29</v>
      </c>
      <c r="D1037" s="109" t="s">
        <v>2664</v>
      </c>
      <c r="E1037" s="111" t="s">
        <v>1577</v>
      </c>
      <c r="F1037" s="111"/>
      <c r="G1037" s="112" t="s">
        <v>1587</v>
      </c>
      <c r="H1037" s="113" t="n">
        <v>0.0083</v>
      </c>
      <c r="I1037" s="114" t="n">
        <f aca="false">L1037</f>
        <v>204.21</v>
      </c>
      <c r="J1037" s="114" t="n">
        <f aca="false">M1037</f>
        <v>1.69</v>
      </c>
      <c r="L1037" s="108" t="n">
        <f aca="false">TRUNC(N1037-N1037*$O$2,2)</f>
        <v>204.21</v>
      </c>
      <c r="M1037" s="108" t="n">
        <f aca="false">TRUNC(O1037-O1037*$O$2,2)</f>
        <v>1.69</v>
      </c>
      <c r="N1037" s="0" t="n">
        <v>261.65</v>
      </c>
      <c r="O1037" s="0" t="n">
        <v>2.17</v>
      </c>
    </row>
    <row r="1038" customFormat="false" ht="66" hidden="false" customHeight="true" outlineLevel="0" collapsed="false">
      <c r="A1038" s="109" t="s">
        <v>1567</v>
      </c>
      <c r="B1038" s="110" t="s">
        <v>2665</v>
      </c>
      <c r="C1038" s="109" t="s">
        <v>29</v>
      </c>
      <c r="D1038" s="109" t="s">
        <v>2666</v>
      </c>
      <c r="E1038" s="111" t="s">
        <v>1577</v>
      </c>
      <c r="F1038" s="111"/>
      <c r="G1038" s="112" t="s">
        <v>1590</v>
      </c>
      <c r="H1038" s="113" t="n">
        <v>0.0036</v>
      </c>
      <c r="I1038" s="114" t="n">
        <f aca="false">L1038</f>
        <v>53.76</v>
      </c>
      <c r="J1038" s="114" t="n">
        <f aca="false">M1038</f>
        <v>0.18</v>
      </c>
      <c r="L1038" s="108" t="n">
        <f aca="false">TRUNC(N1038-N1038*$O$2,2)</f>
        <v>53.76</v>
      </c>
      <c r="M1038" s="108" t="n">
        <f aca="false">TRUNC(O1038-O1038*$O$2,2)</f>
        <v>0.18</v>
      </c>
      <c r="N1038" s="0" t="n">
        <v>68.89</v>
      </c>
      <c r="O1038" s="0" t="n">
        <v>0.24</v>
      </c>
    </row>
    <row r="1039" customFormat="false" ht="12.75" hidden="false" customHeight="false" outlineLevel="0" collapsed="false">
      <c r="A1039" s="115"/>
      <c r="B1039" s="115"/>
      <c r="C1039" s="115"/>
      <c r="D1039" s="115"/>
      <c r="E1039" s="115"/>
      <c r="F1039" s="116"/>
      <c r="G1039" s="115"/>
      <c r="H1039" s="116"/>
      <c r="I1039" s="115"/>
      <c r="J1039" s="116"/>
      <c r="L1039" s="108"/>
      <c r="M1039" s="108" t="n">
        <f aca="false">TRUNC(O1039-O1039*$O$2,2)</f>
        <v>0.16</v>
      </c>
      <c r="N1039" s="0" t="s">
        <v>1574</v>
      </c>
      <c r="O1039" s="0" t="n">
        <v>0.21</v>
      </c>
    </row>
    <row r="1040" customFormat="false" ht="12.75" hidden="false" customHeight="false" outlineLevel="0" collapsed="false">
      <c r="A1040" s="115"/>
      <c r="B1040" s="115"/>
      <c r="C1040" s="115"/>
      <c r="D1040" s="115"/>
      <c r="E1040" s="115"/>
      <c r="F1040" s="116"/>
      <c r="G1040" s="115"/>
      <c r="H1040" s="117" t="s">
        <v>1575</v>
      </c>
      <c r="I1040" s="117"/>
      <c r="J1040" s="118" t="n">
        <f aca="false">M1040</f>
        <v>2.3</v>
      </c>
      <c r="L1040" s="108" t="n">
        <f aca="false">TRUNC(N1040-N1040*$O$2,2)</f>
        <v>0</v>
      </c>
      <c r="M1040" s="108" t="n">
        <f aca="false">TRUNC(O1040-O1040*$O$2,2)</f>
        <v>2.3</v>
      </c>
      <c r="N1040" s="0" t="n">
        <v>0</v>
      </c>
      <c r="O1040" s="0" t="n">
        <v>2.95</v>
      </c>
    </row>
    <row r="1041" customFormat="false" ht="13.5" hidden="false" customHeight="false" outlineLevel="0" collapsed="false">
      <c r="A1041" s="30"/>
      <c r="B1041" s="30"/>
      <c r="C1041" s="30"/>
      <c r="D1041" s="30"/>
      <c r="E1041" s="30"/>
      <c r="F1041" s="30"/>
      <c r="G1041" s="30"/>
      <c r="H1041" s="119"/>
      <c r="I1041" s="30"/>
      <c r="J1041" s="120"/>
      <c r="L1041" s="108"/>
      <c r="M1041" s="108" t="n">
        <f aca="false">TRUNC(O1041-O1041*$O$2,2)</f>
        <v>4381.07</v>
      </c>
      <c r="N1041" s="0" t="s">
        <v>1576</v>
      </c>
      <c r="O1041" s="0" t="n">
        <v>5613.17</v>
      </c>
    </row>
    <row r="1042" customFormat="false" ht="13.5" hidden="false" customHeight="false" outlineLevel="0" collapsed="false">
      <c r="A1042" s="121"/>
      <c r="B1042" s="121"/>
      <c r="C1042" s="121"/>
      <c r="D1042" s="121"/>
      <c r="E1042" s="121"/>
      <c r="F1042" s="121"/>
      <c r="G1042" s="121"/>
      <c r="H1042" s="121"/>
      <c r="I1042" s="121"/>
      <c r="J1042" s="121"/>
      <c r="L1042" s="108" t="n">
        <f aca="false">TRUNC(N1042-N1042*$O$2,2)</f>
        <v>0</v>
      </c>
      <c r="M1042" s="108" t="n">
        <f aca="false">TRUNC(O1042-O1042*$O$2,2)</f>
        <v>0</v>
      </c>
      <c r="N1042" s="0" t="n">
        <v>0</v>
      </c>
      <c r="O1042" s="0" t="n">
        <v>0</v>
      </c>
    </row>
    <row r="1043" customFormat="false" ht="15" hidden="false" customHeight="false" outlineLevel="0" collapsed="false">
      <c r="A1043" s="98"/>
      <c r="B1043" s="99" t="s">
        <v>8</v>
      </c>
      <c r="C1043" s="98" t="s">
        <v>9</v>
      </c>
      <c r="D1043" s="98" t="s">
        <v>10</v>
      </c>
      <c r="E1043" s="100" t="s">
        <v>1565</v>
      </c>
      <c r="F1043" s="100"/>
      <c r="G1043" s="101" t="s">
        <v>11</v>
      </c>
      <c r="H1043" s="99" t="s">
        <v>12</v>
      </c>
      <c r="I1043" s="99" t="s">
        <v>13</v>
      </c>
      <c r="J1043" s="99" t="s">
        <v>15</v>
      </c>
      <c r="L1043" s="108"/>
      <c r="M1043" s="108"/>
    </row>
    <row r="1044" customFormat="false" ht="38.25" hidden="false" customHeight="false" outlineLevel="0" collapsed="false">
      <c r="A1044" s="128" t="s">
        <v>1578</v>
      </c>
      <c r="B1044" s="129" t="s">
        <v>103</v>
      </c>
      <c r="C1044" s="128" t="s">
        <v>29</v>
      </c>
      <c r="D1044" s="128" t="s">
        <v>104</v>
      </c>
      <c r="E1044" s="130" t="s">
        <v>1581</v>
      </c>
      <c r="F1044" s="130"/>
      <c r="G1044" s="131" t="s">
        <v>105</v>
      </c>
      <c r="H1044" s="132" t="n">
        <v>1</v>
      </c>
      <c r="I1044" s="133" t="n">
        <f aca="false">L1044</f>
        <v>37.07</v>
      </c>
      <c r="J1044" s="133" t="n">
        <f aca="false">M1044</f>
        <v>37.07</v>
      </c>
      <c r="L1044" s="108" t="n">
        <f aca="false">TRUNC(N1044-N1044*$O$2,2)</f>
        <v>37.07</v>
      </c>
      <c r="M1044" s="108" t="n">
        <f aca="false">TRUNC(O1044-O1044*$O$2,2)</f>
        <v>37.07</v>
      </c>
      <c r="N1044" s="0" t="n">
        <v>47.5</v>
      </c>
      <c r="O1044" s="0" t="n">
        <v>47.5</v>
      </c>
    </row>
    <row r="1045" customFormat="false" ht="12.75" hidden="false" customHeight="false" outlineLevel="0" collapsed="false">
      <c r="A1045" s="115"/>
      <c r="B1045" s="115"/>
      <c r="C1045" s="115"/>
      <c r="D1045" s="115"/>
      <c r="E1045" s="115"/>
      <c r="F1045" s="116"/>
      <c r="G1045" s="115"/>
      <c r="H1045" s="116"/>
      <c r="I1045" s="115"/>
      <c r="J1045" s="116"/>
      <c r="L1045" s="108"/>
      <c r="M1045" s="108" t="n">
        <f aca="false">TRUNC(O1045-O1045*$O$2,2)</f>
        <v>0</v>
      </c>
      <c r="N1045" s="0" t="s">
        <v>1574</v>
      </c>
      <c r="O1045" s="0" t="n">
        <v>0</v>
      </c>
    </row>
    <row r="1046" customFormat="false" ht="12.75" hidden="false" customHeight="false" outlineLevel="0" collapsed="false">
      <c r="A1046" s="115"/>
      <c r="B1046" s="115"/>
      <c r="C1046" s="115"/>
      <c r="D1046" s="115"/>
      <c r="E1046" s="115"/>
      <c r="F1046" s="116"/>
      <c r="G1046" s="115"/>
      <c r="H1046" s="117" t="s">
        <v>1575</v>
      </c>
      <c r="I1046" s="117"/>
      <c r="J1046" s="118" t="n">
        <f aca="false">M1046</f>
        <v>45.4</v>
      </c>
      <c r="L1046" s="108" t="n">
        <f aca="false">TRUNC(N1046-N1046*$O$2,2)</f>
        <v>0</v>
      </c>
      <c r="M1046" s="108" t="n">
        <f aca="false">TRUNC(O1046-O1046*$O$2,2)</f>
        <v>45.4</v>
      </c>
      <c r="N1046" s="0" t="n">
        <v>0</v>
      </c>
      <c r="O1046" s="0" t="n">
        <v>58.17</v>
      </c>
    </row>
    <row r="1047" customFormat="false" ht="13.5" hidden="false" customHeight="false" outlineLevel="0" collapsed="false">
      <c r="A1047" s="30"/>
      <c r="B1047" s="30"/>
      <c r="C1047" s="30"/>
      <c r="D1047" s="30"/>
      <c r="E1047" s="30"/>
      <c r="F1047" s="30"/>
      <c r="G1047" s="30"/>
      <c r="H1047" s="119"/>
      <c r="I1047" s="30"/>
      <c r="J1047" s="120"/>
      <c r="L1047" s="108"/>
      <c r="M1047" s="108" t="n">
        <f aca="false">TRUNC(O1047-O1047*$O$2,2)</f>
        <v>5151.72</v>
      </c>
      <c r="N1047" s="0" t="s">
        <v>1576</v>
      </c>
      <c r="O1047" s="0" t="n">
        <v>6600.54</v>
      </c>
    </row>
    <row r="1048" customFormat="false" ht="13.5" hidden="false" customHeight="false" outlineLevel="0" collapsed="false">
      <c r="A1048" s="121"/>
      <c r="B1048" s="121"/>
      <c r="C1048" s="121"/>
      <c r="D1048" s="121"/>
      <c r="E1048" s="121"/>
      <c r="F1048" s="121"/>
      <c r="G1048" s="121"/>
      <c r="H1048" s="121"/>
      <c r="I1048" s="121"/>
      <c r="J1048" s="121"/>
      <c r="L1048" s="108" t="n">
        <f aca="false">TRUNC(N1048-N1048*$O$2,2)</f>
        <v>0</v>
      </c>
      <c r="M1048" s="108" t="n">
        <f aca="false">TRUNC(O1048-O1048*$O$2,2)</f>
        <v>0</v>
      </c>
      <c r="N1048" s="0" t="n">
        <v>0</v>
      </c>
      <c r="O1048" s="0" t="n">
        <v>0</v>
      </c>
    </row>
    <row r="1049" customFormat="false" ht="15" hidden="false" customHeight="false" outlineLevel="0" collapsed="false">
      <c r="A1049" s="98" t="s">
        <v>106</v>
      </c>
      <c r="B1049" s="99" t="s">
        <v>8</v>
      </c>
      <c r="C1049" s="98" t="s">
        <v>9</v>
      </c>
      <c r="D1049" s="98" t="s">
        <v>10</v>
      </c>
      <c r="E1049" s="100" t="s">
        <v>1565</v>
      </c>
      <c r="F1049" s="100"/>
      <c r="G1049" s="101" t="s">
        <v>11</v>
      </c>
      <c r="H1049" s="99" t="s">
        <v>12</v>
      </c>
      <c r="I1049" s="99" t="s">
        <v>13</v>
      </c>
      <c r="J1049" s="99" t="s">
        <v>15</v>
      </c>
      <c r="L1049" s="108"/>
      <c r="M1049" s="108"/>
    </row>
    <row r="1050" customFormat="false" ht="26.45" hidden="false" customHeight="true" outlineLevel="0" collapsed="false">
      <c r="A1050" s="102" t="s">
        <v>1566</v>
      </c>
      <c r="B1050" s="103" t="s">
        <v>107</v>
      </c>
      <c r="C1050" s="102" t="s">
        <v>50</v>
      </c>
      <c r="D1050" s="102" t="s">
        <v>108</v>
      </c>
      <c r="E1050" s="104" t="s">
        <v>1870</v>
      </c>
      <c r="F1050" s="104"/>
      <c r="G1050" s="105" t="s">
        <v>41</v>
      </c>
      <c r="H1050" s="106" t="n">
        <v>1</v>
      </c>
      <c r="I1050" s="107" t="n">
        <f aca="false">L1050</f>
        <v>40.96</v>
      </c>
      <c r="J1050" s="107" t="n">
        <f aca="false">M1050</f>
        <v>40.96</v>
      </c>
      <c r="L1050" s="108" t="n">
        <f aca="false">TRUNC(N1050-N1050*$O$2,2)</f>
        <v>40.96</v>
      </c>
      <c r="M1050" s="108" t="n">
        <f aca="false">TRUNC(O1050-O1050*$O$2,2)</f>
        <v>40.96</v>
      </c>
      <c r="N1050" s="0" t="n">
        <v>52.49</v>
      </c>
      <c r="O1050" s="0" t="n">
        <v>52.49</v>
      </c>
    </row>
    <row r="1051" customFormat="false" ht="15" hidden="false" customHeight="false" outlineLevel="0" collapsed="false">
      <c r="A1051" s="98"/>
      <c r="B1051" s="99" t="s">
        <v>8</v>
      </c>
      <c r="C1051" s="98" t="s">
        <v>9</v>
      </c>
      <c r="D1051" s="98" t="s">
        <v>10</v>
      </c>
      <c r="E1051" s="100" t="s">
        <v>1565</v>
      </c>
      <c r="F1051" s="100"/>
      <c r="G1051" s="101" t="s">
        <v>11</v>
      </c>
      <c r="H1051" s="99" t="s">
        <v>12</v>
      </c>
      <c r="I1051" s="99" t="s">
        <v>13</v>
      </c>
      <c r="J1051" s="99" t="s">
        <v>15</v>
      </c>
      <c r="L1051" s="108"/>
      <c r="M1051" s="108"/>
    </row>
    <row r="1052" customFormat="false" ht="25.5" hidden="false" customHeight="false" outlineLevel="0" collapsed="false">
      <c r="A1052" s="109" t="s">
        <v>1566</v>
      </c>
      <c r="B1052" s="110" t="n">
        <v>10549</v>
      </c>
      <c r="C1052" s="109" t="s">
        <v>50</v>
      </c>
      <c r="D1052" s="109" t="s">
        <v>1620</v>
      </c>
      <c r="E1052" s="111" t="s">
        <v>1621</v>
      </c>
      <c r="F1052" s="111"/>
      <c r="G1052" s="112" t="s">
        <v>1610</v>
      </c>
      <c r="H1052" s="113" t="n">
        <v>3</v>
      </c>
      <c r="I1052" s="114" t="n">
        <f aca="false">L1052</f>
        <v>2.95</v>
      </c>
      <c r="J1052" s="114" t="n">
        <f aca="false">M1052</f>
        <v>8.87</v>
      </c>
      <c r="L1052" s="108" t="n">
        <f aca="false">TRUNC(N1052-N1052*$O$2,2)</f>
        <v>2.95</v>
      </c>
      <c r="M1052" s="108" t="n">
        <f aca="false">TRUNC(O1052-O1052*$O$2,2)</f>
        <v>8.87</v>
      </c>
      <c r="N1052" s="0" t="s">
        <v>1622</v>
      </c>
      <c r="O1052" s="0" t="s">
        <v>2667</v>
      </c>
    </row>
    <row r="1053" customFormat="false" ht="25.5" hidden="false" customHeight="false" outlineLevel="0" collapsed="false">
      <c r="A1053" s="122" t="s">
        <v>1578</v>
      </c>
      <c r="B1053" s="123" t="s">
        <v>1616</v>
      </c>
      <c r="C1053" s="122" t="s">
        <v>50</v>
      </c>
      <c r="D1053" s="122" t="s">
        <v>1617</v>
      </c>
      <c r="E1053" s="124" t="s">
        <v>1609</v>
      </c>
      <c r="F1053" s="124"/>
      <c r="G1053" s="125" t="s">
        <v>1610</v>
      </c>
      <c r="H1053" s="126" t="n">
        <v>3</v>
      </c>
      <c r="I1053" s="127" t="n">
        <f aca="false">L1053</f>
        <v>10.65</v>
      </c>
      <c r="J1053" s="127" t="n">
        <f aca="false">M1053</f>
        <v>31.96</v>
      </c>
      <c r="L1053" s="108" t="n">
        <f aca="false">TRUNC(N1053-N1053*$O$2,2)</f>
        <v>10.65</v>
      </c>
      <c r="M1053" s="108" t="n">
        <f aca="false">TRUNC(O1053-O1053*$O$2,2)</f>
        <v>31.96</v>
      </c>
      <c r="N1053" s="0" t="s">
        <v>1618</v>
      </c>
      <c r="O1053" s="0" t="s">
        <v>2668</v>
      </c>
    </row>
    <row r="1054" customFormat="false" ht="13.9" hidden="false" customHeight="true" outlineLevel="0" collapsed="false">
      <c r="A1054" s="134" t="s">
        <v>1630</v>
      </c>
      <c r="B1054" s="134"/>
      <c r="C1054" s="134"/>
      <c r="D1054" s="134"/>
      <c r="E1054" s="134"/>
      <c r="F1054" s="134"/>
      <c r="G1054" s="134"/>
      <c r="H1054" s="134"/>
      <c r="I1054" s="134"/>
      <c r="J1054" s="134"/>
      <c r="L1054" s="108" t="n">
        <f aca="false">TRUNC(N1054-N1054*$O$2,2)</f>
        <v>0</v>
      </c>
      <c r="M1054" s="108" t="n">
        <f aca="false">TRUNC(O1054-O1054*$O$2,2)</f>
        <v>0</v>
      </c>
      <c r="N1054" s="0" t="n">
        <v>0</v>
      </c>
      <c r="O1054" s="0" t="n">
        <v>0</v>
      </c>
    </row>
    <row r="1055" customFormat="false" ht="15" hidden="false" customHeight="false" outlineLevel="0" collapsed="false">
      <c r="A1055" s="98"/>
      <c r="B1055" s="99" t="s">
        <v>8</v>
      </c>
      <c r="C1055" s="98" t="s">
        <v>9</v>
      </c>
      <c r="D1055" s="98" t="s">
        <v>10</v>
      </c>
      <c r="E1055" s="100" t="s">
        <v>1565</v>
      </c>
      <c r="F1055" s="100"/>
      <c r="G1055" s="101" t="s">
        <v>11</v>
      </c>
      <c r="H1055" s="99" t="s">
        <v>12</v>
      </c>
      <c r="I1055" s="99" t="s">
        <v>13</v>
      </c>
      <c r="J1055" s="99" t="s">
        <v>15</v>
      </c>
      <c r="L1055" s="108"/>
      <c r="M1055" s="108"/>
    </row>
    <row r="1056" customFormat="false" ht="25.5" hidden="false" customHeight="false" outlineLevel="0" collapsed="false">
      <c r="A1056" s="122" t="s">
        <v>1578</v>
      </c>
      <c r="B1056" s="123" t="s">
        <v>1631</v>
      </c>
      <c r="C1056" s="122" t="s">
        <v>50</v>
      </c>
      <c r="D1056" s="122" t="s">
        <v>1632</v>
      </c>
      <c r="E1056" s="124" t="s">
        <v>1581</v>
      </c>
      <c r="F1056" s="124"/>
      <c r="G1056" s="125" t="s">
        <v>1633</v>
      </c>
      <c r="H1056" s="126" t="n">
        <v>0.0069</v>
      </c>
      <c r="I1056" s="127" t="n">
        <f aca="false">L1056</f>
        <v>9.48</v>
      </c>
      <c r="J1056" s="127" t="n">
        <f aca="false">M1056</f>
        <v>0.06</v>
      </c>
      <c r="L1056" s="108" t="n">
        <f aca="false">TRUNC(N1056-N1056*$O$2,2)</f>
        <v>9.48</v>
      </c>
      <c r="M1056" s="108" t="n">
        <f aca="false">TRUNC(O1056-O1056*$O$2,2)</f>
        <v>0.06</v>
      </c>
      <c r="N1056" s="0" t="s">
        <v>1634</v>
      </c>
      <c r="O1056" s="0" t="s">
        <v>1937</v>
      </c>
    </row>
    <row r="1057" customFormat="false" ht="25.5" hidden="false" customHeight="false" outlineLevel="0" collapsed="false">
      <c r="A1057" s="122" t="s">
        <v>1578</v>
      </c>
      <c r="B1057" s="123" t="s">
        <v>1654</v>
      </c>
      <c r="C1057" s="122" t="s">
        <v>50</v>
      </c>
      <c r="D1057" s="122" t="s">
        <v>1655</v>
      </c>
      <c r="E1057" s="124" t="s">
        <v>1581</v>
      </c>
      <c r="F1057" s="124"/>
      <c r="G1057" s="125" t="s">
        <v>24</v>
      </c>
      <c r="H1057" s="126" t="n">
        <v>0.0018</v>
      </c>
      <c r="I1057" s="127" t="n">
        <f aca="false">L1057</f>
        <v>10.53</v>
      </c>
      <c r="J1057" s="127" t="n">
        <f aca="false">M1057</f>
        <v>0.01</v>
      </c>
      <c r="L1057" s="108" t="n">
        <f aca="false">TRUNC(N1057-N1057*$O$2,2)</f>
        <v>10.53</v>
      </c>
      <c r="M1057" s="108" t="n">
        <f aca="false">TRUNC(O1057-O1057*$O$2,2)</f>
        <v>0.01</v>
      </c>
      <c r="N1057" s="0" t="s">
        <v>1656</v>
      </c>
      <c r="O1057" s="0" t="s">
        <v>1678</v>
      </c>
    </row>
    <row r="1058" customFormat="false" ht="25.5" hidden="false" customHeight="false" outlineLevel="0" collapsed="false">
      <c r="A1058" s="122" t="s">
        <v>1578</v>
      </c>
      <c r="B1058" s="123" t="n">
        <v>10761</v>
      </c>
      <c r="C1058" s="122" t="s">
        <v>50</v>
      </c>
      <c r="D1058" s="122" t="s">
        <v>1641</v>
      </c>
      <c r="E1058" s="124" t="s">
        <v>1642</v>
      </c>
      <c r="F1058" s="124"/>
      <c r="G1058" s="125" t="s">
        <v>24</v>
      </c>
      <c r="H1058" s="126" t="n">
        <v>0.3054</v>
      </c>
      <c r="I1058" s="127" t="n">
        <f aca="false">L1058</f>
        <v>3.9</v>
      </c>
      <c r="J1058" s="127" t="n">
        <f aca="false">M1058</f>
        <v>1.18</v>
      </c>
      <c r="L1058" s="108" t="n">
        <f aca="false">TRUNC(N1058-N1058*$O$2,2)</f>
        <v>3.9</v>
      </c>
      <c r="M1058" s="108" t="n">
        <f aca="false">TRUNC(O1058-O1058*$O$2,2)</f>
        <v>1.18</v>
      </c>
      <c r="N1058" s="0" t="s">
        <v>1643</v>
      </c>
      <c r="O1058" s="0" t="s">
        <v>2152</v>
      </c>
    </row>
    <row r="1059" customFormat="false" ht="12.75" hidden="false" customHeight="false" outlineLevel="0" collapsed="false">
      <c r="A1059" s="122" t="s">
        <v>1578</v>
      </c>
      <c r="B1059" s="123" t="n">
        <v>10596</v>
      </c>
      <c r="C1059" s="122" t="s">
        <v>50</v>
      </c>
      <c r="D1059" s="122" t="s">
        <v>1672</v>
      </c>
      <c r="E1059" s="124" t="s">
        <v>1581</v>
      </c>
      <c r="F1059" s="124"/>
      <c r="G1059" s="125" t="s">
        <v>24</v>
      </c>
      <c r="H1059" s="126" t="n">
        <v>0.0135</v>
      </c>
      <c r="I1059" s="127" t="n">
        <f aca="false">L1059</f>
        <v>3.82</v>
      </c>
      <c r="J1059" s="127" t="n">
        <f aca="false">M1059</f>
        <v>0.04</v>
      </c>
      <c r="L1059" s="108" t="n">
        <f aca="false">TRUNC(N1059-N1059*$O$2,2)</f>
        <v>3.82</v>
      </c>
      <c r="M1059" s="108" t="n">
        <f aca="false">TRUNC(O1059-O1059*$O$2,2)</f>
        <v>0.04</v>
      </c>
      <c r="N1059" s="0" t="s">
        <v>1673</v>
      </c>
      <c r="O1059" s="0" t="s">
        <v>1775</v>
      </c>
    </row>
    <row r="1060" customFormat="false" ht="12.75" hidden="false" customHeight="false" outlineLevel="0" collapsed="false">
      <c r="A1060" s="122" t="s">
        <v>1578</v>
      </c>
      <c r="B1060" s="123" t="n">
        <v>2378</v>
      </c>
      <c r="C1060" s="122" t="s">
        <v>50</v>
      </c>
      <c r="D1060" s="122" t="s">
        <v>1657</v>
      </c>
      <c r="E1060" s="124" t="s">
        <v>1581</v>
      </c>
      <c r="F1060" s="124"/>
      <c r="G1060" s="125" t="s">
        <v>24</v>
      </c>
      <c r="H1060" s="126" t="n">
        <v>0.2823</v>
      </c>
      <c r="I1060" s="127" t="n">
        <f aca="false">L1060</f>
        <v>3.51</v>
      </c>
      <c r="J1060" s="127" t="n">
        <f aca="false">M1060</f>
        <v>0.99</v>
      </c>
      <c r="L1060" s="108" t="n">
        <f aca="false">TRUNC(N1060-N1060*$O$2,2)</f>
        <v>3.51</v>
      </c>
      <c r="M1060" s="108" t="n">
        <f aca="false">TRUNC(O1060-O1060*$O$2,2)</f>
        <v>0.99</v>
      </c>
      <c r="N1060" s="0" t="s">
        <v>1658</v>
      </c>
      <c r="O1060" s="0" t="s">
        <v>2669</v>
      </c>
    </row>
    <row r="1061" customFormat="false" ht="12.75" hidden="false" customHeight="false" outlineLevel="0" collapsed="false">
      <c r="A1061" s="122" t="s">
        <v>1578</v>
      </c>
      <c r="B1061" s="123" t="n">
        <v>10599</v>
      </c>
      <c r="C1061" s="122" t="s">
        <v>50</v>
      </c>
      <c r="D1061" s="122" t="s">
        <v>1648</v>
      </c>
      <c r="E1061" s="124" t="s">
        <v>1581</v>
      </c>
      <c r="F1061" s="124"/>
      <c r="G1061" s="125" t="s">
        <v>24</v>
      </c>
      <c r="H1061" s="126" t="n">
        <v>0.0054</v>
      </c>
      <c r="I1061" s="127" t="n">
        <f aca="false">L1061</f>
        <v>14.04</v>
      </c>
      <c r="J1061" s="127" t="n">
        <f aca="false">M1061</f>
        <v>0.07</v>
      </c>
      <c r="L1061" s="108" t="n">
        <f aca="false">TRUNC(N1061-N1061*$O$2,2)</f>
        <v>14.04</v>
      </c>
      <c r="M1061" s="108" t="n">
        <f aca="false">TRUNC(O1061-O1061*$O$2,2)</f>
        <v>0.07</v>
      </c>
      <c r="N1061" s="0" t="s">
        <v>1649</v>
      </c>
      <c r="O1061" s="0" t="s">
        <v>1813</v>
      </c>
    </row>
    <row r="1062" customFormat="false" ht="12.75" hidden="false" customHeight="false" outlineLevel="0" collapsed="false">
      <c r="A1062" s="122" t="s">
        <v>1578</v>
      </c>
      <c r="B1062" s="123" t="n">
        <v>10492</v>
      </c>
      <c r="C1062" s="122" t="s">
        <v>50</v>
      </c>
      <c r="D1062" s="122" t="s">
        <v>1662</v>
      </c>
      <c r="E1062" s="124" t="s">
        <v>1581</v>
      </c>
      <c r="F1062" s="124"/>
      <c r="G1062" s="125" t="s">
        <v>24</v>
      </c>
      <c r="H1062" s="126" t="n">
        <v>0.0135</v>
      </c>
      <c r="I1062" s="127" t="n">
        <f aca="false">L1062</f>
        <v>148.29</v>
      </c>
      <c r="J1062" s="127" t="n">
        <f aca="false">M1062</f>
        <v>1.99</v>
      </c>
      <c r="L1062" s="108" t="n">
        <f aca="false">TRUNC(N1062-N1062*$O$2,2)</f>
        <v>148.29</v>
      </c>
      <c r="M1062" s="108" t="n">
        <f aca="false">TRUNC(O1062-O1062*$O$2,2)</f>
        <v>1.99</v>
      </c>
      <c r="N1062" s="0" t="s">
        <v>1663</v>
      </c>
      <c r="O1062" s="0" t="s">
        <v>2670</v>
      </c>
    </row>
    <row r="1063" customFormat="false" ht="25.5" hidden="false" customHeight="false" outlineLevel="0" collapsed="false">
      <c r="A1063" s="122" t="s">
        <v>1578</v>
      </c>
      <c r="B1063" s="123" t="s">
        <v>1645</v>
      </c>
      <c r="C1063" s="122" t="s">
        <v>50</v>
      </c>
      <c r="D1063" s="122" t="s">
        <v>1646</v>
      </c>
      <c r="E1063" s="124" t="s">
        <v>1581</v>
      </c>
      <c r="F1063" s="124"/>
      <c r="G1063" s="125" t="s">
        <v>24</v>
      </c>
      <c r="H1063" s="126" t="n">
        <v>0.0006</v>
      </c>
      <c r="I1063" s="127" t="n">
        <f aca="false">L1063</f>
        <v>140.49</v>
      </c>
      <c r="J1063" s="127" t="n">
        <f aca="false">M1063</f>
        <v>0.07</v>
      </c>
      <c r="L1063" s="108" t="n">
        <f aca="false">TRUNC(N1063-N1063*$O$2,2)</f>
        <v>140.49</v>
      </c>
      <c r="M1063" s="108" t="n">
        <f aca="false">TRUNC(O1063-O1063*$O$2,2)</f>
        <v>0.07</v>
      </c>
      <c r="N1063" s="0" t="s">
        <v>1647</v>
      </c>
      <c r="O1063" s="0" t="s">
        <v>2080</v>
      </c>
    </row>
    <row r="1064" customFormat="false" ht="12.75" hidden="false" customHeight="false" outlineLevel="0" collapsed="false">
      <c r="A1064" s="122" t="s">
        <v>1578</v>
      </c>
      <c r="B1064" s="123" t="n">
        <v>4728</v>
      </c>
      <c r="C1064" s="122" t="s">
        <v>50</v>
      </c>
      <c r="D1064" s="122" t="s">
        <v>1667</v>
      </c>
      <c r="E1064" s="124" t="s">
        <v>1581</v>
      </c>
      <c r="F1064" s="124"/>
      <c r="G1064" s="125" t="s">
        <v>24</v>
      </c>
      <c r="H1064" s="126" t="n">
        <v>0.0009</v>
      </c>
      <c r="I1064" s="127" t="n">
        <f aca="false">L1064</f>
        <v>14.5</v>
      </c>
      <c r="J1064" s="127" t="n">
        <f aca="false">M1064</f>
        <v>0</v>
      </c>
      <c r="L1064" s="108" t="n">
        <f aca="false">TRUNC(N1064-N1064*$O$2,2)</f>
        <v>14.5</v>
      </c>
      <c r="M1064" s="108" t="n">
        <f aca="false">TRUNC(O1064-O1064*$O$2,2)</f>
        <v>0</v>
      </c>
      <c r="N1064" s="0" t="s">
        <v>1668</v>
      </c>
      <c r="O1064" s="0" t="s">
        <v>1644</v>
      </c>
    </row>
    <row r="1065" customFormat="false" ht="12.75" hidden="false" customHeight="false" outlineLevel="0" collapsed="false">
      <c r="A1065" s="122" t="s">
        <v>1578</v>
      </c>
      <c r="B1065" s="123" t="n">
        <v>158</v>
      </c>
      <c r="C1065" s="122" t="s">
        <v>50</v>
      </c>
      <c r="D1065" s="122" t="s">
        <v>1676</v>
      </c>
      <c r="E1065" s="124" t="s">
        <v>1581</v>
      </c>
      <c r="F1065" s="124"/>
      <c r="G1065" s="125" t="s">
        <v>24</v>
      </c>
      <c r="H1065" s="126" t="n">
        <v>0.3054</v>
      </c>
      <c r="I1065" s="127" t="n">
        <f aca="false">L1065</f>
        <v>10.92</v>
      </c>
      <c r="J1065" s="127" t="n">
        <f aca="false">M1065</f>
        <v>3.33</v>
      </c>
      <c r="L1065" s="108" t="n">
        <f aca="false">TRUNC(N1065-N1065*$O$2,2)</f>
        <v>10.92</v>
      </c>
      <c r="M1065" s="108" t="n">
        <f aca="false">TRUNC(O1065-O1065*$O$2,2)</f>
        <v>3.33</v>
      </c>
      <c r="N1065" s="0" t="s">
        <v>1677</v>
      </c>
      <c r="O1065" s="0" t="s">
        <v>2671</v>
      </c>
    </row>
    <row r="1066" customFormat="false" ht="12.75" hidden="false" customHeight="false" outlineLevel="0" collapsed="false">
      <c r="A1066" s="122" t="s">
        <v>1578</v>
      </c>
      <c r="B1066" s="123" t="n">
        <v>4729</v>
      </c>
      <c r="C1066" s="122" t="s">
        <v>50</v>
      </c>
      <c r="D1066" s="122" t="s">
        <v>1636</v>
      </c>
      <c r="E1066" s="124" t="s">
        <v>1581</v>
      </c>
      <c r="F1066" s="124"/>
      <c r="G1066" s="125" t="s">
        <v>24</v>
      </c>
      <c r="H1066" s="126" t="n">
        <v>0.0003</v>
      </c>
      <c r="I1066" s="127" t="n">
        <f aca="false">L1066</f>
        <v>24.58</v>
      </c>
      <c r="J1066" s="127" t="n">
        <f aca="false">M1066</f>
        <v>0</v>
      </c>
      <c r="L1066" s="108" t="n">
        <f aca="false">TRUNC(N1066-N1066*$O$2,2)</f>
        <v>24.58</v>
      </c>
      <c r="M1066" s="108" t="n">
        <f aca="false">TRUNC(O1066-O1066*$O$2,2)</f>
        <v>0</v>
      </c>
      <c r="N1066" s="0" t="s">
        <v>1637</v>
      </c>
      <c r="O1066" s="0" t="s">
        <v>1635</v>
      </c>
    </row>
    <row r="1067" customFormat="false" ht="12.75" hidden="false" customHeight="false" outlineLevel="0" collapsed="false">
      <c r="A1067" s="122" t="s">
        <v>1578</v>
      </c>
      <c r="B1067" s="123" t="n">
        <v>10788</v>
      </c>
      <c r="C1067" s="122" t="s">
        <v>50</v>
      </c>
      <c r="D1067" s="122" t="s">
        <v>1650</v>
      </c>
      <c r="E1067" s="124" t="s">
        <v>1581</v>
      </c>
      <c r="F1067" s="124"/>
      <c r="G1067" s="125" t="s">
        <v>24</v>
      </c>
      <c r="H1067" s="126" t="n">
        <v>0.0006</v>
      </c>
      <c r="I1067" s="127" t="n">
        <f aca="false">L1067</f>
        <v>28.8</v>
      </c>
      <c r="J1067" s="127" t="n">
        <f aca="false">M1067</f>
        <v>0.01</v>
      </c>
      <c r="L1067" s="108" t="n">
        <f aca="false">TRUNC(N1067-N1067*$O$2,2)</f>
        <v>28.8</v>
      </c>
      <c r="M1067" s="108" t="n">
        <f aca="false">TRUNC(O1067-O1067*$O$2,2)</f>
        <v>0.01</v>
      </c>
      <c r="N1067" s="0" t="s">
        <v>1651</v>
      </c>
      <c r="O1067" s="0" t="s">
        <v>1678</v>
      </c>
    </row>
    <row r="1068" customFormat="false" ht="12.75" hidden="false" customHeight="false" outlineLevel="0" collapsed="false">
      <c r="A1068" s="122" t="s">
        <v>1578</v>
      </c>
      <c r="B1068" s="123" t="n">
        <v>1651</v>
      </c>
      <c r="C1068" s="122" t="s">
        <v>50</v>
      </c>
      <c r="D1068" s="122" t="s">
        <v>1638</v>
      </c>
      <c r="E1068" s="124" t="s">
        <v>1581</v>
      </c>
      <c r="F1068" s="124"/>
      <c r="G1068" s="125" t="s">
        <v>1639</v>
      </c>
      <c r="H1068" s="126" t="n">
        <v>0.0024</v>
      </c>
      <c r="I1068" s="127" t="n">
        <f aca="false">L1068</f>
        <v>4.95</v>
      </c>
      <c r="J1068" s="127" t="n">
        <f aca="false">M1068</f>
        <v>0</v>
      </c>
      <c r="L1068" s="108" t="n">
        <f aca="false">TRUNC(N1068-N1068*$O$2,2)</f>
        <v>4.95</v>
      </c>
      <c r="M1068" s="108" t="n">
        <f aca="false">TRUNC(O1068-O1068*$O$2,2)</f>
        <v>0</v>
      </c>
      <c r="N1068" s="0" t="s">
        <v>1640</v>
      </c>
      <c r="O1068" s="0" t="s">
        <v>1644</v>
      </c>
    </row>
    <row r="1069" customFormat="false" ht="12.75" hidden="false" customHeight="false" outlineLevel="0" collapsed="false">
      <c r="A1069" s="122" t="s">
        <v>1578</v>
      </c>
      <c r="B1069" s="123" t="n">
        <v>10517</v>
      </c>
      <c r="C1069" s="122" t="s">
        <v>50</v>
      </c>
      <c r="D1069" s="122" t="s">
        <v>1669</v>
      </c>
      <c r="E1069" s="124" t="s">
        <v>1642</v>
      </c>
      <c r="F1069" s="124"/>
      <c r="G1069" s="125" t="s">
        <v>1670</v>
      </c>
      <c r="H1069" s="126" t="n">
        <v>0.0012</v>
      </c>
      <c r="I1069" s="127" t="n">
        <f aca="false">L1069</f>
        <v>234.15</v>
      </c>
      <c r="J1069" s="127" t="n">
        <f aca="false">M1069</f>
        <v>0.28</v>
      </c>
      <c r="L1069" s="108" t="n">
        <f aca="false">TRUNC(N1069-N1069*$O$2,2)</f>
        <v>234.15</v>
      </c>
      <c r="M1069" s="108" t="n">
        <f aca="false">TRUNC(O1069-O1069*$O$2,2)</f>
        <v>0.28</v>
      </c>
      <c r="N1069" s="0" t="s">
        <v>1671</v>
      </c>
      <c r="O1069" s="0" t="s">
        <v>1848</v>
      </c>
    </row>
    <row r="1070" customFormat="false" ht="25.5" hidden="false" customHeight="false" outlineLevel="0" collapsed="false">
      <c r="A1070" s="122" t="s">
        <v>1578</v>
      </c>
      <c r="B1070" s="123" t="s">
        <v>1664</v>
      </c>
      <c r="C1070" s="122" t="s">
        <v>50</v>
      </c>
      <c r="D1070" s="122" t="s">
        <v>1665</v>
      </c>
      <c r="E1070" s="124" t="s">
        <v>1581</v>
      </c>
      <c r="F1070" s="124"/>
      <c r="G1070" s="125" t="s">
        <v>24</v>
      </c>
      <c r="H1070" s="126" t="n">
        <v>0.0006</v>
      </c>
      <c r="I1070" s="127" t="n">
        <f aca="false">L1070</f>
        <v>13.69</v>
      </c>
      <c r="J1070" s="127" t="n">
        <f aca="false">M1070</f>
        <v>0</v>
      </c>
      <c r="L1070" s="108" t="n">
        <f aca="false">TRUNC(N1070-N1070*$O$2,2)</f>
        <v>13.69</v>
      </c>
      <c r="M1070" s="108" t="n">
        <f aca="false">TRUNC(O1070-O1070*$O$2,2)</f>
        <v>0</v>
      </c>
      <c r="N1070" s="0" t="s">
        <v>1666</v>
      </c>
      <c r="O1070" s="0" t="s">
        <v>1644</v>
      </c>
    </row>
    <row r="1071" customFormat="false" ht="25.5" hidden="false" customHeight="false" outlineLevel="0" collapsed="false">
      <c r="A1071" s="122" t="s">
        <v>1578</v>
      </c>
      <c r="B1071" s="123" t="s">
        <v>1616</v>
      </c>
      <c r="C1071" s="122" t="s">
        <v>50</v>
      </c>
      <c r="D1071" s="122" t="s">
        <v>1617</v>
      </c>
      <c r="E1071" s="124" t="s">
        <v>1609</v>
      </c>
      <c r="F1071" s="124"/>
      <c r="G1071" s="125" t="s">
        <v>1610</v>
      </c>
      <c r="H1071" s="126" t="n">
        <v>3</v>
      </c>
      <c r="I1071" s="127" t="n">
        <f aca="false">L1071</f>
        <v>10.65</v>
      </c>
      <c r="J1071" s="127" t="n">
        <f aca="false">M1071</f>
        <v>31.96</v>
      </c>
      <c r="L1071" s="108" t="n">
        <f aca="false">TRUNC(N1071-N1071*$O$2,2)</f>
        <v>10.65</v>
      </c>
      <c r="M1071" s="108" t="n">
        <f aca="false">TRUNC(O1071-O1071*$O$2,2)</f>
        <v>31.96</v>
      </c>
      <c r="N1071" s="0" t="s">
        <v>1618</v>
      </c>
      <c r="O1071" s="0" t="s">
        <v>2668</v>
      </c>
    </row>
    <row r="1072" customFormat="false" ht="12.75" hidden="false" customHeight="false" outlineLevel="0" collapsed="false">
      <c r="A1072" s="122" t="s">
        <v>1578</v>
      </c>
      <c r="B1072" s="123" t="n">
        <v>941</v>
      </c>
      <c r="C1072" s="122" t="s">
        <v>50</v>
      </c>
      <c r="D1072" s="122" t="s">
        <v>1652</v>
      </c>
      <c r="E1072" s="124" t="s">
        <v>1581</v>
      </c>
      <c r="F1072" s="124"/>
      <c r="G1072" s="125" t="s">
        <v>24</v>
      </c>
      <c r="H1072" s="126" t="n">
        <v>0.0045</v>
      </c>
      <c r="I1072" s="127" t="n">
        <f aca="false">L1072</f>
        <v>148.56</v>
      </c>
      <c r="J1072" s="127" t="n">
        <f aca="false">M1072</f>
        <v>0.66</v>
      </c>
      <c r="L1072" s="108" t="n">
        <f aca="false">TRUNC(N1072-N1072*$O$2,2)</f>
        <v>148.56</v>
      </c>
      <c r="M1072" s="108" t="n">
        <f aca="false">TRUNC(O1072-O1072*$O$2,2)</f>
        <v>0.66</v>
      </c>
      <c r="N1072" s="0" t="s">
        <v>1653</v>
      </c>
      <c r="O1072" s="0" t="s">
        <v>1955</v>
      </c>
    </row>
    <row r="1073" customFormat="false" ht="25.5" hidden="false" customHeight="false" outlineLevel="0" collapsed="false">
      <c r="A1073" s="122" t="s">
        <v>1578</v>
      </c>
      <c r="B1073" s="123" t="s">
        <v>1659</v>
      </c>
      <c r="C1073" s="122" t="s">
        <v>50</v>
      </c>
      <c r="D1073" s="122" t="s">
        <v>1660</v>
      </c>
      <c r="E1073" s="124" t="s">
        <v>1581</v>
      </c>
      <c r="F1073" s="124"/>
      <c r="G1073" s="125" t="s">
        <v>1633</v>
      </c>
      <c r="H1073" s="126" t="n">
        <v>0.0024</v>
      </c>
      <c r="I1073" s="127" t="n">
        <f aca="false">L1073</f>
        <v>50.57</v>
      </c>
      <c r="J1073" s="127" t="n">
        <f aca="false">M1073</f>
        <v>0.11</v>
      </c>
      <c r="L1073" s="108" t="n">
        <f aca="false">TRUNC(N1073-N1073*$O$2,2)</f>
        <v>50.57</v>
      </c>
      <c r="M1073" s="108" t="n">
        <f aca="false">TRUNC(O1073-O1073*$O$2,2)</f>
        <v>0.11</v>
      </c>
      <c r="N1073" s="0" t="s">
        <v>1661</v>
      </c>
      <c r="O1073" s="0" t="s">
        <v>2204</v>
      </c>
    </row>
    <row r="1074" customFormat="false" ht="12.75" hidden="false" customHeight="false" outlineLevel="0" collapsed="false">
      <c r="A1074" s="122" t="s">
        <v>1578</v>
      </c>
      <c r="B1074" s="123" t="n">
        <v>10362</v>
      </c>
      <c r="C1074" s="122" t="s">
        <v>50</v>
      </c>
      <c r="D1074" s="122" t="s">
        <v>1674</v>
      </c>
      <c r="E1074" s="124" t="s">
        <v>1642</v>
      </c>
      <c r="F1074" s="124"/>
      <c r="G1074" s="125" t="s">
        <v>24</v>
      </c>
      <c r="H1074" s="126" t="n">
        <v>0.0135</v>
      </c>
      <c r="I1074" s="127" t="n">
        <f aca="false">L1074</f>
        <v>9.78</v>
      </c>
      <c r="J1074" s="127" t="n">
        <f aca="false">M1074</f>
        <v>0.12</v>
      </c>
      <c r="L1074" s="108" t="n">
        <f aca="false">TRUNC(N1074-N1074*$O$2,2)</f>
        <v>9.78</v>
      </c>
      <c r="M1074" s="108" t="n">
        <f aca="false">TRUNC(O1074-O1074*$O$2,2)</f>
        <v>0.12</v>
      </c>
      <c r="N1074" s="0" t="s">
        <v>1675</v>
      </c>
      <c r="O1074" s="0" t="s">
        <v>2463</v>
      </c>
    </row>
    <row r="1075" customFormat="false" ht="12.75" hidden="false" customHeight="false" outlineLevel="0" collapsed="false">
      <c r="A1075" s="115"/>
      <c r="B1075" s="115"/>
      <c r="C1075" s="115"/>
      <c r="D1075" s="115"/>
      <c r="E1075" s="115"/>
      <c r="F1075" s="116"/>
      <c r="G1075" s="115"/>
      <c r="H1075" s="116"/>
      <c r="I1075" s="115"/>
      <c r="J1075" s="116"/>
      <c r="L1075" s="108"/>
      <c r="M1075" s="108" t="n">
        <f aca="false">TRUNC(O1075-O1075*$O$2,2)</f>
        <v>31.96</v>
      </c>
      <c r="N1075" s="0" t="s">
        <v>1574</v>
      </c>
      <c r="O1075" s="0" t="n">
        <v>40.95</v>
      </c>
    </row>
    <row r="1076" customFormat="false" ht="12.75" hidden="false" customHeight="false" outlineLevel="0" collapsed="false">
      <c r="A1076" s="115"/>
      <c r="B1076" s="115"/>
      <c r="C1076" s="115"/>
      <c r="D1076" s="115"/>
      <c r="E1076" s="115"/>
      <c r="F1076" s="116"/>
      <c r="G1076" s="115"/>
      <c r="H1076" s="117" t="s">
        <v>1575</v>
      </c>
      <c r="I1076" s="117"/>
      <c r="J1076" s="118" t="n">
        <f aca="false">M1076</f>
        <v>50.17</v>
      </c>
      <c r="L1076" s="108" t="n">
        <f aca="false">TRUNC(N1076-N1076*$O$2,2)</f>
        <v>0</v>
      </c>
      <c r="M1076" s="108" t="n">
        <f aca="false">TRUNC(O1076-O1076*$O$2,2)</f>
        <v>50.17</v>
      </c>
      <c r="N1076" s="0" t="n">
        <v>0</v>
      </c>
      <c r="O1076" s="0" t="n">
        <v>64.28</v>
      </c>
    </row>
    <row r="1077" customFormat="false" ht="13.5" hidden="false" customHeight="false" outlineLevel="0" collapsed="false">
      <c r="A1077" s="30"/>
      <c r="B1077" s="30"/>
      <c r="C1077" s="30"/>
      <c r="D1077" s="30"/>
      <c r="E1077" s="30"/>
      <c r="F1077" s="30"/>
      <c r="G1077" s="30"/>
      <c r="H1077" s="119"/>
      <c r="I1077" s="30"/>
      <c r="J1077" s="120"/>
      <c r="L1077" s="108"/>
      <c r="M1077" s="108" t="n">
        <f aca="false">TRUNC(O1077-O1077*$O$2,2)</f>
        <v>4554.27</v>
      </c>
      <c r="N1077" s="0" t="s">
        <v>1576</v>
      </c>
      <c r="O1077" s="0" t="n">
        <v>5835.08</v>
      </c>
    </row>
    <row r="1078" customFormat="false" ht="13.5" hidden="false" customHeight="false" outlineLevel="0" collapsed="false">
      <c r="A1078" s="121"/>
      <c r="B1078" s="121"/>
      <c r="C1078" s="121"/>
      <c r="D1078" s="121"/>
      <c r="E1078" s="121"/>
      <c r="F1078" s="121"/>
      <c r="G1078" s="121"/>
      <c r="H1078" s="121"/>
      <c r="I1078" s="121"/>
      <c r="J1078" s="121"/>
      <c r="L1078" s="108" t="n">
        <f aca="false">TRUNC(N1078-N1078*$O$2,2)</f>
        <v>0</v>
      </c>
      <c r="M1078" s="108" t="n">
        <f aca="false">TRUNC(O1078-O1078*$O$2,2)</f>
        <v>0</v>
      </c>
      <c r="N1078" s="0" t="n">
        <v>0</v>
      </c>
      <c r="O1078" s="0" t="n">
        <v>0</v>
      </c>
    </row>
    <row r="1079" customFormat="false" ht="12.75" hidden="false" customHeight="false" outlineLevel="0" collapsed="false">
      <c r="A1079" s="22" t="s">
        <v>109</v>
      </c>
      <c r="B1079" s="22"/>
      <c r="C1079" s="22"/>
      <c r="D1079" s="22" t="s">
        <v>111</v>
      </c>
      <c r="E1079" s="22"/>
      <c r="F1079" s="96"/>
      <c r="G1079" s="96"/>
      <c r="H1079" s="24"/>
      <c r="I1079" s="22"/>
      <c r="J1079" s="97"/>
      <c r="L1079" s="108" t="n">
        <f aca="false">TRUNC(N1079-N1079*$O$2,2)</f>
        <v>0</v>
      </c>
      <c r="M1079" s="108" t="n">
        <f aca="false">TRUNC(O1079-O1079*$O$2,2)</f>
        <v>0</v>
      </c>
      <c r="N1079" s="0" t="n">
        <v>0</v>
      </c>
      <c r="O1079" s="0" t="n">
        <v>0</v>
      </c>
    </row>
    <row r="1080" customFormat="false" ht="25.5" hidden="false" customHeight="false" outlineLevel="0" collapsed="false">
      <c r="A1080" s="22" t="s">
        <v>112</v>
      </c>
      <c r="B1080" s="22"/>
      <c r="C1080" s="22"/>
      <c r="D1080" s="22" t="s">
        <v>113</v>
      </c>
      <c r="E1080" s="22"/>
      <c r="F1080" s="96"/>
      <c r="G1080" s="96"/>
      <c r="H1080" s="24"/>
      <c r="I1080" s="22"/>
      <c r="J1080" s="97"/>
      <c r="L1080" s="108" t="n">
        <f aca="false">TRUNC(N1080-N1080*$O$2,2)</f>
        <v>0</v>
      </c>
      <c r="M1080" s="108" t="n">
        <f aca="false">TRUNC(O1080-O1080*$O$2,2)</f>
        <v>0</v>
      </c>
      <c r="N1080" s="0" t="n">
        <v>0</v>
      </c>
      <c r="O1080" s="0" t="n">
        <v>0</v>
      </c>
    </row>
    <row r="1081" customFormat="false" ht="15" hidden="false" customHeight="false" outlineLevel="0" collapsed="false">
      <c r="A1081" s="98" t="s">
        <v>114</v>
      </c>
      <c r="B1081" s="99" t="s">
        <v>8</v>
      </c>
      <c r="C1081" s="98" t="s">
        <v>9</v>
      </c>
      <c r="D1081" s="98" t="s">
        <v>10</v>
      </c>
      <c r="E1081" s="100" t="s">
        <v>1565</v>
      </c>
      <c r="F1081" s="100"/>
      <c r="G1081" s="101" t="s">
        <v>11</v>
      </c>
      <c r="H1081" s="99" t="s">
        <v>12</v>
      </c>
      <c r="I1081" s="99" t="s">
        <v>13</v>
      </c>
      <c r="J1081" s="99" t="s">
        <v>15</v>
      </c>
      <c r="L1081" s="108"/>
      <c r="M1081" s="108"/>
    </row>
    <row r="1082" customFormat="false" ht="39.6" hidden="false" customHeight="true" outlineLevel="0" collapsed="false">
      <c r="A1082" s="102" t="s">
        <v>1566</v>
      </c>
      <c r="B1082" s="103" t="s">
        <v>115</v>
      </c>
      <c r="C1082" s="102" t="s">
        <v>29</v>
      </c>
      <c r="D1082" s="102" t="s">
        <v>116</v>
      </c>
      <c r="E1082" s="104" t="s">
        <v>2672</v>
      </c>
      <c r="F1082" s="104"/>
      <c r="G1082" s="105" t="s">
        <v>117</v>
      </c>
      <c r="H1082" s="106" t="n">
        <v>1</v>
      </c>
      <c r="I1082" s="107" t="n">
        <f aca="false">L1082</f>
        <v>54.54</v>
      </c>
      <c r="J1082" s="107" t="n">
        <f aca="false">M1082</f>
        <v>54.54</v>
      </c>
      <c r="L1082" s="108" t="n">
        <f aca="false">TRUNC(N1082-N1082*$O$2,2)</f>
        <v>54.54</v>
      </c>
      <c r="M1082" s="108" t="n">
        <f aca="false">TRUNC(O1082-O1082*$O$2,2)</f>
        <v>54.54</v>
      </c>
      <c r="N1082" s="0" t="n">
        <v>69.89</v>
      </c>
      <c r="O1082" s="0" t="n">
        <v>69.89</v>
      </c>
    </row>
    <row r="1083" customFormat="false" ht="39.6" hidden="false" customHeight="true" outlineLevel="0" collapsed="false">
      <c r="A1083" s="109" t="s">
        <v>1567</v>
      </c>
      <c r="B1083" s="110" t="s">
        <v>1694</v>
      </c>
      <c r="C1083" s="109" t="s">
        <v>29</v>
      </c>
      <c r="D1083" s="109" t="s">
        <v>1695</v>
      </c>
      <c r="E1083" s="111" t="s">
        <v>1696</v>
      </c>
      <c r="F1083" s="111"/>
      <c r="G1083" s="112" t="s">
        <v>41</v>
      </c>
      <c r="H1083" s="113" t="n">
        <v>0.0054</v>
      </c>
      <c r="I1083" s="114" t="n">
        <f aca="false">L1083</f>
        <v>331.12</v>
      </c>
      <c r="J1083" s="114" t="n">
        <f aca="false">M1083</f>
        <v>1.78</v>
      </c>
      <c r="L1083" s="108" t="n">
        <f aca="false">TRUNC(N1083-N1083*$O$2,2)</f>
        <v>331.12</v>
      </c>
      <c r="M1083" s="108" t="n">
        <f aca="false">TRUNC(O1083-O1083*$O$2,2)</f>
        <v>1.78</v>
      </c>
      <c r="N1083" s="0" t="n">
        <v>424.25</v>
      </c>
      <c r="O1083" s="0" t="n">
        <v>2.29</v>
      </c>
    </row>
    <row r="1084" customFormat="false" ht="39.6" hidden="false" customHeight="true" outlineLevel="0" collapsed="false">
      <c r="A1084" s="109" t="s">
        <v>1567</v>
      </c>
      <c r="B1084" s="110" t="s">
        <v>1701</v>
      </c>
      <c r="C1084" s="109" t="s">
        <v>29</v>
      </c>
      <c r="D1084" s="109" t="s">
        <v>1702</v>
      </c>
      <c r="E1084" s="111" t="s">
        <v>1570</v>
      </c>
      <c r="F1084" s="111"/>
      <c r="G1084" s="112" t="s">
        <v>31</v>
      </c>
      <c r="H1084" s="113" t="n">
        <v>0.9103</v>
      </c>
      <c r="I1084" s="114" t="n">
        <f aca="false">L1084</f>
        <v>16.52</v>
      </c>
      <c r="J1084" s="114" t="n">
        <f aca="false">M1084</f>
        <v>15.04</v>
      </c>
      <c r="L1084" s="108" t="n">
        <f aca="false">TRUNC(N1084-N1084*$O$2,2)</f>
        <v>16.52</v>
      </c>
      <c r="M1084" s="108" t="n">
        <f aca="false">TRUNC(O1084-O1084*$O$2,2)</f>
        <v>15.04</v>
      </c>
      <c r="N1084" s="0" t="n">
        <v>21.17</v>
      </c>
      <c r="O1084" s="0" t="n">
        <v>19.27</v>
      </c>
    </row>
    <row r="1085" customFormat="false" ht="39.6" hidden="false" customHeight="true" outlineLevel="0" collapsed="false">
      <c r="A1085" s="109" t="s">
        <v>1567</v>
      </c>
      <c r="B1085" s="110" t="s">
        <v>1699</v>
      </c>
      <c r="C1085" s="109" t="s">
        <v>29</v>
      </c>
      <c r="D1085" s="109" t="s">
        <v>1700</v>
      </c>
      <c r="E1085" s="111" t="s">
        <v>1577</v>
      </c>
      <c r="F1085" s="111"/>
      <c r="G1085" s="112" t="s">
        <v>1587</v>
      </c>
      <c r="H1085" s="113" t="n">
        <v>0.0093</v>
      </c>
      <c r="I1085" s="114" t="n">
        <f aca="false">L1085</f>
        <v>18.17</v>
      </c>
      <c r="J1085" s="114" t="n">
        <f aca="false">M1085</f>
        <v>0.16</v>
      </c>
      <c r="L1085" s="108" t="n">
        <f aca="false">TRUNC(N1085-N1085*$O$2,2)</f>
        <v>18.17</v>
      </c>
      <c r="M1085" s="108" t="n">
        <f aca="false">TRUNC(O1085-O1085*$O$2,2)</f>
        <v>0.16</v>
      </c>
      <c r="N1085" s="0" t="n">
        <v>23.28</v>
      </c>
      <c r="O1085" s="0" t="n">
        <v>0.21</v>
      </c>
    </row>
    <row r="1086" customFormat="false" ht="39.6" hidden="false" customHeight="true" outlineLevel="0" collapsed="false">
      <c r="A1086" s="109" t="s">
        <v>1567</v>
      </c>
      <c r="B1086" s="110" t="s">
        <v>1697</v>
      </c>
      <c r="C1086" s="109" t="s">
        <v>29</v>
      </c>
      <c r="D1086" s="109" t="s">
        <v>1698</v>
      </c>
      <c r="E1086" s="111" t="s">
        <v>1577</v>
      </c>
      <c r="F1086" s="111"/>
      <c r="G1086" s="112" t="s">
        <v>1590</v>
      </c>
      <c r="H1086" s="113" t="n">
        <v>0.0374</v>
      </c>
      <c r="I1086" s="114" t="n">
        <f aca="false">L1086</f>
        <v>16.96</v>
      </c>
      <c r="J1086" s="114" t="n">
        <f aca="false">M1086</f>
        <v>0.63</v>
      </c>
      <c r="L1086" s="108" t="n">
        <f aca="false">TRUNC(N1086-N1086*$O$2,2)</f>
        <v>16.96</v>
      </c>
      <c r="M1086" s="108" t="n">
        <f aca="false">TRUNC(O1086-O1086*$O$2,2)</f>
        <v>0.63</v>
      </c>
      <c r="N1086" s="0" t="n">
        <v>21.74</v>
      </c>
      <c r="O1086" s="0" t="n">
        <v>0.81</v>
      </c>
    </row>
    <row r="1087" customFormat="false" ht="39.6" hidden="false" customHeight="true" outlineLevel="0" collapsed="false">
      <c r="A1087" s="109" t="s">
        <v>1567</v>
      </c>
      <c r="B1087" s="110" t="s">
        <v>1680</v>
      </c>
      <c r="C1087" s="109" t="s">
        <v>29</v>
      </c>
      <c r="D1087" s="109" t="s">
        <v>1681</v>
      </c>
      <c r="E1087" s="111" t="s">
        <v>1570</v>
      </c>
      <c r="F1087" s="111"/>
      <c r="G1087" s="112" t="s">
        <v>31</v>
      </c>
      <c r="H1087" s="113" t="n">
        <v>0.9103</v>
      </c>
      <c r="I1087" s="114" t="n">
        <f aca="false">L1087</f>
        <v>19.12</v>
      </c>
      <c r="J1087" s="114" t="n">
        <f aca="false">M1087</f>
        <v>17.4</v>
      </c>
      <c r="L1087" s="108" t="n">
        <f aca="false">TRUNC(N1087-N1087*$O$2,2)</f>
        <v>19.12</v>
      </c>
      <c r="M1087" s="108" t="n">
        <f aca="false">TRUNC(O1087-O1087*$O$2,2)</f>
        <v>17.4</v>
      </c>
      <c r="N1087" s="0" t="n">
        <v>24.5</v>
      </c>
      <c r="O1087" s="0" t="n">
        <v>22.3</v>
      </c>
    </row>
    <row r="1088" customFormat="false" ht="25.5" hidden="false" customHeight="false" outlineLevel="0" collapsed="false">
      <c r="A1088" s="122" t="s">
        <v>1578</v>
      </c>
      <c r="B1088" s="123" t="s">
        <v>2673</v>
      </c>
      <c r="C1088" s="122" t="s">
        <v>29</v>
      </c>
      <c r="D1088" s="122" t="s">
        <v>2674</v>
      </c>
      <c r="E1088" s="124" t="s">
        <v>1581</v>
      </c>
      <c r="F1088" s="124"/>
      <c r="G1088" s="125" t="s">
        <v>117</v>
      </c>
      <c r="H1088" s="126" t="n">
        <v>0.55</v>
      </c>
      <c r="I1088" s="127" t="n">
        <f aca="false">L1088</f>
        <v>10.09</v>
      </c>
      <c r="J1088" s="127" t="n">
        <f aca="false">M1088</f>
        <v>5.54</v>
      </c>
      <c r="L1088" s="108" t="n">
        <f aca="false">TRUNC(N1088-N1088*$O$2,2)</f>
        <v>10.09</v>
      </c>
      <c r="M1088" s="108" t="n">
        <f aca="false">TRUNC(O1088-O1088*$O$2,2)</f>
        <v>5.54</v>
      </c>
      <c r="N1088" s="0" t="n">
        <v>12.93</v>
      </c>
      <c r="O1088" s="0" t="n">
        <v>7.11</v>
      </c>
    </row>
    <row r="1089" customFormat="false" ht="25.5" hidden="false" customHeight="false" outlineLevel="0" collapsed="false">
      <c r="A1089" s="122" t="s">
        <v>1578</v>
      </c>
      <c r="B1089" s="123" t="s">
        <v>2675</v>
      </c>
      <c r="C1089" s="122" t="s">
        <v>29</v>
      </c>
      <c r="D1089" s="122" t="s">
        <v>2676</v>
      </c>
      <c r="E1089" s="124" t="s">
        <v>1581</v>
      </c>
      <c r="F1089" s="124"/>
      <c r="G1089" s="125" t="s">
        <v>1582</v>
      </c>
      <c r="H1089" s="126" t="n">
        <v>0.0256</v>
      </c>
      <c r="I1089" s="127" t="n">
        <f aca="false">L1089</f>
        <v>24.03</v>
      </c>
      <c r="J1089" s="127" t="n">
        <f aca="false">M1089</f>
        <v>0.6</v>
      </c>
      <c r="L1089" s="108" t="n">
        <f aca="false">TRUNC(N1089-N1089*$O$2,2)</f>
        <v>24.03</v>
      </c>
      <c r="M1089" s="108" t="n">
        <f aca="false">TRUNC(O1089-O1089*$O$2,2)</f>
        <v>0.6</v>
      </c>
      <c r="N1089" s="0" t="n">
        <v>30.8</v>
      </c>
      <c r="O1089" s="0" t="n">
        <v>0.78</v>
      </c>
    </row>
    <row r="1090" customFormat="false" ht="38.25" hidden="false" customHeight="false" outlineLevel="0" collapsed="false">
      <c r="A1090" s="122" t="s">
        <v>1578</v>
      </c>
      <c r="B1090" s="123" t="s">
        <v>2677</v>
      </c>
      <c r="C1090" s="122" t="s">
        <v>29</v>
      </c>
      <c r="D1090" s="122" t="s">
        <v>2678</v>
      </c>
      <c r="E1090" s="124" t="s">
        <v>1581</v>
      </c>
      <c r="F1090" s="124"/>
      <c r="G1090" s="125" t="s">
        <v>117</v>
      </c>
      <c r="H1090" s="126" t="n">
        <v>0.55</v>
      </c>
      <c r="I1090" s="127" t="n">
        <f aca="false">L1090</f>
        <v>14.87</v>
      </c>
      <c r="J1090" s="127" t="n">
        <f aca="false">M1090</f>
        <v>8.17</v>
      </c>
      <c r="L1090" s="108" t="n">
        <f aca="false">TRUNC(N1090-N1090*$O$2,2)</f>
        <v>14.87</v>
      </c>
      <c r="M1090" s="108" t="n">
        <f aca="false">TRUNC(O1090-O1090*$O$2,2)</f>
        <v>8.17</v>
      </c>
      <c r="N1090" s="0" t="n">
        <v>19.06</v>
      </c>
      <c r="O1090" s="0" t="n">
        <v>10.48</v>
      </c>
    </row>
    <row r="1091" customFormat="false" ht="51" hidden="false" customHeight="false" outlineLevel="0" collapsed="false">
      <c r="A1091" s="122" t="s">
        <v>1578</v>
      </c>
      <c r="B1091" s="123" t="s">
        <v>2679</v>
      </c>
      <c r="C1091" s="122" t="s">
        <v>29</v>
      </c>
      <c r="D1091" s="122" t="s">
        <v>2680</v>
      </c>
      <c r="E1091" s="124" t="s">
        <v>1581</v>
      </c>
      <c r="F1091" s="124"/>
      <c r="G1091" s="125" t="s">
        <v>117</v>
      </c>
      <c r="H1091" s="126" t="n">
        <v>0.8093</v>
      </c>
      <c r="I1091" s="127" t="n">
        <f aca="false">L1091</f>
        <v>4.13</v>
      </c>
      <c r="J1091" s="127" t="n">
        <f aca="false">M1091</f>
        <v>3.34</v>
      </c>
      <c r="L1091" s="108" t="n">
        <f aca="false">TRUNC(N1091-N1091*$O$2,2)</f>
        <v>4.13</v>
      </c>
      <c r="M1091" s="108" t="n">
        <f aca="false">TRUNC(O1091-O1091*$O$2,2)</f>
        <v>3.34</v>
      </c>
      <c r="N1091" s="0" t="n">
        <v>5.3</v>
      </c>
      <c r="O1091" s="0" t="n">
        <v>4.28</v>
      </c>
    </row>
    <row r="1092" customFormat="false" ht="25.5" hidden="false" customHeight="false" outlineLevel="0" collapsed="false">
      <c r="A1092" s="122" t="s">
        <v>1578</v>
      </c>
      <c r="B1092" s="123" t="s">
        <v>2681</v>
      </c>
      <c r="C1092" s="122" t="s">
        <v>29</v>
      </c>
      <c r="D1092" s="122" t="s">
        <v>2682</v>
      </c>
      <c r="E1092" s="124" t="s">
        <v>1581</v>
      </c>
      <c r="F1092" s="124"/>
      <c r="G1092" s="125" t="s">
        <v>132</v>
      </c>
      <c r="H1092" s="126" t="n">
        <v>0.1012</v>
      </c>
      <c r="I1092" s="127" t="n">
        <f aca="false">L1092</f>
        <v>18.26</v>
      </c>
      <c r="J1092" s="127" t="n">
        <f aca="false">M1092</f>
        <v>1.84</v>
      </c>
      <c r="L1092" s="108" t="n">
        <f aca="false">TRUNC(N1092-N1092*$O$2,2)</f>
        <v>18.26</v>
      </c>
      <c r="M1092" s="108" t="n">
        <f aca="false">TRUNC(O1092-O1092*$O$2,2)</f>
        <v>1.84</v>
      </c>
      <c r="N1092" s="0" t="n">
        <v>23.4</v>
      </c>
      <c r="O1092" s="0" t="n">
        <v>2.36</v>
      </c>
    </row>
    <row r="1093" customFormat="false" ht="12.75" hidden="false" customHeight="false" outlineLevel="0" collapsed="false">
      <c r="A1093" s="115"/>
      <c r="B1093" s="115"/>
      <c r="C1093" s="115"/>
      <c r="D1093" s="115"/>
      <c r="E1093" s="115"/>
      <c r="F1093" s="116"/>
      <c r="G1093" s="115"/>
      <c r="H1093" s="116"/>
      <c r="I1093" s="115"/>
      <c r="J1093" s="116"/>
      <c r="L1093" s="108"/>
      <c r="M1093" s="108" t="n">
        <f aca="false">TRUNC(O1093-O1093*$O$2,2)</f>
        <v>24.71</v>
      </c>
      <c r="N1093" s="0" t="s">
        <v>1574</v>
      </c>
      <c r="O1093" s="0" t="n">
        <v>31.66</v>
      </c>
    </row>
    <row r="1094" customFormat="false" ht="12.75" hidden="false" customHeight="false" outlineLevel="0" collapsed="false">
      <c r="A1094" s="115"/>
      <c r="B1094" s="115"/>
      <c r="C1094" s="115"/>
      <c r="D1094" s="115"/>
      <c r="E1094" s="115"/>
      <c r="F1094" s="116"/>
      <c r="G1094" s="115"/>
      <c r="H1094" s="117" t="s">
        <v>1575</v>
      </c>
      <c r="I1094" s="117"/>
      <c r="J1094" s="118" t="n">
        <f aca="false">M1094</f>
        <v>66.8</v>
      </c>
      <c r="L1094" s="108" t="n">
        <f aca="false">TRUNC(N1094-N1094*$O$2,2)</f>
        <v>0</v>
      </c>
      <c r="M1094" s="108" t="n">
        <f aca="false">TRUNC(O1094-O1094*$O$2,2)</f>
        <v>66.8</v>
      </c>
      <c r="N1094" s="0" t="n">
        <v>0</v>
      </c>
      <c r="O1094" s="0" t="n">
        <v>85.59</v>
      </c>
    </row>
    <row r="1095" customFormat="false" ht="13.5" hidden="false" customHeight="false" outlineLevel="0" collapsed="false">
      <c r="A1095" s="30"/>
      <c r="B1095" s="30"/>
      <c r="C1095" s="30"/>
      <c r="D1095" s="30"/>
      <c r="E1095" s="30"/>
      <c r="F1095" s="30"/>
      <c r="G1095" s="30"/>
      <c r="H1095" s="119"/>
      <c r="I1095" s="30"/>
      <c r="J1095" s="120"/>
      <c r="L1095" s="108"/>
      <c r="M1095" s="108" t="n">
        <f aca="false">TRUNC(O1095-O1095*$O$2,2)</f>
        <v>6755.11</v>
      </c>
      <c r="N1095" s="0" t="s">
        <v>1576</v>
      </c>
      <c r="O1095" s="0" t="n">
        <v>8654.86</v>
      </c>
    </row>
    <row r="1096" customFormat="false" ht="13.5" hidden="false" customHeight="false" outlineLevel="0" collapsed="false">
      <c r="A1096" s="121"/>
      <c r="B1096" s="121"/>
      <c r="C1096" s="121"/>
      <c r="D1096" s="121"/>
      <c r="E1096" s="121"/>
      <c r="F1096" s="121"/>
      <c r="G1096" s="121"/>
      <c r="H1096" s="121"/>
      <c r="I1096" s="121"/>
      <c r="J1096" s="121"/>
      <c r="L1096" s="108" t="n">
        <f aca="false">TRUNC(N1096-N1096*$O$2,2)</f>
        <v>0</v>
      </c>
      <c r="M1096" s="108" t="n">
        <f aca="false">TRUNC(O1096-O1096*$O$2,2)</f>
        <v>0</v>
      </c>
      <c r="N1096" s="0" t="n">
        <v>0</v>
      </c>
      <c r="O1096" s="0" t="n">
        <v>0</v>
      </c>
    </row>
    <row r="1097" customFormat="false" ht="15" hidden="false" customHeight="false" outlineLevel="0" collapsed="false">
      <c r="A1097" s="98" t="s">
        <v>118</v>
      </c>
      <c r="B1097" s="99" t="s">
        <v>8</v>
      </c>
      <c r="C1097" s="98" t="s">
        <v>9</v>
      </c>
      <c r="D1097" s="98" t="s">
        <v>10</v>
      </c>
      <c r="E1097" s="100" t="s">
        <v>1565</v>
      </c>
      <c r="F1097" s="100"/>
      <c r="G1097" s="101" t="s">
        <v>11</v>
      </c>
      <c r="H1097" s="99" t="s">
        <v>12</v>
      </c>
      <c r="I1097" s="99" t="s">
        <v>13</v>
      </c>
      <c r="J1097" s="99" t="s">
        <v>15</v>
      </c>
      <c r="L1097" s="108"/>
      <c r="M1097" s="108"/>
    </row>
    <row r="1098" customFormat="false" ht="51" hidden="false" customHeight="false" outlineLevel="0" collapsed="false">
      <c r="A1098" s="102" t="s">
        <v>1566</v>
      </c>
      <c r="B1098" s="103" t="s">
        <v>119</v>
      </c>
      <c r="C1098" s="102" t="s">
        <v>29</v>
      </c>
      <c r="D1098" s="102" t="s">
        <v>120</v>
      </c>
      <c r="E1098" s="104" t="s">
        <v>2635</v>
      </c>
      <c r="F1098" s="104"/>
      <c r="G1098" s="105" t="s">
        <v>41</v>
      </c>
      <c r="H1098" s="106" t="n">
        <v>1</v>
      </c>
      <c r="I1098" s="107" t="n">
        <f aca="false">L1098</f>
        <v>68.2</v>
      </c>
      <c r="J1098" s="107" t="n">
        <f aca="false">M1098</f>
        <v>68.2</v>
      </c>
      <c r="L1098" s="108" t="n">
        <f aca="false">TRUNC(N1098-N1098*$O$2,2)</f>
        <v>68.2</v>
      </c>
      <c r="M1098" s="108" t="n">
        <f aca="false">TRUNC(O1098-O1098*$O$2,2)</f>
        <v>68.2</v>
      </c>
      <c r="N1098" s="0" t="n">
        <v>87.38</v>
      </c>
      <c r="O1098" s="0" t="n">
        <v>87.38</v>
      </c>
    </row>
    <row r="1099" customFormat="false" ht="39.6" hidden="false" customHeight="true" outlineLevel="0" collapsed="false">
      <c r="A1099" s="109" t="s">
        <v>1567</v>
      </c>
      <c r="B1099" s="110" t="s">
        <v>1591</v>
      </c>
      <c r="C1099" s="109" t="s">
        <v>29</v>
      </c>
      <c r="D1099" s="109" t="s">
        <v>1592</v>
      </c>
      <c r="E1099" s="111" t="s">
        <v>1570</v>
      </c>
      <c r="F1099" s="111"/>
      <c r="G1099" s="112" t="s">
        <v>31</v>
      </c>
      <c r="H1099" s="113" t="n">
        <v>0.966</v>
      </c>
      <c r="I1099" s="114" t="n">
        <f aca="false">L1099</f>
        <v>19.38</v>
      </c>
      <c r="J1099" s="114" t="n">
        <f aca="false">M1099</f>
        <v>18.72</v>
      </c>
      <c r="L1099" s="108" t="n">
        <f aca="false">TRUNC(N1099-N1099*$O$2,2)</f>
        <v>19.38</v>
      </c>
      <c r="M1099" s="108" t="n">
        <f aca="false">TRUNC(O1099-O1099*$O$2,2)</f>
        <v>18.72</v>
      </c>
      <c r="N1099" s="0" t="n">
        <v>24.84</v>
      </c>
      <c r="O1099" s="0" t="n">
        <v>23.99</v>
      </c>
    </row>
    <row r="1100" customFormat="false" ht="39.6" hidden="false" customHeight="true" outlineLevel="0" collapsed="false">
      <c r="A1100" s="109" t="s">
        <v>1567</v>
      </c>
      <c r="B1100" s="110" t="s">
        <v>1597</v>
      </c>
      <c r="C1100" s="109" t="s">
        <v>29</v>
      </c>
      <c r="D1100" s="109" t="s">
        <v>1598</v>
      </c>
      <c r="E1100" s="111" t="s">
        <v>1570</v>
      </c>
      <c r="F1100" s="111"/>
      <c r="G1100" s="112" t="s">
        <v>31</v>
      </c>
      <c r="H1100" s="113" t="n">
        <v>3.126</v>
      </c>
      <c r="I1100" s="114" t="n">
        <f aca="false">L1100</f>
        <v>15.82</v>
      </c>
      <c r="J1100" s="114" t="n">
        <f aca="false">M1100</f>
        <v>49.47</v>
      </c>
      <c r="L1100" s="108" t="n">
        <f aca="false">TRUNC(N1100-N1100*$O$2,2)</f>
        <v>15.82</v>
      </c>
      <c r="M1100" s="108" t="n">
        <f aca="false">TRUNC(O1100-O1100*$O$2,2)</f>
        <v>49.47</v>
      </c>
      <c r="N1100" s="0" t="n">
        <v>20.28</v>
      </c>
      <c r="O1100" s="0" t="n">
        <v>63.39</v>
      </c>
    </row>
    <row r="1101" customFormat="false" ht="12.75" hidden="false" customHeight="false" outlineLevel="0" collapsed="false">
      <c r="A1101" s="115"/>
      <c r="B1101" s="115"/>
      <c r="C1101" s="115"/>
      <c r="D1101" s="115"/>
      <c r="E1101" s="115"/>
      <c r="F1101" s="116"/>
      <c r="G1101" s="115"/>
      <c r="H1101" s="116"/>
      <c r="I1101" s="115"/>
      <c r="J1101" s="116"/>
      <c r="L1101" s="108"/>
      <c r="M1101" s="108" t="n">
        <f aca="false">TRUNC(O1101-O1101*$O$2,2)</f>
        <v>48.5</v>
      </c>
      <c r="N1101" s="0" t="s">
        <v>1574</v>
      </c>
      <c r="O1101" s="0" t="n">
        <v>62.14</v>
      </c>
    </row>
    <row r="1102" customFormat="false" ht="12.75" hidden="false" customHeight="false" outlineLevel="0" collapsed="false">
      <c r="A1102" s="115"/>
      <c r="B1102" s="115"/>
      <c r="C1102" s="115"/>
      <c r="D1102" s="115"/>
      <c r="E1102" s="115"/>
      <c r="F1102" s="116"/>
      <c r="G1102" s="115"/>
      <c r="H1102" s="117" t="s">
        <v>1575</v>
      </c>
      <c r="I1102" s="117"/>
      <c r="J1102" s="118" t="n">
        <f aca="false">M1102</f>
        <v>83.52</v>
      </c>
      <c r="L1102" s="108" t="n">
        <f aca="false">TRUNC(N1102-N1102*$O$2,2)</f>
        <v>0</v>
      </c>
      <c r="M1102" s="108" t="n">
        <f aca="false">TRUNC(O1102-O1102*$O$2,2)</f>
        <v>83.52</v>
      </c>
      <c r="N1102" s="0" t="n">
        <v>0</v>
      </c>
      <c r="O1102" s="0" t="n">
        <v>107.01</v>
      </c>
    </row>
    <row r="1103" customFormat="false" ht="13.5" hidden="false" customHeight="false" outlineLevel="0" collapsed="false">
      <c r="A1103" s="30"/>
      <c r="B1103" s="30"/>
      <c r="C1103" s="30"/>
      <c r="D1103" s="30"/>
      <c r="E1103" s="30"/>
      <c r="F1103" s="30"/>
      <c r="G1103" s="30"/>
      <c r="H1103" s="119"/>
      <c r="I1103" s="30"/>
      <c r="J1103" s="120"/>
      <c r="L1103" s="108"/>
      <c r="M1103" s="108" t="n">
        <f aca="false">TRUNC(O1103-O1103*$O$2,2)</f>
        <v>8285.31</v>
      </c>
      <c r="N1103" s="0" t="s">
        <v>1576</v>
      </c>
      <c r="O1103" s="0" t="n">
        <v>10615.39</v>
      </c>
    </row>
    <row r="1104" customFormat="false" ht="13.5" hidden="false" customHeight="false" outlineLevel="0" collapsed="false">
      <c r="A1104" s="121"/>
      <c r="B1104" s="121"/>
      <c r="C1104" s="121"/>
      <c r="D1104" s="121"/>
      <c r="E1104" s="121"/>
      <c r="F1104" s="121"/>
      <c r="G1104" s="121"/>
      <c r="H1104" s="121"/>
      <c r="I1104" s="121"/>
      <c r="J1104" s="121"/>
      <c r="L1104" s="108" t="n">
        <f aca="false">TRUNC(N1104-N1104*$O$2,2)</f>
        <v>0</v>
      </c>
      <c r="M1104" s="108" t="n">
        <f aca="false">TRUNC(O1104-O1104*$O$2,2)</f>
        <v>0</v>
      </c>
      <c r="N1104" s="0" t="n">
        <v>0</v>
      </c>
      <c r="O1104" s="0" t="n">
        <v>0</v>
      </c>
    </row>
    <row r="1105" customFormat="false" ht="15" hidden="false" customHeight="false" outlineLevel="0" collapsed="false">
      <c r="A1105" s="98" t="s">
        <v>121</v>
      </c>
      <c r="B1105" s="99" t="s">
        <v>8</v>
      </c>
      <c r="C1105" s="98" t="s">
        <v>9</v>
      </c>
      <c r="D1105" s="98" t="s">
        <v>10</v>
      </c>
      <c r="E1105" s="100" t="s">
        <v>1565</v>
      </c>
      <c r="F1105" s="100"/>
      <c r="G1105" s="101" t="s">
        <v>11</v>
      </c>
      <c r="H1105" s="99" t="s">
        <v>12</v>
      </c>
      <c r="I1105" s="99" t="s">
        <v>13</v>
      </c>
      <c r="J1105" s="99" t="s">
        <v>15</v>
      </c>
      <c r="L1105" s="108"/>
      <c r="M1105" s="108"/>
    </row>
    <row r="1106" customFormat="false" ht="39.6" hidden="false" customHeight="true" outlineLevel="0" collapsed="false">
      <c r="A1106" s="102" t="s">
        <v>1566</v>
      </c>
      <c r="B1106" s="103" t="s">
        <v>122</v>
      </c>
      <c r="C1106" s="102" t="s">
        <v>29</v>
      </c>
      <c r="D1106" s="102" t="s">
        <v>123</v>
      </c>
      <c r="E1106" s="104" t="s">
        <v>1696</v>
      </c>
      <c r="F1106" s="104"/>
      <c r="G1106" s="105" t="s">
        <v>52</v>
      </c>
      <c r="H1106" s="106" t="n">
        <v>1</v>
      </c>
      <c r="I1106" s="107" t="n">
        <f aca="false">L1106</f>
        <v>27.87</v>
      </c>
      <c r="J1106" s="107" t="n">
        <f aca="false">M1106</f>
        <v>27.87</v>
      </c>
      <c r="L1106" s="108" t="n">
        <f aca="false">TRUNC(N1106-N1106*$O$2,2)</f>
        <v>27.87</v>
      </c>
      <c r="M1106" s="108" t="n">
        <f aca="false">TRUNC(O1106-O1106*$O$2,2)</f>
        <v>27.87</v>
      </c>
      <c r="N1106" s="0" t="n">
        <v>35.71</v>
      </c>
      <c r="O1106" s="0" t="n">
        <v>35.71</v>
      </c>
    </row>
    <row r="1107" customFormat="false" ht="39.6" hidden="false" customHeight="true" outlineLevel="0" collapsed="false">
      <c r="A1107" s="109" t="s">
        <v>1567</v>
      </c>
      <c r="B1107" s="110" t="s">
        <v>1591</v>
      </c>
      <c r="C1107" s="109" t="s">
        <v>29</v>
      </c>
      <c r="D1107" s="109" t="s">
        <v>1592</v>
      </c>
      <c r="E1107" s="111" t="s">
        <v>1570</v>
      </c>
      <c r="F1107" s="111"/>
      <c r="G1107" s="112" t="s">
        <v>31</v>
      </c>
      <c r="H1107" s="113" t="n">
        <v>0.33905</v>
      </c>
      <c r="I1107" s="114" t="n">
        <f aca="false">L1107</f>
        <v>19.38</v>
      </c>
      <c r="J1107" s="114" t="n">
        <f aca="false">M1107</f>
        <v>6.57</v>
      </c>
      <c r="L1107" s="108" t="n">
        <f aca="false">TRUNC(N1107-N1107*$O$2,2)</f>
        <v>19.38</v>
      </c>
      <c r="M1107" s="108" t="n">
        <f aca="false">TRUNC(O1107-O1107*$O$2,2)</f>
        <v>6.57</v>
      </c>
      <c r="N1107" s="0" t="n">
        <v>24.84</v>
      </c>
      <c r="O1107" s="0" t="n">
        <v>8.42</v>
      </c>
    </row>
    <row r="1108" customFormat="false" ht="52.9" hidden="false" customHeight="true" outlineLevel="0" collapsed="false">
      <c r="A1108" s="109" t="s">
        <v>1567</v>
      </c>
      <c r="B1108" s="110" t="s">
        <v>2683</v>
      </c>
      <c r="C1108" s="109" t="s">
        <v>29</v>
      </c>
      <c r="D1108" s="109" t="s">
        <v>2684</v>
      </c>
      <c r="E1108" s="111" t="s">
        <v>1696</v>
      </c>
      <c r="F1108" s="111"/>
      <c r="G1108" s="112" t="s">
        <v>41</v>
      </c>
      <c r="H1108" s="113" t="n">
        <v>0.069</v>
      </c>
      <c r="I1108" s="114" t="n">
        <f aca="false">L1108</f>
        <v>280.7</v>
      </c>
      <c r="J1108" s="114" t="n">
        <f aca="false">M1108</f>
        <v>19.36</v>
      </c>
      <c r="L1108" s="108" t="n">
        <f aca="false">TRUNC(N1108-N1108*$O$2,2)</f>
        <v>280.7</v>
      </c>
      <c r="M1108" s="108" t="n">
        <f aca="false">TRUNC(O1108-O1108*$O$2,2)</f>
        <v>19.36</v>
      </c>
      <c r="N1108" s="0" t="n">
        <v>359.65</v>
      </c>
      <c r="O1108" s="0" t="n">
        <v>24.81</v>
      </c>
    </row>
    <row r="1109" customFormat="false" ht="39.6" hidden="false" customHeight="true" outlineLevel="0" collapsed="false">
      <c r="A1109" s="109" t="s">
        <v>1567</v>
      </c>
      <c r="B1109" s="110" t="s">
        <v>1597</v>
      </c>
      <c r="C1109" s="109" t="s">
        <v>29</v>
      </c>
      <c r="D1109" s="109" t="s">
        <v>1598</v>
      </c>
      <c r="E1109" s="111" t="s">
        <v>1570</v>
      </c>
      <c r="F1109" s="111"/>
      <c r="G1109" s="112" t="s">
        <v>31</v>
      </c>
      <c r="H1109" s="113" t="n">
        <v>0.12265</v>
      </c>
      <c r="I1109" s="114" t="n">
        <f aca="false">L1109</f>
        <v>15.82</v>
      </c>
      <c r="J1109" s="114" t="n">
        <f aca="false">M1109</f>
        <v>1.93</v>
      </c>
      <c r="L1109" s="108" t="n">
        <f aca="false">TRUNC(N1109-N1109*$O$2,2)</f>
        <v>15.82</v>
      </c>
      <c r="M1109" s="108" t="n">
        <f aca="false">TRUNC(O1109-O1109*$O$2,2)</f>
        <v>1.93</v>
      </c>
      <c r="N1109" s="0" t="n">
        <v>20.28</v>
      </c>
      <c r="O1109" s="0" t="n">
        <v>2.48</v>
      </c>
    </row>
    <row r="1110" customFormat="false" ht="12.75" hidden="false" customHeight="false" outlineLevel="0" collapsed="false">
      <c r="A1110" s="115"/>
      <c r="B1110" s="115"/>
      <c r="C1110" s="115"/>
      <c r="D1110" s="115"/>
      <c r="E1110" s="115"/>
      <c r="F1110" s="116"/>
      <c r="G1110" s="115"/>
      <c r="H1110" s="116"/>
      <c r="I1110" s="115"/>
      <c r="J1110" s="116"/>
      <c r="L1110" s="108"/>
      <c r="M1110" s="108" t="n">
        <f aca="false">TRUNC(O1110-O1110*$O$2,2)</f>
        <v>8.71</v>
      </c>
      <c r="N1110" s="0" t="s">
        <v>1574</v>
      </c>
      <c r="O1110" s="0" t="n">
        <v>11.17</v>
      </c>
    </row>
    <row r="1111" customFormat="false" ht="12.75" hidden="false" customHeight="false" outlineLevel="0" collapsed="false">
      <c r="A1111" s="115"/>
      <c r="B1111" s="115"/>
      <c r="C1111" s="115"/>
      <c r="D1111" s="115"/>
      <c r="E1111" s="115"/>
      <c r="F1111" s="116"/>
      <c r="G1111" s="115"/>
      <c r="H1111" s="117" t="s">
        <v>1575</v>
      </c>
      <c r="I1111" s="117"/>
      <c r="J1111" s="118" t="n">
        <f aca="false">M1111</f>
        <v>34.13</v>
      </c>
      <c r="L1111" s="108" t="n">
        <f aca="false">TRUNC(N1111-N1111*$O$2,2)</f>
        <v>0</v>
      </c>
      <c r="M1111" s="108" t="n">
        <f aca="false">TRUNC(O1111-O1111*$O$2,2)</f>
        <v>34.13</v>
      </c>
      <c r="N1111" s="0" t="n">
        <v>0</v>
      </c>
      <c r="O1111" s="0" t="n">
        <v>43.73</v>
      </c>
    </row>
    <row r="1112" customFormat="false" ht="13.5" hidden="false" customHeight="false" outlineLevel="0" collapsed="false">
      <c r="A1112" s="30"/>
      <c r="B1112" s="30"/>
      <c r="C1112" s="30"/>
      <c r="D1112" s="30"/>
      <c r="E1112" s="30"/>
      <c r="F1112" s="30"/>
      <c r="G1112" s="30"/>
      <c r="H1112" s="119"/>
      <c r="I1112" s="30"/>
      <c r="J1112" s="120"/>
      <c r="L1112" s="108"/>
      <c r="M1112" s="108" t="n">
        <f aca="false">TRUNC(O1112-O1112*$O$2,2)</f>
        <v>2017.49</v>
      </c>
      <c r="N1112" s="0" t="s">
        <v>1576</v>
      </c>
      <c r="O1112" s="0" t="n">
        <v>2584.88</v>
      </c>
    </row>
    <row r="1113" customFormat="false" ht="13.5" hidden="false" customHeight="false" outlineLevel="0" collapsed="false">
      <c r="A1113" s="121"/>
      <c r="B1113" s="121"/>
      <c r="C1113" s="121"/>
      <c r="D1113" s="121"/>
      <c r="E1113" s="121"/>
      <c r="F1113" s="121"/>
      <c r="G1113" s="121"/>
      <c r="H1113" s="121"/>
      <c r="I1113" s="121"/>
      <c r="J1113" s="121"/>
      <c r="L1113" s="108" t="n">
        <f aca="false">TRUNC(N1113-N1113*$O$2,2)</f>
        <v>0</v>
      </c>
      <c r="M1113" s="108" t="n">
        <f aca="false">TRUNC(O1113-O1113*$O$2,2)</f>
        <v>0</v>
      </c>
      <c r="N1113" s="0" t="n">
        <v>0</v>
      </c>
      <c r="O1113" s="0" t="n">
        <v>0</v>
      </c>
    </row>
    <row r="1114" customFormat="false" ht="12.75" hidden="false" customHeight="false" outlineLevel="0" collapsed="false">
      <c r="A1114" s="22" t="s">
        <v>124</v>
      </c>
      <c r="B1114" s="22"/>
      <c r="C1114" s="22"/>
      <c r="D1114" s="22" t="s">
        <v>125</v>
      </c>
      <c r="E1114" s="22"/>
      <c r="F1114" s="96"/>
      <c r="G1114" s="96"/>
      <c r="H1114" s="24"/>
      <c r="I1114" s="22"/>
      <c r="J1114" s="97"/>
      <c r="L1114" s="108" t="n">
        <f aca="false">TRUNC(N1114-N1114*$O$2,2)</f>
        <v>0</v>
      </c>
      <c r="M1114" s="108" t="n">
        <f aca="false">TRUNC(O1114-O1114*$O$2,2)</f>
        <v>0</v>
      </c>
      <c r="N1114" s="0" t="n">
        <v>0</v>
      </c>
      <c r="O1114" s="0" t="n">
        <v>0</v>
      </c>
    </row>
    <row r="1115" customFormat="false" ht="15" hidden="false" customHeight="false" outlineLevel="0" collapsed="false">
      <c r="A1115" s="98" t="s">
        <v>126</v>
      </c>
      <c r="B1115" s="99" t="s">
        <v>8</v>
      </c>
      <c r="C1115" s="98" t="s">
        <v>9</v>
      </c>
      <c r="D1115" s="98" t="s">
        <v>10</v>
      </c>
      <c r="E1115" s="100" t="s">
        <v>1565</v>
      </c>
      <c r="F1115" s="100"/>
      <c r="G1115" s="101" t="s">
        <v>11</v>
      </c>
      <c r="H1115" s="99" t="s">
        <v>12</v>
      </c>
      <c r="I1115" s="99" t="s">
        <v>13</v>
      </c>
      <c r="J1115" s="99" t="s">
        <v>15</v>
      </c>
      <c r="L1115" s="108"/>
      <c r="M1115" s="108"/>
    </row>
    <row r="1116" customFormat="false" ht="52.9" hidden="false" customHeight="true" outlineLevel="0" collapsed="false">
      <c r="A1116" s="102" t="s">
        <v>1566</v>
      </c>
      <c r="B1116" s="103" t="s">
        <v>127</v>
      </c>
      <c r="C1116" s="102" t="s">
        <v>29</v>
      </c>
      <c r="D1116" s="102" t="s">
        <v>128</v>
      </c>
      <c r="E1116" s="104" t="s">
        <v>1696</v>
      </c>
      <c r="F1116" s="104"/>
      <c r="G1116" s="105" t="s">
        <v>52</v>
      </c>
      <c r="H1116" s="106" t="n">
        <v>1</v>
      </c>
      <c r="I1116" s="107" t="n">
        <f aca="false">L1116</f>
        <v>139.06</v>
      </c>
      <c r="J1116" s="107" t="n">
        <f aca="false">M1116</f>
        <v>139.06</v>
      </c>
      <c r="L1116" s="108" t="n">
        <f aca="false">TRUNC(N1116-N1116*$O$2,2)</f>
        <v>139.06</v>
      </c>
      <c r="M1116" s="108" t="n">
        <f aca="false">TRUNC(O1116-O1116*$O$2,2)</f>
        <v>139.06</v>
      </c>
      <c r="N1116" s="0" t="n">
        <v>178.17</v>
      </c>
      <c r="O1116" s="0" t="n">
        <v>178.17</v>
      </c>
    </row>
    <row r="1117" customFormat="false" ht="39.6" hidden="false" customHeight="true" outlineLevel="0" collapsed="false">
      <c r="A1117" s="109" t="s">
        <v>1567</v>
      </c>
      <c r="B1117" s="110" t="s">
        <v>1697</v>
      </c>
      <c r="C1117" s="109" t="s">
        <v>29</v>
      </c>
      <c r="D1117" s="109" t="s">
        <v>1698</v>
      </c>
      <c r="E1117" s="111" t="s">
        <v>1577</v>
      </c>
      <c r="F1117" s="111"/>
      <c r="G1117" s="112" t="s">
        <v>1590</v>
      </c>
      <c r="H1117" s="113" t="n">
        <v>0.239</v>
      </c>
      <c r="I1117" s="114" t="n">
        <f aca="false">L1117</f>
        <v>16.96</v>
      </c>
      <c r="J1117" s="114" t="n">
        <f aca="false">M1117</f>
        <v>4.05</v>
      </c>
      <c r="L1117" s="108" t="n">
        <f aca="false">TRUNC(N1117-N1117*$O$2,2)</f>
        <v>16.96</v>
      </c>
      <c r="M1117" s="108" t="n">
        <f aca="false">TRUNC(O1117-O1117*$O$2,2)</f>
        <v>4.05</v>
      </c>
      <c r="N1117" s="0" t="n">
        <v>21.74</v>
      </c>
      <c r="O1117" s="0" t="n">
        <v>5.19</v>
      </c>
    </row>
    <row r="1118" customFormat="false" ht="39.6" hidden="false" customHeight="true" outlineLevel="0" collapsed="false">
      <c r="A1118" s="109" t="s">
        <v>1567</v>
      </c>
      <c r="B1118" s="110" t="s">
        <v>1699</v>
      </c>
      <c r="C1118" s="109" t="s">
        <v>29</v>
      </c>
      <c r="D1118" s="109" t="s">
        <v>1700</v>
      </c>
      <c r="E1118" s="111" t="s">
        <v>1577</v>
      </c>
      <c r="F1118" s="111"/>
      <c r="G1118" s="112" t="s">
        <v>1587</v>
      </c>
      <c r="H1118" s="113" t="n">
        <v>0.06</v>
      </c>
      <c r="I1118" s="114" t="n">
        <f aca="false">L1118</f>
        <v>18.17</v>
      </c>
      <c r="J1118" s="114" t="n">
        <f aca="false">M1118</f>
        <v>1.08</v>
      </c>
      <c r="L1118" s="108" t="n">
        <f aca="false">TRUNC(N1118-N1118*$O$2,2)</f>
        <v>18.17</v>
      </c>
      <c r="M1118" s="108" t="n">
        <f aca="false">TRUNC(O1118-O1118*$O$2,2)</f>
        <v>1.08</v>
      </c>
      <c r="N1118" s="0" t="n">
        <v>23.28</v>
      </c>
      <c r="O1118" s="0" t="n">
        <v>1.39</v>
      </c>
    </row>
    <row r="1119" customFormat="false" ht="39.6" hidden="false" customHeight="true" outlineLevel="0" collapsed="false">
      <c r="A1119" s="109" t="s">
        <v>1567</v>
      </c>
      <c r="B1119" s="110" t="s">
        <v>1680</v>
      </c>
      <c r="C1119" s="109" t="s">
        <v>29</v>
      </c>
      <c r="D1119" s="109" t="s">
        <v>1681</v>
      </c>
      <c r="E1119" s="111" t="s">
        <v>1570</v>
      </c>
      <c r="F1119" s="111"/>
      <c r="G1119" s="112" t="s">
        <v>31</v>
      </c>
      <c r="H1119" s="113" t="n">
        <v>3.395</v>
      </c>
      <c r="I1119" s="114" t="n">
        <f aca="false">L1119</f>
        <v>19.12</v>
      </c>
      <c r="J1119" s="114" t="n">
        <f aca="false">M1119</f>
        <v>64.91</v>
      </c>
      <c r="L1119" s="108" t="n">
        <f aca="false">TRUNC(N1119-N1119*$O$2,2)</f>
        <v>19.12</v>
      </c>
      <c r="M1119" s="108" t="n">
        <f aca="false">TRUNC(O1119-O1119*$O$2,2)</f>
        <v>64.91</v>
      </c>
      <c r="N1119" s="0" t="n">
        <v>24.5</v>
      </c>
      <c r="O1119" s="0" t="n">
        <v>83.17</v>
      </c>
    </row>
    <row r="1120" customFormat="false" ht="39.6" hidden="false" customHeight="true" outlineLevel="0" collapsed="false">
      <c r="A1120" s="109" t="s">
        <v>1567</v>
      </c>
      <c r="B1120" s="110" t="s">
        <v>1701</v>
      </c>
      <c r="C1120" s="109" t="s">
        <v>29</v>
      </c>
      <c r="D1120" s="109" t="s">
        <v>1702</v>
      </c>
      <c r="E1120" s="111" t="s">
        <v>1570</v>
      </c>
      <c r="F1120" s="111"/>
      <c r="G1120" s="112" t="s">
        <v>31</v>
      </c>
      <c r="H1120" s="113" t="n">
        <v>1.387</v>
      </c>
      <c r="I1120" s="114" t="n">
        <f aca="false">L1120</f>
        <v>16.52</v>
      </c>
      <c r="J1120" s="114" t="n">
        <f aca="false">M1120</f>
        <v>22.91</v>
      </c>
      <c r="L1120" s="108" t="n">
        <f aca="false">TRUNC(N1120-N1120*$O$2,2)</f>
        <v>16.52</v>
      </c>
      <c r="M1120" s="108" t="n">
        <f aca="false">TRUNC(O1120-O1120*$O$2,2)</f>
        <v>22.91</v>
      </c>
      <c r="N1120" s="0" t="n">
        <v>21.17</v>
      </c>
      <c r="O1120" s="0" t="n">
        <v>29.36</v>
      </c>
    </row>
    <row r="1121" customFormat="false" ht="51" hidden="false" customHeight="false" outlineLevel="0" collapsed="false">
      <c r="A1121" s="122" t="s">
        <v>1578</v>
      </c>
      <c r="B1121" s="123" t="s">
        <v>2685</v>
      </c>
      <c r="C1121" s="122" t="s">
        <v>29</v>
      </c>
      <c r="D1121" s="122" t="s">
        <v>2686</v>
      </c>
      <c r="E1121" s="124" t="s">
        <v>1581</v>
      </c>
      <c r="F1121" s="124"/>
      <c r="G1121" s="125" t="s">
        <v>524</v>
      </c>
      <c r="H1121" s="126" t="n">
        <v>0.336</v>
      </c>
      <c r="I1121" s="127" t="n">
        <f aca="false">L1121</f>
        <v>54.72</v>
      </c>
      <c r="J1121" s="127" t="n">
        <f aca="false">M1121</f>
        <v>18.38</v>
      </c>
      <c r="L1121" s="108" t="n">
        <f aca="false">TRUNC(N1121-N1121*$O$2,2)</f>
        <v>54.72</v>
      </c>
      <c r="M1121" s="108" t="n">
        <f aca="false">TRUNC(O1121-O1121*$O$2,2)</f>
        <v>18.38</v>
      </c>
      <c r="N1121" s="0" t="n">
        <v>70.12</v>
      </c>
      <c r="O1121" s="0" t="n">
        <v>23.56</v>
      </c>
    </row>
    <row r="1122" customFormat="false" ht="25.5" hidden="false" customHeight="false" outlineLevel="0" collapsed="false">
      <c r="A1122" s="122" t="s">
        <v>1578</v>
      </c>
      <c r="B1122" s="123" t="s">
        <v>2687</v>
      </c>
      <c r="C1122" s="122" t="s">
        <v>29</v>
      </c>
      <c r="D1122" s="122" t="s">
        <v>2688</v>
      </c>
      <c r="E1122" s="124" t="s">
        <v>1581</v>
      </c>
      <c r="F1122" s="124"/>
      <c r="G1122" s="125" t="s">
        <v>132</v>
      </c>
      <c r="H1122" s="126" t="n">
        <v>0.022</v>
      </c>
      <c r="I1122" s="127" t="n">
        <f aca="false">L1122</f>
        <v>20.22</v>
      </c>
      <c r="J1122" s="127" t="n">
        <f aca="false">M1122</f>
        <v>0.44</v>
      </c>
      <c r="L1122" s="108" t="n">
        <f aca="false">TRUNC(N1122-N1122*$O$2,2)</f>
        <v>20.22</v>
      </c>
      <c r="M1122" s="108" t="n">
        <f aca="false">TRUNC(O1122-O1122*$O$2,2)</f>
        <v>0.44</v>
      </c>
      <c r="N1122" s="0" t="n">
        <v>25.91</v>
      </c>
      <c r="O1122" s="0" t="n">
        <v>0.57</v>
      </c>
    </row>
    <row r="1123" customFormat="false" ht="25.5" hidden="false" customHeight="false" outlineLevel="0" collapsed="false">
      <c r="A1123" s="122" t="s">
        <v>1578</v>
      </c>
      <c r="B1123" s="123" t="s">
        <v>2689</v>
      </c>
      <c r="C1123" s="122" t="s">
        <v>29</v>
      </c>
      <c r="D1123" s="122" t="s">
        <v>2690</v>
      </c>
      <c r="E1123" s="124" t="s">
        <v>1581</v>
      </c>
      <c r="F1123" s="124"/>
      <c r="G1123" s="125" t="s">
        <v>132</v>
      </c>
      <c r="H1123" s="126" t="n">
        <v>0.005</v>
      </c>
      <c r="I1123" s="127" t="n">
        <f aca="false">L1123</f>
        <v>20.45</v>
      </c>
      <c r="J1123" s="127" t="n">
        <f aca="false">M1123</f>
        <v>0.1</v>
      </c>
      <c r="L1123" s="108" t="n">
        <f aca="false">TRUNC(N1123-N1123*$O$2,2)</f>
        <v>20.45</v>
      </c>
      <c r="M1123" s="108" t="n">
        <f aca="false">TRUNC(O1123-O1123*$O$2,2)</f>
        <v>0.1</v>
      </c>
      <c r="N1123" s="0" t="n">
        <v>26.21</v>
      </c>
      <c r="O1123" s="0" t="n">
        <v>0.13</v>
      </c>
    </row>
    <row r="1124" customFormat="false" ht="25.5" hidden="false" customHeight="false" outlineLevel="0" collapsed="false">
      <c r="A1124" s="122" t="s">
        <v>1578</v>
      </c>
      <c r="B1124" s="123" t="s">
        <v>1703</v>
      </c>
      <c r="C1124" s="122" t="s">
        <v>29</v>
      </c>
      <c r="D1124" s="122" t="s">
        <v>1704</v>
      </c>
      <c r="E1124" s="124" t="s">
        <v>1581</v>
      </c>
      <c r="F1124" s="124"/>
      <c r="G1124" s="125" t="s">
        <v>117</v>
      </c>
      <c r="H1124" s="126" t="n">
        <v>0.733</v>
      </c>
      <c r="I1124" s="127" t="n">
        <f aca="false">L1124</f>
        <v>8.92</v>
      </c>
      <c r="J1124" s="127" t="n">
        <f aca="false">M1124</f>
        <v>6.54</v>
      </c>
      <c r="L1124" s="108" t="n">
        <f aca="false">TRUNC(N1124-N1124*$O$2,2)</f>
        <v>8.92</v>
      </c>
      <c r="M1124" s="108" t="n">
        <f aca="false">TRUNC(O1124-O1124*$O$2,2)</f>
        <v>6.54</v>
      </c>
      <c r="N1124" s="0" t="n">
        <v>11.44</v>
      </c>
      <c r="O1124" s="0" t="n">
        <v>8.38</v>
      </c>
    </row>
    <row r="1125" customFormat="false" ht="25.5" hidden="false" customHeight="false" outlineLevel="0" collapsed="false">
      <c r="A1125" s="122" t="s">
        <v>1578</v>
      </c>
      <c r="B1125" s="123" t="s">
        <v>2691</v>
      </c>
      <c r="C1125" s="122" t="s">
        <v>29</v>
      </c>
      <c r="D1125" s="122" t="s">
        <v>2692</v>
      </c>
      <c r="E1125" s="124" t="s">
        <v>1581</v>
      </c>
      <c r="F1125" s="124"/>
      <c r="G1125" s="125" t="s">
        <v>117</v>
      </c>
      <c r="H1125" s="126" t="n">
        <v>5.401</v>
      </c>
      <c r="I1125" s="127" t="n">
        <f aca="false">L1125</f>
        <v>3.12</v>
      </c>
      <c r="J1125" s="127" t="n">
        <f aca="false">M1125</f>
        <v>16.85</v>
      </c>
      <c r="L1125" s="108" t="n">
        <f aca="false">TRUNC(N1125-N1125*$O$2,2)</f>
        <v>3.12</v>
      </c>
      <c r="M1125" s="108" t="n">
        <f aca="false">TRUNC(O1125-O1125*$O$2,2)</f>
        <v>16.85</v>
      </c>
      <c r="N1125" s="0" t="n">
        <v>4</v>
      </c>
      <c r="O1125" s="0" t="n">
        <v>21.6</v>
      </c>
    </row>
    <row r="1126" customFormat="false" ht="25.5" hidden="false" customHeight="false" outlineLevel="0" collapsed="false">
      <c r="A1126" s="122" t="s">
        <v>1578</v>
      </c>
      <c r="B1126" s="123" t="s">
        <v>2693</v>
      </c>
      <c r="C1126" s="122" t="s">
        <v>29</v>
      </c>
      <c r="D1126" s="122" t="s">
        <v>2694</v>
      </c>
      <c r="E1126" s="124" t="s">
        <v>1581</v>
      </c>
      <c r="F1126" s="124"/>
      <c r="G1126" s="125" t="s">
        <v>132</v>
      </c>
      <c r="H1126" s="126" t="n">
        <v>0.055</v>
      </c>
      <c r="I1126" s="127" t="n">
        <f aca="false">L1126</f>
        <v>18.61</v>
      </c>
      <c r="J1126" s="127" t="n">
        <f aca="false">M1126</f>
        <v>1.02</v>
      </c>
      <c r="L1126" s="108" t="n">
        <f aca="false">TRUNC(N1126-N1126*$O$2,2)</f>
        <v>18.61</v>
      </c>
      <c r="M1126" s="108" t="n">
        <f aca="false">TRUNC(O1126-O1126*$O$2,2)</f>
        <v>1.02</v>
      </c>
      <c r="N1126" s="0" t="n">
        <v>23.85</v>
      </c>
      <c r="O1126" s="0" t="n">
        <v>1.31</v>
      </c>
    </row>
    <row r="1127" customFormat="false" ht="25.5" hidden="false" customHeight="false" outlineLevel="0" collapsed="false">
      <c r="A1127" s="122" t="s">
        <v>1578</v>
      </c>
      <c r="B1127" s="123" t="s">
        <v>2695</v>
      </c>
      <c r="C1127" s="122" t="s">
        <v>29</v>
      </c>
      <c r="D1127" s="122" t="s">
        <v>2696</v>
      </c>
      <c r="E1127" s="124" t="s">
        <v>1581</v>
      </c>
      <c r="F1127" s="124"/>
      <c r="G1127" s="125" t="s">
        <v>132</v>
      </c>
      <c r="H1127" s="126" t="n">
        <v>0.119</v>
      </c>
      <c r="I1127" s="127" t="n">
        <f aca="false">L1127</f>
        <v>22.54</v>
      </c>
      <c r="J1127" s="127" t="n">
        <f aca="false">M1127</f>
        <v>2.67</v>
      </c>
      <c r="L1127" s="108" t="n">
        <f aca="false">TRUNC(N1127-N1127*$O$2,2)</f>
        <v>22.54</v>
      </c>
      <c r="M1127" s="108" t="n">
        <f aca="false">TRUNC(O1127-O1127*$O$2,2)</f>
        <v>2.67</v>
      </c>
      <c r="N1127" s="0" t="n">
        <v>28.88</v>
      </c>
      <c r="O1127" s="0" t="n">
        <v>3.43</v>
      </c>
    </row>
    <row r="1128" customFormat="false" ht="38.25" hidden="false" customHeight="false" outlineLevel="0" collapsed="false">
      <c r="A1128" s="122" t="s">
        <v>1578</v>
      </c>
      <c r="B1128" s="123" t="s">
        <v>2697</v>
      </c>
      <c r="C1128" s="122" t="s">
        <v>29</v>
      </c>
      <c r="D1128" s="122" t="s">
        <v>2698</v>
      </c>
      <c r="E1128" s="124" t="s">
        <v>1581</v>
      </c>
      <c r="F1128" s="124"/>
      <c r="G1128" s="125" t="s">
        <v>1582</v>
      </c>
      <c r="H1128" s="126" t="n">
        <v>0.00955</v>
      </c>
      <c r="I1128" s="127" t="n">
        <f aca="false">L1128</f>
        <v>6.81</v>
      </c>
      <c r="J1128" s="127" t="n">
        <f aca="false">M1128</f>
        <v>0.06</v>
      </c>
      <c r="L1128" s="108" t="n">
        <f aca="false">TRUNC(N1128-N1128*$O$2,2)</f>
        <v>6.81</v>
      </c>
      <c r="M1128" s="108" t="n">
        <f aca="false">TRUNC(O1128-O1128*$O$2,2)</f>
        <v>0.06</v>
      </c>
      <c r="N1128" s="0" t="n">
        <v>8.73</v>
      </c>
      <c r="O1128" s="0" t="n">
        <v>0.08</v>
      </c>
    </row>
    <row r="1129" customFormat="false" ht="12.75" hidden="false" customHeight="false" outlineLevel="0" collapsed="false">
      <c r="A1129" s="115"/>
      <c r="B1129" s="115"/>
      <c r="C1129" s="115"/>
      <c r="D1129" s="115"/>
      <c r="E1129" s="115"/>
      <c r="F1129" s="116"/>
      <c r="G1129" s="115"/>
      <c r="H1129" s="116"/>
      <c r="I1129" s="115"/>
      <c r="J1129" s="116"/>
      <c r="L1129" s="108"/>
      <c r="M1129" s="108" t="n">
        <f aca="false">TRUNC(O1129-O1129*$O$2,2)</f>
        <v>68.84</v>
      </c>
      <c r="N1129" s="0" t="s">
        <v>1574</v>
      </c>
      <c r="O1129" s="0" t="n">
        <v>88.21</v>
      </c>
    </row>
    <row r="1130" customFormat="false" ht="12.75" hidden="false" customHeight="false" outlineLevel="0" collapsed="false">
      <c r="A1130" s="115"/>
      <c r="B1130" s="115"/>
      <c r="C1130" s="115"/>
      <c r="D1130" s="115"/>
      <c r="E1130" s="115"/>
      <c r="F1130" s="116"/>
      <c r="G1130" s="115"/>
      <c r="H1130" s="117" t="s">
        <v>1575</v>
      </c>
      <c r="I1130" s="117"/>
      <c r="J1130" s="118" t="n">
        <f aca="false">M1130</f>
        <v>170.3</v>
      </c>
      <c r="L1130" s="108" t="n">
        <f aca="false">TRUNC(N1130-N1130*$O$2,2)</f>
        <v>0</v>
      </c>
      <c r="M1130" s="108" t="n">
        <f aca="false">TRUNC(O1130-O1130*$O$2,2)</f>
        <v>170.3</v>
      </c>
      <c r="N1130" s="0" t="n">
        <v>0</v>
      </c>
      <c r="O1130" s="0" t="n">
        <v>218.2</v>
      </c>
    </row>
    <row r="1131" customFormat="false" ht="13.5" hidden="false" customHeight="false" outlineLevel="0" collapsed="false">
      <c r="A1131" s="30"/>
      <c r="B1131" s="30"/>
      <c r="C1131" s="30"/>
      <c r="D1131" s="30"/>
      <c r="E1131" s="30"/>
      <c r="F1131" s="30"/>
      <c r="G1131" s="30"/>
      <c r="H1131" s="119"/>
      <c r="I1131" s="30"/>
      <c r="J1131" s="120"/>
      <c r="L1131" s="108"/>
      <c r="M1131" s="108" t="n">
        <f aca="false">TRUNC(O1131-O1131*$O$2,2)</f>
        <v>5557.05</v>
      </c>
      <c r="N1131" s="0" t="s">
        <v>1576</v>
      </c>
      <c r="O1131" s="0" t="n">
        <v>7119.86</v>
      </c>
    </row>
    <row r="1132" customFormat="false" ht="13.5" hidden="false" customHeight="false" outlineLevel="0" collapsed="false">
      <c r="A1132" s="121"/>
      <c r="B1132" s="121"/>
      <c r="C1132" s="121"/>
      <c r="D1132" s="121"/>
      <c r="E1132" s="121"/>
      <c r="F1132" s="121"/>
      <c r="G1132" s="121"/>
      <c r="H1132" s="121"/>
      <c r="I1132" s="121"/>
      <c r="J1132" s="121"/>
      <c r="L1132" s="108" t="n">
        <f aca="false">TRUNC(N1132-N1132*$O$2,2)</f>
        <v>0</v>
      </c>
      <c r="M1132" s="108" t="n">
        <f aca="false">TRUNC(O1132-O1132*$O$2,2)</f>
        <v>0</v>
      </c>
      <c r="N1132" s="0" t="n">
        <v>0</v>
      </c>
      <c r="O1132" s="0" t="n">
        <v>0</v>
      </c>
    </row>
    <row r="1133" customFormat="false" ht="15" hidden="false" customHeight="false" outlineLevel="0" collapsed="false">
      <c r="A1133" s="98" t="s">
        <v>129</v>
      </c>
      <c r="B1133" s="99" t="s">
        <v>8</v>
      </c>
      <c r="C1133" s="98" t="s">
        <v>9</v>
      </c>
      <c r="D1133" s="98" t="s">
        <v>10</v>
      </c>
      <c r="E1133" s="100" t="s">
        <v>1565</v>
      </c>
      <c r="F1133" s="100"/>
      <c r="G1133" s="101" t="s">
        <v>11</v>
      </c>
      <c r="H1133" s="99" t="s">
        <v>12</v>
      </c>
      <c r="I1133" s="99" t="s">
        <v>13</v>
      </c>
      <c r="J1133" s="99" t="s">
        <v>15</v>
      </c>
      <c r="L1133" s="108"/>
      <c r="M1133" s="108"/>
    </row>
    <row r="1134" customFormat="false" ht="26.45" hidden="false" customHeight="true" outlineLevel="0" collapsed="false">
      <c r="A1134" s="102" t="s">
        <v>1566</v>
      </c>
      <c r="B1134" s="103" t="s">
        <v>130</v>
      </c>
      <c r="C1134" s="102" t="s">
        <v>29</v>
      </c>
      <c r="D1134" s="102" t="s">
        <v>131</v>
      </c>
      <c r="E1134" s="104" t="s">
        <v>1696</v>
      </c>
      <c r="F1134" s="104"/>
      <c r="G1134" s="105" t="s">
        <v>132</v>
      </c>
      <c r="H1134" s="106" t="n">
        <v>1</v>
      </c>
      <c r="I1134" s="107" t="n">
        <f aca="false">L1134</f>
        <v>13.62</v>
      </c>
      <c r="J1134" s="107" t="n">
        <f aca="false">M1134</f>
        <v>13.62</v>
      </c>
      <c r="L1134" s="108" t="n">
        <f aca="false">TRUNC(N1134-N1134*$O$2,2)</f>
        <v>13.62</v>
      </c>
      <c r="M1134" s="108" t="n">
        <f aca="false">TRUNC(O1134-O1134*$O$2,2)</f>
        <v>13.62</v>
      </c>
      <c r="N1134" s="0" t="n">
        <v>17.46</v>
      </c>
      <c r="O1134" s="0" t="n">
        <v>17.46</v>
      </c>
    </row>
    <row r="1135" customFormat="false" ht="39.6" hidden="false" customHeight="true" outlineLevel="0" collapsed="false">
      <c r="A1135" s="109" t="s">
        <v>1567</v>
      </c>
      <c r="B1135" s="110" t="s">
        <v>2699</v>
      </c>
      <c r="C1135" s="109" t="s">
        <v>29</v>
      </c>
      <c r="D1135" s="109" t="s">
        <v>2700</v>
      </c>
      <c r="E1135" s="111" t="s">
        <v>1570</v>
      </c>
      <c r="F1135" s="111"/>
      <c r="G1135" s="112" t="s">
        <v>31</v>
      </c>
      <c r="H1135" s="113" t="n">
        <v>0.057</v>
      </c>
      <c r="I1135" s="114" t="n">
        <f aca="false">L1135</f>
        <v>16.58</v>
      </c>
      <c r="J1135" s="114" t="n">
        <f aca="false">M1135</f>
        <v>0.94</v>
      </c>
      <c r="L1135" s="108" t="n">
        <f aca="false">TRUNC(N1135-N1135*$O$2,2)</f>
        <v>16.58</v>
      </c>
      <c r="M1135" s="108" t="n">
        <f aca="false">TRUNC(O1135-O1135*$O$2,2)</f>
        <v>0.94</v>
      </c>
      <c r="N1135" s="0" t="n">
        <v>21.25</v>
      </c>
      <c r="O1135" s="0" t="n">
        <v>1.21</v>
      </c>
    </row>
    <row r="1136" customFormat="false" ht="39.6" hidden="false" customHeight="true" outlineLevel="0" collapsed="false">
      <c r="A1136" s="109" t="s">
        <v>1567</v>
      </c>
      <c r="B1136" s="110" t="s">
        <v>2701</v>
      </c>
      <c r="C1136" s="109" t="s">
        <v>29</v>
      </c>
      <c r="D1136" s="109" t="s">
        <v>2702</v>
      </c>
      <c r="E1136" s="111" t="s">
        <v>1570</v>
      </c>
      <c r="F1136" s="111"/>
      <c r="G1136" s="112" t="s">
        <v>31</v>
      </c>
      <c r="H1136" s="113" t="n">
        <v>0.15</v>
      </c>
      <c r="I1136" s="114" t="n">
        <f aca="false">L1136</f>
        <v>19.23</v>
      </c>
      <c r="J1136" s="114" t="n">
        <f aca="false">M1136</f>
        <v>2.88</v>
      </c>
      <c r="L1136" s="108" t="n">
        <f aca="false">TRUNC(N1136-N1136*$O$2,2)</f>
        <v>19.23</v>
      </c>
      <c r="M1136" s="108" t="n">
        <f aca="false">TRUNC(O1136-O1136*$O$2,2)</f>
        <v>2.88</v>
      </c>
      <c r="N1136" s="0" t="n">
        <v>24.64</v>
      </c>
      <c r="O1136" s="0" t="n">
        <v>3.69</v>
      </c>
    </row>
    <row r="1137" customFormat="false" ht="39.6" hidden="false" customHeight="true" outlineLevel="0" collapsed="false">
      <c r="A1137" s="109" t="s">
        <v>1567</v>
      </c>
      <c r="B1137" s="110" t="s">
        <v>2703</v>
      </c>
      <c r="C1137" s="109" t="s">
        <v>29</v>
      </c>
      <c r="D1137" s="109" t="s">
        <v>2704</v>
      </c>
      <c r="E1137" s="111" t="s">
        <v>1696</v>
      </c>
      <c r="F1137" s="111"/>
      <c r="G1137" s="112" t="s">
        <v>132</v>
      </c>
      <c r="H1137" s="113" t="n">
        <v>1</v>
      </c>
      <c r="I1137" s="114" t="n">
        <f aca="false">L1137</f>
        <v>9.17</v>
      </c>
      <c r="J1137" s="114" t="n">
        <f aca="false">M1137</f>
        <v>9.17</v>
      </c>
      <c r="L1137" s="108" t="n">
        <f aca="false">TRUNC(N1137-N1137*$O$2,2)</f>
        <v>9.17</v>
      </c>
      <c r="M1137" s="108" t="n">
        <f aca="false">TRUNC(O1137-O1137*$O$2,2)</f>
        <v>9.17</v>
      </c>
      <c r="N1137" s="0" t="n">
        <v>11.76</v>
      </c>
      <c r="O1137" s="0" t="n">
        <v>11.76</v>
      </c>
    </row>
    <row r="1138" customFormat="false" ht="25.5" hidden="false" customHeight="false" outlineLevel="0" collapsed="false">
      <c r="A1138" s="122" t="s">
        <v>1578</v>
      </c>
      <c r="B1138" s="123" t="s">
        <v>2705</v>
      </c>
      <c r="C1138" s="122" t="s">
        <v>29</v>
      </c>
      <c r="D1138" s="122" t="s">
        <v>2706</v>
      </c>
      <c r="E1138" s="124" t="s">
        <v>1581</v>
      </c>
      <c r="F1138" s="124"/>
      <c r="G1138" s="125" t="s">
        <v>132</v>
      </c>
      <c r="H1138" s="126" t="n">
        <v>0.025</v>
      </c>
      <c r="I1138" s="127" t="n">
        <f aca="false">L1138</f>
        <v>20.91</v>
      </c>
      <c r="J1138" s="127" t="n">
        <f aca="false">M1138</f>
        <v>0.52</v>
      </c>
      <c r="L1138" s="108" t="n">
        <f aca="false">TRUNC(N1138-N1138*$O$2,2)</f>
        <v>20.91</v>
      </c>
      <c r="M1138" s="108" t="n">
        <f aca="false">TRUNC(O1138-O1138*$O$2,2)</f>
        <v>0.52</v>
      </c>
      <c r="N1138" s="0" t="n">
        <v>26.8</v>
      </c>
      <c r="O1138" s="0" t="n">
        <v>0.67</v>
      </c>
    </row>
    <row r="1139" customFormat="false" ht="51" hidden="false" customHeight="false" outlineLevel="0" collapsed="false">
      <c r="A1139" s="122" t="s">
        <v>1578</v>
      </c>
      <c r="B1139" s="123" t="s">
        <v>2707</v>
      </c>
      <c r="C1139" s="122" t="s">
        <v>29</v>
      </c>
      <c r="D1139" s="122" t="s">
        <v>2708</v>
      </c>
      <c r="E1139" s="124" t="s">
        <v>1581</v>
      </c>
      <c r="F1139" s="124"/>
      <c r="G1139" s="125" t="s">
        <v>65</v>
      </c>
      <c r="H1139" s="126" t="n">
        <v>0.635</v>
      </c>
      <c r="I1139" s="127" t="n">
        <f aca="false">L1139</f>
        <v>0.17</v>
      </c>
      <c r="J1139" s="127" t="n">
        <f aca="false">M1139</f>
        <v>0.1</v>
      </c>
      <c r="L1139" s="108" t="n">
        <f aca="false">TRUNC(N1139-N1139*$O$2,2)</f>
        <v>0.17</v>
      </c>
      <c r="M1139" s="108" t="n">
        <f aca="false">TRUNC(O1139-O1139*$O$2,2)</f>
        <v>0.1</v>
      </c>
      <c r="N1139" s="0" t="n">
        <v>0.22</v>
      </c>
      <c r="O1139" s="0" t="n">
        <v>0.13</v>
      </c>
    </row>
    <row r="1140" customFormat="false" ht="12.75" hidden="false" customHeight="false" outlineLevel="0" collapsed="false">
      <c r="A1140" s="115"/>
      <c r="B1140" s="115"/>
      <c r="C1140" s="115"/>
      <c r="D1140" s="115"/>
      <c r="E1140" s="115"/>
      <c r="F1140" s="116"/>
      <c r="G1140" s="115"/>
      <c r="H1140" s="116"/>
      <c r="I1140" s="115"/>
      <c r="J1140" s="116"/>
      <c r="L1140" s="108"/>
      <c r="M1140" s="108" t="n">
        <f aca="false">TRUNC(O1140-O1140*$O$2,2)</f>
        <v>3.05</v>
      </c>
      <c r="N1140" s="0" t="s">
        <v>1574</v>
      </c>
      <c r="O1140" s="0" t="n">
        <v>3.92</v>
      </c>
    </row>
    <row r="1141" customFormat="false" ht="12.75" hidden="false" customHeight="false" outlineLevel="0" collapsed="false">
      <c r="A1141" s="115"/>
      <c r="B1141" s="115"/>
      <c r="C1141" s="115"/>
      <c r="D1141" s="115"/>
      <c r="E1141" s="115"/>
      <c r="F1141" s="116"/>
      <c r="G1141" s="115"/>
      <c r="H1141" s="117" t="s">
        <v>1575</v>
      </c>
      <c r="I1141" s="117"/>
      <c r="J1141" s="118" t="n">
        <f aca="false">M1141</f>
        <v>16.68</v>
      </c>
      <c r="L1141" s="108" t="n">
        <f aca="false">TRUNC(N1141-N1141*$O$2,2)</f>
        <v>0</v>
      </c>
      <c r="M1141" s="108" t="n">
        <f aca="false">TRUNC(O1141-O1141*$O$2,2)</f>
        <v>16.68</v>
      </c>
      <c r="N1141" s="0" t="n">
        <v>0</v>
      </c>
      <c r="O1141" s="0" t="n">
        <v>21.38</v>
      </c>
    </row>
    <row r="1142" customFormat="false" ht="13.5" hidden="false" customHeight="false" outlineLevel="0" collapsed="false">
      <c r="A1142" s="30"/>
      <c r="B1142" s="30"/>
      <c r="C1142" s="30"/>
      <c r="D1142" s="30"/>
      <c r="E1142" s="30"/>
      <c r="F1142" s="30"/>
      <c r="G1142" s="30"/>
      <c r="H1142" s="119"/>
      <c r="I1142" s="30"/>
      <c r="J1142" s="120"/>
      <c r="L1142" s="108"/>
      <c r="M1142" s="108" t="n">
        <f aca="false">TRUNC(O1142-O1142*$O$2,2)</f>
        <v>483.92</v>
      </c>
      <c r="N1142" s="0" t="s">
        <v>1576</v>
      </c>
      <c r="O1142" s="0" t="n">
        <v>620.02</v>
      </c>
    </row>
    <row r="1143" customFormat="false" ht="13.5" hidden="false" customHeight="false" outlineLevel="0" collapsed="false">
      <c r="A1143" s="121"/>
      <c r="B1143" s="121"/>
      <c r="C1143" s="121"/>
      <c r="D1143" s="121"/>
      <c r="E1143" s="121"/>
      <c r="F1143" s="121"/>
      <c r="G1143" s="121"/>
      <c r="H1143" s="121"/>
      <c r="I1143" s="121"/>
      <c r="J1143" s="121"/>
      <c r="L1143" s="108" t="n">
        <f aca="false">TRUNC(N1143-N1143*$O$2,2)</f>
        <v>0</v>
      </c>
      <c r="M1143" s="108" t="n">
        <f aca="false">TRUNC(O1143-O1143*$O$2,2)</f>
        <v>0</v>
      </c>
      <c r="N1143" s="0" t="n">
        <v>0</v>
      </c>
      <c r="O1143" s="0" t="n">
        <v>0</v>
      </c>
    </row>
    <row r="1144" customFormat="false" ht="15" hidden="false" customHeight="false" outlineLevel="0" collapsed="false">
      <c r="A1144" s="98" t="s">
        <v>133</v>
      </c>
      <c r="B1144" s="99" t="s">
        <v>8</v>
      </c>
      <c r="C1144" s="98" t="s">
        <v>9</v>
      </c>
      <c r="D1144" s="98" t="s">
        <v>10</v>
      </c>
      <c r="E1144" s="100" t="s">
        <v>1565</v>
      </c>
      <c r="F1144" s="100"/>
      <c r="G1144" s="101" t="s">
        <v>11</v>
      </c>
      <c r="H1144" s="99" t="s">
        <v>12</v>
      </c>
      <c r="I1144" s="99" t="s">
        <v>13</v>
      </c>
      <c r="J1144" s="99" t="s">
        <v>15</v>
      </c>
      <c r="L1144" s="108"/>
      <c r="M1144" s="108"/>
    </row>
    <row r="1145" customFormat="false" ht="26.45" hidden="false" customHeight="true" outlineLevel="0" collapsed="false">
      <c r="A1145" s="102" t="s">
        <v>1566</v>
      </c>
      <c r="B1145" s="103" t="s">
        <v>134</v>
      </c>
      <c r="C1145" s="102" t="s">
        <v>29</v>
      </c>
      <c r="D1145" s="102" t="s">
        <v>135</v>
      </c>
      <c r="E1145" s="104" t="s">
        <v>1696</v>
      </c>
      <c r="F1145" s="104"/>
      <c r="G1145" s="105" t="s">
        <v>132</v>
      </c>
      <c r="H1145" s="106" t="n">
        <v>1</v>
      </c>
      <c r="I1145" s="107" t="n">
        <f aca="false">L1145</f>
        <v>12.05</v>
      </c>
      <c r="J1145" s="107" t="n">
        <f aca="false">M1145</f>
        <v>12.05</v>
      </c>
      <c r="L1145" s="108" t="n">
        <f aca="false">TRUNC(N1145-N1145*$O$2,2)</f>
        <v>12.05</v>
      </c>
      <c r="M1145" s="108" t="n">
        <f aca="false">TRUNC(O1145-O1145*$O$2,2)</f>
        <v>12.05</v>
      </c>
      <c r="N1145" s="0" t="n">
        <v>15.45</v>
      </c>
      <c r="O1145" s="0" t="n">
        <v>15.45</v>
      </c>
    </row>
    <row r="1146" customFormat="false" ht="39.6" hidden="false" customHeight="true" outlineLevel="0" collapsed="false">
      <c r="A1146" s="109" t="s">
        <v>1567</v>
      </c>
      <c r="B1146" s="110" t="s">
        <v>2709</v>
      </c>
      <c r="C1146" s="109" t="s">
        <v>29</v>
      </c>
      <c r="D1146" s="109" t="s">
        <v>2710</v>
      </c>
      <c r="E1146" s="111" t="s">
        <v>1696</v>
      </c>
      <c r="F1146" s="111"/>
      <c r="G1146" s="112" t="s">
        <v>132</v>
      </c>
      <c r="H1146" s="113" t="n">
        <v>1</v>
      </c>
      <c r="I1146" s="114" t="n">
        <f aca="false">L1146</f>
        <v>8.5</v>
      </c>
      <c r="J1146" s="114" t="n">
        <f aca="false">M1146</f>
        <v>8.5</v>
      </c>
      <c r="L1146" s="108" t="n">
        <f aca="false">TRUNC(N1146-N1146*$O$2,2)</f>
        <v>8.5</v>
      </c>
      <c r="M1146" s="108" t="n">
        <f aca="false">TRUNC(O1146-O1146*$O$2,2)</f>
        <v>8.5</v>
      </c>
      <c r="N1146" s="0" t="n">
        <v>10.9</v>
      </c>
      <c r="O1146" s="0" t="n">
        <v>10.9</v>
      </c>
    </row>
    <row r="1147" customFormat="false" ht="39.6" hidden="false" customHeight="true" outlineLevel="0" collapsed="false">
      <c r="A1147" s="109" t="s">
        <v>1567</v>
      </c>
      <c r="B1147" s="110" t="s">
        <v>2701</v>
      </c>
      <c r="C1147" s="109" t="s">
        <v>29</v>
      </c>
      <c r="D1147" s="109" t="s">
        <v>2702</v>
      </c>
      <c r="E1147" s="111" t="s">
        <v>1570</v>
      </c>
      <c r="F1147" s="111"/>
      <c r="G1147" s="112" t="s">
        <v>31</v>
      </c>
      <c r="H1147" s="113" t="n">
        <v>0.116</v>
      </c>
      <c r="I1147" s="114" t="n">
        <f aca="false">L1147</f>
        <v>19.23</v>
      </c>
      <c r="J1147" s="114" t="n">
        <f aca="false">M1147</f>
        <v>2.22</v>
      </c>
      <c r="L1147" s="108" t="n">
        <f aca="false">TRUNC(N1147-N1147*$O$2,2)</f>
        <v>19.23</v>
      </c>
      <c r="M1147" s="108" t="n">
        <f aca="false">TRUNC(O1147-O1147*$O$2,2)</f>
        <v>2.22</v>
      </c>
      <c r="N1147" s="0" t="n">
        <v>24.64</v>
      </c>
      <c r="O1147" s="0" t="n">
        <v>2.85</v>
      </c>
    </row>
    <row r="1148" customFormat="false" ht="39.6" hidden="false" customHeight="true" outlineLevel="0" collapsed="false">
      <c r="A1148" s="109" t="s">
        <v>1567</v>
      </c>
      <c r="B1148" s="110" t="s">
        <v>2699</v>
      </c>
      <c r="C1148" s="109" t="s">
        <v>29</v>
      </c>
      <c r="D1148" s="109" t="s">
        <v>2700</v>
      </c>
      <c r="E1148" s="111" t="s">
        <v>1570</v>
      </c>
      <c r="F1148" s="111"/>
      <c r="G1148" s="112" t="s">
        <v>31</v>
      </c>
      <c r="H1148" s="113" t="n">
        <v>0.044</v>
      </c>
      <c r="I1148" s="114" t="n">
        <f aca="false">L1148</f>
        <v>16.58</v>
      </c>
      <c r="J1148" s="114" t="n">
        <f aca="false">M1148</f>
        <v>0.72</v>
      </c>
      <c r="L1148" s="108" t="n">
        <f aca="false">TRUNC(N1148-N1148*$O$2,2)</f>
        <v>16.58</v>
      </c>
      <c r="M1148" s="108" t="n">
        <f aca="false">TRUNC(O1148-O1148*$O$2,2)</f>
        <v>0.72</v>
      </c>
      <c r="N1148" s="0" t="n">
        <v>21.25</v>
      </c>
      <c r="O1148" s="0" t="n">
        <v>0.93</v>
      </c>
    </row>
    <row r="1149" customFormat="false" ht="51" hidden="false" customHeight="false" outlineLevel="0" collapsed="false">
      <c r="A1149" s="122" t="s">
        <v>1578</v>
      </c>
      <c r="B1149" s="123" t="s">
        <v>2707</v>
      </c>
      <c r="C1149" s="122" t="s">
        <v>29</v>
      </c>
      <c r="D1149" s="122" t="s">
        <v>2708</v>
      </c>
      <c r="E1149" s="124" t="s">
        <v>1581</v>
      </c>
      <c r="F1149" s="124"/>
      <c r="G1149" s="125" t="s">
        <v>65</v>
      </c>
      <c r="H1149" s="126" t="n">
        <v>0.48</v>
      </c>
      <c r="I1149" s="127" t="n">
        <f aca="false">L1149</f>
        <v>0.17</v>
      </c>
      <c r="J1149" s="127" t="n">
        <f aca="false">M1149</f>
        <v>0.07</v>
      </c>
      <c r="L1149" s="108" t="n">
        <f aca="false">TRUNC(N1149-N1149*$O$2,2)</f>
        <v>0.17</v>
      </c>
      <c r="M1149" s="108" t="n">
        <f aca="false">TRUNC(O1149-O1149*$O$2,2)</f>
        <v>0.07</v>
      </c>
      <c r="N1149" s="0" t="n">
        <v>0.22</v>
      </c>
      <c r="O1149" s="0" t="n">
        <v>0.1</v>
      </c>
    </row>
    <row r="1150" customFormat="false" ht="25.5" hidden="false" customHeight="false" outlineLevel="0" collapsed="false">
      <c r="A1150" s="122" t="s">
        <v>1578</v>
      </c>
      <c r="B1150" s="123" t="s">
        <v>2705</v>
      </c>
      <c r="C1150" s="122" t="s">
        <v>29</v>
      </c>
      <c r="D1150" s="122" t="s">
        <v>2706</v>
      </c>
      <c r="E1150" s="124" t="s">
        <v>1581</v>
      </c>
      <c r="F1150" s="124"/>
      <c r="G1150" s="125" t="s">
        <v>132</v>
      </c>
      <c r="H1150" s="126" t="n">
        <v>0.025</v>
      </c>
      <c r="I1150" s="127" t="n">
        <f aca="false">L1150</f>
        <v>20.91</v>
      </c>
      <c r="J1150" s="127" t="n">
        <f aca="false">M1150</f>
        <v>0.52</v>
      </c>
      <c r="L1150" s="108" t="n">
        <f aca="false">TRUNC(N1150-N1150*$O$2,2)</f>
        <v>20.91</v>
      </c>
      <c r="M1150" s="108" t="n">
        <f aca="false">TRUNC(O1150-O1150*$O$2,2)</f>
        <v>0.52</v>
      </c>
      <c r="N1150" s="0" t="n">
        <v>26.8</v>
      </c>
      <c r="O1150" s="0" t="n">
        <v>0.67</v>
      </c>
    </row>
    <row r="1151" customFormat="false" ht="12.75" hidden="false" customHeight="false" outlineLevel="0" collapsed="false">
      <c r="A1151" s="115"/>
      <c r="B1151" s="115"/>
      <c r="C1151" s="115"/>
      <c r="D1151" s="115"/>
      <c r="E1151" s="115"/>
      <c r="F1151" s="116"/>
      <c r="G1151" s="115"/>
      <c r="H1151" s="116"/>
      <c r="I1151" s="115"/>
      <c r="J1151" s="116"/>
      <c r="L1151" s="108"/>
      <c r="M1151" s="108" t="n">
        <f aca="false">TRUNC(O1151-O1151*$O$2,2)</f>
        <v>2.31</v>
      </c>
      <c r="N1151" s="0" t="s">
        <v>1574</v>
      </c>
      <c r="O1151" s="0" t="n">
        <v>2.96</v>
      </c>
    </row>
    <row r="1152" customFormat="false" ht="12.75" hidden="false" customHeight="false" outlineLevel="0" collapsed="false">
      <c r="A1152" s="115"/>
      <c r="B1152" s="115"/>
      <c r="C1152" s="115"/>
      <c r="D1152" s="115"/>
      <c r="E1152" s="115"/>
      <c r="F1152" s="116"/>
      <c r="G1152" s="115"/>
      <c r="H1152" s="117" t="s">
        <v>1575</v>
      </c>
      <c r="I1152" s="117"/>
      <c r="J1152" s="118" t="n">
        <f aca="false">M1152</f>
        <v>14.76</v>
      </c>
      <c r="L1152" s="108" t="n">
        <f aca="false">TRUNC(N1152-N1152*$O$2,2)</f>
        <v>0</v>
      </c>
      <c r="M1152" s="108" t="n">
        <f aca="false">TRUNC(O1152-O1152*$O$2,2)</f>
        <v>14.76</v>
      </c>
      <c r="N1152" s="0" t="n">
        <v>0</v>
      </c>
      <c r="O1152" s="0" t="n">
        <v>18.92</v>
      </c>
    </row>
    <row r="1153" customFormat="false" ht="13.5" hidden="false" customHeight="false" outlineLevel="0" collapsed="false">
      <c r="A1153" s="30"/>
      <c r="B1153" s="30"/>
      <c r="C1153" s="30"/>
      <c r="D1153" s="30"/>
      <c r="E1153" s="30"/>
      <c r="F1153" s="30"/>
      <c r="G1153" s="30"/>
      <c r="H1153" s="119"/>
      <c r="I1153" s="30"/>
      <c r="J1153" s="120"/>
      <c r="L1153" s="108"/>
      <c r="M1153" s="108" t="n">
        <f aca="false">TRUNC(O1153-O1153*$O$2,2)</f>
        <v>5685.31</v>
      </c>
      <c r="N1153" s="0" t="s">
        <v>1576</v>
      </c>
      <c r="O1153" s="0" t="n">
        <v>7284.2</v>
      </c>
    </row>
    <row r="1154" customFormat="false" ht="13.5" hidden="false" customHeight="false" outlineLevel="0" collapsed="false">
      <c r="A1154" s="121"/>
      <c r="B1154" s="121"/>
      <c r="C1154" s="121"/>
      <c r="D1154" s="121"/>
      <c r="E1154" s="121"/>
      <c r="F1154" s="121"/>
      <c r="G1154" s="121"/>
      <c r="H1154" s="121"/>
      <c r="I1154" s="121"/>
      <c r="J1154" s="121"/>
      <c r="L1154" s="108" t="n">
        <f aca="false">TRUNC(N1154-N1154*$O$2,2)</f>
        <v>0</v>
      </c>
      <c r="M1154" s="108" t="n">
        <f aca="false">TRUNC(O1154-O1154*$O$2,2)</f>
        <v>0</v>
      </c>
      <c r="N1154" s="0" t="n">
        <v>0</v>
      </c>
      <c r="O1154" s="0" t="n">
        <v>0</v>
      </c>
    </row>
    <row r="1155" customFormat="false" ht="15" hidden="false" customHeight="false" outlineLevel="0" collapsed="false">
      <c r="A1155" s="98" t="s">
        <v>136</v>
      </c>
      <c r="B1155" s="99" t="s">
        <v>8</v>
      </c>
      <c r="C1155" s="98" t="s">
        <v>9</v>
      </c>
      <c r="D1155" s="98" t="s">
        <v>10</v>
      </c>
      <c r="E1155" s="100" t="s">
        <v>1565</v>
      </c>
      <c r="F1155" s="100"/>
      <c r="G1155" s="101" t="s">
        <v>11</v>
      </c>
      <c r="H1155" s="99" t="s">
        <v>12</v>
      </c>
      <c r="I1155" s="99" t="s">
        <v>13</v>
      </c>
      <c r="J1155" s="99" t="s">
        <v>15</v>
      </c>
      <c r="L1155" s="108"/>
      <c r="M1155" s="108"/>
    </row>
    <row r="1156" customFormat="false" ht="39.6" hidden="false" customHeight="true" outlineLevel="0" collapsed="false">
      <c r="A1156" s="102" t="s">
        <v>1566</v>
      </c>
      <c r="B1156" s="103" t="s">
        <v>137</v>
      </c>
      <c r="C1156" s="102" t="s">
        <v>29</v>
      </c>
      <c r="D1156" s="102" t="s">
        <v>138</v>
      </c>
      <c r="E1156" s="104" t="s">
        <v>1696</v>
      </c>
      <c r="F1156" s="104"/>
      <c r="G1156" s="105" t="s">
        <v>132</v>
      </c>
      <c r="H1156" s="106" t="n">
        <v>1</v>
      </c>
      <c r="I1156" s="107" t="n">
        <f aca="false">L1156</f>
        <v>9.51</v>
      </c>
      <c r="J1156" s="107" t="n">
        <f aca="false">M1156</f>
        <v>9.51</v>
      </c>
      <c r="L1156" s="108" t="n">
        <f aca="false">TRUNC(N1156-N1156*$O$2,2)</f>
        <v>9.51</v>
      </c>
      <c r="M1156" s="108" t="n">
        <f aca="false">TRUNC(O1156-O1156*$O$2,2)</f>
        <v>9.51</v>
      </c>
      <c r="N1156" s="0" t="n">
        <v>12.19</v>
      </c>
      <c r="O1156" s="0" t="n">
        <v>12.19</v>
      </c>
    </row>
    <row r="1157" customFormat="false" ht="39.6" hidden="false" customHeight="true" outlineLevel="0" collapsed="false">
      <c r="A1157" s="109" t="s">
        <v>1567</v>
      </c>
      <c r="B1157" s="110" t="s">
        <v>2699</v>
      </c>
      <c r="C1157" s="109" t="s">
        <v>29</v>
      </c>
      <c r="D1157" s="109" t="s">
        <v>2700</v>
      </c>
      <c r="E1157" s="111" t="s">
        <v>1570</v>
      </c>
      <c r="F1157" s="111"/>
      <c r="G1157" s="112" t="s">
        <v>31</v>
      </c>
      <c r="H1157" s="113" t="n">
        <v>0.025</v>
      </c>
      <c r="I1157" s="114" t="n">
        <f aca="false">L1157</f>
        <v>16.58</v>
      </c>
      <c r="J1157" s="114" t="n">
        <f aca="false">M1157</f>
        <v>0.41</v>
      </c>
      <c r="L1157" s="108" t="n">
        <f aca="false">TRUNC(N1157-N1157*$O$2,2)</f>
        <v>16.58</v>
      </c>
      <c r="M1157" s="108" t="n">
        <f aca="false">TRUNC(O1157-O1157*$O$2,2)</f>
        <v>0.41</v>
      </c>
      <c r="N1157" s="0" t="n">
        <v>21.25</v>
      </c>
      <c r="O1157" s="0" t="n">
        <v>0.53</v>
      </c>
    </row>
    <row r="1158" customFormat="false" ht="39.6" hidden="false" customHeight="true" outlineLevel="0" collapsed="false">
      <c r="A1158" s="109" t="s">
        <v>1567</v>
      </c>
      <c r="B1158" s="110" t="s">
        <v>2701</v>
      </c>
      <c r="C1158" s="109" t="s">
        <v>29</v>
      </c>
      <c r="D1158" s="109" t="s">
        <v>2702</v>
      </c>
      <c r="E1158" s="111" t="s">
        <v>1570</v>
      </c>
      <c r="F1158" s="111"/>
      <c r="G1158" s="112" t="s">
        <v>31</v>
      </c>
      <c r="H1158" s="113" t="n">
        <v>0.064</v>
      </c>
      <c r="I1158" s="114" t="n">
        <f aca="false">L1158</f>
        <v>19.23</v>
      </c>
      <c r="J1158" s="114" t="n">
        <f aca="false">M1158</f>
        <v>1.22</v>
      </c>
      <c r="L1158" s="108" t="n">
        <f aca="false">TRUNC(N1158-N1158*$O$2,2)</f>
        <v>19.23</v>
      </c>
      <c r="M1158" s="108" t="n">
        <f aca="false">TRUNC(O1158-O1158*$O$2,2)</f>
        <v>1.22</v>
      </c>
      <c r="N1158" s="0" t="n">
        <v>24.64</v>
      </c>
      <c r="O1158" s="0" t="n">
        <v>1.57</v>
      </c>
    </row>
    <row r="1159" customFormat="false" ht="39.6" hidden="false" customHeight="true" outlineLevel="0" collapsed="false">
      <c r="A1159" s="109" t="s">
        <v>1567</v>
      </c>
      <c r="B1159" s="110" t="s">
        <v>2711</v>
      </c>
      <c r="C1159" s="109" t="s">
        <v>29</v>
      </c>
      <c r="D1159" s="109" t="s">
        <v>2712</v>
      </c>
      <c r="E1159" s="111" t="s">
        <v>1696</v>
      </c>
      <c r="F1159" s="111"/>
      <c r="G1159" s="112" t="s">
        <v>132</v>
      </c>
      <c r="H1159" s="113" t="n">
        <v>1</v>
      </c>
      <c r="I1159" s="114" t="n">
        <f aca="false">L1159</f>
        <v>7.3</v>
      </c>
      <c r="J1159" s="114" t="n">
        <f aca="false">M1159</f>
        <v>7.3</v>
      </c>
      <c r="L1159" s="108" t="n">
        <f aca="false">TRUNC(N1159-N1159*$O$2,2)</f>
        <v>7.3</v>
      </c>
      <c r="M1159" s="108" t="n">
        <f aca="false">TRUNC(O1159-O1159*$O$2,2)</f>
        <v>7.3</v>
      </c>
      <c r="N1159" s="0" t="n">
        <v>9.36</v>
      </c>
      <c r="O1159" s="0" t="n">
        <v>9.36</v>
      </c>
    </row>
    <row r="1160" customFormat="false" ht="25.5" hidden="false" customHeight="false" outlineLevel="0" collapsed="false">
      <c r="A1160" s="122" t="s">
        <v>1578</v>
      </c>
      <c r="B1160" s="123" t="s">
        <v>2705</v>
      </c>
      <c r="C1160" s="122" t="s">
        <v>29</v>
      </c>
      <c r="D1160" s="122" t="s">
        <v>2706</v>
      </c>
      <c r="E1160" s="124" t="s">
        <v>1581</v>
      </c>
      <c r="F1160" s="124"/>
      <c r="G1160" s="125" t="s">
        <v>132</v>
      </c>
      <c r="H1160" s="126" t="n">
        <v>0.025</v>
      </c>
      <c r="I1160" s="127" t="n">
        <f aca="false">L1160</f>
        <v>20.91</v>
      </c>
      <c r="J1160" s="127" t="n">
        <f aca="false">M1160</f>
        <v>0.52</v>
      </c>
      <c r="L1160" s="108" t="n">
        <f aca="false">TRUNC(N1160-N1160*$O$2,2)</f>
        <v>20.91</v>
      </c>
      <c r="M1160" s="108" t="n">
        <f aca="false">TRUNC(O1160-O1160*$O$2,2)</f>
        <v>0.52</v>
      </c>
      <c r="N1160" s="0" t="n">
        <v>26.8</v>
      </c>
      <c r="O1160" s="0" t="n">
        <v>0.67</v>
      </c>
    </row>
    <row r="1161" customFormat="false" ht="51" hidden="false" customHeight="false" outlineLevel="0" collapsed="false">
      <c r="A1161" s="122" t="s">
        <v>1578</v>
      </c>
      <c r="B1161" s="123" t="s">
        <v>2707</v>
      </c>
      <c r="C1161" s="122" t="s">
        <v>29</v>
      </c>
      <c r="D1161" s="122" t="s">
        <v>2708</v>
      </c>
      <c r="E1161" s="124" t="s">
        <v>1581</v>
      </c>
      <c r="F1161" s="124"/>
      <c r="G1161" s="125" t="s">
        <v>65</v>
      </c>
      <c r="H1161" s="126" t="n">
        <v>0.317</v>
      </c>
      <c r="I1161" s="127" t="n">
        <f aca="false">L1161</f>
        <v>0.17</v>
      </c>
      <c r="J1161" s="127" t="n">
        <f aca="false">M1161</f>
        <v>0.04</v>
      </c>
      <c r="L1161" s="108" t="n">
        <f aca="false">TRUNC(N1161-N1161*$O$2,2)</f>
        <v>0.17</v>
      </c>
      <c r="M1161" s="108" t="n">
        <f aca="false">TRUNC(O1161-O1161*$O$2,2)</f>
        <v>0.04</v>
      </c>
      <c r="N1161" s="0" t="n">
        <v>0.22</v>
      </c>
      <c r="O1161" s="0" t="n">
        <v>0.06</v>
      </c>
    </row>
    <row r="1162" customFormat="false" ht="12.75" hidden="false" customHeight="false" outlineLevel="0" collapsed="false">
      <c r="A1162" s="115"/>
      <c r="B1162" s="115"/>
      <c r="C1162" s="115"/>
      <c r="D1162" s="115"/>
      <c r="E1162" s="115"/>
      <c r="F1162" s="116"/>
      <c r="G1162" s="115"/>
      <c r="H1162" s="116"/>
      <c r="I1162" s="115"/>
      <c r="J1162" s="116"/>
      <c r="L1162" s="108"/>
      <c r="M1162" s="108" t="n">
        <f aca="false">TRUNC(O1162-O1162*$O$2,2)</f>
        <v>1.27</v>
      </c>
      <c r="N1162" s="0" t="s">
        <v>1574</v>
      </c>
      <c r="O1162" s="0" t="n">
        <v>1.63</v>
      </c>
    </row>
    <row r="1163" customFormat="false" ht="12.75" hidden="false" customHeight="false" outlineLevel="0" collapsed="false">
      <c r="A1163" s="115"/>
      <c r="B1163" s="115"/>
      <c r="C1163" s="115"/>
      <c r="D1163" s="115"/>
      <c r="E1163" s="115"/>
      <c r="F1163" s="116"/>
      <c r="G1163" s="115"/>
      <c r="H1163" s="117" t="s">
        <v>1575</v>
      </c>
      <c r="I1163" s="117"/>
      <c r="J1163" s="118" t="n">
        <f aca="false">M1163</f>
        <v>11.64</v>
      </c>
      <c r="L1163" s="108" t="n">
        <f aca="false">TRUNC(N1163-N1163*$O$2,2)</f>
        <v>0</v>
      </c>
      <c r="M1163" s="108" t="n">
        <f aca="false">TRUNC(O1163-O1163*$O$2,2)</f>
        <v>11.64</v>
      </c>
      <c r="N1163" s="0" t="n">
        <v>0</v>
      </c>
      <c r="O1163" s="0" t="n">
        <v>14.92</v>
      </c>
    </row>
    <row r="1164" customFormat="false" ht="13.5" hidden="false" customHeight="false" outlineLevel="0" collapsed="false">
      <c r="A1164" s="30"/>
      <c r="B1164" s="30"/>
      <c r="C1164" s="30"/>
      <c r="D1164" s="30"/>
      <c r="E1164" s="30"/>
      <c r="F1164" s="30"/>
      <c r="G1164" s="30"/>
      <c r="H1164" s="119"/>
      <c r="I1164" s="30"/>
      <c r="J1164" s="120"/>
      <c r="L1164" s="108"/>
      <c r="M1164" s="108" t="n">
        <f aca="false">TRUNC(O1164-O1164*$O$2,2)</f>
        <v>4960.79</v>
      </c>
      <c r="N1164" s="0" t="s">
        <v>1576</v>
      </c>
      <c r="O1164" s="0" t="n">
        <v>6355.92</v>
      </c>
    </row>
    <row r="1165" customFormat="false" ht="13.5" hidden="false" customHeight="false" outlineLevel="0" collapsed="false">
      <c r="A1165" s="121"/>
      <c r="B1165" s="121"/>
      <c r="C1165" s="121"/>
      <c r="D1165" s="121"/>
      <c r="E1165" s="121"/>
      <c r="F1165" s="121"/>
      <c r="G1165" s="121"/>
      <c r="H1165" s="121"/>
      <c r="I1165" s="121"/>
      <c r="J1165" s="121"/>
      <c r="L1165" s="108" t="n">
        <f aca="false">TRUNC(N1165-N1165*$O$2,2)</f>
        <v>0</v>
      </c>
      <c r="M1165" s="108" t="n">
        <f aca="false">TRUNC(O1165-O1165*$O$2,2)</f>
        <v>0</v>
      </c>
      <c r="N1165" s="0" t="n">
        <v>0</v>
      </c>
      <c r="O1165" s="0" t="n">
        <v>0</v>
      </c>
    </row>
    <row r="1166" customFormat="false" ht="15" hidden="false" customHeight="false" outlineLevel="0" collapsed="false">
      <c r="A1166" s="98" t="s">
        <v>139</v>
      </c>
      <c r="B1166" s="99" t="s">
        <v>8</v>
      </c>
      <c r="C1166" s="98" t="s">
        <v>9</v>
      </c>
      <c r="D1166" s="98" t="s">
        <v>10</v>
      </c>
      <c r="E1166" s="100" t="s">
        <v>1565</v>
      </c>
      <c r="F1166" s="100"/>
      <c r="G1166" s="101" t="s">
        <v>11</v>
      </c>
      <c r="H1166" s="99" t="s">
        <v>12</v>
      </c>
      <c r="I1166" s="99" t="s">
        <v>13</v>
      </c>
      <c r="J1166" s="99" t="s">
        <v>15</v>
      </c>
      <c r="L1166" s="108"/>
      <c r="M1166" s="108"/>
    </row>
    <row r="1167" customFormat="false" ht="39.6" hidden="false" customHeight="true" outlineLevel="0" collapsed="false">
      <c r="A1167" s="102" t="s">
        <v>1566</v>
      </c>
      <c r="B1167" s="103" t="s">
        <v>140</v>
      </c>
      <c r="C1167" s="102" t="s">
        <v>29</v>
      </c>
      <c r="D1167" s="102" t="s">
        <v>141</v>
      </c>
      <c r="E1167" s="104" t="s">
        <v>1696</v>
      </c>
      <c r="F1167" s="104"/>
      <c r="G1167" s="105" t="s">
        <v>41</v>
      </c>
      <c r="H1167" s="106" t="n">
        <v>1</v>
      </c>
      <c r="I1167" s="107" t="n">
        <f aca="false">L1167</f>
        <v>578.8</v>
      </c>
      <c r="J1167" s="107" t="n">
        <f aca="false">M1167</f>
        <v>578.8</v>
      </c>
      <c r="L1167" s="108" t="n">
        <f aca="false">TRUNC(N1167-N1167*$O$2,2)</f>
        <v>578.8</v>
      </c>
      <c r="M1167" s="108" t="n">
        <f aca="false">TRUNC(O1167-O1167*$O$2,2)</f>
        <v>578.8</v>
      </c>
      <c r="N1167" s="0" t="n">
        <v>741.58</v>
      </c>
      <c r="O1167" s="0" t="n">
        <v>741.58</v>
      </c>
    </row>
    <row r="1168" customFormat="false" ht="39.6" hidden="false" customHeight="true" outlineLevel="0" collapsed="false">
      <c r="A1168" s="109" t="s">
        <v>1567</v>
      </c>
      <c r="B1168" s="110" t="s">
        <v>1591</v>
      </c>
      <c r="C1168" s="109" t="s">
        <v>29</v>
      </c>
      <c r="D1168" s="109" t="s">
        <v>1592</v>
      </c>
      <c r="E1168" s="111" t="s">
        <v>1570</v>
      </c>
      <c r="F1168" s="111"/>
      <c r="G1168" s="112" t="s">
        <v>31</v>
      </c>
      <c r="H1168" s="113" t="n">
        <v>0.587</v>
      </c>
      <c r="I1168" s="114" t="n">
        <f aca="false">L1168</f>
        <v>19.38</v>
      </c>
      <c r="J1168" s="114" t="n">
        <f aca="false">M1168</f>
        <v>11.37</v>
      </c>
      <c r="L1168" s="108" t="n">
        <f aca="false">TRUNC(N1168-N1168*$O$2,2)</f>
        <v>19.38</v>
      </c>
      <c r="M1168" s="108" t="n">
        <f aca="false">TRUNC(O1168-O1168*$O$2,2)</f>
        <v>11.37</v>
      </c>
      <c r="N1168" s="0" t="n">
        <v>24.84</v>
      </c>
      <c r="O1168" s="0" t="n">
        <v>14.58</v>
      </c>
    </row>
    <row r="1169" customFormat="false" ht="39.6" hidden="false" customHeight="true" outlineLevel="0" collapsed="false">
      <c r="A1169" s="109" t="s">
        <v>1567</v>
      </c>
      <c r="B1169" s="110" t="s">
        <v>2713</v>
      </c>
      <c r="C1169" s="109" t="s">
        <v>29</v>
      </c>
      <c r="D1169" s="109" t="s">
        <v>2714</v>
      </c>
      <c r="E1169" s="111" t="s">
        <v>1577</v>
      </c>
      <c r="F1169" s="111"/>
      <c r="G1169" s="112" t="s">
        <v>1587</v>
      </c>
      <c r="H1169" s="113" t="n">
        <v>0.161</v>
      </c>
      <c r="I1169" s="114" t="n">
        <f aca="false">L1169</f>
        <v>1.1</v>
      </c>
      <c r="J1169" s="114" t="n">
        <f aca="false">M1169</f>
        <v>0.17</v>
      </c>
      <c r="L1169" s="108" t="n">
        <f aca="false">TRUNC(N1169-N1169*$O$2,2)</f>
        <v>1.1</v>
      </c>
      <c r="M1169" s="108" t="n">
        <f aca="false">TRUNC(O1169-O1169*$O$2,2)</f>
        <v>0.17</v>
      </c>
      <c r="N1169" s="0" t="n">
        <v>1.42</v>
      </c>
      <c r="O1169" s="0" t="n">
        <v>0.22</v>
      </c>
    </row>
    <row r="1170" customFormat="false" ht="39.6" hidden="false" customHeight="true" outlineLevel="0" collapsed="false">
      <c r="A1170" s="109" t="s">
        <v>1567</v>
      </c>
      <c r="B1170" s="110" t="s">
        <v>1597</v>
      </c>
      <c r="C1170" s="109" t="s">
        <v>29</v>
      </c>
      <c r="D1170" s="109" t="s">
        <v>1598</v>
      </c>
      <c r="E1170" s="111" t="s">
        <v>1570</v>
      </c>
      <c r="F1170" s="111"/>
      <c r="G1170" s="112" t="s">
        <v>31</v>
      </c>
      <c r="H1170" s="113" t="n">
        <v>0.881</v>
      </c>
      <c r="I1170" s="114" t="n">
        <f aca="false">L1170</f>
        <v>15.82</v>
      </c>
      <c r="J1170" s="114" t="n">
        <f aca="false">M1170</f>
        <v>13.93</v>
      </c>
      <c r="L1170" s="108" t="n">
        <f aca="false">TRUNC(N1170-N1170*$O$2,2)</f>
        <v>15.82</v>
      </c>
      <c r="M1170" s="108" t="n">
        <f aca="false">TRUNC(O1170-O1170*$O$2,2)</f>
        <v>13.93</v>
      </c>
      <c r="N1170" s="0" t="n">
        <v>20.28</v>
      </c>
      <c r="O1170" s="0" t="n">
        <v>17.86</v>
      </c>
    </row>
    <row r="1171" customFormat="false" ht="39.6" hidden="false" customHeight="true" outlineLevel="0" collapsed="false">
      <c r="A1171" s="109" t="s">
        <v>1567</v>
      </c>
      <c r="B1171" s="110" t="s">
        <v>2715</v>
      </c>
      <c r="C1171" s="109" t="s">
        <v>29</v>
      </c>
      <c r="D1171" s="109" t="s">
        <v>2716</v>
      </c>
      <c r="E1171" s="111" t="s">
        <v>1577</v>
      </c>
      <c r="F1171" s="111"/>
      <c r="G1171" s="112" t="s">
        <v>1590</v>
      </c>
      <c r="H1171" s="113" t="n">
        <v>0.133</v>
      </c>
      <c r="I1171" s="114" t="n">
        <f aca="false">L1171</f>
        <v>0.41</v>
      </c>
      <c r="J1171" s="114" t="n">
        <f aca="false">M1171</f>
        <v>0.05</v>
      </c>
      <c r="L1171" s="108" t="n">
        <f aca="false">TRUNC(N1171-N1171*$O$2,2)</f>
        <v>0.41</v>
      </c>
      <c r="M1171" s="108" t="n">
        <f aca="false">TRUNC(O1171-O1171*$O$2,2)</f>
        <v>0.05</v>
      </c>
      <c r="N1171" s="0" t="n">
        <v>0.53</v>
      </c>
      <c r="O1171" s="0" t="n">
        <v>0.07</v>
      </c>
    </row>
    <row r="1172" customFormat="false" ht="63.75" hidden="false" customHeight="false" outlineLevel="0" collapsed="false">
      <c r="A1172" s="122" t="s">
        <v>1578</v>
      </c>
      <c r="B1172" s="123" t="s">
        <v>2717</v>
      </c>
      <c r="C1172" s="122" t="s">
        <v>29</v>
      </c>
      <c r="D1172" s="122" t="s">
        <v>2718</v>
      </c>
      <c r="E1172" s="124" t="s">
        <v>1581</v>
      </c>
      <c r="F1172" s="124"/>
      <c r="G1172" s="125" t="s">
        <v>105</v>
      </c>
      <c r="H1172" s="126" t="n">
        <v>1.26</v>
      </c>
      <c r="I1172" s="127" t="n">
        <f aca="false">L1172</f>
        <v>439.09</v>
      </c>
      <c r="J1172" s="127" t="n">
        <f aca="false">M1172</f>
        <v>553.25</v>
      </c>
      <c r="L1172" s="108" t="n">
        <f aca="false">TRUNC(N1172-N1172*$O$2,2)</f>
        <v>439.09</v>
      </c>
      <c r="M1172" s="108" t="n">
        <f aca="false">TRUNC(O1172-O1172*$O$2,2)</f>
        <v>553.25</v>
      </c>
      <c r="N1172" s="0" t="n">
        <v>562.58</v>
      </c>
      <c r="O1172" s="0" t="n">
        <v>708.85</v>
      </c>
    </row>
    <row r="1173" customFormat="false" ht="12.75" hidden="false" customHeight="false" outlineLevel="0" collapsed="false">
      <c r="A1173" s="115"/>
      <c r="B1173" s="115"/>
      <c r="C1173" s="115"/>
      <c r="D1173" s="115"/>
      <c r="E1173" s="115"/>
      <c r="F1173" s="116"/>
      <c r="G1173" s="115"/>
      <c r="H1173" s="116"/>
      <c r="I1173" s="115"/>
      <c r="J1173" s="116"/>
      <c r="L1173" s="108"/>
      <c r="M1173" s="108" t="n">
        <f aca="false">TRUNC(O1173-O1173*$O$2,2)</f>
        <v>18.22</v>
      </c>
      <c r="N1173" s="0" t="s">
        <v>1574</v>
      </c>
      <c r="O1173" s="0" t="n">
        <v>23.35</v>
      </c>
    </row>
    <row r="1174" customFormat="false" ht="12.75" hidden="false" customHeight="false" outlineLevel="0" collapsed="false">
      <c r="A1174" s="115"/>
      <c r="B1174" s="115"/>
      <c r="C1174" s="115"/>
      <c r="D1174" s="115"/>
      <c r="E1174" s="115"/>
      <c r="F1174" s="116"/>
      <c r="G1174" s="115"/>
      <c r="H1174" s="117" t="s">
        <v>1575</v>
      </c>
      <c r="I1174" s="117"/>
      <c r="J1174" s="118" t="n">
        <f aca="false">M1174</f>
        <v>708.85</v>
      </c>
      <c r="L1174" s="108" t="n">
        <f aca="false">TRUNC(N1174-N1174*$O$2,2)</f>
        <v>0</v>
      </c>
      <c r="M1174" s="108" t="n">
        <f aca="false">TRUNC(O1174-O1174*$O$2,2)</f>
        <v>708.85</v>
      </c>
      <c r="N1174" s="0" t="n">
        <v>0</v>
      </c>
      <c r="O1174" s="0" t="n">
        <v>908.21</v>
      </c>
    </row>
    <row r="1175" customFormat="false" ht="13.5" hidden="false" customHeight="false" outlineLevel="0" collapsed="false">
      <c r="A1175" s="30"/>
      <c r="B1175" s="30"/>
      <c r="C1175" s="30"/>
      <c r="D1175" s="30"/>
      <c r="E1175" s="30"/>
      <c r="F1175" s="30"/>
      <c r="G1175" s="30"/>
      <c r="H1175" s="119"/>
      <c r="I1175" s="30"/>
      <c r="J1175" s="120"/>
      <c r="L1175" s="108"/>
      <c r="M1175" s="108" t="n">
        <f aca="false">TRUNC(O1175-O1175*$O$2,2)</f>
        <v>14340.18</v>
      </c>
      <c r="N1175" s="0" t="s">
        <v>1576</v>
      </c>
      <c r="O1175" s="0" t="n">
        <v>18373.08</v>
      </c>
    </row>
    <row r="1176" customFormat="false" ht="13.5" hidden="false" customHeight="false" outlineLevel="0" collapsed="false">
      <c r="A1176" s="121"/>
      <c r="B1176" s="121"/>
      <c r="C1176" s="121"/>
      <c r="D1176" s="121"/>
      <c r="E1176" s="121"/>
      <c r="F1176" s="121"/>
      <c r="G1176" s="121"/>
      <c r="H1176" s="121"/>
      <c r="I1176" s="121"/>
      <c r="J1176" s="121"/>
      <c r="L1176" s="108" t="n">
        <f aca="false">TRUNC(N1176-N1176*$O$2,2)</f>
        <v>0</v>
      </c>
      <c r="M1176" s="108" t="n">
        <f aca="false">TRUNC(O1176-O1176*$O$2,2)</f>
        <v>0</v>
      </c>
      <c r="N1176" s="0" t="n">
        <v>0</v>
      </c>
      <c r="O1176" s="0" t="n">
        <v>0</v>
      </c>
    </row>
    <row r="1177" customFormat="false" ht="12.75" hidden="false" customHeight="false" outlineLevel="0" collapsed="false">
      <c r="A1177" s="22" t="s">
        <v>142</v>
      </c>
      <c r="B1177" s="22"/>
      <c r="C1177" s="22"/>
      <c r="D1177" s="22" t="s">
        <v>143</v>
      </c>
      <c r="E1177" s="22"/>
      <c r="F1177" s="96"/>
      <c r="G1177" s="96"/>
      <c r="H1177" s="24"/>
      <c r="I1177" s="22"/>
      <c r="J1177" s="97"/>
      <c r="L1177" s="108" t="n">
        <f aca="false">TRUNC(N1177-N1177*$O$2,2)</f>
        <v>0</v>
      </c>
      <c r="M1177" s="108" t="n">
        <f aca="false">TRUNC(O1177-O1177*$O$2,2)</f>
        <v>0</v>
      </c>
      <c r="N1177" s="0" t="n">
        <v>0</v>
      </c>
      <c r="O1177" s="0" t="n">
        <v>0</v>
      </c>
    </row>
    <row r="1178" customFormat="false" ht="15" hidden="false" customHeight="false" outlineLevel="0" collapsed="false">
      <c r="A1178" s="98" t="s">
        <v>144</v>
      </c>
      <c r="B1178" s="99" t="s">
        <v>8</v>
      </c>
      <c r="C1178" s="98" t="s">
        <v>9</v>
      </c>
      <c r="D1178" s="98" t="s">
        <v>10</v>
      </c>
      <c r="E1178" s="100" t="s">
        <v>1565</v>
      </c>
      <c r="F1178" s="100"/>
      <c r="G1178" s="101" t="s">
        <v>11</v>
      </c>
      <c r="H1178" s="99" t="s">
        <v>12</v>
      </c>
      <c r="I1178" s="99" t="s">
        <v>13</v>
      </c>
      <c r="J1178" s="99" t="s">
        <v>15</v>
      </c>
      <c r="L1178" s="108"/>
      <c r="M1178" s="108"/>
    </row>
    <row r="1179" customFormat="false" ht="39.6" hidden="false" customHeight="true" outlineLevel="0" collapsed="false">
      <c r="A1179" s="102" t="s">
        <v>1566</v>
      </c>
      <c r="B1179" s="103" t="s">
        <v>145</v>
      </c>
      <c r="C1179" s="102" t="s">
        <v>29</v>
      </c>
      <c r="D1179" s="102" t="s">
        <v>146</v>
      </c>
      <c r="E1179" s="104" t="s">
        <v>1696</v>
      </c>
      <c r="F1179" s="104"/>
      <c r="G1179" s="105" t="s">
        <v>52</v>
      </c>
      <c r="H1179" s="106" t="n">
        <v>1</v>
      </c>
      <c r="I1179" s="107" t="n">
        <f aca="false">L1179</f>
        <v>127.58</v>
      </c>
      <c r="J1179" s="107" t="n">
        <f aca="false">M1179</f>
        <v>127.58</v>
      </c>
      <c r="L1179" s="108" t="n">
        <f aca="false">TRUNC(N1179-N1179*$O$2,2)</f>
        <v>127.58</v>
      </c>
      <c r="M1179" s="108" t="n">
        <f aca="false">TRUNC(O1179-O1179*$O$2,2)</f>
        <v>127.58</v>
      </c>
      <c r="N1179" s="0" t="n">
        <v>163.47</v>
      </c>
      <c r="O1179" s="0" t="n">
        <v>163.47</v>
      </c>
    </row>
    <row r="1180" customFormat="false" ht="52.9" hidden="false" customHeight="true" outlineLevel="0" collapsed="false">
      <c r="A1180" s="109" t="s">
        <v>1567</v>
      </c>
      <c r="B1180" s="110" t="s">
        <v>2719</v>
      </c>
      <c r="C1180" s="109" t="s">
        <v>29</v>
      </c>
      <c r="D1180" s="109" t="s">
        <v>2720</v>
      </c>
      <c r="E1180" s="111" t="s">
        <v>1696</v>
      </c>
      <c r="F1180" s="111"/>
      <c r="G1180" s="112" t="s">
        <v>52</v>
      </c>
      <c r="H1180" s="113" t="n">
        <v>0.525</v>
      </c>
      <c r="I1180" s="114" t="n">
        <f aca="false">L1180</f>
        <v>154.97</v>
      </c>
      <c r="J1180" s="114" t="n">
        <f aca="false">M1180</f>
        <v>81.35</v>
      </c>
      <c r="L1180" s="108" t="n">
        <f aca="false">TRUNC(N1180-N1180*$O$2,2)</f>
        <v>154.97</v>
      </c>
      <c r="M1180" s="108" t="n">
        <f aca="false">TRUNC(O1180-O1180*$O$2,2)</f>
        <v>81.35</v>
      </c>
      <c r="N1180" s="0" t="n">
        <v>198.56</v>
      </c>
      <c r="O1180" s="0" t="n">
        <v>104.24</v>
      </c>
    </row>
    <row r="1181" customFormat="false" ht="39.6" hidden="false" customHeight="true" outlineLevel="0" collapsed="false">
      <c r="A1181" s="109" t="s">
        <v>1567</v>
      </c>
      <c r="B1181" s="110" t="s">
        <v>1701</v>
      </c>
      <c r="C1181" s="109" t="s">
        <v>29</v>
      </c>
      <c r="D1181" s="109" t="s">
        <v>1702</v>
      </c>
      <c r="E1181" s="111" t="s">
        <v>1570</v>
      </c>
      <c r="F1181" s="111"/>
      <c r="G1181" s="112" t="s">
        <v>31</v>
      </c>
      <c r="H1181" s="113" t="n">
        <v>0.319</v>
      </c>
      <c r="I1181" s="114" t="n">
        <f aca="false">L1181</f>
        <v>16.52</v>
      </c>
      <c r="J1181" s="114" t="n">
        <f aca="false">M1181</f>
        <v>5.26</v>
      </c>
      <c r="L1181" s="108" t="n">
        <f aca="false">TRUNC(N1181-N1181*$O$2,2)</f>
        <v>16.52</v>
      </c>
      <c r="M1181" s="108" t="n">
        <f aca="false">TRUNC(O1181-O1181*$O$2,2)</f>
        <v>5.26</v>
      </c>
      <c r="N1181" s="0" t="n">
        <v>21.17</v>
      </c>
      <c r="O1181" s="0" t="n">
        <v>6.75</v>
      </c>
    </row>
    <row r="1182" customFormat="false" ht="39.6" hidden="false" customHeight="true" outlineLevel="0" collapsed="false">
      <c r="A1182" s="109" t="s">
        <v>1567</v>
      </c>
      <c r="B1182" s="110" t="s">
        <v>1680</v>
      </c>
      <c r="C1182" s="109" t="s">
        <v>29</v>
      </c>
      <c r="D1182" s="109" t="s">
        <v>1681</v>
      </c>
      <c r="E1182" s="111" t="s">
        <v>1570</v>
      </c>
      <c r="F1182" s="111"/>
      <c r="G1182" s="112" t="s">
        <v>31</v>
      </c>
      <c r="H1182" s="113" t="n">
        <v>1.738</v>
      </c>
      <c r="I1182" s="114" t="n">
        <f aca="false">L1182</f>
        <v>19.12</v>
      </c>
      <c r="J1182" s="114" t="n">
        <f aca="false">M1182</f>
        <v>33.23</v>
      </c>
      <c r="L1182" s="108" t="n">
        <f aca="false">TRUNC(N1182-N1182*$O$2,2)</f>
        <v>19.12</v>
      </c>
      <c r="M1182" s="108" t="n">
        <f aca="false">TRUNC(O1182-O1182*$O$2,2)</f>
        <v>33.23</v>
      </c>
      <c r="N1182" s="0" t="n">
        <v>24.5</v>
      </c>
      <c r="O1182" s="0" t="n">
        <v>42.58</v>
      </c>
    </row>
    <row r="1183" customFormat="false" ht="38.25" hidden="false" customHeight="false" outlineLevel="0" collapsed="false">
      <c r="A1183" s="122" t="s">
        <v>1578</v>
      </c>
      <c r="B1183" s="123" t="s">
        <v>2697</v>
      </c>
      <c r="C1183" s="122" t="s">
        <v>29</v>
      </c>
      <c r="D1183" s="122" t="s">
        <v>2698</v>
      </c>
      <c r="E1183" s="124" t="s">
        <v>1581</v>
      </c>
      <c r="F1183" s="124"/>
      <c r="G1183" s="125" t="s">
        <v>1582</v>
      </c>
      <c r="H1183" s="126" t="n">
        <v>0.0095455</v>
      </c>
      <c r="I1183" s="127" t="n">
        <f aca="false">L1183</f>
        <v>6.81</v>
      </c>
      <c r="J1183" s="127" t="n">
        <f aca="false">M1183</f>
        <v>0.06</v>
      </c>
      <c r="L1183" s="108" t="n">
        <f aca="false">TRUNC(N1183-N1183*$O$2,2)</f>
        <v>6.81</v>
      </c>
      <c r="M1183" s="108" t="n">
        <f aca="false">TRUNC(O1183-O1183*$O$2,2)</f>
        <v>0.06</v>
      </c>
      <c r="N1183" s="0" t="n">
        <v>8.73</v>
      </c>
      <c r="O1183" s="0" t="n">
        <v>0.08</v>
      </c>
    </row>
    <row r="1184" customFormat="false" ht="38.25" hidden="false" customHeight="false" outlineLevel="0" collapsed="false">
      <c r="A1184" s="122" t="s">
        <v>1578</v>
      </c>
      <c r="B1184" s="123" t="s">
        <v>2721</v>
      </c>
      <c r="C1184" s="122" t="s">
        <v>29</v>
      </c>
      <c r="D1184" s="122" t="s">
        <v>2722</v>
      </c>
      <c r="E1184" s="124" t="s">
        <v>1583</v>
      </c>
      <c r="F1184" s="124"/>
      <c r="G1184" s="125" t="s">
        <v>1571</v>
      </c>
      <c r="H1184" s="126" t="n">
        <v>0.201</v>
      </c>
      <c r="I1184" s="127" t="n">
        <f aca="false">L1184</f>
        <v>29.26</v>
      </c>
      <c r="J1184" s="127" t="n">
        <f aca="false">M1184</f>
        <v>5.87</v>
      </c>
      <c r="L1184" s="108" t="n">
        <f aca="false">TRUNC(N1184-N1184*$O$2,2)</f>
        <v>29.26</v>
      </c>
      <c r="M1184" s="108" t="n">
        <f aca="false">TRUNC(O1184-O1184*$O$2,2)</f>
        <v>5.87</v>
      </c>
      <c r="N1184" s="0" t="n">
        <v>37.5</v>
      </c>
      <c r="O1184" s="0" t="n">
        <v>7.53</v>
      </c>
    </row>
    <row r="1185" customFormat="false" ht="25.5" hidden="false" customHeight="false" outlineLevel="0" collapsed="false">
      <c r="A1185" s="122" t="s">
        <v>1578</v>
      </c>
      <c r="B1185" s="123" t="s">
        <v>2695</v>
      </c>
      <c r="C1185" s="122" t="s">
        <v>29</v>
      </c>
      <c r="D1185" s="122" t="s">
        <v>2696</v>
      </c>
      <c r="E1185" s="124" t="s">
        <v>1581</v>
      </c>
      <c r="F1185" s="124"/>
      <c r="G1185" s="125" t="s">
        <v>132</v>
      </c>
      <c r="H1185" s="126" t="n">
        <v>0.063</v>
      </c>
      <c r="I1185" s="127" t="n">
        <f aca="false">L1185</f>
        <v>22.54</v>
      </c>
      <c r="J1185" s="127" t="n">
        <f aca="false">M1185</f>
        <v>1.41</v>
      </c>
      <c r="L1185" s="108" t="n">
        <f aca="false">TRUNC(N1185-N1185*$O$2,2)</f>
        <v>22.54</v>
      </c>
      <c r="M1185" s="108" t="n">
        <f aca="false">TRUNC(O1185-O1185*$O$2,2)</f>
        <v>1.41</v>
      </c>
      <c r="N1185" s="0" t="n">
        <v>28.88</v>
      </c>
      <c r="O1185" s="0" t="n">
        <v>1.81</v>
      </c>
    </row>
    <row r="1186" customFormat="false" ht="25.5" hidden="false" customHeight="false" outlineLevel="0" collapsed="false">
      <c r="A1186" s="122" t="s">
        <v>1578</v>
      </c>
      <c r="B1186" s="123" t="s">
        <v>2691</v>
      </c>
      <c r="C1186" s="122" t="s">
        <v>29</v>
      </c>
      <c r="D1186" s="122" t="s">
        <v>2692</v>
      </c>
      <c r="E1186" s="124" t="s">
        <v>1581</v>
      </c>
      <c r="F1186" s="124"/>
      <c r="G1186" s="125" t="s">
        <v>117</v>
      </c>
      <c r="H1186" s="126" t="n">
        <v>0.12</v>
      </c>
      <c r="I1186" s="127" t="n">
        <f aca="false">L1186</f>
        <v>3.12</v>
      </c>
      <c r="J1186" s="127" t="n">
        <f aca="false">M1186</f>
        <v>0.37</v>
      </c>
      <c r="L1186" s="108" t="n">
        <f aca="false">TRUNC(N1186-N1186*$O$2,2)</f>
        <v>3.12</v>
      </c>
      <c r="M1186" s="108" t="n">
        <f aca="false">TRUNC(O1186-O1186*$O$2,2)</f>
        <v>0.37</v>
      </c>
      <c r="N1186" s="0" t="n">
        <v>4</v>
      </c>
      <c r="O1186" s="0" t="n">
        <v>0.48</v>
      </c>
    </row>
    <row r="1187" customFormat="false" ht="12.75" hidden="false" customHeight="false" outlineLevel="0" collapsed="false">
      <c r="A1187" s="115"/>
      <c r="B1187" s="115"/>
      <c r="C1187" s="115"/>
      <c r="D1187" s="115"/>
      <c r="E1187" s="115"/>
      <c r="F1187" s="116"/>
      <c r="G1187" s="115"/>
      <c r="H1187" s="116"/>
      <c r="I1187" s="115"/>
      <c r="J1187" s="116"/>
      <c r="L1187" s="108"/>
      <c r="M1187" s="108" t="n">
        <f aca="false">TRUNC(O1187-O1187*$O$2,2)</f>
        <v>35.09</v>
      </c>
      <c r="N1187" s="0" t="s">
        <v>1574</v>
      </c>
      <c r="O1187" s="0" t="n">
        <v>44.96</v>
      </c>
    </row>
    <row r="1188" customFormat="false" ht="12.75" hidden="false" customHeight="false" outlineLevel="0" collapsed="false">
      <c r="A1188" s="115"/>
      <c r="B1188" s="115"/>
      <c r="C1188" s="115"/>
      <c r="D1188" s="115"/>
      <c r="E1188" s="115"/>
      <c r="F1188" s="116"/>
      <c r="G1188" s="115"/>
      <c r="H1188" s="117" t="s">
        <v>1575</v>
      </c>
      <c r="I1188" s="117"/>
      <c r="J1188" s="118" t="n">
        <f aca="false">M1188</f>
        <v>156.25</v>
      </c>
      <c r="L1188" s="108" t="n">
        <f aca="false">TRUNC(N1188-N1188*$O$2,2)</f>
        <v>0</v>
      </c>
      <c r="M1188" s="108" t="n">
        <f aca="false">TRUNC(O1188-O1188*$O$2,2)</f>
        <v>156.25</v>
      </c>
      <c r="N1188" s="0" t="n">
        <v>0</v>
      </c>
      <c r="O1188" s="0" t="n">
        <v>200.2</v>
      </c>
    </row>
    <row r="1189" customFormat="false" ht="13.5" hidden="false" customHeight="false" outlineLevel="0" collapsed="false">
      <c r="A1189" s="30"/>
      <c r="B1189" s="30"/>
      <c r="C1189" s="30"/>
      <c r="D1189" s="30"/>
      <c r="E1189" s="30"/>
      <c r="F1189" s="30"/>
      <c r="G1189" s="30"/>
      <c r="H1189" s="119"/>
      <c r="I1189" s="30"/>
      <c r="J1189" s="120"/>
      <c r="L1189" s="108"/>
      <c r="M1189" s="108" t="n">
        <f aca="false">TRUNC(O1189-O1189*$O$2,2)</f>
        <v>11944.21</v>
      </c>
      <c r="N1189" s="0" t="s">
        <v>1576</v>
      </c>
      <c r="O1189" s="0" t="n">
        <v>15303.28</v>
      </c>
    </row>
    <row r="1190" customFormat="false" ht="13.5" hidden="false" customHeight="false" outlineLevel="0" collapsed="false">
      <c r="A1190" s="121"/>
      <c r="B1190" s="121"/>
      <c r="C1190" s="121"/>
      <c r="D1190" s="121"/>
      <c r="E1190" s="121"/>
      <c r="F1190" s="121"/>
      <c r="G1190" s="121"/>
      <c r="H1190" s="121"/>
      <c r="I1190" s="121"/>
      <c r="J1190" s="121"/>
      <c r="L1190" s="108" t="n">
        <f aca="false">TRUNC(N1190-N1190*$O$2,2)</f>
        <v>0</v>
      </c>
      <c r="M1190" s="108" t="n">
        <f aca="false">TRUNC(O1190-O1190*$O$2,2)</f>
        <v>0</v>
      </c>
      <c r="N1190" s="0" t="n">
        <v>0</v>
      </c>
      <c r="O1190" s="0" t="n">
        <v>0</v>
      </c>
    </row>
    <row r="1191" customFormat="false" ht="15" hidden="false" customHeight="false" outlineLevel="0" collapsed="false">
      <c r="A1191" s="98" t="s">
        <v>147</v>
      </c>
      <c r="B1191" s="99" t="s">
        <v>8</v>
      </c>
      <c r="C1191" s="98" t="s">
        <v>9</v>
      </c>
      <c r="D1191" s="98" t="s">
        <v>10</v>
      </c>
      <c r="E1191" s="100" t="s">
        <v>1565</v>
      </c>
      <c r="F1191" s="100"/>
      <c r="G1191" s="101" t="s">
        <v>11</v>
      </c>
      <c r="H1191" s="99" t="s">
        <v>12</v>
      </c>
      <c r="I1191" s="99" t="s">
        <v>13</v>
      </c>
      <c r="J1191" s="99" t="s">
        <v>15</v>
      </c>
      <c r="L1191" s="108"/>
      <c r="M1191" s="108"/>
    </row>
    <row r="1192" customFormat="false" ht="63.75" hidden="false" customHeight="false" outlineLevel="0" collapsed="false">
      <c r="A1192" s="102" t="s">
        <v>1566</v>
      </c>
      <c r="B1192" s="103" t="s">
        <v>148</v>
      </c>
      <c r="C1192" s="102" t="s">
        <v>29</v>
      </c>
      <c r="D1192" s="102" t="s">
        <v>149</v>
      </c>
      <c r="E1192" s="104" t="s">
        <v>1696</v>
      </c>
      <c r="F1192" s="104"/>
      <c r="G1192" s="105" t="s">
        <v>52</v>
      </c>
      <c r="H1192" s="106" t="n">
        <v>1</v>
      </c>
      <c r="I1192" s="107" t="n">
        <f aca="false">L1192</f>
        <v>54.33</v>
      </c>
      <c r="J1192" s="107" t="n">
        <f aca="false">M1192</f>
        <v>54.33</v>
      </c>
      <c r="L1192" s="108" t="n">
        <f aca="false">TRUNC(N1192-N1192*$O$2,2)</f>
        <v>54.33</v>
      </c>
      <c r="M1192" s="108" t="n">
        <f aca="false">TRUNC(O1192-O1192*$O$2,2)</f>
        <v>54.33</v>
      </c>
      <c r="N1192" s="0" t="n">
        <v>69.62</v>
      </c>
      <c r="O1192" s="0" t="n">
        <v>69.62</v>
      </c>
    </row>
    <row r="1193" customFormat="false" ht="39.6" hidden="false" customHeight="true" outlineLevel="0" collapsed="false">
      <c r="A1193" s="109" t="s">
        <v>1567</v>
      </c>
      <c r="B1193" s="110" t="s">
        <v>1680</v>
      </c>
      <c r="C1193" s="109" t="s">
        <v>29</v>
      </c>
      <c r="D1193" s="109" t="s">
        <v>1681</v>
      </c>
      <c r="E1193" s="111" t="s">
        <v>1570</v>
      </c>
      <c r="F1193" s="111"/>
      <c r="G1193" s="112" t="s">
        <v>31</v>
      </c>
      <c r="H1193" s="113" t="n">
        <v>0.6</v>
      </c>
      <c r="I1193" s="114" t="n">
        <f aca="false">L1193</f>
        <v>19.12</v>
      </c>
      <c r="J1193" s="114" t="n">
        <f aca="false">M1193</f>
        <v>11.47</v>
      </c>
      <c r="L1193" s="108" t="n">
        <f aca="false">TRUNC(N1193-N1193*$O$2,2)</f>
        <v>19.12</v>
      </c>
      <c r="M1193" s="108" t="n">
        <f aca="false">TRUNC(O1193-O1193*$O$2,2)</f>
        <v>11.47</v>
      </c>
      <c r="N1193" s="0" t="n">
        <v>24.5</v>
      </c>
      <c r="O1193" s="0" t="n">
        <v>14.7</v>
      </c>
    </row>
    <row r="1194" customFormat="false" ht="39.6" hidden="false" customHeight="true" outlineLevel="0" collapsed="false">
      <c r="A1194" s="109" t="s">
        <v>1567</v>
      </c>
      <c r="B1194" s="110" t="s">
        <v>1701</v>
      </c>
      <c r="C1194" s="109" t="s">
        <v>29</v>
      </c>
      <c r="D1194" s="109" t="s">
        <v>1702</v>
      </c>
      <c r="E1194" s="111" t="s">
        <v>1570</v>
      </c>
      <c r="F1194" s="111"/>
      <c r="G1194" s="112" t="s">
        <v>31</v>
      </c>
      <c r="H1194" s="113" t="n">
        <v>0.11</v>
      </c>
      <c r="I1194" s="114" t="n">
        <f aca="false">L1194</f>
        <v>16.52</v>
      </c>
      <c r="J1194" s="114" t="n">
        <f aca="false">M1194</f>
        <v>1.81</v>
      </c>
      <c r="L1194" s="108" t="n">
        <f aca="false">TRUNC(N1194-N1194*$O$2,2)</f>
        <v>16.52</v>
      </c>
      <c r="M1194" s="108" t="n">
        <f aca="false">TRUNC(O1194-O1194*$O$2,2)</f>
        <v>1.81</v>
      </c>
      <c r="N1194" s="0" t="n">
        <v>21.17</v>
      </c>
      <c r="O1194" s="0" t="n">
        <v>2.32</v>
      </c>
    </row>
    <row r="1195" customFormat="false" ht="52.9" hidden="false" customHeight="true" outlineLevel="0" collapsed="false">
      <c r="A1195" s="109" t="s">
        <v>1567</v>
      </c>
      <c r="B1195" s="110" t="s">
        <v>2723</v>
      </c>
      <c r="C1195" s="109" t="s">
        <v>29</v>
      </c>
      <c r="D1195" s="109" t="s">
        <v>2724</v>
      </c>
      <c r="E1195" s="111" t="s">
        <v>1696</v>
      </c>
      <c r="F1195" s="111"/>
      <c r="G1195" s="112" t="s">
        <v>52</v>
      </c>
      <c r="H1195" s="113" t="n">
        <v>0.067</v>
      </c>
      <c r="I1195" s="114" t="n">
        <f aca="false">L1195</f>
        <v>209.21</v>
      </c>
      <c r="J1195" s="114" t="n">
        <f aca="false">M1195</f>
        <v>14</v>
      </c>
      <c r="L1195" s="108" t="n">
        <f aca="false">TRUNC(N1195-N1195*$O$2,2)</f>
        <v>209.21</v>
      </c>
      <c r="M1195" s="108" t="n">
        <f aca="false">TRUNC(O1195-O1195*$O$2,2)</f>
        <v>14</v>
      </c>
      <c r="N1195" s="0" t="n">
        <v>268.05</v>
      </c>
      <c r="O1195" s="0" t="n">
        <v>17.95</v>
      </c>
    </row>
    <row r="1196" customFormat="false" ht="38.25" hidden="false" customHeight="false" outlineLevel="0" collapsed="false">
      <c r="A1196" s="122" t="s">
        <v>1578</v>
      </c>
      <c r="B1196" s="123" t="s">
        <v>2725</v>
      </c>
      <c r="C1196" s="122" t="s">
        <v>29</v>
      </c>
      <c r="D1196" s="122" t="s">
        <v>2726</v>
      </c>
      <c r="E1196" s="124" t="s">
        <v>1583</v>
      </c>
      <c r="F1196" s="124"/>
      <c r="G1196" s="125" t="s">
        <v>1571</v>
      </c>
      <c r="H1196" s="126" t="n">
        <v>0.785</v>
      </c>
      <c r="I1196" s="127" t="n">
        <f aca="false">L1196</f>
        <v>11.27</v>
      </c>
      <c r="J1196" s="127" t="n">
        <f aca="false">M1196</f>
        <v>8.84</v>
      </c>
      <c r="L1196" s="108" t="n">
        <f aca="false">TRUNC(N1196-N1196*$O$2,2)</f>
        <v>11.27</v>
      </c>
      <c r="M1196" s="108" t="n">
        <f aca="false">TRUNC(O1196-O1196*$O$2,2)</f>
        <v>8.84</v>
      </c>
      <c r="N1196" s="0" t="n">
        <v>14.44</v>
      </c>
      <c r="O1196" s="0" t="n">
        <v>11.33</v>
      </c>
    </row>
    <row r="1197" customFormat="false" ht="51" hidden="false" customHeight="false" outlineLevel="0" collapsed="false">
      <c r="A1197" s="122" t="s">
        <v>1578</v>
      </c>
      <c r="B1197" s="123" t="s">
        <v>2727</v>
      </c>
      <c r="C1197" s="122" t="s">
        <v>29</v>
      </c>
      <c r="D1197" s="122" t="s">
        <v>2728</v>
      </c>
      <c r="E1197" s="124" t="s">
        <v>1583</v>
      </c>
      <c r="F1197" s="124"/>
      <c r="G1197" s="125" t="s">
        <v>1571</v>
      </c>
      <c r="H1197" s="126" t="n">
        <v>0.393</v>
      </c>
      <c r="I1197" s="127" t="n">
        <f aca="false">L1197</f>
        <v>30.59</v>
      </c>
      <c r="J1197" s="127" t="n">
        <f aca="false">M1197</f>
        <v>12.01</v>
      </c>
      <c r="L1197" s="108" t="n">
        <f aca="false">TRUNC(N1197-N1197*$O$2,2)</f>
        <v>30.59</v>
      </c>
      <c r="M1197" s="108" t="n">
        <f aca="false">TRUNC(O1197-O1197*$O$2,2)</f>
        <v>12.01</v>
      </c>
      <c r="N1197" s="0" t="n">
        <v>39.2</v>
      </c>
      <c r="O1197" s="0" t="n">
        <v>15.4</v>
      </c>
    </row>
    <row r="1198" customFormat="false" ht="38.25" hidden="false" customHeight="false" outlineLevel="0" collapsed="false">
      <c r="A1198" s="122" t="s">
        <v>1578</v>
      </c>
      <c r="B1198" s="123" t="s">
        <v>2721</v>
      </c>
      <c r="C1198" s="122" t="s">
        <v>29</v>
      </c>
      <c r="D1198" s="122" t="s">
        <v>2722</v>
      </c>
      <c r="E1198" s="124" t="s">
        <v>1583</v>
      </c>
      <c r="F1198" s="124"/>
      <c r="G1198" s="125" t="s">
        <v>1571</v>
      </c>
      <c r="H1198" s="126" t="n">
        <v>0.196</v>
      </c>
      <c r="I1198" s="127" t="n">
        <f aca="false">L1198</f>
        <v>29.26</v>
      </c>
      <c r="J1198" s="127" t="n">
        <f aca="false">M1198</f>
        <v>5.73</v>
      </c>
      <c r="L1198" s="108" t="n">
        <f aca="false">TRUNC(N1198-N1198*$O$2,2)</f>
        <v>29.26</v>
      </c>
      <c r="M1198" s="108" t="n">
        <f aca="false">TRUNC(O1198-O1198*$O$2,2)</f>
        <v>5.73</v>
      </c>
      <c r="N1198" s="0" t="n">
        <v>37.5</v>
      </c>
      <c r="O1198" s="0" t="n">
        <v>7.35</v>
      </c>
    </row>
    <row r="1199" customFormat="false" ht="25.5" hidden="false" customHeight="false" outlineLevel="0" collapsed="false">
      <c r="A1199" s="122" t="s">
        <v>1578</v>
      </c>
      <c r="B1199" s="123" t="s">
        <v>2695</v>
      </c>
      <c r="C1199" s="122" t="s">
        <v>29</v>
      </c>
      <c r="D1199" s="122" t="s">
        <v>2696</v>
      </c>
      <c r="E1199" s="124" t="s">
        <v>1581</v>
      </c>
      <c r="F1199" s="124"/>
      <c r="G1199" s="125" t="s">
        <v>132</v>
      </c>
      <c r="H1199" s="126" t="n">
        <v>0.019</v>
      </c>
      <c r="I1199" s="127" t="n">
        <f aca="false">L1199</f>
        <v>22.54</v>
      </c>
      <c r="J1199" s="127" t="n">
        <f aca="false">M1199</f>
        <v>0.42</v>
      </c>
      <c r="L1199" s="108" t="n">
        <f aca="false">TRUNC(N1199-N1199*$O$2,2)</f>
        <v>22.54</v>
      </c>
      <c r="M1199" s="108" t="n">
        <f aca="false">TRUNC(O1199-O1199*$O$2,2)</f>
        <v>0.42</v>
      </c>
      <c r="N1199" s="0" t="n">
        <v>28.88</v>
      </c>
      <c r="O1199" s="0" t="n">
        <v>0.54</v>
      </c>
    </row>
    <row r="1200" customFormat="false" ht="38.25" hidden="false" customHeight="false" outlineLevel="0" collapsed="false">
      <c r="A1200" s="122" t="s">
        <v>1578</v>
      </c>
      <c r="B1200" s="123" t="s">
        <v>2697</v>
      </c>
      <c r="C1200" s="122" t="s">
        <v>29</v>
      </c>
      <c r="D1200" s="122" t="s">
        <v>2698</v>
      </c>
      <c r="E1200" s="124" t="s">
        <v>1581</v>
      </c>
      <c r="F1200" s="124"/>
      <c r="G1200" s="125" t="s">
        <v>1582</v>
      </c>
      <c r="H1200" s="126" t="n">
        <v>0.004</v>
      </c>
      <c r="I1200" s="127" t="n">
        <f aca="false">L1200</f>
        <v>6.81</v>
      </c>
      <c r="J1200" s="127" t="n">
        <f aca="false">M1200</f>
        <v>0.02</v>
      </c>
      <c r="L1200" s="108" t="n">
        <f aca="false">TRUNC(N1200-N1200*$O$2,2)</f>
        <v>6.81</v>
      </c>
      <c r="M1200" s="108" t="n">
        <f aca="false">TRUNC(O1200-O1200*$O$2,2)</f>
        <v>0.02</v>
      </c>
      <c r="N1200" s="0" t="n">
        <v>8.73</v>
      </c>
      <c r="O1200" s="0" t="n">
        <v>0.03</v>
      </c>
    </row>
    <row r="1201" customFormat="false" ht="12.75" hidden="false" customHeight="false" outlineLevel="0" collapsed="false">
      <c r="A1201" s="115"/>
      <c r="B1201" s="115"/>
      <c r="C1201" s="115"/>
      <c r="D1201" s="115"/>
      <c r="E1201" s="115"/>
      <c r="F1201" s="116"/>
      <c r="G1201" s="115"/>
      <c r="H1201" s="116"/>
      <c r="I1201" s="115"/>
      <c r="J1201" s="116"/>
      <c r="L1201" s="108"/>
      <c r="M1201" s="108" t="n">
        <f aca="false">TRUNC(O1201-O1201*$O$2,2)</f>
        <v>11.48</v>
      </c>
      <c r="N1201" s="0" t="s">
        <v>1574</v>
      </c>
      <c r="O1201" s="0" t="n">
        <v>14.72</v>
      </c>
    </row>
    <row r="1202" customFormat="false" ht="12.75" hidden="false" customHeight="false" outlineLevel="0" collapsed="false">
      <c r="A1202" s="115"/>
      <c r="B1202" s="115"/>
      <c r="C1202" s="115"/>
      <c r="D1202" s="115"/>
      <c r="E1202" s="115"/>
      <c r="F1202" s="116"/>
      <c r="G1202" s="115"/>
      <c r="H1202" s="117" t="s">
        <v>1575</v>
      </c>
      <c r="I1202" s="117"/>
      <c r="J1202" s="118" t="n">
        <f aca="false">M1202</f>
        <v>66.54</v>
      </c>
      <c r="L1202" s="108" t="n">
        <f aca="false">TRUNC(N1202-N1202*$O$2,2)</f>
        <v>0</v>
      </c>
      <c r="M1202" s="108" t="n">
        <f aca="false">TRUNC(O1202-O1202*$O$2,2)</f>
        <v>66.54</v>
      </c>
      <c r="N1202" s="0" t="n">
        <v>0</v>
      </c>
      <c r="O1202" s="0" t="n">
        <v>85.26</v>
      </c>
    </row>
    <row r="1203" customFormat="false" ht="13.5" hidden="false" customHeight="false" outlineLevel="0" collapsed="false">
      <c r="A1203" s="30"/>
      <c r="B1203" s="30"/>
      <c r="C1203" s="30"/>
      <c r="D1203" s="30"/>
      <c r="E1203" s="30"/>
      <c r="F1203" s="30"/>
      <c r="G1203" s="30"/>
      <c r="H1203" s="119"/>
      <c r="I1203" s="30"/>
      <c r="J1203" s="120"/>
      <c r="L1203" s="108"/>
      <c r="M1203" s="108" t="n">
        <f aca="false">TRUNC(O1203-O1203*$O$2,2)</f>
        <v>9593.18</v>
      </c>
      <c r="N1203" s="0" t="s">
        <v>1576</v>
      </c>
      <c r="O1203" s="0" t="n">
        <v>12291.08</v>
      </c>
    </row>
    <row r="1204" customFormat="false" ht="13.5" hidden="false" customHeight="false" outlineLevel="0" collapsed="false">
      <c r="A1204" s="121"/>
      <c r="B1204" s="121"/>
      <c r="C1204" s="121"/>
      <c r="D1204" s="121"/>
      <c r="E1204" s="121"/>
      <c r="F1204" s="121"/>
      <c r="G1204" s="121"/>
      <c r="H1204" s="121"/>
      <c r="I1204" s="121"/>
      <c r="J1204" s="121"/>
      <c r="L1204" s="108" t="n">
        <f aca="false">TRUNC(N1204-N1204*$O$2,2)</f>
        <v>0</v>
      </c>
      <c r="M1204" s="108" t="n">
        <f aca="false">TRUNC(O1204-O1204*$O$2,2)</f>
        <v>0</v>
      </c>
      <c r="N1204" s="0" t="n">
        <v>0</v>
      </c>
      <c r="O1204" s="0" t="n">
        <v>0</v>
      </c>
    </row>
    <row r="1205" customFormat="false" ht="15" hidden="false" customHeight="false" outlineLevel="0" collapsed="false">
      <c r="A1205" s="98" t="s">
        <v>150</v>
      </c>
      <c r="B1205" s="99" t="s">
        <v>8</v>
      </c>
      <c r="C1205" s="98" t="s">
        <v>9</v>
      </c>
      <c r="D1205" s="98" t="s">
        <v>10</v>
      </c>
      <c r="E1205" s="100" t="s">
        <v>1565</v>
      </c>
      <c r="F1205" s="100"/>
      <c r="G1205" s="101" t="s">
        <v>11</v>
      </c>
      <c r="H1205" s="99" t="s">
        <v>12</v>
      </c>
      <c r="I1205" s="99" t="s">
        <v>13</v>
      </c>
      <c r="J1205" s="99" t="s">
        <v>15</v>
      </c>
      <c r="L1205" s="108"/>
      <c r="M1205" s="108"/>
    </row>
    <row r="1206" customFormat="false" ht="52.9" hidden="false" customHeight="true" outlineLevel="0" collapsed="false">
      <c r="A1206" s="102" t="s">
        <v>1566</v>
      </c>
      <c r="B1206" s="103" t="s">
        <v>151</v>
      </c>
      <c r="C1206" s="102" t="s">
        <v>29</v>
      </c>
      <c r="D1206" s="102" t="s">
        <v>152</v>
      </c>
      <c r="E1206" s="104" t="s">
        <v>1696</v>
      </c>
      <c r="F1206" s="104"/>
      <c r="G1206" s="105" t="s">
        <v>132</v>
      </c>
      <c r="H1206" s="106" t="n">
        <v>1</v>
      </c>
      <c r="I1206" s="107" t="n">
        <f aca="false">L1206</f>
        <v>11.93</v>
      </c>
      <c r="J1206" s="107" t="n">
        <f aca="false">M1206</f>
        <v>11.93</v>
      </c>
      <c r="L1206" s="108" t="n">
        <f aca="false">TRUNC(N1206-N1206*$O$2,2)</f>
        <v>11.93</v>
      </c>
      <c r="M1206" s="108" t="n">
        <f aca="false">TRUNC(O1206-O1206*$O$2,2)</f>
        <v>11.93</v>
      </c>
      <c r="N1206" s="0" t="n">
        <v>15.29</v>
      </c>
      <c r="O1206" s="0" t="n">
        <v>15.29</v>
      </c>
    </row>
    <row r="1207" customFormat="false" ht="39.6" hidden="false" customHeight="true" outlineLevel="0" collapsed="false">
      <c r="A1207" s="109" t="s">
        <v>1567</v>
      </c>
      <c r="B1207" s="110" t="s">
        <v>2701</v>
      </c>
      <c r="C1207" s="109" t="s">
        <v>29</v>
      </c>
      <c r="D1207" s="109" t="s">
        <v>2702</v>
      </c>
      <c r="E1207" s="111" t="s">
        <v>1570</v>
      </c>
      <c r="F1207" s="111"/>
      <c r="G1207" s="112" t="s">
        <v>31</v>
      </c>
      <c r="H1207" s="113" t="n">
        <v>0.1069</v>
      </c>
      <c r="I1207" s="114" t="n">
        <f aca="false">L1207</f>
        <v>19.23</v>
      </c>
      <c r="J1207" s="114" t="n">
        <f aca="false">M1207</f>
        <v>2.05</v>
      </c>
      <c r="L1207" s="108" t="n">
        <f aca="false">TRUNC(N1207-N1207*$O$2,2)</f>
        <v>19.23</v>
      </c>
      <c r="M1207" s="108" t="n">
        <f aca="false">TRUNC(O1207-O1207*$O$2,2)</f>
        <v>2.05</v>
      </c>
      <c r="N1207" s="0" t="n">
        <v>24.64</v>
      </c>
      <c r="O1207" s="0" t="n">
        <v>2.63</v>
      </c>
    </row>
    <row r="1208" customFormat="false" ht="39.6" hidden="false" customHeight="true" outlineLevel="0" collapsed="false">
      <c r="A1208" s="109" t="s">
        <v>1567</v>
      </c>
      <c r="B1208" s="110" t="s">
        <v>282</v>
      </c>
      <c r="C1208" s="109" t="s">
        <v>29</v>
      </c>
      <c r="D1208" s="109" t="s">
        <v>283</v>
      </c>
      <c r="E1208" s="111" t="s">
        <v>1696</v>
      </c>
      <c r="F1208" s="111"/>
      <c r="G1208" s="112" t="s">
        <v>132</v>
      </c>
      <c r="H1208" s="113" t="n">
        <v>1</v>
      </c>
      <c r="I1208" s="114" t="n">
        <f aca="false">L1208</f>
        <v>8.86</v>
      </c>
      <c r="J1208" s="114" t="n">
        <f aca="false">M1208</f>
        <v>8.86</v>
      </c>
      <c r="L1208" s="108" t="n">
        <f aca="false">TRUNC(N1208-N1208*$O$2,2)</f>
        <v>8.86</v>
      </c>
      <c r="M1208" s="108" t="n">
        <f aca="false">TRUNC(O1208-O1208*$O$2,2)</f>
        <v>8.86</v>
      </c>
      <c r="N1208" s="0" t="n">
        <v>11.36</v>
      </c>
      <c r="O1208" s="0" t="n">
        <v>11.36</v>
      </c>
    </row>
    <row r="1209" customFormat="false" ht="39.6" hidden="false" customHeight="true" outlineLevel="0" collapsed="false">
      <c r="A1209" s="109" t="s">
        <v>1567</v>
      </c>
      <c r="B1209" s="110" t="s">
        <v>2699</v>
      </c>
      <c r="C1209" s="109" t="s">
        <v>29</v>
      </c>
      <c r="D1209" s="109" t="s">
        <v>2700</v>
      </c>
      <c r="E1209" s="111" t="s">
        <v>1570</v>
      </c>
      <c r="F1209" s="111"/>
      <c r="G1209" s="112" t="s">
        <v>31</v>
      </c>
      <c r="H1209" s="113" t="n">
        <v>0.0175</v>
      </c>
      <c r="I1209" s="114" t="n">
        <f aca="false">L1209</f>
        <v>16.58</v>
      </c>
      <c r="J1209" s="114" t="n">
        <f aca="false">M1209</f>
        <v>0.28</v>
      </c>
      <c r="L1209" s="108" t="n">
        <f aca="false">TRUNC(N1209-N1209*$O$2,2)</f>
        <v>16.58</v>
      </c>
      <c r="M1209" s="108" t="n">
        <f aca="false">TRUNC(O1209-O1209*$O$2,2)</f>
        <v>0.28</v>
      </c>
      <c r="N1209" s="0" t="n">
        <v>21.25</v>
      </c>
      <c r="O1209" s="0" t="n">
        <v>0.37</v>
      </c>
    </row>
    <row r="1210" customFormat="false" ht="51" hidden="false" customHeight="false" outlineLevel="0" collapsed="false">
      <c r="A1210" s="122" t="s">
        <v>1578</v>
      </c>
      <c r="B1210" s="123" t="s">
        <v>2707</v>
      </c>
      <c r="C1210" s="122" t="s">
        <v>29</v>
      </c>
      <c r="D1210" s="122" t="s">
        <v>2708</v>
      </c>
      <c r="E1210" s="124" t="s">
        <v>1581</v>
      </c>
      <c r="F1210" s="124"/>
      <c r="G1210" s="125" t="s">
        <v>65</v>
      </c>
      <c r="H1210" s="126" t="n">
        <v>1.19</v>
      </c>
      <c r="I1210" s="127" t="n">
        <f aca="false">L1210</f>
        <v>0.17</v>
      </c>
      <c r="J1210" s="127" t="n">
        <f aca="false">M1210</f>
        <v>0.2</v>
      </c>
      <c r="L1210" s="108" t="n">
        <f aca="false">TRUNC(N1210-N1210*$O$2,2)</f>
        <v>0.17</v>
      </c>
      <c r="M1210" s="108" t="n">
        <f aca="false">TRUNC(O1210-O1210*$O$2,2)</f>
        <v>0.2</v>
      </c>
      <c r="N1210" s="0" t="n">
        <v>0.22</v>
      </c>
      <c r="O1210" s="0" t="n">
        <v>0.26</v>
      </c>
    </row>
    <row r="1211" customFormat="false" ht="25.5" hidden="false" customHeight="false" outlineLevel="0" collapsed="false">
      <c r="A1211" s="122" t="s">
        <v>1578</v>
      </c>
      <c r="B1211" s="123" t="s">
        <v>2705</v>
      </c>
      <c r="C1211" s="122" t="s">
        <v>29</v>
      </c>
      <c r="D1211" s="122" t="s">
        <v>2706</v>
      </c>
      <c r="E1211" s="124" t="s">
        <v>1581</v>
      </c>
      <c r="F1211" s="124"/>
      <c r="G1211" s="125" t="s">
        <v>132</v>
      </c>
      <c r="H1211" s="126" t="n">
        <v>0.025</v>
      </c>
      <c r="I1211" s="127" t="n">
        <f aca="false">L1211</f>
        <v>20.91</v>
      </c>
      <c r="J1211" s="127" t="n">
        <f aca="false">M1211</f>
        <v>0.52</v>
      </c>
      <c r="L1211" s="108" t="n">
        <f aca="false">TRUNC(N1211-N1211*$O$2,2)</f>
        <v>20.91</v>
      </c>
      <c r="M1211" s="108" t="n">
        <f aca="false">TRUNC(O1211-O1211*$O$2,2)</f>
        <v>0.52</v>
      </c>
      <c r="N1211" s="0" t="n">
        <v>26.8</v>
      </c>
      <c r="O1211" s="0" t="n">
        <v>0.67</v>
      </c>
    </row>
    <row r="1212" customFormat="false" ht="12.75" hidden="false" customHeight="false" outlineLevel="0" collapsed="false">
      <c r="A1212" s="115"/>
      <c r="B1212" s="115"/>
      <c r="C1212" s="115"/>
      <c r="D1212" s="115"/>
      <c r="E1212" s="115"/>
      <c r="F1212" s="116"/>
      <c r="G1212" s="115"/>
      <c r="H1212" s="116"/>
      <c r="I1212" s="115"/>
      <c r="J1212" s="116"/>
      <c r="L1212" s="108"/>
      <c r="M1212" s="108" t="n">
        <f aca="false">TRUNC(O1212-O1212*$O$2,2)</f>
        <v>2.66</v>
      </c>
      <c r="N1212" s="0" t="s">
        <v>1574</v>
      </c>
      <c r="O1212" s="0" t="n">
        <v>3.42</v>
      </c>
    </row>
    <row r="1213" customFormat="false" ht="12.75" hidden="false" customHeight="false" outlineLevel="0" collapsed="false">
      <c r="A1213" s="115"/>
      <c r="B1213" s="115"/>
      <c r="C1213" s="115"/>
      <c r="D1213" s="115"/>
      <c r="E1213" s="115"/>
      <c r="F1213" s="116"/>
      <c r="G1213" s="115"/>
      <c r="H1213" s="117" t="s">
        <v>1575</v>
      </c>
      <c r="I1213" s="117"/>
      <c r="J1213" s="118" t="n">
        <f aca="false">M1213</f>
        <v>14.61</v>
      </c>
      <c r="L1213" s="108" t="n">
        <f aca="false">TRUNC(N1213-N1213*$O$2,2)</f>
        <v>0</v>
      </c>
      <c r="M1213" s="108" t="n">
        <f aca="false">TRUNC(O1213-O1213*$O$2,2)</f>
        <v>14.61</v>
      </c>
      <c r="N1213" s="0" t="n">
        <v>0</v>
      </c>
      <c r="O1213" s="0" t="n">
        <v>18.72</v>
      </c>
    </row>
    <row r="1214" customFormat="false" ht="13.5" hidden="false" customHeight="false" outlineLevel="0" collapsed="false">
      <c r="A1214" s="30"/>
      <c r="B1214" s="30"/>
      <c r="C1214" s="30"/>
      <c r="D1214" s="30"/>
      <c r="E1214" s="30"/>
      <c r="F1214" s="30"/>
      <c r="G1214" s="30"/>
      <c r="H1214" s="119"/>
      <c r="I1214" s="30"/>
      <c r="J1214" s="120"/>
      <c r="L1214" s="108"/>
      <c r="M1214" s="108" t="n">
        <f aca="false">TRUNC(O1214-O1214*$O$2,2)</f>
        <v>2688.41</v>
      </c>
      <c r="N1214" s="0" t="s">
        <v>1576</v>
      </c>
      <c r="O1214" s="0" t="n">
        <v>3444.48</v>
      </c>
    </row>
    <row r="1215" customFormat="false" ht="13.5" hidden="false" customHeight="false" outlineLevel="0" collapsed="false">
      <c r="A1215" s="121"/>
      <c r="B1215" s="121"/>
      <c r="C1215" s="121"/>
      <c r="D1215" s="121"/>
      <c r="E1215" s="121"/>
      <c r="F1215" s="121"/>
      <c r="G1215" s="121"/>
      <c r="H1215" s="121"/>
      <c r="I1215" s="121"/>
      <c r="J1215" s="121"/>
      <c r="L1215" s="108" t="n">
        <f aca="false">TRUNC(N1215-N1215*$O$2,2)</f>
        <v>0</v>
      </c>
      <c r="M1215" s="108" t="n">
        <f aca="false">TRUNC(O1215-O1215*$O$2,2)</f>
        <v>0</v>
      </c>
      <c r="N1215" s="0" t="n">
        <v>0</v>
      </c>
      <c r="O1215" s="0" t="n">
        <v>0</v>
      </c>
    </row>
    <row r="1216" customFormat="false" ht="15" hidden="false" customHeight="false" outlineLevel="0" collapsed="false">
      <c r="A1216" s="98" t="s">
        <v>153</v>
      </c>
      <c r="B1216" s="99" t="s">
        <v>8</v>
      </c>
      <c r="C1216" s="98" t="s">
        <v>9</v>
      </c>
      <c r="D1216" s="98" t="s">
        <v>10</v>
      </c>
      <c r="E1216" s="100" t="s">
        <v>1565</v>
      </c>
      <c r="F1216" s="100"/>
      <c r="G1216" s="101" t="s">
        <v>11</v>
      </c>
      <c r="H1216" s="99" t="s">
        <v>12</v>
      </c>
      <c r="I1216" s="99" t="s">
        <v>13</v>
      </c>
      <c r="J1216" s="99" t="s">
        <v>15</v>
      </c>
      <c r="L1216" s="108"/>
      <c r="M1216" s="108"/>
    </row>
    <row r="1217" customFormat="false" ht="52.9" hidden="false" customHeight="true" outlineLevel="0" collapsed="false">
      <c r="A1217" s="102" t="s">
        <v>1566</v>
      </c>
      <c r="B1217" s="103" t="s">
        <v>154</v>
      </c>
      <c r="C1217" s="102" t="s">
        <v>29</v>
      </c>
      <c r="D1217" s="102" t="s">
        <v>155</v>
      </c>
      <c r="E1217" s="104" t="s">
        <v>1696</v>
      </c>
      <c r="F1217" s="104"/>
      <c r="G1217" s="105" t="s">
        <v>132</v>
      </c>
      <c r="H1217" s="106" t="n">
        <v>1</v>
      </c>
      <c r="I1217" s="107" t="n">
        <f aca="false">L1217</f>
        <v>11.54</v>
      </c>
      <c r="J1217" s="107" t="n">
        <f aca="false">M1217</f>
        <v>11.54</v>
      </c>
      <c r="L1217" s="108" t="n">
        <f aca="false">TRUNC(N1217-N1217*$O$2,2)</f>
        <v>11.54</v>
      </c>
      <c r="M1217" s="108" t="n">
        <f aca="false">TRUNC(O1217-O1217*$O$2,2)</f>
        <v>11.54</v>
      </c>
      <c r="N1217" s="0" t="n">
        <v>14.79</v>
      </c>
      <c r="O1217" s="0" t="n">
        <v>14.79</v>
      </c>
    </row>
    <row r="1218" customFormat="false" ht="39.6" hidden="false" customHeight="true" outlineLevel="0" collapsed="false">
      <c r="A1218" s="109" t="s">
        <v>1567</v>
      </c>
      <c r="B1218" s="110" t="s">
        <v>2701</v>
      </c>
      <c r="C1218" s="109" t="s">
        <v>29</v>
      </c>
      <c r="D1218" s="109" t="s">
        <v>2702</v>
      </c>
      <c r="E1218" s="111" t="s">
        <v>1570</v>
      </c>
      <c r="F1218" s="111"/>
      <c r="G1218" s="112" t="s">
        <v>31</v>
      </c>
      <c r="H1218" s="113" t="n">
        <v>0.079</v>
      </c>
      <c r="I1218" s="114" t="n">
        <f aca="false">L1218</f>
        <v>19.23</v>
      </c>
      <c r="J1218" s="114" t="n">
        <f aca="false">M1218</f>
        <v>1.51</v>
      </c>
      <c r="L1218" s="108" t="n">
        <f aca="false">TRUNC(N1218-N1218*$O$2,2)</f>
        <v>19.23</v>
      </c>
      <c r="M1218" s="108" t="n">
        <f aca="false">TRUNC(O1218-O1218*$O$2,2)</f>
        <v>1.51</v>
      </c>
      <c r="N1218" s="0" t="n">
        <v>24.64</v>
      </c>
      <c r="O1218" s="0" t="n">
        <v>1.94</v>
      </c>
    </row>
    <row r="1219" customFormat="false" ht="39.6" hidden="false" customHeight="true" outlineLevel="0" collapsed="false">
      <c r="A1219" s="109" t="s">
        <v>1567</v>
      </c>
      <c r="B1219" s="110" t="s">
        <v>2729</v>
      </c>
      <c r="C1219" s="109" t="s">
        <v>29</v>
      </c>
      <c r="D1219" s="109" t="s">
        <v>2730</v>
      </c>
      <c r="E1219" s="111" t="s">
        <v>1696</v>
      </c>
      <c r="F1219" s="111"/>
      <c r="G1219" s="112" t="s">
        <v>132</v>
      </c>
      <c r="H1219" s="113" t="n">
        <v>1</v>
      </c>
      <c r="I1219" s="114" t="n">
        <f aca="false">L1219</f>
        <v>9.13</v>
      </c>
      <c r="J1219" s="114" t="n">
        <f aca="false">M1219</f>
        <v>9.13</v>
      </c>
      <c r="L1219" s="108" t="n">
        <f aca="false">TRUNC(N1219-N1219*$O$2,2)</f>
        <v>9.13</v>
      </c>
      <c r="M1219" s="108" t="n">
        <f aca="false">TRUNC(O1219-O1219*$O$2,2)</f>
        <v>9.13</v>
      </c>
      <c r="N1219" s="0" t="n">
        <v>11.7</v>
      </c>
      <c r="O1219" s="0" t="n">
        <v>11.7</v>
      </c>
    </row>
    <row r="1220" customFormat="false" ht="39.6" hidden="false" customHeight="true" outlineLevel="0" collapsed="false">
      <c r="A1220" s="109" t="s">
        <v>1567</v>
      </c>
      <c r="B1220" s="110" t="s">
        <v>2699</v>
      </c>
      <c r="C1220" s="109" t="s">
        <v>29</v>
      </c>
      <c r="D1220" s="109" t="s">
        <v>2700</v>
      </c>
      <c r="E1220" s="111" t="s">
        <v>1570</v>
      </c>
      <c r="F1220" s="111"/>
      <c r="G1220" s="112" t="s">
        <v>31</v>
      </c>
      <c r="H1220" s="113" t="n">
        <v>0.0129</v>
      </c>
      <c r="I1220" s="114" t="n">
        <f aca="false">L1220</f>
        <v>16.58</v>
      </c>
      <c r="J1220" s="114" t="n">
        <f aca="false">M1220</f>
        <v>0.21</v>
      </c>
      <c r="L1220" s="108" t="n">
        <f aca="false">TRUNC(N1220-N1220*$O$2,2)</f>
        <v>16.58</v>
      </c>
      <c r="M1220" s="108" t="n">
        <f aca="false">TRUNC(O1220-O1220*$O$2,2)</f>
        <v>0.21</v>
      </c>
      <c r="N1220" s="0" t="n">
        <v>21.25</v>
      </c>
      <c r="O1220" s="0" t="n">
        <v>0.27</v>
      </c>
    </row>
    <row r="1221" customFormat="false" ht="51" hidden="false" customHeight="false" outlineLevel="0" collapsed="false">
      <c r="A1221" s="122" t="s">
        <v>1578</v>
      </c>
      <c r="B1221" s="123" t="s">
        <v>2707</v>
      </c>
      <c r="C1221" s="122" t="s">
        <v>29</v>
      </c>
      <c r="D1221" s="122" t="s">
        <v>2708</v>
      </c>
      <c r="E1221" s="124" t="s">
        <v>1581</v>
      </c>
      <c r="F1221" s="124"/>
      <c r="G1221" s="125" t="s">
        <v>65</v>
      </c>
      <c r="H1221" s="126" t="n">
        <v>0.97</v>
      </c>
      <c r="I1221" s="127" t="n">
        <f aca="false">L1221</f>
        <v>0.17</v>
      </c>
      <c r="J1221" s="127" t="n">
        <f aca="false">M1221</f>
        <v>0.16</v>
      </c>
      <c r="L1221" s="108" t="n">
        <f aca="false">TRUNC(N1221-N1221*$O$2,2)</f>
        <v>0.17</v>
      </c>
      <c r="M1221" s="108" t="n">
        <f aca="false">TRUNC(O1221-O1221*$O$2,2)</f>
        <v>0.16</v>
      </c>
      <c r="N1221" s="0" t="n">
        <v>0.22</v>
      </c>
      <c r="O1221" s="0" t="n">
        <v>0.21</v>
      </c>
    </row>
    <row r="1222" customFormat="false" ht="25.5" hidden="false" customHeight="false" outlineLevel="0" collapsed="false">
      <c r="A1222" s="122" t="s">
        <v>1578</v>
      </c>
      <c r="B1222" s="123" t="s">
        <v>2705</v>
      </c>
      <c r="C1222" s="122" t="s">
        <v>29</v>
      </c>
      <c r="D1222" s="122" t="s">
        <v>2706</v>
      </c>
      <c r="E1222" s="124" t="s">
        <v>1581</v>
      </c>
      <c r="F1222" s="124"/>
      <c r="G1222" s="125" t="s">
        <v>132</v>
      </c>
      <c r="H1222" s="126" t="n">
        <v>0.025</v>
      </c>
      <c r="I1222" s="127" t="n">
        <f aca="false">L1222</f>
        <v>20.91</v>
      </c>
      <c r="J1222" s="127" t="n">
        <f aca="false">M1222</f>
        <v>0.52</v>
      </c>
      <c r="L1222" s="108" t="n">
        <f aca="false">TRUNC(N1222-N1222*$O$2,2)</f>
        <v>20.91</v>
      </c>
      <c r="M1222" s="108" t="n">
        <f aca="false">TRUNC(O1222-O1222*$O$2,2)</f>
        <v>0.52</v>
      </c>
      <c r="N1222" s="0" t="n">
        <v>26.8</v>
      </c>
      <c r="O1222" s="0" t="n">
        <v>0.67</v>
      </c>
    </row>
    <row r="1223" customFormat="false" ht="12.75" hidden="false" customHeight="false" outlineLevel="0" collapsed="false">
      <c r="A1223" s="115"/>
      <c r="B1223" s="115"/>
      <c r="C1223" s="115"/>
      <c r="D1223" s="115"/>
      <c r="E1223" s="115"/>
      <c r="F1223" s="116"/>
      <c r="G1223" s="115"/>
      <c r="H1223" s="116"/>
      <c r="I1223" s="115"/>
      <c r="J1223" s="116"/>
      <c r="L1223" s="108"/>
      <c r="M1223" s="108" t="n">
        <f aca="false">TRUNC(O1223-O1223*$O$2,2)</f>
        <v>1.77</v>
      </c>
      <c r="N1223" s="0" t="s">
        <v>1574</v>
      </c>
      <c r="O1223" s="0" t="n">
        <v>2.27</v>
      </c>
    </row>
    <row r="1224" customFormat="false" ht="12.75" hidden="false" customHeight="false" outlineLevel="0" collapsed="false">
      <c r="A1224" s="115"/>
      <c r="B1224" s="115"/>
      <c r="C1224" s="115"/>
      <c r="D1224" s="115"/>
      <c r="E1224" s="115"/>
      <c r="F1224" s="116"/>
      <c r="G1224" s="115"/>
      <c r="H1224" s="117" t="s">
        <v>1575</v>
      </c>
      <c r="I1224" s="117"/>
      <c r="J1224" s="118" t="n">
        <f aca="false">M1224</f>
        <v>14.13</v>
      </c>
      <c r="L1224" s="108" t="n">
        <f aca="false">TRUNC(N1224-N1224*$O$2,2)</f>
        <v>0</v>
      </c>
      <c r="M1224" s="108" t="n">
        <f aca="false">TRUNC(O1224-O1224*$O$2,2)</f>
        <v>14.13</v>
      </c>
      <c r="N1224" s="0" t="n">
        <v>0</v>
      </c>
      <c r="O1224" s="0" t="n">
        <v>18.11</v>
      </c>
    </row>
    <row r="1225" customFormat="false" ht="13.5" hidden="false" customHeight="false" outlineLevel="0" collapsed="false">
      <c r="A1225" s="30"/>
      <c r="B1225" s="30"/>
      <c r="C1225" s="30"/>
      <c r="D1225" s="30"/>
      <c r="E1225" s="30"/>
      <c r="F1225" s="30"/>
      <c r="G1225" s="30"/>
      <c r="H1225" s="119"/>
      <c r="I1225" s="30"/>
      <c r="J1225" s="120"/>
      <c r="L1225" s="108"/>
      <c r="M1225" s="108" t="n">
        <f aca="false">TRUNC(O1225-O1225*$O$2,2)</f>
        <v>2629.08</v>
      </c>
      <c r="N1225" s="0" t="s">
        <v>1576</v>
      </c>
      <c r="O1225" s="0" t="n">
        <v>3368.46</v>
      </c>
    </row>
    <row r="1226" customFormat="false" ht="13.5" hidden="false" customHeight="false" outlineLevel="0" collapsed="false">
      <c r="A1226" s="121"/>
      <c r="B1226" s="121"/>
      <c r="C1226" s="121"/>
      <c r="D1226" s="121"/>
      <c r="E1226" s="121"/>
      <c r="F1226" s="121"/>
      <c r="G1226" s="121"/>
      <c r="H1226" s="121"/>
      <c r="I1226" s="121"/>
      <c r="J1226" s="121"/>
      <c r="L1226" s="108" t="n">
        <f aca="false">TRUNC(N1226-N1226*$O$2,2)</f>
        <v>0</v>
      </c>
      <c r="M1226" s="108" t="n">
        <f aca="false">TRUNC(O1226-O1226*$O$2,2)</f>
        <v>0</v>
      </c>
      <c r="N1226" s="0" t="n">
        <v>0</v>
      </c>
      <c r="O1226" s="0" t="n">
        <v>0</v>
      </c>
    </row>
    <row r="1227" customFormat="false" ht="15" hidden="false" customHeight="false" outlineLevel="0" collapsed="false">
      <c r="A1227" s="98" t="s">
        <v>156</v>
      </c>
      <c r="B1227" s="99" t="s">
        <v>8</v>
      </c>
      <c r="C1227" s="98" t="s">
        <v>9</v>
      </c>
      <c r="D1227" s="98" t="s">
        <v>10</v>
      </c>
      <c r="E1227" s="100" t="s">
        <v>1565</v>
      </c>
      <c r="F1227" s="100"/>
      <c r="G1227" s="101" t="s">
        <v>11</v>
      </c>
      <c r="H1227" s="99" t="s">
        <v>12</v>
      </c>
      <c r="I1227" s="99" t="s">
        <v>13</v>
      </c>
      <c r="J1227" s="99" t="s">
        <v>15</v>
      </c>
      <c r="L1227" s="108"/>
      <c r="M1227" s="108"/>
    </row>
    <row r="1228" customFormat="false" ht="52.9" hidden="false" customHeight="true" outlineLevel="0" collapsed="false">
      <c r="A1228" s="102" t="s">
        <v>1566</v>
      </c>
      <c r="B1228" s="103" t="s">
        <v>157</v>
      </c>
      <c r="C1228" s="102" t="s">
        <v>29</v>
      </c>
      <c r="D1228" s="102" t="s">
        <v>158</v>
      </c>
      <c r="E1228" s="104" t="s">
        <v>1696</v>
      </c>
      <c r="F1228" s="104"/>
      <c r="G1228" s="105" t="s">
        <v>132</v>
      </c>
      <c r="H1228" s="106" t="n">
        <v>1</v>
      </c>
      <c r="I1228" s="107" t="n">
        <f aca="false">L1228</f>
        <v>9.96</v>
      </c>
      <c r="J1228" s="107" t="n">
        <f aca="false">M1228</f>
        <v>9.96</v>
      </c>
      <c r="L1228" s="108" t="n">
        <f aca="false">TRUNC(N1228-N1228*$O$2,2)</f>
        <v>9.96</v>
      </c>
      <c r="M1228" s="108" t="n">
        <f aca="false">TRUNC(O1228-O1228*$O$2,2)</f>
        <v>9.96</v>
      </c>
      <c r="N1228" s="0" t="n">
        <v>12.77</v>
      </c>
      <c r="O1228" s="0" t="n">
        <v>12.77</v>
      </c>
    </row>
    <row r="1229" customFormat="false" ht="39.6" hidden="false" customHeight="true" outlineLevel="0" collapsed="false">
      <c r="A1229" s="109" t="s">
        <v>1567</v>
      </c>
      <c r="B1229" s="110" t="s">
        <v>2699</v>
      </c>
      <c r="C1229" s="109" t="s">
        <v>29</v>
      </c>
      <c r="D1229" s="109" t="s">
        <v>2700</v>
      </c>
      <c r="E1229" s="111" t="s">
        <v>1570</v>
      </c>
      <c r="F1229" s="111"/>
      <c r="G1229" s="112" t="s">
        <v>31</v>
      </c>
      <c r="H1229" s="113" t="n">
        <v>0.0064</v>
      </c>
      <c r="I1229" s="114" t="n">
        <f aca="false">L1229</f>
        <v>16.58</v>
      </c>
      <c r="J1229" s="114" t="n">
        <f aca="false">M1229</f>
        <v>0.1</v>
      </c>
      <c r="L1229" s="108" t="n">
        <f aca="false">TRUNC(N1229-N1229*$O$2,2)</f>
        <v>16.58</v>
      </c>
      <c r="M1229" s="108" t="n">
        <f aca="false">TRUNC(O1229-O1229*$O$2,2)</f>
        <v>0.1</v>
      </c>
      <c r="N1229" s="0" t="n">
        <v>21.25</v>
      </c>
      <c r="O1229" s="0" t="n">
        <v>0.13</v>
      </c>
    </row>
    <row r="1230" customFormat="false" ht="39.6" hidden="false" customHeight="true" outlineLevel="0" collapsed="false">
      <c r="A1230" s="109" t="s">
        <v>1567</v>
      </c>
      <c r="B1230" s="110" t="s">
        <v>2701</v>
      </c>
      <c r="C1230" s="109" t="s">
        <v>29</v>
      </c>
      <c r="D1230" s="109" t="s">
        <v>2702</v>
      </c>
      <c r="E1230" s="111" t="s">
        <v>1570</v>
      </c>
      <c r="F1230" s="111"/>
      <c r="G1230" s="112" t="s">
        <v>31</v>
      </c>
      <c r="H1230" s="113" t="n">
        <v>0.0392</v>
      </c>
      <c r="I1230" s="114" t="n">
        <f aca="false">L1230</f>
        <v>19.23</v>
      </c>
      <c r="J1230" s="114" t="n">
        <f aca="false">M1230</f>
        <v>0.74</v>
      </c>
      <c r="L1230" s="108" t="n">
        <f aca="false">TRUNC(N1230-N1230*$O$2,2)</f>
        <v>19.23</v>
      </c>
      <c r="M1230" s="108" t="n">
        <f aca="false">TRUNC(O1230-O1230*$O$2,2)</f>
        <v>0.74</v>
      </c>
      <c r="N1230" s="0" t="n">
        <v>24.64</v>
      </c>
      <c r="O1230" s="0" t="n">
        <v>0.96</v>
      </c>
    </row>
    <row r="1231" customFormat="false" ht="39.6" hidden="false" customHeight="true" outlineLevel="0" collapsed="false">
      <c r="A1231" s="109" t="s">
        <v>1567</v>
      </c>
      <c r="B1231" s="110" t="s">
        <v>2709</v>
      </c>
      <c r="C1231" s="109" t="s">
        <v>29</v>
      </c>
      <c r="D1231" s="109" t="s">
        <v>2710</v>
      </c>
      <c r="E1231" s="111" t="s">
        <v>1696</v>
      </c>
      <c r="F1231" s="111"/>
      <c r="G1231" s="112" t="s">
        <v>132</v>
      </c>
      <c r="H1231" s="113" t="n">
        <v>1</v>
      </c>
      <c r="I1231" s="114" t="n">
        <f aca="false">L1231</f>
        <v>8.5</v>
      </c>
      <c r="J1231" s="114" t="n">
        <f aca="false">M1231</f>
        <v>8.5</v>
      </c>
      <c r="L1231" s="108" t="n">
        <f aca="false">TRUNC(N1231-N1231*$O$2,2)</f>
        <v>8.5</v>
      </c>
      <c r="M1231" s="108" t="n">
        <f aca="false">TRUNC(O1231-O1231*$O$2,2)</f>
        <v>8.5</v>
      </c>
      <c r="N1231" s="0" t="n">
        <v>10.9</v>
      </c>
      <c r="O1231" s="0" t="n">
        <v>10.9</v>
      </c>
    </row>
    <row r="1232" customFormat="false" ht="25.5" hidden="false" customHeight="false" outlineLevel="0" collapsed="false">
      <c r="A1232" s="122" t="s">
        <v>1578</v>
      </c>
      <c r="B1232" s="123" t="s">
        <v>2705</v>
      </c>
      <c r="C1232" s="122" t="s">
        <v>29</v>
      </c>
      <c r="D1232" s="122" t="s">
        <v>2706</v>
      </c>
      <c r="E1232" s="124" t="s">
        <v>1581</v>
      </c>
      <c r="F1232" s="124"/>
      <c r="G1232" s="125" t="s">
        <v>132</v>
      </c>
      <c r="H1232" s="126" t="n">
        <v>0.025</v>
      </c>
      <c r="I1232" s="127" t="n">
        <f aca="false">L1232</f>
        <v>20.91</v>
      </c>
      <c r="J1232" s="127" t="n">
        <f aca="false">M1232</f>
        <v>0.52</v>
      </c>
      <c r="L1232" s="108" t="n">
        <f aca="false">TRUNC(N1232-N1232*$O$2,2)</f>
        <v>20.91</v>
      </c>
      <c r="M1232" s="108" t="n">
        <f aca="false">TRUNC(O1232-O1232*$O$2,2)</f>
        <v>0.52</v>
      </c>
      <c r="N1232" s="0" t="n">
        <v>26.8</v>
      </c>
      <c r="O1232" s="0" t="n">
        <v>0.67</v>
      </c>
    </row>
    <row r="1233" customFormat="false" ht="51" hidden="false" customHeight="false" outlineLevel="0" collapsed="false">
      <c r="A1233" s="122" t="s">
        <v>1578</v>
      </c>
      <c r="B1233" s="123" t="s">
        <v>2707</v>
      </c>
      <c r="C1233" s="122" t="s">
        <v>29</v>
      </c>
      <c r="D1233" s="122" t="s">
        <v>2708</v>
      </c>
      <c r="E1233" s="124" t="s">
        <v>1581</v>
      </c>
      <c r="F1233" s="124"/>
      <c r="G1233" s="125" t="s">
        <v>65</v>
      </c>
      <c r="H1233" s="126" t="n">
        <v>0.543</v>
      </c>
      <c r="I1233" s="127" t="n">
        <f aca="false">L1233</f>
        <v>0.17</v>
      </c>
      <c r="J1233" s="127" t="n">
        <f aca="false">M1233</f>
        <v>0.08</v>
      </c>
      <c r="L1233" s="108" t="n">
        <f aca="false">TRUNC(N1233-N1233*$O$2,2)</f>
        <v>0.17</v>
      </c>
      <c r="M1233" s="108" t="n">
        <f aca="false">TRUNC(O1233-O1233*$O$2,2)</f>
        <v>0.08</v>
      </c>
      <c r="N1233" s="0" t="n">
        <v>0.22</v>
      </c>
      <c r="O1233" s="0" t="n">
        <v>0.11</v>
      </c>
    </row>
    <row r="1234" customFormat="false" ht="12.75" hidden="false" customHeight="false" outlineLevel="0" collapsed="false">
      <c r="A1234" s="115"/>
      <c r="B1234" s="115"/>
      <c r="C1234" s="115"/>
      <c r="D1234" s="115"/>
      <c r="E1234" s="115"/>
      <c r="F1234" s="116"/>
      <c r="G1234" s="115"/>
      <c r="H1234" s="116"/>
      <c r="I1234" s="115"/>
      <c r="J1234" s="116"/>
      <c r="L1234" s="108"/>
      <c r="M1234" s="108" t="n">
        <f aca="false">TRUNC(O1234-O1234*$O$2,2)</f>
        <v>0.77</v>
      </c>
      <c r="N1234" s="0" t="s">
        <v>1574</v>
      </c>
      <c r="O1234" s="0" t="n">
        <v>0.99</v>
      </c>
    </row>
    <row r="1235" customFormat="false" ht="12.75" hidden="false" customHeight="false" outlineLevel="0" collapsed="false">
      <c r="A1235" s="115"/>
      <c r="B1235" s="115"/>
      <c r="C1235" s="115"/>
      <c r="D1235" s="115"/>
      <c r="E1235" s="115"/>
      <c r="F1235" s="116"/>
      <c r="G1235" s="115"/>
      <c r="H1235" s="117" t="s">
        <v>1575</v>
      </c>
      <c r="I1235" s="117"/>
      <c r="J1235" s="118" t="n">
        <f aca="false">M1235</f>
        <v>12.19</v>
      </c>
      <c r="L1235" s="108" t="n">
        <f aca="false">TRUNC(N1235-N1235*$O$2,2)</f>
        <v>0</v>
      </c>
      <c r="M1235" s="108" t="n">
        <f aca="false">TRUNC(O1235-O1235*$O$2,2)</f>
        <v>12.19</v>
      </c>
      <c r="N1235" s="0" t="n">
        <v>0</v>
      </c>
      <c r="O1235" s="0" t="n">
        <v>15.63</v>
      </c>
    </row>
    <row r="1236" customFormat="false" ht="13.5" hidden="false" customHeight="false" outlineLevel="0" collapsed="false">
      <c r="A1236" s="30"/>
      <c r="B1236" s="30"/>
      <c r="C1236" s="30"/>
      <c r="D1236" s="30"/>
      <c r="E1236" s="30"/>
      <c r="F1236" s="30"/>
      <c r="G1236" s="30"/>
      <c r="H1236" s="119"/>
      <c r="I1236" s="30"/>
      <c r="J1236" s="120"/>
      <c r="L1236" s="108"/>
      <c r="M1236" s="108" t="n">
        <f aca="false">TRUNC(O1236-O1236*$O$2,2)</f>
        <v>878.34</v>
      </c>
      <c r="N1236" s="0" t="s">
        <v>1576</v>
      </c>
      <c r="O1236" s="0" t="n">
        <v>1125.36</v>
      </c>
    </row>
    <row r="1237" customFormat="false" ht="13.5" hidden="false" customHeight="false" outlineLevel="0" collapsed="false">
      <c r="A1237" s="121"/>
      <c r="B1237" s="121"/>
      <c r="C1237" s="121"/>
      <c r="D1237" s="121"/>
      <c r="E1237" s="121"/>
      <c r="F1237" s="121"/>
      <c r="G1237" s="121"/>
      <c r="H1237" s="121"/>
      <c r="I1237" s="121"/>
      <c r="J1237" s="121"/>
      <c r="L1237" s="108" t="n">
        <f aca="false">TRUNC(N1237-N1237*$O$2,2)</f>
        <v>0</v>
      </c>
      <c r="M1237" s="108" t="n">
        <f aca="false">TRUNC(O1237-O1237*$O$2,2)</f>
        <v>0</v>
      </c>
      <c r="N1237" s="0" t="n">
        <v>0</v>
      </c>
      <c r="O1237" s="0" t="n">
        <v>0</v>
      </c>
    </row>
    <row r="1238" customFormat="false" ht="15" hidden="false" customHeight="false" outlineLevel="0" collapsed="false">
      <c r="A1238" s="98" t="s">
        <v>159</v>
      </c>
      <c r="B1238" s="99" t="s">
        <v>8</v>
      </c>
      <c r="C1238" s="98" t="s">
        <v>9</v>
      </c>
      <c r="D1238" s="98" t="s">
        <v>10</v>
      </c>
      <c r="E1238" s="100" t="s">
        <v>1565</v>
      </c>
      <c r="F1238" s="100"/>
      <c r="G1238" s="101" t="s">
        <v>11</v>
      </c>
      <c r="H1238" s="99" t="s">
        <v>12</v>
      </c>
      <c r="I1238" s="99" t="s">
        <v>13</v>
      </c>
      <c r="J1238" s="99" t="s">
        <v>15</v>
      </c>
      <c r="L1238" s="108"/>
      <c r="M1238" s="108"/>
    </row>
    <row r="1239" customFormat="false" ht="52.9" hidden="false" customHeight="true" outlineLevel="0" collapsed="false">
      <c r="A1239" s="102" t="s">
        <v>1566</v>
      </c>
      <c r="B1239" s="103" t="s">
        <v>160</v>
      </c>
      <c r="C1239" s="102" t="s">
        <v>29</v>
      </c>
      <c r="D1239" s="102" t="s">
        <v>161</v>
      </c>
      <c r="E1239" s="104" t="s">
        <v>1696</v>
      </c>
      <c r="F1239" s="104"/>
      <c r="G1239" s="105" t="s">
        <v>132</v>
      </c>
      <c r="H1239" s="106" t="n">
        <v>1</v>
      </c>
      <c r="I1239" s="107" t="n">
        <f aca="false">L1239</f>
        <v>8.44</v>
      </c>
      <c r="J1239" s="107" t="n">
        <f aca="false">M1239</f>
        <v>8.44</v>
      </c>
      <c r="L1239" s="108" t="n">
        <f aca="false">TRUNC(N1239-N1239*$O$2,2)</f>
        <v>8.44</v>
      </c>
      <c r="M1239" s="108" t="n">
        <f aca="false">TRUNC(O1239-O1239*$O$2,2)</f>
        <v>8.44</v>
      </c>
      <c r="N1239" s="0" t="n">
        <v>10.82</v>
      </c>
      <c r="O1239" s="0" t="n">
        <v>10.82</v>
      </c>
    </row>
    <row r="1240" customFormat="false" ht="39.6" hidden="false" customHeight="true" outlineLevel="0" collapsed="false">
      <c r="A1240" s="109" t="s">
        <v>1567</v>
      </c>
      <c r="B1240" s="110" t="s">
        <v>2699</v>
      </c>
      <c r="C1240" s="109" t="s">
        <v>29</v>
      </c>
      <c r="D1240" s="109" t="s">
        <v>2700</v>
      </c>
      <c r="E1240" s="111" t="s">
        <v>1570</v>
      </c>
      <c r="F1240" s="111"/>
      <c r="G1240" s="112" t="s">
        <v>31</v>
      </c>
      <c r="H1240" s="113" t="n">
        <v>0.0042</v>
      </c>
      <c r="I1240" s="114" t="n">
        <f aca="false">L1240</f>
        <v>16.58</v>
      </c>
      <c r="J1240" s="114" t="n">
        <f aca="false">M1240</f>
        <v>0.06</v>
      </c>
      <c r="L1240" s="108" t="n">
        <f aca="false">TRUNC(N1240-N1240*$O$2,2)</f>
        <v>16.58</v>
      </c>
      <c r="M1240" s="108" t="n">
        <f aca="false">TRUNC(O1240-O1240*$O$2,2)</f>
        <v>0.06</v>
      </c>
      <c r="N1240" s="0" t="n">
        <v>21.25</v>
      </c>
      <c r="O1240" s="0" t="n">
        <v>0.08</v>
      </c>
    </row>
    <row r="1241" customFormat="false" ht="39.6" hidden="false" customHeight="true" outlineLevel="0" collapsed="false">
      <c r="A1241" s="109" t="s">
        <v>1567</v>
      </c>
      <c r="B1241" s="110" t="s">
        <v>2711</v>
      </c>
      <c r="C1241" s="109" t="s">
        <v>29</v>
      </c>
      <c r="D1241" s="109" t="s">
        <v>2712</v>
      </c>
      <c r="E1241" s="111" t="s">
        <v>1696</v>
      </c>
      <c r="F1241" s="111"/>
      <c r="G1241" s="112" t="s">
        <v>132</v>
      </c>
      <c r="H1241" s="113" t="n">
        <v>1</v>
      </c>
      <c r="I1241" s="114" t="n">
        <f aca="false">L1241</f>
        <v>7.3</v>
      </c>
      <c r="J1241" s="114" t="n">
        <f aca="false">M1241</f>
        <v>7.3</v>
      </c>
      <c r="L1241" s="108" t="n">
        <f aca="false">TRUNC(N1241-N1241*$O$2,2)</f>
        <v>7.3</v>
      </c>
      <c r="M1241" s="108" t="n">
        <f aca="false">TRUNC(O1241-O1241*$O$2,2)</f>
        <v>7.3</v>
      </c>
      <c r="N1241" s="0" t="n">
        <v>9.36</v>
      </c>
      <c r="O1241" s="0" t="n">
        <v>9.36</v>
      </c>
    </row>
    <row r="1242" customFormat="false" ht="39.6" hidden="false" customHeight="true" outlineLevel="0" collapsed="false">
      <c r="A1242" s="109" t="s">
        <v>1567</v>
      </c>
      <c r="B1242" s="110" t="s">
        <v>2701</v>
      </c>
      <c r="C1242" s="109" t="s">
        <v>29</v>
      </c>
      <c r="D1242" s="109" t="s">
        <v>2702</v>
      </c>
      <c r="E1242" s="111" t="s">
        <v>1570</v>
      </c>
      <c r="F1242" s="111"/>
      <c r="G1242" s="112" t="s">
        <v>31</v>
      </c>
      <c r="H1242" s="113" t="n">
        <v>0.0257</v>
      </c>
      <c r="I1242" s="114" t="n">
        <f aca="false">L1242</f>
        <v>19.23</v>
      </c>
      <c r="J1242" s="114" t="n">
        <f aca="false">M1242</f>
        <v>0.49</v>
      </c>
      <c r="L1242" s="108" t="n">
        <f aca="false">TRUNC(N1242-N1242*$O$2,2)</f>
        <v>19.23</v>
      </c>
      <c r="M1242" s="108" t="n">
        <f aca="false">TRUNC(O1242-O1242*$O$2,2)</f>
        <v>0.49</v>
      </c>
      <c r="N1242" s="0" t="n">
        <v>24.64</v>
      </c>
      <c r="O1242" s="0" t="n">
        <v>0.63</v>
      </c>
    </row>
    <row r="1243" customFormat="false" ht="51" hidden="false" customHeight="false" outlineLevel="0" collapsed="false">
      <c r="A1243" s="122" t="s">
        <v>1578</v>
      </c>
      <c r="B1243" s="123" t="s">
        <v>2707</v>
      </c>
      <c r="C1243" s="122" t="s">
        <v>29</v>
      </c>
      <c r="D1243" s="122" t="s">
        <v>2708</v>
      </c>
      <c r="E1243" s="124" t="s">
        <v>1581</v>
      </c>
      <c r="F1243" s="124"/>
      <c r="G1243" s="125" t="s">
        <v>65</v>
      </c>
      <c r="H1243" s="126" t="n">
        <v>0.367</v>
      </c>
      <c r="I1243" s="127" t="n">
        <f aca="false">L1243</f>
        <v>0.17</v>
      </c>
      <c r="J1243" s="127" t="n">
        <f aca="false">M1243</f>
        <v>0.06</v>
      </c>
      <c r="L1243" s="108" t="n">
        <f aca="false">TRUNC(N1243-N1243*$O$2,2)</f>
        <v>0.17</v>
      </c>
      <c r="M1243" s="108" t="n">
        <f aca="false">TRUNC(O1243-O1243*$O$2,2)</f>
        <v>0.06</v>
      </c>
      <c r="N1243" s="0" t="n">
        <v>0.22</v>
      </c>
      <c r="O1243" s="0" t="n">
        <v>0.08</v>
      </c>
    </row>
    <row r="1244" customFormat="false" ht="25.5" hidden="false" customHeight="false" outlineLevel="0" collapsed="false">
      <c r="A1244" s="122" t="s">
        <v>1578</v>
      </c>
      <c r="B1244" s="123" t="s">
        <v>2705</v>
      </c>
      <c r="C1244" s="122" t="s">
        <v>29</v>
      </c>
      <c r="D1244" s="122" t="s">
        <v>2706</v>
      </c>
      <c r="E1244" s="124" t="s">
        <v>1581</v>
      </c>
      <c r="F1244" s="124"/>
      <c r="G1244" s="125" t="s">
        <v>132</v>
      </c>
      <c r="H1244" s="126" t="n">
        <v>0.025</v>
      </c>
      <c r="I1244" s="127" t="n">
        <f aca="false">L1244</f>
        <v>20.91</v>
      </c>
      <c r="J1244" s="127" t="n">
        <f aca="false">M1244</f>
        <v>0.52</v>
      </c>
      <c r="L1244" s="108" t="n">
        <f aca="false">TRUNC(N1244-N1244*$O$2,2)</f>
        <v>20.91</v>
      </c>
      <c r="M1244" s="108" t="n">
        <f aca="false">TRUNC(O1244-O1244*$O$2,2)</f>
        <v>0.52</v>
      </c>
      <c r="N1244" s="0" t="n">
        <v>26.8</v>
      </c>
      <c r="O1244" s="0" t="n">
        <v>0.67</v>
      </c>
    </row>
    <row r="1245" customFormat="false" ht="12.75" hidden="false" customHeight="false" outlineLevel="0" collapsed="false">
      <c r="A1245" s="115"/>
      <c r="B1245" s="115"/>
      <c r="C1245" s="115"/>
      <c r="D1245" s="115"/>
      <c r="E1245" s="115"/>
      <c r="F1245" s="116"/>
      <c r="G1245" s="115"/>
      <c r="H1245" s="116"/>
      <c r="I1245" s="115"/>
      <c r="J1245" s="116"/>
      <c r="L1245" s="108"/>
      <c r="M1245" s="108" t="n">
        <f aca="false">TRUNC(O1245-O1245*$O$2,2)</f>
        <v>0.48</v>
      </c>
      <c r="N1245" s="0" t="s">
        <v>1574</v>
      </c>
      <c r="O1245" s="0" t="n">
        <v>0.62</v>
      </c>
    </row>
    <row r="1246" customFormat="false" ht="12.75" hidden="false" customHeight="false" outlineLevel="0" collapsed="false">
      <c r="A1246" s="115"/>
      <c r="B1246" s="115"/>
      <c r="C1246" s="115"/>
      <c r="D1246" s="115"/>
      <c r="E1246" s="115"/>
      <c r="F1246" s="116"/>
      <c r="G1246" s="115"/>
      <c r="H1246" s="117" t="s">
        <v>1575</v>
      </c>
      <c r="I1246" s="117"/>
      <c r="J1246" s="118" t="n">
        <f aca="false">M1246</f>
        <v>10.34</v>
      </c>
      <c r="L1246" s="108" t="n">
        <f aca="false">TRUNC(N1246-N1246*$O$2,2)</f>
        <v>0</v>
      </c>
      <c r="M1246" s="108" t="n">
        <f aca="false">TRUNC(O1246-O1246*$O$2,2)</f>
        <v>10.34</v>
      </c>
      <c r="N1246" s="0" t="n">
        <v>0</v>
      </c>
      <c r="O1246" s="0" t="n">
        <v>13.25</v>
      </c>
    </row>
    <row r="1247" customFormat="false" ht="13.5" hidden="false" customHeight="false" outlineLevel="0" collapsed="false">
      <c r="A1247" s="30"/>
      <c r="B1247" s="30"/>
      <c r="C1247" s="30"/>
      <c r="D1247" s="30"/>
      <c r="E1247" s="30"/>
      <c r="F1247" s="30"/>
      <c r="G1247" s="30"/>
      <c r="H1247" s="119"/>
      <c r="I1247" s="30"/>
      <c r="J1247" s="120"/>
      <c r="L1247" s="108"/>
      <c r="M1247" s="108" t="n">
        <f aca="false">TRUNC(O1247-O1247*$O$2,2)</f>
        <v>11199.97</v>
      </c>
      <c r="N1247" s="0" t="s">
        <v>1576</v>
      </c>
      <c r="O1247" s="0" t="n">
        <v>14349.75</v>
      </c>
    </row>
    <row r="1248" customFormat="false" ht="13.5" hidden="false" customHeight="false" outlineLevel="0" collapsed="false">
      <c r="A1248" s="121"/>
      <c r="B1248" s="121"/>
      <c r="C1248" s="121"/>
      <c r="D1248" s="121"/>
      <c r="E1248" s="121"/>
      <c r="F1248" s="121"/>
      <c r="G1248" s="121"/>
      <c r="H1248" s="121"/>
      <c r="I1248" s="121"/>
      <c r="J1248" s="121"/>
      <c r="L1248" s="108" t="n">
        <f aca="false">TRUNC(N1248-N1248*$O$2,2)</f>
        <v>0</v>
      </c>
      <c r="M1248" s="108" t="n">
        <f aca="false">TRUNC(O1248-O1248*$O$2,2)</f>
        <v>0</v>
      </c>
      <c r="N1248" s="0" t="n">
        <v>0</v>
      </c>
      <c r="O1248" s="0" t="n">
        <v>0</v>
      </c>
    </row>
    <row r="1249" customFormat="false" ht="15" hidden="false" customHeight="false" outlineLevel="0" collapsed="false">
      <c r="A1249" s="98" t="s">
        <v>162</v>
      </c>
      <c r="B1249" s="99" t="s">
        <v>8</v>
      </c>
      <c r="C1249" s="98" t="s">
        <v>9</v>
      </c>
      <c r="D1249" s="98" t="s">
        <v>10</v>
      </c>
      <c r="E1249" s="100" t="s">
        <v>1565</v>
      </c>
      <c r="F1249" s="100"/>
      <c r="G1249" s="101" t="s">
        <v>11</v>
      </c>
      <c r="H1249" s="99" t="s">
        <v>12</v>
      </c>
      <c r="I1249" s="99" t="s">
        <v>13</v>
      </c>
      <c r="J1249" s="99" t="s">
        <v>15</v>
      </c>
      <c r="L1249" s="108"/>
      <c r="M1249" s="108"/>
    </row>
    <row r="1250" customFormat="false" ht="52.9" hidden="false" customHeight="true" outlineLevel="0" collapsed="false">
      <c r="A1250" s="102" t="s">
        <v>1566</v>
      </c>
      <c r="B1250" s="103" t="s">
        <v>163</v>
      </c>
      <c r="C1250" s="102" t="s">
        <v>29</v>
      </c>
      <c r="D1250" s="102" t="s">
        <v>164</v>
      </c>
      <c r="E1250" s="104" t="s">
        <v>1696</v>
      </c>
      <c r="F1250" s="104"/>
      <c r="G1250" s="105" t="s">
        <v>132</v>
      </c>
      <c r="H1250" s="106" t="n">
        <v>1</v>
      </c>
      <c r="I1250" s="107" t="n">
        <f aca="false">L1250</f>
        <v>8.22</v>
      </c>
      <c r="J1250" s="107" t="n">
        <f aca="false">M1250</f>
        <v>8.22</v>
      </c>
      <c r="L1250" s="108" t="n">
        <f aca="false">TRUNC(N1250-N1250*$O$2,2)</f>
        <v>8.22</v>
      </c>
      <c r="M1250" s="108" t="n">
        <f aca="false">TRUNC(O1250-O1250*$O$2,2)</f>
        <v>8.22</v>
      </c>
      <c r="N1250" s="0" t="n">
        <v>10.54</v>
      </c>
      <c r="O1250" s="0" t="n">
        <v>10.54</v>
      </c>
    </row>
    <row r="1251" customFormat="false" ht="39.6" hidden="false" customHeight="true" outlineLevel="0" collapsed="false">
      <c r="A1251" s="109" t="s">
        <v>1567</v>
      </c>
      <c r="B1251" s="110" t="s">
        <v>2701</v>
      </c>
      <c r="C1251" s="109" t="s">
        <v>29</v>
      </c>
      <c r="D1251" s="109" t="s">
        <v>2702</v>
      </c>
      <c r="E1251" s="111" t="s">
        <v>1570</v>
      </c>
      <c r="F1251" s="111"/>
      <c r="G1251" s="112" t="s">
        <v>31</v>
      </c>
      <c r="H1251" s="113" t="n">
        <v>0.0194</v>
      </c>
      <c r="I1251" s="114" t="n">
        <f aca="false">L1251</f>
        <v>19.23</v>
      </c>
      <c r="J1251" s="114" t="n">
        <f aca="false">M1251</f>
        <v>0.36</v>
      </c>
      <c r="L1251" s="108" t="n">
        <f aca="false">TRUNC(N1251-N1251*$O$2,2)</f>
        <v>19.23</v>
      </c>
      <c r="M1251" s="108" t="n">
        <f aca="false">TRUNC(O1251-O1251*$O$2,2)</f>
        <v>0.36</v>
      </c>
      <c r="N1251" s="0" t="n">
        <v>24.64</v>
      </c>
      <c r="O1251" s="0" t="n">
        <v>0.47</v>
      </c>
    </row>
    <row r="1252" customFormat="false" ht="39.6" hidden="false" customHeight="true" outlineLevel="0" collapsed="false">
      <c r="A1252" s="109" t="s">
        <v>1567</v>
      </c>
      <c r="B1252" s="110" t="s">
        <v>2731</v>
      </c>
      <c r="C1252" s="109" t="s">
        <v>29</v>
      </c>
      <c r="D1252" s="109" t="s">
        <v>2732</v>
      </c>
      <c r="E1252" s="111" t="s">
        <v>1696</v>
      </c>
      <c r="F1252" s="111"/>
      <c r="G1252" s="112" t="s">
        <v>132</v>
      </c>
      <c r="H1252" s="113" t="n">
        <v>1</v>
      </c>
      <c r="I1252" s="114" t="n">
        <f aca="false">L1252</f>
        <v>7.25</v>
      </c>
      <c r="J1252" s="114" t="n">
        <f aca="false">M1252</f>
        <v>7.25</v>
      </c>
      <c r="L1252" s="108" t="n">
        <f aca="false">TRUNC(N1252-N1252*$O$2,2)</f>
        <v>7.25</v>
      </c>
      <c r="M1252" s="108" t="n">
        <f aca="false">TRUNC(O1252-O1252*$O$2,2)</f>
        <v>7.25</v>
      </c>
      <c r="N1252" s="0" t="n">
        <v>9.3</v>
      </c>
      <c r="O1252" s="0" t="n">
        <v>9.3</v>
      </c>
    </row>
    <row r="1253" customFormat="false" ht="39.6" hidden="false" customHeight="true" outlineLevel="0" collapsed="false">
      <c r="A1253" s="109" t="s">
        <v>1567</v>
      </c>
      <c r="B1253" s="110" t="s">
        <v>2699</v>
      </c>
      <c r="C1253" s="109" t="s">
        <v>29</v>
      </c>
      <c r="D1253" s="109" t="s">
        <v>2700</v>
      </c>
      <c r="E1253" s="111" t="s">
        <v>1570</v>
      </c>
      <c r="F1253" s="111"/>
      <c r="G1253" s="112" t="s">
        <v>31</v>
      </c>
      <c r="H1253" s="113" t="n">
        <v>0.0032</v>
      </c>
      <c r="I1253" s="114" t="n">
        <f aca="false">L1253</f>
        <v>16.58</v>
      </c>
      <c r="J1253" s="114" t="n">
        <f aca="false">M1253</f>
        <v>0.04</v>
      </c>
      <c r="L1253" s="108" t="n">
        <f aca="false">TRUNC(N1253-N1253*$O$2,2)</f>
        <v>16.58</v>
      </c>
      <c r="M1253" s="108" t="n">
        <f aca="false">TRUNC(O1253-O1253*$O$2,2)</f>
        <v>0.04</v>
      </c>
      <c r="N1253" s="0" t="n">
        <v>21.25</v>
      </c>
      <c r="O1253" s="0" t="n">
        <v>0.06</v>
      </c>
    </row>
    <row r="1254" customFormat="false" ht="51" hidden="false" customHeight="false" outlineLevel="0" collapsed="false">
      <c r="A1254" s="122" t="s">
        <v>1578</v>
      </c>
      <c r="B1254" s="123" t="s">
        <v>2707</v>
      </c>
      <c r="C1254" s="122" t="s">
        <v>29</v>
      </c>
      <c r="D1254" s="122" t="s">
        <v>2708</v>
      </c>
      <c r="E1254" s="124" t="s">
        <v>1581</v>
      </c>
      <c r="F1254" s="124"/>
      <c r="G1254" s="125" t="s">
        <v>65</v>
      </c>
      <c r="H1254" s="126" t="n">
        <v>0.212</v>
      </c>
      <c r="I1254" s="127" t="n">
        <f aca="false">L1254</f>
        <v>0.17</v>
      </c>
      <c r="J1254" s="127" t="n">
        <f aca="false">M1254</f>
        <v>0.03</v>
      </c>
      <c r="L1254" s="108" t="n">
        <f aca="false">TRUNC(N1254-N1254*$O$2,2)</f>
        <v>0.17</v>
      </c>
      <c r="M1254" s="108" t="n">
        <f aca="false">TRUNC(O1254-O1254*$O$2,2)</f>
        <v>0.03</v>
      </c>
      <c r="N1254" s="0" t="n">
        <v>0.22</v>
      </c>
      <c r="O1254" s="0" t="n">
        <v>0.04</v>
      </c>
    </row>
    <row r="1255" customFormat="false" ht="25.5" hidden="false" customHeight="false" outlineLevel="0" collapsed="false">
      <c r="A1255" s="122" t="s">
        <v>1578</v>
      </c>
      <c r="B1255" s="123" t="s">
        <v>2705</v>
      </c>
      <c r="C1255" s="122" t="s">
        <v>29</v>
      </c>
      <c r="D1255" s="122" t="s">
        <v>2706</v>
      </c>
      <c r="E1255" s="124" t="s">
        <v>1581</v>
      </c>
      <c r="F1255" s="124"/>
      <c r="G1255" s="125" t="s">
        <v>132</v>
      </c>
      <c r="H1255" s="126" t="n">
        <v>0.025</v>
      </c>
      <c r="I1255" s="127" t="n">
        <f aca="false">L1255</f>
        <v>20.91</v>
      </c>
      <c r="J1255" s="127" t="n">
        <f aca="false">M1255</f>
        <v>0.52</v>
      </c>
      <c r="L1255" s="108" t="n">
        <f aca="false">TRUNC(N1255-N1255*$O$2,2)</f>
        <v>20.91</v>
      </c>
      <c r="M1255" s="108" t="n">
        <f aca="false">TRUNC(O1255-O1255*$O$2,2)</f>
        <v>0.52</v>
      </c>
      <c r="N1255" s="0" t="n">
        <v>26.8</v>
      </c>
      <c r="O1255" s="0" t="n">
        <v>0.67</v>
      </c>
    </row>
    <row r="1256" customFormat="false" ht="12.75" hidden="false" customHeight="false" outlineLevel="0" collapsed="false">
      <c r="A1256" s="115"/>
      <c r="B1256" s="115"/>
      <c r="C1256" s="115"/>
      <c r="D1256" s="115"/>
      <c r="E1256" s="115"/>
      <c r="F1256" s="116"/>
      <c r="G1256" s="115"/>
      <c r="H1256" s="116"/>
      <c r="I1256" s="115"/>
      <c r="J1256" s="116"/>
      <c r="L1256" s="108"/>
      <c r="M1256" s="108" t="n">
        <f aca="false">TRUNC(O1256-O1256*$O$2,2)</f>
        <v>0.33</v>
      </c>
      <c r="N1256" s="0" t="s">
        <v>1574</v>
      </c>
      <c r="O1256" s="0" t="n">
        <v>0.43</v>
      </c>
    </row>
    <row r="1257" customFormat="false" ht="12.75" hidden="false" customHeight="false" outlineLevel="0" collapsed="false">
      <c r="A1257" s="115"/>
      <c r="B1257" s="115"/>
      <c r="C1257" s="115"/>
      <c r="D1257" s="115"/>
      <c r="E1257" s="115"/>
      <c r="F1257" s="116"/>
      <c r="G1257" s="115"/>
      <c r="H1257" s="117" t="s">
        <v>1575</v>
      </c>
      <c r="I1257" s="117"/>
      <c r="J1257" s="118" t="n">
        <f aca="false">M1257</f>
        <v>10.06</v>
      </c>
      <c r="L1257" s="108" t="n">
        <f aca="false">TRUNC(N1257-N1257*$O$2,2)</f>
        <v>0</v>
      </c>
      <c r="M1257" s="108" t="n">
        <f aca="false">TRUNC(O1257-O1257*$O$2,2)</f>
        <v>10.06</v>
      </c>
      <c r="N1257" s="0" t="n">
        <v>0</v>
      </c>
      <c r="O1257" s="0" t="n">
        <v>12.9</v>
      </c>
    </row>
    <row r="1258" customFormat="false" ht="13.5" hidden="false" customHeight="false" outlineLevel="0" collapsed="false">
      <c r="A1258" s="30"/>
      <c r="B1258" s="30"/>
      <c r="C1258" s="30"/>
      <c r="D1258" s="30"/>
      <c r="E1258" s="30"/>
      <c r="F1258" s="30"/>
      <c r="G1258" s="30"/>
      <c r="H1258" s="119"/>
      <c r="I1258" s="30"/>
      <c r="J1258" s="120"/>
      <c r="L1258" s="108"/>
      <c r="M1258" s="108" t="n">
        <f aca="false">TRUNC(O1258-O1258*$O$2,2)</f>
        <v>3634.71</v>
      </c>
      <c r="N1258" s="0" t="s">
        <v>1576</v>
      </c>
      <c r="O1258" s="0" t="n">
        <v>4656.9</v>
      </c>
    </row>
    <row r="1259" customFormat="false" ht="13.5" hidden="false" customHeight="false" outlineLevel="0" collapsed="false">
      <c r="A1259" s="121"/>
      <c r="B1259" s="121"/>
      <c r="C1259" s="121"/>
      <c r="D1259" s="121"/>
      <c r="E1259" s="121"/>
      <c r="F1259" s="121"/>
      <c r="G1259" s="121"/>
      <c r="H1259" s="121"/>
      <c r="I1259" s="121"/>
      <c r="J1259" s="121"/>
      <c r="L1259" s="108" t="n">
        <f aca="false">TRUNC(N1259-N1259*$O$2,2)</f>
        <v>0</v>
      </c>
      <c r="M1259" s="108" t="n">
        <f aca="false">TRUNC(O1259-O1259*$O$2,2)</f>
        <v>0</v>
      </c>
      <c r="N1259" s="0" t="n">
        <v>0</v>
      </c>
      <c r="O1259" s="0" t="n">
        <v>0</v>
      </c>
    </row>
    <row r="1260" customFormat="false" ht="15" hidden="false" customHeight="false" outlineLevel="0" collapsed="false">
      <c r="A1260" s="98" t="s">
        <v>165</v>
      </c>
      <c r="B1260" s="99" t="s">
        <v>8</v>
      </c>
      <c r="C1260" s="98" t="s">
        <v>9</v>
      </c>
      <c r="D1260" s="98" t="s">
        <v>10</v>
      </c>
      <c r="E1260" s="100" t="s">
        <v>1565</v>
      </c>
      <c r="F1260" s="100"/>
      <c r="G1260" s="101" t="s">
        <v>11</v>
      </c>
      <c r="H1260" s="99" t="s">
        <v>12</v>
      </c>
      <c r="I1260" s="99" t="s">
        <v>13</v>
      </c>
      <c r="J1260" s="99" t="s">
        <v>15</v>
      </c>
      <c r="L1260" s="108"/>
      <c r="M1260" s="108"/>
    </row>
    <row r="1261" customFormat="false" ht="52.9" hidden="false" customHeight="true" outlineLevel="0" collapsed="false">
      <c r="A1261" s="102" t="s">
        <v>1566</v>
      </c>
      <c r="B1261" s="103" t="s">
        <v>166</v>
      </c>
      <c r="C1261" s="102" t="s">
        <v>29</v>
      </c>
      <c r="D1261" s="102" t="s">
        <v>167</v>
      </c>
      <c r="E1261" s="104" t="s">
        <v>1696</v>
      </c>
      <c r="F1261" s="104"/>
      <c r="G1261" s="105" t="s">
        <v>41</v>
      </c>
      <c r="H1261" s="106" t="n">
        <v>1</v>
      </c>
      <c r="I1261" s="107" t="n">
        <f aca="false">L1261</f>
        <v>374.13</v>
      </c>
      <c r="J1261" s="107" t="n">
        <f aca="false">M1261</f>
        <v>374.13</v>
      </c>
      <c r="L1261" s="108" t="n">
        <f aca="false">TRUNC(N1261-N1261*$O$2,2)</f>
        <v>374.13</v>
      </c>
      <c r="M1261" s="108" t="n">
        <f aca="false">TRUNC(O1261-O1261*$O$2,2)</f>
        <v>374.13</v>
      </c>
      <c r="N1261" s="0" t="n">
        <v>479.35</v>
      </c>
      <c r="O1261" s="0" t="n">
        <v>479.35</v>
      </c>
    </row>
    <row r="1262" customFormat="false" ht="52.9" hidden="false" customHeight="true" outlineLevel="0" collapsed="false">
      <c r="A1262" s="109" t="s">
        <v>1567</v>
      </c>
      <c r="B1262" s="110" t="s">
        <v>2733</v>
      </c>
      <c r="C1262" s="109" t="s">
        <v>29</v>
      </c>
      <c r="D1262" s="109" t="s">
        <v>2734</v>
      </c>
      <c r="E1262" s="111" t="s">
        <v>1577</v>
      </c>
      <c r="F1262" s="111"/>
      <c r="G1262" s="112" t="s">
        <v>1587</v>
      </c>
      <c r="H1262" s="113" t="n">
        <v>0.6382</v>
      </c>
      <c r="I1262" s="114" t="n">
        <f aca="false">L1262</f>
        <v>4.4</v>
      </c>
      <c r="J1262" s="114" t="n">
        <f aca="false">M1262</f>
        <v>2.8</v>
      </c>
      <c r="L1262" s="108" t="n">
        <f aca="false">TRUNC(N1262-N1262*$O$2,2)</f>
        <v>4.4</v>
      </c>
      <c r="M1262" s="108" t="n">
        <f aca="false">TRUNC(O1262-O1262*$O$2,2)</f>
        <v>2.8</v>
      </c>
      <c r="N1262" s="0" t="n">
        <v>5.64</v>
      </c>
      <c r="O1262" s="0" t="n">
        <v>3.59</v>
      </c>
    </row>
    <row r="1263" customFormat="false" ht="39.6" hidden="false" customHeight="true" outlineLevel="0" collapsed="false">
      <c r="A1263" s="109" t="s">
        <v>1567</v>
      </c>
      <c r="B1263" s="110" t="s">
        <v>1597</v>
      </c>
      <c r="C1263" s="109" t="s">
        <v>29</v>
      </c>
      <c r="D1263" s="109" t="s">
        <v>1598</v>
      </c>
      <c r="E1263" s="111" t="s">
        <v>1570</v>
      </c>
      <c r="F1263" s="111"/>
      <c r="G1263" s="112" t="s">
        <v>31</v>
      </c>
      <c r="H1263" s="113" t="n">
        <v>1.9633</v>
      </c>
      <c r="I1263" s="114" t="n">
        <f aca="false">L1263</f>
        <v>15.82</v>
      </c>
      <c r="J1263" s="114" t="n">
        <f aca="false">M1263</f>
        <v>31.07</v>
      </c>
      <c r="L1263" s="108" t="n">
        <f aca="false">TRUNC(N1263-N1263*$O$2,2)</f>
        <v>15.82</v>
      </c>
      <c r="M1263" s="108" t="n">
        <f aca="false">TRUNC(O1263-O1263*$O$2,2)</f>
        <v>31.07</v>
      </c>
      <c r="N1263" s="0" t="n">
        <v>20.28</v>
      </c>
      <c r="O1263" s="0" t="n">
        <v>39.81</v>
      </c>
    </row>
    <row r="1264" customFormat="false" ht="39.6" hidden="false" customHeight="true" outlineLevel="0" collapsed="false">
      <c r="A1264" s="109" t="s">
        <v>1567</v>
      </c>
      <c r="B1264" s="110" t="s">
        <v>2735</v>
      </c>
      <c r="C1264" s="109" t="s">
        <v>29</v>
      </c>
      <c r="D1264" s="109" t="s">
        <v>2736</v>
      </c>
      <c r="E1264" s="111" t="s">
        <v>1570</v>
      </c>
      <c r="F1264" s="111"/>
      <c r="G1264" s="112" t="s">
        <v>31</v>
      </c>
      <c r="H1264" s="113" t="n">
        <v>1.24</v>
      </c>
      <c r="I1264" s="114" t="n">
        <f aca="false">L1264</f>
        <v>13.34</v>
      </c>
      <c r="J1264" s="114" t="n">
        <f aca="false">M1264</f>
        <v>16.54</v>
      </c>
      <c r="L1264" s="108" t="n">
        <f aca="false">TRUNC(N1264-N1264*$O$2,2)</f>
        <v>13.34</v>
      </c>
      <c r="M1264" s="108" t="n">
        <f aca="false">TRUNC(O1264-O1264*$O$2,2)</f>
        <v>16.54</v>
      </c>
      <c r="N1264" s="0" t="n">
        <v>17.1</v>
      </c>
      <c r="O1264" s="0" t="n">
        <v>21.2</v>
      </c>
    </row>
    <row r="1265" customFormat="false" ht="52.9" hidden="false" customHeight="true" outlineLevel="0" collapsed="false">
      <c r="A1265" s="109" t="s">
        <v>1567</v>
      </c>
      <c r="B1265" s="110" t="s">
        <v>2737</v>
      </c>
      <c r="C1265" s="109" t="s">
        <v>29</v>
      </c>
      <c r="D1265" s="109" t="s">
        <v>2738</v>
      </c>
      <c r="E1265" s="111" t="s">
        <v>1577</v>
      </c>
      <c r="F1265" s="111"/>
      <c r="G1265" s="112" t="s">
        <v>1590</v>
      </c>
      <c r="H1265" s="113" t="n">
        <v>0.6018</v>
      </c>
      <c r="I1265" s="114" t="n">
        <f aca="false">L1265</f>
        <v>1.18</v>
      </c>
      <c r="J1265" s="114" t="n">
        <f aca="false">M1265</f>
        <v>0.71</v>
      </c>
      <c r="L1265" s="108" t="n">
        <f aca="false">TRUNC(N1265-N1265*$O$2,2)</f>
        <v>1.18</v>
      </c>
      <c r="M1265" s="108" t="n">
        <f aca="false">TRUNC(O1265-O1265*$O$2,2)</f>
        <v>0.71</v>
      </c>
      <c r="N1265" s="0" t="n">
        <v>1.52</v>
      </c>
      <c r="O1265" s="0" t="n">
        <v>0.91</v>
      </c>
    </row>
    <row r="1266" customFormat="false" ht="25.5" hidden="false" customHeight="false" outlineLevel="0" collapsed="false">
      <c r="A1266" s="122" t="s">
        <v>1578</v>
      </c>
      <c r="B1266" s="123" t="s">
        <v>2739</v>
      </c>
      <c r="C1266" s="122" t="s">
        <v>29</v>
      </c>
      <c r="D1266" s="122" t="s">
        <v>2740</v>
      </c>
      <c r="E1266" s="124" t="s">
        <v>1581</v>
      </c>
      <c r="F1266" s="124"/>
      <c r="G1266" s="125" t="s">
        <v>105</v>
      </c>
      <c r="H1266" s="126" t="n">
        <v>0.5927</v>
      </c>
      <c r="I1266" s="127" t="n">
        <f aca="false">L1266</f>
        <v>64.43</v>
      </c>
      <c r="J1266" s="127" t="n">
        <f aca="false">M1266</f>
        <v>38.18</v>
      </c>
      <c r="L1266" s="108" t="n">
        <f aca="false">TRUNC(N1266-N1266*$O$2,2)</f>
        <v>64.43</v>
      </c>
      <c r="M1266" s="108" t="n">
        <f aca="false">TRUNC(O1266-O1266*$O$2,2)</f>
        <v>38.18</v>
      </c>
      <c r="N1266" s="0" t="n">
        <v>82.56</v>
      </c>
      <c r="O1266" s="0" t="n">
        <v>48.93</v>
      </c>
    </row>
    <row r="1267" customFormat="false" ht="25.5" hidden="false" customHeight="false" outlineLevel="0" collapsed="false">
      <c r="A1267" s="122" t="s">
        <v>1578</v>
      </c>
      <c r="B1267" s="123" t="s">
        <v>2741</v>
      </c>
      <c r="C1267" s="122" t="s">
        <v>29</v>
      </c>
      <c r="D1267" s="122" t="s">
        <v>2742</v>
      </c>
      <c r="E1267" s="124" t="s">
        <v>1581</v>
      </c>
      <c r="F1267" s="124"/>
      <c r="G1267" s="125" t="s">
        <v>105</v>
      </c>
      <c r="H1267" s="126" t="n">
        <v>0.7119</v>
      </c>
      <c r="I1267" s="127" t="n">
        <f aca="false">L1267</f>
        <v>74.14</v>
      </c>
      <c r="J1267" s="127" t="n">
        <f aca="false">M1267</f>
        <v>52.78</v>
      </c>
      <c r="L1267" s="108" t="n">
        <f aca="false">TRUNC(N1267-N1267*$O$2,2)</f>
        <v>74.14</v>
      </c>
      <c r="M1267" s="108" t="n">
        <f aca="false">TRUNC(O1267-O1267*$O$2,2)</f>
        <v>52.78</v>
      </c>
      <c r="N1267" s="0" t="n">
        <v>95</v>
      </c>
      <c r="O1267" s="0" t="n">
        <v>67.63</v>
      </c>
    </row>
    <row r="1268" customFormat="false" ht="25.5" hidden="false" customHeight="false" outlineLevel="0" collapsed="false">
      <c r="A1268" s="122" t="s">
        <v>1578</v>
      </c>
      <c r="B1268" s="123" t="s">
        <v>2743</v>
      </c>
      <c r="C1268" s="122" t="s">
        <v>29</v>
      </c>
      <c r="D1268" s="122" t="s">
        <v>2744</v>
      </c>
      <c r="E1268" s="124" t="s">
        <v>1581</v>
      </c>
      <c r="F1268" s="124"/>
      <c r="G1268" s="125" t="s">
        <v>132</v>
      </c>
      <c r="H1268" s="126" t="n">
        <v>391.1663</v>
      </c>
      <c r="I1268" s="127" t="n">
        <f aca="false">L1268</f>
        <v>0.59</v>
      </c>
      <c r="J1268" s="127" t="n">
        <f aca="false">M1268</f>
        <v>232.02</v>
      </c>
      <c r="L1268" s="108" t="n">
        <f aca="false">TRUNC(N1268-N1268*$O$2,2)</f>
        <v>0.59</v>
      </c>
      <c r="M1268" s="108" t="n">
        <f aca="false">TRUNC(O1268-O1268*$O$2,2)</f>
        <v>232.02</v>
      </c>
      <c r="N1268" s="0" t="n">
        <v>0.76</v>
      </c>
      <c r="O1268" s="0" t="n">
        <v>297.28</v>
      </c>
    </row>
    <row r="1269" customFormat="false" ht="12.75" hidden="false" customHeight="false" outlineLevel="0" collapsed="false">
      <c r="A1269" s="115"/>
      <c r="B1269" s="115"/>
      <c r="C1269" s="115"/>
      <c r="D1269" s="115"/>
      <c r="E1269" s="115"/>
      <c r="F1269" s="116"/>
      <c r="G1269" s="115"/>
      <c r="H1269" s="116"/>
      <c r="I1269" s="115"/>
      <c r="J1269" s="116"/>
      <c r="L1269" s="108"/>
      <c r="M1269" s="108" t="n">
        <f aca="false">TRUNC(O1269-O1269*$O$2,2)</f>
        <v>33.3</v>
      </c>
      <c r="N1269" s="0" t="s">
        <v>1574</v>
      </c>
      <c r="O1269" s="0" t="n">
        <v>42.67</v>
      </c>
    </row>
    <row r="1270" customFormat="false" ht="12.75" hidden="false" customHeight="false" outlineLevel="0" collapsed="false">
      <c r="A1270" s="115"/>
      <c r="B1270" s="115"/>
      <c r="C1270" s="115"/>
      <c r="D1270" s="115"/>
      <c r="E1270" s="115"/>
      <c r="F1270" s="116"/>
      <c r="G1270" s="115"/>
      <c r="H1270" s="117" t="s">
        <v>1575</v>
      </c>
      <c r="I1270" s="117"/>
      <c r="J1270" s="118" t="n">
        <f aca="false">M1270</f>
        <v>458.19</v>
      </c>
      <c r="L1270" s="108" t="n">
        <f aca="false">TRUNC(N1270-N1270*$O$2,2)</f>
        <v>0</v>
      </c>
      <c r="M1270" s="108" t="n">
        <f aca="false">TRUNC(O1270-O1270*$O$2,2)</f>
        <v>458.19</v>
      </c>
      <c r="N1270" s="0" t="n">
        <v>0</v>
      </c>
      <c r="O1270" s="0" t="n">
        <v>587.05</v>
      </c>
    </row>
    <row r="1271" customFormat="false" ht="13.5" hidden="false" customHeight="false" outlineLevel="0" collapsed="false">
      <c r="A1271" s="30"/>
      <c r="B1271" s="30"/>
      <c r="C1271" s="30"/>
      <c r="D1271" s="30"/>
      <c r="E1271" s="30"/>
      <c r="F1271" s="30"/>
      <c r="G1271" s="30"/>
      <c r="H1271" s="119"/>
      <c r="I1271" s="30"/>
      <c r="J1271" s="120"/>
      <c r="L1271" s="108"/>
      <c r="M1271" s="108" t="n">
        <f aca="false">TRUNC(O1271-O1271*$O$2,2)</f>
        <v>7221.1</v>
      </c>
      <c r="N1271" s="0" t="s">
        <v>1576</v>
      </c>
      <c r="O1271" s="0" t="n">
        <v>9251.9</v>
      </c>
    </row>
    <row r="1272" customFormat="false" ht="13.5" hidden="false" customHeight="false" outlineLevel="0" collapsed="false">
      <c r="A1272" s="121"/>
      <c r="B1272" s="121"/>
      <c r="C1272" s="121"/>
      <c r="D1272" s="121"/>
      <c r="E1272" s="121"/>
      <c r="F1272" s="121"/>
      <c r="G1272" s="121"/>
      <c r="H1272" s="121"/>
      <c r="I1272" s="121"/>
      <c r="J1272" s="121"/>
      <c r="L1272" s="108" t="n">
        <f aca="false">TRUNC(N1272-N1272*$O$2,2)</f>
        <v>0</v>
      </c>
      <c r="M1272" s="108" t="n">
        <f aca="false">TRUNC(O1272-O1272*$O$2,2)</f>
        <v>0</v>
      </c>
      <c r="N1272" s="0" t="n">
        <v>0</v>
      </c>
      <c r="O1272" s="0" t="n">
        <v>0</v>
      </c>
    </row>
    <row r="1273" customFormat="false" ht="15" hidden="false" customHeight="false" outlineLevel="0" collapsed="false">
      <c r="A1273" s="98" t="s">
        <v>168</v>
      </c>
      <c r="B1273" s="99" t="s">
        <v>8</v>
      </c>
      <c r="C1273" s="98" t="s">
        <v>9</v>
      </c>
      <c r="D1273" s="98" t="s">
        <v>10</v>
      </c>
      <c r="E1273" s="100" t="s">
        <v>1565</v>
      </c>
      <c r="F1273" s="100"/>
      <c r="G1273" s="101" t="s">
        <v>11</v>
      </c>
      <c r="H1273" s="99" t="s">
        <v>12</v>
      </c>
      <c r="I1273" s="99" t="s">
        <v>13</v>
      </c>
      <c r="J1273" s="99" t="s">
        <v>15</v>
      </c>
      <c r="L1273" s="108"/>
      <c r="M1273" s="108"/>
    </row>
    <row r="1274" customFormat="false" ht="39.6" hidden="false" customHeight="true" outlineLevel="0" collapsed="false">
      <c r="A1274" s="102" t="s">
        <v>1566</v>
      </c>
      <c r="B1274" s="103" t="s">
        <v>169</v>
      </c>
      <c r="C1274" s="102" t="s">
        <v>29</v>
      </c>
      <c r="D1274" s="102" t="s">
        <v>170</v>
      </c>
      <c r="E1274" s="104" t="s">
        <v>1696</v>
      </c>
      <c r="F1274" s="104"/>
      <c r="G1274" s="105" t="s">
        <v>41</v>
      </c>
      <c r="H1274" s="106" t="n">
        <v>1</v>
      </c>
      <c r="I1274" s="107" t="n">
        <f aca="false">L1274</f>
        <v>30.04</v>
      </c>
      <c r="J1274" s="107" t="n">
        <f aca="false">M1274</f>
        <v>30.04</v>
      </c>
      <c r="L1274" s="108" t="n">
        <f aca="false">TRUNC(N1274-N1274*$O$2,2)</f>
        <v>30.04</v>
      </c>
      <c r="M1274" s="108" t="n">
        <f aca="false">TRUNC(O1274-O1274*$O$2,2)</f>
        <v>30.04</v>
      </c>
      <c r="N1274" s="0" t="n">
        <v>38.5</v>
      </c>
      <c r="O1274" s="0" t="n">
        <v>38.5</v>
      </c>
    </row>
    <row r="1275" customFormat="false" ht="39.6" hidden="false" customHeight="true" outlineLevel="0" collapsed="false">
      <c r="A1275" s="109" t="s">
        <v>1567</v>
      </c>
      <c r="B1275" s="110" t="s">
        <v>1591</v>
      </c>
      <c r="C1275" s="109" t="s">
        <v>29</v>
      </c>
      <c r="D1275" s="109" t="s">
        <v>1592</v>
      </c>
      <c r="E1275" s="111" t="s">
        <v>1570</v>
      </c>
      <c r="F1275" s="111"/>
      <c r="G1275" s="112" t="s">
        <v>31</v>
      </c>
      <c r="H1275" s="113" t="n">
        <v>0.224</v>
      </c>
      <c r="I1275" s="114" t="n">
        <f aca="false">L1275</f>
        <v>19.38</v>
      </c>
      <c r="J1275" s="114" t="n">
        <f aca="false">M1275</f>
        <v>4.33</v>
      </c>
      <c r="L1275" s="108" t="n">
        <f aca="false">TRUNC(N1275-N1275*$O$2,2)</f>
        <v>19.38</v>
      </c>
      <c r="M1275" s="108" t="n">
        <f aca="false">TRUNC(O1275-O1275*$O$2,2)</f>
        <v>4.33</v>
      </c>
      <c r="N1275" s="0" t="n">
        <v>24.84</v>
      </c>
      <c r="O1275" s="0" t="n">
        <v>5.56</v>
      </c>
    </row>
    <row r="1276" customFormat="false" ht="39.6" hidden="false" customHeight="true" outlineLevel="0" collapsed="false">
      <c r="A1276" s="109" t="s">
        <v>1567</v>
      </c>
      <c r="B1276" s="110" t="s">
        <v>1597</v>
      </c>
      <c r="C1276" s="109" t="s">
        <v>29</v>
      </c>
      <c r="D1276" s="109" t="s">
        <v>1598</v>
      </c>
      <c r="E1276" s="111" t="s">
        <v>1570</v>
      </c>
      <c r="F1276" s="111"/>
      <c r="G1276" s="112" t="s">
        <v>31</v>
      </c>
      <c r="H1276" s="113" t="n">
        <v>1.345</v>
      </c>
      <c r="I1276" s="114" t="n">
        <f aca="false">L1276</f>
        <v>15.82</v>
      </c>
      <c r="J1276" s="114" t="n">
        <f aca="false">M1276</f>
        <v>21.28</v>
      </c>
      <c r="L1276" s="108" t="n">
        <f aca="false">TRUNC(N1276-N1276*$O$2,2)</f>
        <v>15.82</v>
      </c>
      <c r="M1276" s="108" t="n">
        <f aca="false">TRUNC(O1276-O1276*$O$2,2)</f>
        <v>21.28</v>
      </c>
      <c r="N1276" s="0" t="n">
        <v>20.28</v>
      </c>
      <c r="O1276" s="0" t="n">
        <v>27.27</v>
      </c>
    </row>
    <row r="1277" customFormat="false" ht="39.6" hidden="false" customHeight="true" outlineLevel="0" collapsed="false">
      <c r="A1277" s="109" t="s">
        <v>1567</v>
      </c>
      <c r="B1277" s="110" t="s">
        <v>2715</v>
      </c>
      <c r="C1277" s="109" t="s">
        <v>29</v>
      </c>
      <c r="D1277" s="109" t="s">
        <v>2716</v>
      </c>
      <c r="E1277" s="111" t="s">
        <v>1577</v>
      </c>
      <c r="F1277" s="111"/>
      <c r="G1277" s="112" t="s">
        <v>1590</v>
      </c>
      <c r="H1277" s="113" t="n">
        <v>0.13</v>
      </c>
      <c r="I1277" s="114" t="n">
        <f aca="false">L1277</f>
        <v>0.41</v>
      </c>
      <c r="J1277" s="114" t="n">
        <f aca="false">M1277</f>
        <v>0.04</v>
      </c>
      <c r="L1277" s="108" t="n">
        <f aca="false">TRUNC(N1277-N1277*$O$2,2)</f>
        <v>0.41</v>
      </c>
      <c r="M1277" s="108" t="n">
        <f aca="false">TRUNC(O1277-O1277*$O$2,2)</f>
        <v>0.04</v>
      </c>
      <c r="N1277" s="0" t="n">
        <v>0.53</v>
      </c>
      <c r="O1277" s="0" t="n">
        <v>0.06</v>
      </c>
    </row>
    <row r="1278" customFormat="false" ht="39.6" hidden="false" customHeight="true" outlineLevel="0" collapsed="false">
      <c r="A1278" s="109" t="s">
        <v>1567</v>
      </c>
      <c r="B1278" s="110" t="s">
        <v>2713</v>
      </c>
      <c r="C1278" s="109" t="s">
        <v>29</v>
      </c>
      <c r="D1278" s="109" t="s">
        <v>2714</v>
      </c>
      <c r="E1278" s="111" t="s">
        <v>1577</v>
      </c>
      <c r="F1278" s="111"/>
      <c r="G1278" s="112" t="s">
        <v>1587</v>
      </c>
      <c r="H1278" s="113" t="n">
        <v>0.094</v>
      </c>
      <c r="I1278" s="114" t="n">
        <f aca="false">L1278</f>
        <v>1.1</v>
      </c>
      <c r="J1278" s="114" t="n">
        <f aca="false">M1278</f>
        <v>0.1</v>
      </c>
      <c r="L1278" s="108" t="n">
        <f aca="false">TRUNC(N1278-N1278*$O$2,2)</f>
        <v>1.1</v>
      </c>
      <c r="M1278" s="108" t="n">
        <f aca="false">TRUNC(O1278-O1278*$O$2,2)</f>
        <v>0.1</v>
      </c>
      <c r="N1278" s="0" t="n">
        <v>1.42</v>
      </c>
      <c r="O1278" s="0" t="n">
        <v>0.13</v>
      </c>
    </row>
    <row r="1279" customFormat="false" ht="39.6" hidden="false" customHeight="true" outlineLevel="0" collapsed="false">
      <c r="A1279" s="109" t="s">
        <v>1567</v>
      </c>
      <c r="B1279" s="110" t="s">
        <v>1680</v>
      </c>
      <c r="C1279" s="109" t="s">
        <v>29</v>
      </c>
      <c r="D1279" s="109" t="s">
        <v>1681</v>
      </c>
      <c r="E1279" s="111" t="s">
        <v>1570</v>
      </c>
      <c r="F1279" s="111"/>
      <c r="G1279" s="112" t="s">
        <v>31</v>
      </c>
      <c r="H1279" s="113" t="n">
        <v>0.224</v>
      </c>
      <c r="I1279" s="114" t="n">
        <f aca="false">L1279</f>
        <v>19.12</v>
      </c>
      <c r="J1279" s="114" t="n">
        <f aca="false">M1279</f>
        <v>4.27</v>
      </c>
      <c r="L1279" s="108" t="n">
        <f aca="false">TRUNC(N1279-N1279*$O$2,2)</f>
        <v>19.12</v>
      </c>
      <c r="M1279" s="108" t="n">
        <f aca="false">TRUNC(O1279-O1279*$O$2,2)</f>
        <v>4.27</v>
      </c>
      <c r="N1279" s="0" t="n">
        <v>24.5</v>
      </c>
      <c r="O1279" s="0" t="n">
        <v>5.48</v>
      </c>
    </row>
    <row r="1280" customFormat="false" ht="12.75" hidden="false" customHeight="false" outlineLevel="0" collapsed="false">
      <c r="A1280" s="115"/>
      <c r="B1280" s="115"/>
      <c r="C1280" s="115"/>
      <c r="D1280" s="115"/>
      <c r="E1280" s="115"/>
      <c r="F1280" s="116"/>
      <c r="G1280" s="115"/>
      <c r="H1280" s="116"/>
      <c r="I1280" s="115"/>
      <c r="J1280" s="116"/>
      <c r="L1280" s="108"/>
      <c r="M1280" s="108" t="n">
        <f aca="false">TRUNC(O1280-O1280*$O$2,2)</f>
        <v>21.29</v>
      </c>
      <c r="N1280" s="0" t="s">
        <v>1574</v>
      </c>
      <c r="O1280" s="0" t="n">
        <v>27.28</v>
      </c>
    </row>
    <row r="1281" customFormat="false" ht="12.75" hidden="false" customHeight="false" outlineLevel="0" collapsed="false">
      <c r="A1281" s="115"/>
      <c r="B1281" s="115"/>
      <c r="C1281" s="115"/>
      <c r="D1281" s="115"/>
      <c r="E1281" s="115"/>
      <c r="F1281" s="116"/>
      <c r="G1281" s="115"/>
      <c r="H1281" s="117" t="s">
        <v>1575</v>
      </c>
      <c r="I1281" s="117"/>
      <c r="J1281" s="118" t="n">
        <f aca="false">M1281</f>
        <v>36.8</v>
      </c>
      <c r="L1281" s="108" t="n">
        <f aca="false">TRUNC(N1281-N1281*$O$2,2)</f>
        <v>0</v>
      </c>
      <c r="M1281" s="108" t="n">
        <f aca="false">TRUNC(O1281-O1281*$O$2,2)</f>
        <v>36.8</v>
      </c>
      <c r="N1281" s="0" t="n">
        <v>0</v>
      </c>
      <c r="O1281" s="0" t="n">
        <v>47.15</v>
      </c>
    </row>
    <row r="1282" customFormat="false" ht="13.5" hidden="false" customHeight="false" outlineLevel="0" collapsed="false">
      <c r="A1282" s="30"/>
      <c r="B1282" s="30"/>
      <c r="C1282" s="30"/>
      <c r="D1282" s="30"/>
      <c r="E1282" s="30"/>
      <c r="F1282" s="30"/>
      <c r="G1282" s="30"/>
      <c r="H1282" s="119"/>
      <c r="I1282" s="30"/>
      <c r="J1282" s="120"/>
      <c r="L1282" s="108"/>
      <c r="M1282" s="108" t="n">
        <f aca="false">TRUNC(O1282-O1282*$O$2,2)</f>
        <v>579.97</v>
      </c>
      <c r="N1282" s="0" t="s">
        <v>1576</v>
      </c>
      <c r="O1282" s="0" t="n">
        <v>743.08</v>
      </c>
    </row>
    <row r="1283" customFormat="false" ht="13.5" hidden="false" customHeight="false" outlineLevel="0" collapsed="false">
      <c r="A1283" s="121"/>
      <c r="B1283" s="121"/>
      <c r="C1283" s="121"/>
      <c r="D1283" s="121"/>
      <c r="E1283" s="121"/>
      <c r="F1283" s="121"/>
      <c r="G1283" s="121"/>
      <c r="H1283" s="121"/>
      <c r="I1283" s="121"/>
      <c r="J1283" s="121"/>
      <c r="L1283" s="108" t="n">
        <f aca="false">TRUNC(N1283-N1283*$O$2,2)</f>
        <v>0</v>
      </c>
      <c r="M1283" s="108" t="n">
        <f aca="false">TRUNC(O1283-O1283*$O$2,2)</f>
        <v>0</v>
      </c>
      <c r="N1283" s="0" t="n">
        <v>0</v>
      </c>
      <c r="O1283" s="0" t="n">
        <v>0</v>
      </c>
    </row>
    <row r="1284" customFormat="false" ht="12.75" hidden="false" customHeight="false" outlineLevel="0" collapsed="false">
      <c r="A1284" s="22" t="s">
        <v>171</v>
      </c>
      <c r="B1284" s="22"/>
      <c r="C1284" s="22"/>
      <c r="D1284" s="22" t="s">
        <v>172</v>
      </c>
      <c r="E1284" s="22"/>
      <c r="F1284" s="96"/>
      <c r="G1284" s="96"/>
      <c r="H1284" s="24"/>
      <c r="I1284" s="22"/>
      <c r="J1284" s="97"/>
      <c r="L1284" s="108" t="n">
        <f aca="false">TRUNC(N1284-N1284*$O$2,2)</f>
        <v>0</v>
      </c>
      <c r="M1284" s="108" t="n">
        <f aca="false">TRUNC(O1284-O1284*$O$2,2)</f>
        <v>0</v>
      </c>
      <c r="N1284" s="0" t="n">
        <v>0</v>
      </c>
      <c r="O1284" s="0" t="n">
        <v>0</v>
      </c>
    </row>
    <row r="1285" customFormat="false" ht="12.75" hidden="false" customHeight="false" outlineLevel="0" collapsed="false">
      <c r="A1285" s="22" t="s">
        <v>173</v>
      </c>
      <c r="B1285" s="22"/>
      <c r="C1285" s="22"/>
      <c r="D1285" s="22" t="s">
        <v>174</v>
      </c>
      <c r="E1285" s="22"/>
      <c r="F1285" s="96"/>
      <c r="G1285" s="96"/>
      <c r="H1285" s="24"/>
      <c r="I1285" s="22"/>
      <c r="J1285" s="97"/>
      <c r="L1285" s="108" t="n">
        <f aca="false">TRUNC(N1285-N1285*$O$2,2)</f>
        <v>0</v>
      </c>
      <c r="M1285" s="108" t="n">
        <f aca="false">TRUNC(O1285-O1285*$O$2,2)</f>
        <v>0</v>
      </c>
      <c r="N1285" s="0" t="n">
        <v>0</v>
      </c>
      <c r="O1285" s="0" t="n">
        <v>0</v>
      </c>
    </row>
    <row r="1286" customFormat="false" ht="15" hidden="false" customHeight="false" outlineLevel="0" collapsed="false">
      <c r="A1286" s="98" t="s">
        <v>175</v>
      </c>
      <c r="B1286" s="99" t="s">
        <v>8</v>
      </c>
      <c r="C1286" s="98" t="s">
        <v>9</v>
      </c>
      <c r="D1286" s="98" t="s">
        <v>10</v>
      </c>
      <c r="E1286" s="100" t="s">
        <v>1565</v>
      </c>
      <c r="F1286" s="100"/>
      <c r="G1286" s="101" t="s">
        <v>11</v>
      </c>
      <c r="H1286" s="99" t="s">
        <v>12</v>
      </c>
      <c r="I1286" s="99" t="s">
        <v>13</v>
      </c>
      <c r="J1286" s="99" t="s">
        <v>15</v>
      </c>
      <c r="L1286" s="108"/>
      <c r="M1286" s="108"/>
    </row>
    <row r="1287" customFormat="false" ht="52.9" hidden="false" customHeight="true" outlineLevel="0" collapsed="false">
      <c r="A1287" s="102" t="s">
        <v>1566</v>
      </c>
      <c r="B1287" s="103" t="s">
        <v>176</v>
      </c>
      <c r="C1287" s="102" t="s">
        <v>29</v>
      </c>
      <c r="D1287" s="102" t="s">
        <v>177</v>
      </c>
      <c r="E1287" s="104" t="s">
        <v>1696</v>
      </c>
      <c r="F1287" s="104"/>
      <c r="G1287" s="105" t="s">
        <v>52</v>
      </c>
      <c r="H1287" s="106" t="n">
        <v>1</v>
      </c>
      <c r="I1287" s="107" t="n">
        <f aca="false">L1287</f>
        <v>77.19</v>
      </c>
      <c r="J1287" s="107" t="n">
        <f aca="false">M1287</f>
        <v>77.19</v>
      </c>
      <c r="L1287" s="108" t="n">
        <f aca="false">TRUNC(N1287-N1287*$O$2,2)</f>
        <v>77.19</v>
      </c>
      <c r="M1287" s="108" t="n">
        <f aca="false">TRUNC(O1287-O1287*$O$2,2)</f>
        <v>77.19</v>
      </c>
      <c r="N1287" s="0" t="n">
        <v>98.91</v>
      </c>
      <c r="O1287" s="0" t="n">
        <v>98.91</v>
      </c>
    </row>
    <row r="1288" customFormat="false" ht="39.6" hidden="false" customHeight="true" outlineLevel="0" collapsed="false">
      <c r="A1288" s="109" t="s">
        <v>1567</v>
      </c>
      <c r="B1288" s="110" t="s">
        <v>1701</v>
      </c>
      <c r="C1288" s="109" t="s">
        <v>29</v>
      </c>
      <c r="D1288" s="109" t="s">
        <v>1702</v>
      </c>
      <c r="E1288" s="111" t="s">
        <v>1570</v>
      </c>
      <c r="F1288" s="111"/>
      <c r="G1288" s="112" t="s">
        <v>31</v>
      </c>
      <c r="H1288" s="113" t="n">
        <v>0.731</v>
      </c>
      <c r="I1288" s="114" t="n">
        <f aca="false">L1288</f>
        <v>16.52</v>
      </c>
      <c r="J1288" s="114" t="n">
        <f aca="false">M1288</f>
        <v>12.07</v>
      </c>
      <c r="L1288" s="108" t="n">
        <f aca="false">TRUNC(N1288-N1288*$O$2,2)</f>
        <v>16.52</v>
      </c>
      <c r="M1288" s="108" t="n">
        <f aca="false">TRUNC(O1288-O1288*$O$2,2)</f>
        <v>12.07</v>
      </c>
      <c r="N1288" s="0" t="n">
        <v>21.17</v>
      </c>
      <c r="O1288" s="0" t="n">
        <v>15.47</v>
      </c>
    </row>
    <row r="1289" customFormat="false" ht="39.6" hidden="false" customHeight="true" outlineLevel="0" collapsed="false">
      <c r="A1289" s="109" t="s">
        <v>1567</v>
      </c>
      <c r="B1289" s="110" t="s">
        <v>1680</v>
      </c>
      <c r="C1289" s="109" t="s">
        <v>29</v>
      </c>
      <c r="D1289" s="109" t="s">
        <v>1681</v>
      </c>
      <c r="E1289" s="111" t="s">
        <v>1570</v>
      </c>
      <c r="F1289" s="111"/>
      <c r="G1289" s="112" t="s">
        <v>31</v>
      </c>
      <c r="H1289" s="113" t="n">
        <v>1.718</v>
      </c>
      <c r="I1289" s="114" t="n">
        <f aca="false">L1289</f>
        <v>19.12</v>
      </c>
      <c r="J1289" s="114" t="n">
        <f aca="false">M1289</f>
        <v>32.85</v>
      </c>
      <c r="L1289" s="108" t="n">
        <f aca="false">TRUNC(N1289-N1289*$O$2,2)</f>
        <v>19.12</v>
      </c>
      <c r="M1289" s="108" t="n">
        <f aca="false">TRUNC(O1289-O1289*$O$2,2)</f>
        <v>32.85</v>
      </c>
      <c r="N1289" s="0" t="n">
        <v>24.5</v>
      </c>
      <c r="O1289" s="0" t="n">
        <v>42.09</v>
      </c>
    </row>
    <row r="1290" customFormat="false" ht="39.6" hidden="false" customHeight="true" outlineLevel="0" collapsed="false">
      <c r="A1290" s="109" t="s">
        <v>1567</v>
      </c>
      <c r="B1290" s="110" t="s">
        <v>1699</v>
      </c>
      <c r="C1290" s="109" t="s">
        <v>29</v>
      </c>
      <c r="D1290" s="109" t="s">
        <v>1700</v>
      </c>
      <c r="E1290" s="111" t="s">
        <v>1577</v>
      </c>
      <c r="F1290" s="111"/>
      <c r="G1290" s="112" t="s">
        <v>1587</v>
      </c>
      <c r="H1290" s="113" t="n">
        <v>0.014</v>
      </c>
      <c r="I1290" s="114" t="n">
        <f aca="false">L1290</f>
        <v>18.17</v>
      </c>
      <c r="J1290" s="114" t="n">
        <f aca="false">M1290</f>
        <v>0.24</v>
      </c>
      <c r="L1290" s="108" t="n">
        <f aca="false">TRUNC(N1290-N1290*$O$2,2)</f>
        <v>18.17</v>
      </c>
      <c r="M1290" s="108" t="n">
        <f aca="false">TRUNC(O1290-O1290*$O$2,2)</f>
        <v>0.24</v>
      </c>
      <c r="N1290" s="0" t="n">
        <v>23.28</v>
      </c>
      <c r="O1290" s="0" t="n">
        <v>0.32</v>
      </c>
    </row>
    <row r="1291" customFormat="false" ht="39.6" hidden="false" customHeight="true" outlineLevel="0" collapsed="false">
      <c r="A1291" s="109" t="s">
        <v>1567</v>
      </c>
      <c r="B1291" s="110" t="s">
        <v>1697</v>
      </c>
      <c r="C1291" s="109" t="s">
        <v>29</v>
      </c>
      <c r="D1291" s="109" t="s">
        <v>1698</v>
      </c>
      <c r="E1291" s="111" t="s">
        <v>1577</v>
      </c>
      <c r="F1291" s="111"/>
      <c r="G1291" s="112" t="s">
        <v>1590</v>
      </c>
      <c r="H1291" s="113" t="n">
        <v>0.056</v>
      </c>
      <c r="I1291" s="114" t="n">
        <f aca="false">L1291</f>
        <v>16.96</v>
      </c>
      <c r="J1291" s="114" t="n">
        <f aca="false">M1291</f>
        <v>0.94</v>
      </c>
      <c r="L1291" s="108" t="n">
        <f aca="false">TRUNC(N1291-N1291*$O$2,2)</f>
        <v>16.96</v>
      </c>
      <c r="M1291" s="108" t="n">
        <f aca="false">TRUNC(O1291-O1291*$O$2,2)</f>
        <v>0.94</v>
      </c>
      <c r="N1291" s="0" t="n">
        <v>21.74</v>
      </c>
      <c r="O1291" s="0" t="n">
        <v>1.21</v>
      </c>
    </row>
    <row r="1292" customFormat="false" ht="25.5" hidden="false" customHeight="false" outlineLevel="0" collapsed="false">
      <c r="A1292" s="122" t="s">
        <v>1578</v>
      </c>
      <c r="B1292" s="123" t="s">
        <v>2691</v>
      </c>
      <c r="C1292" s="122" t="s">
        <v>29</v>
      </c>
      <c r="D1292" s="122" t="s">
        <v>2692</v>
      </c>
      <c r="E1292" s="124" t="s">
        <v>1581</v>
      </c>
      <c r="F1292" s="124"/>
      <c r="G1292" s="125" t="s">
        <v>117</v>
      </c>
      <c r="H1292" s="126" t="n">
        <v>0.722</v>
      </c>
      <c r="I1292" s="127" t="n">
        <f aca="false">L1292</f>
        <v>3.12</v>
      </c>
      <c r="J1292" s="127" t="n">
        <f aca="false">M1292</f>
        <v>2.24</v>
      </c>
      <c r="L1292" s="108" t="n">
        <f aca="false">TRUNC(N1292-N1292*$O$2,2)</f>
        <v>3.12</v>
      </c>
      <c r="M1292" s="108" t="n">
        <f aca="false">TRUNC(O1292-O1292*$O$2,2)</f>
        <v>2.24</v>
      </c>
      <c r="N1292" s="0" t="n">
        <v>4</v>
      </c>
      <c r="O1292" s="0" t="n">
        <v>2.88</v>
      </c>
    </row>
    <row r="1293" customFormat="false" ht="25.5" hidden="false" customHeight="false" outlineLevel="0" collapsed="false">
      <c r="A1293" s="122" t="s">
        <v>1578</v>
      </c>
      <c r="B1293" s="123" t="s">
        <v>2687</v>
      </c>
      <c r="C1293" s="122" t="s">
        <v>29</v>
      </c>
      <c r="D1293" s="122" t="s">
        <v>2688</v>
      </c>
      <c r="E1293" s="124" t="s">
        <v>1581</v>
      </c>
      <c r="F1293" s="124"/>
      <c r="G1293" s="125" t="s">
        <v>132</v>
      </c>
      <c r="H1293" s="126" t="n">
        <v>0.009</v>
      </c>
      <c r="I1293" s="127" t="n">
        <f aca="false">L1293</f>
        <v>20.22</v>
      </c>
      <c r="J1293" s="127" t="n">
        <f aca="false">M1293</f>
        <v>0.17</v>
      </c>
      <c r="L1293" s="108" t="n">
        <f aca="false">TRUNC(N1293-N1293*$O$2,2)</f>
        <v>20.22</v>
      </c>
      <c r="M1293" s="108" t="n">
        <f aca="false">TRUNC(O1293-O1293*$O$2,2)</f>
        <v>0.17</v>
      </c>
      <c r="N1293" s="0" t="n">
        <v>25.91</v>
      </c>
      <c r="O1293" s="0" t="n">
        <v>0.23</v>
      </c>
    </row>
    <row r="1294" customFormat="false" ht="25.5" hidden="false" customHeight="false" outlineLevel="0" collapsed="false">
      <c r="A1294" s="122" t="s">
        <v>1578</v>
      </c>
      <c r="B1294" s="123" t="s">
        <v>2693</v>
      </c>
      <c r="C1294" s="122" t="s">
        <v>29</v>
      </c>
      <c r="D1294" s="122" t="s">
        <v>2694</v>
      </c>
      <c r="E1294" s="124" t="s">
        <v>1581</v>
      </c>
      <c r="F1294" s="124"/>
      <c r="G1294" s="125" t="s">
        <v>132</v>
      </c>
      <c r="H1294" s="126" t="n">
        <v>0.008</v>
      </c>
      <c r="I1294" s="127" t="n">
        <f aca="false">L1294</f>
        <v>18.61</v>
      </c>
      <c r="J1294" s="127" t="n">
        <f aca="false">M1294</f>
        <v>0.14</v>
      </c>
      <c r="L1294" s="108" t="n">
        <f aca="false">TRUNC(N1294-N1294*$O$2,2)</f>
        <v>18.61</v>
      </c>
      <c r="M1294" s="108" t="n">
        <f aca="false">TRUNC(O1294-O1294*$O$2,2)</f>
        <v>0.14</v>
      </c>
      <c r="N1294" s="0" t="n">
        <v>23.85</v>
      </c>
      <c r="O1294" s="0" t="n">
        <v>0.19</v>
      </c>
    </row>
    <row r="1295" customFormat="false" ht="51" hidden="false" customHeight="false" outlineLevel="0" collapsed="false">
      <c r="A1295" s="122" t="s">
        <v>1578</v>
      </c>
      <c r="B1295" s="123" t="s">
        <v>2685</v>
      </c>
      <c r="C1295" s="122" t="s">
        <v>29</v>
      </c>
      <c r="D1295" s="122" t="s">
        <v>2686</v>
      </c>
      <c r="E1295" s="124" t="s">
        <v>1581</v>
      </c>
      <c r="F1295" s="124"/>
      <c r="G1295" s="125" t="s">
        <v>524</v>
      </c>
      <c r="H1295" s="126" t="n">
        <v>0.315</v>
      </c>
      <c r="I1295" s="127" t="n">
        <f aca="false">L1295</f>
        <v>54.72</v>
      </c>
      <c r="J1295" s="127" t="n">
        <f aca="false">M1295</f>
        <v>17.23</v>
      </c>
      <c r="L1295" s="108" t="n">
        <f aca="false">TRUNC(N1295-N1295*$O$2,2)</f>
        <v>54.72</v>
      </c>
      <c r="M1295" s="108" t="n">
        <f aca="false">TRUNC(O1295-O1295*$O$2,2)</f>
        <v>17.23</v>
      </c>
      <c r="N1295" s="0" t="n">
        <v>70.12</v>
      </c>
      <c r="O1295" s="0" t="n">
        <v>22.08</v>
      </c>
    </row>
    <row r="1296" customFormat="false" ht="38.25" hidden="false" customHeight="false" outlineLevel="0" collapsed="false">
      <c r="A1296" s="122" t="s">
        <v>1578</v>
      </c>
      <c r="B1296" s="123" t="s">
        <v>2697</v>
      </c>
      <c r="C1296" s="122" t="s">
        <v>29</v>
      </c>
      <c r="D1296" s="122" t="s">
        <v>2698</v>
      </c>
      <c r="E1296" s="124" t="s">
        <v>1581</v>
      </c>
      <c r="F1296" s="124"/>
      <c r="G1296" s="125" t="s">
        <v>1582</v>
      </c>
      <c r="H1296" s="126" t="n">
        <v>0.00955</v>
      </c>
      <c r="I1296" s="127" t="n">
        <f aca="false">L1296</f>
        <v>6.81</v>
      </c>
      <c r="J1296" s="127" t="n">
        <f aca="false">M1296</f>
        <v>0.06</v>
      </c>
      <c r="L1296" s="108" t="n">
        <f aca="false">TRUNC(N1296-N1296*$O$2,2)</f>
        <v>6.81</v>
      </c>
      <c r="M1296" s="108" t="n">
        <f aca="false">TRUNC(O1296-O1296*$O$2,2)</f>
        <v>0.06</v>
      </c>
      <c r="N1296" s="0" t="n">
        <v>8.73</v>
      </c>
      <c r="O1296" s="0" t="n">
        <v>0.08</v>
      </c>
    </row>
    <row r="1297" customFormat="false" ht="25.5" hidden="false" customHeight="false" outlineLevel="0" collapsed="false">
      <c r="A1297" s="122" t="s">
        <v>1578</v>
      </c>
      <c r="B1297" s="123" t="s">
        <v>2695</v>
      </c>
      <c r="C1297" s="122" t="s">
        <v>29</v>
      </c>
      <c r="D1297" s="122" t="s">
        <v>2696</v>
      </c>
      <c r="E1297" s="124" t="s">
        <v>1581</v>
      </c>
      <c r="F1297" s="124"/>
      <c r="G1297" s="125" t="s">
        <v>132</v>
      </c>
      <c r="H1297" s="126" t="n">
        <v>0.015</v>
      </c>
      <c r="I1297" s="127" t="n">
        <f aca="false">L1297</f>
        <v>22.54</v>
      </c>
      <c r="J1297" s="127" t="n">
        <f aca="false">M1297</f>
        <v>0.33</v>
      </c>
      <c r="L1297" s="108" t="n">
        <f aca="false">TRUNC(N1297-N1297*$O$2,2)</f>
        <v>22.54</v>
      </c>
      <c r="M1297" s="108" t="n">
        <f aca="false">TRUNC(O1297-O1297*$O$2,2)</f>
        <v>0.33</v>
      </c>
      <c r="N1297" s="0" t="n">
        <v>28.88</v>
      </c>
      <c r="O1297" s="0" t="n">
        <v>0.43</v>
      </c>
    </row>
    <row r="1298" customFormat="false" ht="25.5" hidden="false" customHeight="false" outlineLevel="0" collapsed="false">
      <c r="A1298" s="122" t="s">
        <v>1578</v>
      </c>
      <c r="B1298" s="123" t="s">
        <v>1703</v>
      </c>
      <c r="C1298" s="122" t="s">
        <v>29</v>
      </c>
      <c r="D1298" s="122" t="s">
        <v>1704</v>
      </c>
      <c r="E1298" s="124" t="s">
        <v>1581</v>
      </c>
      <c r="F1298" s="124"/>
      <c r="G1298" s="125" t="s">
        <v>117</v>
      </c>
      <c r="H1298" s="126" t="n">
        <v>1.218</v>
      </c>
      <c r="I1298" s="127" t="n">
        <f aca="false">L1298</f>
        <v>8.92</v>
      </c>
      <c r="J1298" s="127" t="n">
        <f aca="false">M1298</f>
        <v>10.87</v>
      </c>
      <c r="L1298" s="108" t="n">
        <f aca="false">TRUNC(N1298-N1298*$O$2,2)</f>
        <v>8.92</v>
      </c>
      <c r="M1298" s="108" t="n">
        <f aca="false">TRUNC(O1298-O1298*$O$2,2)</f>
        <v>10.87</v>
      </c>
      <c r="N1298" s="0" t="n">
        <v>11.44</v>
      </c>
      <c r="O1298" s="0" t="n">
        <v>13.93</v>
      </c>
    </row>
    <row r="1299" customFormat="false" ht="12.75" hidden="false" customHeight="false" outlineLevel="0" collapsed="false">
      <c r="A1299" s="115"/>
      <c r="B1299" s="115"/>
      <c r="C1299" s="115"/>
      <c r="D1299" s="115"/>
      <c r="E1299" s="115"/>
      <c r="F1299" s="116"/>
      <c r="G1299" s="115"/>
      <c r="H1299" s="116"/>
      <c r="I1299" s="115"/>
      <c r="J1299" s="116"/>
      <c r="L1299" s="108"/>
      <c r="M1299" s="108" t="n">
        <f aca="false">TRUNC(O1299-O1299*$O$2,2)</f>
        <v>34.12</v>
      </c>
      <c r="N1299" s="0" t="s">
        <v>1574</v>
      </c>
      <c r="O1299" s="0" t="n">
        <v>43.72</v>
      </c>
    </row>
    <row r="1300" customFormat="false" ht="12.75" hidden="false" customHeight="false" outlineLevel="0" collapsed="false">
      <c r="A1300" s="115"/>
      <c r="B1300" s="115"/>
      <c r="C1300" s="115"/>
      <c r="D1300" s="115"/>
      <c r="E1300" s="115"/>
      <c r="F1300" s="116"/>
      <c r="G1300" s="115"/>
      <c r="H1300" s="117" t="s">
        <v>1575</v>
      </c>
      <c r="I1300" s="117"/>
      <c r="J1300" s="118" t="n">
        <f aca="false">M1300</f>
        <v>94.54</v>
      </c>
      <c r="L1300" s="108" t="n">
        <f aca="false">TRUNC(N1300-N1300*$O$2,2)</f>
        <v>0</v>
      </c>
      <c r="M1300" s="108" t="n">
        <f aca="false">TRUNC(O1300-O1300*$O$2,2)</f>
        <v>94.54</v>
      </c>
      <c r="N1300" s="0" t="n">
        <v>0</v>
      </c>
      <c r="O1300" s="0" t="n">
        <v>121.13</v>
      </c>
    </row>
    <row r="1301" customFormat="false" ht="13.5" hidden="false" customHeight="false" outlineLevel="0" collapsed="false">
      <c r="A1301" s="30"/>
      <c r="B1301" s="30"/>
      <c r="C1301" s="30"/>
      <c r="D1301" s="30"/>
      <c r="E1301" s="30"/>
      <c r="F1301" s="30"/>
      <c r="G1301" s="30"/>
      <c r="H1301" s="119"/>
      <c r="I1301" s="30"/>
      <c r="J1301" s="120"/>
      <c r="L1301" s="108"/>
      <c r="M1301" s="108" t="n">
        <f aca="false">TRUNC(O1301-O1301*$O$2,2)</f>
        <v>9016.46</v>
      </c>
      <c r="N1301" s="0" t="s">
        <v>1576</v>
      </c>
      <c r="O1301" s="0" t="n">
        <v>11552.16</v>
      </c>
    </row>
    <row r="1302" customFormat="false" ht="13.5" hidden="false" customHeight="false" outlineLevel="0" collapsed="false">
      <c r="A1302" s="121"/>
      <c r="B1302" s="121"/>
      <c r="C1302" s="121"/>
      <c r="D1302" s="121"/>
      <c r="E1302" s="121"/>
      <c r="F1302" s="121"/>
      <c r="G1302" s="121"/>
      <c r="H1302" s="121"/>
      <c r="I1302" s="121"/>
      <c r="J1302" s="121"/>
      <c r="L1302" s="108" t="n">
        <f aca="false">TRUNC(N1302-N1302*$O$2,2)</f>
        <v>0</v>
      </c>
      <c r="M1302" s="108" t="n">
        <f aca="false">TRUNC(O1302-O1302*$O$2,2)</f>
        <v>0</v>
      </c>
      <c r="N1302" s="0" t="n">
        <v>0</v>
      </c>
      <c r="O1302" s="0" t="n">
        <v>0</v>
      </c>
    </row>
    <row r="1303" customFormat="false" ht="15" hidden="false" customHeight="false" outlineLevel="0" collapsed="false">
      <c r="A1303" s="98" t="s">
        <v>178</v>
      </c>
      <c r="B1303" s="99" t="s">
        <v>8</v>
      </c>
      <c r="C1303" s="98" t="s">
        <v>9</v>
      </c>
      <c r="D1303" s="98" t="s">
        <v>10</v>
      </c>
      <c r="E1303" s="100" t="s">
        <v>1565</v>
      </c>
      <c r="F1303" s="100"/>
      <c r="G1303" s="101" t="s">
        <v>11</v>
      </c>
      <c r="H1303" s="99" t="s">
        <v>12</v>
      </c>
      <c r="I1303" s="99" t="s">
        <v>13</v>
      </c>
      <c r="J1303" s="99" t="s">
        <v>15</v>
      </c>
      <c r="L1303" s="108"/>
      <c r="M1303" s="108"/>
    </row>
    <row r="1304" customFormat="false" ht="52.9" hidden="false" customHeight="true" outlineLevel="0" collapsed="false">
      <c r="A1304" s="102" t="s">
        <v>1566</v>
      </c>
      <c r="B1304" s="103" t="s">
        <v>151</v>
      </c>
      <c r="C1304" s="102" t="s">
        <v>29</v>
      </c>
      <c r="D1304" s="102" t="s">
        <v>152</v>
      </c>
      <c r="E1304" s="104" t="s">
        <v>1696</v>
      </c>
      <c r="F1304" s="104"/>
      <c r="G1304" s="105" t="s">
        <v>132</v>
      </c>
      <c r="H1304" s="106" t="n">
        <v>1</v>
      </c>
      <c r="I1304" s="107" t="n">
        <f aca="false">L1304</f>
        <v>11.93</v>
      </c>
      <c r="J1304" s="107" t="n">
        <f aca="false">M1304</f>
        <v>11.93</v>
      </c>
      <c r="L1304" s="108" t="n">
        <f aca="false">TRUNC(N1304-N1304*$O$2,2)</f>
        <v>11.93</v>
      </c>
      <c r="M1304" s="108" t="n">
        <f aca="false">TRUNC(O1304-O1304*$O$2,2)</f>
        <v>11.93</v>
      </c>
      <c r="N1304" s="0" t="n">
        <v>15.29</v>
      </c>
      <c r="O1304" s="0" t="n">
        <v>15.29</v>
      </c>
    </row>
    <row r="1305" customFormat="false" ht="39.6" hidden="false" customHeight="true" outlineLevel="0" collapsed="false">
      <c r="A1305" s="109" t="s">
        <v>1567</v>
      </c>
      <c r="B1305" s="110" t="s">
        <v>2701</v>
      </c>
      <c r="C1305" s="109" t="s">
        <v>29</v>
      </c>
      <c r="D1305" s="109" t="s">
        <v>2702</v>
      </c>
      <c r="E1305" s="111" t="s">
        <v>1570</v>
      </c>
      <c r="F1305" s="111"/>
      <c r="G1305" s="112" t="s">
        <v>31</v>
      </c>
      <c r="H1305" s="113" t="n">
        <v>0.1069</v>
      </c>
      <c r="I1305" s="114" t="n">
        <f aca="false">L1305</f>
        <v>19.23</v>
      </c>
      <c r="J1305" s="114" t="n">
        <f aca="false">M1305</f>
        <v>2.05</v>
      </c>
      <c r="L1305" s="108" t="n">
        <f aca="false">TRUNC(N1305-N1305*$O$2,2)</f>
        <v>19.23</v>
      </c>
      <c r="M1305" s="108" t="n">
        <f aca="false">TRUNC(O1305-O1305*$O$2,2)</f>
        <v>2.05</v>
      </c>
      <c r="N1305" s="0" t="n">
        <v>24.64</v>
      </c>
      <c r="O1305" s="0" t="n">
        <v>2.63</v>
      </c>
    </row>
    <row r="1306" customFormat="false" ht="39.6" hidden="false" customHeight="true" outlineLevel="0" collapsed="false">
      <c r="A1306" s="109" t="s">
        <v>1567</v>
      </c>
      <c r="B1306" s="110" t="s">
        <v>282</v>
      </c>
      <c r="C1306" s="109" t="s">
        <v>29</v>
      </c>
      <c r="D1306" s="109" t="s">
        <v>283</v>
      </c>
      <c r="E1306" s="111" t="s">
        <v>1696</v>
      </c>
      <c r="F1306" s="111"/>
      <c r="G1306" s="112" t="s">
        <v>132</v>
      </c>
      <c r="H1306" s="113" t="n">
        <v>1</v>
      </c>
      <c r="I1306" s="114" t="n">
        <f aca="false">L1306</f>
        <v>8.86</v>
      </c>
      <c r="J1306" s="114" t="n">
        <f aca="false">M1306</f>
        <v>8.86</v>
      </c>
      <c r="L1306" s="108" t="n">
        <f aca="false">TRUNC(N1306-N1306*$O$2,2)</f>
        <v>8.86</v>
      </c>
      <c r="M1306" s="108" t="n">
        <f aca="false">TRUNC(O1306-O1306*$O$2,2)</f>
        <v>8.86</v>
      </c>
      <c r="N1306" s="0" t="n">
        <v>11.36</v>
      </c>
      <c r="O1306" s="0" t="n">
        <v>11.36</v>
      </c>
    </row>
    <row r="1307" customFormat="false" ht="39.6" hidden="false" customHeight="true" outlineLevel="0" collapsed="false">
      <c r="A1307" s="109" t="s">
        <v>1567</v>
      </c>
      <c r="B1307" s="110" t="s">
        <v>2699</v>
      </c>
      <c r="C1307" s="109" t="s">
        <v>29</v>
      </c>
      <c r="D1307" s="109" t="s">
        <v>2700</v>
      </c>
      <c r="E1307" s="111" t="s">
        <v>1570</v>
      </c>
      <c r="F1307" s="111"/>
      <c r="G1307" s="112" t="s">
        <v>31</v>
      </c>
      <c r="H1307" s="113" t="n">
        <v>0.0175</v>
      </c>
      <c r="I1307" s="114" t="n">
        <f aca="false">L1307</f>
        <v>16.58</v>
      </c>
      <c r="J1307" s="114" t="n">
        <f aca="false">M1307</f>
        <v>0.28</v>
      </c>
      <c r="L1307" s="108" t="n">
        <f aca="false">TRUNC(N1307-N1307*$O$2,2)</f>
        <v>16.58</v>
      </c>
      <c r="M1307" s="108" t="n">
        <f aca="false">TRUNC(O1307-O1307*$O$2,2)</f>
        <v>0.28</v>
      </c>
      <c r="N1307" s="0" t="n">
        <v>21.25</v>
      </c>
      <c r="O1307" s="0" t="n">
        <v>0.37</v>
      </c>
    </row>
    <row r="1308" customFormat="false" ht="51" hidden="false" customHeight="false" outlineLevel="0" collapsed="false">
      <c r="A1308" s="122" t="s">
        <v>1578</v>
      </c>
      <c r="B1308" s="123" t="s">
        <v>2707</v>
      </c>
      <c r="C1308" s="122" t="s">
        <v>29</v>
      </c>
      <c r="D1308" s="122" t="s">
        <v>2708</v>
      </c>
      <c r="E1308" s="124" t="s">
        <v>1581</v>
      </c>
      <c r="F1308" s="124"/>
      <c r="G1308" s="125" t="s">
        <v>65</v>
      </c>
      <c r="H1308" s="126" t="n">
        <v>1.19</v>
      </c>
      <c r="I1308" s="127" t="n">
        <f aca="false">L1308</f>
        <v>0.17</v>
      </c>
      <c r="J1308" s="127" t="n">
        <f aca="false">M1308</f>
        <v>0.2</v>
      </c>
      <c r="L1308" s="108" t="n">
        <f aca="false">TRUNC(N1308-N1308*$O$2,2)</f>
        <v>0.17</v>
      </c>
      <c r="M1308" s="108" t="n">
        <f aca="false">TRUNC(O1308-O1308*$O$2,2)</f>
        <v>0.2</v>
      </c>
      <c r="N1308" s="0" t="n">
        <v>0.22</v>
      </c>
      <c r="O1308" s="0" t="n">
        <v>0.26</v>
      </c>
    </row>
    <row r="1309" customFormat="false" ht="25.5" hidden="false" customHeight="false" outlineLevel="0" collapsed="false">
      <c r="A1309" s="122" t="s">
        <v>1578</v>
      </c>
      <c r="B1309" s="123" t="s">
        <v>2705</v>
      </c>
      <c r="C1309" s="122" t="s">
        <v>29</v>
      </c>
      <c r="D1309" s="122" t="s">
        <v>2706</v>
      </c>
      <c r="E1309" s="124" t="s">
        <v>1581</v>
      </c>
      <c r="F1309" s="124"/>
      <c r="G1309" s="125" t="s">
        <v>132</v>
      </c>
      <c r="H1309" s="126" t="n">
        <v>0.025</v>
      </c>
      <c r="I1309" s="127" t="n">
        <f aca="false">L1309</f>
        <v>20.91</v>
      </c>
      <c r="J1309" s="127" t="n">
        <f aca="false">M1309</f>
        <v>0.52</v>
      </c>
      <c r="L1309" s="108" t="n">
        <f aca="false">TRUNC(N1309-N1309*$O$2,2)</f>
        <v>20.91</v>
      </c>
      <c r="M1309" s="108" t="n">
        <f aca="false">TRUNC(O1309-O1309*$O$2,2)</f>
        <v>0.52</v>
      </c>
      <c r="N1309" s="0" t="n">
        <v>26.8</v>
      </c>
      <c r="O1309" s="0" t="n">
        <v>0.67</v>
      </c>
    </row>
    <row r="1310" customFormat="false" ht="12.75" hidden="false" customHeight="false" outlineLevel="0" collapsed="false">
      <c r="A1310" s="115"/>
      <c r="B1310" s="115"/>
      <c r="C1310" s="115"/>
      <c r="D1310" s="115"/>
      <c r="E1310" s="115"/>
      <c r="F1310" s="116"/>
      <c r="G1310" s="115"/>
      <c r="H1310" s="116"/>
      <c r="I1310" s="115"/>
      <c r="J1310" s="116"/>
      <c r="L1310" s="108"/>
      <c r="M1310" s="108" t="n">
        <f aca="false">TRUNC(O1310-O1310*$O$2,2)</f>
        <v>2.66</v>
      </c>
      <c r="N1310" s="0" t="s">
        <v>1574</v>
      </c>
      <c r="O1310" s="0" t="n">
        <v>3.42</v>
      </c>
    </row>
    <row r="1311" customFormat="false" ht="12.75" hidden="false" customHeight="false" outlineLevel="0" collapsed="false">
      <c r="A1311" s="115"/>
      <c r="B1311" s="115"/>
      <c r="C1311" s="115"/>
      <c r="D1311" s="115"/>
      <c r="E1311" s="115"/>
      <c r="F1311" s="116"/>
      <c r="G1311" s="115"/>
      <c r="H1311" s="117" t="s">
        <v>1575</v>
      </c>
      <c r="I1311" s="117"/>
      <c r="J1311" s="118" t="n">
        <f aca="false">M1311</f>
        <v>14.61</v>
      </c>
      <c r="L1311" s="108" t="n">
        <f aca="false">TRUNC(N1311-N1311*$O$2,2)</f>
        <v>0</v>
      </c>
      <c r="M1311" s="108" t="n">
        <f aca="false">TRUNC(O1311-O1311*$O$2,2)</f>
        <v>14.61</v>
      </c>
      <c r="N1311" s="0" t="n">
        <v>0</v>
      </c>
      <c r="O1311" s="0" t="n">
        <v>18.72</v>
      </c>
    </row>
    <row r="1312" customFormat="false" ht="13.5" hidden="false" customHeight="false" outlineLevel="0" collapsed="false">
      <c r="A1312" s="30"/>
      <c r="B1312" s="30"/>
      <c r="C1312" s="30"/>
      <c r="D1312" s="30"/>
      <c r="E1312" s="30"/>
      <c r="F1312" s="30"/>
      <c r="G1312" s="30"/>
      <c r="H1312" s="119"/>
      <c r="I1312" s="30"/>
      <c r="J1312" s="120"/>
      <c r="L1312" s="108"/>
      <c r="M1312" s="108" t="n">
        <f aca="false">TRUNC(O1312-O1312*$O$2,2)</f>
        <v>745.15</v>
      </c>
      <c r="N1312" s="0" t="s">
        <v>1576</v>
      </c>
      <c r="O1312" s="0" t="n">
        <v>954.72</v>
      </c>
    </row>
    <row r="1313" customFormat="false" ht="13.5" hidden="false" customHeight="false" outlineLevel="0" collapsed="false">
      <c r="A1313" s="121"/>
      <c r="B1313" s="121"/>
      <c r="C1313" s="121"/>
      <c r="D1313" s="121"/>
      <c r="E1313" s="121"/>
      <c r="F1313" s="121"/>
      <c r="G1313" s="121"/>
      <c r="H1313" s="121"/>
      <c r="I1313" s="121"/>
      <c r="J1313" s="121"/>
      <c r="L1313" s="108" t="n">
        <f aca="false">TRUNC(N1313-N1313*$O$2,2)</f>
        <v>0</v>
      </c>
      <c r="M1313" s="108" t="n">
        <f aca="false">TRUNC(O1313-O1313*$O$2,2)</f>
        <v>0</v>
      </c>
      <c r="N1313" s="0" t="n">
        <v>0</v>
      </c>
      <c r="O1313" s="0" t="n">
        <v>0</v>
      </c>
    </row>
    <row r="1314" customFormat="false" ht="15" hidden="false" customHeight="false" outlineLevel="0" collapsed="false">
      <c r="A1314" s="98" t="s">
        <v>179</v>
      </c>
      <c r="B1314" s="99" t="s">
        <v>8</v>
      </c>
      <c r="C1314" s="98" t="s">
        <v>9</v>
      </c>
      <c r="D1314" s="98" t="s">
        <v>10</v>
      </c>
      <c r="E1314" s="100" t="s">
        <v>1565</v>
      </c>
      <c r="F1314" s="100"/>
      <c r="G1314" s="101" t="s">
        <v>11</v>
      </c>
      <c r="H1314" s="99" t="s">
        <v>12</v>
      </c>
      <c r="I1314" s="99" t="s">
        <v>13</v>
      </c>
      <c r="J1314" s="99" t="s">
        <v>15</v>
      </c>
      <c r="L1314" s="108"/>
      <c r="M1314" s="108"/>
    </row>
    <row r="1315" customFormat="false" ht="52.9" hidden="false" customHeight="true" outlineLevel="0" collapsed="false">
      <c r="A1315" s="102" t="s">
        <v>1566</v>
      </c>
      <c r="B1315" s="103" t="s">
        <v>154</v>
      </c>
      <c r="C1315" s="102" t="s">
        <v>29</v>
      </c>
      <c r="D1315" s="102" t="s">
        <v>155</v>
      </c>
      <c r="E1315" s="104" t="s">
        <v>1696</v>
      </c>
      <c r="F1315" s="104"/>
      <c r="G1315" s="105" t="s">
        <v>132</v>
      </c>
      <c r="H1315" s="106" t="n">
        <v>1</v>
      </c>
      <c r="I1315" s="107" t="n">
        <f aca="false">L1315</f>
        <v>11.54</v>
      </c>
      <c r="J1315" s="107" t="n">
        <f aca="false">M1315</f>
        <v>11.54</v>
      </c>
      <c r="L1315" s="108" t="n">
        <f aca="false">TRUNC(N1315-N1315*$O$2,2)</f>
        <v>11.54</v>
      </c>
      <c r="M1315" s="108" t="n">
        <f aca="false">TRUNC(O1315-O1315*$O$2,2)</f>
        <v>11.54</v>
      </c>
      <c r="N1315" s="0" t="n">
        <v>14.79</v>
      </c>
      <c r="O1315" s="0" t="n">
        <v>14.79</v>
      </c>
    </row>
    <row r="1316" customFormat="false" ht="39.6" hidden="false" customHeight="true" outlineLevel="0" collapsed="false">
      <c r="A1316" s="109" t="s">
        <v>1567</v>
      </c>
      <c r="B1316" s="110" t="s">
        <v>2701</v>
      </c>
      <c r="C1316" s="109" t="s">
        <v>29</v>
      </c>
      <c r="D1316" s="109" t="s">
        <v>2702</v>
      </c>
      <c r="E1316" s="111" t="s">
        <v>1570</v>
      </c>
      <c r="F1316" s="111"/>
      <c r="G1316" s="112" t="s">
        <v>31</v>
      </c>
      <c r="H1316" s="113" t="n">
        <v>0.079</v>
      </c>
      <c r="I1316" s="114" t="n">
        <f aca="false">L1316</f>
        <v>19.23</v>
      </c>
      <c r="J1316" s="114" t="n">
        <f aca="false">M1316</f>
        <v>1.51</v>
      </c>
      <c r="L1316" s="108" t="n">
        <f aca="false">TRUNC(N1316-N1316*$O$2,2)</f>
        <v>19.23</v>
      </c>
      <c r="M1316" s="108" t="n">
        <f aca="false">TRUNC(O1316-O1316*$O$2,2)</f>
        <v>1.51</v>
      </c>
      <c r="N1316" s="0" t="n">
        <v>24.64</v>
      </c>
      <c r="O1316" s="0" t="n">
        <v>1.94</v>
      </c>
    </row>
    <row r="1317" customFormat="false" ht="39.6" hidden="false" customHeight="true" outlineLevel="0" collapsed="false">
      <c r="A1317" s="109" t="s">
        <v>1567</v>
      </c>
      <c r="B1317" s="110" t="s">
        <v>2729</v>
      </c>
      <c r="C1317" s="109" t="s">
        <v>29</v>
      </c>
      <c r="D1317" s="109" t="s">
        <v>2730</v>
      </c>
      <c r="E1317" s="111" t="s">
        <v>1696</v>
      </c>
      <c r="F1317" s="111"/>
      <c r="G1317" s="112" t="s">
        <v>132</v>
      </c>
      <c r="H1317" s="113" t="n">
        <v>1</v>
      </c>
      <c r="I1317" s="114" t="n">
        <f aca="false">L1317</f>
        <v>9.13</v>
      </c>
      <c r="J1317" s="114" t="n">
        <f aca="false">M1317</f>
        <v>9.13</v>
      </c>
      <c r="L1317" s="108" t="n">
        <f aca="false">TRUNC(N1317-N1317*$O$2,2)</f>
        <v>9.13</v>
      </c>
      <c r="M1317" s="108" t="n">
        <f aca="false">TRUNC(O1317-O1317*$O$2,2)</f>
        <v>9.13</v>
      </c>
      <c r="N1317" s="0" t="n">
        <v>11.7</v>
      </c>
      <c r="O1317" s="0" t="n">
        <v>11.7</v>
      </c>
    </row>
    <row r="1318" customFormat="false" ht="39.6" hidden="false" customHeight="true" outlineLevel="0" collapsed="false">
      <c r="A1318" s="109" t="s">
        <v>1567</v>
      </c>
      <c r="B1318" s="110" t="s">
        <v>2699</v>
      </c>
      <c r="C1318" s="109" t="s">
        <v>29</v>
      </c>
      <c r="D1318" s="109" t="s">
        <v>2700</v>
      </c>
      <c r="E1318" s="111" t="s">
        <v>1570</v>
      </c>
      <c r="F1318" s="111"/>
      <c r="G1318" s="112" t="s">
        <v>31</v>
      </c>
      <c r="H1318" s="113" t="n">
        <v>0.0129</v>
      </c>
      <c r="I1318" s="114" t="n">
        <f aca="false">L1318</f>
        <v>16.58</v>
      </c>
      <c r="J1318" s="114" t="n">
        <f aca="false">M1318</f>
        <v>0.21</v>
      </c>
      <c r="L1318" s="108" t="n">
        <f aca="false">TRUNC(N1318-N1318*$O$2,2)</f>
        <v>16.58</v>
      </c>
      <c r="M1318" s="108" t="n">
        <f aca="false">TRUNC(O1318-O1318*$O$2,2)</f>
        <v>0.21</v>
      </c>
      <c r="N1318" s="0" t="n">
        <v>21.25</v>
      </c>
      <c r="O1318" s="0" t="n">
        <v>0.27</v>
      </c>
    </row>
    <row r="1319" customFormat="false" ht="51" hidden="false" customHeight="false" outlineLevel="0" collapsed="false">
      <c r="A1319" s="122" t="s">
        <v>1578</v>
      </c>
      <c r="B1319" s="123" t="s">
        <v>2707</v>
      </c>
      <c r="C1319" s="122" t="s">
        <v>29</v>
      </c>
      <c r="D1319" s="122" t="s">
        <v>2708</v>
      </c>
      <c r="E1319" s="124" t="s">
        <v>1581</v>
      </c>
      <c r="F1319" s="124"/>
      <c r="G1319" s="125" t="s">
        <v>65</v>
      </c>
      <c r="H1319" s="126" t="n">
        <v>0.97</v>
      </c>
      <c r="I1319" s="127" t="n">
        <f aca="false">L1319</f>
        <v>0.17</v>
      </c>
      <c r="J1319" s="127" t="n">
        <f aca="false">M1319</f>
        <v>0.16</v>
      </c>
      <c r="L1319" s="108" t="n">
        <f aca="false">TRUNC(N1319-N1319*$O$2,2)</f>
        <v>0.17</v>
      </c>
      <c r="M1319" s="108" t="n">
        <f aca="false">TRUNC(O1319-O1319*$O$2,2)</f>
        <v>0.16</v>
      </c>
      <c r="N1319" s="0" t="n">
        <v>0.22</v>
      </c>
      <c r="O1319" s="0" t="n">
        <v>0.21</v>
      </c>
    </row>
    <row r="1320" customFormat="false" ht="25.5" hidden="false" customHeight="false" outlineLevel="0" collapsed="false">
      <c r="A1320" s="122" t="s">
        <v>1578</v>
      </c>
      <c r="B1320" s="123" t="s">
        <v>2705</v>
      </c>
      <c r="C1320" s="122" t="s">
        <v>29</v>
      </c>
      <c r="D1320" s="122" t="s">
        <v>2706</v>
      </c>
      <c r="E1320" s="124" t="s">
        <v>1581</v>
      </c>
      <c r="F1320" s="124"/>
      <c r="G1320" s="125" t="s">
        <v>132</v>
      </c>
      <c r="H1320" s="126" t="n">
        <v>0.025</v>
      </c>
      <c r="I1320" s="127" t="n">
        <f aca="false">L1320</f>
        <v>20.91</v>
      </c>
      <c r="J1320" s="127" t="n">
        <f aca="false">M1320</f>
        <v>0.52</v>
      </c>
      <c r="L1320" s="108" t="n">
        <f aca="false">TRUNC(N1320-N1320*$O$2,2)</f>
        <v>20.91</v>
      </c>
      <c r="M1320" s="108" t="n">
        <f aca="false">TRUNC(O1320-O1320*$O$2,2)</f>
        <v>0.52</v>
      </c>
      <c r="N1320" s="0" t="n">
        <v>26.8</v>
      </c>
      <c r="O1320" s="0" t="n">
        <v>0.67</v>
      </c>
    </row>
    <row r="1321" customFormat="false" ht="12.75" hidden="false" customHeight="false" outlineLevel="0" collapsed="false">
      <c r="A1321" s="115"/>
      <c r="B1321" s="115"/>
      <c r="C1321" s="115"/>
      <c r="D1321" s="115"/>
      <c r="E1321" s="115"/>
      <c r="F1321" s="116"/>
      <c r="G1321" s="115"/>
      <c r="H1321" s="116"/>
      <c r="I1321" s="115"/>
      <c r="J1321" s="116"/>
      <c r="L1321" s="108"/>
      <c r="M1321" s="108" t="n">
        <f aca="false">TRUNC(O1321-O1321*$O$2,2)</f>
        <v>1.77</v>
      </c>
      <c r="N1321" s="0" t="s">
        <v>1574</v>
      </c>
      <c r="O1321" s="0" t="n">
        <v>2.27</v>
      </c>
    </row>
    <row r="1322" customFormat="false" ht="12.75" hidden="false" customHeight="false" outlineLevel="0" collapsed="false">
      <c r="A1322" s="115"/>
      <c r="B1322" s="115"/>
      <c r="C1322" s="115"/>
      <c r="D1322" s="115"/>
      <c r="E1322" s="115"/>
      <c r="F1322" s="116"/>
      <c r="G1322" s="115"/>
      <c r="H1322" s="117" t="s">
        <v>1575</v>
      </c>
      <c r="I1322" s="117"/>
      <c r="J1322" s="118" t="n">
        <f aca="false">M1322</f>
        <v>14.13</v>
      </c>
      <c r="L1322" s="108" t="n">
        <f aca="false">TRUNC(N1322-N1322*$O$2,2)</f>
        <v>0</v>
      </c>
      <c r="M1322" s="108" t="n">
        <f aca="false">TRUNC(O1322-O1322*$O$2,2)</f>
        <v>14.13</v>
      </c>
      <c r="N1322" s="0" t="n">
        <v>0</v>
      </c>
      <c r="O1322" s="0" t="n">
        <v>18.11</v>
      </c>
    </row>
    <row r="1323" customFormat="false" ht="13.5" hidden="false" customHeight="false" outlineLevel="0" collapsed="false">
      <c r="A1323" s="30"/>
      <c r="B1323" s="30"/>
      <c r="C1323" s="30"/>
      <c r="D1323" s="30"/>
      <c r="E1323" s="30"/>
      <c r="F1323" s="30"/>
      <c r="G1323" s="30"/>
      <c r="H1323" s="119"/>
      <c r="I1323" s="30"/>
      <c r="J1323" s="120"/>
      <c r="L1323" s="108"/>
      <c r="M1323" s="108" t="n">
        <f aca="false">TRUNC(O1323-O1323*$O$2,2)</f>
        <v>2869.37</v>
      </c>
      <c r="N1323" s="0" t="s">
        <v>1576</v>
      </c>
      <c r="O1323" s="0" t="n">
        <v>3676.33</v>
      </c>
    </row>
    <row r="1324" customFormat="false" ht="13.5" hidden="false" customHeight="false" outlineLevel="0" collapsed="false">
      <c r="A1324" s="121"/>
      <c r="B1324" s="121"/>
      <c r="C1324" s="121"/>
      <c r="D1324" s="121"/>
      <c r="E1324" s="121"/>
      <c r="F1324" s="121"/>
      <c r="G1324" s="121"/>
      <c r="H1324" s="121"/>
      <c r="I1324" s="121"/>
      <c r="J1324" s="121"/>
      <c r="L1324" s="108" t="n">
        <f aca="false">TRUNC(N1324-N1324*$O$2,2)</f>
        <v>0</v>
      </c>
      <c r="M1324" s="108" t="n">
        <f aca="false">TRUNC(O1324-O1324*$O$2,2)</f>
        <v>0</v>
      </c>
      <c r="N1324" s="0" t="n">
        <v>0</v>
      </c>
      <c r="O1324" s="0" t="n">
        <v>0</v>
      </c>
    </row>
    <row r="1325" customFormat="false" ht="15" hidden="false" customHeight="false" outlineLevel="0" collapsed="false">
      <c r="A1325" s="98" t="s">
        <v>180</v>
      </c>
      <c r="B1325" s="99" t="s">
        <v>8</v>
      </c>
      <c r="C1325" s="98" t="s">
        <v>9</v>
      </c>
      <c r="D1325" s="98" t="s">
        <v>10</v>
      </c>
      <c r="E1325" s="100" t="s">
        <v>1565</v>
      </c>
      <c r="F1325" s="100"/>
      <c r="G1325" s="101" t="s">
        <v>11</v>
      </c>
      <c r="H1325" s="99" t="s">
        <v>12</v>
      </c>
      <c r="I1325" s="99" t="s">
        <v>13</v>
      </c>
      <c r="J1325" s="99" t="s">
        <v>15</v>
      </c>
      <c r="L1325" s="108"/>
      <c r="M1325" s="108"/>
    </row>
    <row r="1326" customFormat="false" ht="52.9" hidden="false" customHeight="true" outlineLevel="0" collapsed="false">
      <c r="A1326" s="102" t="s">
        <v>1566</v>
      </c>
      <c r="B1326" s="103" t="s">
        <v>181</v>
      </c>
      <c r="C1326" s="102" t="s">
        <v>29</v>
      </c>
      <c r="D1326" s="102" t="s">
        <v>182</v>
      </c>
      <c r="E1326" s="104" t="s">
        <v>1696</v>
      </c>
      <c r="F1326" s="104"/>
      <c r="G1326" s="105" t="s">
        <v>132</v>
      </c>
      <c r="H1326" s="106" t="n">
        <v>1</v>
      </c>
      <c r="I1326" s="107" t="n">
        <f aca="false">L1326</f>
        <v>11.05</v>
      </c>
      <c r="J1326" s="107" t="n">
        <f aca="false">M1326</f>
        <v>11.05</v>
      </c>
      <c r="L1326" s="108" t="n">
        <f aca="false">TRUNC(N1326-N1326*$O$2,2)</f>
        <v>11.05</v>
      </c>
      <c r="M1326" s="108" t="n">
        <f aca="false">TRUNC(O1326-O1326*$O$2,2)</f>
        <v>11.05</v>
      </c>
      <c r="N1326" s="0" t="n">
        <v>14.16</v>
      </c>
      <c r="O1326" s="0" t="n">
        <v>14.16</v>
      </c>
    </row>
    <row r="1327" customFormat="false" ht="39.6" hidden="false" customHeight="true" outlineLevel="0" collapsed="false">
      <c r="A1327" s="109" t="s">
        <v>1567</v>
      </c>
      <c r="B1327" s="110" t="s">
        <v>2703</v>
      </c>
      <c r="C1327" s="109" t="s">
        <v>29</v>
      </c>
      <c r="D1327" s="109" t="s">
        <v>2704</v>
      </c>
      <c r="E1327" s="111" t="s">
        <v>1696</v>
      </c>
      <c r="F1327" s="111"/>
      <c r="G1327" s="112" t="s">
        <v>132</v>
      </c>
      <c r="H1327" s="113" t="n">
        <v>1</v>
      </c>
      <c r="I1327" s="114" t="n">
        <f aca="false">L1327</f>
        <v>9.17</v>
      </c>
      <c r="J1327" s="114" t="n">
        <f aca="false">M1327</f>
        <v>9.17</v>
      </c>
      <c r="L1327" s="108" t="n">
        <f aca="false">TRUNC(N1327-N1327*$O$2,2)</f>
        <v>9.17</v>
      </c>
      <c r="M1327" s="108" t="n">
        <f aca="false">TRUNC(O1327-O1327*$O$2,2)</f>
        <v>9.17</v>
      </c>
      <c r="N1327" s="0" t="n">
        <v>11.76</v>
      </c>
      <c r="O1327" s="0" t="n">
        <v>11.76</v>
      </c>
    </row>
    <row r="1328" customFormat="false" ht="39.6" hidden="false" customHeight="true" outlineLevel="0" collapsed="false">
      <c r="A1328" s="109" t="s">
        <v>1567</v>
      </c>
      <c r="B1328" s="110" t="s">
        <v>2701</v>
      </c>
      <c r="C1328" s="109" t="s">
        <v>29</v>
      </c>
      <c r="D1328" s="109" t="s">
        <v>2702</v>
      </c>
      <c r="E1328" s="111" t="s">
        <v>1570</v>
      </c>
      <c r="F1328" s="111"/>
      <c r="G1328" s="112" t="s">
        <v>31</v>
      </c>
      <c r="H1328" s="113" t="n">
        <v>0.0561</v>
      </c>
      <c r="I1328" s="114" t="n">
        <f aca="false">L1328</f>
        <v>19.23</v>
      </c>
      <c r="J1328" s="114" t="n">
        <f aca="false">M1328</f>
        <v>1.07</v>
      </c>
      <c r="L1328" s="108" t="n">
        <f aca="false">TRUNC(N1328-N1328*$O$2,2)</f>
        <v>19.23</v>
      </c>
      <c r="M1328" s="108" t="n">
        <f aca="false">TRUNC(O1328-O1328*$O$2,2)</f>
        <v>1.07</v>
      </c>
      <c r="N1328" s="0" t="n">
        <v>24.64</v>
      </c>
      <c r="O1328" s="0" t="n">
        <v>1.38</v>
      </c>
    </row>
    <row r="1329" customFormat="false" ht="39.6" hidden="false" customHeight="true" outlineLevel="0" collapsed="false">
      <c r="A1329" s="109" t="s">
        <v>1567</v>
      </c>
      <c r="B1329" s="110" t="s">
        <v>2699</v>
      </c>
      <c r="C1329" s="109" t="s">
        <v>29</v>
      </c>
      <c r="D1329" s="109" t="s">
        <v>2700</v>
      </c>
      <c r="E1329" s="111" t="s">
        <v>1570</v>
      </c>
      <c r="F1329" s="111"/>
      <c r="G1329" s="112" t="s">
        <v>31</v>
      </c>
      <c r="H1329" s="113" t="n">
        <v>0.0092</v>
      </c>
      <c r="I1329" s="114" t="n">
        <f aca="false">L1329</f>
        <v>16.58</v>
      </c>
      <c r="J1329" s="114" t="n">
        <f aca="false">M1329</f>
        <v>0.14</v>
      </c>
      <c r="L1329" s="108" t="n">
        <f aca="false">TRUNC(N1329-N1329*$O$2,2)</f>
        <v>16.58</v>
      </c>
      <c r="M1329" s="108" t="n">
        <f aca="false">TRUNC(O1329-O1329*$O$2,2)</f>
        <v>0.14</v>
      </c>
      <c r="N1329" s="0" t="n">
        <v>21.25</v>
      </c>
      <c r="O1329" s="0" t="n">
        <v>0.19</v>
      </c>
    </row>
    <row r="1330" customFormat="false" ht="25.5" hidden="false" customHeight="false" outlineLevel="0" collapsed="false">
      <c r="A1330" s="122" t="s">
        <v>1578</v>
      </c>
      <c r="B1330" s="123" t="s">
        <v>2705</v>
      </c>
      <c r="C1330" s="122" t="s">
        <v>29</v>
      </c>
      <c r="D1330" s="122" t="s">
        <v>2706</v>
      </c>
      <c r="E1330" s="124" t="s">
        <v>1581</v>
      </c>
      <c r="F1330" s="124"/>
      <c r="G1330" s="125" t="s">
        <v>132</v>
      </c>
      <c r="H1330" s="126" t="n">
        <v>0.025</v>
      </c>
      <c r="I1330" s="127" t="n">
        <f aca="false">L1330</f>
        <v>20.91</v>
      </c>
      <c r="J1330" s="127" t="n">
        <f aca="false">M1330</f>
        <v>0.52</v>
      </c>
      <c r="L1330" s="108" t="n">
        <f aca="false">TRUNC(N1330-N1330*$O$2,2)</f>
        <v>20.91</v>
      </c>
      <c r="M1330" s="108" t="n">
        <f aca="false">TRUNC(O1330-O1330*$O$2,2)</f>
        <v>0.52</v>
      </c>
      <c r="N1330" s="0" t="n">
        <v>26.8</v>
      </c>
      <c r="O1330" s="0" t="n">
        <v>0.67</v>
      </c>
    </row>
    <row r="1331" customFormat="false" ht="51" hidden="false" customHeight="false" outlineLevel="0" collapsed="false">
      <c r="A1331" s="122" t="s">
        <v>1578</v>
      </c>
      <c r="B1331" s="123" t="s">
        <v>2707</v>
      </c>
      <c r="C1331" s="122" t="s">
        <v>29</v>
      </c>
      <c r="D1331" s="122" t="s">
        <v>2708</v>
      </c>
      <c r="E1331" s="124" t="s">
        <v>1581</v>
      </c>
      <c r="F1331" s="124"/>
      <c r="G1331" s="125" t="s">
        <v>65</v>
      </c>
      <c r="H1331" s="126" t="n">
        <v>0.743</v>
      </c>
      <c r="I1331" s="127" t="n">
        <f aca="false">L1331</f>
        <v>0.17</v>
      </c>
      <c r="J1331" s="127" t="n">
        <f aca="false">M1331</f>
        <v>0.12</v>
      </c>
      <c r="L1331" s="108" t="n">
        <f aca="false">TRUNC(N1331-N1331*$O$2,2)</f>
        <v>0.17</v>
      </c>
      <c r="M1331" s="108" t="n">
        <f aca="false">TRUNC(O1331-O1331*$O$2,2)</f>
        <v>0.12</v>
      </c>
      <c r="N1331" s="0" t="n">
        <v>0.22</v>
      </c>
      <c r="O1331" s="0" t="n">
        <v>0.16</v>
      </c>
    </row>
    <row r="1332" customFormat="false" ht="12.75" hidden="false" customHeight="false" outlineLevel="0" collapsed="false">
      <c r="A1332" s="115"/>
      <c r="B1332" s="115"/>
      <c r="C1332" s="115"/>
      <c r="D1332" s="115"/>
      <c r="E1332" s="115"/>
      <c r="F1332" s="116"/>
      <c r="G1332" s="115"/>
      <c r="H1332" s="116"/>
      <c r="I1332" s="115"/>
      <c r="J1332" s="116"/>
      <c r="L1332" s="108"/>
      <c r="M1332" s="108" t="n">
        <f aca="false">TRUNC(O1332-O1332*$O$2,2)</f>
        <v>1.15</v>
      </c>
      <c r="N1332" s="0" t="s">
        <v>1574</v>
      </c>
      <c r="O1332" s="0" t="n">
        <v>1.48</v>
      </c>
    </row>
    <row r="1333" customFormat="false" ht="12.75" hidden="false" customHeight="false" outlineLevel="0" collapsed="false">
      <c r="A1333" s="115"/>
      <c r="B1333" s="115"/>
      <c r="C1333" s="115"/>
      <c r="D1333" s="115"/>
      <c r="E1333" s="115"/>
      <c r="F1333" s="116"/>
      <c r="G1333" s="115"/>
      <c r="H1333" s="117" t="s">
        <v>1575</v>
      </c>
      <c r="I1333" s="117"/>
      <c r="J1333" s="118" t="n">
        <f aca="false">M1333</f>
        <v>13.53</v>
      </c>
      <c r="L1333" s="108" t="n">
        <f aca="false">TRUNC(N1333-N1333*$O$2,2)</f>
        <v>0</v>
      </c>
      <c r="M1333" s="108" t="n">
        <f aca="false">TRUNC(O1333-O1333*$O$2,2)</f>
        <v>13.53</v>
      </c>
      <c r="N1333" s="0" t="n">
        <v>0</v>
      </c>
      <c r="O1333" s="0" t="n">
        <v>17.34</v>
      </c>
    </row>
    <row r="1334" customFormat="false" ht="13.5" hidden="false" customHeight="false" outlineLevel="0" collapsed="false">
      <c r="A1334" s="30"/>
      <c r="B1334" s="30"/>
      <c r="C1334" s="30"/>
      <c r="D1334" s="30"/>
      <c r="E1334" s="30"/>
      <c r="F1334" s="30"/>
      <c r="G1334" s="30"/>
      <c r="H1334" s="119"/>
      <c r="I1334" s="30"/>
      <c r="J1334" s="120"/>
      <c r="L1334" s="108"/>
      <c r="M1334" s="108" t="n">
        <f aca="false">TRUNC(O1334-O1334*$O$2,2)</f>
        <v>554.88</v>
      </c>
      <c r="N1334" s="0" t="s">
        <v>1576</v>
      </c>
      <c r="O1334" s="0" t="n">
        <v>710.94</v>
      </c>
    </row>
    <row r="1335" customFormat="false" ht="13.5" hidden="false" customHeight="false" outlineLevel="0" collapsed="false">
      <c r="A1335" s="121"/>
      <c r="B1335" s="121"/>
      <c r="C1335" s="121"/>
      <c r="D1335" s="121"/>
      <c r="E1335" s="121"/>
      <c r="F1335" s="121"/>
      <c r="G1335" s="121"/>
      <c r="H1335" s="121"/>
      <c r="I1335" s="121"/>
      <c r="J1335" s="121"/>
      <c r="L1335" s="108" t="n">
        <f aca="false">TRUNC(N1335-N1335*$O$2,2)</f>
        <v>0</v>
      </c>
      <c r="M1335" s="108" t="n">
        <f aca="false">TRUNC(O1335-O1335*$O$2,2)</f>
        <v>0</v>
      </c>
      <c r="N1335" s="0" t="n">
        <v>0</v>
      </c>
      <c r="O1335" s="0" t="n">
        <v>0</v>
      </c>
    </row>
    <row r="1336" customFormat="false" ht="15" hidden="false" customHeight="false" outlineLevel="0" collapsed="false">
      <c r="A1336" s="98" t="s">
        <v>183</v>
      </c>
      <c r="B1336" s="99" t="s">
        <v>8</v>
      </c>
      <c r="C1336" s="98" t="s">
        <v>9</v>
      </c>
      <c r="D1336" s="98" t="s">
        <v>10</v>
      </c>
      <c r="E1336" s="100" t="s">
        <v>1565</v>
      </c>
      <c r="F1336" s="100"/>
      <c r="G1336" s="101" t="s">
        <v>11</v>
      </c>
      <c r="H1336" s="99" t="s">
        <v>12</v>
      </c>
      <c r="I1336" s="99" t="s">
        <v>13</v>
      </c>
      <c r="J1336" s="99" t="s">
        <v>15</v>
      </c>
      <c r="L1336" s="108"/>
      <c r="M1336" s="108"/>
    </row>
    <row r="1337" customFormat="false" ht="52.9" hidden="false" customHeight="true" outlineLevel="0" collapsed="false">
      <c r="A1337" s="102" t="s">
        <v>1566</v>
      </c>
      <c r="B1337" s="103" t="s">
        <v>157</v>
      </c>
      <c r="C1337" s="102" t="s">
        <v>29</v>
      </c>
      <c r="D1337" s="102" t="s">
        <v>158</v>
      </c>
      <c r="E1337" s="104" t="s">
        <v>1696</v>
      </c>
      <c r="F1337" s="104"/>
      <c r="G1337" s="105" t="s">
        <v>132</v>
      </c>
      <c r="H1337" s="106" t="n">
        <v>1</v>
      </c>
      <c r="I1337" s="107" t="n">
        <f aca="false">L1337</f>
        <v>9.96</v>
      </c>
      <c r="J1337" s="107" t="n">
        <f aca="false">M1337</f>
        <v>9.96</v>
      </c>
      <c r="L1337" s="108" t="n">
        <f aca="false">TRUNC(N1337-N1337*$O$2,2)</f>
        <v>9.96</v>
      </c>
      <c r="M1337" s="108" t="n">
        <f aca="false">TRUNC(O1337-O1337*$O$2,2)</f>
        <v>9.96</v>
      </c>
      <c r="N1337" s="0" t="n">
        <v>12.77</v>
      </c>
      <c r="O1337" s="0" t="n">
        <v>12.77</v>
      </c>
    </row>
    <row r="1338" customFormat="false" ht="39.6" hidden="false" customHeight="true" outlineLevel="0" collapsed="false">
      <c r="A1338" s="109" t="s">
        <v>1567</v>
      </c>
      <c r="B1338" s="110" t="s">
        <v>2699</v>
      </c>
      <c r="C1338" s="109" t="s">
        <v>29</v>
      </c>
      <c r="D1338" s="109" t="s">
        <v>2700</v>
      </c>
      <c r="E1338" s="111" t="s">
        <v>1570</v>
      </c>
      <c r="F1338" s="111"/>
      <c r="G1338" s="112" t="s">
        <v>31</v>
      </c>
      <c r="H1338" s="113" t="n">
        <v>0.0064</v>
      </c>
      <c r="I1338" s="114" t="n">
        <f aca="false">L1338</f>
        <v>16.58</v>
      </c>
      <c r="J1338" s="114" t="n">
        <f aca="false">M1338</f>
        <v>0.1</v>
      </c>
      <c r="L1338" s="108" t="n">
        <f aca="false">TRUNC(N1338-N1338*$O$2,2)</f>
        <v>16.58</v>
      </c>
      <c r="M1338" s="108" t="n">
        <f aca="false">TRUNC(O1338-O1338*$O$2,2)</f>
        <v>0.1</v>
      </c>
      <c r="N1338" s="0" t="n">
        <v>21.25</v>
      </c>
      <c r="O1338" s="0" t="n">
        <v>0.13</v>
      </c>
    </row>
    <row r="1339" customFormat="false" ht="39.6" hidden="false" customHeight="true" outlineLevel="0" collapsed="false">
      <c r="A1339" s="109" t="s">
        <v>1567</v>
      </c>
      <c r="B1339" s="110" t="s">
        <v>2701</v>
      </c>
      <c r="C1339" s="109" t="s">
        <v>29</v>
      </c>
      <c r="D1339" s="109" t="s">
        <v>2702</v>
      </c>
      <c r="E1339" s="111" t="s">
        <v>1570</v>
      </c>
      <c r="F1339" s="111"/>
      <c r="G1339" s="112" t="s">
        <v>31</v>
      </c>
      <c r="H1339" s="113" t="n">
        <v>0.0392</v>
      </c>
      <c r="I1339" s="114" t="n">
        <f aca="false">L1339</f>
        <v>19.23</v>
      </c>
      <c r="J1339" s="114" t="n">
        <f aca="false">M1339</f>
        <v>0.74</v>
      </c>
      <c r="L1339" s="108" t="n">
        <f aca="false">TRUNC(N1339-N1339*$O$2,2)</f>
        <v>19.23</v>
      </c>
      <c r="M1339" s="108" t="n">
        <f aca="false">TRUNC(O1339-O1339*$O$2,2)</f>
        <v>0.74</v>
      </c>
      <c r="N1339" s="0" t="n">
        <v>24.64</v>
      </c>
      <c r="O1339" s="0" t="n">
        <v>0.96</v>
      </c>
    </row>
    <row r="1340" customFormat="false" ht="39.6" hidden="false" customHeight="true" outlineLevel="0" collapsed="false">
      <c r="A1340" s="109" t="s">
        <v>1567</v>
      </c>
      <c r="B1340" s="110" t="s">
        <v>2709</v>
      </c>
      <c r="C1340" s="109" t="s">
        <v>29</v>
      </c>
      <c r="D1340" s="109" t="s">
        <v>2710</v>
      </c>
      <c r="E1340" s="111" t="s">
        <v>1696</v>
      </c>
      <c r="F1340" s="111"/>
      <c r="G1340" s="112" t="s">
        <v>132</v>
      </c>
      <c r="H1340" s="113" t="n">
        <v>1</v>
      </c>
      <c r="I1340" s="114" t="n">
        <f aca="false">L1340</f>
        <v>8.5</v>
      </c>
      <c r="J1340" s="114" t="n">
        <f aca="false">M1340</f>
        <v>8.5</v>
      </c>
      <c r="L1340" s="108" t="n">
        <f aca="false">TRUNC(N1340-N1340*$O$2,2)</f>
        <v>8.5</v>
      </c>
      <c r="M1340" s="108" t="n">
        <f aca="false">TRUNC(O1340-O1340*$O$2,2)</f>
        <v>8.5</v>
      </c>
      <c r="N1340" s="0" t="n">
        <v>10.9</v>
      </c>
      <c r="O1340" s="0" t="n">
        <v>10.9</v>
      </c>
    </row>
    <row r="1341" customFormat="false" ht="25.5" hidden="false" customHeight="false" outlineLevel="0" collapsed="false">
      <c r="A1341" s="122" t="s">
        <v>1578</v>
      </c>
      <c r="B1341" s="123" t="s">
        <v>2705</v>
      </c>
      <c r="C1341" s="122" t="s">
        <v>29</v>
      </c>
      <c r="D1341" s="122" t="s">
        <v>2706</v>
      </c>
      <c r="E1341" s="124" t="s">
        <v>1581</v>
      </c>
      <c r="F1341" s="124"/>
      <c r="G1341" s="125" t="s">
        <v>132</v>
      </c>
      <c r="H1341" s="126" t="n">
        <v>0.025</v>
      </c>
      <c r="I1341" s="127" t="n">
        <f aca="false">L1341</f>
        <v>20.91</v>
      </c>
      <c r="J1341" s="127" t="n">
        <f aca="false">M1341</f>
        <v>0.52</v>
      </c>
      <c r="L1341" s="108" t="n">
        <f aca="false">TRUNC(N1341-N1341*$O$2,2)</f>
        <v>20.91</v>
      </c>
      <c r="M1341" s="108" t="n">
        <f aca="false">TRUNC(O1341-O1341*$O$2,2)</f>
        <v>0.52</v>
      </c>
      <c r="N1341" s="0" t="n">
        <v>26.8</v>
      </c>
      <c r="O1341" s="0" t="n">
        <v>0.67</v>
      </c>
    </row>
    <row r="1342" customFormat="false" ht="51" hidden="false" customHeight="false" outlineLevel="0" collapsed="false">
      <c r="A1342" s="122" t="s">
        <v>1578</v>
      </c>
      <c r="B1342" s="123" t="s">
        <v>2707</v>
      </c>
      <c r="C1342" s="122" t="s">
        <v>29</v>
      </c>
      <c r="D1342" s="122" t="s">
        <v>2708</v>
      </c>
      <c r="E1342" s="124" t="s">
        <v>1581</v>
      </c>
      <c r="F1342" s="124"/>
      <c r="G1342" s="125" t="s">
        <v>65</v>
      </c>
      <c r="H1342" s="126" t="n">
        <v>0.543</v>
      </c>
      <c r="I1342" s="127" t="n">
        <f aca="false">L1342</f>
        <v>0.17</v>
      </c>
      <c r="J1342" s="127" t="n">
        <f aca="false">M1342</f>
        <v>0.08</v>
      </c>
      <c r="L1342" s="108" t="n">
        <f aca="false">TRUNC(N1342-N1342*$O$2,2)</f>
        <v>0.17</v>
      </c>
      <c r="M1342" s="108" t="n">
        <f aca="false">TRUNC(O1342-O1342*$O$2,2)</f>
        <v>0.08</v>
      </c>
      <c r="N1342" s="0" t="n">
        <v>0.22</v>
      </c>
      <c r="O1342" s="0" t="n">
        <v>0.11</v>
      </c>
    </row>
    <row r="1343" customFormat="false" ht="12.75" hidden="false" customHeight="false" outlineLevel="0" collapsed="false">
      <c r="A1343" s="115"/>
      <c r="B1343" s="115"/>
      <c r="C1343" s="115"/>
      <c r="D1343" s="115"/>
      <c r="E1343" s="115"/>
      <c r="F1343" s="116"/>
      <c r="G1343" s="115"/>
      <c r="H1343" s="116"/>
      <c r="I1343" s="115"/>
      <c r="J1343" s="116"/>
      <c r="L1343" s="108"/>
      <c r="M1343" s="108" t="n">
        <f aca="false">TRUNC(O1343-O1343*$O$2,2)</f>
        <v>0.77</v>
      </c>
      <c r="N1343" s="0" t="s">
        <v>1574</v>
      </c>
      <c r="O1343" s="0" t="n">
        <v>0.99</v>
      </c>
    </row>
    <row r="1344" customFormat="false" ht="12.75" hidden="false" customHeight="false" outlineLevel="0" collapsed="false">
      <c r="A1344" s="115"/>
      <c r="B1344" s="115"/>
      <c r="C1344" s="115"/>
      <c r="D1344" s="115"/>
      <c r="E1344" s="115"/>
      <c r="F1344" s="116"/>
      <c r="G1344" s="115"/>
      <c r="H1344" s="117" t="s">
        <v>1575</v>
      </c>
      <c r="I1344" s="117"/>
      <c r="J1344" s="118" t="n">
        <f aca="false">M1344</f>
        <v>12.19</v>
      </c>
      <c r="L1344" s="108" t="n">
        <f aca="false">TRUNC(N1344-N1344*$O$2,2)</f>
        <v>0</v>
      </c>
      <c r="M1344" s="108" t="n">
        <f aca="false">TRUNC(O1344-O1344*$O$2,2)</f>
        <v>12.19</v>
      </c>
      <c r="N1344" s="0" t="n">
        <v>0</v>
      </c>
      <c r="O1344" s="0" t="n">
        <v>15.63</v>
      </c>
    </row>
    <row r="1345" customFormat="false" ht="13.5" hidden="false" customHeight="false" outlineLevel="0" collapsed="false">
      <c r="A1345" s="30"/>
      <c r="B1345" s="30"/>
      <c r="C1345" s="30"/>
      <c r="D1345" s="30"/>
      <c r="E1345" s="30"/>
      <c r="F1345" s="30"/>
      <c r="G1345" s="30"/>
      <c r="H1345" s="119"/>
      <c r="I1345" s="30"/>
      <c r="J1345" s="120"/>
      <c r="L1345" s="108"/>
      <c r="M1345" s="108" t="n">
        <f aca="false">TRUNC(O1345-O1345*$O$2,2)</f>
        <v>3305.98</v>
      </c>
      <c r="N1345" s="0" t="s">
        <v>1576</v>
      </c>
      <c r="O1345" s="0" t="n">
        <v>4235.73</v>
      </c>
    </row>
    <row r="1346" customFormat="false" ht="13.5" hidden="false" customHeight="false" outlineLevel="0" collapsed="false">
      <c r="A1346" s="121"/>
      <c r="B1346" s="121"/>
      <c r="C1346" s="121"/>
      <c r="D1346" s="121"/>
      <c r="E1346" s="121"/>
      <c r="F1346" s="121"/>
      <c r="G1346" s="121"/>
      <c r="H1346" s="121"/>
      <c r="I1346" s="121"/>
      <c r="J1346" s="121"/>
      <c r="L1346" s="108" t="n">
        <f aca="false">TRUNC(N1346-N1346*$O$2,2)</f>
        <v>0</v>
      </c>
      <c r="M1346" s="108" t="n">
        <f aca="false">TRUNC(O1346-O1346*$O$2,2)</f>
        <v>0</v>
      </c>
      <c r="N1346" s="0" t="n">
        <v>0</v>
      </c>
      <c r="O1346" s="0" t="n">
        <v>0</v>
      </c>
    </row>
    <row r="1347" customFormat="false" ht="15" hidden="false" customHeight="false" outlineLevel="0" collapsed="false">
      <c r="A1347" s="98" t="s">
        <v>184</v>
      </c>
      <c r="B1347" s="99" t="s">
        <v>8</v>
      </c>
      <c r="C1347" s="98" t="s">
        <v>9</v>
      </c>
      <c r="D1347" s="98" t="s">
        <v>10</v>
      </c>
      <c r="E1347" s="100" t="s">
        <v>1565</v>
      </c>
      <c r="F1347" s="100"/>
      <c r="G1347" s="101" t="s">
        <v>11</v>
      </c>
      <c r="H1347" s="99" t="s">
        <v>12</v>
      </c>
      <c r="I1347" s="99" t="s">
        <v>13</v>
      </c>
      <c r="J1347" s="99" t="s">
        <v>15</v>
      </c>
      <c r="L1347" s="108"/>
      <c r="M1347" s="108"/>
    </row>
    <row r="1348" customFormat="false" ht="52.9" hidden="false" customHeight="true" outlineLevel="0" collapsed="false">
      <c r="A1348" s="102" t="s">
        <v>1566</v>
      </c>
      <c r="B1348" s="103" t="s">
        <v>160</v>
      </c>
      <c r="C1348" s="102" t="s">
        <v>29</v>
      </c>
      <c r="D1348" s="102" t="s">
        <v>161</v>
      </c>
      <c r="E1348" s="104" t="s">
        <v>1696</v>
      </c>
      <c r="F1348" s="104"/>
      <c r="G1348" s="105" t="s">
        <v>132</v>
      </c>
      <c r="H1348" s="106" t="n">
        <v>1</v>
      </c>
      <c r="I1348" s="107" t="n">
        <f aca="false">L1348</f>
        <v>8.44</v>
      </c>
      <c r="J1348" s="107" t="n">
        <f aca="false">M1348</f>
        <v>8.44</v>
      </c>
      <c r="L1348" s="108" t="n">
        <f aca="false">TRUNC(N1348-N1348*$O$2,2)</f>
        <v>8.44</v>
      </c>
      <c r="M1348" s="108" t="n">
        <f aca="false">TRUNC(O1348-O1348*$O$2,2)</f>
        <v>8.44</v>
      </c>
      <c r="N1348" s="0" t="n">
        <v>10.82</v>
      </c>
      <c r="O1348" s="0" t="n">
        <v>10.82</v>
      </c>
    </row>
    <row r="1349" customFormat="false" ht="39.6" hidden="false" customHeight="true" outlineLevel="0" collapsed="false">
      <c r="A1349" s="109" t="s">
        <v>1567</v>
      </c>
      <c r="B1349" s="110" t="s">
        <v>2699</v>
      </c>
      <c r="C1349" s="109" t="s">
        <v>29</v>
      </c>
      <c r="D1349" s="109" t="s">
        <v>2700</v>
      </c>
      <c r="E1349" s="111" t="s">
        <v>1570</v>
      </c>
      <c r="F1349" s="111"/>
      <c r="G1349" s="112" t="s">
        <v>31</v>
      </c>
      <c r="H1349" s="113" t="n">
        <v>0.0042</v>
      </c>
      <c r="I1349" s="114" t="n">
        <f aca="false">L1349</f>
        <v>16.58</v>
      </c>
      <c r="J1349" s="114" t="n">
        <f aca="false">M1349</f>
        <v>0.06</v>
      </c>
      <c r="L1349" s="108" t="n">
        <f aca="false">TRUNC(N1349-N1349*$O$2,2)</f>
        <v>16.58</v>
      </c>
      <c r="M1349" s="108" t="n">
        <f aca="false">TRUNC(O1349-O1349*$O$2,2)</f>
        <v>0.06</v>
      </c>
      <c r="N1349" s="0" t="n">
        <v>21.25</v>
      </c>
      <c r="O1349" s="0" t="n">
        <v>0.08</v>
      </c>
    </row>
    <row r="1350" customFormat="false" ht="39.6" hidden="false" customHeight="true" outlineLevel="0" collapsed="false">
      <c r="A1350" s="109" t="s">
        <v>1567</v>
      </c>
      <c r="B1350" s="110" t="s">
        <v>2711</v>
      </c>
      <c r="C1350" s="109" t="s">
        <v>29</v>
      </c>
      <c r="D1350" s="109" t="s">
        <v>2712</v>
      </c>
      <c r="E1350" s="111" t="s">
        <v>1696</v>
      </c>
      <c r="F1350" s="111"/>
      <c r="G1350" s="112" t="s">
        <v>132</v>
      </c>
      <c r="H1350" s="113" t="n">
        <v>1</v>
      </c>
      <c r="I1350" s="114" t="n">
        <f aca="false">L1350</f>
        <v>7.3</v>
      </c>
      <c r="J1350" s="114" t="n">
        <f aca="false">M1350</f>
        <v>7.3</v>
      </c>
      <c r="L1350" s="108" t="n">
        <f aca="false">TRUNC(N1350-N1350*$O$2,2)</f>
        <v>7.3</v>
      </c>
      <c r="M1350" s="108" t="n">
        <f aca="false">TRUNC(O1350-O1350*$O$2,2)</f>
        <v>7.3</v>
      </c>
      <c r="N1350" s="0" t="n">
        <v>9.36</v>
      </c>
      <c r="O1350" s="0" t="n">
        <v>9.36</v>
      </c>
    </row>
    <row r="1351" customFormat="false" ht="39.6" hidden="false" customHeight="true" outlineLevel="0" collapsed="false">
      <c r="A1351" s="109" t="s">
        <v>1567</v>
      </c>
      <c r="B1351" s="110" t="s">
        <v>2701</v>
      </c>
      <c r="C1351" s="109" t="s">
        <v>29</v>
      </c>
      <c r="D1351" s="109" t="s">
        <v>2702</v>
      </c>
      <c r="E1351" s="111" t="s">
        <v>1570</v>
      </c>
      <c r="F1351" s="111"/>
      <c r="G1351" s="112" t="s">
        <v>31</v>
      </c>
      <c r="H1351" s="113" t="n">
        <v>0.0257</v>
      </c>
      <c r="I1351" s="114" t="n">
        <f aca="false">L1351</f>
        <v>19.23</v>
      </c>
      <c r="J1351" s="114" t="n">
        <f aca="false">M1351</f>
        <v>0.49</v>
      </c>
      <c r="L1351" s="108" t="n">
        <f aca="false">TRUNC(N1351-N1351*$O$2,2)</f>
        <v>19.23</v>
      </c>
      <c r="M1351" s="108" t="n">
        <f aca="false">TRUNC(O1351-O1351*$O$2,2)</f>
        <v>0.49</v>
      </c>
      <c r="N1351" s="0" t="n">
        <v>24.64</v>
      </c>
      <c r="O1351" s="0" t="n">
        <v>0.63</v>
      </c>
    </row>
    <row r="1352" customFormat="false" ht="51" hidden="false" customHeight="false" outlineLevel="0" collapsed="false">
      <c r="A1352" s="122" t="s">
        <v>1578</v>
      </c>
      <c r="B1352" s="123" t="s">
        <v>2707</v>
      </c>
      <c r="C1352" s="122" t="s">
        <v>29</v>
      </c>
      <c r="D1352" s="122" t="s">
        <v>2708</v>
      </c>
      <c r="E1352" s="124" t="s">
        <v>1581</v>
      </c>
      <c r="F1352" s="124"/>
      <c r="G1352" s="125" t="s">
        <v>65</v>
      </c>
      <c r="H1352" s="126" t="n">
        <v>0.367</v>
      </c>
      <c r="I1352" s="127" t="n">
        <f aca="false">L1352</f>
        <v>0.17</v>
      </c>
      <c r="J1352" s="127" t="n">
        <f aca="false">M1352</f>
        <v>0.06</v>
      </c>
      <c r="L1352" s="108" t="n">
        <f aca="false">TRUNC(N1352-N1352*$O$2,2)</f>
        <v>0.17</v>
      </c>
      <c r="M1352" s="108" t="n">
        <f aca="false">TRUNC(O1352-O1352*$O$2,2)</f>
        <v>0.06</v>
      </c>
      <c r="N1352" s="0" t="n">
        <v>0.22</v>
      </c>
      <c r="O1352" s="0" t="n">
        <v>0.08</v>
      </c>
    </row>
    <row r="1353" customFormat="false" ht="25.5" hidden="false" customHeight="false" outlineLevel="0" collapsed="false">
      <c r="A1353" s="122" t="s">
        <v>1578</v>
      </c>
      <c r="B1353" s="123" t="s">
        <v>2705</v>
      </c>
      <c r="C1353" s="122" t="s">
        <v>29</v>
      </c>
      <c r="D1353" s="122" t="s">
        <v>2706</v>
      </c>
      <c r="E1353" s="124" t="s">
        <v>1581</v>
      </c>
      <c r="F1353" s="124"/>
      <c r="G1353" s="125" t="s">
        <v>132</v>
      </c>
      <c r="H1353" s="126" t="n">
        <v>0.025</v>
      </c>
      <c r="I1353" s="127" t="n">
        <f aca="false">L1353</f>
        <v>20.91</v>
      </c>
      <c r="J1353" s="127" t="n">
        <f aca="false">M1353</f>
        <v>0.52</v>
      </c>
      <c r="L1353" s="108" t="n">
        <f aca="false">TRUNC(N1353-N1353*$O$2,2)</f>
        <v>20.91</v>
      </c>
      <c r="M1353" s="108" t="n">
        <f aca="false">TRUNC(O1353-O1353*$O$2,2)</f>
        <v>0.52</v>
      </c>
      <c r="N1353" s="0" t="n">
        <v>26.8</v>
      </c>
      <c r="O1353" s="0" t="n">
        <v>0.67</v>
      </c>
    </row>
    <row r="1354" customFormat="false" ht="12.75" hidden="false" customHeight="false" outlineLevel="0" collapsed="false">
      <c r="A1354" s="115"/>
      <c r="B1354" s="115"/>
      <c r="C1354" s="115"/>
      <c r="D1354" s="115"/>
      <c r="E1354" s="115"/>
      <c r="F1354" s="116"/>
      <c r="G1354" s="115"/>
      <c r="H1354" s="116"/>
      <c r="I1354" s="115"/>
      <c r="J1354" s="116"/>
      <c r="L1354" s="108"/>
      <c r="M1354" s="108" t="n">
        <f aca="false">TRUNC(O1354-O1354*$O$2,2)</f>
        <v>0.48</v>
      </c>
      <c r="N1354" s="0" t="s">
        <v>1574</v>
      </c>
      <c r="O1354" s="0" t="n">
        <v>0.62</v>
      </c>
    </row>
    <row r="1355" customFormat="false" ht="12.75" hidden="false" customHeight="false" outlineLevel="0" collapsed="false">
      <c r="A1355" s="115"/>
      <c r="B1355" s="115"/>
      <c r="C1355" s="115"/>
      <c r="D1355" s="115"/>
      <c r="E1355" s="115"/>
      <c r="F1355" s="116"/>
      <c r="G1355" s="115"/>
      <c r="H1355" s="117" t="s">
        <v>1575</v>
      </c>
      <c r="I1355" s="117"/>
      <c r="J1355" s="118" t="n">
        <f aca="false">M1355</f>
        <v>10.34</v>
      </c>
      <c r="L1355" s="108" t="n">
        <f aca="false">TRUNC(N1355-N1355*$O$2,2)</f>
        <v>0</v>
      </c>
      <c r="M1355" s="108" t="n">
        <f aca="false">TRUNC(O1355-O1355*$O$2,2)</f>
        <v>10.34</v>
      </c>
      <c r="N1355" s="0" t="n">
        <v>0</v>
      </c>
      <c r="O1355" s="0" t="n">
        <v>13.25</v>
      </c>
    </row>
    <row r="1356" customFormat="false" ht="13.5" hidden="false" customHeight="false" outlineLevel="0" collapsed="false">
      <c r="A1356" s="30"/>
      <c r="B1356" s="30"/>
      <c r="C1356" s="30"/>
      <c r="D1356" s="30"/>
      <c r="E1356" s="30"/>
      <c r="F1356" s="30"/>
      <c r="G1356" s="30"/>
      <c r="H1356" s="119"/>
      <c r="I1356" s="30"/>
      <c r="J1356" s="120"/>
      <c r="L1356" s="108"/>
      <c r="M1356" s="108" t="n">
        <f aca="false">TRUNC(O1356-O1356*$O$2,2)</f>
        <v>2440.62</v>
      </c>
      <c r="N1356" s="0" t="s">
        <v>1576</v>
      </c>
      <c r="O1356" s="0" t="n">
        <v>3127</v>
      </c>
    </row>
    <row r="1357" customFormat="false" ht="13.5" hidden="false" customHeight="false" outlineLevel="0" collapsed="false">
      <c r="A1357" s="121"/>
      <c r="B1357" s="121"/>
      <c r="C1357" s="121"/>
      <c r="D1357" s="121"/>
      <c r="E1357" s="121"/>
      <c r="F1357" s="121"/>
      <c r="G1357" s="121"/>
      <c r="H1357" s="121"/>
      <c r="I1357" s="121"/>
      <c r="J1357" s="121"/>
      <c r="L1357" s="108" t="n">
        <f aca="false">TRUNC(N1357-N1357*$O$2,2)</f>
        <v>0</v>
      </c>
      <c r="M1357" s="108" t="n">
        <f aca="false">TRUNC(O1357-O1357*$O$2,2)</f>
        <v>0</v>
      </c>
      <c r="N1357" s="0" t="n">
        <v>0</v>
      </c>
      <c r="O1357" s="0" t="n">
        <v>0</v>
      </c>
    </row>
    <row r="1358" customFormat="false" ht="15" hidden="false" customHeight="false" outlineLevel="0" collapsed="false">
      <c r="A1358" s="98" t="s">
        <v>185</v>
      </c>
      <c r="B1358" s="99" t="s">
        <v>8</v>
      </c>
      <c r="C1358" s="98" t="s">
        <v>9</v>
      </c>
      <c r="D1358" s="98" t="s">
        <v>10</v>
      </c>
      <c r="E1358" s="100" t="s">
        <v>1565</v>
      </c>
      <c r="F1358" s="100"/>
      <c r="G1358" s="101" t="s">
        <v>11</v>
      </c>
      <c r="H1358" s="99" t="s">
        <v>12</v>
      </c>
      <c r="I1358" s="99" t="s">
        <v>13</v>
      </c>
      <c r="J1358" s="99" t="s">
        <v>15</v>
      </c>
      <c r="L1358" s="108"/>
      <c r="M1358" s="108"/>
    </row>
    <row r="1359" customFormat="false" ht="52.9" hidden="false" customHeight="true" outlineLevel="0" collapsed="false">
      <c r="A1359" s="102" t="s">
        <v>1566</v>
      </c>
      <c r="B1359" s="103" t="s">
        <v>186</v>
      </c>
      <c r="C1359" s="102" t="s">
        <v>29</v>
      </c>
      <c r="D1359" s="102" t="s">
        <v>187</v>
      </c>
      <c r="E1359" s="104" t="s">
        <v>1696</v>
      </c>
      <c r="F1359" s="104"/>
      <c r="G1359" s="105" t="s">
        <v>41</v>
      </c>
      <c r="H1359" s="106" t="n">
        <v>1</v>
      </c>
      <c r="I1359" s="107" t="n">
        <f aca="false">L1359</f>
        <v>378.19</v>
      </c>
      <c r="J1359" s="107" t="n">
        <f aca="false">M1359</f>
        <v>378.19</v>
      </c>
      <c r="L1359" s="108" t="n">
        <f aca="false">TRUNC(N1359-N1359*$O$2,2)</f>
        <v>378.19</v>
      </c>
      <c r="M1359" s="108" t="n">
        <f aca="false">TRUNC(O1359-O1359*$O$2,2)</f>
        <v>378.19</v>
      </c>
      <c r="N1359" s="0" t="n">
        <v>484.55</v>
      </c>
      <c r="O1359" s="0" t="n">
        <v>484.55</v>
      </c>
    </row>
    <row r="1360" customFormat="false" ht="39.6" hidden="false" customHeight="true" outlineLevel="0" collapsed="false">
      <c r="A1360" s="109" t="s">
        <v>1567</v>
      </c>
      <c r="B1360" s="110" t="s">
        <v>2735</v>
      </c>
      <c r="C1360" s="109" t="s">
        <v>29</v>
      </c>
      <c r="D1360" s="109" t="s">
        <v>2736</v>
      </c>
      <c r="E1360" s="111" t="s">
        <v>1570</v>
      </c>
      <c r="F1360" s="111"/>
      <c r="G1360" s="112" t="s">
        <v>31</v>
      </c>
      <c r="H1360" s="113" t="n">
        <v>1.449</v>
      </c>
      <c r="I1360" s="114" t="n">
        <f aca="false">L1360</f>
        <v>13.34</v>
      </c>
      <c r="J1360" s="114" t="n">
        <f aca="false">M1360</f>
        <v>19.33</v>
      </c>
      <c r="L1360" s="108" t="n">
        <f aca="false">TRUNC(N1360-N1360*$O$2,2)</f>
        <v>13.34</v>
      </c>
      <c r="M1360" s="108" t="n">
        <f aca="false">TRUNC(O1360-O1360*$O$2,2)</f>
        <v>19.33</v>
      </c>
      <c r="N1360" s="0" t="n">
        <v>17.1</v>
      </c>
      <c r="O1360" s="0" t="n">
        <v>24.77</v>
      </c>
    </row>
    <row r="1361" customFormat="false" ht="52.9" hidden="false" customHeight="true" outlineLevel="0" collapsed="false">
      <c r="A1361" s="109" t="s">
        <v>1567</v>
      </c>
      <c r="B1361" s="110" t="s">
        <v>2745</v>
      </c>
      <c r="C1361" s="109" t="s">
        <v>29</v>
      </c>
      <c r="D1361" s="109" t="s">
        <v>2746</v>
      </c>
      <c r="E1361" s="111" t="s">
        <v>1577</v>
      </c>
      <c r="F1361" s="111"/>
      <c r="G1361" s="112" t="s">
        <v>1587</v>
      </c>
      <c r="H1361" s="113" t="n">
        <v>0.7458</v>
      </c>
      <c r="I1361" s="114" t="n">
        <f aca="false">L1361</f>
        <v>1.61</v>
      </c>
      <c r="J1361" s="114" t="n">
        <f aca="false">M1361</f>
        <v>1.2</v>
      </c>
      <c r="L1361" s="108" t="n">
        <f aca="false">TRUNC(N1361-N1361*$O$2,2)</f>
        <v>1.61</v>
      </c>
      <c r="M1361" s="108" t="n">
        <f aca="false">TRUNC(O1361-O1361*$O$2,2)</f>
        <v>1.2</v>
      </c>
      <c r="N1361" s="0" t="n">
        <v>2.07</v>
      </c>
      <c r="O1361" s="0" t="n">
        <v>1.54</v>
      </c>
    </row>
    <row r="1362" customFormat="false" ht="52.9" hidden="false" customHeight="true" outlineLevel="0" collapsed="false">
      <c r="A1362" s="109" t="s">
        <v>1567</v>
      </c>
      <c r="B1362" s="110" t="s">
        <v>2747</v>
      </c>
      <c r="C1362" s="109" t="s">
        <v>29</v>
      </c>
      <c r="D1362" s="109" t="s">
        <v>2748</v>
      </c>
      <c r="E1362" s="111" t="s">
        <v>1577</v>
      </c>
      <c r="F1362" s="111"/>
      <c r="G1362" s="112" t="s">
        <v>1590</v>
      </c>
      <c r="H1362" s="113" t="n">
        <v>0.7032</v>
      </c>
      <c r="I1362" s="114" t="n">
        <f aca="false">L1362</f>
        <v>0.28</v>
      </c>
      <c r="J1362" s="114" t="n">
        <f aca="false">M1362</f>
        <v>0.2</v>
      </c>
      <c r="L1362" s="108" t="n">
        <f aca="false">TRUNC(N1362-N1362*$O$2,2)</f>
        <v>0.28</v>
      </c>
      <c r="M1362" s="108" t="n">
        <f aca="false">TRUNC(O1362-O1362*$O$2,2)</f>
        <v>0.2</v>
      </c>
      <c r="N1362" s="0" t="n">
        <v>0.37</v>
      </c>
      <c r="O1362" s="0" t="n">
        <v>0.26</v>
      </c>
    </row>
    <row r="1363" customFormat="false" ht="39.6" hidden="false" customHeight="true" outlineLevel="0" collapsed="false">
      <c r="A1363" s="109" t="s">
        <v>1567</v>
      </c>
      <c r="B1363" s="110" t="s">
        <v>1597</v>
      </c>
      <c r="C1363" s="109" t="s">
        <v>29</v>
      </c>
      <c r="D1363" s="109" t="s">
        <v>1598</v>
      </c>
      <c r="E1363" s="111" t="s">
        <v>1570</v>
      </c>
      <c r="F1363" s="111"/>
      <c r="G1363" s="112" t="s">
        <v>31</v>
      </c>
      <c r="H1363" s="113" t="n">
        <v>2.2958</v>
      </c>
      <c r="I1363" s="114" t="n">
        <f aca="false">L1363</f>
        <v>15.82</v>
      </c>
      <c r="J1363" s="114" t="n">
        <f aca="false">M1363</f>
        <v>36.33</v>
      </c>
      <c r="L1363" s="108" t="n">
        <f aca="false">TRUNC(N1363-N1363*$O$2,2)</f>
        <v>15.82</v>
      </c>
      <c r="M1363" s="108" t="n">
        <f aca="false">TRUNC(O1363-O1363*$O$2,2)</f>
        <v>36.33</v>
      </c>
      <c r="N1363" s="0" t="n">
        <v>20.28</v>
      </c>
      <c r="O1363" s="0" t="n">
        <v>46.55</v>
      </c>
    </row>
    <row r="1364" customFormat="false" ht="25.5" hidden="false" customHeight="false" outlineLevel="0" collapsed="false">
      <c r="A1364" s="122" t="s">
        <v>1578</v>
      </c>
      <c r="B1364" s="123" t="s">
        <v>2739</v>
      </c>
      <c r="C1364" s="122" t="s">
        <v>29</v>
      </c>
      <c r="D1364" s="122" t="s">
        <v>2740</v>
      </c>
      <c r="E1364" s="124" t="s">
        <v>1581</v>
      </c>
      <c r="F1364" s="124"/>
      <c r="G1364" s="125" t="s">
        <v>105</v>
      </c>
      <c r="H1364" s="126" t="n">
        <v>0.5892</v>
      </c>
      <c r="I1364" s="127" t="n">
        <f aca="false">L1364</f>
        <v>64.43</v>
      </c>
      <c r="J1364" s="127" t="n">
        <f aca="false">M1364</f>
        <v>37.96</v>
      </c>
      <c r="L1364" s="108" t="n">
        <f aca="false">TRUNC(N1364-N1364*$O$2,2)</f>
        <v>64.43</v>
      </c>
      <c r="M1364" s="108" t="n">
        <f aca="false">TRUNC(O1364-O1364*$O$2,2)</f>
        <v>37.96</v>
      </c>
      <c r="N1364" s="0" t="n">
        <v>82.56</v>
      </c>
      <c r="O1364" s="0" t="n">
        <v>48.64</v>
      </c>
    </row>
    <row r="1365" customFormat="false" ht="25.5" hidden="false" customHeight="false" outlineLevel="0" collapsed="false">
      <c r="A1365" s="122" t="s">
        <v>1578</v>
      </c>
      <c r="B1365" s="123" t="s">
        <v>2743</v>
      </c>
      <c r="C1365" s="122" t="s">
        <v>29</v>
      </c>
      <c r="D1365" s="122" t="s">
        <v>2744</v>
      </c>
      <c r="E1365" s="124" t="s">
        <v>1581</v>
      </c>
      <c r="F1365" s="124"/>
      <c r="G1365" s="125" t="s">
        <v>132</v>
      </c>
      <c r="H1365" s="126" t="n">
        <v>388.8826</v>
      </c>
      <c r="I1365" s="127" t="n">
        <f aca="false">L1365</f>
        <v>0.59</v>
      </c>
      <c r="J1365" s="127" t="n">
        <f aca="false">M1365</f>
        <v>230.67</v>
      </c>
      <c r="L1365" s="108" t="n">
        <f aca="false">TRUNC(N1365-N1365*$O$2,2)</f>
        <v>0.59</v>
      </c>
      <c r="M1365" s="108" t="n">
        <f aca="false">TRUNC(O1365-O1365*$O$2,2)</f>
        <v>230.67</v>
      </c>
      <c r="N1365" s="0" t="n">
        <v>0.76</v>
      </c>
      <c r="O1365" s="0" t="n">
        <v>295.55</v>
      </c>
    </row>
    <row r="1366" customFormat="false" ht="25.5" hidden="false" customHeight="false" outlineLevel="0" collapsed="false">
      <c r="A1366" s="122" t="s">
        <v>1578</v>
      </c>
      <c r="B1366" s="123" t="s">
        <v>2741</v>
      </c>
      <c r="C1366" s="122" t="s">
        <v>29</v>
      </c>
      <c r="D1366" s="122" t="s">
        <v>2742</v>
      </c>
      <c r="E1366" s="124" t="s">
        <v>1581</v>
      </c>
      <c r="F1366" s="124"/>
      <c r="G1366" s="125" t="s">
        <v>105</v>
      </c>
      <c r="H1366" s="126" t="n">
        <v>0.7078</v>
      </c>
      <c r="I1366" s="127" t="n">
        <f aca="false">L1366</f>
        <v>74.14</v>
      </c>
      <c r="J1366" s="127" t="n">
        <f aca="false">M1366</f>
        <v>52.48</v>
      </c>
      <c r="L1366" s="108" t="n">
        <f aca="false">TRUNC(N1366-N1366*$O$2,2)</f>
        <v>74.14</v>
      </c>
      <c r="M1366" s="108" t="n">
        <f aca="false">TRUNC(O1366-O1366*$O$2,2)</f>
        <v>52.48</v>
      </c>
      <c r="N1366" s="0" t="n">
        <v>95</v>
      </c>
      <c r="O1366" s="0" t="n">
        <v>67.24</v>
      </c>
    </row>
    <row r="1367" customFormat="false" ht="12.75" hidden="false" customHeight="false" outlineLevel="0" collapsed="false">
      <c r="A1367" s="115"/>
      <c r="B1367" s="115"/>
      <c r="C1367" s="115"/>
      <c r="D1367" s="115"/>
      <c r="E1367" s="115"/>
      <c r="F1367" s="116"/>
      <c r="G1367" s="115"/>
      <c r="H1367" s="116"/>
      <c r="I1367" s="115"/>
      <c r="J1367" s="116"/>
      <c r="L1367" s="108"/>
      <c r="M1367" s="108" t="n">
        <f aca="false">TRUNC(O1367-O1367*$O$2,2)</f>
        <v>38.93</v>
      </c>
      <c r="N1367" s="0" t="s">
        <v>1574</v>
      </c>
      <c r="O1367" s="0" t="n">
        <v>49.89</v>
      </c>
    </row>
    <row r="1368" customFormat="false" ht="12.75" hidden="false" customHeight="false" outlineLevel="0" collapsed="false">
      <c r="A1368" s="115"/>
      <c r="B1368" s="115"/>
      <c r="C1368" s="115"/>
      <c r="D1368" s="115"/>
      <c r="E1368" s="115"/>
      <c r="F1368" s="116"/>
      <c r="G1368" s="115"/>
      <c r="H1368" s="117" t="s">
        <v>1575</v>
      </c>
      <c r="I1368" s="117"/>
      <c r="J1368" s="118" t="n">
        <f aca="false">M1368</f>
        <v>463.16</v>
      </c>
      <c r="L1368" s="108" t="n">
        <f aca="false">TRUNC(N1368-N1368*$O$2,2)</f>
        <v>0</v>
      </c>
      <c r="M1368" s="108" t="n">
        <f aca="false">TRUNC(O1368-O1368*$O$2,2)</f>
        <v>463.16</v>
      </c>
      <c r="N1368" s="0" t="n">
        <v>0</v>
      </c>
      <c r="O1368" s="0" t="n">
        <v>593.42</v>
      </c>
    </row>
    <row r="1369" customFormat="false" ht="13.5" hidden="false" customHeight="false" outlineLevel="0" collapsed="false">
      <c r="A1369" s="30"/>
      <c r="B1369" s="30"/>
      <c r="C1369" s="30"/>
      <c r="D1369" s="30"/>
      <c r="E1369" s="30"/>
      <c r="F1369" s="30"/>
      <c r="G1369" s="30"/>
      <c r="H1369" s="119"/>
      <c r="I1369" s="30"/>
      <c r="J1369" s="120"/>
      <c r="L1369" s="108"/>
      <c r="M1369" s="108" t="n">
        <f aca="false">TRUNC(O1369-O1369*$O$2,2)</f>
        <v>5511.64</v>
      </c>
      <c r="N1369" s="0" t="s">
        <v>1576</v>
      </c>
      <c r="O1369" s="0" t="n">
        <v>7061.69</v>
      </c>
    </row>
    <row r="1370" customFormat="false" ht="13.5" hidden="false" customHeight="false" outlineLevel="0" collapsed="false">
      <c r="A1370" s="121"/>
      <c r="B1370" s="121"/>
      <c r="C1370" s="121"/>
      <c r="D1370" s="121"/>
      <c r="E1370" s="121"/>
      <c r="F1370" s="121"/>
      <c r="G1370" s="121"/>
      <c r="H1370" s="121"/>
      <c r="I1370" s="121"/>
      <c r="J1370" s="121"/>
      <c r="L1370" s="108" t="n">
        <f aca="false">TRUNC(N1370-N1370*$O$2,2)</f>
        <v>0</v>
      </c>
      <c r="M1370" s="108" t="n">
        <f aca="false">TRUNC(O1370-O1370*$O$2,2)</f>
        <v>0</v>
      </c>
      <c r="N1370" s="0" t="n">
        <v>0</v>
      </c>
      <c r="O1370" s="0" t="n">
        <v>0</v>
      </c>
    </row>
    <row r="1371" customFormat="false" ht="15" hidden="false" customHeight="false" outlineLevel="0" collapsed="false">
      <c r="A1371" s="98" t="s">
        <v>188</v>
      </c>
      <c r="B1371" s="99" t="s">
        <v>8</v>
      </c>
      <c r="C1371" s="98" t="s">
        <v>9</v>
      </c>
      <c r="D1371" s="98" t="s">
        <v>10</v>
      </c>
      <c r="E1371" s="100" t="s">
        <v>1565</v>
      </c>
      <c r="F1371" s="100"/>
      <c r="G1371" s="101" t="s">
        <v>11</v>
      </c>
      <c r="H1371" s="99" t="s">
        <v>12</v>
      </c>
      <c r="I1371" s="99" t="s">
        <v>13</v>
      </c>
      <c r="J1371" s="99" t="s">
        <v>15</v>
      </c>
      <c r="L1371" s="108"/>
      <c r="M1371" s="108"/>
    </row>
    <row r="1372" customFormat="false" ht="39.6" hidden="false" customHeight="true" outlineLevel="0" collapsed="false">
      <c r="A1372" s="102" t="s">
        <v>1566</v>
      </c>
      <c r="B1372" s="103" t="s">
        <v>169</v>
      </c>
      <c r="C1372" s="102" t="s">
        <v>29</v>
      </c>
      <c r="D1372" s="102" t="s">
        <v>170</v>
      </c>
      <c r="E1372" s="104" t="s">
        <v>1696</v>
      </c>
      <c r="F1372" s="104"/>
      <c r="G1372" s="105" t="s">
        <v>41</v>
      </c>
      <c r="H1372" s="106" t="n">
        <v>1</v>
      </c>
      <c r="I1372" s="107" t="n">
        <f aca="false">L1372</f>
        <v>30.04</v>
      </c>
      <c r="J1372" s="107" t="n">
        <f aca="false">M1372</f>
        <v>30.04</v>
      </c>
      <c r="L1372" s="108" t="n">
        <f aca="false">TRUNC(N1372-N1372*$O$2,2)</f>
        <v>30.04</v>
      </c>
      <c r="M1372" s="108" t="n">
        <f aca="false">TRUNC(O1372-O1372*$O$2,2)</f>
        <v>30.04</v>
      </c>
      <c r="N1372" s="0" t="n">
        <v>38.5</v>
      </c>
      <c r="O1372" s="0" t="n">
        <v>38.5</v>
      </c>
    </row>
    <row r="1373" customFormat="false" ht="39.6" hidden="false" customHeight="true" outlineLevel="0" collapsed="false">
      <c r="A1373" s="109" t="s">
        <v>1567</v>
      </c>
      <c r="B1373" s="110" t="s">
        <v>1591</v>
      </c>
      <c r="C1373" s="109" t="s">
        <v>29</v>
      </c>
      <c r="D1373" s="109" t="s">
        <v>1592</v>
      </c>
      <c r="E1373" s="111" t="s">
        <v>1570</v>
      </c>
      <c r="F1373" s="111"/>
      <c r="G1373" s="112" t="s">
        <v>31</v>
      </c>
      <c r="H1373" s="113" t="n">
        <v>0.224</v>
      </c>
      <c r="I1373" s="114" t="n">
        <f aca="false">L1373</f>
        <v>19.38</v>
      </c>
      <c r="J1373" s="114" t="n">
        <f aca="false">M1373</f>
        <v>4.33</v>
      </c>
      <c r="L1373" s="108" t="n">
        <f aca="false">TRUNC(N1373-N1373*$O$2,2)</f>
        <v>19.38</v>
      </c>
      <c r="M1373" s="108" t="n">
        <f aca="false">TRUNC(O1373-O1373*$O$2,2)</f>
        <v>4.33</v>
      </c>
      <c r="N1373" s="0" t="n">
        <v>24.84</v>
      </c>
      <c r="O1373" s="0" t="n">
        <v>5.56</v>
      </c>
    </row>
    <row r="1374" customFormat="false" ht="39.6" hidden="false" customHeight="true" outlineLevel="0" collapsed="false">
      <c r="A1374" s="109" t="s">
        <v>1567</v>
      </c>
      <c r="B1374" s="110" t="s">
        <v>1597</v>
      </c>
      <c r="C1374" s="109" t="s">
        <v>29</v>
      </c>
      <c r="D1374" s="109" t="s">
        <v>1598</v>
      </c>
      <c r="E1374" s="111" t="s">
        <v>1570</v>
      </c>
      <c r="F1374" s="111"/>
      <c r="G1374" s="112" t="s">
        <v>31</v>
      </c>
      <c r="H1374" s="113" t="n">
        <v>1.345</v>
      </c>
      <c r="I1374" s="114" t="n">
        <f aca="false">L1374</f>
        <v>15.82</v>
      </c>
      <c r="J1374" s="114" t="n">
        <f aca="false">M1374</f>
        <v>21.28</v>
      </c>
      <c r="L1374" s="108" t="n">
        <f aca="false">TRUNC(N1374-N1374*$O$2,2)</f>
        <v>15.82</v>
      </c>
      <c r="M1374" s="108" t="n">
        <f aca="false">TRUNC(O1374-O1374*$O$2,2)</f>
        <v>21.28</v>
      </c>
      <c r="N1374" s="0" t="n">
        <v>20.28</v>
      </c>
      <c r="O1374" s="0" t="n">
        <v>27.27</v>
      </c>
    </row>
    <row r="1375" customFormat="false" ht="39.6" hidden="false" customHeight="true" outlineLevel="0" collapsed="false">
      <c r="A1375" s="109" t="s">
        <v>1567</v>
      </c>
      <c r="B1375" s="110" t="s">
        <v>2715</v>
      </c>
      <c r="C1375" s="109" t="s">
        <v>29</v>
      </c>
      <c r="D1375" s="109" t="s">
        <v>2716</v>
      </c>
      <c r="E1375" s="111" t="s">
        <v>1577</v>
      </c>
      <c r="F1375" s="111"/>
      <c r="G1375" s="112" t="s">
        <v>1590</v>
      </c>
      <c r="H1375" s="113" t="n">
        <v>0.13</v>
      </c>
      <c r="I1375" s="114" t="n">
        <f aca="false">L1375</f>
        <v>0.41</v>
      </c>
      <c r="J1375" s="114" t="n">
        <f aca="false">M1375</f>
        <v>0.04</v>
      </c>
      <c r="L1375" s="108" t="n">
        <f aca="false">TRUNC(N1375-N1375*$O$2,2)</f>
        <v>0.41</v>
      </c>
      <c r="M1375" s="108" t="n">
        <f aca="false">TRUNC(O1375-O1375*$O$2,2)</f>
        <v>0.04</v>
      </c>
      <c r="N1375" s="0" t="n">
        <v>0.53</v>
      </c>
      <c r="O1375" s="0" t="n">
        <v>0.06</v>
      </c>
    </row>
    <row r="1376" customFormat="false" ht="39.6" hidden="false" customHeight="true" outlineLevel="0" collapsed="false">
      <c r="A1376" s="109" t="s">
        <v>1567</v>
      </c>
      <c r="B1376" s="110" t="s">
        <v>2713</v>
      </c>
      <c r="C1376" s="109" t="s">
        <v>29</v>
      </c>
      <c r="D1376" s="109" t="s">
        <v>2714</v>
      </c>
      <c r="E1376" s="111" t="s">
        <v>1577</v>
      </c>
      <c r="F1376" s="111"/>
      <c r="G1376" s="112" t="s">
        <v>1587</v>
      </c>
      <c r="H1376" s="113" t="n">
        <v>0.094</v>
      </c>
      <c r="I1376" s="114" t="n">
        <f aca="false">L1376</f>
        <v>1.1</v>
      </c>
      <c r="J1376" s="114" t="n">
        <f aca="false">M1376</f>
        <v>0.1</v>
      </c>
      <c r="L1376" s="108" t="n">
        <f aca="false">TRUNC(N1376-N1376*$O$2,2)</f>
        <v>1.1</v>
      </c>
      <c r="M1376" s="108" t="n">
        <f aca="false">TRUNC(O1376-O1376*$O$2,2)</f>
        <v>0.1</v>
      </c>
      <c r="N1376" s="0" t="n">
        <v>1.42</v>
      </c>
      <c r="O1376" s="0" t="n">
        <v>0.13</v>
      </c>
    </row>
    <row r="1377" customFormat="false" ht="39.6" hidden="false" customHeight="true" outlineLevel="0" collapsed="false">
      <c r="A1377" s="109" t="s">
        <v>1567</v>
      </c>
      <c r="B1377" s="110" t="s">
        <v>1680</v>
      </c>
      <c r="C1377" s="109" t="s">
        <v>29</v>
      </c>
      <c r="D1377" s="109" t="s">
        <v>1681</v>
      </c>
      <c r="E1377" s="111" t="s">
        <v>1570</v>
      </c>
      <c r="F1377" s="111"/>
      <c r="G1377" s="112" t="s">
        <v>31</v>
      </c>
      <c r="H1377" s="113" t="n">
        <v>0.224</v>
      </c>
      <c r="I1377" s="114" t="n">
        <f aca="false">L1377</f>
        <v>19.12</v>
      </c>
      <c r="J1377" s="114" t="n">
        <f aca="false">M1377</f>
        <v>4.27</v>
      </c>
      <c r="L1377" s="108" t="n">
        <f aca="false">TRUNC(N1377-N1377*$O$2,2)</f>
        <v>19.12</v>
      </c>
      <c r="M1377" s="108" t="n">
        <f aca="false">TRUNC(O1377-O1377*$O$2,2)</f>
        <v>4.27</v>
      </c>
      <c r="N1377" s="0" t="n">
        <v>24.5</v>
      </c>
      <c r="O1377" s="0" t="n">
        <v>5.48</v>
      </c>
    </row>
    <row r="1378" customFormat="false" ht="12.75" hidden="false" customHeight="false" outlineLevel="0" collapsed="false">
      <c r="A1378" s="115"/>
      <c r="B1378" s="115"/>
      <c r="C1378" s="115"/>
      <c r="D1378" s="115"/>
      <c r="E1378" s="115"/>
      <c r="F1378" s="116"/>
      <c r="G1378" s="115"/>
      <c r="H1378" s="116"/>
      <c r="I1378" s="115"/>
      <c r="J1378" s="116"/>
      <c r="L1378" s="108"/>
      <c r="M1378" s="108" t="n">
        <f aca="false">TRUNC(O1378-O1378*$O$2,2)</f>
        <v>21.29</v>
      </c>
      <c r="N1378" s="0" t="s">
        <v>1574</v>
      </c>
      <c r="O1378" s="0" t="n">
        <v>27.28</v>
      </c>
    </row>
    <row r="1379" customFormat="false" ht="12.75" hidden="false" customHeight="false" outlineLevel="0" collapsed="false">
      <c r="A1379" s="115"/>
      <c r="B1379" s="115"/>
      <c r="C1379" s="115"/>
      <c r="D1379" s="115"/>
      <c r="E1379" s="115"/>
      <c r="F1379" s="116"/>
      <c r="G1379" s="115"/>
      <c r="H1379" s="117" t="s">
        <v>1575</v>
      </c>
      <c r="I1379" s="117"/>
      <c r="J1379" s="118" t="n">
        <f aca="false">M1379</f>
        <v>36.8</v>
      </c>
      <c r="L1379" s="108" t="n">
        <f aca="false">TRUNC(N1379-N1379*$O$2,2)</f>
        <v>0</v>
      </c>
      <c r="M1379" s="108" t="n">
        <f aca="false">TRUNC(O1379-O1379*$O$2,2)</f>
        <v>36.8</v>
      </c>
      <c r="N1379" s="0" t="n">
        <v>0</v>
      </c>
      <c r="O1379" s="0" t="n">
        <v>47.15</v>
      </c>
    </row>
    <row r="1380" customFormat="false" ht="13.5" hidden="false" customHeight="false" outlineLevel="0" collapsed="false">
      <c r="A1380" s="30"/>
      <c r="B1380" s="30"/>
      <c r="C1380" s="30"/>
      <c r="D1380" s="30"/>
      <c r="E1380" s="30"/>
      <c r="F1380" s="30"/>
      <c r="G1380" s="30"/>
      <c r="H1380" s="119"/>
      <c r="I1380" s="30"/>
      <c r="J1380" s="120"/>
      <c r="L1380" s="108"/>
      <c r="M1380" s="108" t="n">
        <f aca="false">TRUNC(O1380-O1380*$O$2,2)</f>
        <v>437.92</v>
      </c>
      <c r="N1380" s="0" t="s">
        <v>1576</v>
      </c>
      <c r="O1380" s="0" t="n">
        <v>561.08</v>
      </c>
    </row>
    <row r="1381" customFormat="false" ht="13.5" hidden="false" customHeight="false" outlineLevel="0" collapsed="false">
      <c r="A1381" s="121"/>
      <c r="B1381" s="121"/>
      <c r="C1381" s="121"/>
      <c r="D1381" s="121"/>
      <c r="E1381" s="121"/>
      <c r="F1381" s="121"/>
      <c r="G1381" s="121"/>
      <c r="H1381" s="121"/>
      <c r="I1381" s="121"/>
      <c r="J1381" s="121"/>
      <c r="L1381" s="108" t="n">
        <f aca="false">TRUNC(N1381-N1381*$O$2,2)</f>
        <v>0</v>
      </c>
      <c r="M1381" s="108" t="n">
        <f aca="false">TRUNC(O1381-O1381*$O$2,2)</f>
        <v>0</v>
      </c>
      <c r="N1381" s="0" t="n">
        <v>0</v>
      </c>
      <c r="O1381" s="0" t="n">
        <v>0</v>
      </c>
    </row>
    <row r="1382" customFormat="false" ht="12.75" hidden="false" customHeight="false" outlineLevel="0" collapsed="false">
      <c r="A1382" s="22" t="s">
        <v>189</v>
      </c>
      <c r="B1382" s="22"/>
      <c r="C1382" s="22"/>
      <c r="D1382" s="22" t="s">
        <v>190</v>
      </c>
      <c r="E1382" s="22"/>
      <c r="F1382" s="96"/>
      <c r="G1382" s="96"/>
      <c r="H1382" s="24"/>
      <c r="I1382" s="22"/>
      <c r="J1382" s="97"/>
      <c r="L1382" s="108" t="n">
        <f aca="false">TRUNC(N1382-N1382*$O$2,2)</f>
        <v>0</v>
      </c>
      <c r="M1382" s="108" t="n">
        <f aca="false">TRUNC(O1382-O1382*$O$2,2)</f>
        <v>0</v>
      </c>
      <c r="N1382" s="0" t="n">
        <v>0</v>
      </c>
      <c r="O1382" s="0" t="n">
        <v>0</v>
      </c>
    </row>
    <row r="1383" customFormat="false" ht="15" hidden="false" customHeight="false" outlineLevel="0" collapsed="false">
      <c r="A1383" s="98" t="s">
        <v>191</v>
      </c>
      <c r="B1383" s="99" t="s">
        <v>8</v>
      </c>
      <c r="C1383" s="98" t="s">
        <v>9</v>
      </c>
      <c r="D1383" s="98" t="s">
        <v>10</v>
      </c>
      <c r="E1383" s="100" t="s">
        <v>1565</v>
      </c>
      <c r="F1383" s="100"/>
      <c r="G1383" s="101" t="s">
        <v>11</v>
      </c>
      <c r="H1383" s="99" t="s">
        <v>12</v>
      </c>
      <c r="I1383" s="99" t="s">
        <v>13</v>
      </c>
      <c r="J1383" s="99" t="s">
        <v>15</v>
      </c>
      <c r="L1383" s="108"/>
      <c r="M1383" s="108"/>
    </row>
    <row r="1384" customFormat="false" ht="52.9" hidden="false" customHeight="true" outlineLevel="0" collapsed="false">
      <c r="A1384" s="102" t="s">
        <v>1566</v>
      </c>
      <c r="B1384" s="103" t="s">
        <v>192</v>
      </c>
      <c r="C1384" s="102" t="s">
        <v>29</v>
      </c>
      <c r="D1384" s="102" t="s">
        <v>193</v>
      </c>
      <c r="E1384" s="104" t="s">
        <v>1696</v>
      </c>
      <c r="F1384" s="104"/>
      <c r="G1384" s="105" t="s">
        <v>52</v>
      </c>
      <c r="H1384" s="106" t="n">
        <v>1</v>
      </c>
      <c r="I1384" s="107" t="n">
        <f aca="false">L1384</f>
        <v>125.9</v>
      </c>
      <c r="J1384" s="107" t="n">
        <f aca="false">M1384</f>
        <v>125.9</v>
      </c>
      <c r="L1384" s="108" t="n">
        <f aca="false">TRUNC(N1384-N1384*$O$2,2)</f>
        <v>125.9</v>
      </c>
      <c r="M1384" s="108" t="n">
        <f aca="false">TRUNC(O1384-O1384*$O$2,2)</f>
        <v>125.9</v>
      </c>
      <c r="N1384" s="0" t="n">
        <v>161.31</v>
      </c>
      <c r="O1384" s="0" t="n">
        <v>161.31</v>
      </c>
    </row>
    <row r="1385" customFormat="false" ht="39.6" hidden="false" customHeight="true" outlineLevel="0" collapsed="false">
      <c r="A1385" s="109" t="s">
        <v>1567</v>
      </c>
      <c r="B1385" s="110" t="s">
        <v>1701</v>
      </c>
      <c r="C1385" s="109" t="s">
        <v>29</v>
      </c>
      <c r="D1385" s="109" t="s">
        <v>1702</v>
      </c>
      <c r="E1385" s="111" t="s">
        <v>1570</v>
      </c>
      <c r="F1385" s="111"/>
      <c r="G1385" s="112" t="s">
        <v>31</v>
      </c>
      <c r="H1385" s="113" t="n">
        <v>0.237</v>
      </c>
      <c r="I1385" s="114" t="n">
        <f aca="false">L1385</f>
        <v>16.52</v>
      </c>
      <c r="J1385" s="114" t="n">
        <f aca="false">M1385</f>
        <v>3.91</v>
      </c>
      <c r="L1385" s="108" t="n">
        <f aca="false">TRUNC(N1385-N1385*$O$2,2)</f>
        <v>16.52</v>
      </c>
      <c r="M1385" s="108" t="n">
        <f aca="false">TRUNC(O1385-O1385*$O$2,2)</f>
        <v>3.91</v>
      </c>
      <c r="N1385" s="0" t="n">
        <v>21.17</v>
      </c>
      <c r="O1385" s="0" t="n">
        <v>5.01</v>
      </c>
    </row>
    <row r="1386" customFormat="false" ht="39.6" hidden="false" customHeight="true" outlineLevel="0" collapsed="false">
      <c r="A1386" s="109" t="s">
        <v>1567</v>
      </c>
      <c r="B1386" s="110" t="s">
        <v>1680</v>
      </c>
      <c r="C1386" s="109" t="s">
        <v>29</v>
      </c>
      <c r="D1386" s="109" t="s">
        <v>1681</v>
      </c>
      <c r="E1386" s="111" t="s">
        <v>1570</v>
      </c>
      <c r="F1386" s="111"/>
      <c r="G1386" s="112" t="s">
        <v>31</v>
      </c>
      <c r="H1386" s="113" t="n">
        <v>1.291</v>
      </c>
      <c r="I1386" s="114" t="n">
        <f aca="false">L1386</f>
        <v>19.12</v>
      </c>
      <c r="J1386" s="114" t="n">
        <f aca="false">M1386</f>
        <v>24.67</v>
      </c>
      <c r="L1386" s="108" t="n">
        <f aca="false">TRUNC(N1386-N1386*$O$2,2)</f>
        <v>19.12</v>
      </c>
      <c r="M1386" s="108" t="n">
        <f aca="false">TRUNC(O1386-O1386*$O$2,2)</f>
        <v>24.67</v>
      </c>
      <c r="N1386" s="0" t="n">
        <v>24.5</v>
      </c>
      <c r="O1386" s="0" t="n">
        <v>31.62</v>
      </c>
    </row>
    <row r="1387" customFormat="false" ht="39.6" hidden="false" customHeight="true" outlineLevel="0" collapsed="false">
      <c r="A1387" s="109" t="s">
        <v>1567</v>
      </c>
      <c r="B1387" s="110" t="s">
        <v>2749</v>
      </c>
      <c r="C1387" s="109" t="s">
        <v>29</v>
      </c>
      <c r="D1387" s="109" t="s">
        <v>2750</v>
      </c>
      <c r="E1387" s="111" t="s">
        <v>1696</v>
      </c>
      <c r="F1387" s="111"/>
      <c r="G1387" s="112" t="s">
        <v>52</v>
      </c>
      <c r="H1387" s="113" t="n">
        <v>0.165</v>
      </c>
      <c r="I1387" s="114" t="n">
        <f aca="false">L1387</f>
        <v>157.95</v>
      </c>
      <c r="J1387" s="114" t="n">
        <f aca="false">M1387</f>
        <v>26.06</v>
      </c>
      <c r="L1387" s="108" t="n">
        <f aca="false">TRUNC(N1387-N1387*$O$2,2)</f>
        <v>157.95</v>
      </c>
      <c r="M1387" s="108" t="n">
        <f aca="false">TRUNC(O1387-O1387*$O$2,2)</f>
        <v>26.06</v>
      </c>
      <c r="N1387" s="0" t="n">
        <v>202.38</v>
      </c>
      <c r="O1387" s="0" t="n">
        <v>33.39</v>
      </c>
    </row>
    <row r="1388" customFormat="false" ht="25.5" hidden="false" customHeight="false" outlineLevel="0" collapsed="false">
      <c r="A1388" s="122" t="s">
        <v>1578</v>
      </c>
      <c r="B1388" s="123" t="s">
        <v>2695</v>
      </c>
      <c r="C1388" s="122" t="s">
        <v>29</v>
      </c>
      <c r="D1388" s="122" t="s">
        <v>2696</v>
      </c>
      <c r="E1388" s="124" t="s">
        <v>1581</v>
      </c>
      <c r="F1388" s="124"/>
      <c r="G1388" s="125" t="s">
        <v>132</v>
      </c>
      <c r="H1388" s="126" t="n">
        <v>0.033</v>
      </c>
      <c r="I1388" s="127" t="n">
        <f aca="false">L1388</f>
        <v>22.54</v>
      </c>
      <c r="J1388" s="127" t="n">
        <f aca="false">M1388</f>
        <v>0.74</v>
      </c>
      <c r="L1388" s="108" t="n">
        <f aca="false">TRUNC(N1388-N1388*$O$2,2)</f>
        <v>22.54</v>
      </c>
      <c r="M1388" s="108" t="n">
        <f aca="false">TRUNC(O1388-O1388*$O$2,2)</f>
        <v>0.74</v>
      </c>
      <c r="N1388" s="0" t="n">
        <v>28.88</v>
      </c>
      <c r="O1388" s="0" t="n">
        <v>0.95</v>
      </c>
    </row>
    <row r="1389" customFormat="false" ht="25.5" hidden="false" customHeight="false" outlineLevel="0" collapsed="false">
      <c r="A1389" s="122" t="s">
        <v>1578</v>
      </c>
      <c r="B1389" s="123" t="s">
        <v>1703</v>
      </c>
      <c r="C1389" s="122" t="s">
        <v>29</v>
      </c>
      <c r="D1389" s="122" t="s">
        <v>1704</v>
      </c>
      <c r="E1389" s="124" t="s">
        <v>1581</v>
      </c>
      <c r="F1389" s="124"/>
      <c r="G1389" s="125" t="s">
        <v>117</v>
      </c>
      <c r="H1389" s="126" t="n">
        <v>0.208</v>
      </c>
      <c r="I1389" s="127" t="n">
        <f aca="false">L1389</f>
        <v>8.92</v>
      </c>
      <c r="J1389" s="127" t="n">
        <f aca="false">M1389</f>
        <v>1.84</v>
      </c>
      <c r="L1389" s="108" t="n">
        <f aca="false">TRUNC(N1389-N1389*$O$2,2)</f>
        <v>8.92</v>
      </c>
      <c r="M1389" s="108" t="n">
        <f aca="false">TRUNC(O1389-O1389*$O$2,2)</f>
        <v>1.84</v>
      </c>
      <c r="N1389" s="0" t="n">
        <v>11.44</v>
      </c>
      <c r="O1389" s="0" t="n">
        <v>2.37</v>
      </c>
    </row>
    <row r="1390" customFormat="false" ht="51" hidden="false" customHeight="false" outlineLevel="0" collapsed="false">
      <c r="A1390" s="122" t="s">
        <v>1578</v>
      </c>
      <c r="B1390" s="123" t="s">
        <v>2751</v>
      </c>
      <c r="C1390" s="122" t="s">
        <v>29</v>
      </c>
      <c r="D1390" s="122" t="s">
        <v>2752</v>
      </c>
      <c r="E1390" s="124" t="s">
        <v>1583</v>
      </c>
      <c r="F1390" s="124"/>
      <c r="G1390" s="125" t="s">
        <v>2753</v>
      </c>
      <c r="H1390" s="126" t="n">
        <v>1.186</v>
      </c>
      <c r="I1390" s="127" t="n">
        <f aca="false">L1390</f>
        <v>33.93</v>
      </c>
      <c r="J1390" s="127" t="n">
        <f aca="false">M1390</f>
        <v>40.24</v>
      </c>
      <c r="L1390" s="108" t="n">
        <f aca="false">TRUNC(N1390-N1390*$O$2,2)</f>
        <v>33.93</v>
      </c>
      <c r="M1390" s="108" t="n">
        <f aca="false">TRUNC(O1390-O1390*$O$2,2)</f>
        <v>40.24</v>
      </c>
      <c r="N1390" s="0" t="n">
        <v>43.48</v>
      </c>
      <c r="O1390" s="0" t="n">
        <v>51.56</v>
      </c>
    </row>
    <row r="1391" customFormat="false" ht="38.25" hidden="false" customHeight="false" outlineLevel="0" collapsed="false">
      <c r="A1391" s="122" t="s">
        <v>1578</v>
      </c>
      <c r="B1391" s="123" t="s">
        <v>2697</v>
      </c>
      <c r="C1391" s="122" t="s">
        <v>29</v>
      </c>
      <c r="D1391" s="122" t="s">
        <v>2698</v>
      </c>
      <c r="E1391" s="124" t="s">
        <v>1581</v>
      </c>
      <c r="F1391" s="124"/>
      <c r="G1391" s="125" t="s">
        <v>1582</v>
      </c>
      <c r="H1391" s="126" t="n">
        <v>0.004</v>
      </c>
      <c r="I1391" s="127" t="n">
        <f aca="false">L1391</f>
        <v>6.81</v>
      </c>
      <c r="J1391" s="127" t="n">
        <f aca="false">M1391</f>
        <v>0.02</v>
      </c>
      <c r="L1391" s="108" t="n">
        <f aca="false">TRUNC(N1391-N1391*$O$2,2)</f>
        <v>6.81</v>
      </c>
      <c r="M1391" s="108" t="n">
        <f aca="false">TRUNC(O1391-O1391*$O$2,2)</f>
        <v>0.02</v>
      </c>
      <c r="N1391" s="0" t="n">
        <v>8.73</v>
      </c>
      <c r="O1391" s="0" t="n">
        <v>0.03</v>
      </c>
    </row>
    <row r="1392" customFormat="false" ht="51" hidden="false" customHeight="false" outlineLevel="0" collapsed="false">
      <c r="A1392" s="122" t="s">
        <v>1578</v>
      </c>
      <c r="B1392" s="123" t="s">
        <v>2727</v>
      </c>
      <c r="C1392" s="122" t="s">
        <v>29</v>
      </c>
      <c r="D1392" s="122" t="s">
        <v>2728</v>
      </c>
      <c r="E1392" s="124" t="s">
        <v>1583</v>
      </c>
      <c r="F1392" s="124"/>
      <c r="G1392" s="125" t="s">
        <v>1571</v>
      </c>
      <c r="H1392" s="126" t="n">
        <v>0.356</v>
      </c>
      <c r="I1392" s="127" t="n">
        <f aca="false">L1392</f>
        <v>30.59</v>
      </c>
      <c r="J1392" s="127" t="n">
        <f aca="false">M1392</f>
        <v>10.88</v>
      </c>
      <c r="L1392" s="108" t="n">
        <f aca="false">TRUNC(N1392-N1392*$O$2,2)</f>
        <v>30.59</v>
      </c>
      <c r="M1392" s="108" t="n">
        <f aca="false">TRUNC(O1392-O1392*$O$2,2)</f>
        <v>10.88</v>
      </c>
      <c r="N1392" s="0" t="n">
        <v>39.2</v>
      </c>
      <c r="O1392" s="0" t="n">
        <v>13.95</v>
      </c>
    </row>
    <row r="1393" customFormat="false" ht="51" hidden="false" customHeight="false" outlineLevel="0" collapsed="false">
      <c r="A1393" s="122" t="s">
        <v>1578</v>
      </c>
      <c r="B1393" s="123" t="s">
        <v>2754</v>
      </c>
      <c r="C1393" s="122" t="s">
        <v>29</v>
      </c>
      <c r="D1393" s="122" t="s">
        <v>2755</v>
      </c>
      <c r="E1393" s="124" t="s">
        <v>1583</v>
      </c>
      <c r="F1393" s="124"/>
      <c r="G1393" s="125" t="s">
        <v>1571</v>
      </c>
      <c r="H1393" s="126" t="n">
        <v>1.186</v>
      </c>
      <c r="I1393" s="127" t="n">
        <f aca="false">L1393</f>
        <v>10.26</v>
      </c>
      <c r="J1393" s="127" t="n">
        <f aca="false">M1393</f>
        <v>12.16</v>
      </c>
      <c r="L1393" s="108" t="n">
        <f aca="false">TRUNC(N1393-N1393*$O$2,2)</f>
        <v>10.26</v>
      </c>
      <c r="M1393" s="108" t="n">
        <f aca="false">TRUNC(O1393-O1393*$O$2,2)</f>
        <v>12.16</v>
      </c>
      <c r="N1393" s="0" t="n">
        <v>13.15</v>
      </c>
      <c r="O1393" s="0" t="n">
        <v>15.59</v>
      </c>
    </row>
    <row r="1394" customFormat="false" ht="38.25" hidden="false" customHeight="false" outlineLevel="0" collapsed="false">
      <c r="A1394" s="122" t="s">
        <v>1578</v>
      </c>
      <c r="B1394" s="123" t="s">
        <v>2725</v>
      </c>
      <c r="C1394" s="122" t="s">
        <v>29</v>
      </c>
      <c r="D1394" s="122" t="s">
        <v>2726</v>
      </c>
      <c r="E1394" s="124" t="s">
        <v>1583</v>
      </c>
      <c r="F1394" s="124"/>
      <c r="G1394" s="125" t="s">
        <v>1571</v>
      </c>
      <c r="H1394" s="126" t="n">
        <v>0.474</v>
      </c>
      <c r="I1394" s="127" t="n">
        <f aca="false">L1394</f>
        <v>11.27</v>
      </c>
      <c r="J1394" s="127" t="n">
        <f aca="false">M1394</f>
        <v>5.33</v>
      </c>
      <c r="L1394" s="108" t="n">
        <f aca="false">TRUNC(N1394-N1394*$O$2,2)</f>
        <v>11.27</v>
      </c>
      <c r="M1394" s="108" t="n">
        <f aca="false">TRUNC(O1394-O1394*$O$2,2)</f>
        <v>5.33</v>
      </c>
      <c r="N1394" s="0" t="n">
        <v>14.44</v>
      </c>
      <c r="O1394" s="0" t="n">
        <v>6.84</v>
      </c>
    </row>
    <row r="1395" customFormat="false" ht="12.75" hidden="false" customHeight="false" outlineLevel="0" collapsed="false">
      <c r="A1395" s="115"/>
      <c r="B1395" s="115"/>
      <c r="C1395" s="115"/>
      <c r="D1395" s="115"/>
      <c r="E1395" s="115"/>
      <c r="F1395" s="116"/>
      <c r="G1395" s="115"/>
      <c r="H1395" s="116"/>
      <c r="I1395" s="115"/>
      <c r="J1395" s="116"/>
      <c r="L1395" s="108"/>
      <c r="M1395" s="108" t="n">
        <f aca="false">TRUNC(O1395-O1395*$O$2,2)</f>
        <v>24.44</v>
      </c>
      <c r="N1395" s="0" t="s">
        <v>1574</v>
      </c>
      <c r="O1395" s="0" t="n">
        <v>31.32</v>
      </c>
    </row>
    <row r="1396" customFormat="false" ht="12.75" hidden="false" customHeight="false" outlineLevel="0" collapsed="false">
      <c r="A1396" s="115"/>
      <c r="B1396" s="115"/>
      <c r="C1396" s="115"/>
      <c r="D1396" s="115"/>
      <c r="E1396" s="115"/>
      <c r="F1396" s="116"/>
      <c r="G1396" s="115"/>
      <c r="H1396" s="117" t="s">
        <v>1575</v>
      </c>
      <c r="I1396" s="117"/>
      <c r="J1396" s="118" t="n">
        <f aca="false">M1396</f>
        <v>154.18</v>
      </c>
      <c r="L1396" s="108" t="n">
        <f aca="false">TRUNC(N1396-N1396*$O$2,2)</f>
        <v>0</v>
      </c>
      <c r="M1396" s="108" t="n">
        <f aca="false">TRUNC(O1396-O1396*$O$2,2)</f>
        <v>154.18</v>
      </c>
      <c r="N1396" s="0" t="n">
        <v>0</v>
      </c>
      <c r="O1396" s="0" t="n">
        <v>197.55</v>
      </c>
    </row>
    <row r="1397" customFormat="false" ht="13.5" hidden="false" customHeight="false" outlineLevel="0" collapsed="false">
      <c r="A1397" s="30"/>
      <c r="B1397" s="30"/>
      <c r="C1397" s="30"/>
      <c r="D1397" s="30"/>
      <c r="E1397" s="30"/>
      <c r="F1397" s="30"/>
      <c r="G1397" s="30"/>
      <c r="H1397" s="119"/>
      <c r="I1397" s="30"/>
      <c r="J1397" s="120"/>
      <c r="L1397" s="108"/>
      <c r="M1397" s="108" t="n">
        <f aca="false">TRUNC(O1397-O1397*$O$2,2)</f>
        <v>170542.46</v>
      </c>
      <c r="N1397" s="0" t="s">
        <v>1576</v>
      </c>
      <c r="O1397" s="0" t="n">
        <v>218504.12</v>
      </c>
    </row>
    <row r="1398" customFormat="false" ht="13.5" hidden="false" customHeight="false" outlineLevel="0" collapsed="false">
      <c r="A1398" s="121"/>
      <c r="B1398" s="121"/>
      <c r="C1398" s="121"/>
      <c r="D1398" s="121"/>
      <c r="E1398" s="121"/>
      <c r="F1398" s="121"/>
      <c r="G1398" s="121"/>
      <c r="H1398" s="121"/>
      <c r="I1398" s="121"/>
      <c r="J1398" s="121"/>
      <c r="L1398" s="108" t="n">
        <f aca="false">TRUNC(N1398-N1398*$O$2,2)</f>
        <v>0</v>
      </c>
      <c r="M1398" s="108" t="n">
        <f aca="false">TRUNC(O1398-O1398*$O$2,2)</f>
        <v>0</v>
      </c>
      <c r="N1398" s="0" t="n">
        <v>0</v>
      </c>
      <c r="O1398" s="0" t="n">
        <v>0</v>
      </c>
    </row>
    <row r="1399" customFormat="false" ht="15" hidden="false" customHeight="false" outlineLevel="0" collapsed="false">
      <c r="A1399" s="98" t="s">
        <v>194</v>
      </c>
      <c r="B1399" s="99" t="s">
        <v>8</v>
      </c>
      <c r="C1399" s="98" t="s">
        <v>9</v>
      </c>
      <c r="D1399" s="98" t="s">
        <v>10</v>
      </c>
      <c r="E1399" s="100" t="s">
        <v>1565</v>
      </c>
      <c r="F1399" s="100"/>
      <c r="G1399" s="101" t="s">
        <v>11</v>
      </c>
      <c r="H1399" s="99" t="s">
        <v>12</v>
      </c>
      <c r="I1399" s="99" t="s">
        <v>13</v>
      </c>
      <c r="J1399" s="99" t="s">
        <v>15</v>
      </c>
      <c r="L1399" s="108"/>
      <c r="M1399" s="108"/>
    </row>
    <row r="1400" customFormat="false" ht="52.9" hidden="false" customHeight="true" outlineLevel="0" collapsed="false">
      <c r="A1400" s="102" t="s">
        <v>1566</v>
      </c>
      <c r="B1400" s="103" t="s">
        <v>151</v>
      </c>
      <c r="C1400" s="102" t="s">
        <v>29</v>
      </c>
      <c r="D1400" s="102" t="s">
        <v>152</v>
      </c>
      <c r="E1400" s="104" t="s">
        <v>1696</v>
      </c>
      <c r="F1400" s="104"/>
      <c r="G1400" s="105" t="s">
        <v>132</v>
      </c>
      <c r="H1400" s="106" t="n">
        <v>1</v>
      </c>
      <c r="I1400" s="107" t="n">
        <f aca="false">L1400</f>
        <v>11.93</v>
      </c>
      <c r="J1400" s="107" t="n">
        <f aca="false">M1400</f>
        <v>11.93</v>
      </c>
      <c r="L1400" s="108" t="n">
        <f aca="false">TRUNC(N1400-N1400*$O$2,2)</f>
        <v>11.93</v>
      </c>
      <c r="M1400" s="108" t="n">
        <f aca="false">TRUNC(O1400-O1400*$O$2,2)</f>
        <v>11.93</v>
      </c>
      <c r="N1400" s="0" t="n">
        <v>15.29</v>
      </c>
      <c r="O1400" s="0" t="n">
        <v>15.29</v>
      </c>
    </row>
    <row r="1401" customFormat="false" ht="39.6" hidden="false" customHeight="true" outlineLevel="0" collapsed="false">
      <c r="A1401" s="109" t="s">
        <v>1567</v>
      </c>
      <c r="B1401" s="110" t="s">
        <v>2701</v>
      </c>
      <c r="C1401" s="109" t="s">
        <v>29</v>
      </c>
      <c r="D1401" s="109" t="s">
        <v>2702</v>
      </c>
      <c r="E1401" s="111" t="s">
        <v>1570</v>
      </c>
      <c r="F1401" s="111"/>
      <c r="G1401" s="112" t="s">
        <v>31</v>
      </c>
      <c r="H1401" s="113" t="n">
        <v>0.1069</v>
      </c>
      <c r="I1401" s="114" t="n">
        <f aca="false">L1401</f>
        <v>19.23</v>
      </c>
      <c r="J1401" s="114" t="n">
        <f aca="false">M1401</f>
        <v>2.05</v>
      </c>
      <c r="L1401" s="108" t="n">
        <f aca="false">TRUNC(N1401-N1401*$O$2,2)</f>
        <v>19.23</v>
      </c>
      <c r="M1401" s="108" t="n">
        <f aca="false">TRUNC(O1401-O1401*$O$2,2)</f>
        <v>2.05</v>
      </c>
      <c r="N1401" s="0" t="n">
        <v>24.64</v>
      </c>
      <c r="O1401" s="0" t="n">
        <v>2.63</v>
      </c>
    </row>
    <row r="1402" customFormat="false" ht="39.6" hidden="false" customHeight="true" outlineLevel="0" collapsed="false">
      <c r="A1402" s="109" t="s">
        <v>1567</v>
      </c>
      <c r="B1402" s="110" t="s">
        <v>282</v>
      </c>
      <c r="C1402" s="109" t="s">
        <v>29</v>
      </c>
      <c r="D1402" s="109" t="s">
        <v>283</v>
      </c>
      <c r="E1402" s="111" t="s">
        <v>1696</v>
      </c>
      <c r="F1402" s="111"/>
      <c r="G1402" s="112" t="s">
        <v>132</v>
      </c>
      <c r="H1402" s="113" t="n">
        <v>1</v>
      </c>
      <c r="I1402" s="114" t="n">
        <f aca="false">L1402</f>
        <v>8.86</v>
      </c>
      <c r="J1402" s="114" t="n">
        <f aca="false">M1402</f>
        <v>8.86</v>
      </c>
      <c r="L1402" s="108" t="n">
        <f aca="false">TRUNC(N1402-N1402*$O$2,2)</f>
        <v>8.86</v>
      </c>
      <c r="M1402" s="108" t="n">
        <f aca="false">TRUNC(O1402-O1402*$O$2,2)</f>
        <v>8.86</v>
      </c>
      <c r="N1402" s="0" t="n">
        <v>11.36</v>
      </c>
      <c r="O1402" s="0" t="n">
        <v>11.36</v>
      </c>
    </row>
    <row r="1403" customFormat="false" ht="39.6" hidden="false" customHeight="true" outlineLevel="0" collapsed="false">
      <c r="A1403" s="109" t="s">
        <v>1567</v>
      </c>
      <c r="B1403" s="110" t="s">
        <v>2699</v>
      </c>
      <c r="C1403" s="109" t="s">
        <v>29</v>
      </c>
      <c r="D1403" s="109" t="s">
        <v>2700</v>
      </c>
      <c r="E1403" s="111" t="s">
        <v>1570</v>
      </c>
      <c r="F1403" s="111"/>
      <c r="G1403" s="112" t="s">
        <v>31</v>
      </c>
      <c r="H1403" s="113" t="n">
        <v>0.0175</v>
      </c>
      <c r="I1403" s="114" t="n">
        <f aca="false">L1403</f>
        <v>16.58</v>
      </c>
      <c r="J1403" s="114" t="n">
        <f aca="false">M1403</f>
        <v>0.28</v>
      </c>
      <c r="L1403" s="108" t="n">
        <f aca="false">TRUNC(N1403-N1403*$O$2,2)</f>
        <v>16.58</v>
      </c>
      <c r="M1403" s="108" t="n">
        <f aca="false">TRUNC(O1403-O1403*$O$2,2)</f>
        <v>0.28</v>
      </c>
      <c r="N1403" s="0" t="n">
        <v>21.25</v>
      </c>
      <c r="O1403" s="0" t="n">
        <v>0.37</v>
      </c>
    </row>
    <row r="1404" customFormat="false" ht="51" hidden="false" customHeight="false" outlineLevel="0" collapsed="false">
      <c r="A1404" s="122" t="s">
        <v>1578</v>
      </c>
      <c r="B1404" s="123" t="s">
        <v>2707</v>
      </c>
      <c r="C1404" s="122" t="s">
        <v>29</v>
      </c>
      <c r="D1404" s="122" t="s">
        <v>2708</v>
      </c>
      <c r="E1404" s="124" t="s">
        <v>1581</v>
      </c>
      <c r="F1404" s="124"/>
      <c r="G1404" s="125" t="s">
        <v>65</v>
      </c>
      <c r="H1404" s="126" t="n">
        <v>1.19</v>
      </c>
      <c r="I1404" s="127" t="n">
        <f aca="false">L1404</f>
        <v>0.17</v>
      </c>
      <c r="J1404" s="127" t="n">
        <f aca="false">M1404</f>
        <v>0.2</v>
      </c>
      <c r="L1404" s="108" t="n">
        <f aca="false">TRUNC(N1404-N1404*$O$2,2)</f>
        <v>0.17</v>
      </c>
      <c r="M1404" s="108" t="n">
        <f aca="false">TRUNC(O1404-O1404*$O$2,2)</f>
        <v>0.2</v>
      </c>
      <c r="N1404" s="0" t="n">
        <v>0.22</v>
      </c>
      <c r="O1404" s="0" t="n">
        <v>0.26</v>
      </c>
    </row>
    <row r="1405" customFormat="false" ht="25.5" hidden="false" customHeight="false" outlineLevel="0" collapsed="false">
      <c r="A1405" s="122" t="s">
        <v>1578</v>
      </c>
      <c r="B1405" s="123" t="s">
        <v>2705</v>
      </c>
      <c r="C1405" s="122" t="s">
        <v>29</v>
      </c>
      <c r="D1405" s="122" t="s">
        <v>2706</v>
      </c>
      <c r="E1405" s="124" t="s">
        <v>1581</v>
      </c>
      <c r="F1405" s="124"/>
      <c r="G1405" s="125" t="s">
        <v>132</v>
      </c>
      <c r="H1405" s="126" t="n">
        <v>0.025</v>
      </c>
      <c r="I1405" s="127" t="n">
        <f aca="false">L1405</f>
        <v>20.91</v>
      </c>
      <c r="J1405" s="127" t="n">
        <f aca="false">M1405</f>
        <v>0.52</v>
      </c>
      <c r="L1405" s="108" t="n">
        <f aca="false">TRUNC(N1405-N1405*$O$2,2)</f>
        <v>20.91</v>
      </c>
      <c r="M1405" s="108" t="n">
        <f aca="false">TRUNC(O1405-O1405*$O$2,2)</f>
        <v>0.52</v>
      </c>
      <c r="N1405" s="0" t="n">
        <v>26.8</v>
      </c>
      <c r="O1405" s="0" t="n">
        <v>0.67</v>
      </c>
    </row>
    <row r="1406" customFormat="false" ht="12.75" hidden="false" customHeight="false" outlineLevel="0" collapsed="false">
      <c r="A1406" s="115"/>
      <c r="B1406" s="115"/>
      <c r="C1406" s="115"/>
      <c r="D1406" s="115"/>
      <c r="E1406" s="115"/>
      <c r="F1406" s="116"/>
      <c r="G1406" s="115"/>
      <c r="H1406" s="116"/>
      <c r="I1406" s="115"/>
      <c r="J1406" s="116"/>
      <c r="L1406" s="108"/>
      <c r="M1406" s="108" t="n">
        <f aca="false">TRUNC(O1406-O1406*$O$2,2)</f>
        <v>2.66</v>
      </c>
      <c r="N1406" s="0" t="s">
        <v>1574</v>
      </c>
      <c r="O1406" s="0" t="n">
        <v>3.42</v>
      </c>
    </row>
    <row r="1407" customFormat="false" ht="12.75" hidden="false" customHeight="false" outlineLevel="0" collapsed="false">
      <c r="A1407" s="115"/>
      <c r="B1407" s="115"/>
      <c r="C1407" s="115"/>
      <c r="D1407" s="115"/>
      <c r="E1407" s="115"/>
      <c r="F1407" s="116"/>
      <c r="G1407" s="115"/>
      <c r="H1407" s="117" t="s">
        <v>1575</v>
      </c>
      <c r="I1407" s="117"/>
      <c r="J1407" s="118" t="n">
        <f aca="false">M1407</f>
        <v>14.61</v>
      </c>
      <c r="L1407" s="108" t="n">
        <f aca="false">TRUNC(N1407-N1407*$O$2,2)</f>
        <v>0</v>
      </c>
      <c r="M1407" s="108" t="n">
        <f aca="false">TRUNC(O1407-O1407*$O$2,2)</f>
        <v>14.61</v>
      </c>
      <c r="N1407" s="0" t="n">
        <v>0</v>
      </c>
      <c r="O1407" s="0" t="n">
        <v>18.72</v>
      </c>
    </row>
    <row r="1408" customFormat="false" ht="13.5" hidden="false" customHeight="false" outlineLevel="0" collapsed="false">
      <c r="A1408" s="30"/>
      <c r="B1408" s="30"/>
      <c r="C1408" s="30"/>
      <c r="D1408" s="30"/>
      <c r="E1408" s="30"/>
      <c r="F1408" s="30"/>
      <c r="G1408" s="30"/>
      <c r="H1408" s="119"/>
      <c r="I1408" s="30"/>
      <c r="J1408" s="120"/>
      <c r="L1408" s="108"/>
      <c r="M1408" s="108" t="n">
        <f aca="false">TRUNC(O1408-O1408*$O$2,2)</f>
        <v>5844.38</v>
      </c>
      <c r="N1408" s="0" t="s">
        <v>1576</v>
      </c>
      <c r="O1408" s="0" t="n">
        <v>7488</v>
      </c>
    </row>
    <row r="1409" customFormat="false" ht="13.5" hidden="false" customHeight="false" outlineLevel="0" collapsed="false">
      <c r="A1409" s="121"/>
      <c r="B1409" s="121"/>
      <c r="C1409" s="121"/>
      <c r="D1409" s="121"/>
      <c r="E1409" s="121"/>
      <c r="F1409" s="121"/>
      <c r="G1409" s="121"/>
      <c r="H1409" s="121"/>
      <c r="I1409" s="121"/>
      <c r="J1409" s="121"/>
      <c r="L1409" s="108" t="n">
        <f aca="false">TRUNC(N1409-N1409*$O$2,2)</f>
        <v>0</v>
      </c>
      <c r="M1409" s="108" t="n">
        <f aca="false">TRUNC(O1409-O1409*$O$2,2)</f>
        <v>0</v>
      </c>
      <c r="N1409" s="0" t="n">
        <v>0</v>
      </c>
      <c r="O1409" s="0" t="n">
        <v>0</v>
      </c>
    </row>
    <row r="1410" customFormat="false" ht="15" hidden="false" customHeight="false" outlineLevel="0" collapsed="false">
      <c r="A1410" s="98" t="s">
        <v>195</v>
      </c>
      <c r="B1410" s="99" t="s">
        <v>8</v>
      </c>
      <c r="C1410" s="98" t="s">
        <v>9</v>
      </c>
      <c r="D1410" s="98" t="s">
        <v>10</v>
      </c>
      <c r="E1410" s="100" t="s">
        <v>1565</v>
      </c>
      <c r="F1410" s="100"/>
      <c r="G1410" s="101" t="s">
        <v>11</v>
      </c>
      <c r="H1410" s="99" t="s">
        <v>12</v>
      </c>
      <c r="I1410" s="99" t="s">
        <v>13</v>
      </c>
      <c r="J1410" s="99" t="s">
        <v>15</v>
      </c>
      <c r="L1410" s="108"/>
      <c r="M1410" s="108"/>
    </row>
    <row r="1411" customFormat="false" ht="52.9" hidden="false" customHeight="true" outlineLevel="0" collapsed="false">
      <c r="A1411" s="102" t="s">
        <v>1566</v>
      </c>
      <c r="B1411" s="103" t="s">
        <v>154</v>
      </c>
      <c r="C1411" s="102" t="s">
        <v>29</v>
      </c>
      <c r="D1411" s="102" t="s">
        <v>155</v>
      </c>
      <c r="E1411" s="104" t="s">
        <v>1696</v>
      </c>
      <c r="F1411" s="104"/>
      <c r="G1411" s="105" t="s">
        <v>132</v>
      </c>
      <c r="H1411" s="106" t="n">
        <v>1</v>
      </c>
      <c r="I1411" s="107" t="n">
        <f aca="false">L1411</f>
        <v>11.54</v>
      </c>
      <c r="J1411" s="107" t="n">
        <f aca="false">M1411</f>
        <v>11.54</v>
      </c>
      <c r="L1411" s="108" t="n">
        <f aca="false">TRUNC(N1411-N1411*$O$2,2)</f>
        <v>11.54</v>
      </c>
      <c r="M1411" s="108" t="n">
        <f aca="false">TRUNC(O1411-O1411*$O$2,2)</f>
        <v>11.54</v>
      </c>
      <c r="N1411" s="0" t="n">
        <v>14.79</v>
      </c>
      <c r="O1411" s="0" t="n">
        <v>14.79</v>
      </c>
    </row>
    <row r="1412" customFormat="false" ht="39.6" hidden="false" customHeight="true" outlineLevel="0" collapsed="false">
      <c r="A1412" s="109" t="s">
        <v>1567</v>
      </c>
      <c r="B1412" s="110" t="s">
        <v>2701</v>
      </c>
      <c r="C1412" s="109" t="s">
        <v>29</v>
      </c>
      <c r="D1412" s="109" t="s">
        <v>2702</v>
      </c>
      <c r="E1412" s="111" t="s">
        <v>1570</v>
      </c>
      <c r="F1412" s="111"/>
      <c r="G1412" s="112" t="s">
        <v>31</v>
      </c>
      <c r="H1412" s="113" t="n">
        <v>0.079</v>
      </c>
      <c r="I1412" s="114" t="n">
        <f aca="false">L1412</f>
        <v>19.23</v>
      </c>
      <c r="J1412" s="114" t="n">
        <f aca="false">M1412</f>
        <v>1.51</v>
      </c>
      <c r="L1412" s="108" t="n">
        <f aca="false">TRUNC(N1412-N1412*$O$2,2)</f>
        <v>19.23</v>
      </c>
      <c r="M1412" s="108" t="n">
        <f aca="false">TRUNC(O1412-O1412*$O$2,2)</f>
        <v>1.51</v>
      </c>
      <c r="N1412" s="0" t="n">
        <v>24.64</v>
      </c>
      <c r="O1412" s="0" t="n">
        <v>1.94</v>
      </c>
    </row>
    <row r="1413" customFormat="false" ht="39.6" hidden="false" customHeight="true" outlineLevel="0" collapsed="false">
      <c r="A1413" s="109" t="s">
        <v>1567</v>
      </c>
      <c r="B1413" s="110" t="s">
        <v>2729</v>
      </c>
      <c r="C1413" s="109" t="s">
        <v>29</v>
      </c>
      <c r="D1413" s="109" t="s">
        <v>2730</v>
      </c>
      <c r="E1413" s="111" t="s">
        <v>1696</v>
      </c>
      <c r="F1413" s="111"/>
      <c r="G1413" s="112" t="s">
        <v>132</v>
      </c>
      <c r="H1413" s="113" t="n">
        <v>1</v>
      </c>
      <c r="I1413" s="114" t="n">
        <f aca="false">L1413</f>
        <v>9.13</v>
      </c>
      <c r="J1413" s="114" t="n">
        <f aca="false">M1413</f>
        <v>9.13</v>
      </c>
      <c r="L1413" s="108" t="n">
        <f aca="false">TRUNC(N1413-N1413*$O$2,2)</f>
        <v>9.13</v>
      </c>
      <c r="M1413" s="108" t="n">
        <f aca="false">TRUNC(O1413-O1413*$O$2,2)</f>
        <v>9.13</v>
      </c>
      <c r="N1413" s="0" t="n">
        <v>11.7</v>
      </c>
      <c r="O1413" s="0" t="n">
        <v>11.7</v>
      </c>
    </row>
    <row r="1414" customFormat="false" ht="39.6" hidden="false" customHeight="true" outlineLevel="0" collapsed="false">
      <c r="A1414" s="109" t="s">
        <v>1567</v>
      </c>
      <c r="B1414" s="110" t="s">
        <v>2699</v>
      </c>
      <c r="C1414" s="109" t="s">
        <v>29</v>
      </c>
      <c r="D1414" s="109" t="s">
        <v>2700</v>
      </c>
      <c r="E1414" s="111" t="s">
        <v>1570</v>
      </c>
      <c r="F1414" s="111"/>
      <c r="G1414" s="112" t="s">
        <v>31</v>
      </c>
      <c r="H1414" s="113" t="n">
        <v>0.0129</v>
      </c>
      <c r="I1414" s="114" t="n">
        <f aca="false">L1414</f>
        <v>16.58</v>
      </c>
      <c r="J1414" s="114" t="n">
        <f aca="false">M1414</f>
        <v>0.21</v>
      </c>
      <c r="L1414" s="108" t="n">
        <f aca="false">TRUNC(N1414-N1414*$O$2,2)</f>
        <v>16.58</v>
      </c>
      <c r="M1414" s="108" t="n">
        <f aca="false">TRUNC(O1414-O1414*$O$2,2)</f>
        <v>0.21</v>
      </c>
      <c r="N1414" s="0" t="n">
        <v>21.25</v>
      </c>
      <c r="O1414" s="0" t="n">
        <v>0.27</v>
      </c>
    </row>
    <row r="1415" customFormat="false" ht="51" hidden="false" customHeight="false" outlineLevel="0" collapsed="false">
      <c r="A1415" s="122" t="s">
        <v>1578</v>
      </c>
      <c r="B1415" s="123" t="s">
        <v>2707</v>
      </c>
      <c r="C1415" s="122" t="s">
        <v>29</v>
      </c>
      <c r="D1415" s="122" t="s">
        <v>2708</v>
      </c>
      <c r="E1415" s="124" t="s">
        <v>1581</v>
      </c>
      <c r="F1415" s="124"/>
      <c r="G1415" s="125" t="s">
        <v>65</v>
      </c>
      <c r="H1415" s="126" t="n">
        <v>0.97</v>
      </c>
      <c r="I1415" s="127" t="n">
        <f aca="false">L1415</f>
        <v>0.17</v>
      </c>
      <c r="J1415" s="127" t="n">
        <f aca="false">M1415</f>
        <v>0.16</v>
      </c>
      <c r="L1415" s="108" t="n">
        <f aca="false">TRUNC(N1415-N1415*$O$2,2)</f>
        <v>0.17</v>
      </c>
      <c r="M1415" s="108" t="n">
        <f aca="false">TRUNC(O1415-O1415*$O$2,2)</f>
        <v>0.16</v>
      </c>
      <c r="N1415" s="0" t="n">
        <v>0.22</v>
      </c>
      <c r="O1415" s="0" t="n">
        <v>0.21</v>
      </c>
    </row>
    <row r="1416" customFormat="false" ht="25.5" hidden="false" customHeight="false" outlineLevel="0" collapsed="false">
      <c r="A1416" s="122" t="s">
        <v>1578</v>
      </c>
      <c r="B1416" s="123" t="s">
        <v>2705</v>
      </c>
      <c r="C1416" s="122" t="s">
        <v>29</v>
      </c>
      <c r="D1416" s="122" t="s">
        <v>2706</v>
      </c>
      <c r="E1416" s="124" t="s">
        <v>1581</v>
      </c>
      <c r="F1416" s="124"/>
      <c r="G1416" s="125" t="s">
        <v>132</v>
      </c>
      <c r="H1416" s="126" t="n">
        <v>0.025</v>
      </c>
      <c r="I1416" s="127" t="n">
        <f aca="false">L1416</f>
        <v>20.91</v>
      </c>
      <c r="J1416" s="127" t="n">
        <f aca="false">M1416</f>
        <v>0.52</v>
      </c>
      <c r="L1416" s="108" t="n">
        <f aca="false">TRUNC(N1416-N1416*$O$2,2)</f>
        <v>20.91</v>
      </c>
      <c r="M1416" s="108" t="n">
        <f aca="false">TRUNC(O1416-O1416*$O$2,2)</f>
        <v>0.52</v>
      </c>
      <c r="N1416" s="0" t="n">
        <v>26.8</v>
      </c>
      <c r="O1416" s="0" t="n">
        <v>0.67</v>
      </c>
    </row>
    <row r="1417" customFormat="false" ht="12.75" hidden="false" customHeight="false" outlineLevel="0" collapsed="false">
      <c r="A1417" s="115"/>
      <c r="B1417" s="115"/>
      <c r="C1417" s="115"/>
      <c r="D1417" s="115"/>
      <c r="E1417" s="115"/>
      <c r="F1417" s="116"/>
      <c r="G1417" s="115"/>
      <c r="H1417" s="116"/>
      <c r="I1417" s="115"/>
      <c r="J1417" s="116"/>
      <c r="L1417" s="108"/>
      <c r="M1417" s="108" t="n">
        <f aca="false">TRUNC(O1417-O1417*$O$2,2)</f>
        <v>1.77</v>
      </c>
      <c r="N1417" s="0" t="s">
        <v>1574</v>
      </c>
      <c r="O1417" s="0" t="n">
        <v>2.27</v>
      </c>
    </row>
    <row r="1418" customFormat="false" ht="12.75" hidden="false" customHeight="false" outlineLevel="0" collapsed="false">
      <c r="A1418" s="115"/>
      <c r="B1418" s="115"/>
      <c r="C1418" s="115"/>
      <c r="D1418" s="115"/>
      <c r="E1418" s="115"/>
      <c r="F1418" s="116"/>
      <c r="G1418" s="115"/>
      <c r="H1418" s="117" t="s">
        <v>1575</v>
      </c>
      <c r="I1418" s="117"/>
      <c r="J1418" s="118" t="n">
        <f aca="false">M1418</f>
        <v>14.13</v>
      </c>
      <c r="L1418" s="108" t="n">
        <f aca="false">TRUNC(N1418-N1418*$O$2,2)</f>
        <v>0</v>
      </c>
      <c r="M1418" s="108" t="n">
        <f aca="false">TRUNC(O1418-O1418*$O$2,2)</f>
        <v>14.13</v>
      </c>
      <c r="N1418" s="0" t="n">
        <v>0</v>
      </c>
      <c r="O1418" s="0" t="n">
        <v>18.11</v>
      </c>
    </row>
    <row r="1419" customFormat="false" ht="13.5" hidden="false" customHeight="false" outlineLevel="0" collapsed="false">
      <c r="A1419" s="30"/>
      <c r="B1419" s="30"/>
      <c r="C1419" s="30"/>
      <c r="D1419" s="30"/>
      <c r="E1419" s="30"/>
      <c r="F1419" s="30"/>
      <c r="G1419" s="30"/>
      <c r="H1419" s="119"/>
      <c r="I1419" s="30"/>
      <c r="J1419" s="120"/>
      <c r="L1419" s="108"/>
      <c r="M1419" s="108" t="n">
        <f aca="false">TRUNC(O1419-O1419*$O$2,2)</f>
        <v>12240.78</v>
      </c>
      <c r="N1419" s="0" t="s">
        <v>1576</v>
      </c>
      <c r="O1419" s="0" t="n">
        <v>15683.26</v>
      </c>
    </row>
    <row r="1420" customFormat="false" ht="13.5" hidden="false" customHeight="false" outlineLevel="0" collapsed="false">
      <c r="A1420" s="121"/>
      <c r="B1420" s="121"/>
      <c r="C1420" s="121"/>
      <c r="D1420" s="121"/>
      <c r="E1420" s="121"/>
      <c r="F1420" s="121"/>
      <c r="G1420" s="121"/>
      <c r="H1420" s="121"/>
      <c r="I1420" s="121"/>
      <c r="J1420" s="121"/>
      <c r="L1420" s="108" t="n">
        <f aca="false">TRUNC(N1420-N1420*$O$2,2)</f>
        <v>0</v>
      </c>
      <c r="M1420" s="108" t="n">
        <f aca="false">TRUNC(O1420-O1420*$O$2,2)</f>
        <v>0</v>
      </c>
      <c r="N1420" s="0" t="n">
        <v>0</v>
      </c>
      <c r="O1420" s="0" t="n">
        <v>0</v>
      </c>
    </row>
    <row r="1421" customFormat="false" ht="15" hidden="false" customHeight="false" outlineLevel="0" collapsed="false">
      <c r="A1421" s="98" t="s">
        <v>196</v>
      </c>
      <c r="B1421" s="99" t="s">
        <v>8</v>
      </c>
      <c r="C1421" s="98" t="s">
        <v>9</v>
      </c>
      <c r="D1421" s="98" t="s">
        <v>10</v>
      </c>
      <c r="E1421" s="100" t="s">
        <v>1565</v>
      </c>
      <c r="F1421" s="100"/>
      <c r="G1421" s="101" t="s">
        <v>11</v>
      </c>
      <c r="H1421" s="99" t="s">
        <v>12</v>
      </c>
      <c r="I1421" s="99" t="s">
        <v>13</v>
      </c>
      <c r="J1421" s="99" t="s">
        <v>15</v>
      </c>
      <c r="L1421" s="108"/>
      <c r="M1421" s="108"/>
    </row>
    <row r="1422" customFormat="false" ht="52.9" hidden="false" customHeight="true" outlineLevel="0" collapsed="false">
      <c r="A1422" s="102" t="s">
        <v>1566</v>
      </c>
      <c r="B1422" s="103" t="s">
        <v>181</v>
      </c>
      <c r="C1422" s="102" t="s">
        <v>29</v>
      </c>
      <c r="D1422" s="102" t="s">
        <v>182</v>
      </c>
      <c r="E1422" s="104" t="s">
        <v>1696</v>
      </c>
      <c r="F1422" s="104"/>
      <c r="G1422" s="105" t="s">
        <v>132</v>
      </c>
      <c r="H1422" s="106" t="n">
        <v>1</v>
      </c>
      <c r="I1422" s="107" t="n">
        <f aca="false">L1422</f>
        <v>11.05</v>
      </c>
      <c r="J1422" s="107" t="n">
        <f aca="false">M1422</f>
        <v>11.05</v>
      </c>
      <c r="L1422" s="108" t="n">
        <f aca="false">TRUNC(N1422-N1422*$O$2,2)</f>
        <v>11.05</v>
      </c>
      <c r="M1422" s="108" t="n">
        <f aca="false">TRUNC(O1422-O1422*$O$2,2)</f>
        <v>11.05</v>
      </c>
      <c r="N1422" s="0" t="n">
        <v>14.16</v>
      </c>
      <c r="O1422" s="0" t="n">
        <v>14.16</v>
      </c>
    </row>
    <row r="1423" customFormat="false" ht="39.6" hidden="false" customHeight="true" outlineLevel="0" collapsed="false">
      <c r="A1423" s="109" t="s">
        <v>1567</v>
      </c>
      <c r="B1423" s="110" t="s">
        <v>2703</v>
      </c>
      <c r="C1423" s="109" t="s">
        <v>29</v>
      </c>
      <c r="D1423" s="109" t="s">
        <v>2704</v>
      </c>
      <c r="E1423" s="111" t="s">
        <v>1696</v>
      </c>
      <c r="F1423" s="111"/>
      <c r="G1423" s="112" t="s">
        <v>132</v>
      </c>
      <c r="H1423" s="113" t="n">
        <v>1</v>
      </c>
      <c r="I1423" s="114" t="n">
        <f aca="false">L1423</f>
        <v>9.17</v>
      </c>
      <c r="J1423" s="114" t="n">
        <f aca="false">M1423</f>
        <v>9.17</v>
      </c>
      <c r="L1423" s="108" t="n">
        <f aca="false">TRUNC(N1423-N1423*$O$2,2)</f>
        <v>9.17</v>
      </c>
      <c r="M1423" s="108" t="n">
        <f aca="false">TRUNC(O1423-O1423*$O$2,2)</f>
        <v>9.17</v>
      </c>
      <c r="N1423" s="0" t="n">
        <v>11.76</v>
      </c>
      <c r="O1423" s="0" t="n">
        <v>11.76</v>
      </c>
    </row>
    <row r="1424" customFormat="false" ht="39.6" hidden="false" customHeight="true" outlineLevel="0" collapsed="false">
      <c r="A1424" s="109" t="s">
        <v>1567</v>
      </c>
      <c r="B1424" s="110" t="s">
        <v>2701</v>
      </c>
      <c r="C1424" s="109" t="s">
        <v>29</v>
      </c>
      <c r="D1424" s="109" t="s">
        <v>2702</v>
      </c>
      <c r="E1424" s="111" t="s">
        <v>1570</v>
      </c>
      <c r="F1424" s="111"/>
      <c r="G1424" s="112" t="s">
        <v>31</v>
      </c>
      <c r="H1424" s="113" t="n">
        <v>0.0561</v>
      </c>
      <c r="I1424" s="114" t="n">
        <f aca="false">L1424</f>
        <v>19.23</v>
      </c>
      <c r="J1424" s="114" t="n">
        <f aca="false">M1424</f>
        <v>1.07</v>
      </c>
      <c r="L1424" s="108" t="n">
        <f aca="false">TRUNC(N1424-N1424*$O$2,2)</f>
        <v>19.23</v>
      </c>
      <c r="M1424" s="108" t="n">
        <f aca="false">TRUNC(O1424-O1424*$O$2,2)</f>
        <v>1.07</v>
      </c>
      <c r="N1424" s="0" t="n">
        <v>24.64</v>
      </c>
      <c r="O1424" s="0" t="n">
        <v>1.38</v>
      </c>
    </row>
    <row r="1425" customFormat="false" ht="39.6" hidden="false" customHeight="true" outlineLevel="0" collapsed="false">
      <c r="A1425" s="109" t="s">
        <v>1567</v>
      </c>
      <c r="B1425" s="110" t="s">
        <v>2699</v>
      </c>
      <c r="C1425" s="109" t="s">
        <v>29</v>
      </c>
      <c r="D1425" s="109" t="s">
        <v>2700</v>
      </c>
      <c r="E1425" s="111" t="s">
        <v>1570</v>
      </c>
      <c r="F1425" s="111"/>
      <c r="G1425" s="112" t="s">
        <v>31</v>
      </c>
      <c r="H1425" s="113" t="n">
        <v>0.0092</v>
      </c>
      <c r="I1425" s="114" t="n">
        <f aca="false">L1425</f>
        <v>16.58</v>
      </c>
      <c r="J1425" s="114" t="n">
        <f aca="false">M1425</f>
        <v>0.14</v>
      </c>
      <c r="L1425" s="108" t="n">
        <f aca="false">TRUNC(N1425-N1425*$O$2,2)</f>
        <v>16.58</v>
      </c>
      <c r="M1425" s="108" t="n">
        <f aca="false">TRUNC(O1425-O1425*$O$2,2)</f>
        <v>0.14</v>
      </c>
      <c r="N1425" s="0" t="n">
        <v>21.25</v>
      </c>
      <c r="O1425" s="0" t="n">
        <v>0.19</v>
      </c>
    </row>
    <row r="1426" customFormat="false" ht="25.5" hidden="false" customHeight="false" outlineLevel="0" collapsed="false">
      <c r="A1426" s="122" t="s">
        <v>1578</v>
      </c>
      <c r="B1426" s="123" t="s">
        <v>2705</v>
      </c>
      <c r="C1426" s="122" t="s">
        <v>29</v>
      </c>
      <c r="D1426" s="122" t="s">
        <v>2706</v>
      </c>
      <c r="E1426" s="124" t="s">
        <v>1581</v>
      </c>
      <c r="F1426" s="124"/>
      <c r="G1426" s="125" t="s">
        <v>132</v>
      </c>
      <c r="H1426" s="126" t="n">
        <v>0.025</v>
      </c>
      <c r="I1426" s="127" t="n">
        <f aca="false">L1426</f>
        <v>20.91</v>
      </c>
      <c r="J1426" s="127" t="n">
        <f aca="false">M1426</f>
        <v>0.52</v>
      </c>
      <c r="L1426" s="108" t="n">
        <f aca="false">TRUNC(N1426-N1426*$O$2,2)</f>
        <v>20.91</v>
      </c>
      <c r="M1426" s="108" t="n">
        <f aca="false">TRUNC(O1426-O1426*$O$2,2)</f>
        <v>0.52</v>
      </c>
      <c r="N1426" s="0" t="n">
        <v>26.8</v>
      </c>
      <c r="O1426" s="0" t="n">
        <v>0.67</v>
      </c>
    </row>
    <row r="1427" customFormat="false" ht="51" hidden="false" customHeight="false" outlineLevel="0" collapsed="false">
      <c r="A1427" s="122" t="s">
        <v>1578</v>
      </c>
      <c r="B1427" s="123" t="s">
        <v>2707</v>
      </c>
      <c r="C1427" s="122" t="s">
        <v>29</v>
      </c>
      <c r="D1427" s="122" t="s">
        <v>2708</v>
      </c>
      <c r="E1427" s="124" t="s">
        <v>1581</v>
      </c>
      <c r="F1427" s="124"/>
      <c r="G1427" s="125" t="s">
        <v>65</v>
      </c>
      <c r="H1427" s="126" t="n">
        <v>0.743</v>
      </c>
      <c r="I1427" s="127" t="n">
        <f aca="false">L1427</f>
        <v>0.17</v>
      </c>
      <c r="J1427" s="127" t="n">
        <f aca="false">M1427</f>
        <v>0.12</v>
      </c>
      <c r="L1427" s="108" t="n">
        <f aca="false">TRUNC(N1427-N1427*$O$2,2)</f>
        <v>0.17</v>
      </c>
      <c r="M1427" s="108" t="n">
        <f aca="false">TRUNC(O1427-O1427*$O$2,2)</f>
        <v>0.12</v>
      </c>
      <c r="N1427" s="0" t="n">
        <v>0.22</v>
      </c>
      <c r="O1427" s="0" t="n">
        <v>0.16</v>
      </c>
    </row>
    <row r="1428" customFormat="false" ht="12.75" hidden="false" customHeight="false" outlineLevel="0" collapsed="false">
      <c r="A1428" s="115"/>
      <c r="B1428" s="115"/>
      <c r="C1428" s="115"/>
      <c r="D1428" s="115"/>
      <c r="E1428" s="115"/>
      <c r="F1428" s="116"/>
      <c r="G1428" s="115"/>
      <c r="H1428" s="116"/>
      <c r="I1428" s="115"/>
      <c r="J1428" s="116"/>
      <c r="L1428" s="108"/>
      <c r="M1428" s="108" t="n">
        <f aca="false">TRUNC(O1428-O1428*$O$2,2)</f>
        <v>1.15</v>
      </c>
      <c r="N1428" s="0" t="s">
        <v>1574</v>
      </c>
      <c r="O1428" s="0" t="n">
        <v>1.48</v>
      </c>
    </row>
    <row r="1429" customFormat="false" ht="12.75" hidden="false" customHeight="false" outlineLevel="0" collapsed="false">
      <c r="A1429" s="115"/>
      <c r="B1429" s="115"/>
      <c r="C1429" s="115"/>
      <c r="D1429" s="115"/>
      <c r="E1429" s="115"/>
      <c r="F1429" s="116"/>
      <c r="G1429" s="115"/>
      <c r="H1429" s="117" t="s">
        <v>1575</v>
      </c>
      <c r="I1429" s="117"/>
      <c r="J1429" s="118" t="n">
        <f aca="false">M1429</f>
        <v>13.53</v>
      </c>
      <c r="L1429" s="108" t="n">
        <f aca="false">TRUNC(N1429-N1429*$O$2,2)</f>
        <v>0</v>
      </c>
      <c r="M1429" s="108" t="n">
        <f aca="false">TRUNC(O1429-O1429*$O$2,2)</f>
        <v>13.53</v>
      </c>
      <c r="N1429" s="0" t="n">
        <v>0</v>
      </c>
      <c r="O1429" s="0" t="n">
        <v>17.34</v>
      </c>
    </row>
    <row r="1430" customFormat="false" ht="13.5" hidden="false" customHeight="false" outlineLevel="0" collapsed="false">
      <c r="A1430" s="30"/>
      <c r="B1430" s="30"/>
      <c r="C1430" s="30"/>
      <c r="D1430" s="30"/>
      <c r="E1430" s="30"/>
      <c r="F1430" s="30"/>
      <c r="G1430" s="30"/>
      <c r="H1430" s="119"/>
      <c r="I1430" s="30"/>
      <c r="J1430" s="120"/>
      <c r="L1430" s="108"/>
      <c r="M1430" s="108" t="n">
        <f aca="false">TRUNC(O1430-O1430*$O$2,2)</f>
        <v>16403.05</v>
      </c>
      <c r="N1430" s="0" t="s">
        <v>1576</v>
      </c>
      <c r="O1430" s="0" t="n">
        <v>21016.08</v>
      </c>
    </row>
    <row r="1431" customFormat="false" ht="13.5" hidden="false" customHeight="false" outlineLevel="0" collapsed="false">
      <c r="A1431" s="121"/>
      <c r="B1431" s="121"/>
      <c r="C1431" s="121"/>
      <c r="D1431" s="121"/>
      <c r="E1431" s="121"/>
      <c r="F1431" s="121"/>
      <c r="G1431" s="121"/>
      <c r="H1431" s="121"/>
      <c r="I1431" s="121"/>
      <c r="J1431" s="121"/>
      <c r="L1431" s="108" t="n">
        <f aca="false">TRUNC(N1431-N1431*$O$2,2)</f>
        <v>0</v>
      </c>
      <c r="M1431" s="108" t="n">
        <f aca="false">TRUNC(O1431-O1431*$O$2,2)</f>
        <v>0</v>
      </c>
      <c r="N1431" s="0" t="n">
        <v>0</v>
      </c>
      <c r="O1431" s="0" t="n">
        <v>0</v>
      </c>
    </row>
    <row r="1432" customFormat="false" ht="15" hidden="false" customHeight="false" outlineLevel="0" collapsed="false">
      <c r="A1432" s="98" t="s">
        <v>197</v>
      </c>
      <c r="B1432" s="99" t="s">
        <v>8</v>
      </c>
      <c r="C1432" s="98" t="s">
        <v>9</v>
      </c>
      <c r="D1432" s="98" t="s">
        <v>10</v>
      </c>
      <c r="E1432" s="100" t="s">
        <v>1565</v>
      </c>
      <c r="F1432" s="100"/>
      <c r="G1432" s="101" t="s">
        <v>11</v>
      </c>
      <c r="H1432" s="99" t="s">
        <v>12</v>
      </c>
      <c r="I1432" s="99" t="s">
        <v>13</v>
      </c>
      <c r="J1432" s="99" t="s">
        <v>15</v>
      </c>
      <c r="L1432" s="108"/>
      <c r="M1432" s="108"/>
    </row>
    <row r="1433" customFormat="false" ht="52.9" hidden="false" customHeight="true" outlineLevel="0" collapsed="false">
      <c r="A1433" s="102" t="s">
        <v>1566</v>
      </c>
      <c r="B1433" s="103" t="s">
        <v>157</v>
      </c>
      <c r="C1433" s="102" t="s">
        <v>29</v>
      </c>
      <c r="D1433" s="102" t="s">
        <v>158</v>
      </c>
      <c r="E1433" s="104" t="s">
        <v>1696</v>
      </c>
      <c r="F1433" s="104"/>
      <c r="G1433" s="105" t="s">
        <v>132</v>
      </c>
      <c r="H1433" s="106" t="n">
        <v>1</v>
      </c>
      <c r="I1433" s="107" t="n">
        <f aca="false">L1433</f>
        <v>9.96</v>
      </c>
      <c r="J1433" s="107" t="n">
        <f aca="false">M1433</f>
        <v>9.96</v>
      </c>
      <c r="L1433" s="108" t="n">
        <f aca="false">TRUNC(N1433-N1433*$O$2,2)</f>
        <v>9.96</v>
      </c>
      <c r="M1433" s="108" t="n">
        <f aca="false">TRUNC(O1433-O1433*$O$2,2)</f>
        <v>9.96</v>
      </c>
      <c r="N1433" s="0" t="n">
        <v>12.77</v>
      </c>
      <c r="O1433" s="0" t="n">
        <v>12.77</v>
      </c>
    </row>
    <row r="1434" customFormat="false" ht="39.6" hidden="false" customHeight="true" outlineLevel="0" collapsed="false">
      <c r="A1434" s="109" t="s">
        <v>1567</v>
      </c>
      <c r="B1434" s="110" t="s">
        <v>2699</v>
      </c>
      <c r="C1434" s="109" t="s">
        <v>29</v>
      </c>
      <c r="D1434" s="109" t="s">
        <v>2700</v>
      </c>
      <c r="E1434" s="111" t="s">
        <v>1570</v>
      </c>
      <c r="F1434" s="111"/>
      <c r="G1434" s="112" t="s">
        <v>31</v>
      </c>
      <c r="H1434" s="113" t="n">
        <v>0.0064</v>
      </c>
      <c r="I1434" s="114" t="n">
        <f aca="false">L1434</f>
        <v>16.58</v>
      </c>
      <c r="J1434" s="114" t="n">
        <f aca="false">M1434</f>
        <v>0.1</v>
      </c>
      <c r="L1434" s="108" t="n">
        <f aca="false">TRUNC(N1434-N1434*$O$2,2)</f>
        <v>16.58</v>
      </c>
      <c r="M1434" s="108" t="n">
        <f aca="false">TRUNC(O1434-O1434*$O$2,2)</f>
        <v>0.1</v>
      </c>
      <c r="N1434" s="0" t="n">
        <v>21.25</v>
      </c>
      <c r="O1434" s="0" t="n">
        <v>0.13</v>
      </c>
    </row>
    <row r="1435" customFormat="false" ht="39.6" hidden="false" customHeight="true" outlineLevel="0" collapsed="false">
      <c r="A1435" s="109" t="s">
        <v>1567</v>
      </c>
      <c r="B1435" s="110" t="s">
        <v>2701</v>
      </c>
      <c r="C1435" s="109" t="s">
        <v>29</v>
      </c>
      <c r="D1435" s="109" t="s">
        <v>2702</v>
      </c>
      <c r="E1435" s="111" t="s">
        <v>1570</v>
      </c>
      <c r="F1435" s="111"/>
      <c r="G1435" s="112" t="s">
        <v>31</v>
      </c>
      <c r="H1435" s="113" t="n">
        <v>0.0392</v>
      </c>
      <c r="I1435" s="114" t="n">
        <f aca="false">L1435</f>
        <v>19.23</v>
      </c>
      <c r="J1435" s="114" t="n">
        <f aca="false">M1435</f>
        <v>0.74</v>
      </c>
      <c r="L1435" s="108" t="n">
        <f aca="false">TRUNC(N1435-N1435*$O$2,2)</f>
        <v>19.23</v>
      </c>
      <c r="M1435" s="108" t="n">
        <f aca="false">TRUNC(O1435-O1435*$O$2,2)</f>
        <v>0.74</v>
      </c>
      <c r="N1435" s="0" t="n">
        <v>24.64</v>
      </c>
      <c r="O1435" s="0" t="n">
        <v>0.96</v>
      </c>
    </row>
    <row r="1436" customFormat="false" ht="39.6" hidden="false" customHeight="true" outlineLevel="0" collapsed="false">
      <c r="A1436" s="109" t="s">
        <v>1567</v>
      </c>
      <c r="B1436" s="110" t="s">
        <v>2709</v>
      </c>
      <c r="C1436" s="109" t="s">
        <v>29</v>
      </c>
      <c r="D1436" s="109" t="s">
        <v>2710</v>
      </c>
      <c r="E1436" s="111" t="s">
        <v>1696</v>
      </c>
      <c r="F1436" s="111"/>
      <c r="G1436" s="112" t="s">
        <v>132</v>
      </c>
      <c r="H1436" s="113" t="n">
        <v>1</v>
      </c>
      <c r="I1436" s="114" t="n">
        <f aca="false">L1436</f>
        <v>8.5</v>
      </c>
      <c r="J1436" s="114" t="n">
        <f aca="false">M1436</f>
        <v>8.5</v>
      </c>
      <c r="L1436" s="108" t="n">
        <f aca="false">TRUNC(N1436-N1436*$O$2,2)</f>
        <v>8.5</v>
      </c>
      <c r="M1436" s="108" t="n">
        <f aca="false">TRUNC(O1436-O1436*$O$2,2)</f>
        <v>8.5</v>
      </c>
      <c r="N1436" s="0" t="n">
        <v>10.9</v>
      </c>
      <c r="O1436" s="0" t="n">
        <v>10.9</v>
      </c>
    </row>
    <row r="1437" customFormat="false" ht="25.5" hidden="false" customHeight="false" outlineLevel="0" collapsed="false">
      <c r="A1437" s="122" t="s">
        <v>1578</v>
      </c>
      <c r="B1437" s="123" t="s">
        <v>2705</v>
      </c>
      <c r="C1437" s="122" t="s">
        <v>29</v>
      </c>
      <c r="D1437" s="122" t="s">
        <v>2706</v>
      </c>
      <c r="E1437" s="124" t="s">
        <v>1581</v>
      </c>
      <c r="F1437" s="124"/>
      <c r="G1437" s="125" t="s">
        <v>132</v>
      </c>
      <c r="H1437" s="126" t="n">
        <v>0.025</v>
      </c>
      <c r="I1437" s="127" t="n">
        <f aca="false">L1437</f>
        <v>20.91</v>
      </c>
      <c r="J1437" s="127" t="n">
        <f aca="false">M1437</f>
        <v>0.52</v>
      </c>
      <c r="L1437" s="108" t="n">
        <f aca="false">TRUNC(N1437-N1437*$O$2,2)</f>
        <v>20.91</v>
      </c>
      <c r="M1437" s="108" t="n">
        <f aca="false">TRUNC(O1437-O1437*$O$2,2)</f>
        <v>0.52</v>
      </c>
      <c r="N1437" s="0" t="n">
        <v>26.8</v>
      </c>
      <c r="O1437" s="0" t="n">
        <v>0.67</v>
      </c>
    </row>
    <row r="1438" customFormat="false" ht="51" hidden="false" customHeight="false" outlineLevel="0" collapsed="false">
      <c r="A1438" s="122" t="s">
        <v>1578</v>
      </c>
      <c r="B1438" s="123" t="s">
        <v>2707</v>
      </c>
      <c r="C1438" s="122" t="s">
        <v>29</v>
      </c>
      <c r="D1438" s="122" t="s">
        <v>2708</v>
      </c>
      <c r="E1438" s="124" t="s">
        <v>1581</v>
      </c>
      <c r="F1438" s="124"/>
      <c r="G1438" s="125" t="s">
        <v>65</v>
      </c>
      <c r="H1438" s="126" t="n">
        <v>0.543</v>
      </c>
      <c r="I1438" s="127" t="n">
        <f aca="false">L1438</f>
        <v>0.17</v>
      </c>
      <c r="J1438" s="127" t="n">
        <f aca="false">M1438</f>
        <v>0.08</v>
      </c>
      <c r="L1438" s="108" t="n">
        <f aca="false">TRUNC(N1438-N1438*$O$2,2)</f>
        <v>0.17</v>
      </c>
      <c r="M1438" s="108" t="n">
        <f aca="false">TRUNC(O1438-O1438*$O$2,2)</f>
        <v>0.08</v>
      </c>
      <c r="N1438" s="0" t="n">
        <v>0.22</v>
      </c>
      <c r="O1438" s="0" t="n">
        <v>0.11</v>
      </c>
    </row>
    <row r="1439" customFormat="false" ht="12.75" hidden="false" customHeight="false" outlineLevel="0" collapsed="false">
      <c r="A1439" s="115"/>
      <c r="B1439" s="115"/>
      <c r="C1439" s="115"/>
      <c r="D1439" s="115"/>
      <c r="E1439" s="115"/>
      <c r="F1439" s="116"/>
      <c r="G1439" s="115"/>
      <c r="H1439" s="116"/>
      <c r="I1439" s="115"/>
      <c r="J1439" s="116"/>
      <c r="L1439" s="108"/>
      <c r="M1439" s="108" t="n">
        <f aca="false">TRUNC(O1439-O1439*$O$2,2)</f>
        <v>0.77</v>
      </c>
      <c r="N1439" s="0" t="s">
        <v>1574</v>
      </c>
      <c r="O1439" s="0" t="n">
        <v>0.99</v>
      </c>
    </row>
    <row r="1440" customFormat="false" ht="12.75" hidden="false" customHeight="false" outlineLevel="0" collapsed="false">
      <c r="A1440" s="115"/>
      <c r="B1440" s="115"/>
      <c r="C1440" s="115"/>
      <c r="D1440" s="115"/>
      <c r="E1440" s="115"/>
      <c r="F1440" s="116"/>
      <c r="G1440" s="115"/>
      <c r="H1440" s="117" t="s">
        <v>1575</v>
      </c>
      <c r="I1440" s="117"/>
      <c r="J1440" s="118" t="n">
        <f aca="false">M1440</f>
        <v>12.19</v>
      </c>
      <c r="L1440" s="108" t="n">
        <f aca="false">TRUNC(N1440-N1440*$O$2,2)</f>
        <v>0</v>
      </c>
      <c r="M1440" s="108" t="n">
        <f aca="false">TRUNC(O1440-O1440*$O$2,2)</f>
        <v>12.19</v>
      </c>
      <c r="N1440" s="0" t="n">
        <v>0</v>
      </c>
      <c r="O1440" s="0" t="n">
        <v>15.63</v>
      </c>
    </row>
    <row r="1441" customFormat="false" ht="13.5" hidden="false" customHeight="false" outlineLevel="0" collapsed="false">
      <c r="A1441" s="30"/>
      <c r="B1441" s="30"/>
      <c r="C1441" s="30"/>
      <c r="D1441" s="30"/>
      <c r="E1441" s="30"/>
      <c r="F1441" s="30"/>
      <c r="G1441" s="30"/>
      <c r="H1441" s="119"/>
      <c r="I1441" s="30"/>
      <c r="J1441" s="120"/>
      <c r="L1441" s="108"/>
      <c r="M1441" s="108" t="n">
        <f aca="false">TRUNC(O1441-O1441*$O$2,2)</f>
        <v>19713.93</v>
      </c>
      <c r="N1441" s="0" t="s">
        <v>1576</v>
      </c>
      <c r="O1441" s="0" t="n">
        <v>25258.08</v>
      </c>
    </row>
    <row r="1442" customFormat="false" ht="13.5" hidden="false" customHeight="false" outlineLevel="0" collapsed="false">
      <c r="A1442" s="121"/>
      <c r="B1442" s="121"/>
      <c r="C1442" s="121"/>
      <c r="D1442" s="121"/>
      <c r="E1442" s="121"/>
      <c r="F1442" s="121"/>
      <c r="G1442" s="121"/>
      <c r="H1442" s="121"/>
      <c r="I1442" s="121"/>
      <c r="J1442" s="121"/>
      <c r="L1442" s="108" t="n">
        <f aca="false">TRUNC(N1442-N1442*$O$2,2)</f>
        <v>0</v>
      </c>
      <c r="M1442" s="108" t="n">
        <f aca="false">TRUNC(O1442-O1442*$O$2,2)</f>
        <v>0</v>
      </c>
      <c r="N1442" s="0" t="n">
        <v>0</v>
      </c>
      <c r="O1442" s="0" t="n">
        <v>0</v>
      </c>
    </row>
    <row r="1443" customFormat="false" ht="15" hidden="false" customHeight="false" outlineLevel="0" collapsed="false">
      <c r="A1443" s="98" t="s">
        <v>198</v>
      </c>
      <c r="B1443" s="99" t="s">
        <v>8</v>
      </c>
      <c r="C1443" s="98" t="s">
        <v>9</v>
      </c>
      <c r="D1443" s="98" t="s">
        <v>10</v>
      </c>
      <c r="E1443" s="100" t="s">
        <v>1565</v>
      </c>
      <c r="F1443" s="100"/>
      <c r="G1443" s="101" t="s">
        <v>11</v>
      </c>
      <c r="H1443" s="99" t="s">
        <v>12</v>
      </c>
      <c r="I1443" s="99" t="s">
        <v>13</v>
      </c>
      <c r="J1443" s="99" t="s">
        <v>15</v>
      </c>
      <c r="L1443" s="108"/>
      <c r="M1443" s="108"/>
    </row>
    <row r="1444" customFormat="false" ht="52.9" hidden="false" customHeight="true" outlineLevel="0" collapsed="false">
      <c r="A1444" s="102" t="s">
        <v>1566</v>
      </c>
      <c r="B1444" s="103" t="s">
        <v>160</v>
      </c>
      <c r="C1444" s="102" t="s">
        <v>29</v>
      </c>
      <c r="D1444" s="102" t="s">
        <v>161</v>
      </c>
      <c r="E1444" s="104" t="s">
        <v>1696</v>
      </c>
      <c r="F1444" s="104"/>
      <c r="G1444" s="105" t="s">
        <v>132</v>
      </c>
      <c r="H1444" s="106" t="n">
        <v>1</v>
      </c>
      <c r="I1444" s="107" t="n">
        <f aca="false">L1444</f>
        <v>8.44</v>
      </c>
      <c r="J1444" s="107" t="n">
        <f aca="false">M1444</f>
        <v>8.44</v>
      </c>
      <c r="L1444" s="108" t="n">
        <f aca="false">TRUNC(N1444-N1444*$O$2,2)</f>
        <v>8.44</v>
      </c>
      <c r="M1444" s="108" t="n">
        <f aca="false">TRUNC(O1444-O1444*$O$2,2)</f>
        <v>8.44</v>
      </c>
      <c r="N1444" s="0" t="n">
        <v>10.82</v>
      </c>
      <c r="O1444" s="0" t="n">
        <v>10.82</v>
      </c>
    </row>
    <row r="1445" customFormat="false" ht="39.6" hidden="false" customHeight="true" outlineLevel="0" collapsed="false">
      <c r="A1445" s="109" t="s">
        <v>1567</v>
      </c>
      <c r="B1445" s="110" t="s">
        <v>2699</v>
      </c>
      <c r="C1445" s="109" t="s">
        <v>29</v>
      </c>
      <c r="D1445" s="109" t="s">
        <v>2700</v>
      </c>
      <c r="E1445" s="111" t="s">
        <v>1570</v>
      </c>
      <c r="F1445" s="111"/>
      <c r="G1445" s="112" t="s">
        <v>31</v>
      </c>
      <c r="H1445" s="113" t="n">
        <v>0.0042</v>
      </c>
      <c r="I1445" s="114" t="n">
        <f aca="false">L1445</f>
        <v>16.58</v>
      </c>
      <c r="J1445" s="114" t="n">
        <f aca="false">M1445</f>
        <v>0.06</v>
      </c>
      <c r="L1445" s="108" t="n">
        <f aca="false">TRUNC(N1445-N1445*$O$2,2)</f>
        <v>16.58</v>
      </c>
      <c r="M1445" s="108" t="n">
        <f aca="false">TRUNC(O1445-O1445*$O$2,2)</f>
        <v>0.06</v>
      </c>
      <c r="N1445" s="0" t="n">
        <v>21.25</v>
      </c>
      <c r="O1445" s="0" t="n">
        <v>0.08</v>
      </c>
    </row>
    <row r="1446" customFormat="false" ht="39.6" hidden="false" customHeight="true" outlineLevel="0" collapsed="false">
      <c r="A1446" s="109" t="s">
        <v>1567</v>
      </c>
      <c r="B1446" s="110" t="s">
        <v>2711</v>
      </c>
      <c r="C1446" s="109" t="s">
        <v>29</v>
      </c>
      <c r="D1446" s="109" t="s">
        <v>2712</v>
      </c>
      <c r="E1446" s="111" t="s">
        <v>1696</v>
      </c>
      <c r="F1446" s="111"/>
      <c r="G1446" s="112" t="s">
        <v>132</v>
      </c>
      <c r="H1446" s="113" t="n">
        <v>1</v>
      </c>
      <c r="I1446" s="114" t="n">
        <f aca="false">L1446</f>
        <v>7.3</v>
      </c>
      <c r="J1446" s="114" t="n">
        <f aca="false">M1446</f>
        <v>7.3</v>
      </c>
      <c r="L1446" s="108" t="n">
        <f aca="false">TRUNC(N1446-N1446*$O$2,2)</f>
        <v>7.3</v>
      </c>
      <c r="M1446" s="108" t="n">
        <f aca="false">TRUNC(O1446-O1446*$O$2,2)</f>
        <v>7.3</v>
      </c>
      <c r="N1446" s="0" t="n">
        <v>9.36</v>
      </c>
      <c r="O1446" s="0" t="n">
        <v>9.36</v>
      </c>
    </row>
    <row r="1447" customFormat="false" ht="39.6" hidden="false" customHeight="true" outlineLevel="0" collapsed="false">
      <c r="A1447" s="109" t="s">
        <v>1567</v>
      </c>
      <c r="B1447" s="110" t="s">
        <v>2701</v>
      </c>
      <c r="C1447" s="109" t="s">
        <v>29</v>
      </c>
      <c r="D1447" s="109" t="s">
        <v>2702</v>
      </c>
      <c r="E1447" s="111" t="s">
        <v>1570</v>
      </c>
      <c r="F1447" s="111"/>
      <c r="G1447" s="112" t="s">
        <v>31</v>
      </c>
      <c r="H1447" s="113" t="n">
        <v>0.0257</v>
      </c>
      <c r="I1447" s="114" t="n">
        <f aca="false">L1447</f>
        <v>19.23</v>
      </c>
      <c r="J1447" s="114" t="n">
        <f aca="false">M1447</f>
        <v>0.49</v>
      </c>
      <c r="L1447" s="108" t="n">
        <f aca="false">TRUNC(N1447-N1447*$O$2,2)</f>
        <v>19.23</v>
      </c>
      <c r="M1447" s="108" t="n">
        <f aca="false">TRUNC(O1447-O1447*$O$2,2)</f>
        <v>0.49</v>
      </c>
      <c r="N1447" s="0" t="n">
        <v>24.64</v>
      </c>
      <c r="O1447" s="0" t="n">
        <v>0.63</v>
      </c>
    </row>
    <row r="1448" customFormat="false" ht="51" hidden="false" customHeight="false" outlineLevel="0" collapsed="false">
      <c r="A1448" s="122" t="s">
        <v>1578</v>
      </c>
      <c r="B1448" s="123" t="s">
        <v>2707</v>
      </c>
      <c r="C1448" s="122" t="s">
        <v>29</v>
      </c>
      <c r="D1448" s="122" t="s">
        <v>2708</v>
      </c>
      <c r="E1448" s="124" t="s">
        <v>1581</v>
      </c>
      <c r="F1448" s="124"/>
      <c r="G1448" s="125" t="s">
        <v>65</v>
      </c>
      <c r="H1448" s="126" t="n">
        <v>0.367</v>
      </c>
      <c r="I1448" s="127" t="n">
        <f aca="false">L1448</f>
        <v>0.17</v>
      </c>
      <c r="J1448" s="127" t="n">
        <f aca="false">M1448</f>
        <v>0.06</v>
      </c>
      <c r="L1448" s="108" t="n">
        <f aca="false">TRUNC(N1448-N1448*$O$2,2)</f>
        <v>0.17</v>
      </c>
      <c r="M1448" s="108" t="n">
        <f aca="false">TRUNC(O1448-O1448*$O$2,2)</f>
        <v>0.06</v>
      </c>
      <c r="N1448" s="0" t="n">
        <v>0.22</v>
      </c>
      <c r="O1448" s="0" t="n">
        <v>0.08</v>
      </c>
    </row>
    <row r="1449" customFormat="false" ht="25.5" hidden="false" customHeight="false" outlineLevel="0" collapsed="false">
      <c r="A1449" s="122" t="s">
        <v>1578</v>
      </c>
      <c r="B1449" s="123" t="s">
        <v>2705</v>
      </c>
      <c r="C1449" s="122" t="s">
        <v>29</v>
      </c>
      <c r="D1449" s="122" t="s">
        <v>2706</v>
      </c>
      <c r="E1449" s="124" t="s">
        <v>1581</v>
      </c>
      <c r="F1449" s="124"/>
      <c r="G1449" s="125" t="s">
        <v>132</v>
      </c>
      <c r="H1449" s="126" t="n">
        <v>0.025</v>
      </c>
      <c r="I1449" s="127" t="n">
        <f aca="false">L1449</f>
        <v>20.91</v>
      </c>
      <c r="J1449" s="127" t="n">
        <f aca="false">M1449</f>
        <v>0.52</v>
      </c>
      <c r="L1449" s="108" t="n">
        <f aca="false">TRUNC(N1449-N1449*$O$2,2)</f>
        <v>20.91</v>
      </c>
      <c r="M1449" s="108" t="n">
        <f aca="false">TRUNC(O1449-O1449*$O$2,2)</f>
        <v>0.52</v>
      </c>
      <c r="N1449" s="0" t="n">
        <v>26.8</v>
      </c>
      <c r="O1449" s="0" t="n">
        <v>0.67</v>
      </c>
    </row>
    <row r="1450" customFormat="false" ht="12.75" hidden="false" customHeight="false" outlineLevel="0" collapsed="false">
      <c r="A1450" s="115"/>
      <c r="B1450" s="115"/>
      <c r="C1450" s="115"/>
      <c r="D1450" s="115"/>
      <c r="E1450" s="115"/>
      <c r="F1450" s="116"/>
      <c r="G1450" s="115"/>
      <c r="H1450" s="116"/>
      <c r="I1450" s="115"/>
      <c r="J1450" s="116"/>
      <c r="L1450" s="108"/>
      <c r="M1450" s="108" t="n">
        <f aca="false">TRUNC(O1450-O1450*$O$2,2)</f>
        <v>0.48</v>
      </c>
      <c r="N1450" s="0" t="s">
        <v>1574</v>
      </c>
      <c r="O1450" s="0" t="n">
        <v>0.62</v>
      </c>
    </row>
    <row r="1451" customFormat="false" ht="12.75" hidden="false" customHeight="false" outlineLevel="0" collapsed="false">
      <c r="A1451" s="115"/>
      <c r="B1451" s="115"/>
      <c r="C1451" s="115"/>
      <c r="D1451" s="115"/>
      <c r="E1451" s="115"/>
      <c r="F1451" s="116"/>
      <c r="G1451" s="115"/>
      <c r="H1451" s="117" t="s">
        <v>1575</v>
      </c>
      <c r="I1451" s="117"/>
      <c r="J1451" s="118" t="n">
        <f aca="false">M1451</f>
        <v>10.34</v>
      </c>
      <c r="L1451" s="108" t="n">
        <f aca="false">TRUNC(N1451-N1451*$O$2,2)</f>
        <v>0</v>
      </c>
      <c r="M1451" s="108" t="n">
        <f aca="false">TRUNC(O1451-O1451*$O$2,2)</f>
        <v>10.34</v>
      </c>
      <c r="N1451" s="0" t="n">
        <v>0</v>
      </c>
      <c r="O1451" s="0" t="n">
        <v>13.25</v>
      </c>
    </row>
    <row r="1452" customFormat="false" ht="13.5" hidden="false" customHeight="false" outlineLevel="0" collapsed="false">
      <c r="A1452" s="30"/>
      <c r="B1452" s="30"/>
      <c r="C1452" s="30"/>
      <c r="D1452" s="30"/>
      <c r="E1452" s="30"/>
      <c r="F1452" s="30"/>
      <c r="G1452" s="30"/>
      <c r="H1452" s="119"/>
      <c r="I1452" s="30"/>
      <c r="J1452" s="120"/>
      <c r="L1452" s="108"/>
      <c r="M1452" s="108" t="n">
        <f aca="false">TRUNC(O1452-O1452*$O$2,2)</f>
        <v>10817.33</v>
      </c>
      <c r="N1452" s="0" t="s">
        <v>1576</v>
      </c>
      <c r="O1452" s="0" t="n">
        <v>13859.5</v>
      </c>
    </row>
    <row r="1453" customFormat="false" ht="13.5" hidden="false" customHeight="false" outlineLevel="0" collapsed="false">
      <c r="A1453" s="121"/>
      <c r="B1453" s="121"/>
      <c r="C1453" s="121"/>
      <c r="D1453" s="121"/>
      <c r="E1453" s="121"/>
      <c r="F1453" s="121"/>
      <c r="G1453" s="121"/>
      <c r="H1453" s="121"/>
      <c r="I1453" s="121"/>
      <c r="J1453" s="121"/>
      <c r="L1453" s="108" t="n">
        <f aca="false">TRUNC(N1453-N1453*$O$2,2)</f>
        <v>0</v>
      </c>
      <c r="M1453" s="108" t="n">
        <f aca="false">TRUNC(O1453-O1453*$O$2,2)</f>
        <v>0</v>
      </c>
      <c r="N1453" s="0" t="n">
        <v>0</v>
      </c>
      <c r="O1453" s="0" t="n">
        <v>0</v>
      </c>
    </row>
    <row r="1454" customFormat="false" ht="15" hidden="false" customHeight="false" outlineLevel="0" collapsed="false">
      <c r="A1454" s="98" t="s">
        <v>199</v>
      </c>
      <c r="B1454" s="99" t="s">
        <v>8</v>
      </c>
      <c r="C1454" s="98" t="s">
        <v>9</v>
      </c>
      <c r="D1454" s="98" t="s">
        <v>10</v>
      </c>
      <c r="E1454" s="100" t="s">
        <v>1565</v>
      </c>
      <c r="F1454" s="100"/>
      <c r="G1454" s="101" t="s">
        <v>11</v>
      </c>
      <c r="H1454" s="99" t="s">
        <v>12</v>
      </c>
      <c r="I1454" s="99" t="s">
        <v>13</v>
      </c>
      <c r="J1454" s="99" t="s">
        <v>15</v>
      </c>
      <c r="L1454" s="108"/>
      <c r="M1454" s="108"/>
    </row>
    <row r="1455" customFormat="false" ht="52.9" hidden="false" customHeight="true" outlineLevel="0" collapsed="false">
      <c r="A1455" s="102" t="s">
        <v>1566</v>
      </c>
      <c r="B1455" s="103" t="s">
        <v>163</v>
      </c>
      <c r="C1455" s="102" t="s">
        <v>29</v>
      </c>
      <c r="D1455" s="102" t="s">
        <v>164</v>
      </c>
      <c r="E1455" s="104" t="s">
        <v>1696</v>
      </c>
      <c r="F1455" s="104"/>
      <c r="G1455" s="105" t="s">
        <v>132</v>
      </c>
      <c r="H1455" s="106" t="n">
        <v>1</v>
      </c>
      <c r="I1455" s="107" t="n">
        <f aca="false">L1455</f>
        <v>8.22</v>
      </c>
      <c r="J1455" s="107" t="n">
        <f aca="false">M1455</f>
        <v>8.22</v>
      </c>
      <c r="L1455" s="108" t="n">
        <f aca="false">TRUNC(N1455-N1455*$O$2,2)</f>
        <v>8.22</v>
      </c>
      <c r="M1455" s="108" t="n">
        <f aca="false">TRUNC(O1455-O1455*$O$2,2)</f>
        <v>8.22</v>
      </c>
      <c r="N1455" s="0" t="n">
        <v>10.54</v>
      </c>
      <c r="O1455" s="0" t="n">
        <v>10.54</v>
      </c>
    </row>
    <row r="1456" customFormat="false" ht="39.6" hidden="false" customHeight="true" outlineLevel="0" collapsed="false">
      <c r="A1456" s="109" t="s">
        <v>1567</v>
      </c>
      <c r="B1456" s="110" t="s">
        <v>2701</v>
      </c>
      <c r="C1456" s="109" t="s">
        <v>29</v>
      </c>
      <c r="D1456" s="109" t="s">
        <v>2702</v>
      </c>
      <c r="E1456" s="111" t="s">
        <v>1570</v>
      </c>
      <c r="F1456" s="111"/>
      <c r="G1456" s="112" t="s">
        <v>31</v>
      </c>
      <c r="H1456" s="113" t="n">
        <v>0.0194</v>
      </c>
      <c r="I1456" s="114" t="n">
        <f aca="false">L1456</f>
        <v>19.23</v>
      </c>
      <c r="J1456" s="114" t="n">
        <f aca="false">M1456</f>
        <v>0.36</v>
      </c>
      <c r="L1456" s="108" t="n">
        <f aca="false">TRUNC(N1456-N1456*$O$2,2)</f>
        <v>19.23</v>
      </c>
      <c r="M1456" s="108" t="n">
        <f aca="false">TRUNC(O1456-O1456*$O$2,2)</f>
        <v>0.36</v>
      </c>
      <c r="N1456" s="0" t="n">
        <v>24.64</v>
      </c>
      <c r="O1456" s="0" t="n">
        <v>0.47</v>
      </c>
    </row>
    <row r="1457" customFormat="false" ht="39.6" hidden="false" customHeight="true" outlineLevel="0" collapsed="false">
      <c r="A1457" s="109" t="s">
        <v>1567</v>
      </c>
      <c r="B1457" s="110" t="s">
        <v>2731</v>
      </c>
      <c r="C1457" s="109" t="s">
        <v>29</v>
      </c>
      <c r="D1457" s="109" t="s">
        <v>2732</v>
      </c>
      <c r="E1457" s="111" t="s">
        <v>1696</v>
      </c>
      <c r="F1457" s="111"/>
      <c r="G1457" s="112" t="s">
        <v>132</v>
      </c>
      <c r="H1457" s="113" t="n">
        <v>1</v>
      </c>
      <c r="I1457" s="114" t="n">
        <f aca="false">L1457</f>
        <v>7.25</v>
      </c>
      <c r="J1457" s="114" t="n">
        <f aca="false">M1457</f>
        <v>7.25</v>
      </c>
      <c r="L1457" s="108" t="n">
        <f aca="false">TRUNC(N1457-N1457*$O$2,2)</f>
        <v>7.25</v>
      </c>
      <c r="M1457" s="108" t="n">
        <f aca="false">TRUNC(O1457-O1457*$O$2,2)</f>
        <v>7.25</v>
      </c>
      <c r="N1457" s="0" t="n">
        <v>9.3</v>
      </c>
      <c r="O1457" s="0" t="n">
        <v>9.3</v>
      </c>
    </row>
    <row r="1458" customFormat="false" ht="39.6" hidden="false" customHeight="true" outlineLevel="0" collapsed="false">
      <c r="A1458" s="109" t="s">
        <v>1567</v>
      </c>
      <c r="B1458" s="110" t="s">
        <v>2699</v>
      </c>
      <c r="C1458" s="109" t="s">
        <v>29</v>
      </c>
      <c r="D1458" s="109" t="s">
        <v>2700</v>
      </c>
      <c r="E1458" s="111" t="s">
        <v>1570</v>
      </c>
      <c r="F1458" s="111"/>
      <c r="G1458" s="112" t="s">
        <v>31</v>
      </c>
      <c r="H1458" s="113" t="n">
        <v>0.0032</v>
      </c>
      <c r="I1458" s="114" t="n">
        <f aca="false">L1458</f>
        <v>16.58</v>
      </c>
      <c r="J1458" s="114" t="n">
        <f aca="false">M1458</f>
        <v>0.04</v>
      </c>
      <c r="L1458" s="108" t="n">
        <f aca="false">TRUNC(N1458-N1458*$O$2,2)</f>
        <v>16.58</v>
      </c>
      <c r="M1458" s="108" t="n">
        <f aca="false">TRUNC(O1458-O1458*$O$2,2)</f>
        <v>0.04</v>
      </c>
      <c r="N1458" s="0" t="n">
        <v>21.25</v>
      </c>
      <c r="O1458" s="0" t="n">
        <v>0.06</v>
      </c>
    </row>
    <row r="1459" customFormat="false" ht="51" hidden="false" customHeight="false" outlineLevel="0" collapsed="false">
      <c r="A1459" s="122" t="s">
        <v>1578</v>
      </c>
      <c r="B1459" s="123" t="s">
        <v>2707</v>
      </c>
      <c r="C1459" s="122" t="s">
        <v>29</v>
      </c>
      <c r="D1459" s="122" t="s">
        <v>2708</v>
      </c>
      <c r="E1459" s="124" t="s">
        <v>1581</v>
      </c>
      <c r="F1459" s="124"/>
      <c r="G1459" s="125" t="s">
        <v>65</v>
      </c>
      <c r="H1459" s="126" t="n">
        <v>0.212</v>
      </c>
      <c r="I1459" s="127" t="n">
        <f aca="false">L1459</f>
        <v>0.17</v>
      </c>
      <c r="J1459" s="127" t="n">
        <f aca="false">M1459</f>
        <v>0.03</v>
      </c>
      <c r="L1459" s="108" t="n">
        <f aca="false">TRUNC(N1459-N1459*$O$2,2)</f>
        <v>0.17</v>
      </c>
      <c r="M1459" s="108" t="n">
        <f aca="false">TRUNC(O1459-O1459*$O$2,2)</f>
        <v>0.03</v>
      </c>
      <c r="N1459" s="0" t="n">
        <v>0.22</v>
      </c>
      <c r="O1459" s="0" t="n">
        <v>0.04</v>
      </c>
    </row>
    <row r="1460" customFormat="false" ht="25.5" hidden="false" customHeight="false" outlineLevel="0" collapsed="false">
      <c r="A1460" s="122" t="s">
        <v>1578</v>
      </c>
      <c r="B1460" s="123" t="s">
        <v>2705</v>
      </c>
      <c r="C1460" s="122" t="s">
        <v>29</v>
      </c>
      <c r="D1460" s="122" t="s">
        <v>2706</v>
      </c>
      <c r="E1460" s="124" t="s">
        <v>1581</v>
      </c>
      <c r="F1460" s="124"/>
      <c r="G1460" s="125" t="s">
        <v>132</v>
      </c>
      <c r="H1460" s="126" t="n">
        <v>0.025</v>
      </c>
      <c r="I1460" s="127" t="n">
        <f aca="false">L1460</f>
        <v>20.91</v>
      </c>
      <c r="J1460" s="127" t="n">
        <f aca="false">M1460</f>
        <v>0.52</v>
      </c>
      <c r="L1460" s="108" t="n">
        <f aca="false">TRUNC(N1460-N1460*$O$2,2)</f>
        <v>20.91</v>
      </c>
      <c r="M1460" s="108" t="n">
        <f aca="false">TRUNC(O1460-O1460*$O$2,2)</f>
        <v>0.52</v>
      </c>
      <c r="N1460" s="0" t="n">
        <v>26.8</v>
      </c>
      <c r="O1460" s="0" t="n">
        <v>0.67</v>
      </c>
    </row>
    <row r="1461" customFormat="false" ht="12.75" hidden="false" customHeight="false" outlineLevel="0" collapsed="false">
      <c r="A1461" s="115"/>
      <c r="B1461" s="115"/>
      <c r="C1461" s="115"/>
      <c r="D1461" s="115"/>
      <c r="E1461" s="115"/>
      <c r="F1461" s="116"/>
      <c r="G1461" s="115"/>
      <c r="H1461" s="116"/>
      <c r="I1461" s="115"/>
      <c r="J1461" s="116"/>
      <c r="L1461" s="108"/>
      <c r="M1461" s="108" t="n">
        <f aca="false">TRUNC(O1461-O1461*$O$2,2)</f>
        <v>0.33</v>
      </c>
      <c r="N1461" s="0" t="s">
        <v>1574</v>
      </c>
      <c r="O1461" s="0" t="n">
        <v>0.43</v>
      </c>
    </row>
    <row r="1462" customFormat="false" ht="12.75" hidden="false" customHeight="false" outlineLevel="0" collapsed="false">
      <c r="A1462" s="115"/>
      <c r="B1462" s="115"/>
      <c r="C1462" s="115"/>
      <c r="D1462" s="115"/>
      <c r="E1462" s="115"/>
      <c r="F1462" s="116"/>
      <c r="G1462" s="115"/>
      <c r="H1462" s="117" t="s">
        <v>1575</v>
      </c>
      <c r="I1462" s="117"/>
      <c r="J1462" s="118" t="n">
        <f aca="false">M1462</f>
        <v>10.06</v>
      </c>
      <c r="L1462" s="108" t="n">
        <f aca="false">TRUNC(N1462-N1462*$O$2,2)</f>
        <v>0</v>
      </c>
      <c r="M1462" s="108" t="n">
        <f aca="false">TRUNC(O1462-O1462*$O$2,2)</f>
        <v>10.06</v>
      </c>
      <c r="N1462" s="0" t="n">
        <v>0</v>
      </c>
      <c r="O1462" s="0" t="n">
        <v>12.9</v>
      </c>
    </row>
    <row r="1463" customFormat="false" ht="13.5" hidden="false" customHeight="false" outlineLevel="0" collapsed="false">
      <c r="A1463" s="30"/>
      <c r="B1463" s="30"/>
      <c r="C1463" s="30"/>
      <c r="D1463" s="30"/>
      <c r="E1463" s="30"/>
      <c r="F1463" s="30"/>
      <c r="G1463" s="30"/>
      <c r="H1463" s="119"/>
      <c r="I1463" s="30"/>
      <c r="J1463" s="120"/>
      <c r="L1463" s="108"/>
      <c r="M1463" s="108" t="n">
        <f aca="false">TRUNC(O1463-O1463*$O$2,2)</f>
        <v>11971.38</v>
      </c>
      <c r="N1463" s="0" t="s">
        <v>1576</v>
      </c>
      <c r="O1463" s="0" t="n">
        <v>15338.1</v>
      </c>
    </row>
    <row r="1464" customFormat="false" ht="13.5" hidden="false" customHeight="false" outlineLevel="0" collapsed="false">
      <c r="A1464" s="121"/>
      <c r="B1464" s="121"/>
      <c r="C1464" s="121"/>
      <c r="D1464" s="121"/>
      <c r="E1464" s="121"/>
      <c r="F1464" s="121"/>
      <c r="G1464" s="121"/>
      <c r="H1464" s="121"/>
      <c r="I1464" s="121"/>
      <c r="J1464" s="121"/>
      <c r="L1464" s="108" t="n">
        <f aca="false">TRUNC(N1464-N1464*$O$2,2)</f>
        <v>0</v>
      </c>
      <c r="M1464" s="108" t="n">
        <f aca="false">TRUNC(O1464-O1464*$O$2,2)</f>
        <v>0</v>
      </c>
      <c r="N1464" s="0" t="n">
        <v>0</v>
      </c>
      <c r="O1464" s="0" t="n">
        <v>0</v>
      </c>
    </row>
    <row r="1465" customFormat="false" ht="15" hidden="false" customHeight="false" outlineLevel="0" collapsed="false">
      <c r="A1465" s="98" t="s">
        <v>200</v>
      </c>
      <c r="B1465" s="99" t="s">
        <v>8</v>
      </c>
      <c r="C1465" s="98" t="s">
        <v>9</v>
      </c>
      <c r="D1465" s="98" t="s">
        <v>10</v>
      </c>
      <c r="E1465" s="100" t="s">
        <v>1565</v>
      </c>
      <c r="F1465" s="100"/>
      <c r="G1465" s="101" t="s">
        <v>11</v>
      </c>
      <c r="H1465" s="99" t="s">
        <v>12</v>
      </c>
      <c r="I1465" s="99" t="s">
        <v>13</v>
      </c>
      <c r="J1465" s="99" t="s">
        <v>15</v>
      </c>
      <c r="L1465" s="108"/>
      <c r="M1465" s="108"/>
    </row>
    <row r="1466" customFormat="false" ht="52.9" hidden="false" customHeight="true" outlineLevel="0" collapsed="false">
      <c r="A1466" s="102" t="s">
        <v>1566</v>
      </c>
      <c r="B1466" s="103" t="s">
        <v>201</v>
      </c>
      <c r="C1466" s="102" t="s">
        <v>29</v>
      </c>
      <c r="D1466" s="102" t="s">
        <v>202</v>
      </c>
      <c r="E1466" s="104" t="s">
        <v>1696</v>
      </c>
      <c r="F1466" s="104"/>
      <c r="G1466" s="105" t="s">
        <v>132</v>
      </c>
      <c r="H1466" s="106" t="n">
        <v>1</v>
      </c>
      <c r="I1466" s="107" t="n">
        <f aca="false">L1466</f>
        <v>9.42</v>
      </c>
      <c r="J1466" s="107" t="n">
        <f aca="false">M1466</f>
        <v>9.42</v>
      </c>
      <c r="L1466" s="108" t="n">
        <f aca="false">TRUNC(N1466-N1466*$O$2,2)</f>
        <v>9.42</v>
      </c>
      <c r="M1466" s="108" t="n">
        <f aca="false">TRUNC(O1466-O1466*$O$2,2)</f>
        <v>9.42</v>
      </c>
      <c r="N1466" s="0" t="n">
        <v>12.08</v>
      </c>
      <c r="O1466" s="0" t="n">
        <v>12.08</v>
      </c>
    </row>
    <row r="1467" customFormat="false" ht="39.6" hidden="false" customHeight="true" outlineLevel="0" collapsed="false">
      <c r="A1467" s="109" t="s">
        <v>1567</v>
      </c>
      <c r="B1467" s="110" t="s">
        <v>2756</v>
      </c>
      <c r="C1467" s="109" t="s">
        <v>29</v>
      </c>
      <c r="D1467" s="109" t="s">
        <v>2757</v>
      </c>
      <c r="E1467" s="111" t="s">
        <v>1696</v>
      </c>
      <c r="F1467" s="111"/>
      <c r="G1467" s="112" t="s">
        <v>132</v>
      </c>
      <c r="H1467" s="113" t="n">
        <v>1</v>
      </c>
      <c r="I1467" s="114" t="n">
        <f aca="false">L1467</f>
        <v>8.56</v>
      </c>
      <c r="J1467" s="114" t="n">
        <f aca="false">M1467</f>
        <v>8.56</v>
      </c>
      <c r="L1467" s="108" t="n">
        <f aca="false">TRUNC(N1467-N1467*$O$2,2)</f>
        <v>8.56</v>
      </c>
      <c r="M1467" s="108" t="n">
        <f aca="false">TRUNC(O1467-O1467*$O$2,2)</f>
        <v>8.56</v>
      </c>
      <c r="N1467" s="0" t="n">
        <v>10.97</v>
      </c>
      <c r="O1467" s="0" t="n">
        <v>10.97</v>
      </c>
    </row>
    <row r="1468" customFormat="false" ht="39.6" hidden="false" customHeight="true" outlineLevel="0" collapsed="false">
      <c r="A1468" s="109" t="s">
        <v>1567</v>
      </c>
      <c r="B1468" s="110" t="s">
        <v>2699</v>
      </c>
      <c r="C1468" s="109" t="s">
        <v>29</v>
      </c>
      <c r="D1468" s="109" t="s">
        <v>2700</v>
      </c>
      <c r="E1468" s="111" t="s">
        <v>1570</v>
      </c>
      <c r="F1468" s="111"/>
      <c r="G1468" s="112" t="s">
        <v>31</v>
      </c>
      <c r="H1468" s="113" t="n">
        <v>0.0025</v>
      </c>
      <c r="I1468" s="114" t="n">
        <f aca="false">L1468</f>
        <v>16.58</v>
      </c>
      <c r="J1468" s="114" t="n">
        <f aca="false">M1468</f>
        <v>0.03</v>
      </c>
      <c r="L1468" s="108" t="n">
        <f aca="false">TRUNC(N1468-N1468*$O$2,2)</f>
        <v>16.58</v>
      </c>
      <c r="M1468" s="108" t="n">
        <f aca="false">TRUNC(O1468-O1468*$O$2,2)</f>
        <v>0.03</v>
      </c>
      <c r="N1468" s="0" t="n">
        <v>21.25</v>
      </c>
      <c r="O1468" s="0" t="n">
        <v>0.05</v>
      </c>
    </row>
    <row r="1469" customFormat="false" ht="39.6" hidden="false" customHeight="true" outlineLevel="0" collapsed="false">
      <c r="A1469" s="109" t="s">
        <v>1567</v>
      </c>
      <c r="B1469" s="110" t="s">
        <v>2701</v>
      </c>
      <c r="C1469" s="109" t="s">
        <v>29</v>
      </c>
      <c r="D1469" s="109" t="s">
        <v>2702</v>
      </c>
      <c r="E1469" s="111" t="s">
        <v>1570</v>
      </c>
      <c r="F1469" s="111"/>
      <c r="G1469" s="112" t="s">
        <v>31</v>
      </c>
      <c r="H1469" s="113" t="n">
        <v>0.0152</v>
      </c>
      <c r="I1469" s="114" t="n">
        <f aca="false">L1469</f>
        <v>19.23</v>
      </c>
      <c r="J1469" s="114" t="n">
        <f aca="false">M1469</f>
        <v>0.28</v>
      </c>
      <c r="L1469" s="108" t="n">
        <f aca="false">TRUNC(N1469-N1469*$O$2,2)</f>
        <v>19.23</v>
      </c>
      <c r="M1469" s="108" t="n">
        <f aca="false">TRUNC(O1469-O1469*$O$2,2)</f>
        <v>0.28</v>
      </c>
      <c r="N1469" s="0" t="n">
        <v>24.64</v>
      </c>
      <c r="O1469" s="0" t="n">
        <v>0.37</v>
      </c>
    </row>
    <row r="1470" customFormat="false" ht="25.5" hidden="false" customHeight="false" outlineLevel="0" collapsed="false">
      <c r="A1470" s="122" t="s">
        <v>1578</v>
      </c>
      <c r="B1470" s="123" t="s">
        <v>2705</v>
      </c>
      <c r="C1470" s="122" t="s">
        <v>29</v>
      </c>
      <c r="D1470" s="122" t="s">
        <v>2706</v>
      </c>
      <c r="E1470" s="124" t="s">
        <v>1581</v>
      </c>
      <c r="F1470" s="124"/>
      <c r="G1470" s="125" t="s">
        <v>132</v>
      </c>
      <c r="H1470" s="126" t="n">
        <v>0.025</v>
      </c>
      <c r="I1470" s="127" t="n">
        <f aca="false">L1470</f>
        <v>20.91</v>
      </c>
      <c r="J1470" s="127" t="n">
        <f aca="false">M1470</f>
        <v>0.52</v>
      </c>
      <c r="L1470" s="108" t="n">
        <f aca="false">TRUNC(N1470-N1470*$O$2,2)</f>
        <v>20.91</v>
      </c>
      <c r="M1470" s="108" t="n">
        <f aca="false">TRUNC(O1470-O1470*$O$2,2)</f>
        <v>0.52</v>
      </c>
      <c r="N1470" s="0" t="n">
        <v>26.8</v>
      </c>
      <c r="O1470" s="0" t="n">
        <v>0.67</v>
      </c>
    </row>
    <row r="1471" customFormat="false" ht="51" hidden="false" customHeight="false" outlineLevel="0" collapsed="false">
      <c r="A1471" s="122" t="s">
        <v>1578</v>
      </c>
      <c r="B1471" s="123" t="s">
        <v>2707</v>
      </c>
      <c r="C1471" s="122" t="s">
        <v>29</v>
      </c>
      <c r="D1471" s="122" t="s">
        <v>2708</v>
      </c>
      <c r="E1471" s="124" t="s">
        <v>1581</v>
      </c>
      <c r="F1471" s="124"/>
      <c r="G1471" s="125" t="s">
        <v>65</v>
      </c>
      <c r="H1471" s="126" t="n">
        <v>0.113</v>
      </c>
      <c r="I1471" s="127" t="n">
        <f aca="false">L1471</f>
        <v>0.17</v>
      </c>
      <c r="J1471" s="127" t="n">
        <f aca="false">M1471</f>
        <v>0.01</v>
      </c>
      <c r="L1471" s="108" t="n">
        <f aca="false">TRUNC(N1471-N1471*$O$2,2)</f>
        <v>0.17</v>
      </c>
      <c r="M1471" s="108" t="n">
        <f aca="false">TRUNC(O1471-O1471*$O$2,2)</f>
        <v>0.01</v>
      </c>
      <c r="N1471" s="0" t="n">
        <v>0.22</v>
      </c>
      <c r="O1471" s="0" t="n">
        <v>0.02</v>
      </c>
    </row>
    <row r="1472" customFormat="false" ht="12.75" hidden="false" customHeight="false" outlineLevel="0" collapsed="false">
      <c r="A1472" s="115"/>
      <c r="B1472" s="115"/>
      <c r="C1472" s="115"/>
      <c r="D1472" s="115"/>
      <c r="E1472" s="115"/>
      <c r="F1472" s="116"/>
      <c r="G1472" s="115"/>
      <c r="H1472" s="116"/>
      <c r="I1472" s="115"/>
      <c r="J1472" s="116"/>
      <c r="L1472" s="108"/>
      <c r="M1472" s="108" t="n">
        <f aca="false">TRUNC(O1472-O1472*$O$2,2)</f>
        <v>0.24</v>
      </c>
      <c r="N1472" s="0" t="s">
        <v>1574</v>
      </c>
      <c r="O1472" s="0" t="n">
        <v>0.32</v>
      </c>
    </row>
    <row r="1473" customFormat="false" ht="12.75" hidden="false" customHeight="false" outlineLevel="0" collapsed="false">
      <c r="A1473" s="115"/>
      <c r="B1473" s="115"/>
      <c r="C1473" s="115"/>
      <c r="D1473" s="115"/>
      <c r="E1473" s="115"/>
      <c r="F1473" s="116"/>
      <c r="G1473" s="115"/>
      <c r="H1473" s="117" t="s">
        <v>1575</v>
      </c>
      <c r="I1473" s="117"/>
      <c r="J1473" s="118" t="n">
        <f aca="false">M1473</f>
        <v>11.54</v>
      </c>
      <c r="L1473" s="108" t="n">
        <f aca="false">TRUNC(N1473-N1473*$O$2,2)</f>
        <v>0</v>
      </c>
      <c r="M1473" s="108" t="n">
        <f aca="false">TRUNC(O1473-O1473*$O$2,2)</f>
        <v>11.54</v>
      </c>
      <c r="N1473" s="0" t="n">
        <v>0</v>
      </c>
      <c r="O1473" s="0" t="n">
        <v>14.79</v>
      </c>
    </row>
    <row r="1474" customFormat="false" ht="13.5" hidden="false" customHeight="false" outlineLevel="0" collapsed="false">
      <c r="A1474" s="30"/>
      <c r="B1474" s="30"/>
      <c r="C1474" s="30"/>
      <c r="D1474" s="30"/>
      <c r="E1474" s="30"/>
      <c r="F1474" s="30"/>
      <c r="G1474" s="30"/>
      <c r="H1474" s="119"/>
      <c r="I1474" s="30"/>
      <c r="J1474" s="120"/>
      <c r="L1474" s="108"/>
      <c r="M1474" s="108" t="n">
        <f aca="false">TRUNC(O1474-O1474*$O$2,2)</f>
        <v>12651.78</v>
      </c>
      <c r="N1474" s="0" t="s">
        <v>1576</v>
      </c>
      <c r="O1474" s="0" t="n">
        <v>16209.84</v>
      </c>
    </row>
    <row r="1475" customFormat="false" ht="13.5" hidden="false" customHeight="false" outlineLevel="0" collapsed="false">
      <c r="A1475" s="121"/>
      <c r="B1475" s="121"/>
      <c r="C1475" s="121"/>
      <c r="D1475" s="121"/>
      <c r="E1475" s="121"/>
      <c r="F1475" s="121"/>
      <c r="G1475" s="121"/>
      <c r="H1475" s="121"/>
      <c r="I1475" s="121"/>
      <c r="J1475" s="121"/>
      <c r="L1475" s="108" t="n">
        <f aca="false">TRUNC(N1475-N1475*$O$2,2)</f>
        <v>0</v>
      </c>
      <c r="M1475" s="108" t="n">
        <f aca="false">TRUNC(O1475-O1475*$O$2,2)</f>
        <v>0</v>
      </c>
      <c r="N1475" s="0" t="n">
        <v>0</v>
      </c>
      <c r="O1475" s="0" t="n">
        <v>0</v>
      </c>
    </row>
    <row r="1476" customFormat="false" ht="15" hidden="false" customHeight="false" outlineLevel="0" collapsed="false">
      <c r="A1476" s="98" t="s">
        <v>203</v>
      </c>
      <c r="B1476" s="99" t="s">
        <v>8</v>
      </c>
      <c r="C1476" s="98" t="s">
        <v>9</v>
      </c>
      <c r="D1476" s="98" t="s">
        <v>10</v>
      </c>
      <c r="E1476" s="100" t="s">
        <v>1565</v>
      </c>
      <c r="F1476" s="100"/>
      <c r="G1476" s="101" t="s">
        <v>11</v>
      </c>
      <c r="H1476" s="99" t="s">
        <v>12</v>
      </c>
      <c r="I1476" s="99" t="s">
        <v>13</v>
      </c>
      <c r="J1476" s="99" t="s">
        <v>15</v>
      </c>
      <c r="L1476" s="108"/>
      <c r="M1476" s="108"/>
    </row>
    <row r="1477" customFormat="false" ht="52.9" hidden="false" customHeight="true" outlineLevel="0" collapsed="false">
      <c r="A1477" s="102" t="s">
        <v>1566</v>
      </c>
      <c r="B1477" s="103" t="s">
        <v>204</v>
      </c>
      <c r="C1477" s="102" t="s">
        <v>29</v>
      </c>
      <c r="D1477" s="102" t="s">
        <v>205</v>
      </c>
      <c r="E1477" s="104" t="s">
        <v>1696</v>
      </c>
      <c r="F1477" s="104"/>
      <c r="G1477" s="105" t="s">
        <v>132</v>
      </c>
      <c r="H1477" s="106" t="n">
        <v>1</v>
      </c>
      <c r="I1477" s="107" t="n">
        <f aca="false">L1477</f>
        <v>9.34</v>
      </c>
      <c r="J1477" s="107" t="n">
        <f aca="false">M1477</f>
        <v>9.34</v>
      </c>
      <c r="L1477" s="108" t="n">
        <f aca="false">TRUNC(N1477-N1477*$O$2,2)</f>
        <v>9.34</v>
      </c>
      <c r="M1477" s="108" t="n">
        <f aca="false">TRUNC(O1477-O1477*$O$2,2)</f>
        <v>9.34</v>
      </c>
      <c r="N1477" s="0" t="n">
        <v>11.97</v>
      </c>
      <c r="O1477" s="0" t="n">
        <v>11.97</v>
      </c>
    </row>
    <row r="1478" customFormat="false" ht="39.6" hidden="false" customHeight="true" outlineLevel="0" collapsed="false">
      <c r="A1478" s="109" t="s">
        <v>1567</v>
      </c>
      <c r="B1478" s="110" t="s">
        <v>2758</v>
      </c>
      <c r="C1478" s="109" t="s">
        <v>29</v>
      </c>
      <c r="D1478" s="109" t="s">
        <v>2759</v>
      </c>
      <c r="E1478" s="111" t="s">
        <v>1696</v>
      </c>
      <c r="F1478" s="111"/>
      <c r="G1478" s="112" t="s">
        <v>132</v>
      </c>
      <c r="H1478" s="113" t="n">
        <v>1</v>
      </c>
      <c r="I1478" s="114" t="n">
        <f aca="false">L1478</f>
        <v>8.55</v>
      </c>
      <c r="J1478" s="114" t="n">
        <f aca="false">M1478</f>
        <v>8.55</v>
      </c>
      <c r="L1478" s="108" t="n">
        <f aca="false">TRUNC(N1478-N1478*$O$2,2)</f>
        <v>8.55</v>
      </c>
      <c r="M1478" s="108" t="n">
        <f aca="false">TRUNC(O1478-O1478*$O$2,2)</f>
        <v>8.55</v>
      </c>
      <c r="N1478" s="0" t="n">
        <v>10.96</v>
      </c>
      <c r="O1478" s="0" t="n">
        <v>10.96</v>
      </c>
    </row>
    <row r="1479" customFormat="false" ht="39.6" hidden="false" customHeight="true" outlineLevel="0" collapsed="false">
      <c r="A1479" s="109" t="s">
        <v>1567</v>
      </c>
      <c r="B1479" s="110" t="s">
        <v>2699</v>
      </c>
      <c r="C1479" s="109" t="s">
        <v>29</v>
      </c>
      <c r="D1479" s="109" t="s">
        <v>2700</v>
      </c>
      <c r="E1479" s="111" t="s">
        <v>1570</v>
      </c>
      <c r="F1479" s="111"/>
      <c r="G1479" s="112" t="s">
        <v>31</v>
      </c>
      <c r="H1479" s="113" t="n">
        <v>0.002</v>
      </c>
      <c r="I1479" s="114" t="n">
        <f aca="false">L1479</f>
        <v>16.58</v>
      </c>
      <c r="J1479" s="114" t="n">
        <f aca="false">M1479</f>
        <v>0.03</v>
      </c>
      <c r="L1479" s="108" t="n">
        <f aca="false">TRUNC(N1479-N1479*$O$2,2)</f>
        <v>16.58</v>
      </c>
      <c r="M1479" s="108" t="n">
        <f aca="false">TRUNC(O1479-O1479*$O$2,2)</f>
        <v>0.03</v>
      </c>
      <c r="N1479" s="0" t="n">
        <v>21.25</v>
      </c>
      <c r="O1479" s="0" t="n">
        <v>0.04</v>
      </c>
    </row>
    <row r="1480" customFormat="false" ht="39.6" hidden="false" customHeight="true" outlineLevel="0" collapsed="false">
      <c r="A1480" s="109" t="s">
        <v>1567</v>
      </c>
      <c r="B1480" s="110" t="s">
        <v>2701</v>
      </c>
      <c r="C1480" s="109" t="s">
        <v>29</v>
      </c>
      <c r="D1480" s="109" t="s">
        <v>2702</v>
      </c>
      <c r="E1480" s="111" t="s">
        <v>1570</v>
      </c>
      <c r="F1480" s="111"/>
      <c r="G1480" s="112" t="s">
        <v>31</v>
      </c>
      <c r="H1480" s="113" t="n">
        <v>0.012</v>
      </c>
      <c r="I1480" s="114" t="n">
        <f aca="false">L1480</f>
        <v>19.23</v>
      </c>
      <c r="J1480" s="114" t="n">
        <f aca="false">M1480</f>
        <v>0.22</v>
      </c>
      <c r="L1480" s="108" t="n">
        <f aca="false">TRUNC(N1480-N1480*$O$2,2)</f>
        <v>19.23</v>
      </c>
      <c r="M1480" s="108" t="n">
        <f aca="false">TRUNC(O1480-O1480*$O$2,2)</f>
        <v>0.22</v>
      </c>
      <c r="N1480" s="0" t="n">
        <v>24.64</v>
      </c>
      <c r="O1480" s="0" t="n">
        <v>0.29</v>
      </c>
    </row>
    <row r="1481" customFormat="false" ht="51" hidden="false" customHeight="false" outlineLevel="0" collapsed="false">
      <c r="A1481" s="122" t="s">
        <v>1578</v>
      </c>
      <c r="B1481" s="123" t="s">
        <v>2707</v>
      </c>
      <c r="C1481" s="122" t="s">
        <v>29</v>
      </c>
      <c r="D1481" s="122" t="s">
        <v>2708</v>
      </c>
      <c r="E1481" s="124" t="s">
        <v>1581</v>
      </c>
      <c r="F1481" s="124"/>
      <c r="G1481" s="125" t="s">
        <v>65</v>
      </c>
      <c r="H1481" s="126" t="n">
        <v>0.052</v>
      </c>
      <c r="I1481" s="127" t="n">
        <f aca="false">L1481</f>
        <v>0.17</v>
      </c>
      <c r="J1481" s="127" t="n">
        <f aca="false">M1481</f>
        <v>0</v>
      </c>
      <c r="L1481" s="108" t="n">
        <f aca="false">TRUNC(N1481-N1481*$O$2,2)</f>
        <v>0.17</v>
      </c>
      <c r="M1481" s="108" t="n">
        <f aca="false">TRUNC(O1481-O1481*$O$2,2)</f>
        <v>0</v>
      </c>
      <c r="N1481" s="0" t="n">
        <v>0.22</v>
      </c>
      <c r="O1481" s="0" t="n">
        <v>0.01</v>
      </c>
    </row>
    <row r="1482" customFormat="false" ht="25.5" hidden="false" customHeight="false" outlineLevel="0" collapsed="false">
      <c r="A1482" s="122" t="s">
        <v>1578</v>
      </c>
      <c r="B1482" s="123" t="s">
        <v>2705</v>
      </c>
      <c r="C1482" s="122" t="s">
        <v>29</v>
      </c>
      <c r="D1482" s="122" t="s">
        <v>2706</v>
      </c>
      <c r="E1482" s="124" t="s">
        <v>1581</v>
      </c>
      <c r="F1482" s="124"/>
      <c r="G1482" s="125" t="s">
        <v>132</v>
      </c>
      <c r="H1482" s="126" t="n">
        <v>0.025</v>
      </c>
      <c r="I1482" s="127" t="n">
        <f aca="false">L1482</f>
        <v>20.91</v>
      </c>
      <c r="J1482" s="127" t="n">
        <f aca="false">M1482</f>
        <v>0.52</v>
      </c>
      <c r="L1482" s="108" t="n">
        <f aca="false">TRUNC(N1482-N1482*$O$2,2)</f>
        <v>20.91</v>
      </c>
      <c r="M1482" s="108" t="n">
        <f aca="false">TRUNC(O1482-O1482*$O$2,2)</f>
        <v>0.52</v>
      </c>
      <c r="N1482" s="0" t="n">
        <v>26.8</v>
      </c>
      <c r="O1482" s="0" t="n">
        <v>0.67</v>
      </c>
    </row>
    <row r="1483" customFormat="false" ht="12.75" hidden="false" customHeight="false" outlineLevel="0" collapsed="false">
      <c r="A1483" s="115"/>
      <c r="B1483" s="115"/>
      <c r="C1483" s="115"/>
      <c r="D1483" s="115"/>
      <c r="E1483" s="115"/>
      <c r="F1483" s="116"/>
      <c r="G1483" s="115"/>
      <c r="H1483" s="116"/>
      <c r="I1483" s="115"/>
      <c r="J1483" s="116"/>
      <c r="L1483" s="108"/>
      <c r="M1483" s="108" t="n">
        <f aca="false">TRUNC(O1483-O1483*$O$2,2)</f>
        <v>0.2</v>
      </c>
      <c r="N1483" s="0" t="s">
        <v>1574</v>
      </c>
      <c r="O1483" s="0" t="n">
        <v>0.26</v>
      </c>
    </row>
    <row r="1484" customFormat="false" ht="12.75" hidden="false" customHeight="false" outlineLevel="0" collapsed="false">
      <c r="A1484" s="115"/>
      <c r="B1484" s="115"/>
      <c r="C1484" s="115"/>
      <c r="D1484" s="115"/>
      <c r="E1484" s="115"/>
      <c r="F1484" s="116"/>
      <c r="G1484" s="115"/>
      <c r="H1484" s="117" t="s">
        <v>1575</v>
      </c>
      <c r="I1484" s="117"/>
      <c r="J1484" s="118" t="n">
        <f aca="false">M1484</f>
        <v>11.43</v>
      </c>
      <c r="L1484" s="108" t="n">
        <f aca="false">TRUNC(N1484-N1484*$O$2,2)</f>
        <v>0</v>
      </c>
      <c r="M1484" s="108" t="n">
        <f aca="false">TRUNC(O1484-O1484*$O$2,2)</f>
        <v>11.43</v>
      </c>
      <c r="N1484" s="0" t="n">
        <v>0</v>
      </c>
      <c r="O1484" s="0" t="n">
        <v>14.65</v>
      </c>
    </row>
    <row r="1485" customFormat="false" ht="13.5" hidden="false" customHeight="false" outlineLevel="0" collapsed="false">
      <c r="A1485" s="30"/>
      <c r="B1485" s="30"/>
      <c r="C1485" s="30"/>
      <c r="D1485" s="30"/>
      <c r="E1485" s="30"/>
      <c r="F1485" s="30"/>
      <c r="G1485" s="30"/>
      <c r="H1485" s="119"/>
      <c r="I1485" s="30"/>
      <c r="J1485" s="120"/>
      <c r="L1485" s="108"/>
      <c r="M1485" s="108" t="n">
        <f aca="false">TRUNC(O1485-O1485*$O$2,2)</f>
        <v>285.85</v>
      </c>
      <c r="N1485" s="0" t="s">
        <v>1576</v>
      </c>
      <c r="O1485" s="0" t="n">
        <v>366.25</v>
      </c>
    </row>
    <row r="1486" customFormat="false" ht="13.5" hidden="false" customHeight="false" outlineLevel="0" collapsed="false">
      <c r="A1486" s="121"/>
      <c r="B1486" s="121"/>
      <c r="C1486" s="121"/>
      <c r="D1486" s="121"/>
      <c r="E1486" s="121"/>
      <c r="F1486" s="121"/>
      <c r="G1486" s="121"/>
      <c r="H1486" s="121"/>
      <c r="I1486" s="121"/>
      <c r="J1486" s="121"/>
      <c r="L1486" s="108" t="n">
        <f aca="false">TRUNC(N1486-N1486*$O$2,2)</f>
        <v>0</v>
      </c>
      <c r="M1486" s="108" t="n">
        <f aca="false">TRUNC(O1486-O1486*$O$2,2)</f>
        <v>0</v>
      </c>
      <c r="N1486" s="0" t="n">
        <v>0</v>
      </c>
      <c r="O1486" s="0" t="n">
        <v>0</v>
      </c>
    </row>
    <row r="1487" customFormat="false" ht="15" hidden="false" customHeight="false" outlineLevel="0" collapsed="false">
      <c r="A1487" s="98" t="s">
        <v>206</v>
      </c>
      <c r="B1487" s="99" t="s">
        <v>8</v>
      </c>
      <c r="C1487" s="98" t="s">
        <v>9</v>
      </c>
      <c r="D1487" s="98" t="s">
        <v>10</v>
      </c>
      <c r="E1487" s="100" t="s">
        <v>1565</v>
      </c>
      <c r="F1487" s="100"/>
      <c r="G1487" s="101" t="s">
        <v>11</v>
      </c>
      <c r="H1487" s="99" t="s">
        <v>12</v>
      </c>
      <c r="I1487" s="99" t="s">
        <v>13</v>
      </c>
      <c r="J1487" s="99" t="s">
        <v>15</v>
      </c>
      <c r="L1487" s="108"/>
      <c r="M1487" s="108"/>
    </row>
    <row r="1488" customFormat="false" ht="52.9" hidden="false" customHeight="true" outlineLevel="0" collapsed="false">
      <c r="A1488" s="102" t="s">
        <v>1566</v>
      </c>
      <c r="B1488" s="103" t="s">
        <v>166</v>
      </c>
      <c r="C1488" s="102" t="s">
        <v>29</v>
      </c>
      <c r="D1488" s="102" t="s">
        <v>167</v>
      </c>
      <c r="E1488" s="104" t="s">
        <v>1696</v>
      </c>
      <c r="F1488" s="104"/>
      <c r="G1488" s="105" t="s">
        <v>41</v>
      </c>
      <c r="H1488" s="106" t="n">
        <v>1</v>
      </c>
      <c r="I1488" s="107" t="n">
        <f aca="false">L1488</f>
        <v>374.13</v>
      </c>
      <c r="J1488" s="107" t="n">
        <f aca="false">M1488</f>
        <v>374.13</v>
      </c>
      <c r="L1488" s="108" t="n">
        <f aca="false">TRUNC(N1488-N1488*$O$2,2)</f>
        <v>374.13</v>
      </c>
      <c r="M1488" s="108" t="n">
        <f aca="false">TRUNC(O1488-O1488*$O$2,2)</f>
        <v>374.13</v>
      </c>
      <c r="N1488" s="0" t="n">
        <v>479.35</v>
      </c>
      <c r="O1488" s="0" t="n">
        <v>479.35</v>
      </c>
    </row>
    <row r="1489" customFormat="false" ht="52.9" hidden="false" customHeight="true" outlineLevel="0" collapsed="false">
      <c r="A1489" s="109" t="s">
        <v>1567</v>
      </c>
      <c r="B1489" s="110" t="s">
        <v>2733</v>
      </c>
      <c r="C1489" s="109" t="s">
        <v>29</v>
      </c>
      <c r="D1489" s="109" t="s">
        <v>2734</v>
      </c>
      <c r="E1489" s="111" t="s">
        <v>1577</v>
      </c>
      <c r="F1489" s="111"/>
      <c r="G1489" s="112" t="s">
        <v>1587</v>
      </c>
      <c r="H1489" s="113" t="n">
        <v>0.6382</v>
      </c>
      <c r="I1489" s="114" t="n">
        <f aca="false">L1489</f>
        <v>4.4</v>
      </c>
      <c r="J1489" s="114" t="n">
        <f aca="false">M1489</f>
        <v>2.8</v>
      </c>
      <c r="L1489" s="108" t="n">
        <f aca="false">TRUNC(N1489-N1489*$O$2,2)</f>
        <v>4.4</v>
      </c>
      <c r="M1489" s="108" t="n">
        <f aca="false">TRUNC(O1489-O1489*$O$2,2)</f>
        <v>2.8</v>
      </c>
      <c r="N1489" s="0" t="n">
        <v>5.64</v>
      </c>
      <c r="O1489" s="0" t="n">
        <v>3.59</v>
      </c>
    </row>
    <row r="1490" customFormat="false" ht="39.6" hidden="false" customHeight="true" outlineLevel="0" collapsed="false">
      <c r="A1490" s="109" t="s">
        <v>1567</v>
      </c>
      <c r="B1490" s="110" t="s">
        <v>1597</v>
      </c>
      <c r="C1490" s="109" t="s">
        <v>29</v>
      </c>
      <c r="D1490" s="109" t="s">
        <v>1598</v>
      </c>
      <c r="E1490" s="111" t="s">
        <v>1570</v>
      </c>
      <c r="F1490" s="111"/>
      <c r="G1490" s="112" t="s">
        <v>31</v>
      </c>
      <c r="H1490" s="113" t="n">
        <v>1.9633</v>
      </c>
      <c r="I1490" s="114" t="n">
        <f aca="false">L1490</f>
        <v>15.82</v>
      </c>
      <c r="J1490" s="114" t="n">
        <f aca="false">M1490</f>
        <v>31.07</v>
      </c>
      <c r="L1490" s="108" t="n">
        <f aca="false">TRUNC(N1490-N1490*$O$2,2)</f>
        <v>15.82</v>
      </c>
      <c r="M1490" s="108" t="n">
        <f aca="false">TRUNC(O1490-O1490*$O$2,2)</f>
        <v>31.07</v>
      </c>
      <c r="N1490" s="0" t="n">
        <v>20.28</v>
      </c>
      <c r="O1490" s="0" t="n">
        <v>39.81</v>
      </c>
    </row>
    <row r="1491" customFormat="false" ht="39.6" hidden="false" customHeight="true" outlineLevel="0" collapsed="false">
      <c r="A1491" s="109" t="s">
        <v>1567</v>
      </c>
      <c r="B1491" s="110" t="s">
        <v>2735</v>
      </c>
      <c r="C1491" s="109" t="s">
        <v>29</v>
      </c>
      <c r="D1491" s="109" t="s">
        <v>2736</v>
      </c>
      <c r="E1491" s="111" t="s">
        <v>1570</v>
      </c>
      <c r="F1491" s="111"/>
      <c r="G1491" s="112" t="s">
        <v>31</v>
      </c>
      <c r="H1491" s="113" t="n">
        <v>1.24</v>
      </c>
      <c r="I1491" s="114" t="n">
        <f aca="false">L1491</f>
        <v>13.34</v>
      </c>
      <c r="J1491" s="114" t="n">
        <f aca="false">M1491</f>
        <v>16.54</v>
      </c>
      <c r="L1491" s="108" t="n">
        <f aca="false">TRUNC(N1491-N1491*$O$2,2)</f>
        <v>13.34</v>
      </c>
      <c r="M1491" s="108" t="n">
        <f aca="false">TRUNC(O1491-O1491*$O$2,2)</f>
        <v>16.54</v>
      </c>
      <c r="N1491" s="0" t="n">
        <v>17.1</v>
      </c>
      <c r="O1491" s="0" t="n">
        <v>21.2</v>
      </c>
    </row>
    <row r="1492" customFormat="false" ht="52.9" hidden="false" customHeight="true" outlineLevel="0" collapsed="false">
      <c r="A1492" s="109" t="s">
        <v>1567</v>
      </c>
      <c r="B1492" s="110" t="s">
        <v>2737</v>
      </c>
      <c r="C1492" s="109" t="s">
        <v>29</v>
      </c>
      <c r="D1492" s="109" t="s">
        <v>2738</v>
      </c>
      <c r="E1492" s="111" t="s">
        <v>1577</v>
      </c>
      <c r="F1492" s="111"/>
      <c r="G1492" s="112" t="s">
        <v>1590</v>
      </c>
      <c r="H1492" s="113" t="n">
        <v>0.6018</v>
      </c>
      <c r="I1492" s="114" t="n">
        <f aca="false">L1492</f>
        <v>1.18</v>
      </c>
      <c r="J1492" s="114" t="n">
        <f aca="false">M1492</f>
        <v>0.71</v>
      </c>
      <c r="L1492" s="108" t="n">
        <f aca="false">TRUNC(N1492-N1492*$O$2,2)</f>
        <v>1.18</v>
      </c>
      <c r="M1492" s="108" t="n">
        <f aca="false">TRUNC(O1492-O1492*$O$2,2)</f>
        <v>0.71</v>
      </c>
      <c r="N1492" s="0" t="n">
        <v>1.52</v>
      </c>
      <c r="O1492" s="0" t="n">
        <v>0.91</v>
      </c>
    </row>
    <row r="1493" customFormat="false" ht="25.5" hidden="false" customHeight="false" outlineLevel="0" collapsed="false">
      <c r="A1493" s="122" t="s">
        <v>1578</v>
      </c>
      <c r="B1493" s="123" t="s">
        <v>2739</v>
      </c>
      <c r="C1493" s="122" t="s">
        <v>29</v>
      </c>
      <c r="D1493" s="122" t="s">
        <v>2740</v>
      </c>
      <c r="E1493" s="124" t="s">
        <v>1581</v>
      </c>
      <c r="F1493" s="124"/>
      <c r="G1493" s="125" t="s">
        <v>105</v>
      </c>
      <c r="H1493" s="126" t="n">
        <v>0.5927</v>
      </c>
      <c r="I1493" s="127" t="n">
        <f aca="false">L1493</f>
        <v>64.43</v>
      </c>
      <c r="J1493" s="127" t="n">
        <f aca="false">M1493</f>
        <v>38.18</v>
      </c>
      <c r="L1493" s="108" t="n">
        <f aca="false">TRUNC(N1493-N1493*$O$2,2)</f>
        <v>64.43</v>
      </c>
      <c r="M1493" s="108" t="n">
        <f aca="false">TRUNC(O1493-O1493*$O$2,2)</f>
        <v>38.18</v>
      </c>
      <c r="N1493" s="0" t="n">
        <v>82.56</v>
      </c>
      <c r="O1493" s="0" t="n">
        <v>48.93</v>
      </c>
    </row>
    <row r="1494" customFormat="false" ht="25.5" hidden="false" customHeight="false" outlineLevel="0" collapsed="false">
      <c r="A1494" s="122" t="s">
        <v>1578</v>
      </c>
      <c r="B1494" s="123" t="s">
        <v>2741</v>
      </c>
      <c r="C1494" s="122" t="s">
        <v>29</v>
      </c>
      <c r="D1494" s="122" t="s">
        <v>2742</v>
      </c>
      <c r="E1494" s="124" t="s">
        <v>1581</v>
      </c>
      <c r="F1494" s="124"/>
      <c r="G1494" s="125" t="s">
        <v>105</v>
      </c>
      <c r="H1494" s="126" t="n">
        <v>0.7119</v>
      </c>
      <c r="I1494" s="127" t="n">
        <f aca="false">L1494</f>
        <v>74.14</v>
      </c>
      <c r="J1494" s="127" t="n">
        <f aca="false">M1494</f>
        <v>52.78</v>
      </c>
      <c r="L1494" s="108" t="n">
        <f aca="false">TRUNC(N1494-N1494*$O$2,2)</f>
        <v>74.14</v>
      </c>
      <c r="M1494" s="108" t="n">
        <f aca="false">TRUNC(O1494-O1494*$O$2,2)</f>
        <v>52.78</v>
      </c>
      <c r="N1494" s="0" t="n">
        <v>95</v>
      </c>
      <c r="O1494" s="0" t="n">
        <v>67.63</v>
      </c>
    </row>
    <row r="1495" customFormat="false" ht="25.5" hidden="false" customHeight="false" outlineLevel="0" collapsed="false">
      <c r="A1495" s="122" t="s">
        <v>1578</v>
      </c>
      <c r="B1495" s="123" t="s">
        <v>2743</v>
      </c>
      <c r="C1495" s="122" t="s">
        <v>29</v>
      </c>
      <c r="D1495" s="122" t="s">
        <v>2744</v>
      </c>
      <c r="E1495" s="124" t="s">
        <v>1581</v>
      </c>
      <c r="F1495" s="124"/>
      <c r="G1495" s="125" t="s">
        <v>132</v>
      </c>
      <c r="H1495" s="126" t="n">
        <v>391.1663</v>
      </c>
      <c r="I1495" s="127" t="n">
        <f aca="false">L1495</f>
        <v>0.59</v>
      </c>
      <c r="J1495" s="127" t="n">
        <f aca="false">M1495</f>
        <v>232.02</v>
      </c>
      <c r="L1495" s="108" t="n">
        <f aca="false">TRUNC(N1495-N1495*$O$2,2)</f>
        <v>0.59</v>
      </c>
      <c r="M1495" s="108" t="n">
        <f aca="false">TRUNC(O1495-O1495*$O$2,2)</f>
        <v>232.02</v>
      </c>
      <c r="N1495" s="0" t="n">
        <v>0.76</v>
      </c>
      <c r="O1495" s="0" t="n">
        <v>297.28</v>
      </c>
    </row>
    <row r="1496" customFormat="false" ht="12.75" hidden="false" customHeight="false" outlineLevel="0" collapsed="false">
      <c r="A1496" s="115"/>
      <c r="B1496" s="115"/>
      <c r="C1496" s="115"/>
      <c r="D1496" s="115"/>
      <c r="E1496" s="115"/>
      <c r="F1496" s="116"/>
      <c r="G1496" s="115"/>
      <c r="H1496" s="116"/>
      <c r="I1496" s="115"/>
      <c r="J1496" s="116"/>
      <c r="L1496" s="108"/>
      <c r="M1496" s="108" t="n">
        <f aca="false">TRUNC(O1496-O1496*$O$2,2)</f>
        <v>33.3</v>
      </c>
      <c r="N1496" s="0" t="s">
        <v>1574</v>
      </c>
      <c r="O1496" s="0" t="n">
        <v>42.67</v>
      </c>
    </row>
    <row r="1497" customFormat="false" ht="12.75" hidden="false" customHeight="false" outlineLevel="0" collapsed="false">
      <c r="A1497" s="115"/>
      <c r="B1497" s="115"/>
      <c r="C1497" s="115"/>
      <c r="D1497" s="115"/>
      <c r="E1497" s="115"/>
      <c r="F1497" s="116"/>
      <c r="G1497" s="115"/>
      <c r="H1497" s="117" t="s">
        <v>1575</v>
      </c>
      <c r="I1497" s="117"/>
      <c r="J1497" s="118" t="n">
        <f aca="false">M1497</f>
        <v>458.19</v>
      </c>
      <c r="L1497" s="108" t="n">
        <f aca="false">TRUNC(N1497-N1497*$O$2,2)</f>
        <v>0</v>
      </c>
      <c r="M1497" s="108" t="n">
        <f aca="false">TRUNC(O1497-O1497*$O$2,2)</f>
        <v>458.19</v>
      </c>
      <c r="N1497" s="0" t="n">
        <v>0</v>
      </c>
      <c r="O1497" s="0" t="n">
        <v>587.05</v>
      </c>
    </row>
    <row r="1498" customFormat="false" ht="13.5" hidden="false" customHeight="false" outlineLevel="0" collapsed="false">
      <c r="A1498" s="30"/>
      <c r="B1498" s="30"/>
      <c r="C1498" s="30"/>
      <c r="D1498" s="30"/>
      <c r="E1498" s="30"/>
      <c r="F1498" s="30"/>
      <c r="G1498" s="30"/>
      <c r="H1498" s="119"/>
      <c r="I1498" s="30"/>
      <c r="J1498" s="120"/>
      <c r="L1498" s="108"/>
      <c r="M1498" s="108" t="n">
        <f aca="false">TRUNC(O1498-O1498*$O$2,2)</f>
        <v>31486.98</v>
      </c>
      <c r="N1498" s="0" t="s">
        <v>1576</v>
      </c>
      <c r="O1498" s="0" t="n">
        <v>40342.07</v>
      </c>
    </row>
    <row r="1499" customFormat="false" ht="13.5" hidden="false" customHeight="false" outlineLevel="0" collapsed="false">
      <c r="A1499" s="121"/>
      <c r="B1499" s="121"/>
      <c r="C1499" s="121"/>
      <c r="D1499" s="121"/>
      <c r="E1499" s="121"/>
      <c r="F1499" s="121"/>
      <c r="G1499" s="121"/>
      <c r="H1499" s="121"/>
      <c r="I1499" s="121"/>
      <c r="J1499" s="121"/>
      <c r="L1499" s="108" t="n">
        <f aca="false">TRUNC(N1499-N1499*$O$2,2)</f>
        <v>0</v>
      </c>
      <c r="M1499" s="108" t="n">
        <f aca="false">TRUNC(O1499-O1499*$O$2,2)</f>
        <v>0</v>
      </c>
      <c r="N1499" s="0" t="n">
        <v>0</v>
      </c>
      <c r="O1499" s="0" t="n">
        <v>0</v>
      </c>
    </row>
    <row r="1500" customFormat="false" ht="15" hidden="false" customHeight="false" outlineLevel="0" collapsed="false">
      <c r="A1500" s="98" t="s">
        <v>207</v>
      </c>
      <c r="B1500" s="99" t="s">
        <v>8</v>
      </c>
      <c r="C1500" s="98" t="s">
        <v>9</v>
      </c>
      <c r="D1500" s="98" t="s">
        <v>10</v>
      </c>
      <c r="E1500" s="100" t="s">
        <v>1565</v>
      </c>
      <c r="F1500" s="100"/>
      <c r="G1500" s="101" t="s">
        <v>11</v>
      </c>
      <c r="H1500" s="99" t="s">
        <v>12</v>
      </c>
      <c r="I1500" s="99" t="s">
        <v>13</v>
      </c>
      <c r="J1500" s="99" t="s">
        <v>15</v>
      </c>
      <c r="L1500" s="108"/>
      <c r="M1500" s="108"/>
    </row>
    <row r="1501" customFormat="false" ht="39.6" hidden="false" customHeight="true" outlineLevel="0" collapsed="false">
      <c r="A1501" s="102" t="s">
        <v>1566</v>
      </c>
      <c r="B1501" s="103" t="s">
        <v>169</v>
      </c>
      <c r="C1501" s="102" t="s">
        <v>29</v>
      </c>
      <c r="D1501" s="102" t="s">
        <v>170</v>
      </c>
      <c r="E1501" s="104" t="s">
        <v>1696</v>
      </c>
      <c r="F1501" s="104"/>
      <c r="G1501" s="105" t="s">
        <v>41</v>
      </c>
      <c r="H1501" s="106" t="n">
        <v>1</v>
      </c>
      <c r="I1501" s="107" t="n">
        <f aca="false">L1501</f>
        <v>30.04</v>
      </c>
      <c r="J1501" s="107" t="n">
        <f aca="false">M1501</f>
        <v>30.04</v>
      </c>
      <c r="L1501" s="108" t="n">
        <f aca="false">TRUNC(N1501-N1501*$O$2,2)</f>
        <v>30.04</v>
      </c>
      <c r="M1501" s="108" t="n">
        <f aca="false">TRUNC(O1501-O1501*$O$2,2)</f>
        <v>30.04</v>
      </c>
      <c r="N1501" s="0" t="n">
        <v>38.5</v>
      </c>
      <c r="O1501" s="0" t="n">
        <v>38.5</v>
      </c>
    </row>
    <row r="1502" customFormat="false" ht="39.6" hidden="false" customHeight="true" outlineLevel="0" collapsed="false">
      <c r="A1502" s="109" t="s">
        <v>1567</v>
      </c>
      <c r="B1502" s="110" t="s">
        <v>1591</v>
      </c>
      <c r="C1502" s="109" t="s">
        <v>29</v>
      </c>
      <c r="D1502" s="109" t="s">
        <v>1592</v>
      </c>
      <c r="E1502" s="111" t="s">
        <v>1570</v>
      </c>
      <c r="F1502" s="111"/>
      <c r="G1502" s="112" t="s">
        <v>31</v>
      </c>
      <c r="H1502" s="113" t="n">
        <v>0.224</v>
      </c>
      <c r="I1502" s="114" t="n">
        <f aca="false">L1502</f>
        <v>19.38</v>
      </c>
      <c r="J1502" s="114" t="n">
        <f aca="false">M1502</f>
        <v>4.33</v>
      </c>
      <c r="L1502" s="108" t="n">
        <f aca="false">TRUNC(N1502-N1502*$O$2,2)</f>
        <v>19.38</v>
      </c>
      <c r="M1502" s="108" t="n">
        <f aca="false">TRUNC(O1502-O1502*$O$2,2)</f>
        <v>4.33</v>
      </c>
      <c r="N1502" s="0" t="n">
        <v>24.84</v>
      </c>
      <c r="O1502" s="0" t="n">
        <v>5.56</v>
      </c>
    </row>
    <row r="1503" customFormat="false" ht="39.6" hidden="false" customHeight="true" outlineLevel="0" collapsed="false">
      <c r="A1503" s="109" t="s">
        <v>1567</v>
      </c>
      <c r="B1503" s="110" t="s">
        <v>1597</v>
      </c>
      <c r="C1503" s="109" t="s">
        <v>29</v>
      </c>
      <c r="D1503" s="109" t="s">
        <v>1598</v>
      </c>
      <c r="E1503" s="111" t="s">
        <v>1570</v>
      </c>
      <c r="F1503" s="111"/>
      <c r="G1503" s="112" t="s">
        <v>31</v>
      </c>
      <c r="H1503" s="113" t="n">
        <v>1.345</v>
      </c>
      <c r="I1503" s="114" t="n">
        <f aca="false">L1503</f>
        <v>15.82</v>
      </c>
      <c r="J1503" s="114" t="n">
        <f aca="false">M1503</f>
        <v>21.28</v>
      </c>
      <c r="L1503" s="108" t="n">
        <f aca="false">TRUNC(N1503-N1503*$O$2,2)</f>
        <v>15.82</v>
      </c>
      <c r="M1503" s="108" t="n">
        <f aca="false">TRUNC(O1503-O1503*$O$2,2)</f>
        <v>21.28</v>
      </c>
      <c r="N1503" s="0" t="n">
        <v>20.28</v>
      </c>
      <c r="O1503" s="0" t="n">
        <v>27.27</v>
      </c>
    </row>
    <row r="1504" customFormat="false" ht="39.6" hidden="false" customHeight="true" outlineLevel="0" collapsed="false">
      <c r="A1504" s="109" t="s">
        <v>1567</v>
      </c>
      <c r="B1504" s="110" t="s">
        <v>2715</v>
      </c>
      <c r="C1504" s="109" t="s">
        <v>29</v>
      </c>
      <c r="D1504" s="109" t="s">
        <v>2716</v>
      </c>
      <c r="E1504" s="111" t="s">
        <v>1577</v>
      </c>
      <c r="F1504" s="111"/>
      <c r="G1504" s="112" t="s">
        <v>1590</v>
      </c>
      <c r="H1504" s="113" t="n">
        <v>0.13</v>
      </c>
      <c r="I1504" s="114" t="n">
        <f aca="false">L1504</f>
        <v>0.41</v>
      </c>
      <c r="J1504" s="114" t="n">
        <f aca="false">M1504</f>
        <v>0.04</v>
      </c>
      <c r="L1504" s="108" t="n">
        <f aca="false">TRUNC(N1504-N1504*$O$2,2)</f>
        <v>0.41</v>
      </c>
      <c r="M1504" s="108" t="n">
        <f aca="false">TRUNC(O1504-O1504*$O$2,2)</f>
        <v>0.04</v>
      </c>
      <c r="N1504" s="0" t="n">
        <v>0.53</v>
      </c>
      <c r="O1504" s="0" t="n">
        <v>0.06</v>
      </c>
    </row>
    <row r="1505" customFormat="false" ht="39.6" hidden="false" customHeight="true" outlineLevel="0" collapsed="false">
      <c r="A1505" s="109" t="s">
        <v>1567</v>
      </c>
      <c r="B1505" s="110" t="s">
        <v>2713</v>
      </c>
      <c r="C1505" s="109" t="s">
        <v>29</v>
      </c>
      <c r="D1505" s="109" t="s">
        <v>2714</v>
      </c>
      <c r="E1505" s="111" t="s">
        <v>1577</v>
      </c>
      <c r="F1505" s="111"/>
      <c r="G1505" s="112" t="s">
        <v>1587</v>
      </c>
      <c r="H1505" s="113" t="n">
        <v>0.094</v>
      </c>
      <c r="I1505" s="114" t="n">
        <f aca="false">L1505</f>
        <v>1.1</v>
      </c>
      <c r="J1505" s="114" t="n">
        <f aca="false">M1505</f>
        <v>0.1</v>
      </c>
      <c r="L1505" s="108" t="n">
        <f aca="false">TRUNC(N1505-N1505*$O$2,2)</f>
        <v>1.1</v>
      </c>
      <c r="M1505" s="108" t="n">
        <f aca="false">TRUNC(O1505-O1505*$O$2,2)</f>
        <v>0.1</v>
      </c>
      <c r="N1505" s="0" t="n">
        <v>1.42</v>
      </c>
      <c r="O1505" s="0" t="n">
        <v>0.13</v>
      </c>
    </row>
    <row r="1506" customFormat="false" ht="39.6" hidden="false" customHeight="true" outlineLevel="0" collapsed="false">
      <c r="A1506" s="109" t="s">
        <v>1567</v>
      </c>
      <c r="B1506" s="110" t="s">
        <v>1680</v>
      </c>
      <c r="C1506" s="109" t="s">
        <v>29</v>
      </c>
      <c r="D1506" s="109" t="s">
        <v>1681</v>
      </c>
      <c r="E1506" s="111" t="s">
        <v>1570</v>
      </c>
      <c r="F1506" s="111"/>
      <c r="G1506" s="112" t="s">
        <v>31</v>
      </c>
      <c r="H1506" s="113" t="n">
        <v>0.224</v>
      </c>
      <c r="I1506" s="114" t="n">
        <f aca="false">L1506</f>
        <v>19.12</v>
      </c>
      <c r="J1506" s="114" t="n">
        <f aca="false">M1506</f>
        <v>4.27</v>
      </c>
      <c r="L1506" s="108" t="n">
        <f aca="false">TRUNC(N1506-N1506*$O$2,2)</f>
        <v>19.12</v>
      </c>
      <c r="M1506" s="108" t="n">
        <f aca="false">TRUNC(O1506-O1506*$O$2,2)</f>
        <v>4.27</v>
      </c>
      <c r="N1506" s="0" t="n">
        <v>24.5</v>
      </c>
      <c r="O1506" s="0" t="n">
        <v>5.48</v>
      </c>
    </row>
    <row r="1507" customFormat="false" ht="12.75" hidden="false" customHeight="false" outlineLevel="0" collapsed="false">
      <c r="A1507" s="115"/>
      <c r="B1507" s="115"/>
      <c r="C1507" s="115"/>
      <c r="D1507" s="115"/>
      <c r="E1507" s="115"/>
      <c r="F1507" s="116"/>
      <c r="G1507" s="115"/>
      <c r="H1507" s="116"/>
      <c r="I1507" s="115"/>
      <c r="J1507" s="116"/>
      <c r="L1507" s="108"/>
      <c r="M1507" s="108" t="n">
        <f aca="false">TRUNC(O1507-O1507*$O$2,2)</f>
        <v>21.29</v>
      </c>
      <c r="N1507" s="0" t="s">
        <v>1574</v>
      </c>
      <c r="O1507" s="0" t="n">
        <v>27.28</v>
      </c>
    </row>
    <row r="1508" customFormat="false" ht="12.75" hidden="false" customHeight="false" outlineLevel="0" collapsed="false">
      <c r="A1508" s="115"/>
      <c r="B1508" s="115"/>
      <c r="C1508" s="115"/>
      <c r="D1508" s="115"/>
      <c r="E1508" s="115"/>
      <c r="F1508" s="116"/>
      <c r="G1508" s="115"/>
      <c r="H1508" s="117" t="s">
        <v>1575</v>
      </c>
      <c r="I1508" s="117"/>
      <c r="J1508" s="118" t="n">
        <f aca="false">M1508</f>
        <v>36.8</v>
      </c>
      <c r="L1508" s="108" t="n">
        <f aca="false">TRUNC(N1508-N1508*$O$2,2)</f>
        <v>0</v>
      </c>
      <c r="M1508" s="108" t="n">
        <f aca="false">TRUNC(O1508-O1508*$O$2,2)</f>
        <v>36.8</v>
      </c>
      <c r="N1508" s="0" t="n">
        <v>0</v>
      </c>
      <c r="O1508" s="0" t="n">
        <v>47.15</v>
      </c>
    </row>
    <row r="1509" customFormat="false" ht="13.5" hidden="false" customHeight="false" outlineLevel="0" collapsed="false">
      <c r="A1509" s="30"/>
      <c r="B1509" s="30"/>
      <c r="C1509" s="30"/>
      <c r="D1509" s="30"/>
      <c r="E1509" s="30"/>
      <c r="F1509" s="30"/>
      <c r="G1509" s="30"/>
      <c r="H1509" s="119"/>
      <c r="I1509" s="30"/>
      <c r="J1509" s="120"/>
      <c r="L1509" s="108"/>
      <c r="M1509" s="108" t="n">
        <f aca="false">TRUNC(O1509-O1509*$O$2,2)</f>
        <v>2528.92</v>
      </c>
      <c r="N1509" s="0" t="s">
        <v>1576</v>
      </c>
      <c r="O1509" s="0" t="n">
        <v>3240.14</v>
      </c>
    </row>
    <row r="1510" customFormat="false" ht="13.5" hidden="false" customHeight="false" outlineLevel="0" collapsed="false">
      <c r="A1510" s="121"/>
      <c r="B1510" s="121"/>
      <c r="C1510" s="121"/>
      <c r="D1510" s="121"/>
      <c r="E1510" s="121"/>
      <c r="F1510" s="121"/>
      <c r="G1510" s="121"/>
      <c r="H1510" s="121"/>
      <c r="I1510" s="121"/>
      <c r="J1510" s="121"/>
      <c r="L1510" s="108" t="n">
        <f aca="false">TRUNC(N1510-N1510*$O$2,2)</f>
        <v>0</v>
      </c>
      <c r="M1510" s="108" t="n">
        <f aca="false">TRUNC(O1510-O1510*$O$2,2)</f>
        <v>0</v>
      </c>
      <c r="N1510" s="0" t="n">
        <v>0</v>
      </c>
      <c r="O1510" s="0" t="n">
        <v>0</v>
      </c>
    </row>
    <row r="1511" customFormat="false" ht="12.75" hidden="false" customHeight="false" outlineLevel="0" collapsed="false">
      <c r="A1511" s="22" t="s">
        <v>208</v>
      </c>
      <c r="B1511" s="22"/>
      <c r="C1511" s="22"/>
      <c r="D1511" s="22" t="s">
        <v>209</v>
      </c>
      <c r="E1511" s="22"/>
      <c r="F1511" s="96"/>
      <c r="G1511" s="96"/>
      <c r="H1511" s="24"/>
      <c r="I1511" s="22"/>
      <c r="J1511" s="97"/>
      <c r="L1511" s="108" t="n">
        <f aca="false">TRUNC(N1511-N1511*$O$2,2)</f>
        <v>0</v>
      </c>
      <c r="M1511" s="108" t="n">
        <f aca="false">TRUNC(O1511-O1511*$O$2,2)</f>
        <v>0</v>
      </c>
      <c r="N1511" s="0" t="n">
        <v>0</v>
      </c>
      <c r="O1511" s="0" t="n">
        <v>0</v>
      </c>
    </row>
    <row r="1512" customFormat="false" ht="15" hidden="false" customHeight="false" outlineLevel="0" collapsed="false">
      <c r="A1512" s="98" t="s">
        <v>210</v>
      </c>
      <c r="B1512" s="99" t="s">
        <v>8</v>
      </c>
      <c r="C1512" s="98" t="s">
        <v>9</v>
      </c>
      <c r="D1512" s="98" t="s">
        <v>10</v>
      </c>
      <c r="E1512" s="100" t="s">
        <v>1565</v>
      </c>
      <c r="F1512" s="100"/>
      <c r="G1512" s="101" t="s">
        <v>11</v>
      </c>
      <c r="H1512" s="99" t="s">
        <v>12</v>
      </c>
      <c r="I1512" s="99" t="s">
        <v>13</v>
      </c>
      <c r="J1512" s="99" t="s">
        <v>15</v>
      </c>
      <c r="L1512" s="108"/>
      <c r="M1512" s="108"/>
    </row>
    <row r="1513" customFormat="false" ht="52.9" hidden="false" customHeight="true" outlineLevel="0" collapsed="false">
      <c r="A1513" s="102" t="s">
        <v>1566</v>
      </c>
      <c r="B1513" s="103" t="s">
        <v>211</v>
      </c>
      <c r="C1513" s="102" t="s">
        <v>29</v>
      </c>
      <c r="D1513" s="102" t="s">
        <v>212</v>
      </c>
      <c r="E1513" s="104" t="s">
        <v>1696</v>
      </c>
      <c r="F1513" s="104"/>
      <c r="G1513" s="105" t="s">
        <v>52</v>
      </c>
      <c r="H1513" s="106" t="n">
        <v>1</v>
      </c>
      <c r="I1513" s="107" t="n">
        <f aca="false">L1513</f>
        <v>41.51</v>
      </c>
      <c r="J1513" s="107" t="n">
        <f aca="false">M1513</f>
        <v>41.51</v>
      </c>
      <c r="L1513" s="108" t="n">
        <f aca="false">TRUNC(N1513-N1513*$O$2,2)</f>
        <v>41.51</v>
      </c>
      <c r="M1513" s="108" t="n">
        <f aca="false">TRUNC(O1513-O1513*$O$2,2)</f>
        <v>41.51</v>
      </c>
      <c r="N1513" s="0" t="n">
        <v>53.19</v>
      </c>
      <c r="O1513" s="0" t="n">
        <v>53.19</v>
      </c>
    </row>
    <row r="1514" customFormat="false" ht="39.6" hidden="false" customHeight="true" outlineLevel="0" collapsed="false">
      <c r="A1514" s="109" t="s">
        <v>1567</v>
      </c>
      <c r="B1514" s="110" t="s">
        <v>1701</v>
      </c>
      <c r="C1514" s="109" t="s">
        <v>29</v>
      </c>
      <c r="D1514" s="109" t="s">
        <v>1702</v>
      </c>
      <c r="E1514" s="111" t="s">
        <v>1570</v>
      </c>
      <c r="F1514" s="111"/>
      <c r="G1514" s="112" t="s">
        <v>31</v>
      </c>
      <c r="H1514" s="113" t="n">
        <v>0.092</v>
      </c>
      <c r="I1514" s="114" t="n">
        <f aca="false">L1514</f>
        <v>16.52</v>
      </c>
      <c r="J1514" s="114" t="n">
        <f aca="false">M1514</f>
        <v>1.51</v>
      </c>
      <c r="L1514" s="108" t="n">
        <f aca="false">TRUNC(N1514-N1514*$O$2,2)</f>
        <v>16.52</v>
      </c>
      <c r="M1514" s="108" t="n">
        <f aca="false">TRUNC(O1514-O1514*$O$2,2)</f>
        <v>1.51</v>
      </c>
      <c r="N1514" s="0" t="n">
        <v>21.17</v>
      </c>
      <c r="O1514" s="0" t="n">
        <v>1.94</v>
      </c>
    </row>
    <row r="1515" customFormat="false" ht="39.6" hidden="false" customHeight="true" outlineLevel="0" collapsed="false">
      <c r="A1515" s="109" t="s">
        <v>1567</v>
      </c>
      <c r="B1515" s="110" t="s">
        <v>2760</v>
      </c>
      <c r="C1515" s="109" t="s">
        <v>29</v>
      </c>
      <c r="D1515" s="109" t="s">
        <v>2761</v>
      </c>
      <c r="E1515" s="111" t="s">
        <v>1696</v>
      </c>
      <c r="F1515" s="111"/>
      <c r="G1515" s="112" t="s">
        <v>52</v>
      </c>
      <c r="H1515" s="113" t="n">
        <v>0.136</v>
      </c>
      <c r="I1515" s="114" t="n">
        <f aca="false">L1515</f>
        <v>97.93</v>
      </c>
      <c r="J1515" s="114" t="n">
        <f aca="false">M1515</f>
        <v>13.31</v>
      </c>
      <c r="L1515" s="108" t="n">
        <f aca="false">TRUNC(N1515-N1515*$O$2,2)</f>
        <v>97.93</v>
      </c>
      <c r="M1515" s="108" t="n">
        <f aca="false">TRUNC(O1515-O1515*$O$2,2)</f>
        <v>13.31</v>
      </c>
      <c r="N1515" s="0" t="n">
        <v>125.48</v>
      </c>
      <c r="O1515" s="0" t="n">
        <v>17.06</v>
      </c>
    </row>
    <row r="1516" customFormat="false" ht="39.6" hidden="false" customHeight="true" outlineLevel="0" collapsed="false">
      <c r="A1516" s="109" t="s">
        <v>1567</v>
      </c>
      <c r="B1516" s="110" t="s">
        <v>1680</v>
      </c>
      <c r="C1516" s="109" t="s">
        <v>29</v>
      </c>
      <c r="D1516" s="109" t="s">
        <v>1681</v>
      </c>
      <c r="E1516" s="111" t="s">
        <v>1570</v>
      </c>
      <c r="F1516" s="111"/>
      <c r="G1516" s="112" t="s">
        <v>31</v>
      </c>
      <c r="H1516" s="113" t="n">
        <v>0.502</v>
      </c>
      <c r="I1516" s="114" t="n">
        <f aca="false">L1516</f>
        <v>19.12</v>
      </c>
      <c r="J1516" s="114" t="n">
        <f aca="false">M1516</f>
        <v>9.59</v>
      </c>
      <c r="L1516" s="108" t="n">
        <f aca="false">TRUNC(N1516-N1516*$O$2,2)</f>
        <v>19.12</v>
      </c>
      <c r="M1516" s="108" t="n">
        <f aca="false">TRUNC(O1516-O1516*$O$2,2)</f>
        <v>9.59</v>
      </c>
      <c r="N1516" s="0" t="n">
        <v>24.5</v>
      </c>
      <c r="O1516" s="0" t="n">
        <v>12.29</v>
      </c>
    </row>
    <row r="1517" customFormat="false" ht="51" hidden="false" customHeight="false" outlineLevel="0" collapsed="false">
      <c r="A1517" s="122" t="s">
        <v>1578</v>
      </c>
      <c r="B1517" s="123" t="s">
        <v>2751</v>
      </c>
      <c r="C1517" s="122" t="s">
        <v>29</v>
      </c>
      <c r="D1517" s="122" t="s">
        <v>2752</v>
      </c>
      <c r="E1517" s="124" t="s">
        <v>1583</v>
      </c>
      <c r="F1517" s="124"/>
      <c r="G1517" s="125" t="s">
        <v>2753</v>
      </c>
      <c r="H1517" s="126" t="n">
        <v>0.397</v>
      </c>
      <c r="I1517" s="127" t="n">
        <f aca="false">L1517</f>
        <v>33.93</v>
      </c>
      <c r="J1517" s="127" t="n">
        <f aca="false">M1517</f>
        <v>13.47</v>
      </c>
      <c r="L1517" s="108" t="n">
        <f aca="false">TRUNC(N1517-N1517*$O$2,2)</f>
        <v>33.93</v>
      </c>
      <c r="M1517" s="108" t="n">
        <f aca="false">TRUNC(O1517-O1517*$O$2,2)</f>
        <v>13.47</v>
      </c>
      <c r="N1517" s="0" t="n">
        <v>43.48</v>
      </c>
      <c r="O1517" s="0" t="n">
        <v>17.26</v>
      </c>
    </row>
    <row r="1518" customFormat="false" ht="38.25" hidden="false" customHeight="false" outlineLevel="0" collapsed="false">
      <c r="A1518" s="122" t="s">
        <v>1578</v>
      </c>
      <c r="B1518" s="123" t="s">
        <v>2697</v>
      </c>
      <c r="C1518" s="122" t="s">
        <v>29</v>
      </c>
      <c r="D1518" s="122" t="s">
        <v>2698</v>
      </c>
      <c r="E1518" s="124" t="s">
        <v>1581</v>
      </c>
      <c r="F1518" s="124"/>
      <c r="G1518" s="125" t="s">
        <v>1582</v>
      </c>
      <c r="H1518" s="126" t="n">
        <v>0.004</v>
      </c>
      <c r="I1518" s="127" t="n">
        <f aca="false">L1518</f>
        <v>6.81</v>
      </c>
      <c r="J1518" s="127" t="n">
        <f aca="false">M1518</f>
        <v>0.02</v>
      </c>
      <c r="L1518" s="108" t="n">
        <f aca="false">TRUNC(N1518-N1518*$O$2,2)</f>
        <v>6.81</v>
      </c>
      <c r="M1518" s="108" t="n">
        <f aca="false">TRUNC(O1518-O1518*$O$2,2)</f>
        <v>0.02</v>
      </c>
      <c r="N1518" s="0" t="n">
        <v>8.73</v>
      </c>
      <c r="O1518" s="0" t="n">
        <v>0.03</v>
      </c>
    </row>
    <row r="1519" customFormat="false" ht="38.25" hidden="false" customHeight="false" outlineLevel="0" collapsed="false">
      <c r="A1519" s="122" t="s">
        <v>1578</v>
      </c>
      <c r="B1519" s="123" t="s">
        <v>2762</v>
      </c>
      <c r="C1519" s="122" t="s">
        <v>29</v>
      </c>
      <c r="D1519" s="122" t="s">
        <v>2763</v>
      </c>
      <c r="E1519" s="124" t="s">
        <v>1581</v>
      </c>
      <c r="F1519" s="124"/>
      <c r="G1519" s="125" t="s">
        <v>117</v>
      </c>
      <c r="H1519" s="126" t="n">
        <v>0.038</v>
      </c>
      <c r="I1519" s="127" t="n">
        <f aca="false">L1519</f>
        <v>94.85</v>
      </c>
      <c r="J1519" s="127" t="n">
        <f aca="false">M1519</f>
        <v>3.59</v>
      </c>
      <c r="L1519" s="108" t="n">
        <f aca="false">TRUNC(N1519-N1519*$O$2,2)</f>
        <v>94.85</v>
      </c>
      <c r="M1519" s="108" t="n">
        <f aca="false">TRUNC(O1519-O1519*$O$2,2)</f>
        <v>3.59</v>
      </c>
      <c r="N1519" s="0" t="n">
        <v>121.53</v>
      </c>
      <c r="O1519" s="0" t="n">
        <v>4.61</v>
      </c>
    </row>
    <row r="1520" customFormat="false" ht="12.75" hidden="false" customHeight="false" outlineLevel="0" collapsed="false">
      <c r="A1520" s="115"/>
      <c r="B1520" s="115"/>
      <c r="C1520" s="115"/>
      <c r="D1520" s="115"/>
      <c r="E1520" s="115"/>
      <c r="F1520" s="116"/>
      <c r="G1520" s="115"/>
      <c r="H1520" s="116"/>
      <c r="I1520" s="115"/>
      <c r="J1520" s="116"/>
      <c r="L1520" s="108"/>
      <c r="M1520" s="108" t="n">
        <f aca="false">TRUNC(O1520-O1520*$O$2,2)</f>
        <v>8.33</v>
      </c>
      <c r="N1520" s="0" t="s">
        <v>1574</v>
      </c>
      <c r="O1520" s="0" t="n">
        <v>10.68</v>
      </c>
    </row>
    <row r="1521" customFormat="false" ht="12.75" hidden="false" customHeight="false" outlineLevel="0" collapsed="false">
      <c r="A1521" s="115"/>
      <c r="B1521" s="115"/>
      <c r="C1521" s="115"/>
      <c r="D1521" s="115"/>
      <c r="E1521" s="115"/>
      <c r="F1521" s="116"/>
      <c r="G1521" s="115"/>
      <c r="H1521" s="117" t="s">
        <v>1575</v>
      </c>
      <c r="I1521" s="117"/>
      <c r="J1521" s="118" t="n">
        <f aca="false">M1521</f>
        <v>50.84</v>
      </c>
      <c r="L1521" s="108" t="n">
        <f aca="false">TRUNC(N1521-N1521*$O$2,2)</f>
        <v>0</v>
      </c>
      <c r="M1521" s="108" t="n">
        <f aca="false">TRUNC(O1521-O1521*$O$2,2)</f>
        <v>50.84</v>
      </c>
      <c r="N1521" s="0" t="n">
        <v>0</v>
      </c>
      <c r="O1521" s="0" t="n">
        <v>65.14</v>
      </c>
    </row>
    <row r="1522" customFormat="false" ht="13.5" hidden="false" customHeight="false" outlineLevel="0" collapsed="false">
      <c r="A1522" s="30"/>
      <c r="B1522" s="30"/>
      <c r="C1522" s="30"/>
      <c r="D1522" s="30"/>
      <c r="E1522" s="30"/>
      <c r="F1522" s="30"/>
      <c r="G1522" s="30"/>
      <c r="H1522" s="119"/>
      <c r="I1522" s="30"/>
      <c r="J1522" s="120"/>
      <c r="L1522" s="108"/>
      <c r="M1522" s="108" t="n">
        <f aca="false">TRUNC(O1522-O1522*$O$2,2)</f>
        <v>3154.72</v>
      </c>
      <c r="N1522" s="0" t="s">
        <v>1576</v>
      </c>
      <c r="O1522" s="0" t="n">
        <v>4041.93</v>
      </c>
    </row>
    <row r="1523" customFormat="false" ht="13.5" hidden="false" customHeight="false" outlineLevel="0" collapsed="false">
      <c r="A1523" s="121"/>
      <c r="B1523" s="121"/>
      <c r="C1523" s="121"/>
      <c r="D1523" s="121"/>
      <c r="E1523" s="121"/>
      <c r="F1523" s="121"/>
      <c r="G1523" s="121"/>
      <c r="H1523" s="121"/>
      <c r="I1523" s="121"/>
      <c r="J1523" s="121"/>
      <c r="L1523" s="108" t="n">
        <f aca="false">TRUNC(N1523-N1523*$O$2,2)</f>
        <v>0</v>
      </c>
      <c r="M1523" s="108" t="n">
        <f aca="false">TRUNC(O1523-O1523*$O$2,2)</f>
        <v>0</v>
      </c>
      <c r="N1523" s="0" t="n">
        <v>0</v>
      </c>
      <c r="O1523" s="0" t="n">
        <v>0</v>
      </c>
    </row>
    <row r="1524" customFormat="false" ht="15" hidden="false" customHeight="false" outlineLevel="0" collapsed="false">
      <c r="A1524" s="98" t="s">
        <v>213</v>
      </c>
      <c r="B1524" s="99" t="s">
        <v>8</v>
      </c>
      <c r="C1524" s="98" t="s">
        <v>9</v>
      </c>
      <c r="D1524" s="98" t="s">
        <v>10</v>
      </c>
      <c r="E1524" s="100" t="s">
        <v>1565</v>
      </c>
      <c r="F1524" s="100"/>
      <c r="G1524" s="101" t="s">
        <v>11</v>
      </c>
      <c r="H1524" s="99" t="s">
        <v>12</v>
      </c>
      <c r="I1524" s="99" t="s">
        <v>13</v>
      </c>
      <c r="J1524" s="99" t="s">
        <v>15</v>
      </c>
      <c r="L1524" s="108"/>
      <c r="M1524" s="108"/>
    </row>
    <row r="1525" customFormat="false" ht="63.75" hidden="false" customHeight="false" outlineLevel="0" collapsed="false">
      <c r="A1525" s="102" t="s">
        <v>1566</v>
      </c>
      <c r="B1525" s="103" t="s">
        <v>214</v>
      </c>
      <c r="C1525" s="102" t="s">
        <v>29</v>
      </c>
      <c r="D1525" s="102" t="s">
        <v>215</v>
      </c>
      <c r="E1525" s="104" t="s">
        <v>1696</v>
      </c>
      <c r="F1525" s="104"/>
      <c r="G1525" s="105" t="s">
        <v>52</v>
      </c>
      <c r="H1525" s="106" t="n">
        <v>1</v>
      </c>
      <c r="I1525" s="107" t="n">
        <f aca="false">L1525</f>
        <v>115.13</v>
      </c>
      <c r="J1525" s="107" t="n">
        <f aca="false">M1525</f>
        <v>115.13</v>
      </c>
      <c r="L1525" s="108" t="n">
        <f aca="false">TRUNC(N1525-N1525*$O$2,2)</f>
        <v>115.13</v>
      </c>
      <c r="M1525" s="108" t="n">
        <f aca="false">TRUNC(O1525-O1525*$O$2,2)</f>
        <v>115.13</v>
      </c>
      <c r="N1525" s="0" t="n">
        <v>147.51</v>
      </c>
      <c r="O1525" s="0" t="n">
        <v>147.51</v>
      </c>
    </row>
    <row r="1526" customFormat="false" ht="39.6" hidden="false" customHeight="true" outlineLevel="0" collapsed="false">
      <c r="A1526" s="109" t="s">
        <v>1567</v>
      </c>
      <c r="B1526" s="110" t="s">
        <v>1680</v>
      </c>
      <c r="C1526" s="109" t="s">
        <v>29</v>
      </c>
      <c r="D1526" s="109" t="s">
        <v>1681</v>
      </c>
      <c r="E1526" s="111" t="s">
        <v>1570</v>
      </c>
      <c r="F1526" s="111"/>
      <c r="G1526" s="112" t="s">
        <v>31</v>
      </c>
      <c r="H1526" s="113" t="n">
        <v>1.542</v>
      </c>
      <c r="I1526" s="114" t="n">
        <f aca="false">L1526</f>
        <v>19.12</v>
      </c>
      <c r="J1526" s="114" t="n">
        <f aca="false">M1526</f>
        <v>29.47</v>
      </c>
      <c r="L1526" s="108" t="n">
        <f aca="false">TRUNC(N1526-N1526*$O$2,2)</f>
        <v>19.12</v>
      </c>
      <c r="M1526" s="108" t="n">
        <f aca="false">TRUNC(O1526-O1526*$O$2,2)</f>
        <v>29.47</v>
      </c>
      <c r="N1526" s="0" t="n">
        <v>24.5</v>
      </c>
      <c r="O1526" s="0" t="n">
        <v>37.77</v>
      </c>
    </row>
    <row r="1527" customFormat="false" ht="39.6" hidden="false" customHeight="true" outlineLevel="0" collapsed="false">
      <c r="A1527" s="109" t="s">
        <v>1567</v>
      </c>
      <c r="B1527" s="110" t="s">
        <v>1701</v>
      </c>
      <c r="C1527" s="109" t="s">
        <v>29</v>
      </c>
      <c r="D1527" s="109" t="s">
        <v>1702</v>
      </c>
      <c r="E1527" s="111" t="s">
        <v>1570</v>
      </c>
      <c r="F1527" s="111"/>
      <c r="G1527" s="112" t="s">
        <v>31</v>
      </c>
      <c r="H1527" s="113" t="n">
        <v>0.283</v>
      </c>
      <c r="I1527" s="114" t="n">
        <f aca="false">L1527</f>
        <v>16.52</v>
      </c>
      <c r="J1527" s="114" t="n">
        <f aca="false">M1527</f>
        <v>4.67</v>
      </c>
      <c r="L1527" s="108" t="n">
        <f aca="false">TRUNC(N1527-N1527*$O$2,2)</f>
        <v>16.52</v>
      </c>
      <c r="M1527" s="108" t="n">
        <f aca="false">TRUNC(O1527-O1527*$O$2,2)</f>
        <v>4.67</v>
      </c>
      <c r="N1527" s="0" t="n">
        <v>21.17</v>
      </c>
      <c r="O1527" s="0" t="n">
        <v>5.99</v>
      </c>
    </row>
    <row r="1528" customFormat="false" ht="39.6" hidden="false" customHeight="true" outlineLevel="0" collapsed="false">
      <c r="A1528" s="109" t="s">
        <v>1567</v>
      </c>
      <c r="B1528" s="110" t="s">
        <v>2764</v>
      </c>
      <c r="C1528" s="109" t="s">
        <v>29</v>
      </c>
      <c r="D1528" s="109" t="s">
        <v>2765</v>
      </c>
      <c r="E1528" s="111" t="s">
        <v>1696</v>
      </c>
      <c r="F1528" s="111"/>
      <c r="G1528" s="112" t="s">
        <v>52</v>
      </c>
      <c r="H1528" s="113" t="n">
        <v>0.183</v>
      </c>
      <c r="I1528" s="114" t="n">
        <f aca="false">L1528</f>
        <v>58.08</v>
      </c>
      <c r="J1528" s="114" t="n">
        <f aca="false">M1528</f>
        <v>10.62</v>
      </c>
      <c r="L1528" s="108" t="n">
        <f aca="false">TRUNC(N1528-N1528*$O$2,2)</f>
        <v>58.08</v>
      </c>
      <c r="M1528" s="108" t="n">
        <f aca="false">TRUNC(O1528-O1528*$O$2,2)</f>
        <v>10.62</v>
      </c>
      <c r="N1528" s="0" t="n">
        <v>74.42</v>
      </c>
      <c r="O1528" s="0" t="n">
        <v>13.61</v>
      </c>
    </row>
    <row r="1529" customFormat="false" ht="25.5" hidden="false" customHeight="false" outlineLevel="0" collapsed="false">
      <c r="A1529" s="122" t="s">
        <v>1578</v>
      </c>
      <c r="B1529" s="123" t="s">
        <v>2766</v>
      </c>
      <c r="C1529" s="122" t="s">
        <v>29</v>
      </c>
      <c r="D1529" s="122" t="s">
        <v>2767</v>
      </c>
      <c r="E1529" s="124" t="s">
        <v>1583</v>
      </c>
      <c r="F1529" s="124"/>
      <c r="G1529" s="125" t="s">
        <v>1571</v>
      </c>
      <c r="H1529" s="126" t="n">
        <v>1.03</v>
      </c>
      <c r="I1529" s="127" t="n">
        <f aca="false">L1529</f>
        <v>18.35</v>
      </c>
      <c r="J1529" s="127" t="n">
        <f aca="false">M1529</f>
        <v>18.9</v>
      </c>
      <c r="L1529" s="108" t="n">
        <f aca="false">TRUNC(N1529-N1529*$O$2,2)</f>
        <v>18.35</v>
      </c>
      <c r="M1529" s="108" t="n">
        <f aca="false">TRUNC(O1529-O1529*$O$2,2)</f>
        <v>18.9</v>
      </c>
      <c r="N1529" s="0" t="n">
        <v>23.52</v>
      </c>
      <c r="O1529" s="0" t="n">
        <v>24.22</v>
      </c>
    </row>
    <row r="1530" customFormat="false" ht="38.25" hidden="false" customHeight="false" outlineLevel="0" collapsed="false">
      <c r="A1530" s="122" t="s">
        <v>1578</v>
      </c>
      <c r="B1530" s="123" t="s">
        <v>2762</v>
      </c>
      <c r="C1530" s="122" t="s">
        <v>29</v>
      </c>
      <c r="D1530" s="122" t="s">
        <v>2763</v>
      </c>
      <c r="E1530" s="124" t="s">
        <v>1581</v>
      </c>
      <c r="F1530" s="124"/>
      <c r="G1530" s="125" t="s">
        <v>117</v>
      </c>
      <c r="H1530" s="126" t="n">
        <v>0.038</v>
      </c>
      <c r="I1530" s="127" t="n">
        <f aca="false">L1530</f>
        <v>94.85</v>
      </c>
      <c r="J1530" s="127" t="n">
        <f aca="false">M1530</f>
        <v>3.59</v>
      </c>
      <c r="L1530" s="108" t="n">
        <f aca="false">TRUNC(N1530-N1530*$O$2,2)</f>
        <v>94.85</v>
      </c>
      <c r="M1530" s="108" t="n">
        <f aca="false">TRUNC(O1530-O1530*$O$2,2)</f>
        <v>3.59</v>
      </c>
      <c r="N1530" s="0" t="n">
        <v>121.53</v>
      </c>
      <c r="O1530" s="0" t="n">
        <v>4.61</v>
      </c>
    </row>
    <row r="1531" customFormat="false" ht="38.25" hidden="false" customHeight="false" outlineLevel="0" collapsed="false">
      <c r="A1531" s="122" t="s">
        <v>1578</v>
      </c>
      <c r="B1531" s="123" t="s">
        <v>2697</v>
      </c>
      <c r="C1531" s="122" t="s">
        <v>29</v>
      </c>
      <c r="D1531" s="122" t="s">
        <v>2698</v>
      </c>
      <c r="E1531" s="124" t="s">
        <v>1581</v>
      </c>
      <c r="F1531" s="124"/>
      <c r="G1531" s="125" t="s">
        <v>1582</v>
      </c>
      <c r="H1531" s="126" t="n">
        <v>0.008</v>
      </c>
      <c r="I1531" s="127" t="n">
        <f aca="false">L1531</f>
        <v>6.81</v>
      </c>
      <c r="J1531" s="127" t="n">
        <f aca="false">M1531</f>
        <v>0.04</v>
      </c>
      <c r="L1531" s="108" t="n">
        <f aca="false">TRUNC(N1531-N1531*$O$2,2)</f>
        <v>6.81</v>
      </c>
      <c r="M1531" s="108" t="n">
        <f aca="false">TRUNC(O1531-O1531*$O$2,2)</f>
        <v>0.04</v>
      </c>
      <c r="N1531" s="0" t="n">
        <v>8.73</v>
      </c>
      <c r="O1531" s="0" t="n">
        <v>0.06</v>
      </c>
    </row>
    <row r="1532" customFormat="false" ht="51" hidden="false" customHeight="false" outlineLevel="0" collapsed="false">
      <c r="A1532" s="122" t="s">
        <v>1578</v>
      </c>
      <c r="B1532" s="123" t="s">
        <v>2768</v>
      </c>
      <c r="C1532" s="122" t="s">
        <v>29</v>
      </c>
      <c r="D1532" s="122" t="s">
        <v>2769</v>
      </c>
      <c r="E1532" s="124" t="s">
        <v>1583</v>
      </c>
      <c r="F1532" s="124"/>
      <c r="G1532" s="125" t="s">
        <v>1571</v>
      </c>
      <c r="H1532" s="126" t="n">
        <v>0.05</v>
      </c>
      <c r="I1532" s="127" t="n">
        <f aca="false">L1532</f>
        <v>956.11</v>
      </c>
      <c r="J1532" s="127" t="n">
        <f aca="false">M1532</f>
        <v>47.8</v>
      </c>
      <c r="L1532" s="108" t="n">
        <f aca="false">TRUNC(N1532-N1532*$O$2,2)</f>
        <v>956.11</v>
      </c>
      <c r="M1532" s="108" t="n">
        <f aca="false">TRUNC(O1532-O1532*$O$2,2)</f>
        <v>47.8</v>
      </c>
      <c r="N1532" s="0" t="n">
        <v>1225</v>
      </c>
      <c r="O1532" s="0" t="n">
        <v>61.25</v>
      </c>
    </row>
    <row r="1533" customFormat="false" ht="12.75" hidden="false" customHeight="false" outlineLevel="0" collapsed="false">
      <c r="A1533" s="115"/>
      <c r="B1533" s="115"/>
      <c r="C1533" s="115"/>
      <c r="D1533" s="115"/>
      <c r="E1533" s="115"/>
      <c r="F1533" s="116"/>
      <c r="G1533" s="115"/>
      <c r="H1533" s="116"/>
      <c r="I1533" s="115"/>
      <c r="J1533" s="116"/>
      <c r="L1533" s="108"/>
      <c r="M1533" s="108" t="n">
        <f aca="false">TRUNC(O1533-O1533*$O$2,2)</f>
        <v>25.51</v>
      </c>
      <c r="N1533" s="0" t="s">
        <v>1574</v>
      </c>
      <c r="O1533" s="0" t="n">
        <v>32.69</v>
      </c>
    </row>
    <row r="1534" customFormat="false" ht="12.75" hidden="false" customHeight="false" outlineLevel="0" collapsed="false">
      <c r="A1534" s="115"/>
      <c r="B1534" s="115"/>
      <c r="C1534" s="115"/>
      <c r="D1534" s="115"/>
      <c r="E1534" s="115"/>
      <c r="F1534" s="116"/>
      <c r="G1534" s="115"/>
      <c r="H1534" s="117" t="s">
        <v>1575</v>
      </c>
      <c r="I1534" s="117"/>
      <c r="J1534" s="118" t="n">
        <f aca="false">M1534</f>
        <v>140.99</v>
      </c>
      <c r="L1534" s="108" t="n">
        <f aca="false">TRUNC(N1534-N1534*$O$2,2)</f>
        <v>0</v>
      </c>
      <c r="M1534" s="108" t="n">
        <f aca="false">TRUNC(O1534-O1534*$O$2,2)</f>
        <v>140.99</v>
      </c>
      <c r="N1534" s="0" t="n">
        <v>0</v>
      </c>
      <c r="O1534" s="0" t="n">
        <v>180.65</v>
      </c>
    </row>
    <row r="1535" customFormat="false" ht="13.5" hidden="false" customHeight="false" outlineLevel="0" collapsed="false">
      <c r="A1535" s="30"/>
      <c r="B1535" s="30"/>
      <c r="C1535" s="30"/>
      <c r="D1535" s="30"/>
      <c r="E1535" s="30"/>
      <c r="F1535" s="30"/>
      <c r="G1535" s="30"/>
      <c r="H1535" s="119"/>
      <c r="I1535" s="30"/>
      <c r="J1535" s="120"/>
      <c r="L1535" s="108"/>
      <c r="M1535" s="108" t="n">
        <f aca="false">TRUNC(O1535-O1535*$O$2,2)</f>
        <v>81871.49</v>
      </c>
      <c r="N1535" s="0" t="s">
        <v>1576</v>
      </c>
      <c r="O1535" s="0" t="n">
        <v>104896.22</v>
      </c>
    </row>
    <row r="1536" customFormat="false" ht="13.5" hidden="false" customHeight="false" outlineLevel="0" collapsed="false">
      <c r="A1536" s="121"/>
      <c r="B1536" s="121"/>
      <c r="C1536" s="121"/>
      <c r="D1536" s="121"/>
      <c r="E1536" s="121"/>
      <c r="F1536" s="121"/>
      <c r="G1536" s="121"/>
      <c r="H1536" s="121"/>
      <c r="I1536" s="121"/>
      <c r="J1536" s="121"/>
      <c r="L1536" s="108" t="n">
        <f aca="false">TRUNC(N1536-N1536*$O$2,2)</f>
        <v>0</v>
      </c>
      <c r="M1536" s="108" t="n">
        <f aca="false">TRUNC(O1536-O1536*$O$2,2)</f>
        <v>0</v>
      </c>
      <c r="N1536" s="0" t="n">
        <v>0</v>
      </c>
      <c r="O1536" s="0" t="n">
        <v>0</v>
      </c>
    </row>
    <row r="1537" customFormat="false" ht="15" hidden="false" customHeight="false" outlineLevel="0" collapsed="false">
      <c r="A1537" s="98" t="s">
        <v>216</v>
      </c>
      <c r="B1537" s="99" t="s">
        <v>8</v>
      </c>
      <c r="C1537" s="98" t="s">
        <v>9</v>
      </c>
      <c r="D1537" s="98" t="s">
        <v>10</v>
      </c>
      <c r="E1537" s="100" t="s">
        <v>1565</v>
      </c>
      <c r="F1537" s="100"/>
      <c r="G1537" s="101" t="s">
        <v>11</v>
      </c>
      <c r="H1537" s="99" t="s">
        <v>12</v>
      </c>
      <c r="I1537" s="99" t="s">
        <v>13</v>
      </c>
      <c r="J1537" s="99" t="s">
        <v>15</v>
      </c>
      <c r="L1537" s="108"/>
      <c r="M1537" s="108"/>
    </row>
    <row r="1538" customFormat="false" ht="52.9" hidden="false" customHeight="true" outlineLevel="0" collapsed="false">
      <c r="A1538" s="102" t="s">
        <v>1566</v>
      </c>
      <c r="B1538" s="103" t="s">
        <v>217</v>
      </c>
      <c r="C1538" s="102" t="s">
        <v>29</v>
      </c>
      <c r="D1538" s="102" t="s">
        <v>218</v>
      </c>
      <c r="E1538" s="104" t="s">
        <v>1696</v>
      </c>
      <c r="F1538" s="104"/>
      <c r="G1538" s="105" t="s">
        <v>41</v>
      </c>
      <c r="H1538" s="106" t="n">
        <v>1</v>
      </c>
      <c r="I1538" s="107" t="n">
        <f aca="false">L1538</f>
        <v>13.75</v>
      </c>
      <c r="J1538" s="107" t="n">
        <f aca="false">M1538</f>
        <v>13.75</v>
      </c>
      <c r="L1538" s="108" t="n">
        <f aca="false">TRUNC(N1538-N1538*$O$2,2)</f>
        <v>13.75</v>
      </c>
      <c r="M1538" s="108" t="n">
        <f aca="false">TRUNC(O1538-O1538*$O$2,2)</f>
        <v>13.75</v>
      </c>
      <c r="N1538" s="0" t="n">
        <v>17.62</v>
      </c>
      <c r="O1538" s="0" t="n">
        <v>17.62</v>
      </c>
    </row>
    <row r="1539" customFormat="false" ht="39.6" hidden="false" customHeight="true" outlineLevel="0" collapsed="false">
      <c r="A1539" s="109" t="s">
        <v>1567</v>
      </c>
      <c r="B1539" s="110" t="s">
        <v>1701</v>
      </c>
      <c r="C1539" s="109" t="s">
        <v>29</v>
      </c>
      <c r="D1539" s="109" t="s">
        <v>1702</v>
      </c>
      <c r="E1539" s="111" t="s">
        <v>1570</v>
      </c>
      <c r="F1539" s="111"/>
      <c r="G1539" s="112" t="s">
        <v>31</v>
      </c>
      <c r="H1539" s="113" t="n">
        <v>0.09</v>
      </c>
      <c r="I1539" s="114" t="n">
        <f aca="false">L1539</f>
        <v>16.52</v>
      </c>
      <c r="J1539" s="114" t="n">
        <f aca="false">M1539</f>
        <v>1.48</v>
      </c>
      <c r="L1539" s="108" t="n">
        <f aca="false">TRUNC(N1539-N1539*$O$2,2)</f>
        <v>16.52</v>
      </c>
      <c r="M1539" s="108" t="n">
        <f aca="false">TRUNC(O1539-O1539*$O$2,2)</f>
        <v>1.48</v>
      </c>
      <c r="N1539" s="0" t="n">
        <v>21.17</v>
      </c>
      <c r="O1539" s="0" t="n">
        <v>1.9</v>
      </c>
    </row>
    <row r="1540" customFormat="false" ht="39.6" hidden="false" customHeight="true" outlineLevel="0" collapsed="false">
      <c r="A1540" s="109" t="s">
        <v>1567</v>
      </c>
      <c r="B1540" s="110" t="s">
        <v>1680</v>
      </c>
      <c r="C1540" s="109" t="s">
        <v>29</v>
      </c>
      <c r="D1540" s="109" t="s">
        <v>1681</v>
      </c>
      <c r="E1540" s="111" t="s">
        <v>1570</v>
      </c>
      <c r="F1540" s="111"/>
      <c r="G1540" s="112" t="s">
        <v>31</v>
      </c>
      <c r="H1540" s="113" t="n">
        <v>0.127</v>
      </c>
      <c r="I1540" s="114" t="n">
        <f aca="false">L1540</f>
        <v>19.12</v>
      </c>
      <c r="J1540" s="114" t="n">
        <f aca="false">M1540</f>
        <v>2.42</v>
      </c>
      <c r="L1540" s="108" t="n">
        <f aca="false">TRUNC(N1540-N1540*$O$2,2)</f>
        <v>19.12</v>
      </c>
      <c r="M1540" s="108" t="n">
        <f aca="false">TRUNC(O1540-O1540*$O$2,2)</f>
        <v>2.42</v>
      </c>
      <c r="N1540" s="0" t="n">
        <v>24.5</v>
      </c>
      <c r="O1540" s="0" t="n">
        <v>3.11</v>
      </c>
    </row>
    <row r="1541" customFormat="false" ht="39.6" hidden="false" customHeight="true" outlineLevel="0" collapsed="false">
      <c r="A1541" s="109" t="s">
        <v>1567</v>
      </c>
      <c r="B1541" s="110" t="s">
        <v>2770</v>
      </c>
      <c r="C1541" s="109" t="s">
        <v>29</v>
      </c>
      <c r="D1541" s="109" t="s">
        <v>2771</v>
      </c>
      <c r="E1541" s="111" t="s">
        <v>1696</v>
      </c>
      <c r="F1541" s="111"/>
      <c r="G1541" s="112" t="s">
        <v>117</v>
      </c>
      <c r="H1541" s="113" t="n">
        <v>0.545</v>
      </c>
      <c r="I1541" s="114" t="n">
        <f aca="false">L1541</f>
        <v>14.81</v>
      </c>
      <c r="J1541" s="114" t="n">
        <f aca="false">M1541</f>
        <v>8.07</v>
      </c>
      <c r="L1541" s="108" t="n">
        <f aca="false">TRUNC(N1541-N1541*$O$2,2)</f>
        <v>14.81</v>
      </c>
      <c r="M1541" s="108" t="n">
        <f aca="false">TRUNC(O1541-O1541*$O$2,2)</f>
        <v>8.07</v>
      </c>
      <c r="N1541" s="0" t="n">
        <v>18.98</v>
      </c>
      <c r="O1541" s="0" t="n">
        <v>10.34</v>
      </c>
    </row>
    <row r="1542" customFormat="false" ht="38.25" hidden="false" customHeight="false" outlineLevel="0" collapsed="false">
      <c r="A1542" s="122" t="s">
        <v>1578</v>
      </c>
      <c r="B1542" s="123" t="s">
        <v>2772</v>
      </c>
      <c r="C1542" s="122" t="s">
        <v>29</v>
      </c>
      <c r="D1542" s="122" t="s">
        <v>2773</v>
      </c>
      <c r="E1542" s="124" t="s">
        <v>1581</v>
      </c>
      <c r="F1542" s="124"/>
      <c r="G1542" s="125" t="s">
        <v>117</v>
      </c>
      <c r="H1542" s="126" t="n">
        <v>0.143</v>
      </c>
      <c r="I1542" s="127" t="n">
        <f aca="false">L1542</f>
        <v>10.74</v>
      </c>
      <c r="J1542" s="127" t="n">
        <f aca="false">M1542</f>
        <v>1.52</v>
      </c>
      <c r="L1542" s="108" t="n">
        <f aca="false">TRUNC(N1542-N1542*$O$2,2)</f>
        <v>10.74</v>
      </c>
      <c r="M1542" s="108" t="n">
        <f aca="false">TRUNC(O1542-O1542*$O$2,2)</f>
        <v>1.52</v>
      </c>
      <c r="N1542" s="0" t="n">
        <v>13.77</v>
      </c>
      <c r="O1542" s="0" t="n">
        <v>1.96</v>
      </c>
    </row>
    <row r="1543" customFormat="false" ht="25.5" hidden="false" customHeight="false" outlineLevel="0" collapsed="false">
      <c r="A1543" s="122" t="s">
        <v>1578</v>
      </c>
      <c r="B1543" s="123" t="s">
        <v>2695</v>
      </c>
      <c r="C1543" s="122" t="s">
        <v>29</v>
      </c>
      <c r="D1543" s="122" t="s">
        <v>2696</v>
      </c>
      <c r="E1543" s="124" t="s">
        <v>1581</v>
      </c>
      <c r="F1543" s="124"/>
      <c r="G1543" s="125" t="s">
        <v>132</v>
      </c>
      <c r="H1543" s="126" t="n">
        <v>0.011</v>
      </c>
      <c r="I1543" s="127" t="n">
        <f aca="false">L1543</f>
        <v>22.54</v>
      </c>
      <c r="J1543" s="127" t="n">
        <f aca="false">M1543</f>
        <v>0.24</v>
      </c>
      <c r="L1543" s="108" t="n">
        <f aca="false">TRUNC(N1543-N1543*$O$2,2)</f>
        <v>22.54</v>
      </c>
      <c r="M1543" s="108" t="n">
        <f aca="false">TRUNC(O1543-O1543*$O$2,2)</f>
        <v>0.24</v>
      </c>
      <c r="N1543" s="0" t="n">
        <v>28.88</v>
      </c>
      <c r="O1543" s="0" t="n">
        <v>0.31</v>
      </c>
    </row>
    <row r="1544" customFormat="false" ht="12.75" hidden="false" customHeight="false" outlineLevel="0" collapsed="false">
      <c r="A1544" s="115"/>
      <c r="B1544" s="115"/>
      <c r="C1544" s="115"/>
      <c r="D1544" s="115"/>
      <c r="E1544" s="115"/>
      <c r="F1544" s="116"/>
      <c r="G1544" s="115"/>
      <c r="H1544" s="116"/>
      <c r="I1544" s="115"/>
      <c r="J1544" s="116"/>
      <c r="L1544" s="108"/>
      <c r="M1544" s="108" t="n">
        <f aca="false">TRUNC(O1544-O1544*$O$2,2)</f>
        <v>3.96</v>
      </c>
      <c r="N1544" s="0" t="s">
        <v>1574</v>
      </c>
      <c r="O1544" s="0" t="n">
        <v>5.08</v>
      </c>
    </row>
    <row r="1545" customFormat="false" ht="12.75" hidden="false" customHeight="false" outlineLevel="0" collapsed="false">
      <c r="A1545" s="115"/>
      <c r="B1545" s="115"/>
      <c r="C1545" s="115"/>
      <c r="D1545" s="115"/>
      <c r="E1545" s="115"/>
      <c r="F1545" s="116"/>
      <c r="G1545" s="115"/>
      <c r="H1545" s="117" t="s">
        <v>1575</v>
      </c>
      <c r="I1545" s="117"/>
      <c r="J1545" s="118" t="n">
        <f aca="false">M1545</f>
        <v>16.83</v>
      </c>
      <c r="L1545" s="108" t="n">
        <f aca="false">TRUNC(N1545-N1545*$O$2,2)</f>
        <v>0</v>
      </c>
      <c r="M1545" s="108" t="n">
        <f aca="false">TRUNC(O1545-O1545*$O$2,2)</f>
        <v>16.83</v>
      </c>
      <c r="N1545" s="0" t="n">
        <v>0</v>
      </c>
      <c r="O1545" s="0" t="n">
        <v>21.57</v>
      </c>
    </row>
    <row r="1546" customFormat="false" ht="13.5" hidden="false" customHeight="false" outlineLevel="0" collapsed="false">
      <c r="A1546" s="30"/>
      <c r="B1546" s="30"/>
      <c r="C1546" s="30"/>
      <c r="D1546" s="30"/>
      <c r="E1546" s="30"/>
      <c r="F1546" s="30"/>
      <c r="G1546" s="30"/>
      <c r="H1546" s="119"/>
      <c r="I1546" s="30"/>
      <c r="J1546" s="120"/>
      <c r="L1546" s="108"/>
      <c r="M1546" s="108" t="n">
        <f aca="false">TRUNC(O1546-O1546*$O$2,2)</f>
        <v>2071.8</v>
      </c>
      <c r="N1546" s="0" t="s">
        <v>1576</v>
      </c>
      <c r="O1546" s="0" t="n">
        <v>2654.46</v>
      </c>
    </row>
    <row r="1547" customFormat="false" ht="13.5" hidden="false" customHeight="false" outlineLevel="0" collapsed="false">
      <c r="A1547" s="121"/>
      <c r="B1547" s="121"/>
      <c r="C1547" s="121"/>
      <c r="D1547" s="121"/>
      <c r="E1547" s="121"/>
      <c r="F1547" s="121"/>
      <c r="G1547" s="121"/>
      <c r="H1547" s="121"/>
      <c r="I1547" s="121"/>
      <c r="J1547" s="121"/>
      <c r="L1547" s="108" t="n">
        <f aca="false">TRUNC(N1547-N1547*$O$2,2)</f>
        <v>0</v>
      </c>
      <c r="M1547" s="108" t="n">
        <f aca="false">TRUNC(O1547-O1547*$O$2,2)</f>
        <v>0</v>
      </c>
      <c r="N1547" s="0" t="n">
        <v>0</v>
      </c>
      <c r="O1547" s="0" t="n">
        <v>0</v>
      </c>
    </row>
    <row r="1548" customFormat="false" ht="15" hidden="false" customHeight="false" outlineLevel="0" collapsed="false">
      <c r="A1548" s="98" t="s">
        <v>219</v>
      </c>
      <c r="B1548" s="99" t="s">
        <v>8</v>
      </c>
      <c r="C1548" s="98" t="s">
        <v>9</v>
      </c>
      <c r="D1548" s="98" t="s">
        <v>10</v>
      </c>
      <c r="E1548" s="100" t="s">
        <v>1565</v>
      </c>
      <c r="F1548" s="100"/>
      <c r="G1548" s="101" t="s">
        <v>11</v>
      </c>
      <c r="H1548" s="99" t="s">
        <v>12</v>
      </c>
      <c r="I1548" s="99" t="s">
        <v>13</v>
      </c>
      <c r="J1548" s="99" t="s">
        <v>15</v>
      </c>
      <c r="L1548" s="108"/>
      <c r="M1548" s="108"/>
    </row>
    <row r="1549" customFormat="false" ht="52.9" hidden="false" customHeight="true" outlineLevel="0" collapsed="false">
      <c r="A1549" s="102" t="s">
        <v>1566</v>
      </c>
      <c r="B1549" s="103" t="s">
        <v>220</v>
      </c>
      <c r="C1549" s="102" t="s">
        <v>29</v>
      </c>
      <c r="D1549" s="102" t="s">
        <v>221</v>
      </c>
      <c r="E1549" s="104" t="s">
        <v>1696</v>
      </c>
      <c r="F1549" s="104"/>
      <c r="G1549" s="105" t="s">
        <v>132</v>
      </c>
      <c r="H1549" s="106" t="n">
        <v>1</v>
      </c>
      <c r="I1549" s="107" t="n">
        <f aca="false">L1549</f>
        <v>11.56</v>
      </c>
      <c r="J1549" s="107" t="n">
        <f aca="false">M1549</f>
        <v>11.56</v>
      </c>
      <c r="L1549" s="108" t="n">
        <f aca="false">TRUNC(N1549-N1549*$O$2,2)</f>
        <v>11.56</v>
      </c>
      <c r="M1549" s="108" t="n">
        <f aca="false">TRUNC(O1549-O1549*$O$2,2)</f>
        <v>11.56</v>
      </c>
      <c r="N1549" s="0" t="n">
        <v>14.82</v>
      </c>
      <c r="O1549" s="0" t="n">
        <v>14.82</v>
      </c>
    </row>
    <row r="1550" customFormat="false" ht="39.6" hidden="false" customHeight="true" outlineLevel="0" collapsed="false">
      <c r="A1550" s="109" t="s">
        <v>1567</v>
      </c>
      <c r="B1550" s="110" t="s">
        <v>2699</v>
      </c>
      <c r="C1550" s="109" t="s">
        <v>29</v>
      </c>
      <c r="D1550" s="109" t="s">
        <v>2700</v>
      </c>
      <c r="E1550" s="111" t="s">
        <v>1570</v>
      </c>
      <c r="F1550" s="111"/>
      <c r="G1550" s="112" t="s">
        <v>31</v>
      </c>
      <c r="H1550" s="113" t="n">
        <v>0.0136</v>
      </c>
      <c r="I1550" s="114" t="n">
        <f aca="false">L1550</f>
        <v>16.58</v>
      </c>
      <c r="J1550" s="114" t="n">
        <f aca="false">M1550</f>
        <v>0.21</v>
      </c>
      <c r="L1550" s="108" t="n">
        <f aca="false">TRUNC(N1550-N1550*$O$2,2)</f>
        <v>16.58</v>
      </c>
      <c r="M1550" s="108" t="n">
        <f aca="false">TRUNC(O1550-O1550*$O$2,2)</f>
        <v>0.21</v>
      </c>
      <c r="N1550" s="0" t="n">
        <v>21.25</v>
      </c>
      <c r="O1550" s="0" t="n">
        <v>0.28</v>
      </c>
    </row>
    <row r="1551" customFormat="false" ht="39.6" hidden="false" customHeight="true" outlineLevel="0" collapsed="false">
      <c r="A1551" s="109" t="s">
        <v>1567</v>
      </c>
      <c r="B1551" s="110" t="s">
        <v>2701</v>
      </c>
      <c r="C1551" s="109" t="s">
        <v>29</v>
      </c>
      <c r="D1551" s="109" t="s">
        <v>2702</v>
      </c>
      <c r="E1551" s="111" t="s">
        <v>1570</v>
      </c>
      <c r="F1551" s="111"/>
      <c r="G1551" s="112" t="s">
        <v>31</v>
      </c>
      <c r="H1551" s="113" t="n">
        <v>0.0836</v>
      </c>
      <c r="I1551" s="114" t="n">
        <f aca="false">L1551</f>
        <v>19.23</v>
      </c>
      <c r="J1551" s="114" t="n">
        <f aca="false">M1551</f>
        <v>1.6</v>
      </c>
      <c r="L1551" s="108" t="n">
        <f aca="false">TRUNC(N1551-N1551*$O$2,2)</f>
        <v>19.23</v>
      </c>
      <c r="M1551" s="108" t="n">
        <f aca="false">TRUNC(O1551-O1551*$O$2,2)</f>
        <v>1.6</v>
      </c>
      <c r="N1551" s="0" t="n">
        <v>24.64</v>
      </c>
      <c r="O1551" s="0" t="n">
        <v>2.05</v>
      </c>
    </row>
    <row r="1552" customFormat="false" ht="39.6" hidden="false" customHeight="true" outlineLevel="0" collapsed="false">
      <c r="A1552" s="109" t="s">
        <v>1567</v>
      </c>
      <c r="B1552" s="110" t="s">
        <v>282</v>
      </c>
      <c r="C1552" s="109" t="s">
        <v>29</v>
      </c>
      <c r="D1552" s="109" t="s">
        <v>283</v>
      </c>
      <c r="E1552" s="111" t="s">
        <v>1696</v>
      </c>
      <c r="F1552" s="111"/>
      <c r="G1552" s="112" t="s">
        <v>132</v>
      </c>
      <c r="H1552" s="113" t="n">
        <v>1</v>
      </c>
      <c r="I1552" s="114" t="n">
        <f aca="false">L1552</f>
        <v>8.86</v>
      </c>
      <c r="J1552" s="114" t="n">
        <f aca="false">M1552</f>
        <v>8.86</v>
      </c>
      <c r="L1552" s="108" t="n">
        <f aca="false">TRUNC(N1552-N1552*$O$2,2)</f>
        <v>8.86</v>
      </c>
      <c r="M1552" s="108" t="n">
        <f aca="false">TRUNC(O1552-O1552*$O$2,2)</f>
        <v>8.86</v>
      </c>
      <c r="N1552" s="0" t="n">
        <v>11.36</v>
      </c>
      <c r="O1552" s="0" t="n">
        <v>11.36</v>
      </c>
    </row>
    <row r="1553" customFormat="false" ht="51" hidden="false" customHeight="false" outlineLevel="0" collapsed="false">
      <c r="A1553" s="122" t="s">
        <v>1578</v>
      </c>
      <c r="B1553" s="123" t="s">
        <v>2707</v>
      </c>
      <c r="C1553" s="122" t="s">
        <v>29</v>
      </c>
      <c r="D1553" s="122" t="s">
        <v>2708</v>
      </c>
      <c r="E1553" s="124" t="s">
        <v>1581</v>
      </c>
      <c r="F1553" s="124"/>
      <c r="G1553" s="125" t="s">
        <v>65</v>
      </c>
      <c r="H1553" s="126" t="n">
        <v>2.118</v>
      </c>
      <c r="I1553" s="127" t="n">
        <f aca="false">L1553</f>
        <v>0.17</v>
      </c>
      <c r="J1553" s="127" t="n">
        <f aca="false">M1553</f>
        <v>0.35</v>
      </c>
      <c r="L1553" s="108" t="n">
        <f aca="false">TRUNC(N1553-N1553*$O$2,2)</f>
        <v>0.17</v>
      </c>
      <c r="M1553" s="108" t="n">
        <f aca="false">TRUNC(O1553-O1553*$O$2,2)</f>
        <v>0.35</v>
      </c>
      <c r="N1553" s="0" t="n">
        <v>0.22</v>
      </c>
      <c r="O1553" s="0" t="n">
        <v>0.46</v>
      </c>
    </row>
    <row r="1554" customFormat="false" ht="25.5" hidden="false" customHeight="false" outlineLevel="0" collapsed="false">
      <c r="A1554" s="122" t="s">
        <v>1578</v>
      </c>
      <c r="B1554" s="123" t="s">
        <v>2705</v>
      </c>
      <c r="C1554" s="122" t="s">
        <v>29</v>
      </c>
      <c r="D1554" s="122" t="s">
        <v>2706</v>
      </c>
      <c r="E1554" s="124" t="s">
        <v>1581</v>
      </c>
      <c r="F1554" s="124"/>
      <c r="G1554" s="125" t="s">
        <v>132</v>
      </c>
      <c r="H1554" s="126" t="n">
        <v>0.025</v>
      </c>
      <c r="I1554" s="127" t="n">
        <f aca="false">L1554</f>
        <v>20.91</v>
      </c>
      <c r="J1554" s="127" t="n">
        <f aca="false">M1554</f>
        <v>0.52</v>
      </c>
      <c r="L1554" s="108" t="n">
        <f aca="false">TRUNC(N1554-N1554*$O$2,2)</f>
        <v>20.91</v>
      </c>
      <c r="M1554" s="108" t="n">
        <f aca="false">TRUNC(O1554-O1554*$O$2,2)</f>
        <v>0.52</v>
      </c>
      <c r="N1554" s="0" t="n">
        <v>26.8</v>
      </c>
      <c r="O1554" s="0" t="n">
        <v>0.67</v>
      </c>
    </row>
    <row r="1555" customFormat="false" ht="12.75" hidden="false" customHeight="false" outlineLevel="0" collapsed="false">
      <c r="A1555" s="115"/>
      <c r="B1555" s="115"/>
      <c r="C1555" s="115"/>
      <c r="D1555" s="115"/>
      <c r="E1555" s="115"/>
      <c r="F1555" s="116"/>
      <c r="G1555" s="115"/>
      <c r="H1555" s="116"/>
      <c r="I1555" s="115"/>
      <c r="J1555" s="116"/>
      <c r="L1555" s="108"/>
      <c r="M1555" s="108" t="n">
        <f aca="false">TRUNC(O1555-O1555*$O$2,2)</f>
        <v>2.28</v>
      </c>
      <c r="N1555" s="0" t="s">
        <v>1574</v>
      </c>
      <c r="O1555" s="0" t="n">
        <v>2.93</v>
      </c>
    </row>
    <row r="1556" customFormat="false" ht="12.75" hidden="false" customHeight="false" outlineLevel="0" collapsed="false">
      <c r="A1556" s="115"/>
      <c r="B1556" s="115"/>
      <c r="C1556" s="115"/>
      <c r="D1556" s="115"/>
      <c r="E1556" s="115"/>
      <c r="F1556" s="116"/>
      <c r="G1556" s="115"/>
      <c r="H1556" s="117" t="s">
        <v>1575</v>
      </c>
      <c r="I1556" s="117"/>
      <c r="J1556" s="118" t="n">
        <f aca="false">M1556</f>
        <v>14.16</v>
      </c>
      <c r="L1556" s="108" t="n">
        <f aca="false">TRUNC(N1556-N1556*$O$2,2)</f>
        <v>0</v>
      </c>
      <c r="M1556" s="108" t="n">
        <f aca="false">TRUNC(O1556-O1556*$O$2,2)</f>
        <v>14.16</v>
      </c>
      <c r="N1556" s="0" t="n">
        <v>0</v>
      </c>
      <c r="O1556" s="0" t="n">
        <v>18.15</v>
      </c>
    </row>
    <row r="1557" customFormat="false" ht="13.5" hidden="false" customHeight="false" outlineLevel="0" collapsed="false">
      <c r="A1557" s="30"/>
      <c r="B1557" s="30"/>
      <c r="C1557" s="30"/>
      <c r="D1557" s="30"/>
      <c r="E1557" s="30"/>
      <c r="F1557" s="30"/>
      <c r="G1557" s="30"/>
      <c r="H1557" s="119"/>
      <c r="I1557" s="30"/>
      <c r="J1557" s="120"/>
      <c r="L1557" s="108"/>
      <c r="M1557" s="108" t="n">
        <f aca="false">TRUNC(O1557-O1557*$O$2,2)</f>
        <v>5822.25</v>
      </c>
      <c r="N1557" s="0" t="s">
        <v>1576</v>
      </c>
      <c r="O1557" s="0" t="n">
        <v>7459.65</v>
      </c>
    </row>
    <row r="1558" customFormat="false" ht="13.5" hidden="false" customHeight="false" outlineLevel="0" collapsed="false">
      <c r="A1558" s="121"/>
      <c r="B1558" s="121"/>
      <c r="C1558" s="121"/>
      <c r="D1558" s="121"/>
      <c r="E1558" s="121"/>
      <c r="F1558" s="121"/>
      <c r="G1558" s="121"/>
      <c r="H1558" s="121"/>
      <c r="I1558" s="121"/>
      <c r="J1558" s="121"/>
      <c r="L1558" s="108" t="n">
        <f aca="false">TRUNC(N1558-N1558*$O$2,2)</f>
        <v>0</v>
      </c>
      <c r="M1558" s="108" t="n">
        <f aca="false">TRUNC(O1558-O1558*$O$2,2)</f>
        <v>0</v>
      </c>
      <c r="N1558" s="0" t="n">
        <v>0</v>
      </c>
      <c r="O1558" s="0" t="n">
        <v>0</v>
      </c>
    </row>
    <row r="1559" customFormat="false" ht="15" hidden="false" customHeight="false" outlineLevel="0" collapsed="false">
      <c r="A1559" s="98" t="s">
        <v>222</v>
      </c>
      <c r="B1559" s="99" t="s">
        <v>8</v>
      </c>
      <c r="C1559" s="98" t="s">
        <v>9</v>
      </c>
      <c r="D1559" s="98" t="s">
        <v>10</v>
      </c>
      <c r="E1559" s="100" t="s">
        <v>1565</v>
      </c>
      <c r="F1559" s="100"/>
      <c r="G1559" s="101" t="s">
        <v>11</v>
      </c>
      <c r="H1559" s="99" t="s">
        <v>12</v>
      </c>
      <c r="I1559" s="99" t="s">
        <v>13</v>
      </c>
      <c r="J1559" s="99" t="s">
        <v>15</v>
      </c>
      <c r="L1559" s="108"/>
      <c r="M1559" s="108"/>
    </row>
    <row r="1560" customFormat="false" ht="52.9" hidden="false" customHeight="true" outlineLevel="0" collapsed="false">
      <c r="A1560" s="102" t="s">
        <v>1566</v>
      </c>
      <c r="B1560" s="103" t="s">
        <v>223</v>
      </c>
      <c r="C1560" s="102" t="s">
        <v>29</v>
      </c>
      <c r="D1560" s="102" t="s">
        <v>224</v>
      </c>
      <c r="E1560" s="104" t="s">
        <v>1696</v>
      </c>
      <c r="F1560" s="104"/>
      <c r="G1560" s="105" t="s">
        <v>132</v>
      </c>
      <c r="H1560" s="106" t="n">
        <v>1</v>
      </c>
      <c r="I1560" s="107" t="n">
        <f aca="false">L1560</f>
        <v>11.18</v>
      </c>
      <c r="J1560" s="107" t="n">
        <f aca="false">M1560</f>
        <v>11.18</v>
      </c>
      <c r="L1560" s="108" t="n">
        <f aca="false">TRUNC(N1560-N1560*$O$2,2)</f>
        <v>11.18</v>
      </c>
      <c r="M1560" s="108" t="n">
        <f aca="false">TRUNC(O1560-O1560*$O$2,2)</f>
        <v>11.18</v>
      </c>
      <c r="N1560" s="0" t="n">
        <v>14.33</v>
      </c>
      <c r="O1560" s="0" t="n">
        <v>14.33</v>
      </c>
    </row>
    <row r="1561" customFormat="false" ht="39.6" hidden="false" customHeight="true" outlineLevel="0" collapsed="false">
      <c r="A1561" s="109" t="s">
        <v>1567</v>
      </c>
      <c r="B1561" s="110" t="s">
        <v>2699</v>
      </c>
      <c r="C1561" s="109" t="s">
        <v>29</v>
      </c>
      <c r="D1561" s="109" t="s">
        <v>2700</v>
      </c>
      <c r="E1561" s="111" t="s">
        <v>1570</v>
      </c>
      <c r="F1561" s="111"/>
      <c r="G1561" s="112" t="s">
        <v>31</v>
      </c>
      <c r="H1561" s="113" t="n">
        <v>0.0098</v>
      </c>
      <c r="I1561" s="114" t="n">
        <f aca="false">L1561</f>
        <v>16.58</v>
      </c>
      <c r="J1561" s="114" t="n">
        <f aca="false">M1561</f>
        <v>0.15</v>
      </c>
      <c r="L1561" s="108" t="n">
        <f aca="false">TRUNC(N1561-N1561*$O$2,2)</f>
        <v>16.58</v>
      </c>
      <c r="M1561" s="108" t="n">
        <f aca="false">TRUNC(O1561-O1561*$O$2,2)</f>
        <v>0.15</v>
      </c>
      <c r="N1561" s="0" t="n">
        <v>21.25</v>
      </c>
      <c r="O1561" s="0" t="n">
        <v>0.2</v>
      </c>
    </row>
    <row r="1562" customFormat="false" ht="39.6" hidden="false" customHeight="true" outlineLevel="0" collapsed="false">
      <c r="A1562" s="109" t="s">
        <v>1567</v>
      </c>
      <c r="B1562" s="110" t="s">
        <v>2729</v>
      </c>
      <c r="C1562" s="109" t="s">
        <v>29</v>
      </c>
      <c r="D1562" s="109" t="s">
        <v>2730</v>
      </c>
      <c r="E1562" s="111" t="s">
        <v>1696</v>
      </c>
      <c r="F1562" s="111"/>
      <c r="G1562" s="112" t="s">
        <v>132</v>
      </c>
      <c r="H1562" s="113" t="n">
        <v>1</v>
      </c>
      <c r="I1562" s="114" t="n">
        <f aca="false">L1562</f>
        <v>9.13</v>
      </c>
      <c r="J1562" s="114" t="n">
        <f aca="false">M1562</f>
        <v>9.13</v>
      </c>
      <c r="L1562" s="108" t="n">
        <f aca="false">TRUNC(N1562-N1562*$O$2,2)</f>
        <v>9.13</v>
      </c>
      <c r="M1562" s="108" t="n">
        <f aca="false">TRUNC(O1562-O1562*$O$2,2)</f>
        <v>9.13</v>
      </c>
      <c r="N1562" s="0" t="n">
        <v>11.7</v>
      </c>
      <c r="O1562" s="0" t="n">
        <v>11.7</v>
      </c>
    </row>
    <row r="1563" customFormat="false" ht="39.6" hidden="false" customHeight="true" outlineLevel="0" collapsed="false">
      <c r="A1563" s="109" t="s">
        <v>1567</v>
      </c>
      <c r="B1563" s="110" t="s">
        <v>2701</v>
      </c>
      <c r="C1563" s="109" t="s">
        <v>29</v>
      </c>
      <c r="D1563" s="109" t="s">
        <v>2702</v>
      </c>
      <c r="E1563" s="111" t="s">
        <v>1570</v>
      </c>
      <c r="F1563" s="111"/>
      <c r="G1563" s="112" t="s">
        <v>31</v>
      </c>
      <c r="H1563" s="113" t="n">
        <v>0.0597</v>
      </c>
      <c r="I1563" s="114" t="n">
        <f aca="false">L1563</f>
        <v>19.23</v>
      </c>
      <c r="J1563" s="114" t="n">
        <f aca="false">M1563</f>
        <v>1.14</v>
      </c>
      <c r="L1563" s="108" t="n">
        <f aca="false">TRUNC(N1563-N1563*$O$2,2)</f>
        <v>19.23</v>
      </c>
      <c r="M1563" s="108" t="n">
        <f aca="false">TRUNC(O1563-O1563*$O$2,2)</f>
        <v>1.14</v>
      </c>
      <c r="N1563" s="0" t="n">
        <v>24.64</v>
      </c>
      <c r="O1563" s="0" t="n">
        <v>1.47</v>
      </c>
    </row>
    <row r="1564" customFormat="false" ht="51" hidden="false" customHeight="false" outlineLevel="0" collapsed="false">
      <c r="A1564" s="122" t="s">
        <v>1578</v>
      </c>
      <c r="B1564" s="123" t="s">
        <v>2707</v>
      </c>
      <c r="C1564" s="122" t="s">
        <v>29</v>
      </c>
      <c r="D1564" s="122" t="s">
        <v>2708</v>
      </c>
      <c r="E1564" s="124" t="s">
        <v>1581</v>
      </c>
      <c r="F1564" s="124"/>
      <c r="G1564" s="125" t="s">
        <v>65</v>
      </c>
      <c r="H1564" s="126" t="n">
        <v>1.333</v>
      </c>
      <c r="I1564" s="127" t="n">
        <f aca="false">L1564</f>
        <v>0.17</v>
      </c>
      <c r="J1564" s="127" t="n">
        <f aca="false">M1564</f>
        <v>0.22</v>
      </c>
      <c r="L1564" s="108" t="n">
        <f aca="false">TRUNC(N1564-N1564*$O$2,2)</f>
        <v>0.17</v>
      </c>
      <c r="M1564" s="108" t="n">
        <f aca="false">TRUNC(O1564-O1564*$O$2,2)</f>
        <v>0.22</v>
      </c>
      <c r="N1564" s="0" t="n">
        <v>0.22</v>
      </c>
      <c r="O1564" s="0" t="n">
        <v>0.29</v>
      </c>
    </row>
    <row r="1565" customFormat="false" ht="25.5" hidden="false" customHeight="false" outlineLevel="0" collapsed="false">
      <c r="A1565" s="122" t="s">
        <v>1578</v>
      </c>
      <c r="B1565" s="123" t="s">
        <v>2705</v>
      </c>
      <c r="C1565" s="122" t="s">
        <v>29</v>
      </c>
      <c r="D1565" s="122" t="s">
        <v>2706</v>
      </c>
      <c r="E1565" s="124" t="s">
        <v>1581</v>
      </c>
      <c r="F1565" s="124"/>
      <c r="G1565" s="125" t="s">
        <v>132</v>
      </c>
      <c r="H1565" s="126" t="n">
        <v>0.025</v>
      </c>
      <c r="I1565" s="127" t="n">
        <f aca="false">L1565</f>
        <v>20.91</v>
      </c>
      <c r="J1565" s="127" t="n">
        <f aca="false">M1565</f>
        <v>0.52</v>
      </c>
      <c r="L1565" s="108" t="n">
        <f aca="false">TRUNC(N1565-N1565*$O$2,2)</f>
        <v>20.91</v>
      </c>
      <c r="M1565" s="108" t="n">
        <f aca="false">TRUNC(O1565-O1565*$O$2,2)</f>
        <v>0.52</v>
      </c>
      <c r="N1565" s="0" t="n">
        <v>26.8</v>
      </c>
      <c r="O1565" s="0" t="n">
        <v>0.67</v>
      </c>
    </row>
    <row r="1566" customFormat="false" ht="12.75" hidden="false" customHeight="false" outlineLevel="0" collapsed="false">
      <c r="A1566" s="115"/>
      <c r="B1566" s="115"/>
      <c r="C1566" s="115"/>
      <c r="D1566" s="115"/>
      <c r="E1566" s="115"/>
      <c r="F1566" s="116"/>
      <c r="G1566" s="115"/>
      <c r="H1566" s="116"/>
      <c r="I1566" s="115"/>
      <c r="J1566" s="116"/>
      <c r="L1566" s="108"/>
      <c r="M1566" s="108" t="n">
        <f aca="false">TRUNC(O1566-O1566*$O$2,2)</f>
        <v>1.45</v>
      </c>
      <c r="N1566" s="0" t="s">
        <v>1574</v>
      </c>
      <c r="O1566" s="0" t="n">
        <v>1.86</v>
      </c>
    </row>
    <row r="1567" customFormat="false" ht="12.75" hidden="false" customHeight="false" outlineLevel="0" collapsed="false">
      <c r="A1567" s="115"/>
      <c r="B1567" s="115"/>
      <c r="C1567" s="115"/>
      <c r="D1567" s="115"/>
      <c r="E1567" s="115"/>
      <c r="F1567" s="116"/>
      <c r="G1567" s="115"/>
      <c r="H1567" s="117" t="s">
        <v>1575</v>
      </c>
      <c r="I1567" s="117"/>
      <c r="J1567" s="118" t="n">
        <f aca="false">M1567</f>
        <v>13.68</v>
      </c>
      <c r="L1567" s="108" t="n">
        <f aca="false">TRUNC(N1567-N1567*$O$2,2)</f>
        <v>0</v>
      </c>
      <c r="M1567" s="108" t="n">
        <f aca="false">TRUNC(O1567-O1567*$O$2,2)</f>
        <v>13.68</v>
      </c>
      <c r="N1567" s="0" t="n">
        <v>0</v>
      </c>
      <c r="O1567" s="0" t="n">
        <v>17.54</v>
      </c>
    </row>
    <row r="1568" customFormat="false" ht="13.5" hidden="false" customHeight="false" outlineLevel="0" collapsed="false">
      <c r="A1568" s="30"/>
      <c r="B1568" s="30"/>
      <c r="C1568" s="30"/>
      <c r="D1568" s="30"/>
      <c r="E1568" s="30"/>
      <c r="F1568" s="30"/>
      <c r="G1568" s="30"/>
      <c r="H1568" s="119"/>
      <c r="I1568" s="30"/>
      <c r="J1568" s="120"/>
      <c r="L1568" s="108"/>
      <c r="M1568" s="108" t="n">
        <f aca="false">TRUNC(O1568-O1568*$O$2,2)</f>
        <v>32075.59</v>
      </c>
      <c r="N1568" s="0" t="s">
        <v>1576</v>
      </c>
      <c r="O1568" s="0" t="n">
        <v>41096.22</v>
      </c>
    </row>
    <row r="1569" customFormat="false" ht="13.5" hidden="false" customHeight="false" outlineLevel="0" collapsed="false">
      <c r="A1569" s="121"/>
      <c r="B1569" s="121"/>
      <c r="C1569" s="121"/>
      <c r="D1569" s="121"/>
      <c r="E1569" s="121"/>
      <c r="F1569" s="121"/>
      <c r="G1569" s="121"/>
      <c r="H1569" s="121"/>
      <c r="I1569" s="121"/>
      <c r="J1569" s="121"/>
      <c r="L1569" s="108" t="n">
        <f aca="false">TRUNC(N1569-N1569*$O$2,2)</f>
        <v>0</v>
      </c>
      <c r="M1569" s="108" t="n">
        <f aca="false">TRUNC(O1569-O1569*$O$2,2)</f>
        <v>0</v>
      </c>
      <c r="N1569" s="0" t="n">
        <v>0</v>
      </c>
      <c r="O1569" s="0" t="n">
        <v>0</v>
      </c>
    </row>
    <row r="1570" customFormat="false" ht="15" hidden="false" customHeight="false" outlineLevel="0" collapsed="false">
      <c r="A1570" s="98" t="s">
        <v>225</v>
      </c>
      <c r="B1570" s="99" t="s">
        <v>8</v>
      </c>
      <c r="C1570" s="98" t="s">
        <v>9</v>
      </c>
      <c r="D1570" s="98" t="s">
        <v>10</v>
      </c>
      <c r="E1570" s="100" t="s">
        <v>1565</v>
      </c>
      <c r="F1570" s="100"/>
      <c r="G1570" s="101" t="s">
        <v>11</v>
      </c>
      <c r="H1570" s="99" t="s">
        <v>12</v>
      </c>
      <c r="I1570" s="99" t="s">
        <v>13</v>
      </c>
      <c r="J1570" s="99" t="s">
        <v>15</v>
      </c>
      <c r="L1570" s="108"/>
      <c r="M1570" s="108"/>
    </row>
    <row r="1571" customFormat="false" ht="52.9" hidden="false" customHeight="true" outlineLevel="0" collapsed="false">
      <c r="A1571" s="102" t="s">
        <v>1566</v>
      </c>
      <c r="B1571" s="103" t="s">
        <v>226</v>
      </c>
      <c r="C1571" s="102" t="s">
        <v>29</v>
      </c>
      <c r="D1571" s="102" t="s">
        <v>227</v>
      </c>
      <c r="E1571" s="104" t="s">
        <v>1696</v>
      </c>
      <c r="F1571" s="104"/>
      <c r="G1571" s="105" t="s">
        <v>132</v>
      </c>
      <c r="H1571" s="106" t="n">
        <v>1</v>
      </c>
      <c r="I1571" s="107" t="n">
        <f aca="false">L1571</f>
        <v>10.7</v>
      </c>
      <c r="J1571" s="107" t="n">
        <f aca="false">M1571</f>
        <v>10.7</v>
      </c>
      <c r="L1571" s="108" t="n">
        <f aca="false">TRUNC(N1571-N1571*$O$2,2)</f>
        <v>10.7</v>
      </c>
      <c r="M1571" s="108" t="n">
        <f aca="false">TRUNC(O1571-O1571*$O$2,2)</f>
        <v>10.7</v>
      </c>
      <c r="N1571" s="0" t="n">
        <v>13.72</v>
      </c>
      <c r="O1571" s="0" t="n">
        <v>13.72</v>
      </c>
    </row>
    <row r="1572" customFormat="false" ht="39.6" hidden="false" customHeight="true" outlineLevel="0" collapsed="false">
      <c r="A1572" s="109" t="s">
        <v>1567</v>
      </c>
      <c r="B1572" s="110" t="s">
        <v>2701</v>
      </c>
      <c r="C1572" s="109" t="s">
        <v>29</v>
      </c>
      <c r="D1572" s="109" t="s">
        <v>2702</v>
      </c>
      <c r="E1572" s="111" t="s">
        <v>1570</v>
      </c>
      <c r="F1572" s="111"/>
      <c r="G1572" s="112" t="s">
        <v>31</v>
      </c>
      <c r="H1572" s="113" t="n">
        <v>0.0403</v>
      </c>
      <c r="I1572" s="114" t="n">
        <f aca="false">L1572</f>
        <v>19.23</v>
      </c>
      <c r="J1572" s="114" t="n">
        <f aca="false">M1572</f>
        <v>0.77</v>
      </c>
      <c r="L1572" s="108" t="n">
        <f aca="false">TRUNC(N1572-N1572*$O$2,2)</f>
        <v>19.23</v>
      </c>
      <c r="M1572" s="108" t="n">
        <f aca="false">TRUNC(O1572-O1572*$O$2,2)</f>
        <v>0.77</v>
      </c>
      <c r="N1572" s="0" t="n">
        <v>24.64</v>
      </c>
      <c r="O1572" s="0" t="n">
        <v>0.99</v>
      </c>
    </row>
    <row r="1573" customFormat="false" ht="39.6" hidden="false" customHeight="true" outlineLevel="0" collapsed="false">
      <c r="A1573" s="109" t="s">
        <v>1567</v>
      </c>
      <c r="B1573" s="110" t="s">
        <v>2699</v>
      </c>
      <c r="C1573" s="109" t="s">
        <v>29</v>
      </c>
      <c r="D1573" s="109" t="s">
        <v>2700</v>
      </c>
      <c r="E1573" s="111" t="s">
        <v>1570</v>
      </c>
      <c r="F1573" s="111"/>
      <c r="G1573" s="112" t="s">
        <v>31</v>
      </c>
      <c r="H1573" s="113" t="n">
        <v>0.0066</v>
      </c>
      <c r="I1573" s="114" t="n">
        <f aca="false">L1573</f>
        <v>16.58</v>
      </c>
      <c r="J1573" s="114" t="n">
        <f aca="false">M1573</f>
        <v>0.1</v>
      </c>
      <c r="L1573" s="108" t="n">
        <f aca="false">TRUNC(N1573-N1573*$O$2,2)</f>
        <v>16.58</v>
      </c>
      <c r="M1573" s="108" t="n">
        <f aca="false">TRUNC(O1573-O1573*$O$2,2)</f>
        <v>0.1</v>
      </c>
      <c r="N1573" s="0" t="n">
        <v>21.25</v>
      </c>
      <c r="O1573" s="0" t="n">
        <v>0.14</v>
      </c>
    </row>
    <row r="1574" customFormat="false" ht="39.6" hidden="false" customHeight="true" outlineLevel="0" collapsed="false">
      <c r="A1574" s="109" t="s">
        <v>1567</v>
      </c>
      <c r="B1574" s="110" t="s">
        <v>2703</v>
      </c>
      <c r="C1574" s="109" t="s">
        <v>29</v>
      </c>
      <c r="D1574" s="109" t="s">
        <v>2704</v>
      </c>
      <c r="E1574" s="111" t="s">
        <v>1696</v>
      </c>
      <c r="F1574" s="111"/>
      <c r="G1574" s="112" t="s">
        <v>132</v>
      </c>
      <c r="H1574" s="113" t="n">
        <v>1</v>
      </c>
      <c r="I1574" s="114" t="n">
        <f aca="false">L1574</f>
        <v>9.17</v>
      </c>
      <c r="J1574" s="114" t="n">
        <f aca="false">M1574</f>
        <v>9.17</v>
      </c>
      <c r="L1574" s="108" t="n">
        <f aca="false">TRUNC(N1574-N1574*$O$2,2)</f>
        <v>9.17</v>
      </c>
      <c r="M1574" s="108" t="n">
        <f aca="false">TRUNC(O1574-O1574*$O$2,2)</f>
        <v>9.17</v>
      </c>
      <c r="N1574" s="0" t="n">
        <v>11.76</v>
      </c>
      <c r="O1574" s="0" t="n">
        <v>11.76</v>
      </c>
    </row>
    <row r="1575" customFormat="false" ht="51" hidden="false" customHeight="false" outlineLevel="0" collapsed="false">
      <c r="A1575" s="122" t="s">
        <v>1578</v>
      </c>
      <c r="B1575" s="123" t="s">
        <v>2707</v>
      </c>
      <c r="C1575" s="122" t="s">
        <v>29</v>
      </c>
      <c r="D1575" s="122" t="s">
        <v>2708</v>
      </c>
      <c r="E1575" s="124" t="s">
        <v>1581</v>
      </c>
      <c r="F1575" s="124"/>
      <c r="G1575" s="125" t="s">
        <v>65</v>
      </c>
      <c r="H1575" s="126" t="n">
        <v>0.728</v>
      </c>
      <c r="I1575" s="127" t="n">
        <f aca="false">L1575</f>
        <v>0.17</v>
      </c>
      <c r="J1575" s="127" t="n">
        <f aca="false">M1575</f>
        <v>0.12</v>
      </c>
      <c r="L1575" s="108" t="n">
        <f aca="false">TRUNC(N1575-N1575*$O$2,2)</f>
        <v>0.17</v>
      </c>
      <c r="M1575" s="108" t="n">
        <f aca="false">TRUNC(O1575-O1575*$O$2,2)</f>
        <v>0.12</v>
      </c>
      <c r="N1575" s="0" t="n">
        <v>0.22</v>
      </c>
      <c r="O1575" s="0" t="n">
        <v>0.16</v>
      </c>
    </row>
    <row r="1576" customFormat="false" ht="25.5" hidden="false" customHeight="false" outlineLevel="0" collapsed="false">
      <c r="A1576" s="122" t="s">
        <v>1578</v>
      </c>
      <c r="B1576" s="123" t="s">
        <v>2705</v>
      </c>
      <c r="C1576" s="122" t="s">
        <v>29</v>
      </c>
      <c r="D1576" s="122" t="s">
        <v>2706</v>
      </c>
      <c r="E1576" s="124" t="s">
        <v>1581</v>
      </c>
      <c r="F1576" s="124"/>
      <c r="G1576" s="125" t="s">
        <v>132</v>
      </c>
      <c r="H1576" s="126" t="n">
        <v>0.025</v>
      </c>
      <c r="I1576" s="127" t="n">
        <f aca="false">L1576</f>
        <v>20.91</v>
      </c>
      <c r="J1576" s="127" t="n">
        <f aca="false">M1576</f>
        <v>0.52</v>
      </c>
      <c r="L1576" s="108" t="n">
        <f aca="false">TRUNC(N1576-N1576*$O$2,2)</f>
        <v>20.91</v>
      </c>
      <c r="M1576" s="108" t="n">
        <f aca="false">TRUNC(O1576-O1576*$O$2,2)</f>
        <v>0.52</v>
      </c>
      <c r="N1576" s="0" t="n">
        <v>26.8</v>
      </c>
      <c r="O1576" s="0" t="n">
        <v>0.67</v>
      </c>
    </row>
    <row r="1577" customFormat="false" ht="12.75" hidden="false" customHeight="false" outlineLevel="0" collapsed="false">
      <c r="A1577" s="115"/>
      <c r="B1577" s="115"/>
      <c r="C1577" s="115"/>
      <c r="D1577" s="115"/>
      <c r="E1577" s="115"/>
      <c r="F1577" s="116"/>
      <c r="G1577" s="115"/>
      <c r="H1577" s="116"/>
      <c r="I1577" s="115"/>
      <c r="J1577" s="116"/>
      <c r="L1577" s="108"/>
      <c r="M1577" s="108" t="n">
        <f aca="false">TRUNC(O1577-O1577*$O$2,2)</f>
        <v>0.89</v>
      </c>
      <c r="N1577" s="0" t="s">
        <v>1574</v>
      </c>
      <c r="O1577" s="0" t="n">
        <v>1.15</v>
      </c>
    </row>
    <row r="1578" customFormat="false" ht="12.75" hidden="false" customHeight="false" outlineLevel="0" collapsed="false">
      <c r="A1578" s="115"/>
      <c r="B1578" s="115"/>
      <c r="C1578" s="115"/>
      <c r="D1578" s="115"/>
      <c r="E1578" s="115"/>
      <c r="F1578" s="116"/>
      <c r="G1578" s="115"/>
      <c r="H1578" s="117" t="s">
        <v>1575</v>
      </c>
      <c r="I1578" s="117"/>
      <c r="J1578" s="118" t="n">
        <f aca="false">M1578</f>
        <v>13.11</v>
      </c>
      <c r="L1578" s="108" t="n">
        <f aca="false">TRUNC(N1578-N1578*$O$2,2)</f>
        <v>0</v>
      </c>
      <c r="M1578" s="108" t="n">
        <f aca="false">TRUNC(O1578-O1578*$O$2,2)</f>
        <v>13.11</v>
      </c>
      <c r="N1578" s="0" t="n">
        <v>0</v>
      </c>
      <c r="O1578" s="0" t="n">
        <v>16.8</v>
      </c>
    </row>
    <row r="1579" customFormat="false" ht="13.5" hidden="false" customHeight="false" outlineLevel="0" collapsed="false">
      <c r="A1579" s="30"/>
      <c r="B1579" s="30"/>
      <c r="C1579" s="30"/>
      <c r="D1579" s="30"/>
      <c r="E1579" s="30"/>
      <c r="F1579" s="30"/>
      <c r="G1579" s="30"/>
      <c r="H1579" s="119"/>
      <c r="I1579" s="30"/>
      <c r="J1579" s="120"/>
      <c r="L1579" s="108"/>
      <c r="M1579" s="108" t="n">
        <f aca="false">TRUNC(O1579-O1579*$O$2,2)</f>
        <v>6149.71</v>
      </c>
      <c r="N1579" s="0" t="s">
        <v>1576</v>
      </c>
      <c r="O1579" s="0" t="n">
        <v>7879.2</v>
      </c>
    </row>
    <row r="1580" customFormat="false" ht="13.5" hidden="false" customHeight="false" outlineLevel="0" collapsed="false">
      <c r="A1580" s="121"/>
      <c r="B1580" s="121"/>
      <c r="C1580" s="121"/>
      <c r="D1580" s="121"/>
      <c r="E1580" s="121"/>
      <c r="F1580" s="121"/>
      <c r="G1580" s="121"/>
      <c r="H1580" s="121"/>
      <c r="I1580" s="121"/>
      <c r="J1580" s="121"/>
      <c r="L1580" s="108" t="n">
        <f aca="false">TRUNC(N1580-N1580*$O$2,2)</f>
        <v>0</v>
      </c>
      <c r="M1580" s="108" t="n">
        <f aca="false">TRUNC(O1580-O1580*$O$2,2)</f>
        <v>0</v>
      </c>
      <c r="N1580" s="0" t="n">
        <v>0</v>
      </c>
      <c r="O1580" s="0" t="n">
        <v>0</v>
      </c>
    </row>
    <row r="1581" customFormat="false" ht="15" hidden="false" customHeight="false" outlineLevel="0" collapsed="false">
      <c r="A1581" s="98" t="s">
        <v>228</v>
      </c>
      <c r="B1581" s="99" t="s">
        <v>8</v>
      </c>
      <c r="C1581" s="98" t="s">
        <v>9</v>
      </c>
      <c r="D1581" s="98" t="s">
        <v>10</v>
      </c>
      <c r="E1581" s="100" t="s">
        <v>1565</v>
      </c>
      <c r="F1581" s="100"/>
      <c r="G1581" s="101" t="s">
        <v>11</v>
      </c>
      <c r="H1581" s="99" t="s">
        <v>12</v>
      </c>
      <c r="I1581" s="99" t="s">
        <v>13</v>
      </c>
      <c r="J1581" s="99" t="s">
        <v>15</v>
      </c>
      <c r="L1581" s="108"/>
      <c r="M1581" s="108"/>
    </row>
    <row r="1582" customFormat="false" ht="52.9" hidden="false" customHeight="true" outlineLevel="0" collapsed="false">
      <c r="A1582" s="102" t="s">
        <v>1566</v>
      </c>
      <c r="B1582" s="103" t="s">
        <v>229</v>
      </c>
      <c r="C1582" s="102" t="s">
        <v>29</v>
      </c>
      <c r="D1582" s="102" t="s">
        <v>230</v>
      </c>
      <c r="E1582" s="104" t="s">
        <v>1696</v>
      </c>
      <c r="F1582" s="104"/>
      <c r="G1582" s="105" t="s">
        <v>132</v>
      </c>
      <c r="H1582" s="106" t="n">
        <v>1</v>
      </c>
      <c r="I1582" s="107" t="n">
        <f aca="false">L1582</f>
        <v>9.63</v>
      </c>
      <c r="J1582" s="107" t="n">
        <f aca="false">M1582</f>
        <v>9.63</v>
      </c>
      <c r="L1582" s="108" t="n">
        <f aca="false">TRUNC(N1582-N1582*$O$2,2)</f>
        <v>9.63</v>
      </c>
      <c r="M1582" s="108" t="n">
        <f aca="false">TRUNC(O1582-O1582*$O$2,2)</f>
        <v>9.63</v>
      </c>
      <c r="N1582" s="0" t="n">
        <v>12.35</v>
      </c>
      <c r="O1582" s="0" t="n">
        <v>12.35</v>
      </c>
    </row>
    <row r="1583" customFormat="false" ht="39.6" hidden="false" customHeight="true" outlineLevel="0" collapsed="false">
      <c r="A1583" s="109" t="s">
        <v>1567</v>
      </c>
      <c r="B1583" s="110" t="s">
        <v>2699</v>
      </c>
      <c r="C1583" s="109" t="s">
        <v>29</v>
      </c>
      <c r="D1583" s="109" t="s">
        <v>2700</v>
      </c>
      <c r="E1583" s="111" t="s">
        <v>1570</v>
      </c>
      <c r="F1583" s="111"/>
      <c r="G1583" s="112" t="s">
        <v>31</v>
      </c>
      <c r="H1583" s="113" t="n">
        <v>0.0042</v>
      </c>
      <c r="I1583" s="114" t="n">
        <f aca="false">L1583</f>
        <v>16.58</v>
      </c>
      <c r="J1583" s="114" t="n">
        <f aca="false">M1583</f>
        <v>0.06</v>
      </c>
      <c r="L1583" s="108" t="n">
        <f aca="false">TRUNC(N1583-N1583*$O$2,2)</f>
        <v>16.58</v>
      </c>
      <c r="M1583" s="108" t="n">
        <f aca="false">TRUNC(O1583-O1583*$O$2,2)</f>
        <v>0.06</v>
      </c>
      <c r="N1583" s="0" t="n">
        <v>21.25</v>
      </c>
      <c r="O1583" s="0" t="n">
        <v>0.08</v>
      </c>
    </row>
    <row r="1584" customFormat="false" ht="39.6" hidden="false" customHeight="true" outlineLevel="0" collapsed="false">
      <c r="A1584" s="109" t="s">
        <v>1567</v>
      </c>
      <c r="B1584" s="110" t="s">
        <v>2709</v>
      </c>
      <c r="C1584" s="109" t="s">
        <v>29</v>
      </c>
      <c r="D1584" s="109" t="s">
        <v>2710</v>
      </c>
      <c r="E1584" s="111" t="s">
        <v>1696</v>
      </c>
      <c r="F1584" s="111"/>
      <c r="G1584" s="112" t="s">
        <v>132</v>
      </c>
      <c r="H1584" s="113" t="n">
        <v>1</v>
      </c>
      <c r="I1584" s="114" t="n">
        <f aca="false">L1584</f>
        <v>8.5</v>
      </c>
      <c r="J1584" s="114" t="n">
        <f aca="false">M1584</f>
        <v>8.5</v>
      </c>
      <c r="L1584" s="108" t="n">
        <f aca="false">TRUNC(N1584-N1584*$O$2,2)</f>
        <v>8.5</v>
      </c>
      <c r="M1584" s="108" t="n">
        <f aca="false">TRUNC(O1584-O1584*$O$2,2)</f>
        <v>8.5</v>
      </c>
      <c r="N1584" s="0" t="n">
        <v>10.9</v>
      </c>
      <c r="O1584" s="0" t="n">
        <v>10.9</v>
      </c>
    </row>
    <row r="1585" customFormat="false" ht="39.6" hidden="false" customHeight="true" outlineLevel="0" collapsed="false">
      <c r="A1585" s="109" t="s">
        <v>1567</v>
      </c>
      <c r="B1585" s="110" t="s">
        <v>2701</v>
      </c>
      <c r="C1585" s="109" t="s">
        <v>29</v>
      </c>
      <c r="D1585" s="109" t="s">
        <v>2702</v>
      </c>
      <c r="E1585" s="111" t="s">
        <v>1570</v>
      </c>
      <c r="F1585" s="111"/>
      <c r="G1585" s="112" t="s">
        <v>31</v>
      </c>
      <c r="H1585" s="113" t="n">
        <v>0.0259</v>
      </c>
      <c r="I1585" s="114" t="n">
        <f aca="false">L1585</f>
        <v>19.23</v>
      </c>
      <c r="J1585" s="114" t="n">
        <f aca="false">M1585</f>
        <v>0.49</v>
      </c>
      <c r="L1585" s="108" t="n">
        <f aca="false">TRUNC(N1585-N1585*$O$2,2)</f>
        <v>19.23</v>
      </c>
      <c r="M1585" s="108" t="n">
        <f aca="false">TRUNC(O1585-O1585*$O$2,2)</f>
        <v>0.49</v>
      </c>
      <c r="N1585" s="0" t="n">
        <v>24.64</v>
      </c>
      <c r="O1585" s="0" t="n">
        <v>0.63</v>
      </c>
    </row>
    <row r="1586" customFormat="false" ht="51" hidden="false" customHeight="false" outlineLevel="0" collapsed="false">
      <c r="A1586" s="122" t="s">
        <v>1578</v>
      </c>
      <c r="B1586" s="123" t="s">
        <v>2707</v>
      </c>
      <c r="C1586" s="122" t="s">
        <v>29</v>
      </c>
      <c r="D1586" s="122" t="s">
        <v>2708</v>
      </c>
      <c r="E1586" s="124" t="s">
        <v>1581</v>
      </c>
      <c r="F1586" s="124"/>
      <c r="G1586" s="125" t="s">
        <v>65</v>
      </c>
      <c r="H1586" s="126" t="n">
        <v>0.357</v>
      </c>
      <c r="I1586" s="127" t="n">
        <f aca="false">L1586</f>
        <v>0.17</v>
      </c>
      <c r="J1586" s="127" t="n">
        <f aca="false">M1586</f>
        <v>0.05</v>
      </c>
      <c r="L1586" s="108" t="n">
        <f aca="false">TRUNC(N1586-N1586*$O$2,2)</f>
        <v>0.17</v>
      </c>
      <c r="M1586" s="108" t="n">
        <f aca="false">TRUNC(O1586-O1586*$O$2,2)</f>
        <v>0.05</v>
      </c>
      <c r="N1586" s="0" t="n">
        <v>0.22</v>
      </c>
      <c r="O1586" s="0" t="n">
        <v>0.07</v>
      </c>
    </row>
    <row r="1587" customFormat="false" ht="25.5" hidden="false" customHeight="false" outlineLevel="0" collapsed="false">
      <c r="A1587" s="122" t="s">
        <v>1578</v>
      </c>
      <c r="B1587" s="123" t="s">
        <v>2705</v>
      </c>
      <c r="C1587" s="122" t="s">
        <v>29</v>
      </c>
      <c r="D1587" s="122" t="s">
        <v>2706</v>
      </c>
      <c r="E1587" s="124" t="s">
        <v>1581</v>
      </c>
      <c r="F1587" s="124"/>
      <c r="G1587" s="125" t="s">
        <v>132</v>
      </c>
      <c r="H1587" s="126" t="n">
        <v>0.025</v>
      </c>
      <c r="I1587" s="127" t="n">
        <f aca="false">L1587</f>
        <v>20.91</v>
      </c>
      <c r="J1587" s="127" t="n">
        <f aca="false">M1587</f>
        <v>0.52</v>
      </c>
      <c r="L1587" s="108" t="n">
        <f aca="false">TRUNC(N1587-N1587*$O$2,2)</f>
        <v>20.91</v>
      </c>
      <c r="M1587" s="108" t="n">
        <f aca="false">TRUNC(O1587-O1587*$O$2,2)</f>
        <v>0.52</v>
      </c>
      <c r="N1587" s="0" t="n">
        <v>26.8</v>
      </c>
      <c r="O1587" s="0" t="n">
        <v>0.67</v>
      </c>
    </row>
    <row r="1588" customFormat="false" ht="12.75" hidden="false" customHeight="false" outlineLevel="0" collapsed="false">
      <c r="A1588" s="115"/>
      <c r="B1588" s="115"/>
      <c r="C1588" s="115"/>
      <c r="D1588" s="115"/>
      <c r="E1588" s="115"/>
      <c r="F1588" s="116"/>
      <c r="G1588" s="115"/>
      <c r="H1588" s="116"/>
      <c r="I1588" s="115"/>
      <c r="J1588" s="116"/>
      <c r="L1588" s="108"/>
      <c r="M1588" s="108" t="n">
        <f aca="false">TRUNC(O1588-O1588*$O$2,2)</f>
        <v>0.55</v>
      </c>
      <c r="N1588" s="0" t="s">
        <v>1574</v>
      </c>
      <c r="O1588" s="0" t="n">
        <v>0.71</v>
      </c>
    </row>
    <row r="1589" customFormat="false" ht="12.75" hidden="false" customHeight="false" outlineLevel="0" collapsed="false">
      <c r="A1589" s="115"/>
      <c r="B1589" s="115"/>
      <c r="C1589" s="115"/>
      <c r="D1589" s="115"/>
      <c r="E1589" s="115"/>
      <c r="F1589" s="116"/>
      <c r="G1589" s="115"/>
      <c r="H1589" s="117" t="s">
        <v>1575</v>
      </c>
      <c r="I1589" s="117"/>
      <c r="J1589" s="118" t="n">
        <f aca="false">M1589</f>
        <v>11.8</v>
      </c>
      <c r="L1589" s="108" t="n">
        <f aca="false">TRUNC(N1589-N1589*$O$2,2)</f>
        <v>0</v>
      </c>
      <c r="M1589" s="108" t="n">
        <f aca="false">TRUNC(O1589-O1589*$O$2,2)</f>
        <v>11.8</v>
      </c>
      <c r="N1589" s="0" t="n">
        <v>0</v>
      </c>
      <c r="O1589" s="0" t="n">
        <v>15.12</v>
      </c>
    </row>
    <row r="1590" customFormat="false" ht="13.5" hidden="false" customHeight="false" outlineLevel="0" collapsed="false">
      <c r="A1590" s="30"/>
      <c r="B1590" s="30"/>
      <c r="C1590" s="30"/>
      <c r="D1590" s="30"/>
      <c r="E1590" s="30"/>
      <c r="F1590" s="30"/>
      <c r="G1590" s="30"/>
      <c r="H1590" s="119"/>
      <c r="I1590" s="30"/>
      <c r="J1590" s="120"/>
      <c r="L1590" s="108"/>
      <c r="M1590" s="108" t="n">
        <f aca="false">TRUNC(O1590-O1590*$O$2,2)</f>
        <v>9157.7</v>
      </c>
      <c r="N1590" s="0" t="s">
        <v>1576</v>
      </c>
      <c r="O1590" s="0" t="n">
        <v>11733.12</v>
      </c>
    </row>
    <row r="1591" customFormat="false" ht="13.5" hidden="false" customHeight="false" outlineLevel="0" collapsed="false">
      <c r="A1591" s="121"/>
      <c r="B1591" s="121"/>
      <c r="C1591" s="121"/>
      <c r="D1591" s="121"/>
      <c r="E1591" s="121"/>
      <c r="F1591" s="121"/>
      <c r="G1591" s="121"/>
      <c r="H1591" s="121"/>
      <c r="I1591" s="121"/>
      <c r="J1591" s="121"/>
      <c r="L1591" s="108" t="n">
        <f aca="false">TRUNC(N1591-N1591*$O$2,2)</f>
        <v>0</v>
      </c>
      <c r="M1591" s="108" t="n">
        <f aca="false">TRUNC(O1591-O1591*$O$2,2)</f>
        <v>0</v>
      </c>
      <c r="N1591" s="0" t="n">
        <v>0</v>
      </c>
      <c r="O1591" s="0" t="n">
        <v>0</v>
      </c>
    </row>
    <row r="1592" customFormat="false" ht="15" hidden="false" customHeight="false" outlineLevel="0" collapsed="false">
      <c r="A1592" s="98" t="s">
        <v>231</v>
      </c>
      <c r="B1592" s="99" t="s">
        <v>8</v>
      </c>
      <c r="C1592" s="98" t="s">
        <v>9</v>
      </c>
      <c r="D1592" s="98" t="s">
        <v>10</v>
      </c>
      <c r="E1592" s="100" t="s">
        <v>1565</v>
      </c>
      <c r="F1592" s="100"/>
      <c r="G1592" s="101" t="s">
        <v>11</v>
      </c>
      <c r="H1592" s="99" t="s">
        <v>12</v>
      </c>
      <c r="I1592" s="99" t="s">
        <v>13</v>
      </c>
      <c r="J1592" s="99" t="s">
        <v>15</v>
      </c>
      <c r="L1592" s="108"/>
      <c r="M1592" s="108"/>
    </row>
    <row r="1593" customFormat="false" ht="52.9" hidden="false" customHeight="true" outlineLevel="0" collapsed="false">
      <c r="A1593" s="102" t="s">
        <v>1566</v>
      </c>
      <c r="B1593" s="103" t="s">
        <v>232</v>
      </c>
      <c r="C1593" s="102" t="s">
        <v>29</v>
      </c>
      <c r="D1593" s="102" t="s">
        <v>233</v>
      </c>
      <c r="E1593" s="104" t="s">
        <v>1696</v>
      </c>
      <c r="F1593" s="104"/>
      <c r="G1593" s="105" t="s">
        <v>132</v>
      </c>
      <c r="H1593" s="106" t="n">
        <v>1</v>
      </c>
      <c r="I1593" s="107" t="n">
        <f aca="false">L1593</f>
        <v>8.15</v>
      </c>
      <c r="J1593" s="107" t="n">
        <f aca="false">M1593</f>
        <v>8.15</v>
      </c>
      <c r="L1593" s="108" t="n">
        <f aca="false">TRUNC(N1593-N1593*$O$2,2)</f>
        <v>8.15</v>
      </c>
      <c r="M1593" s="108" t="n">
        <f aca="false">TRUNC(O1593-O1593*$O$2,2)</f>
        <v>8.15</v>
      </c>
      <c r="N1593" s="0" t="n">
        <v>10.45</v>
      </c>
      <c r="O1593" s="0" t="n">
        <v>10.45</v>
      </c>
    </row>
    <row r="1594" customFormat="false" ht="39.6" hidden="false" customHeight="true" outlineLevel="0" collapsed="false">
      <c r="A1594" s="109" t="s">
        <v>1567</v>
      </c>
      <c r="B1594" s="110" t="s">
        <v>2699</v>
      </c>
      <c r="C1594" s="109" t="s">
        <v>29</v>
      </c>
      <c r="D1594" s="109" t="s">
        <v>2700</v>
      </c>
      <c r="E1594" s="111" t="s">
        <v>1570</v>
      </c>
      <c r="F1594" s="111"/>
      <c r="G1594" s="112" t="s">
        <v>31</v>
      </c>
      <c r="H1594" s="113" t="n">
        <v>0.0023</v>
      </c>
      <c r="I1594" s="114" t="n">
        <f aca="false">L1594</f>
        <v>16.58</v>
      </c>
      <c r="J1594" s="114" t="n">
        <f aca="false">M1594</f>
        <v>0.03</v>
      </c>
      <c r="L1594" s="108" t="n">
        <f aca="false">TRUNC(N1594-N1594*$O$2,2)</f>
        <v>16.58</v>
      </c>
      <c r="M1594" s="108" t="n">
        <f aca="false">TRUNC(O1594-O1594*$O$2,2)</f>
        <v>0.03</v>
      </c>
      <c r="N1594" s="0" t="n">
        <v>21.25</v>
      </c>
      <c r="O1594" s="0" t="n">
        <v>0.04</v>
      </c>
    </row>
    <row r="1595" customFormat="false" ht="39.6" hidden="false" customHeight="true" outlineLevel="0" collapsed="false">
      <c r="A1595" s="109" t="s">
        <v>1567</v>
      </c>
      <c r="B1595" s="110" t="s">
        <v>2701</v>
      </c>
      <c r="C1595" s="109" t="s">
        <v>29</v>
      </c>
      <c r="D1595" s="109" t="s">
        <v>2702</v>
      </c>
      <c r="E1595" s="111" t="s">
        <v>1570</v>
      </c>
      <c r="F1595" s="111"/>
      <c r="G1595" s="112" t="s">
        <v>31</v>
      </c>
      <c r="H1595" s="113" t="n">
        <v>0.0143</v>
      </c>
      <c r="I1595" s="114" t="n">
        <f aca="false">L1595</f>
        <v>19.23</v>
      </c>
      <c r="J1595" s="114" t="n">
        <f aca="false">M1595</f>
        <v>0.27</v>
      </c>
      <c r="L1595" s="108" t="n">
        <f aca="false">TRUNC(N1595-N1595*$O$2,2)</f>
        <v>19.23</v>
      </c>
      <c r="M1595" s="108" t="n">
        <f aca="false">TRUNC(O1595-O1595*$O$2,2)</f>
        <v>0.27</v>
      </c>
      <c r="N1595" s="0" t="n">
        <v>24.64</v>
      </c>
      <c r="O1595" s="0" t="n">
        <v>0.35</v>
      </c>
    </row>
    <row r="1596" customFormat="false" ht="39.6" hidden="false" customHeight="true" outlineLevel="0" collapsed="false">
      <c r="A1596" s="109" t="s">
        <v>1567</v>
      </c>
      <c r="B1596" s="110" t="s">
        <v>2711</v>
      </c>
      <c r="C1596" s="109" t="s">
        <v>29</v>
      </c>
      <c r="D1596" s="109" t="s">
        <v>2712</v>
      </c>
      <c r="E1596" s="111" t="s">
        <v>1696</v>
      </c>
      <c r="F1596" s="111"/>
      <c r="G1596" s="112" t="s">
        <v>132</v>
      </c>
      <c r="H1596" s="113" t="n">
        <v>1</v>
      </c>
      <c r="I1596" s="114" t="n">
        <f aca="false">L1596</f>
        <v>7.3</v>
      </c>
      <c r="J1596" s="114" t="n">
        <f aca="false">M1596</f>
        <v>7.3</v>
      </c>
      <c r="L1596" s="108" t="n">
        <f aca="false">TRUNC(N1596-N1596*$O$2,2)</f>
        <v>7.3</v>
      </c>
      <c r="M1596" s="108" t="n">
        <f aca="false">TRUNC(O1596-O1596*$O$2,2)</f>
        <v>7.3</v>
      </c>
      <c r="N1596" s="0" t="n">
        <v>9.36</v>
      </c>
      <c r="O1596" s="0" t="n">
        <v>9.36</v>
      </c>
    </row>
    <row r="1597" customFormat="false" ht="25.5" hidden="false" customHeight="false" outlineLevel="0" collapsed="false">
      <c r="A1597" s="122" t="s">
        <v>1578</v>
      </c>
      <c r="B1597" s="123" t="s">
        <v>2705</v>
      </c>
      <c r="C1597" s="122" t="s">
        <v>29</v>
      </c>
      <c r="D1597" s="122" t="s">
        <v>2706</v>
      </c>
      <c r="E1597" s="124" t="s">
        <v>1581</v>
      </c>
      <c r="F1597" s="124"/>
      <c r="G1597" s="125" t="s">
        <v>132</v>
      </c>
      <c r="H1597" s="126" t="n">
        <v>0.025</v>
      </c>
      <c r="I1597" s="127" t="n">
        <f aca="false">L1597</f>
        <v>20.91</v>
      </c>
      <c r="J1597" s="127" t="n">
        <f aca="false">M1597</f>
        <v>0.52</v>
      </c>
      <c r="L1597" s="108" t="n">
        <f aca="false">TRUNC(N1597-N1597*$O$2,2)</f>
        <v>20.91</v>
      </c>
      <c r="M1597" s="108" t="n">
        <f aca="false">TRUNC(O1597-O1597*$O$2,2)</f>
        <v>0.52</v>
      </c>
      <c r="N1597" s="0" t="n">
        <v>26.8</v>
      </c>
      <c r="O1597" s="0" t="n">
        <v>0.67</v>
      </c>
    </row>
    <row r="1598" customFormat="false" ht="51" hidden="false" customHeight="false" outlineLevel="0" collapsed="false">
      <c r="A1598" s="122" t="s">
        <v>1578</v>
      </c>
      <c r="B1598" s="123" t="s">
        <v>2707</v>
      </c>
      <c r="C1598" s="122" t="s">
        <v>29</v>
      </c>
      <c r="D1598" s="122" t="s">
        <v>2708</v>
      </c>
      <c r="E1598" s="124" t="s">
        <v>1581</v>
      </c>
      <c r="F1598" s="124"/>
      <c r="G1598" s="125" t="s">
        <v>65</v>
      </c>
      <c r="H1598" s="126" t="n">
        <v>0.147</v>
      </c>
      <c r="I1598" s="127" t="n">
        <f aca="false">L1598</f>
        <v>0.17</v>
      </c>
      <c r="J1598" s="127" t="n">
        <f aca="false">M1598</f>
        <v>0.02</v>
      </c>
      <c r="L1598" s="108" t="n">
        <f aca="false">TRUNC(N1598-N1598*$O$2,2)</f>
        <v>0.17</v>
      </c>
      <c r="M1598" s="108" t="n">
        <f aca="false">TRUNC(O1598-O1598*$O$2,2)</f>
        <v>0.02</v>
      </c>
      <c r="N1598" s="0" t="n">
        <v>0.22</v>
      </c>
      <c r="O1598" s="0" t="n">
        <v>0.03</v>
      </c>
    </row>
    <row r="1599" customFormat="false" ht="12.75" hidden="false" customHeight="false" outlineLevel="0" collapsed="false">
      <c r="A1599" s="115"/>
      <c r="B1599" s="115"/>
      <c r="C1599" s="115"/>
      <c r="D1599" s="115"/>
      <c r="E1599" s="115"/>
      <c r="F1599" s="116"/>
      <c r="G1599" s="115"/>
      <c r="H1599" s="116"/>
      <c r="I1599" s="115"/>
      <c r="J1599" s="116"/>
      <c r="L1599" s="108"/>
      <c r="M1599" s="108" t="n">
        <f aca="false">TRUNC(O1599-O1599*$O$2,2)</f>
        <v>0.29</v>
      </c>
      <c r="N1599" s="0" t="s">
        <v>1574</v>
      </c>
      <c r="O1599" s="0" t="n">
        <v>0.38</v>
      </c>
    </row>
    <row r="1600" customFormat="false" ht="12.75" hidden="false" customHeight="false" outlineLevel="0" collapsed="false">
      <c r="A1600" s="115"/>
      <c r="B1600" s="115"/>
      <c r="C1600" s="115"/>
      <c r="D1600" s="115"/>
      <c r="E1600" s="115"/>
      <c r="F1600" s="116"/>
      <c r="G1600" s="115"/>
      <c r="H1600" s="117" t="s">
        <v>1575</v>
      </c>
      <c r="I1600" s="117"/>
      <c r="J1600" s="118" t="n">
        <f aca="false">M1600</f>
        <v>9.98</v>
      </c>
      <c r="L1600" s="108" t="n">
        <f aca="false">TRUNC(N1600-N1600*$O$2,2)</f>
        <v>0</v>
      </c>
      <c r="M1600" s="108" t="n">
        <f aca="false">TRUNC(O1600-O1600*$O$2,2)</f>
        <v>9.98</v>
      </c>
      <c r="N1600" s="0" t="n">
        <v>0</v>
      </c>
      <c r="O1600" s="0" t="n">
        <v>12.79</v>
      </c>
    </row>
    <row r="1601" customFormat="false" ht="13.5" hidden="false" customHeight="false" outlineLevel="0" collapsed="false">
      <c r="A1601" s="30"/>
      <c r="B1601" s="30"/>
      <c r="C1601" s="30"/>
      <c r="D1601" s="30"/>
      <c r="E1601" s="30"/>
      <c r="F1601" s="30"/>
      <c r="G1601" s="30"/>
      <c r="H1601" s="119"/>
      <c r="I1601" s="30"/>
      <c r="J1601" s="120"/>
      <c r="L1601" s="108"/>
      <c r="M1601" s="108" t="n">
        <f aca="false">TRUNC(O1601-O1601*$O$2,2)</f>
        <v>4721.76</v>
      </c>
      <c r="N1601" s="0" t="s">
        <v>1576</v>
      </c>
      <c r="O1601" s="0" t="n">
        <v>6049.67</v>
      </c>
    </row>
    <row r="1602" customFormat="false" ht="13.5" hidden="false" customHeight="false" outlineLevel="0" collapsed="false">
      <c r="A1602" s="121"/>
      <c r="B1602" s="121"/>
      <c r="C1602" s="121"/>
      <c r="D1602" s="121"/>
      <c r="E1602" s="121"/>
      <c r="F1602" s="121"/>
      <c r="G1602" s="121"/>
      <c r="H1602" s="121"/>
      <c r="I1602" s="121"/>
      <c r="J1602" s="121"/>
      <c r="L1602" s="108" t="n">
        <f aca="false">TRUNC(N1602-N1602*$O$2,2)</f>
        <v>0</v>
      </c>
      <c r="M1602" s="108" t="n">
        <f aca="false">TRUNC(O1602-O1602*$O$2,2)</f>
        <v>0</v>
      </c>
      <c r="N1602" s="0" t="n">
        <v>0</v>
      </c>
      <c r="O1602" s="0" t="n">
        <v>0</v>
      </c>
    </row>
    <row r="1603" customFormat="false" ht="15" hidden="false" customHeight="false" outlineLevel="0" collapsed="false">
      <c r="A1603" s="98" t="s">
        <v>234</v>
      </c>
      <c r="B1603" s="99" t="s">
        <v>8</v>
      </c>
      <c r="C1603" s="98" t="s">
        <v>9</v>
      </c>
      <c r="D1603" s="98" t="s">
        <v>10</v>
      </c>
      <c r="E1603" s="100" t="s">
        <v>1565</v>
      </c>
      <c r="F1603" s="100"/>
      <c r="G1603" s="101" t="s">
        <v>11</v>
      </c>
      <c r="H1603" s="99" t="s">
        <v>12</v>
      </c>
      <c r="I1603" s="99" t="s">
        <v>13</v>
      </c>
      <c r="J1603" s="99" t="s">
        <v>15</v>
      </c>
      <c r="L1603" s="108"/>
      <c r="M1603" s="108"/>
    </row>
    <row r="1604" customFormat="false" ht="52.9" hidden="false" customHeight="true" outlineLevel="0" collapsed="false">
      <c r="A1604" s="102" t="s">
        <v>1566</v>
      </c>
      <c r="B1604" s="103" t="s">
        <v>235</v>
      </c>
      <c r="C1604" s="102" t="s">
        <v>29</v>
      </c>
      <c r="D1604" s="102" t="s">
        <v>236</v>
      </c>
      <c r="E1604" s="104" t="s">
        <v>1696</v>
      </c>
      <c r="F1604" s="104"/>
      <c r="G1604" s="105" t="s">
        <v>132</v>
      </c>
      <c r="H1604" s="106" t="n">
        <v>1</v>
      </c>
      <c r="I1604" s="107" t="n">
        <f aca="false">L1604</f>
        <v>8.03</v>
      </c>
      <c r="J1604" s="107" t="n">
        <f aca="false">M1604</f>
        <v>8.03</v>
      </c>
      <c r="L1604" s="108" t="n">
        <f aca="false">TRUNC(N1604-N1604*$O$2,2)</f>
        <v>8.03</v>
      </c>
      <c r="M1604" s="108" t="n">
        <f aca="false">TRUNC(O1604-O1604*$O$2,2)</f>
        <v>8.03</v>
      </c>
      <c r="N1604" s="0" t="n">
        <v>10.3</v>
      </c>
      <c r="O1604" s="0" t="n">
        <v>10.3</v>
      </c>
    </row>
    <row r="1605" customFormat="false" ht="39.6" hidden="false" customHeight="true" outlineLevel="0" collapsed="false">
      <c r="A1605" s="109" t="s">
        <v>1567</v>
      </c>
      <c r="B1605" s="110" t="s">
        <v>2701</v>
      </c>
      <c r="C1605" s="109" t="s">
        <v>29</v>
      </c>
      <c r="D1605" s="109" t="s">
        <v>2702</v>
      </c>
      <c r="E1605" s="111" t="s">
        <v>1570</v>
      </c>
      <c r="F1605" s="111"/>
      <c r="G1605" s="112" t="s">
        <v>31</v>
      </c>
      <c r="H1605" s="113" t="n">
        <v>0.0121</v>
      </c>
      <c r="I1605" s="114" t="n">
        <f aca="false">L1605</f>
        <v>19.23</v>
      </c>
      <c r="J1605" s="114" t="n">
        <f aca="false">M1605</f>
        <v>0.22</v>
      </c>
      <c r="L1605" s="108" t="n">
        <f aca="false">TRUNC(N1605-N1605*$O$2,2)</f>
        <v>19.23</v>
      </c>
      <c r="M1605" s="108" t="n">
        <f aca="false">TRUNC(O1605-O1605*$O$2,2)</f>
        <v>0.22</v>
      </c>
      <c r="N1605" s="0" t="n">
        <v>24.64</v>
      </c>
      <c r="O1605" s="0" t="n">
        <v>0.29</v>
      </c>
    </row>
    <row r="1606" customFormat="false" ht="39.6" hidden="false" customHeight="true" outlineLevel="0" collapsed="false">
      <c r="A1606" s="109" t="s">
        <v>1567</v>
      </c>
      <c r="B1606" s="110" t="s">
        <v>2731</v>
      </c>
      <c r="C1606" s="109" t="s">
        <v>29</v>
      </c>
      <c r="D1606" s="109" t="s">
        <v>2732</v>
      </c>
      <c r="E1606" s="111" t="s">
        <v>1696</v>
      </c>
      <c r="F1606" s="111"/>
      <c r="G1606" s="112" t="s">
        <v>132</v>
      </c>
      <c r="H1606" s="113" t="n">
        <v>1</v>
      </c>
      <c r="I1606" s="114" t="n">
        <f aca="false">L1606</f>
        <v>7.25</v>
      </c>
      <c r="J1606" s="114" t="n">
        <f aca="false">M1606</f>
        <v>7.25</v>
      </c>
      <c r="L1606" s="108" t="n">
        <f aca="false">TRUNC(N1606-N1606*$O$2,2)</f>
        <v>7.25</v>
      </c>
      <c r="M1606" s="108" t="n">
        <f aca="false">TRUNC(O1606-O1606*$O$2,2)</f>
        <v>7.25</v>
      </c>
      <c r="N1606" s="0" t="n">
        <v>9.3</v>
      </c>
      <c r="O1606" s="0" t="n">
        <v>9.3</v>
      </c>
    </row>
    <row r="1607" customFormat="false" ht="39.6" hidden="false" customHeight="true" outlineLevel="0" collapsed="false">
      <c r="A1607" s="109" t="s">
        <v>1567</v>
      </c>
      <c r="B1607" s="110" t="s">
        <v>2699</v>
      </c>
      <c r="C1607" s="109" t="s">
        <v>29</v>
      </c>
      <c r="D1607" s="109" t="s">
        <v>2700</v>
      </c>
      <c r="E1607" s="111" t="s">
        <v>1570</v>
      </c>
      <c r="F1607" s="111"/>
      <c r="G1607" s="112" t="s">
        <v>31</v>
      </c>
      <c r="H1607" s="113" t="n">
        <v>0.002</v>
      </c>
      <c r="I1607" s="114" t="n">
        <f aca="false">L1607</f>
        <v>16.58</v>
      </c>
      <c r="J1607" s="114" t="n">
        <f aca="false">M1607</f>
        <v>0.03</v>
      </c>
      <c r="L1607" s="108" t="n">
        <f aca="false">TRUNC(N1607-N1607*$O$2,2)</f>
        <v>16.58</v>
      </c>
      <c r="M1607" s="108" t="n">
        <f aca="false">TRUNC(O1607-O1607*$O$2,2)</f>
        <v>0.03</v>
      </c>
      <c r="N1607" s="0" t="n">
        <v>21.25</v>
      </c>
      <c r="O1607" s="0" t="n">
        <v>0.04</v>
      </c>
    </row>
    <row r="1608" customFormat="false" ht="25.5" hidden="false" customHeight="false" outlineLevel="0" collapsed="false">
      <c r="A1608" s="122" t="s">
        <v>1578</v>
      </c>
      <c r="B1608" s="123" t="s">
        <v>2705</v>
      </c>
      <c r="C1608" s="122" t="s">
        <v>29</v>
      </c>
      <c r="D1608" s="122" t="s">
        <v>2706</v>
      </c>
      <c r="E1608" s="124" t="s">
        <v>1581</v>
      </c>
      <c r="F1608" s="124"/>
      <c r="G1608" s="125" t="s">
        <v>132</v>
      </c>
      <c r="H1608" s="126" t="n">
        <v>0.025</v>
      </c>
      <c r="I1608" s="127" t="n">
        <f aca="false">L1608</f>
        <v>20.91</v>
      </c>
      <c r="J1608" s="127" t="n">
        <f aca="false">M1608</f>
        <v>0.52</v>
      </c>
      <c r="L1608" s="108" t="n">
        <f aca="false">TRUNC(N1608-N1608*$O$2,2)</f>
        <v>20.91</v>
      </c>
      <c r="M1608" s="108" t="n">
        <f aca="false">TRUNC(O1608-O1608*$O$2,2)</f>
        <v>0.52</v>
      </c>
      <c r="N1608" s="0" t="n">
        <v>26.8</v>
      </c>
      <c r="O1608" s="0" t="n">
        <v>0.67</v>
      </c>
    </row>
    <row r="1609" customFormat="false" ht="12.75" hidden="false" customHeight="false" outlineLevel="0" collapsed="false">
      <c r="A1609" s="115"/>
      <c r="B1609" s="115"/>
      <c r="C1609" s="115"/>
      <c r="D1609" s="115"/>
      <c r="E1609" s="115"/>
      <c r="F1609" s="116"/>
      <c r="G1609" s="115"/>
      <c r="H1609" s="116"/>
      <c r="I1609" s="115"/>
      <c r="J1609" s="116"/>
      <c r="L1609" s="108"/>
      <c r="M1609" s="108" t="n">
        <f aca="false">TRUNC(O1609-O1609*$O$2,2)</f>
        <v>0.21</v>
      </c>
      <c r="N1609" s="0" t="s">
        <v>1574</v>
      </c>
      <c r="O1609" s="0" t="n">
        <v>0.28</v>
      </c>
    </row>
    <row r="1610" customFormat="false" ht="12.75" hidden="false" customHeight="false" outlineLevel="0" collapsed="false">
      <c r="A1610" s="115"/>
      <c r="B1610" s="115"/>
      <c r="C1610" s="115"/>
      <c r="D1610" s="115"/>
      <c r="E1610" s="115"/>
      <c r="F1610" s="116"/>
      <c r="G1610" s="115"/>
      <c r="H1610" s="117" t="s">
        <v>1575</v>
      </c>
      <c r="I1610" s="117"/>
      <c r="J1610" s="118" t="n">
        <f aca="false">M1610</f>
        <v>9.84</v>
      </c>
      <c r="L1610" s="108" t="n">
        <f aca="false">TRUNC(N1610-N1610*$O$2,2)</f>
        <v>0</v>
      </c>
      <c r="M1610" s="108" t="n">
        <f aca="false">TRUNC(O1610-O1610*$O$2,2)</f>
        <v>9.84</v>
      </c>
      <c r="N1610" s="0" t="n">
        <v>0</v>
      </c>
      <c r="O1610" s="0" t="n">
        <v>12.61</v>
      </c>
    </row>
    <row r="1611" customFormat="false" ht="13.5" hidden="false" customHeight="false" outlineLevel="0" collapsed="false">
      <c r="A1611" s="30"/>
      <c r="B1611" s="30"/>
      <c r="C1611" s="30"/>
      <c r="D1611" s="30"/>
      <c r="E1611" s="30"/>
      <c r="F1611" s="30"/>
      <c r="G1611" s="30"/>
      <c r="H1611" s="119"/>
      <c r="I1611" s="30"/>
      <c r="J1611" s="120"/>
      <c r="L1611" s="108"/>
      <c r="M1611" s="108" t="n">
        <f aca="false">TRUNC(O1611-O1611*$O$2,2)</f>
        <v>2293.21</v>
      </c>
      <c r="N1611" s="0" t="s">
        <v>1576</v>
      </c>
      <c r="O1611" s="0" t="n">
        <v>2938.13</v>
      </c>
    </row>
    <row r="1612" customFormat="false" ht="13.5" hidden="false" customHeight="false" outlineLevel="0" collapsed="false">
      <c r="A1612" s="121"/>
      <c r="B1612" s="121"/>
      <c r="C1612" s="121"/>
      <c r="D1612" s="121"/>
      <c r="E1612" s="121"/>
      <c r="F1612" s="121"/>
      <c r="G1612" s="121"/>
      <c r="H1612" s="121"/>
      <c r="I1612" s="121"/>
      <c r="J1612" s="121"/>
      <c r="L1612" s="108" t="n">
        <f aca="false">TRUNC(N1612-N1612*$O$2,2)</f>
        <v>0</v>
      </c>
      <c r="M1612" s="108" t="n">
        <f aca="false">TRUNC(O1612-O1612*$O$2,2)</f>
        <v>0</v>
      </c>
      <c r="N1612" s="0" t="n">
        <v>0</v>
      </c>
      <c r="O1612" s="0" t="n">
        <v>0</v>
      </c>
    </row>
    <row r="1613" customFormat="false" ht="15" hidden="false" customHeight="false" outlineLevel="0" collapsed="false">
      <c r="A1613" s="98" t="s">
        <v>237</v>
      </c>
      <c r="B1613" s="99" t="s">
        <v>8</v>
      </c>
      <c r="C1613" s="98" t="s">
        <v>9</v>
      </c>
      <c r="D1613" s="98" t="s">
        <v>10</v>
      </c>
      <c r="E1613" s="100" t="s">
        <v>1565</v>
      </c>
      <c r="F1613" s="100"/>
      <c r="G1613" s="101" t="s">
        <v>11</v>
      </c>
      <c r="H1613" s="99" t="s">
        <v>12</v>
      </c>
      <c r="I1613" s="99" t="s">
        <v>13</v>
      </c>
      <c r="J1613" s="99" t="s">
        <v>15</v>
      </c>
      <c r="L1613" s="108"/>
      <c r="M1613" s="108"/>
    </row>
    <row r="1614" customFormat="false" ht="52.9" hidden="false" customHeight="true" outlineLevel="0" collapsed="false">
      <c r="A1614" s="102" t="s">
        <v>1566</v>
      </c>
      <c r="B1614" s="103" t="s">
        <v>238</v>
      </c>
      <c r="C1614" s="102" t="s">
        <v>29</v>
      </c>
      <c r="D1614" s="102" t="s">
        <v>239</v>
      </c>
      <c r="E1614" s="104" t="s">
        <v>1696</v>
      </c>
      <c r="F1614" s="104"/>
      <c r="G1614" s="105" t="s">
        <v>132</v>
      </c>
      <c r="H1614" s="106" t="n">
        <v>1</v>
      </c>
      <c r="I1614" s="107" t="n">
        <f aca="false">L1614</f>
        <v>9.31</v>
      </c>
      <c r="J1614" s="107" t="n">
        <f aca="false">M1614</f>
        <v>9.31</v>
      </c>
      <c r="L1614" s="108" t="n">
        <f aca="false">TRUNC(N1614-N1614*$O$2,2)</f>
        <v>9.31</v>
      </c>
      <c r="M1614" s="108" t="n">
        <f aca="false">TRUNC(O1614-O1614*$O$2,2)</f>
        <v>9.31</v>
      </c>
      <c r="N1614" s="0" t="n">
        <v>11.93</v>
      </c>
      <c r="O1614" s="0" t="n">
        <v>11.93</v>
      </c>
    </row>
    <row r="1615" customFormat="false" ht="39.6" hidden="false" customHeight="true" outlineLevel="0" collapsed="false">
      <c r="A1615" s="109" t="s">
        <v>1567</v>
      </c>
      <c r="B1615" s="110" t="s">
        <v>2699</v>
      </c>
      <c r="C1615" s="109" t="s">
        <v>29</v>
      </c>
      <c r="D1615" s="109" t="s">
        <v>2700</v>
      </c>
      <c r="E1615" s="111" t="s">
        <v>1570</v>
      </c>
      <c r="F1615" s="111"/>
      <c r="G1615" s="112" t="s">
        <v>31</v>
      </c>
      <c r="H1615" s="113" t="n">
        <v>0.0018</v>
      </c>
      <c r="I1615" s="114" t="n">
        <f aca="false">L1615</f>
        <v>16.58</v>
      </c>
      <c r="J1615" s="114" t="n">
        <f aca="false">M1615</f>
        <v>0.02</v>
      </c>
      <c r="L1615" s="108" t="n">
        <f aca="false">TRUNC(N1615-N1615*$O$2,2)</f>
        <v>16.58</v>
      </c>
      <c r="M1615" s="108" t="n">
        <f aca="false">TRUNC(O1615-O1615*$O$2,2)</f>
        <v>0.02</v>
      </c>
      <c r="N1615" s="0" t="n">
        <v>21.25</v>
      </c>
      <c r="O1615" s="0" t="n">
        <v>0.03</v>
      </c>
    </row>
    <row r="1616" customFormat="false" ht="39.6" hidden="false" customHeight="true" outlineLevel="0" collapsed="false">
      <c r="A1616" s="109" t="s">
        <v>1567</v>
      </c>
      <c r="B1616" s="110" t="s">
        <v>2756</v>
      </c>
      <c r="C1616" s="109" t="s">
        <v>29</v>
      </c>
      <c r="D1616" s="109" t="s">
        <v>2757</v>
      </c>
      <c r="E1616" s="111" t="s">
        <v>1696</v>
      </c>
      <c r="F1616" s="111"/>
      <c r="G1616" s="112" t="s">
        <v>132</v>
      </c>
      <c r="H1616" s="113" t="n">
        <v>1</v>
      </c>
      <c r="I1616" s="114" t="n">
        <f aca="false">L1616</f>
        <v>8.56</v>
      </c>
      <c r="J1616" s="114" t="n">
        <f aca="false">M1616</f>
        <v>8.56</v>
      </c>
      <c r="L1616" s="108" t="n">
        <f aca="false">TRUNC(N1616-N1616*$O$2,2)</f>
        <v>8.56</v>
      </c>
      <c r="M1616" s="108" t="n">
        <f aca="false">TRUNC(O1616-O1616*$O$2,2)</f>
        <v>8.56</v>
      </c>
      <c r="N1616" s="0" t="n">
        <v>10.97</v>
      </c>
      <c r="O1616" s="0" t="n">
        <v>10.97</v>
      </c>
    </row>
    <row r="1617" customFormat="false" ht="39.6" hidden="false" customHeight="true" outlineLevel="0" collapsed="false">
      <c r="A1617" s="109" t="s">
        <v>1567</v>
      </c>
      <c r="B1617" s="110" t="s">
        <v>2701</v>
      </c>
      <c r="C1617" s="109" t="s">
        <v>29</v>
      </c>
      <c r="D1617" s="109" t="s">
        <v>2702</v>
      </c>
      <c r="E1617" s="111" t="s">
        <v>1570</v>
      </c>
      <c r="F1617" s="111"/>
      <c r="G1617" s="112" t="s">
        <v>31</v>
      </c>
      <c r="H1617" s="113" t="n">
        <v>0.0108</v>
      </c>
      <c r="I1617" s="114" t="n">
        <f aca="false">L1617</f>
        <v>19.23</v>
      </c>
      <c r="J1617" s="114" t="n">
        <f aca="false">M1617</f>
        <v>0.2</v>
      </c>
      <c r="L1617" s="108" t="n">
        <f aca="false">TRUNC(N1617-N1617*$O$2,2)</f>
        <v>19.23</v>
      </c>
      <c r="M1617" s="108" t="n">
        <f aca="false">TRUNC(O1617-O1617*$O$2,2)</f>
        <v>0.2</v>
      </c>
      <c r="N1617" s="0" t="n">
        <v>24.64</v>
      </c>
      <c r="O1617" s="0" t="n">
        <v>0.26</v>
      </c>
    </row>
    <row r="1618" customFormat="false" ht="25.5" hidden="false" customHeight="false" outlineLevel="0" collapsed="false">
      <c r="A1618" s="122" t="s">
        <v>1578</v>
      </c>
      <c r="B1618" s="123" t="s">
        <v>2705</v>
      </c>
      <c r="C1618" s="122" t="s">
        <v>29</v>
      </c>
      <c r="D1618" s="122" t="s">
        <v>2706</v>
      </c>
      <c r="E1618" s="124" t="s">
        <v>1581</v>
      </c>
      <c r="F1618" s="124"/>
      <c r="G1618" s="125" t="s">
        <v>132</v>
      </c>
      <c r="H1618" s="126" t="n">
        <v>0.025</v>
      </c>
      <c r="I1618" s="127" t="n">
        <f aca="false">L1618</f>
        <v>20.91</v>
      </c>
      <c r="J1618" s="127" t="n">
        <f aca="false">M1618</f>
        <v>0.52</v>
      </c>
      <c r="L1618" s="108" t="n">
        <f aca="false">TRUNC(N1618-N1618*$O$2,2)</f>
        <v>20.91</v>
      </c>
      <c r="M1618" s="108" t="n">
        <f aca="false">TRUNC(O1618-O1618*$O$2,2)</f>
        <v>0.52</v>
      </c>
      <c r="N1618" s="0" t="n">
        <v>26.8</v>
      </c>
      <c r="O1618" s="0" t="n">
        <v>0.67</v>
      </c>
    </row>
    <row r="1619" customFormat="false" ht="12.75" hidden="false" customHeight="false" outlineLevel="0" collapsed="false">
      <c r="A1619" s="115"/>
      <c r="B1619" s="115"/>
      <c r="C1619" s="115"/>
      <c r="D1619" s="115"/>
      <c r="E1619" s="115"/>
      <c r="F1619" s="116"/>
      <c r="G1619" s="115"/>
      <c r="H1619" s="116"/>
      <c r="I1619" s="115"/>
      <c r="J1619" s="116"/>
      <c r="L1619" s="108"/>
      <c r="M1619" s="108" t="n">
        <f aca="false">TRUNC(O1619-O1619*$O$2,2)</f>
        <v>0.17</v>
      </c>
      <c r="N1619" s="0" t="s">
        <v>1574</v>
      </c>
      <c r="O1619" s="0" t="n">
        <v>0.23</v>
      </c>
    </row>
    <row r="1620" customFormat="false" ht="12.75" hidden="false" customHeight="false" outlineLevel="0" collapsed="false">
      <c r="A1620" s="115"/>
      <c r="B1620" s="115"/>
      <c r="C1620" s="115"/>
      <c r="D1620" s="115"/>
      <c r="E1620" s="115"/>
      <c r="F1620" s="116"/>
      <c r="G1620" s="115"/>
      <c r="H1620" s="117" t="s">
        <v>1575</v>
      </c>
      <c r="I1620" s="117"/>
      <c r="J1620" s="118" t="n">
        <f aca="false">M1620</f>
        <v>11.4</v>
      </c>
      <c r="L1620" s="108" t="n">
        <f aca="false">TRUNC(N1620-N1620*$O$2,2)</f>
        <v>0</v>
      </c>
      <c r="M1620" s="108" t="n">
        <f aca="false">TRUNC(O1620-O1620*$O$2,2)</f>
        <v>11.4</v>
      </c>
      <c r="N1620" s="0" t="n">
        <v>0</v>
      </c>
      <c r="O1620" s="0" t="n">
        <v>14.61</v>
      </c>
    </row>
    <row r="1621" customFormat="false" ht="13.5" hidden="false" customHeight="false" outlineLevel="0" collapsed="false">
      <c r="A1621" s="30"/>
      <c r="B1621" s="30"/>
      <c r="C1621" s="30"/>
      <c r="D1621" s="30"/>
      <c r="E1621" s="30"/>
      <c r="F1621" s="30"/>
      <c r="G1621" s="30"/>
      <c r="H1621" s="119"/>
      <c r="I1621" s="30"/>
      <c r="J1621" s="120"/>
      <c r="L1621" s="108"/>
      <c r="M1621" s="108" t="n">
        <f aca="false">TRUNC(O1621-O1621*$O$2,2)</f>
        <v>410.51</v>
      </c>
      <c r="N1621" s="0" t="s">
        <v>1576</v>
      </c>
      <c r="O1621" s="0" t="n">
        <v>525.96</v>
      </c>
    </row>
    <row r="1622" customFormat="false" ht="13.5" hidden="false" customHeight="false" outlineLevel="0" collapsed="false">
      <c r="A1622" s="121"/>
      <c r="B1622" s="121"/>
      <c r="C1622" s="121"/>
      <c r="D1622" s="121"/>
      <c r="E1622" s="121"/>
      <c r="F1622" s="121"/>
      <c r="G1622" s="121"/>
      <c r="H1622" s="121"/>
      <c r="I1622" s="121"/>
      <c r="J1622" s="121"/>
      <c r="L1622" s="108" t="n">
        <f aca="false">TRUNC(N1622-N1622*$O$2,2)</f>
        <v>0</v>
      </c>
      <c r="M1622" s="108" t="n">
        <f aca="false">TRUNC(O1622-O1622*$O$2,2)</f>
        <v>0</v>
      </c>
      <c r="N1622" s="0" t="n">
        <v>0</v>
      </c>
      <c r="O1622" s="0" t="n">
        <v>0</v>
      </c>
    </row>
    <row r="1623" customFormat="false" ht="15" hidden="false" customHeight="false" outlineLevel="0" collapsed="false">
      <c r="A1623" s="98" t="s">
        <v>240</v>
      </c>
      <c r="B1623" s="99" t="s">
        <v>8</v>
      </c>
      <c r="C1623" s="98" t="s">
        <v>9</v>
      </c>
      <c r="D1623" s="98" t="s">
        <v>10</v>
      </c>
      <c r="E1623" s="100" t="s">
        <v>1565</v>
      </c>
      <c r="F1623" s="100"/>
      <c r="G1623" s="101" t="s">
        <v>11</v>
      </c>
      <c r="H1623" s="99" t="s">
        <v>12</v>
      </c>
      <c r="I1623" s="99" t="s">
        <v>13</v>
      </c>
      <c r="J1623" s="99" t="s">
        <v>15</v>
      </c>
      <c r="L1623" s="108"/>
      <c r="M1623" s="108"/>
    </row>
    <row r="1624" customFormat="false" ht="52.9" hidden="false" customHeight="true" outlineLevel="0" collapsed="false">
      <c r="A1624" s="102" t="s">
        <v>1566</v>
      </c>
      <c r="B1624" s="103" t="s">
        <v>166</v>
      </c>
      <c r="C1624" s="102" t="s">
        <v>29</v>
      </c>
      <c r="D1624" s="102" t="s">
        <v>167</v>
      </c>
      <c r="E1624" s="104" t="s">
        <v>1696</v>
      </c>
      <c r="F1624" s="104"/>
      <c r="G1624" s="105" t="s">
        <v>41</v>
      </c>
      <c r="H1624" s="106" t="n">
        <v>1</v>
      </c>
      <c r="I1624" s="107" t="n">
        <f aca="false">L1624</f>
        <v>374.13</v>
      </c>
      <c r="J1624" s="107" t="n">
        <f aca="false">M1624</f>
        <v>374.13</v>
      </c>
      <c r="L1624" s="108" t="n">
        <f aca="false">TRUNC(N1624-N1624*$O$2,2)</f>
        <v>374.13</v>
      </c>
      <c r="M1624" s="108" t="n">
        <f aca="false">TRUNC(O1624-O1624*$O$2,2)</f>
        <v>374.13</v>
      </c>
      <c r="N1624" s="0" t="n">
        <v>479.35</v>
      </c>
      <c r="O1624" s="0" t="n">
        <v>479.35</v>
      </c>
    </row>
    <row r="1625" customFormat="false" ht="52.9" hidden="false" customHeight="true" outlineLevel="0" collapsed="false">
      <c r="A1625" s="109" t="s">
        <v>1567</v>
      </c>
      <c r="B1625" s="110" t="s">
        <v>2733</v>
      </c>
      <c r="C1625" s="109" t="s">
        <v>29</v>
      </c>
      <c r="D1625" s="109" t="s">
        <v>2734</v>
      </c>
      <c r="E1625" s="111" t="s">
        <v>1577</v>
      </c>
      <c r="F1625" s="111"/>
      <c r="G1625" s="112" t="s">
        <v>1587</v>
      </c>
      <c r="H1625" s="113" t="n">
        <v>0.6382</v>
      </c>
      <c r="I1625" s="114" t="n">
        <f aca="false">L1625</f>
        <v>4.4</v>
      </c>
      <c r="J1625" s="114" t="n">
        <f aca="false">M1625</f>
        <v>2.8</v>
      </c>
      <c r="L1625" s="108" t="n">
        <f aca="false">TRUNC(N1625-N1625*$O$2,2)</f>
        <v>4.4</v>
      </c>
      <c r="M1625" s="108" t="n">
        <f aca="false">TRUNC(O1625-O1625*$O$2,2)</f>
        <v>2.8</v>
      </c>
      <c r="N1625" s="0" t="n">
        <v>5.64</v>
      </c>
      <c r="O1625" s="0" t="n">
        <v>3.59</v>
      </c>
    </row>
    <row r="1626" customFormat="false" ht="39.6" hidden="false" customHeight="true" outlineLevel="0" collapsed="false">
      <c r="A1626" s="109" t="s">
        <v>1567</v>
      </c>
      <c r="B1626" s="110" t="s">
        <v>1597</v>
      </c>
      <c r="C1626" s="109" t="s">
        <v>29</v>
      </c>
      <c r="D1626" s="109" t="s">
        <v>1598</v>
      </c>
      <c r="E1626" s="111" t="s">
        <v>1570</v>
      </c>
      <c r="F1626" s="111"/>
      <c r="G1626" s="112" t="s">
        <v>31</v>
      </c>
      <c r="H1626" s="113" t="n">
        <v>1.9633</v>
      </c>
      <c r="I1626" s="114" t="n">
        <f aca="false">L1626</f>
        <v>15.82</v>
      </c>
      <c r="J1626" s="114" t="n">
        <f aca="false">M1626</f>
        <v>31.07</v>
      </c>
      <c r="L1626" s="108" t="n">
        <f aca="false">TRUNC(N1626-N1626*$O$2,2)</f>
        <v>15.82</v>
      </c>
      <c r="M1626" s="108" t="n">
        <f aca="false">TRUNC(O1626-O1626*$O$2,2)</f>
        <v>31.07</v>
      </c>
      <c r="N1626" s="0" t="n">
        <v>20.28</v>
      </c>
      <c r="O1626" s="0" t="n">
        <v>39.81</v>
      </c>
    </row>
    <row r="1627" customFormat="false" ht="39.6" hidden="false" customHeight="true" outlineLevel="0" collapsed="false">
      <c r="A1627" s="109" t="s">
        <v>1567</v>
      </c>
      <c r="B1627" s="110" t="s">
        <v>2735</v>
      </c>
      <c r="C1627" s="109" t="s">
        <v>29</v>
      </c>
      <c r="D1627" s="109" t="s">
        <v>2736</v>
      </c>
      <c r="E1627" s="111" t="s">
        <v>1570</v>
      </c>
      <c r="F1627" s="111"/>
      <c r="G1627" s="112" t="s">
        <v>31</v>
      </c>
      <c r="H1627" s="113" t="n">
        <v>1.24</v>
      </c>
      <c r="I1627" s="114" t="n">
        <f aca="false">L1627</f>
        <v>13.34</v>
      </c>
      <c r="J1627" s="114" t="n">
        <f aca="false">M1627</f>
        <v>16.54</v>
      </c>
      <c r="L1627" s="108" t="n">
        <f aca="false">TRUNC(N1627-N1627*$O$2,2)</f>
        <v>13.34</v>
      </c>
      <c r="M1627" s="108" t="n">
        <f aca="false">TRUNC(O1627-O1627*$O$2,2)</f>
        <v>16.54</v>
      </c>
      <c r="N1627" s="0" t="n">
        <v>17.1</v>
      </c>
      <c r="O1627" s="0" t="n">
        <v>21.2</v>
      </c>
    </row>
    <row r="1628" customFormat="false" ht="52.9" hidden="false" customHeight="true" outlineLevel="0" collapsed="false">
      <c r="A1628" s="109" t="s">
        <v>1567</v>
      </c>
      <c r="B1628" s="110" t="s">
        <v>2737</v>
      </c>
      <c r="C1628" s="109" t="s">
        <v>29</v>
      </c>
      <c r="D1628" s="109" t="s">
        <v>2738</v>
      </c>
      <c r="E1628" s="111" t="s">
        <v>1577</v>
      </c>
      <c r="F1628" s="111"/>
      <c r="G1628" s="112" t="s">
        <v>1590</v>
      </c>
      <c r="H1628" s="113" t="n">
        <v>0.6018</v>
      </c>
      <c r="I1628" s="114" t="n">
        <f aca="false">L1628</f>
        <v>1.18</v>
      </c>
      <c r="J1628" s="114" t="n">
        <f aca="false">M1628</f>
        <v>0.71</v>
      </c>
      <c r="L1628" s="108" t="n">
        <f aca="false">TRUNC(N1628-N1628*$O$2,2)</f>
        <v>1.18</v>
      </c>
      <c r="M1628" s="108" t="n">
        <f aca="false">TRUNC(O1628-O1628*$O$2,2)</f>
        <v>0.71</v>
      </c>
      <c r="N1628" s="0" t="n">
        <v>1.52</v>
      </c>
      <c r="O1628" s="0" t="n">
        <v>0.91</v>
      </c>
    </row>
    <row r="1629" customFormat="false" ht="25.5" hidden="false" customHeight="false" outlineLevel="0" collapsed="false">
      <c r="A1629" s="122" t="s">
        <v>1578</v>
      </c>
      <c r="B1629" s="123" t="s">
        <v>2739</v>
      </c>
      <c r="C1629" s="122" t="s">
        <v>29</v>
      </c>
      <c r="D1629" s="122" t="s">
        <v>2740</v>
      </c>
      <c r="E1629" s="124" t="s">
        <v>1581</v>
      </c>
      <c r="F1629" s="124"/>
      <c r="G1629" s="125" t="s">
        <v>105</v>
      </c>
      <c r="H1629" s="126" t="n">
        <v>0.5927</v>
      </c>
      <c r="I1629" s="127" t="n">
        <f aca="false">L1629</f>
        <v>64.43</v>
      </c>
      <c r="J1629" s="127" t="n">
        <f aca="false">M1629</f>
        <v>38.18</v>
      </c>
      <c r="L1629" s="108" t="n">
        <f aca="false">TRUNC(N1629-N1629*$O$2,2)</f>
        <v>64.43</v>
      </c>
      <c r="M1629" s="108" t="n">
        <f aca="false">TRUNC(O1629-O1629*$O$2,2)</f>
        <v>38.18</v>
      </c>
      <c r="N1629" s="0" t="n">
        <v>82.56</v>
      </c>
      <c r="O1629" s="0" t="n">
        <v>48.93</v>
      </c>
    </row>
    <row r="1630" customFormat="false" ht="25.5" hidden="false" customHeight="false" outlineLevel="0" collapsed="false">
      <c r="A1630" s="122" t="s">
        <v>1578</v>
      </c>
      <c r="B1630" s="123" t="s">
        <v>2741</v>
      </c>
      <c r="C1630" s="122" t="s">
        <v>29</v>
      </c>
      <c r="D1630" s="122" t="s">
        <v>2742</v>
      </c>
      <c r="E1630" s="124" t="s">
        <v>1581</v>
      </c>
      <c r="F1630" s="124"/>
      <c r="G1630" s="125" t="s">
        <v>105</v>
      </c>
      <c r="H1630" s="126" t="n">
        <v>0.7119</v>
      </c>
      <c r="I1630" s="127" t="n">
        <f aca="false">L1630</f>
        <v>74.14</v>
      </c>
      <c r="J1630" s="127" t="n">
        <f aca="false">M1630</f>
        <v>52.78</v>
      </c>
      <c r="L1630" s="108" t="n">
        <f aca="false">TRUNC(N1630-N1630*$O$2,2)</f>
        <v>74.14</v>
      </c>
      <c r="M1630" s="108" t="n">
        <f aca="false">TRUNC(O1630-O1630*$O$2,2)</f>
        <v>52.78</v>
      </c>
      <c r="N1630" s="0" t="n">
        <v>95</v>
      </c>
      <c r="O1630" s="0" t="n">
        <v>67.63</v>
      </c>
    </row>
    <row r="1631" customFormat="false" ht="25.5" hidden="false" customHeight="false" outlineLevel="0" collapsed="false">
      <c r="A1631" s="122" t="s">
        <v>1578</v>
      </c>
      <c r="B1631" s="123" t="s">
        <v>2743</v>
      </c>
      <c r="C1631" s="122" t="s">
        <v>29</v>
      </c>
      <c r="D1631" s="122" t="s">
        <v>2744</v>
      </c>
      <c r="E1631" s="124" t="s">
        <v>1581</v>
      </c>
      <c r="F1631" s="124"/>
      <c r="G1631" s="125" t="s">
        <v>132</v>
      </c>
      <c r="H1631" s="126" t="n">
        <v>391.1663</v>
      </c>
      <c r="I1631" s="127" t="n">
        <f aca="false">L1631</f>
        <v>0.59</v>
      </c>
      <c r="J1631" s="127" t="n">
        <f aca="false">M1631</f>
        <v>232.02</v>
      </c>
      <c r="L1631" s="108" t="n">
        <f aca="false">TRUNC(N1631-N1631*$O$2,2)</f>
        <v>0.59</v>
      </c>
      <c r="M1631" s="108" t="n">
        <f aca="false">TRUNC(O1631-O1631*$O$2,2)</f>
        <v>232.02</v>
      </c>
      <c r="N1631" s="0" t="n">
        <v>0.76</v>
      </c>
      <c r="O1631" s="0" t="n">
        <v>297.28</v>
      </c>
    </row>
    <row r="1632" customFormat="false" ht="12.75" hidden="false" customHeight="false" outlineLevel="0" collapsed="false">
      <c r="A1632" s="115"/>
      <c r="B1632" s="115"/>
      <c r="C1632" s="115"/>
      <c r="D1632" s="115"/>
      <c r="E1632" s="115"/>
      <c r="F1632" s="116"/>
      <c r="G1632" s="115"/>
      <c r="H1632" s="116"/>
      <c r="I1632" s="115"/>
      <c r="J1632" s="116"/>
      <c r="L1632" s="108"/>
      <c r="M1632" s="108" t="n">
        <f aca="false">TRUNC(O1632-O1632*$O$2,2)</f>
        <v>33.3</v>
      </c>
      <c r="N1632" s="0" t="s">
        <v>1574</v>
      </c>
      <c r="O1632" s="0" t="n">
        <v>42.67</v>
      </c>
    </row>
    <row r="1633" customFormat="false" ht="12.75" hidden="false" customHeight="false" outlineLevel="0" collapsed="false">
      <c r="A1633" s="115"/>
      <c r="B1633" s="115"/>
      <c r="C1633" s="115"/>
      <c r="D1633" s="115"/>
      <c r="E1633" s="115"/>
      <c r="F1633" s="116"/>
      <c r="G1633" s="115"/>
      <c r="H1633" s="117" t="s">
        <v>1575</v>
      </c>
      <c r="I1633" s="117"/>
      <c r="J1633" s="118" t="n">
        <f aca="false">M1633</f>
        <v>458.19</v>
      </c>
      <c r="L1633" s="108" t="n">
        <f aca="false">TRUNC(N1633-N1633*$O$2,2)</f>
        <v>0</v>
      </c>
      <c r="M1633" s="108" t="n">
        <f aca="false">TRUNC(O1633-O1633*$O$2,2)</f>
        <v>458.19</v>
      </c>
      <c r="N1633" s="0" t="n">
        <v>0</v>
      </c>
      <c r="O1633" s="0" t="n">
        <v>587.05</v>
      </c>
    </row>
    <row r="1634" customFormat="false" ht="13.5" hidden="false" customHeight="false" outlineLevel="0" collapsed="false">
      <c r="A1634" s="30"/>
      <c r="B1634" s="30"/>
      <c r="C1634" s="30"/>
      <c r="D1634" s="30"/>
      <c r="E1634" s="30"/>
      <c r="F1634" s="30"/>
      <c r="G1634" s="30"/>
      <c r="H1634" s="119"/>
      <c r="I1634" s="30"/>
      <c r="J1634" s="120"/>
      <c r="L1634" s="108"/>
      <c r="M1634" s="108" t="n">
        <f aca="false">TRUNC(O1634-O1634*$O$2,2)</f>
        <v>48348.47</v>
      </c>
      <c r="N1634" s="0" t="s">
        <v>1576</v>
      </c>
      <c r="O1634" s="0" t="n">
        <v>61945.51</v>
      </c>
    </row>
    <row r="1635" customFormat="false" ht="13.5" hidden="false" customHeight="false" outlineLevel="0" collapsed="false">
      <c r="A1635" s="121"/>
      <c r="B1635" s="121"/>
      <c r="C1635" s="121"/>
      <c r="D1635" s="121"/>
      <c r="E1635" s="121"/>
      <c r="F1635" s="121"/>
      <c r="G1635" s="121"/>
      <c r="H1635" s="121"/>
      <c r="I1635" s="121"/>
      <c r="J1635" s="121"/>
      <c r="L1635" s="108" t="n">
        <f aca="false">TRUNC(N1635-N1635*$O$2,2)</f>
        <v>0</v>
      </c>
      <c r="M1635" s="108" t="n">
        <f aca="false">TRUNC(O1635-O1635*$O$2,2)</f>
        <v>0</v>
      </c>
      <c r="N1635" s="0" t="n">
        <v>0</v>
      </c>
      <c r="O1635" s="0" t="n">
        <v>0</v>
      </c>
    </row>
    <row r="1636" customFormat="false" ht="15" hidden="false" customHeight="false" outlineLevel="0" collapsed="false">
      <c r="A1636" s="98" t="s">
        <v>241</v>
      </c>
      <c r="B1636" s="99" t="s">
        <v>8</v>
      </c>
      <c r="C1636" s="98" t="s">
        <v>9</v>
      </c>
      <c r="D1636" s="98" t="s">
        <v>10</v>
      </c>
      <c r="E1636" s="100" t="s">
        <v>1565</v>
      </c>
      <c r="F1636" s="100"/>
      <c r="G1636" s="101" t="s">
        <v>11</v>
      </c>
      <c r="H1636" s="99" t="s">
        <v>12</v>
      </c>
      <c r="I1636" s="99" t="s">
        <v>13</v>
      </c>
      <c r="J1636" s="99" t="s">
        <v>15</v>
      </c>
      <c r="L1636" s="108"/>
      <c r="M1636" s="108"/>
    </row>
    <row r="1637" customFormat="false" ht="39.6" hidden="false" customHeight="true" outlineLevel="0" collapsed="false">
      <c r="A1637" s="102" t="s">
        <v>1566</v>
      </c>
      <c r="B1637" s="103" t="s">
        <v>169</v>
      </c>
      <c r="C1637" s="102" t="s">
        <v>29</v>
      </c>
      <c r="D1637" s="102" t="s">
        <v>170</v>
      </c>
      <c r="E1637" s="104" t="s">
        <v>1696</v>
      </c>
      <c r="F1637" s="104"/>
      <c r="G1637" s="105" t="s">
        <v>41</v>
      </c>
      <c r="H1637" s="106" t="n">
        <v>1</v>
      </c>
      <c r="I1637" s="107" t="n">
        <f aca="false">L1637</f>
        <v>30.04</v>
      </c>
      <c r="J1637" s="107" t="n">
        <f aca="false">M1637</f>
        <v>30.04</v>
      </c>
      <c r="L1637" s="108" t="n">
        <f aca="false">TRUNC(N1637-N1637*$O$2,2)</f>
        <v>30.04</v>
      </c>
      <c r="M1637" s="108" t="n">
        <f aca="false">TRUNC(O1637-O1637*$O$2,2)</f>
        <v>30.04</v>
      </c>
      <c r="N1637" s="0" t="n">
        <v>38.5</v>
      </c>
      <c r="O1637" s="0" t="n">
        <v>38.5</v>
      </c>
    </row>
    <row r="1638" customFormat="false" ht="39.6" hidden="false" customHeight="true" outlineLevel="0" collapsed="false">
      <c r="A1638" s="109" t="s">
        <v>1567</v>
      </c>
      <c r="B1638" s="110" t="s">
        <v>1591</v>
      </c>
      <c r="C1638" s="109" t="s">
        <v>29</v>
      </c>
      <c r="D1638" s="109" t="s">
        <v>1592</v>
      </c>
      <c r="E1638" s="111" t="s">
        <v>1570</v>
      </c>
      <c r="F1638" s="111"/>
      <c r="G1638" s="112" t="s">
        <v>31</v>
      </c>
      <c r="H1638" s="113" t="n">
        <v>0.224</v>
      </c>
      <c r="I1638" s="114" t="n">
        <f aca="false">L1638</f>
        <v>19.38</v>
      </c>
      <c r="J1638" s="114" t="n">
        <f aca="false">M1638</f>
        <v>4.33</v>
      </c>
      <c r="L1638" s="108" t="n">
        <f aca="false">TRUNC(N1638-N1638*$O$2,2)</f>
        <v>19.38</v>
      </c>
      <c r="M1638" s="108" t="n">
        <f aca="false">TRUNC(O1638-O1638*$O$2,2)</f>
        <v>4.33</v>
      </c>
      <c r="N1638" s="0" t="n">
        <v>24.84</v>
      </c>
      <c r="O1638" s="0" t="n">
        <v>5.56</v>
      </c>
    </row>
    <row r="1639" customFormat="false" ht="39.6" hidden="false" customHeight="true" outlineLevel="0" collapsed="false">
      <c r="A1639" s="109" t="s">
        <v>1567</v>
      </c>
      <c r="B1639" s="110" t="s">
        <v>1597</v>
      </c>
      <c r="C1639" s="109" t="s">
        <v>29</v>
      </c>
      <c r="D1639" s="109" t="s">
        <v>1598</v>
      </c>
      <c r="E1639" s="111" t="s">
        <v>1570</v>
      </c>
      <c r="F1639" s="111"/>
      <c r="G1639" s="112" t="s">
        <v>31</v>
      </c>
      <c r="H1639" s="113" t="n">
        <v>1.345</v>
      </c>
      <c r="I1639" s="114" t="n">
        <f aca="false">L1639</f>
        <v>15.82</v>
      </c>
      <c r="J1639" s="114" t="n">
        <f aca="false">M1639</f>
        <v>21.28</v>
      </c>
      <c r="L1639" s="108" t="n">
        <f aca="false">TRUNC(N1639-N1639*$O$2,2)</f>
        <v>15.82</v>
      </c>
      <c r="M1639" s="108" t="n">
        <f aca="false">TRUNC(O1639-O1639*$O$2,2)</f>
        <v>21.28</v>
      </c>
      <c r="N1639" s="0" t="n">
        <v>20.28</v>
      </c>
      <c r="O1639" s="0" t="n">
        <v>27.27</v>
      </c>
    </row>
    <row r="1640" customFormat="false" ht="39.6" hidden="false" customHeight="true" outlineLevel="0" collapsed="false">
      <c r="A1640" s="109" t="s">
        <v>1567</v>
      </c>
      <c r="B1640" s="110" t="s">
        <v>2715</v>
      </c>
      <c r="C1640" s="109" t="s">
        <v>29</v>
      </c>
      <c r="D1640" s="109" t="s">
        <v>2716</v>
      </c>
      <c r="E1640" s="111" t="s">
        <v>1577</v>
      </c>
      <c r="F1640" s="111"/>
      <c r="G1640" s="112" t="s">
        <v>1590</v>
      </c>
      <c r="H1640" s="113" t="n">
        <v>0.13</v>
      </c>
      <c r="I1640" s="114" t="n">
        <f aca="false">L1640</f>
        <v>0.41</v>
      </c>
      <c r="J1640" s="114" t="n">
        <f aca="false">M1640</f>
        <v>0.04</v>
      </c>
      <c r="L1640" s="108" t="n">
        <f aca="false">TRUNC(N1640-N1640*$O$2,2)</f>
        <v>0.41</v>
      </c>
      <c r="M1640" s="108" t="n">
        <f aca="false">TRUNC(O1640-O1640*$O$2,2)</f>
        <v>0.04</v>
      </c>
      <c r="N1640" s="0" t="n">
        <v>0.53</v>
      </c>
      <c r="O1640" s="0" t="n">
        <v>0.06</v>
      </c>
    </row>
    <row r="1641" customFormat="false" ht="39.6" hidden="false" customHeight="true" outlineLevel="0" collapsed="false">
      <c r="A1641" s="109" t="s">
        <v>1567</v>
      </c>
      <c r="B1641" s="110" t="s">
        <v>2713</v>
      </c>
      <c r="C1641" s="109" t="s">
        <v>29</v>
      </c>
      <c r="D1641" s="109" t="s">
        <v>2714</v>
      </c>
      <c r="E1641" s="111" t="s">
        <v>1577</v>
      </c>
      <c r="F1641" s="111"/>
      <c r="G1641" s="112" t="s">
        <v>1587</v>
      </c>
      <c r="H1641" s="113" t="n">
        <v>0.094</v>
      </c>
      <c r="I1641" s="114" t="n">
        <f aca="false">L1641</f>
        <v>1.1</v>
      </c>
      <c r="J1641" s="114" t="n">
        <f aca="false">M1641</f>
        <v>0.1</v>
      </c>
      <c r="L1641" s="108" t="n">
        <f aca="false">TRUNC(N1641-N1641*$O$2,2)</f>
        <v>1.1</v>
      </c>
      <c r="M1641" s="108" t="n">
        <f aca="false">TRUNC(O1641-O1641*$O$2,2)</f>
        <v>0.1</v>
      </c>
      <c r="N1641" s="0" t="n">
        <v>1.42</v>
      </c>
      <c r="O1641" s="0" t="n">
        <v>0.13</v>
      </c>
    </row>
    <row r="1642" customFormat="false" ht="39.6" hidden="false" customHeight="true" outlineLevel="0" collapsed="false">
      <c r="A1642" s="109" t="s">
        <v>1567</v>
      </c>
      <c r="B1642" s="110" t="s">
        <v>1680</v>
      </c>
      <c r="C1642" s="109" t="s">
        <v>29</v>
      </c>
      <c r="D1642" s="109" t="s">
        <v>1681</v>
      </c>
      <c r="E1642" s="111" t="s">
        <v>1570</v>
      </c>
      <c r="F1642" s="111"/>
      <c r="G1642" s="112" t="s">
        <v>31</v>
      </c>
      <c r="H1642" s="113" t="n">
        <v>0.224</v>
      </c>
      <c r="I1642" s="114" t="n">
        <f aca="false">L1642</f>
        <v>19.12</v>
      </c>
      <c r="J1642" s="114" t="n">
        <f aca="false">M1642</f>
        <v>4.27</v>
      </c>
      <c r="L1642" s="108" t="n">
        <f aca="false">TRUNC(N1642-N1642*$O$2,2)</f>
        <v>19.12</v>
      </c>
      <c r="M1642" s="108" t="n">
        <f aca="false">TRUNC(O1642-O1642*$O$2,2)</f>
        <v>4.27</v>
      </c>
      <c r="N1642" s="0" t="n">
        <v>24.5</v>
      </c>
      <c r="O1642" s="0" t="n">
        <v>5.48</v>
      </c>
    </row>
    <row r="1643" customFormat="false" ht="12.75" hidden="false" customHeight="false" outlineLevel="0" collapsed="false">
      <c r="A1643" s="115"/>
      <c r="B1643" s="115"/>
      <c r="C1643" s="115"/>
      <c r="D1643" s="115"/>
      <c r="E1643" s="115"/>
      <c r="F1643" s="116"/>
      <c r="G1643" s="115"/>
      <c r="H1643" s="116"/>
      <c r="I1643" s="115"/>
      <c r="J1643" s="116"/>
      <c r="L1643" s="108"/>
      <c r="M1643" s="108" t="n">
        <f aca="false">TRUNC(O1643-O1643*$O$2,2)</f>
        <v>21.29</v>
      </c>
      <c r="N1643" s="0" t="s">
        <v>1574</v>
      </c>
      <c r="O1643" s="0" t="n">
        <v>27.28</v>
      </c>
    </row>
    <row r="1644" customFormat="false" ht="12.75" hidden="false" customHeight="false" outlineLevel="0" collapsed="false">
      <c r="A1644" s="115"/>
      <c r="B1644" s="115"/>
      <c r="C1644" s="115"/>
      <c r="D1644" s="115"/>
      <c r="E1644" s="115"/>
      <c r="F1644" s="116"/>
      <c r="G1644" s="115"/>
      <c r="H1644" s="117" t="s">
        <v>1575</v>
      </c>
      <c r="I1644" s="117"/>
      <c r="J1644" s="118" t="n">
        <f aca="false">M1644</f>
        <v>36.8</v>
      </c>
      <c r="L1644" s="108" t="n">
        <f aca="false">TRUNC(N1644-N1644*$O$2,2)</f>
        <v>0</v>
      </c>
      <c r="M1644" s="108" t="n">
        <f aca="false">TRUNC(O1644-O1644*$O$2,2)</f>
        <v>36.8</v>
      </c>
      <c r="N1644" s="0" t="n">
        <v>0</v>
      </c>
      <c r="O1644" s="0" t="n">
        <v>47.15</v>
      </c>
    </row>
    <row r="1645" customFormat="false" ht="13.5" hidden="false" customHeight="false" outlineLevel="0" collapsed="false">
      <c r="A1645" s="30"/>
      <c r="B1645" s="30"/>
      <c r="C1645" s="30"/>
      <c r="D1645" s="30"/>
      <c r="E1645" s="30"/>
      <c r="F1645" s="30"/>
      <c r="G1645" s="30"/>
      <c r="H1645" s="119"/>
      <c r="I1645" s="30"/>
      <c r="J1645" s="120"/>
      <c r="L1645" s="108"/>
      <c r="M1645" s="108" t="n">
        <f aca="false">TRUNC(O1645-O1645*$O$2,2)</f>
        <v>3883.19</v>
      </c>
      <c r="N1645" s="0" t="s">
        <v>1576</v>
      </c>
      <c r="O1645" s="0" t="n">
        <v>4975.26</v>
      </c>
    </row>
    <row r="1646" customFormat="false" ht="13.5" hidden="false" customHeight="false" outlineLevel="0" collapsed="false">
      <c r="A1646" s="121"/>
      <c r="B1646" s="121"/>
      <c r="C1646" s="121"/>
      <c r="D1646" s="121"/>
      <c r="E1646" s="121"/>
      <c r="F1646" s="121"/>
      <c r="G1646" s="121"/>
      <c r="H1646" s="121"/>
      <c r="I1646" s="121"/>
      <c r="J1646" s="121"/>
      <c r="L1646" s="108" t="n">
        <f aca="false">TRUNC(N1646-N1646*$O$2,2)</f>
        <v>0</v>
      </c>
      <c r="M1646" s="108" t="n">
        <f aca="false">TRUNC(O1646-O1646*$O$2,2)</f>
        <v>0</v>
      </c>
      <c r="N1646" s="0" t="n">
        <v>0</v>
      </c>
      <c r="O1646" s="0" t="n">
        <v>0</v>
      </c>
    </row>
    <row r="1647" customFormat="false" ht="12.75" hidden="false" customHeight="false" outlineLevel="0" collapsed="false">
      <c r="A1647" s="22" t="s">
        <v>242</v>
      </c>
      <c r="B1647" s="22"/>
      <c r="C1647" s="22"/>
      <c r="D1647" s="22" t="s">
        <v>243</v>
      </c>
      <c r="E1647" s="22"/>
      <c r="F1647" s="96"/>
      <c r="G1647" s="96"/>
      <c r="H1647" s="24"/>
      <c r="I1647" s="22"/>
      <c r="J1647" s="97"/>
      <c r="L1647" s="108" t="n">
        <f aca="false">TRUNC(N1647-N1647*$O$2,2)</f>
        <v>0</v>
      </c>
      <c r="M1647" s="108" t="n">
        <f aca="false">TRUNC(O1647-O1647*$O$2,2)</f>
        <v>0</v>
      </c>
      <c r="N1647" s="0" t="n">
        <v>0</v>
      </c>
      <c r="O1647" s="0" t="n">
        <v>0</v>
      </c>
    </row>
    <row r="1648" customFormat="false" ht="15" hidden="false" customHeight="false" outlineLevel="0" collapsed="false">
      <c r="A1648" s="98" t="s">
        <v>244</v>
      </c>
      <c r="B1648" s="99" t="s">
        <v>8</v>
      </c>
      <c r="C1648" s="98" t="s">
        <v>9</v>
      </c>
      <c r="D1648" s="98" t="s">
        <v>10</v>
      </c>
      <c r="E1648" s="100" t="s">
        <v>1565</v>
      </c>
      <c r="F1648" s="100"/>
      <c r="G1648" s="101" t="s">
        <v>11</v>
      </c>
      <c r="H1648" s="99" t="s">
        <v>12</v>
      </c>
      <c r="I1648" s="99" t="s">
        <v>13</v>
      </c>
      <c r="J1648" s="99" t="s">
        <v>15</v>
      </c>
      <c r="L1648" s="108"/>
      <c r="M1648" s="108"/>
    </row>
    <row r="1649" customFormat="false" ht="52.9" hidden="false" customHeight="true" outlineLevel="0" collapsed="false">
      <c r="A1649" s="102" t="s">
        <v>1566</v>
      </c>
      <c r="B1649" s="103" t="s">
        <v>245</v>
      </c>
      <c r="C1649" s="102" t="s">
        <v>29</v>
      </c>
      <c r="D1649" s="102" t="s">
        <v>246</v>
      </c>
      <c r="E1649" s="104" t="s">
        <v>1696</v>
      </c>
      <c r="F1649" s="104"/>
      <c r="G1649" s="105" t="s">
        <v>52</v>
      </c>
      <c r="H1649" s="106" t="n">
        <v>1</v>
      </c>
      <c r="I1649" s="107" t="n">
        <f aca="false">L1649</f>
        <v>249.83</v>
      </c>
      <c r="J1649" s="107" t="n">
        <f aca="false">M1649</f>
        <v>249.83</v>
      </c>
      <c r="L1649" s="108" t="n">
        <f aca="false">TRUNC(N1649-N1649*$O$2,2)</f>
        <v>249.83</v>
      </c>
      <c r="M1649" s="108" t="n">
        <f aca="false">TRUNC(O1649-O1649*$O$2,2)</f>
        <v>249.83</v>
      </c>
      <c r="N1649" s="0" t="n">
        <v>320.1</v>
      </c>
      <c r="O1649" s="0" t="n">
        <v>320.1</v>
      </c>
    </row>
    <row r="1650" customFormat="false" ht="39.6" hidden="false" customHeight="true" outlineLevel="0" collapsed="false">
      <c r="A1650" s="109" t="s">
        <v>1567</v>
      </c>
      <c r="B1650" s="110" t="s">
        <v>1680</v>
      </c>
      <c r="C1650" s="109" t="s">
        <v>29</v>
      </c>
      <c r="D1650" s="109" t="s">
        <v>1681</v>
      </c>
      <c r="E1650" s="111" t="s">
        <v>1570</v>
      </c>
      <c r="F1650" s="111"/>
      <c r="G1650" s="112" t="s">
        <v>31</v>
      </c>
      <c r="H1650" s="113" t="n">
        <v>3.488</v>
      </c>
      <c r="I1650" s="114" t="n">
        <f aca="false">L1650</f>
        <v>19.12</v>
      </c>
      <c r="J1650" s="114" t="n">
        <f aca="false">M1650</f>
        <v>66.69</v>
      </c>
      <c r="L1650" s="108" t="n">
        <f aca="false">TRUNC(N1650-N1650*$O$2,2)</f>
        <v>19.12</v>
      </c>
      <c r="M1650" s="108" t="n">
        <f aca="false">TRUNC(O1650-O1650*$O$2,2)</f>
        <v>66.69</v>
      </c>
      <c r="N1650" s="0" t="n">
        <v>24.5</v>
      </c>
      <c r="O1650" s="0" t="n">
        <v>85.45</v>
      </c>
    </row>
    <row r="1651" customFormat="false" ht="52.9" hidden="false" customHeight="true" outlineLevel="0" collapsed="false">
      <c r="A1651" s="109" t="s">
        <v>1567</v>
      </c>
      <c r="B1651" s="110" t="s">
        <v>2774</v>
      </c>
      <c r="C1651" s="109" t="s">
        <v>29</v>
      </c>
      <c r="D1651" s="109" t="s">
        <v>2775</v>
      </c>
      <c r="E1651" s="111" t="s">
        <v>1696</v>
      </c>
      <c r="F1651" s="111"/>
      <c r="G1651" s="112" t="s">
        <v>52</v>
      </c>
      <c r="H1651" s="113" t="n">
        <v>0.91</v>
      </c>
      <c r="I1651" s="114" t="n">
        <f aca="false">L1651</f>
        <v>146.54</v>
      </c>
      <c r="J1651" s="114" t="n">
        <f aca="false">M1651</f>
        <v>133.35</v>
      </c>
      <c r="L1651" s="108" t="n">
        <f aca="false">TRUNC(N1651-N1651*$O$2,2)</f>
        <v>146.54</v>
      </c>
      <c r="M1651" s="108" t="n">
        <f aca="false">TRUNC(O1651-O1651*$O$2,2)</f>
        <v>133.35</v>
      </c>
      <c r="N1651" s="0" t="n">
        <v>187.76</v>
      </c>
      <c r="O1651" s="0" t="n">
        <v>170.86</v>
      </c>
    </row>
    <row r="1652" customFormat="false" ht="39.6" hidden="false" customHeight="true" outlineLevel="0" collapsed="false">
      <c r="A1652" s="109" t="s">
        <v>1567</v>
      </c>
      <c r="B1652" s="110" t="s">
        <v>1701</v>
      </c>
      <c r="C1652" s="109" t="s">
        <v>29</v>
      </c>
      <c r="D1652" s="109" t="s">
        <v>1702</v>
      </c>
      <c r="E1652" s="111" t="s">
        <v>1570</v>
      </c>
      <c r="F1652" s="111"/>
      <c r="G1652" s="112" t="s">
        <v>31</v>
      </c>
      <c r="H1652" s="113" t="n">
        <v>0.581</v>
      </c>
      <c r="I1652" s="114" t="n">
        <f aca="false">L1652</f>
        <v>16.52</v>
      </c>
      <c r="J1652" s="114" t="n">
        <f aca="false">M1652</f>
        <v>9.59</v>
      </c>
      <c r="L1652" s="108" t="n">
        <f aca="false">TRUNC(N1652-N1652*$O$2,2)</f>
        <v>16.52</v>
      </c>
      <c r="M1652" s="108" t="n">
        <f aca="false">TRUNC(O1652-O1652*$O$2,2)</f>
        <v>9.59</v>
      </c>
      <c r="N1652" s="0" t="n">
        <v>21.17</v>
      </c>
      <c r="O1652" s="0" t="n">
        <v>12.29</v>
      </c>
    </row>
    <row r="1653" customFormat="false" ht="51" hidden="false" customHeight="false" outlineLevel="0" collapsed="false">
      <c r="A1653" s="122" t="s">
        <v>1578</v>
      </c>
      <c r="B1653" s="123" t="s">
        <v>2751</v>
      </c>
      <c r="C1653" s="122" t="s">
        <v>29</v>
      </c>
      <c r="D1653" s="122" t="s">
        <v>2752</v>
      </c>
      <c r="E1653" s="124" t="s">
        <v>1583</v>
      </c>
      <c r="F1653" s="124"/>
      <c r="G1653" s="125" t="s">
        <v>2753</v>
      </c>
      <c r="H1653" s="126" t="n">
        <v>1.121</v>
      </c>
      <c r="I1653" s="127" t="n">
        <f aca="false">L1653</f>
        <v>33.93</v>
      </c>
      <c r="J1653" s="127" t="n">
        <f aca="false">M1653</f>
        <v>38.04</v>
      </c>
      <c r="L1653" s="108" t="n">
        <f aca="false">TRUNC(N1653-N1653*$O$2,2)</f>
        <v>33.93</v>
      </c>
      <c r="M1653" s="108" t="n">
        <f aca="false">TRUNC(O1653-O1653*$O$2,2)</f>
        <v>38.04</v>
      </c>
      <c r="N1653" s="0" t="n">
        <v>43.48</v>
      </c>
      <c r="O1653" s="0" t="n">
        <v>48.74</v>
      </c>
    </row>
    <row r="1654" customFormat="false" ht="38.25" hidden="false" customHeight="false" outlineLevel="0" collapsed="false">
      <c r="A1654" s="122" t="s">
        <v>1578</v>
      </c>
      <c r="B1654" s="123" t="s">
        <v>2697</v>
      </c>
      <c r="C1654" s="122" t="s">
        <v>29</v>
      </c>
      <c r="D1654" s="122" t="s">
        <v>2698</v>
      </c>
      <c r="E1654" s="124" t="s">
        <v>1581</v>
      </c>
      <c r="F1654" s="124"/>
      <c r="G1654" s="125" t="s">
        <v>1582</v>
      </c>
      <c r="H1654" s="126" t="n">
        <v>0.01</v>
      </c>
      <c r="I1654" s="127" t="n">
        <f aca="false">L1654</f>
        <v>6.81</v>
      </c>
      <c r="J1654" s="127" t="n">
        <f aca="false">M1654</f>
        <v>0.06</v>
      </c>
      <c r="L1654" s="108" t="n">
        <f aca="false">TRUNC(N1654-N1654*$O$2,2)</f>
        <v>6.81</v>
      </c>
      <c r="M1654" s="108" t="n">
        <f aca="false">TRUNC(O1654-O1654*$O$2,2)</f>
        <v>0.06</v>
      </c>
      <c r="N1654" s="0" t="n">
        <v>8.73</v>
      </c>
      <c r="O1654" s="0" t="n">
        <v>0.08</v>
      </c>
    </row>
    <row r="1655" customFormat="false" ht="25.5" hidden="false" customHeight="false" outlineLevel="0" collapsed="false">
      <c r="A1655" s="122" t="s">
        <v>1578</v>
      </c>
      <c r="B1655" s="123" t="s">
        <v>2695</v>
      </c>
      <c r="C1655" s="122" t="s">
        <v>29</v>
      </c>
      <c r="D1655" s="122" t="s">
        <v>2696</v>
      </c>
      <c r="E1655" s="124" t="s">
        <v>1581</v>
      </c>
      <c r="F1655" s="124"/>
      <c r="G1655" s="125" t="s">
        <v>132</v>
      </c>
      <c r="H1655" s="126" t="n">
        <v>0.093</v>
      </c>
      <c r="I1655" s="127" t="n">
        <f aca="false">L1655</f>
        <v>22.54</v>
      </c>
      <c r="J1655" s="127" t="n">
        <f aca="false">M1655</f>
        <v>2.09</v>
      </c>
      <c r="L1655" s="108" t="n">
        <f aca="false">TRUNC(N1655-N1655*$O$2,2)</f>
        <v>22.54</v>
      </c>
      <c r="M1655" s="108" t="n">
        <f aca="false">TRUNC(O1655-O1655*$O$2,2)</f>
        <v>2.09</v>
      </c>
      <c r="N1655" s="0" t="n">
        <v>28.88</v>
      </c>
      <c r="O1655" s="0" t="n">
        <v>2.68</v>
      </c>
    </row>
    <row r="1656" customFormat="false" ht="12.75" hidden="false" customHeight="false" outlineLevel="0" collapsed="false">
      <c r="A1656" s="115"/>
      <c r="B1656" s="115"/>
      <c r="C1656" s="115"/>
      <c r="D1656" s="115"/>
      <c r="E1656" s="115"/>
      <c r="F1656" s="116"/>
      <c r="G1656" s="115"/>
      <c r="H1656" s="116"/>
      <c r="I1656" s="115"/>
      <c r="J1656" s="116"/>
      <c r="L1656" s="108"/>
      <c r="M1656" s="108" t="n">
        <f aca="false">TRUNC(O1656-O1656*$O$2,2)</f>
        <v>75.24</v>
      </c>
      <c r="N1656" s="0" t="s">
        <v>1574</v>
      </c>
      <c r="O1656" s="0" t="n">
        <v>96.41</v>
      </c>
    </row>
    <row r="1657" customFormat="false" ht="12.75" hidden="false" customHeight="false" outlineLevel="0" collapsed="false">
      <c r="A1657" s="115"/>
      <c r="B1657" s="115"/>
      <c r="C1657" s="115"/>
      <c r="D1657" s="115"/>
      <c r="E1657" s="115"/>
      <c r="F1657" s="116"/>
      <c r="G1657" s="115"/>
      <c r="H1657" s="117" t="s">
        <v>1575</v>
      </c>
      <c r="I1657" s="117"/>
      <c r="J1657" s="118" t="n">
        <f aca="false">M1657</f>
        <v>305.97</v>
      </c>
      <c r="L1657" s="108" t="n">
        <f aca="false">TRUNC(N1657-N1657*$O$2,2)</f>
        <v>0</v>
      </c>
      <c r="M1657" s="108" t="n">
        <f aca="false">TRUNC(O1657-O1657*$O$2,2)</f>
        <v>305.97</v>
      </c>
      <c r="N1657" s="0" t="n">
        <v>0</v>
      </c>
      <c r="O1657" s="0" t="n">
        <v>392.02</v>
      </c>
    </row>
    <row r="1658" customFormat="false" ht="13.5" hidden="false" customHeight="false" outlineLevel="0" collapsed="false">
      <c r="A1658" s="30"/>
      <c r="B1658" s="30"/>
      <c r="C1658" s="30"/>
      <c r="D1658" s="30"/>
      <c r="E1658" s="30"/>
      <c r="F1658" s="30"/>
      <c r="G1658" s="30"/>
      <c r="H1658" s="119"/>
      <c r="I1658" s="30"/>
      <c r="J1658" s="120"/>
      <c r="L1658" s="108"/>
      <c r="M1658" s="108" t="n">
        <f aca="false">TRUNC(O1658-O1658*$O$2,2)</f>
        <v>6905.77</v>
      </c>
      <c r="N1658" s="0" t="s">
        <v>1576</v>
      </c>
      <c r="O1658" s="0" t="n">
        <v>8847.89</v>
      </c>
    </row>
    <row r="1659" customFormat="false" ht="13.5" hidden="false" customHeight="false" outlineLevel="0" collapsed="false">
      <c r="A1659" s="121"/>
      <c r="B1659" s="121"/>
      <c r="C1659" s="121"/>
      <c r="D1659" s="121"/>
      <c r="E1659" s="121"/>
      <c r="F1659" s="121"/>
      <c r="G1659" s="121"/>
      <c r="H1659" s="121"/>
      <c r="I1659" s="121"/>
      <c r="J1659" s="121"/>
      <c r="L1659" s="108" t="n">
        <f aca="false">TRUNC(N1659-N1659*$O$2,2)</f>
        <v>0</v>
      </c>
      <c r="M1659" s="108" t="n">
        <f aca="false">TRUNC(O1659-O1659*$O$2,2)</f>
        <v>0</v>
      </c>
      <c r="N1659" s="0" t="n">
        <v>0</v>
      </c>
      <c r="O1659" s="0" t="n">
        <v>0</v>
      </c>
    </row>
    <row r="1660" customFormat="false" ht="15" hidden="false" customHeight="false" outlineLevel="0" collapsed="false">
      <c r="A1660" s="98" t="s">
        <v>247</v>
      </c>
      <c r="B1660" s="99" t="s">
        <v>8</v>
      </c>
      <c r="C1660" s="98" t="s">
        <v>9</v>
      </c>
      <c r="D1660" s="98" t="s">
        <v>10</v>
      </c>
      <c r="E1660" s="100" t="s">
        <v>1565</v>
      </c>
      <c r="F1660" s="100"/>
      <c r="G1660" s="101" t="s">
        <v>11</v>
      </c>
      <c r="H1660" s="99" t="s">
        <v>12</v>
      </c>
      <c r="I1660" s="99" t="s">
        <v>13</v>
      </c>
      <c r="J1660" s="99" t="s">
        <v>15</v>
      </c>
      <c r="L1660" s="108"/>
      <c r="M1660" s="108"/>
    </row>
    <row r="1661" customFormat="false" ht="52.9" hidden="false" customHeight="true" outlineLevel="0" collapsed="false">
      <c r="A1661" s="102" t="s">
        <v>1566</v>
      </c>
      <c r="B1661" s="103" t="s">
        <v>248</v>
      </c>
      <c r="C1661" s="102" t="s">
        <v>29</v>
      </c>
      <c r="D1661" s="102" t="s">
        <v>249</v>
      </c>
      <c r="E1661" s="104" t="s">
        <v>1696</v>
      </c>
      <c r="F1661" s="104"/>
      <c r="G1661" s="105" t="s">
        <v>52</v>
      </c>
      <c r="H1661" s="106" t="n">
        <v>1</v>
      </c>
      <c r="I1661" s="107" t="n">
        <f aca="false">L1661</f>
        <v>256.83</v>
      </c>
      <c r="J1661" s="107" t="n">
        <f aca="false">M1661</f>
        <v>256.83</v>
      </c>
      <c r="L1661" s="108" t="n">
        <f aca="false">TRUNC(N1661-N1661*$O$2,2)</f>
        <v>256.83</v>
      </c>
      <c r="M1661" s="108" t="n">
        <f aca="false">TRUNC(O1661-O1661*$O$2,2)</f>
        <v>256.83</v>
      </c>
      <c r="N1661" s="0" t="n">
        <v>329.07</v>
      </c>
      <c r="O1661" s="0" t="n">
        <v>329.07</v>
      </c>
    </row>
    <row r="1662" customFormat="false" ht="39.6" hidden="false" customHeight="true" outlineLevel="0" collapsed="false">
      <c r="A1662" s="109" t="s">
        <v>1567</v>
      </c>
      <c r="B1662" s="110" t="s">
        <v>1680</v>
      </c>
      <c r="C1662" s="109" t="s">
        <v>29</v>
      </c>
      <c r="D1662" s="109" t="s">
        <v>1681</v>
      </c>
      <c r="E1662" s="111" t="s">
        <v>1570</v>
      </c>
      <c r="F1662" s="111"/>
      <c r="G1662" s="112" t="s">
        <v>31</v>
      </c>
      <c r="H1662" s="113" t="n">
        <v>3.488</v>
      </c>
      <c r="I1662" s="114" t="n">
        <f aca="false">L1662</f>
        <v>19.12</v>
      </c>
      <c r="J1662" s="114" t="n">
        <f aca="false">M1662</f>
        <v>66.69</v>
      </c>
      <c r="L1662" s="108" t="n">
        <f aca="false">TRUNC(N1662-N1662*$O$2,2)</f>
        <v>19.12</v>
      </c>
      <c r="M1662" s="108" t="n">
        <f aca="false">TRUNC(O1662-O1662*$O$2,2)</f>
        <v>66.69</v>
      </c>
      <c r="N1662" s="0" t="n">
        <v>24.5</v>
      </c>
      <c r="O1662" s="0" t="n">
        <v>85.45</v>
      </c>
    </row>
    <row r="1663" customFormat="false" ht="52.9" hidden="false" customHeight="true" outlineLevel="0" collapsed="false">
      <c r="A1663" s="109" t="s">
        <v>1567</v>
      </c>
      <c r="B1663" s="110" t="s">
        <v>2776</v>
      </c>
      <c r="C1663" s="109" t="s">
        <v>29</v>
      </c>
      <c r="D1663" s="109" t="s">
        <v>2777</v>
      </c>
      <c r="E1663" s="111" t="s">
        <v>1696</v>
      </c>
      <c r="F1663" s="111"/>
      <c r="G1663" s="112" t="s">
        <v>52</v>
      </c>
      <c r="H1663" s="113" t="n">
        <v>0.94</v>
      </c>
      <c r="I1663" s="114" t="n">
        <f aca="false">L1663</f>
        <v>145.61</v>
      </c>
      <c r="J1663" s="114" t="n">
        <f aca="false">M1663</f>
        <v>136.87</v>
      </c>
      <c r="L1663" s="108" t="n">
        <f aca="false">TRUNC(N1663-N1663*$O$2,2)</f>
        <v>145.61</v>
      </c>
      <c r="M1663" s="108" t="n">
        <f aca="false">TRUNC(O1663-O1663*$O$2,2)</f>
        <v>136.87</v>
      </c>
      <c r="N1663" s="0" t="n">
        <v>186.57</v>
      </c>
      <c r="O1663" s="0" t="n">
        <v>175.37</v>
      </c>
    </row>
    <row r="1664" customFormat="false" ht="39.6" hidden="false" customHeight="true" outlineLevel="0" collapsed="false">
      <c r="A1664" s="109" t="s">
        <v>1567</v>
      </c>
      <c r="B1664" s="110" t="s">
        <v>1701</v>
      </c>
      <c r="C1664" s="109" t="s">
        <v>29</v>
      </c>
      <c r="D1664" s="109" t="s">
        <v>1702</v>
      </c>
      <c r="E1664" s="111" t="s">
        <v>1570</v>
      </c>
      <c r="F1664" s="111"/>
      <c r="G1664" s="112" t="s">
        <v>31</v>
      </c>
      <c r="H1664" s="113" t="n">
        <v>0.581</v>
      </c>
      <c r="I1664" s="114" t="n">
        <f aca="false">L1664</f>
        <v>16.52</v>
      </c>
      <c r="J1664" s="114" t="n">
        <f aca="false">M1664</f>
        <v>9.59</v>
      </c>
      <c r="L1664" s="108" t="n">
        <f aca="false">TRUNC(N1664-N1664*$O$2,2)</f>
        <v>16.52</v>
      </c>
      <c r="M1664" s="108" t="n">
        <f aca="false">TRUNC(O1664-O1664*$O$2,2)</f>
        <v>9.59</v>
      </c>
      <c r="N1664" s="0" t="n">
        <v>21.17</v>
      </c>
      <c r="O1664" s="0" t="n">
        <v>12.29</v>
      </c>
    </row>
    <row r="1665" customFormat="false" ht="25.5" hidden="false" customHeight="false" outlineLevel="0" collapsed="false">
      <c r="A1665" s="122" t="s">
        <v>1578</v>
      </c>
      <c r="B1665" s="123" t="s">
        <v>2695</v>
      </c>
      <c r="C1665" s="122" t="s">
        <v>29</v>
      </c>
      <c r="D1665" s="122" t="s">
        <v>2696</v>
      </c>
      <c r="E1665" s="124" t="s">
        <v>1581</v>
      </c>
      <c r="F1665" s="124"/>
      <c r="G1665" s="125" t="s">
        <v>132</v>
      </c>
      <c r="H1665" s="126" t="n">
        <v>0.082</v>
      </c>
      <c r="I1665" s="127" t="n">
        <f aca="false">L1665</f>
        <v>22.54</v>
      </c>
      <c r="J1665" s="127" t="n">
        <f aca="false">M1665</f>
        <v>1.84</v>
      </c>
      <c r="L1665" s="108" t="n">
        <f aca="false">TRUNC(N1665-N1665*$O$2,2)</f>
        <v>22.54</v>
      </c>
      <c r="M1665" s="108" t="n">
        <f aca="false">TRUNC(O1665-O1665*$O$2,2)</f>
        <v>1.84</v>
      </c>
      <c r="N1665" s="0" t="n">
        <v>28.88</v>
      </c>
      <c r="O1665" s="0" t="n">
        <v>2.36</v>
      </c>
    </row>
    <row r="1666" customFormat="false" ht="51" hidden="false" customHeight="false" outlineLevel="0" collapsed="false">
      <c r="A1666" s="122" t="s">
        <v>1578</v>
      </c>
      <c r="B1666" s="123" t="s">
        <v>2751</v>
      </c>
      <c r="C1666" s="122" t="s">
        <v>29</v>
      </c>
      <c r="D1666" s="122" t="s">
        <v>2752</v>
      </c>
      <c r="E1666" s="124" t="s">
        <v>1583</v>
      </c>
      <c r="F1666" s="124"/>
      <c r="G1666" s="125" t="s">
        <v>2753</v>
      </c>
      <c r="H1666" s="126" t="n">
        <v>1.231</v>
      </c>
      <c r="I1666" s="127" t="n">
        <f aca="false">L1666</f>
        <v>33.93</v>
      </c>
      <c r="J1666" s="127" t="n">
        <f aca="false">M1666</f>
        <v>41.77</v>
      </c>
      <c r="L1666" s="108" t="n">
        <f aca="false">TRUNC(N1666-N1666*$O$2,2)</f>
        <v>33.93</v>
      </c>
      <c r="M1666" s="108" t="n">
        <f aca="false">TRUNC(O1666-O1666*$O$2,2)</f>
        <v>41.77</v>
      </c>
      <c r="N1666" s="0" t="n">
        <v>43.48</v>
      </c>
      <c r="O1666" s="0" t="n">
        <v>53.52</v>
      </c>
    </row>
    <row r="1667" customFormat="false" ht="38.25" hidden="false" customHeight="false" outlineLevel="0" collapsed="false">
      <c r="A1667" s="122" t="s">
        <v>1578</v>
      </c>
      <c r="B1667" s="123" t="s">
        <v>2697</v>
      </c>
      <c r="C1667" s="122" t="s">
        <v>29</v>
      </c>
      <c r="D1667" s="122" t="s">
        <v>2698</v>
      </c>
      <c r="E1667" s="124" t="s">
        <v>1581</v>
      </c>
      <c r="F1667" s="124"/>
      <c r="G1667" s="125" t="s">
        <v>1582</v>
      </c>
      <c r="H1667" s="126" t="n">
        <v>0.01</v>
      </c>
      <c r="I1667" s="127" t="n">
        <f aca="false">L1667</f>
        <v>6.81</v>
      </c>
      <c r="J1667" s="127" t="n">
        <f aca="false">M1667</f>
        <v>0.06</v>
      </c>
      <c r="L1667" s="108" t="n">
        <f aca="false">TRUNC(N1667-N1667*$O$2,2)</f>
        <v>6.81</v>
      </c>
      <c r="M1667" s="108" t="n">
        <f aca="false">TRUNC(O1667-O1667*$O$2,2)</f>
        <v>0.06</v>
      </c>
      <c r="N1667" s="0" t="n">
        <v>8.73</v>
      </c>
      <c r="O1667" s="0" t="n">
        <v>0.08</v>
      </c>
    </row>
    <row r="1668" customFormat="false" ht="12.75" hidden="false" customHeight="false" outlineLevel="0" collapsed="false">
      <c r="A1668" s="115"/>
      <c r="B1668" s="115"/>
      <c r="C1668" s="115"/>
      <c r="D1668" s="115"/>
      <c r="E1668" s="115"/>
      <c r="F1668" s="116"/>
      <c r="G1668" s="115"/>
      <c r="H1668" s="116"/>
      <c r="I1668" s="115"/>
      <c r="J1668" s="116"/>
      <c r="L1668" s="108"/>
      <c r="M1668" s="108" t="n">
        <f aca="false">TRUNC(O1668-O1668*$O$2,2)</f>
        <v>73.4</v>
      </c>
      <c r="N1668" s="0" t="s">
        <v>1574</v>
      </c>
      <c r="O1668" s="0" t="n">
        <v>94.05</v>
      </c>
    </row>
    <row r="1669" customFormat="false" ht="12.75" hidden="false" customHeight="false" outlineLevel="0" collapsed="false">
      <c r="A1669" s="115"/>
      <c r="B1669" s="115"/>
      <c r="C1669" s="115"/>
      <c r="D1669" s="115"/>
      <c r="E1669" s="115"/>
      <c r="F1669" s="116"/>
      <c r="G1669" s="115"/>
      <c r="H1669" s="117" t="s">
        <v>1575</v>
      </c>
      <c r="I1669" s="117"/>
      <c r="J1669" s="118" t="n">
        <f aca="false">M1669</f>
        <v>314.54</v>
      </c>
      <c r="L1669" s="108" t="n">
        <f aca="false">TRUNC(N1669-N1669*$O$2,2)</f>
        <v>0</v>
      </c>
      <c r="M1669" s="108" t="n">
        <f aca="false">TRUNC(O1669-O1669*$O$2,2)</f>
        <v>314.54</v>
      </c>
      <c r="N1669" s="0" t="n">
        <v>0</v>
      </c>
      <c r="O1669" s="0" t="n">
        <v>403.01</v>
      </c>
    </row>
    <row r="1670" customFormat="false" ht="13.5" hidden="false" customHeight="false" outlineLevel="0" collapsed="false">
      <c r="A1670" s="30"/>
      <c r="B1670" s="30"/>
      <c r="C1670" s="30"/>
      <c r="D1670" s="30"/>
      <c r="E1670" s="30"/>
      <c r="F1670" s="30"/>
      <c r="G1670" s="30"/>
      <c r="H1670" s="119"/>
      <c r="I1670" s="30"/>
      <c r="J1670" s="120"/>
      <c r="L1670" s="108"/>
      <c r="M1670" s="108" t="n">
        <f aca="false">TRUNC(O1670-O1670*$O$2,2)</f>
        <v>6454.54</v>
      </c>
      <c r="N1670" s="0" t="s">
        <v>1576</v>
      </c>
      <c r="O1670" s="0" t="n">
        <v>8269.76</v>
      </c>
    </row>
    <row r="1671" customFormat="false" ht="13.5" hidden="false" customHeight="false" outlineLevel="0" collapsed="false">
      <c r="A1671" s="121"/>
      <c r="B1671" s="121"/>
      <c r="C1671" s="121"/>
      <c r="D1671" s="121"/>
      <c r="E1671" s="121"/>
      <c r="F1671" s="121"/>
      <c r="G1671" s="121"/>
      <c r="H1671" s="121"/>
      <c r="I1671" s="121"/>
      <c r="J1671" s="121"/>
      <c r="L1671" s="108" t="n">
        <f aca="false">TRUNC(N1671-N1671*$O$2,2)</f>
        <v>0</v>
      </c>
      <c r="M1671" s="108" t="n">
        <f aca="false">TRUNC(O1671-O1671*$O$2,2)</f>
        <v>0</v>
      </c>
      <c r="N1671" s="0" t="n">
        <v>0</v>
      </c>
      <c r="O1671" s="0" t="n">
        <v>0</v>
      </c>
    </row>
    <row r="1672" customFormat="false" ht="15" hidden="false" customHeight="false" outlineLevel="0" collapsed="false">
      <c r="A1672" s="98" t="s">
        <v>250</v>
      </c>
      <c r="B1672" s="99" t="s">
        <v>8</v>
      </c>
      <c r="C1672" s="98" t="s">
        <v>9</v>
      </c>
      <c r="D1672" s="98" t="s">
        <v>10</v>
      </c>
      <c r="E1672" s="100" t="s">
        <v>1565</v>
      </c>
      <c r="F1672" s="100"/>
      <c r="G1672" s="101" t="s">
        <v>11</v>
      </c>
      <c r="H1672" s="99" t="s">
        <v>12</v>
      </c>
      <c r="I1672" s="99" t="s">
        <v>13</v>
      </c>
      <c r="J1672" s="99" t="s">
        <v>15</v>
      </c>
      <c r="L1672" s="108"/>
      <c r="M1672" s="108"/>
    </row>
    <row r="1673" customFormat="false" ht="52.9" hidden="false" customHeight="true" outlineLevel="0" collapsed="false">
      <c r="A1673" s="102" t="s">
        <v>1566</v>
      </c>
      <c r="B1673" s="103" t="s">
        <v>251</v>
      </c>
      <c r="C1673" s="102" t="s">
        <v>29</v>
      </c>
      <c r="D1673" s="102" t="s">
        <v>252</v>
      </c>
      <c r="E1673" s="104" t="s">
        <v>1696</v>
      </c>
      <c r="F1673" s="104"/>
      <c r="G1673" s="105" t="s">
        <v>132</v>
      </c>
      <c r="H1673" s="106" t="n">
        <v>1</v>
      </c>
      <c r="I1673" s="107" t="n">
        <f aca="false">L1673</f>
        <v>17.55</v>
      </c>
      <c r="J1673" s="107" t="n">
        <f aca="false">M1673</f>
        <v>17.55</v>
      </c>
      <c r="L1673" s="108" t="n">
        <f aca="false">TRUNC(N1673-N1673*$O$2,2)</f>
        <v>17.55</v>
      </c>
      <c r="M1673" s="108" t="n">
        <f aca="false">TRUNC(O1673-O1673*$O$2,2)</f>
        <v>17.55</v>
      </c>
      <c r="N1673" s="0" t="n">
        <v>22.49</v>
      </c>
      <c r="O1673" s="0" t="n">
        <v>22.49</v>
      </c>
    </row>
    <row r="1674" customFormat="false" ht="39.6" hidden="false" customHeight="true" outlineLevel="0" collapsed="false">
      <c r="A1674" s="109" t="s">
        <v>1567</v>
      </c>
      <c r="B1674" s="110" t="s">
        <v>2701</v>
      </c>
      <c r="C1674" s="109" t="s">
        <v>29</v>
      </c>
      <c r="D1674" s="109" t="s">
        <v>2702</v>
      </c>
      <c r="E1674" s="111" t="s">
        <v>1570</v>
      </c>
      <c r="F1674" s="111"/>
      <c r="G1674" s="112" t="s">
        <v>31</v>
      </c>
      <c r="H1674" s="113" t="n">
        <v>0.366</v>
      </c>
      <c r="I1674" s="114" t="n">
        <f aca="false">L1674</f>
        <v>19.23</v>
      </c>
      <c r="J1674" s="114" t="n">
        <f aca="false">M1674</f>
        <v>7.03</v>
      </c>
      <c r="L1674" s="108" t="n">
        <f aca="false">TRUNC(N1674-N1674*$O$2,2)</f>
        <v>19.23</v>
      </c>
      <c r="M1674" s="108" t="n">
        <f aca="false">TRUNC(O1674-O1674*$O$2,2)</f>
        <v>7.03</v>
      </c>
      <c r="N1674" s="0" t="n">
        <v>24.64</v>
      </c>
      <c r="O1674" s="0" t="n">
        <v>9.01</v>
      </c>
    </row>
    <row r="1675" customFormat="false" ht="39.6" hidden="false" customHeight="true" outlineLevel="0" collapsed="false">
      <c r="A1675" s="109" t="s">
        <v>1567</v>
      </c>
      <c r="B1675" s="110" t="s">
        <v>2699</v>
      </c>
      <c r="C1675" s="109" t="s">
        <v>29</v>
      </c>
      <c r="D1675" s="109" t="s">
        <v>2700</v>
      </c>
      <c r="E1675" s="111" t="s">
        <v>1570</v>
      </c>
      <c r="F1675" s="111"/>
      <c r="G1675" s="112" t="s">
        <v>31</v>
      </c>
      <c r="H1675" s="113" t="n">
        <v>0.058</v>
      </c>
      <c r="I1675" s="114" t="n">
        <f aca="false">L1675</f>
        <v>16.58</v>
      </c>
      <c r="J1675" s="114" t="n">
        <f aca="false">M1675</f>
        <v>0.96</v>
      </c>
      <c r="L1675" s="108" t="n">
        <f aca="false">TRUNC(N1675-N1675*$O$2,2)</f>
        <v>16.58</v>
      </c>
      <c r="M1675" s="108" t="n">
        <f aca="false">TRUNC(O1675-O1675*$O$2,2)</f>
        <v>0.96</v>
      </c>
      <c r="N1675" s="0" t="n">
        <v>21.25</v>
      </c>
      <c r="O1675" s="0" t="n">
        <v>1.23</v>
      </c>
    </row>
    <row r="1676" customFormat="false" ht="39.6" hidden="false" customHeight="true" outlineLevel="0" collapsed="false">
      <c r="A1676" s="109" t="s">
        <v>1567</v>
      </c>
      <c r="B1676" s="110" t="s">
        <v>282</v>
      </c>
      <c r="C1676" s="109" t="s">
        <v>29</v>
      </c>
      <c r="D1676" s="109" t="s">
        <v>283</v>
      </c>
      <c r="E1676" s="111" t="s">
        <v>1696</v>
      </c>
      <c r="F1676" s="111"/>
      <c r="G1676" s="112" t="s">
        <v>132</v>
      </c>
      <c r="H1676" s="113" t="n">
        <v>1</v>
      </c>
      <c r="I1676" s="114" t="n">
        <f aca="false">L1676</f>
        <v>8.86</v>
      </c>
      <c r="J1676" s="114" t="n">
        <f aca="false">M1676</f>
        <v>8.86</v>
      </c>
      <c r="L1676" s="108" t="n">
        <f aca="false">TRUNC(N1676-N1676*$O$2,2)</f>
        <v>8.86</v>
      </c>
      <c r="M1676" s="108" t="n">
        <f aca="false">TRUNC(O1676-O1676*$O$2,2)</f>
        <v>8.86</v>
      </c>
      <c r="N1676" s="0" t="n">
        <v>11.36</v>
      </c>
      <c r="O1676" s="0" t="n">
        <v>11.36</v>
      </c>
    </row>
    <row r="1677" customFormat="false" ht="25.5" hidden="false" customHeight="false" outlineLevel="0" collapsed="false">
      <c r="A1677" s="122" t="s">
        <v>1578</v>
      </c>
      <c r="B1677" s="123" t="s">
        <v>2705</v>
      </c>
      <c r="C1677" s="122" t="s">
        <v>29</v>
      </c>
      <c r="D1677" s="122" t="s">
        <v>2706</v>
      </c>
      <c r="E1677" s="124" t="s">
        <v>1581</v>
      </c>
      <c r="F1677" s="124"/>
      <c r="G1677" s="125" t="s">
        <v>132</v>
      </c>
      <c r="H1677" s="126" t="n">
        <v>0.025</v>
      </c>
      <c r="I1677" s="127" t="n">
        <f aca="false">L1677</f>
        <v>20.91</v>
      </c>
      <c r="J1677" s="127" t="n">
        <f aca="false">M1677</f>
        <v>0.52</v>
      </c>
      <c r="L1677" s="108" t="n">
        <f aca="false">TRUNC(N1677-N1677*$O$2,2)</f>
        <v>20.91</v>
      </c>
      <c r="M1677" s="108" t="n">
        <f aca="false">TRUNC(O1677-O1677*$O$2,2)</f>
        <v>0.52</v>
      </c>
      <c r="N1677" s="0" t="n">
        <v>26.8</v>
      </c>
      <c r="O1677" s="0" t="n">
        <v>0.67</v>
      </c>
    </row>
    <row r="1678" customFormat="false" ht="51" hidden="false" customHeight="false" outlineLevel="0" collapsed="false">
      <c r="A1678" s="122" t="s">
        <v>1578</v>
      </c>
      <c r="B1678" s="123" t="s">
        <v>2707</v>
      </c>
      <c r="C1678" s="122" t="s">
        <v>29</v>
      </c>
      <c r="D1678" s="122" t="s">
        <v>2708</v>
      </c>
      <c r="E1678" s="124" t="s">
        <v>1581</v>
      </c>
      <c r="F1678" s="124"/>
      <c r="G1678" s="125" t="s">
        <v>65</v>
      </c>
      <c r="H1678" s="126" t="n">
        <v>1.04</v>
      </c>
      <c r="I1678" s="127" t="n">
        <f aca="false">L1678</f>
        <v>0.17</v>
      </c>
      <c r="J1678" s="127" t="n">
        <f aca="false">M1678</f>
        <v>0.17</v>
      </c>
      <c r="L1678" s="108" t="n">
        <f aca="false">TRUNC(N1678-N1678*$O$2,2)</f>
        <v>0.17</v>
      </c>
      <c r="M1678" s="108" t="n">
        <f aca="false">TRUNC(O1678-O1678*$O$2,2)</f>
        <v>0.17</v>
      </c>
      <c r="N1678" s="0" t="n">
        <v>0.22</v>
      </c>
      <c r="O1678" s="0" t="n">
        <v>0.22</v>
      </c>
    </row>
    <row r="1679" customFormat="false" ht="12.75" hidden="false" customHeight="false" outlineLevel="0" collapsed="false">
      <c r="A1679" s="115"/>
      <c r="B1679" s="115"/>
      <c r="C1679" s="115"/>
      <c r="D1679" s="115"/>
      <c r="E1679" s="115"/>
      <c r="F1679" s="116"/>
      <c r="G1679" s="115"/>
      <c r="H1679" s="116"/>
      <c r="I1679" s="115"/>
      <c r="J1679" s="116"/>
      <c r="L1679" s="108"/>
      <c r="M1679" s="108" t="n">
        <f aca="false">TRUNC(O1679-O1679*$O$2,2)</f>
        <v>6.85</v>
      </c>
      <c r="N1679" s="0" t="s">
        <v>1574</v>
      </c>
      <c r="O1679" s="0" t="n">
        <v>8.78</v>
      </c>
    </row>
    <row r="1680" customFormat="false" ht="12.75" hidden="false" customHeight="false" outlineLevel="0" collapsed="false">
      <c r="A1680" s="115"/>
      <c r="B1680" s="115"/>
      <c r="C1680" s="115"/>
      <c r="D1680" s="115"/>
      <c r="E1680" s="115"/>
      <c r="F1680" s="116"/>
      <c r="G1680" s="115"/>
      <c r="H1680" s="117" t="s">
        <v>1575</v>
      </c>
      <c r="I1680" s="117"/>
      <c r="J1680" s="118" t="n">
        <f aca="false">M1680</f>
        <v>21.49</v>
      </c>
      <c r="L1680" s="108" t="n">
        <f aca="false">TRUNC(N1680-N1680*$O$2,2)</f>
        <v>0</v>
      </c>
      <c r="M1680" s="108" t="n">
        <f aca="false">TRUNC(O1680-O1680*$O$2,2)</f>
        <v>21.49</v>
      </c>
      <c r="N1680" s="0" t="n">
        <v>0</v>
      </c>
      <c r="O1680" s="0" t="n">
        <v>27.54</v>
      </c>
    </row>
    <row r="1681" customFormat="false" ht="13.5" hidden="false" customHeight="false" outlineLevel="0" collapsed="false">
      <c r="A1681" s="30"/>
      <c r="B1681" s="30"/>
      <c r="C1681" s="30"/>
      <c r="D1681" s="30"/>
      <c r="E1681" s="30"/>
      <c r="F1681" s="30"/>
      <c r="G1681" s="30"/>
      <c r="H1681" s="119"/>
      <c r="I1681" s="30"/>
      <c r="J1681" s="120"/>
      <c r="L1681" s="108"/>
      <c r="M1681" s="108" t="n">
        <f aca="false">TRUNC(O1681-O1681*$O$2,2)</f>
        <v>64.48</v>
      </c>
      <c r="N1681" s="0" t="s">
        <v>1576</v>
      </c>
      <c r="O1681" s="0" t="n">
        <v>82.62</v>
      </c>
    </row>
    <row r="1682" customFormat="false" ht="13.5" hidden="false" customHeight="false" outlineLevel="0" collapsed="false">
      <c r="A1682" s="121"/>
      <c r="B1682" s="121"/>
      <c r="C1682" s="121"/>
      <c r="D1682" s="121"/>
      <c r="E1682" s="121"/>
      <c r="F1682" s="121"/>
      <c r="G1682" s="121"/>
      <c r="H1682" s="121"/>
      <c r="I1682" s="121"/>
      <c r="J1682" s="121"/>
      <c r="L1682" s="108" t="n">
        <f aca="false">TRUNC(N1682-N1682*$O$2,2)</f>
        <v>0</v>
      </c>
      <c r="M1682" s="108" t="n">
        <f aca="false">TRUNC(O1682-O1682*$O$2,2)</f>
        <v>0</v>
      </c>
      <c r="N1682" s="0" t="n">
        <v>0</v>
      </c>
      <c r="O1682" s="0" t="n">
        <v>0</v>
      </c>
    </row>
    <row r="1683" customFormat="false" ht="15" hidden="false" customHeight="false" outlineLevel="0" collapsed="false">
      <c r="A1683" s="98" t="s">
        <v>253</v>
      </c>
      <c r="B1683" s="99" t="s">
        <v>8</v>
      </c>
      <c r="C1683" s="98" t="s">
        <v>9</v>
      </c>
      <c r="D1683" s="98" t="s">
        <v>10</v>
      </c>
      <c r="E1683" s="100" t="s">
        <v>1565</v>
      </c>
      <c r="F1683" s="100"/>
      <c r="G1683" s="101" t="s">
        <v>11</v>
      </c>
      <c r="H1683" s="99" t="s">
        <v>12</v>
      </c>
      <c r="I1683" s="99" t="s">
        <v>13</v>
      </c>
      <c r="J1683" s="99" t="s">
        <v>15</v>
      </c>
      <c r="L1683" s="108"/>
      <c r="M1683" s="108"/>
    </row>
    <row r="1684" customFormat="false" ht="52.9" hidden="false" customHeight="true" outlineLevel="0" collapsed="false">
      <c r="A1684" s="102" t="s">
        <v>1566</v>
      </c>
      <c r="B1684" s="103" t="s">
        <v>254</v>
      </c>
      <c r="C1684" s="102" t="s">
        <v>29</v>
      </c>
      <c r="D1684" s="102" t="s">
        <v>255</v>
      </c>
      <c r="E1684" s="104" t="s">
        <v>1696</v>
      </c>
      <c r="F1684" s="104"/>
      <c r="G1684" s="105" t="s">
        <v>132</v>
      </c>
      <c r="H1684" s="106" t="n">
        <v>1</v>
      </c>
      <c r="I1684" s="107" t="n">
        <f aca="false">L1684</f>
        <v>16.27</v>
      </c>
      <c r="J1684" s="107" t="n">
        <f aca="false">M1684</f>
        <v>16.27</v>
      </c>
      <c r="L1684" s="108" t="n">
        <f aca="false">TRUNC(N1684-N1684*$O$2,2)</f>
        <v>16.27</v>
      </c>
      <c r="M1684" s="108" t="n">
        <f aca="false">TRUNC(O1684-O1684*$O$2,2)</f>
        <v>16.27</v>
      </c>
      <c r="N1684" s="0" t="n">
        <v>20.85</v>
      </c>
      <c r="O1684" s="0" t="n">
        <v>20.85</v>
      </c>
    </row>
    <row r="1685" customFormat="false" ht="39.6" hidden="false" customHeight="true" outlineLevel="0" collapsed="false">
      <c r="A1685" s="109" t="s">
        <v>1567</v>
      </c>
      <c r="B1685" s="110" t="s">
        <v>2699</v>
      </c>
      <c r="C1685" s="109" t="s">
        <v>29</v>
      </c>
      <c r="D1685" s="109" t="s">
        <v>2700</v>
      </c>
      <c r="E1685" s="111" t="s">
        <v>1570</v>
      </c>
      <c r="F1685" s="111"/>
      <c r="G1685" s="112" t="s">
        <v>31</v>
      </c>
      <c r="H1685" s="113" t="n">
        <v>0.047</v>
      </c>
      <c r="I1685" s="114" t="n">
        <f aca="false">L1685</f>
        <v>16.58</v>
      </c>
      <c r="J1685" s="114" t="n">
        <f aca="false">M1685</f>
        <v>0.77</v>
      </c>
      <c r="L1685" s="108" t="n">
        <f aca="false">TRUNC(N1685-N1685*$O$2,2)</f>
        <v>16.58</v>
      </c>
      <c r="M1685" s="108" t="n">
        <f aca="false">TRUNC(O1685-O1685*$O$2,2)</f>
        <v>0.77</v>
      </c>
      <c r="N1685" s="0" t="n">
        <v>21.25</v>
      </c>
      <c r="O1685" s="0" t="n">
        <v>0.99</v>
      </c>
    </row>
    <row r="1686" customFormat="false" ht="39.6" hidden="false" customHeight="true" outlineLevel="0" collapsed="false">
      <c r="A1686" s="109" t="s">
        <v>1567</v>
      </c>
      <c r="B1686" s="110" t="s">
        <v>2701</v>
      </c>
      <c r="C1686" s="109" t="s">
        <v>29</v>
      </c>
      <c r="D1686" s="109" t="s">
        <v>2702</v>
      </c>
      <c r="E1686" s="111" t="s">
        <v>1570</v>
      </c>
      <c r="F1686" s="111"/>
      <c r="G1686" s="112" t="s">
        <v>31</v>
      </c>
      <c r="H1686" s="113" t="n">
        <v>0.297</v>
      </c>
      <c r="I1686" s="114" t="n">
        <f aca="false">L1686</f>
        <v>19.23</v>
      </c>
      <c r="J1686" s="114" t="n">
        <f aca="false">M1686</f>
        <v>5.7</v>
      </c>
      <c r="L1686" s="108" t="n">
        <f aca="false">TRUNC(N1686-N1686*$O$2,2)</f>
        <v>19.23</v>
      </c>
      <c r="M1686" s="108" t="n">
        <f aca="false">TRUNC(O1686-O1686*$O$2,2)</f>
        <v>5.7</v>
      </c>
      <c r="N1686" s="0" t="n">
        <v>24.64</v>
      </c>
      <c r="O1686" s="0" t="n">
        <v>7.31</v>
      </c>
    </row>
    <row r="1687" customFormat="false" ht="39.6" hidden="false" customHeight="true" outlineLevel="0" collapsed="false">
      <c r="A1687" s="109" t="s">
        <v>1567</v>
      </c>
      <c r="B1687" s="110" t="s">
        <v>2729</v>
      </c>
      <c r="C1687" s="109" t="s">
        <v>29</v>
      </c>
      <c r="D1687" s="109" t="s">
        <v>2730</v>
      </c>
      <c r="E1687" s="111" t="s">
        <v>1696</v>
      </c>
      <c r="F1687" s="111"/>
      <c r="G1687" s="112" t="s">
        <v>132</v>
      </c>
      <c r="H1687" s="113" t="n">
        <v>1</v>
      </c>
      <c r="I1687" s="114" t="n">
        <f aca="false">L1687</f>
        <v>9.13</v>
      </c>
      <c r="J1687" s="114" t="n">
        <f aca="false">M1687</f>
        <v>9.13</v>
      </c>
      <c r="L1687" s="108" t="n">
        <f aca="false">TRUNC(N1687-N1687*$O$2,2)</f>
        <v>9.13</v>
      </c>
      <c r="M1687" s="108" t="n">
        <f aca="false">TRUNC(O1687-O1687*$O$2,2)</f>
        <v>9.13</v>
      </c>
      <c r="N1687" s="0" t="n">
        <v>11.7</v>
      </c>
      <c r="O1687" s="0" t="n">
        <v>11.7</v>
      </c>
    </row>
    <row r="1688" customFormat="false" ht="51" hidden="false" customHeight="false" outlineLevel="0" collapsed="false">
      <c r="A1688" s="122" t="s">
        <v>1578</v>
      </c>
      <c r="B1688" s="123" t="s">
        <v>2707</v>
      </c>
      <c r="C1688" s="122" t="s">
        <v>29</v>
      </c>
      <c r="D1688" s="122" t="s">
        <v>2708</v>
      </c>
      <c r="E1688" s="124" t="s">
        <v>1581</v>
      </c>
      <c r="F1688" s="124"/>
      <c r="G1688" s="125" t="s">
        <v>65</v>
      </c>
      <c r="H1688" s="126" t="n">
        <v>0.827</v>
      </c>
      <c r="I1688" s="127" t="n">
        <f aca="false">L1688</f>
        <v>0.17</v>
      </c>
      <c r="J1688" s="127" t="n">
        <f aca="false">M1688</f>
        <v>0.14</v>
      </c>
      <c r="L1688" s="108" t="n">
        <f aca="false">TRUNC(N1688-N1688*$O$2,2)</f>
        <v>0.17</v>
      </c>
      <c r="M1688" s="108" t="n">
        <f aca="false">TRUNC(O1688-O1688*$O$2,2)</f>
        <v>0.14</v>
      </c>
      <c r="N1688" s="0" t="n">
        <v>0.22</v>
      </c>
      <c r="O1688" s="0" t="n">
        <v>0.18</v>
      </c>
    </row>
    <row r="1689" customFormat="false" ht="25.5" hidden="false" customHeight="false" outlineLevel="0" collapsed="false">
      <c r="A1689" s="122" t="s">
        <v>1578</v>
      </c>
      <c r="B1689" s="123" t="s">
        <v>2705</v>
      </c>
      <c r="C1689" s="122" t="s">
        <v>29</v>
      </c>
      <c r="D1689" s="122" t="s">
        <v>2706</v>
      </c>
      <c r="E1689" s="124" t="s">
        <v>1581</v>
      </c>
      <c r="F1689" s="124"/>
      <c r="G1689" s="125" t="s">
        <v>132</v>
      </c>
      <c r="H1689" s="126" t="n">
        <v>0.025</v>
      </c>
      <c r="I1689" s="127" t="n">
        <f aca="false">L1689</f>
        <v>20.91</v>
      </c>
      <c r="J1689" s="127" t="n">
        <f aca="false">M1689</f>
        <v>0.52</v>
      </c>
      <c r="L1689" s="108" t="n">
        <f aca="false">TRUNC(N1689-N1689*$O$2,2)</f>
        <v>20.91</v>
      </c>
      <c r="M1689" s="108" t="n">
        <f aca="false">TRUNC(O1689-O1689*$O$2,2)</f>
        <v>0.52</v>
      </c>
      <c r="N1689" s="0" t="n">
        <v>26.8</v>
      </c>
      <c r="O1689" s="0" t="n">
        <v>0.67</v>
      </c>
    </row>
    <row r="1690" customFormat="false" ht="12.75" hidden="false" customHeight="false" outlineLevel="0" collapsed="false">
      <c r="A1690" s="115"/>
      <c r="B1690" s="115"/>
      <c r="C1690" s="115"/>
      <c r="D1690" s="115"/>
      <c r="E1690" s="115"/>
      <c r="F1690" s="116"/>
      <c r="G1690" s="115"/>
      <c r="H1690" s="116"/>
      <c r="I1690" s="115"/>
      <c r="J1690" s="116"/>
      <c r="L1690" s="108"/>
      <c r="M1690" s="108" t="n">
        <f aca="false">TRUNC(O1690-O1690*$O$2,2)</f>
        <v>5.29</v>
      </c>
      <c r="N1690" s="0" t="s">
        <v>1574</v>
      </c>
      <c r="O1690" s="0" t="n">
        <v>6.78</v>
      </c>
    </row>
    <row r="1691" customFormat="false" ht="12.75" hidden="false" customHeight="false" outlineLevel="0" collapsed="false">
      <c r="A1691" s="115"/>
      <c r="B1691" s="115"/>
      <c r="C1691" s="115"/>
      <c r="D1691" s="115"/>
      <c r="E1691" s="115"/>
      <c r="F1691" s="116"/>
      <c r="G1691" s="115"/>
      <c r="H1691" s="117" t="s">
        <v>1575</v>
      </c>
      <c r="I1691" s="117"/>
      <c r="J1691" s="118" t="n">
        <f aca="false">M1691</f>
        <v>19.92</v>
      </c>
      <c r="L1691" s="108" t="n">
        <f aca="false">TRUNC(N1691-N1691*$O$2,2)</f>
        <v>0</v>
      </c>
      <c r="M1691" s="108" t="n">
        <f aca="false">TRUNC(O1691-O1691*$O$2,2)</f>
        <v>19.92</v>
      </c>
      <c r="N1691" s="0" t="n">
        <v>0</v>
      </c>
      <c r="O1691" s="0" t="n">
        <v>25.53</v>
      </c>
    </row>
    <row r="1692" customFormat="false" ht="13.5" hidden="false" customHeight="false" outlineLevel="0" collapsed="false">
      <c r="A1692" s="30"/>
      <c r="B1692" s="30"/>
      <c r="C1692" s="30"/>
      <c r="D1692" s="30"/>
      <c r="E1692" s="30"/>
      <c r="F1692" s="30"/>
      <c r="G1692" s="30"/>
      <c r="H1692" s="119"/>
      <c r="I1692" s="30"/>
      <c r="J1692" s="120"/>
      <c r="L1692" s="108"/>
      <c r="M1692" s="108" t="n">
        <f aca="false">TRUNC(O1692-O1692*$O$2,2)</f>
        <v>577.85</v>
      </c>
      <c r="N1692" s="0" t="s">
        <v>1576</v>
      </c>
      <c r="O1692" s="0" t="n">
        <v>740.37</v>
      </c>
    </row>
    <row r="1693" customFormat="false" ht="13.5" hidden="false" customHeight="false" outlineLevel="0" collapsed="false">
      <c r="A1693" s="121"/>
      <c r="B1693" s="121"/>
      <c r="C1693" s="121"/>
      <c r="D1693" s="121"/>
      <c r="E1693" s="121"/>
      <c r="F1693" s="121"/>
      <c r="G1693" s="121"/>
      <c r="H1693" s="121"/>
      <c r="I1693" s="121"/>
      <c r="J1693" s="121"/>
      <c r="L1693" s="108" t="n">
        <f aca="false">TRUNC(N1693-N1693*$O$2,2)</f>
        <v>0</v>
      </c>
      <c r="M1693" s="108" t="n">
        <f aca="false">TRUNC(O1693-O1693*$O$2,2)</f>
        <v>0</v>
      </c>
      <c r="N1693" s="0" t="n">
        <v>0</v>
      </c>
      <c r="O1693" s="0" t="n">
        <v>0</v>
      </c>
    </row>
    <row r="1694" customFormat="false" ht="15" hidden="false" customHeight="false" outlineLevel="0" collapsed="false">
      <c r="A1694" s="98" t="s">
        <v>256</v>
      </c>
      <c r="B1694" s="99" t="s">
        <v>8</v>
      </c>
      <c r="C1694" s="98" t="s">
        <v>9</v>
      </c>
      <c r="D1694" s="98" t="s">
        <v>10</v>
      </c>
      <c r="E1694" s="100" t="s">
        <v>1565</v>
      </c>
      <c r="F1694" s="100"/>
      <c r="G1694" s="101" t="s">
        <v>11</v>
      </c>
      <c r="H1694" s="99" t="s">
        <v>12</v>
      </c>
      <c r="I1694" s="99" t="s">
        <v>13</v>
      </c>
      <c r="J1694" s="99" t="s">
        <v>15</v>
      </c>
      <c r="L1694" s="108"/>
      <c r="M1694" s="108"/>
    </row>
    <row r="1695" customFormat="false" ht="52.9" hidden="false" customHeight="true" outlineLevel="0" collapsed="false">
      <c r="A1695" s="102" t="s">
        <v>1566</v>
      </c>
      <c r="B1695" s="103" t="s">
        <v>257</v>
      </c>
      <c r="C1695" s="102" t="s">
        <v>29</v>
      </c>
      <c r="D1695" s="102" t="s">
        <v>258</v>
      </c>
      <c r="E1695" s="104" t="s">
        <v>1696</v>
      </c>
      <c r="F1695" s="104"/>
      <c r="G1695" s="105" t="s">
        <v>132</v>
      </c>
      <c r="H1695" s="106" t="n">
        <v>1</v>
      </c>
      <c r="I1695" s="107" t="n">
        <f aca="false">L1695</f>
        <v>13.62</v>
      </c>
      <c r="J1695" s="107" t="n">
        <f aca="false">M1695</f>
        <v>13.62</v>
      </c>
      <c r="L1695" s="108" t="n">
        <f aca="false">TRUNC(N1695-N1695*$O$2,2)</f>
        <v>13.62</v>
      </c>
      <c r="M1695" s="108" t="n">
        <f aca="false">TRUNC(O1695-O1695*$O$2,2)</f>
        <v>13.62</v>
      </c>
      <c r="N1695" s="0" t="n">
        <v>17.46</v>
      </c>
      <c r="O1695" s="0" t="n">
        <v>17.46</v>
      </c>
    </row>
    <row r="1696" customFormat="false" ht="39.6" hidden="false" customHeight="true" outlineLevel="0" collapsed="false">
      <c r="A1696" s="109" t="s">
        <v>1567</v>
      </c>
      <c r="B1696" s="110" t="s">
        <v>2701</v>
      </c>
      <c r="C1696" s="109" t="s">
        <v>29</v>
      </c>
      <c r="D1696" s="109" t="s">
        <v>2702</v>
      </c>
      <c r="E1696" s="111" t="s">
        <v>1570</v>
      </c>
      <c r="F1696" s="111"/>
      <c r="G1696" s="112" t="s">
        <v>31</v>
      </c>
      <c r="H1696" s="113" t="n">
        <v>0.175</v>
      </c>
      <c r="I1696" s="114" t="n">
        <f aca="false">L1696</f>
        <v>19.23</v>
      </c>
      <c r="J1696" s="114" t="n">
        <f aca="false">M1696</f>
        <v>3.36</v>
      </c>
      <c r="L1696" s="108" t="n">
        <f aca="false">TRUNC(N1696-N1696*$O$2,2)</f>
        <v>19.23</v>
      </c>
      <c r="M1696" s="108" t="n">
        <f aca="false">TRUNC(O1696-O1696*$O$2,2)</f>
        <v>3.36</v>
      </c>
      <c r="N1696" s="0" t="n">
        <v>24.64</v>
      </c>
      <c r="O1696" s="0" t="n">
        <v>4.31</v>
      </c>
    </row>
    <row r="1697" customFormat="false" ht="39.6" hidden="false" customHeight="true" outlineLevel="0" collapsed="false">
      <c r="A1697" s="109" t="s">
        <v>1567</v>
      </c>
      <c r="B1697" s="110" t="s">
        <v>2699</v>
      </c>
      <c r="C1697" s="109" t="s">
        <v>29</v>
      </c>
      <c r="D1697" s="109" t="s">
        <v>2700</v>
      </c>
      <c r="E1697" s="111" t="s">
        <v>1570</v>
      </c>
      <c r="F1697" s="111"/>
      <c r="G1697" s="112" t="s">
        <v>31</v>
      </c>
      <c r="H1697" s="113" t="n">
        <v>0.028</v>
      </c>
      <c r="I1697" s="114" t="n">
        <f aca="false">L1697</f>
        <v>16.58</v>
      </c>
      <c r="J1697" s="114" t="n">
        <f aca="false">M1697</f>
        <v>0.46</v>
      </c>
      <c r="L1697" s="108" t="n">
        <f aca="false">TRUNC(N1697-N1697*$O$2,2)</f>
        <v>16.58</v>
      </c>
      <c r="M1697" s="108" t="n">
        <f aca="false">TRUNC(O1697-O1697*$O$2,2)</f>
        <v>0.46</v>
      </c>
      <c r="N1697" s="0" t="n">
        <v>21.25</v>
      </c>
      <c r="O1697" s="0" t="n">
        <v>0.59</v>
      </c>
    </row>
    <row r="1698" customFormat="false" ht="39.6" hidden="false" customHeight="true" outlineLevel="0" collapsed="false">
      <c r="A1698" s="109" t="s">
        <v>1567</v>
      </c>
      <c r="B1698" s="110" t="s">
        <v>2703</v>
      </c>
      <c r="C1698" s="109" t="s">
        <v>29</v>
      </c>
      <c r="D1698" s="109" t="s">
        <v>2704</v>
      </c>
      <c r="E1698" s="111" t="s">
        <v>1696</v>
      </c>
      <c r="F1698" s="111"/>
      <c r="G1698" s="112" t="s">
        <v>132</v>
      </c>
      <c r="H1698" s="113" t="n">
        <v>1</v>
      </c>
      <c r="I1698" s="114" t="n">
        <f aca="false">L1698</f>
        <v>9.17</v>
      </c>
      <c r="J1698" s="114" t="n">
        <f aca="false">M1698</f>
        <v>9.17</v>
      </c>
      <c r="L1698" s="108" t="n">
        <f aca="false">TRUNC(N1698-N1698*$O$2,2)</f>
        <v>9.17</v>
      </c>
      <c r="M1698" s="108" t="n">
        <f aca="false">TRUNC(O1698-O1698*$O$2,2)</f>
        <v>9.17</v>
      </c>
      <c r="N1698" s="0" t="n">
        <v>11.76</v>
      </c>
      <c r="O1698" s="0" t="n">
        <v>11.76</v>
      </c>
    </row>
    <row r="1699" customFormat="false" ht="25.5" hidden="false" customHeight="false" outlineLevel="0" collapsed="false">
      <c r="A1699" s="122" t="s">
        <v>1578</v>
      </c>
      <c r="B1699" s="123" t="s">
        <v>2705</v>
      </c>
      <c r="C1699" s="122" t="s">
        <v>29</v>
      </c>
      <c r="D1699" s="122" t="s">
        <v>2706</v>
      </c>
      <c r="E1699" s="124" t="s">
        <v>1581</v>
      </c>
      <c r="F1699" s="124"/>
      <c r="G1699" s="125" t="s">
        <v>132</v>
      </c>
      <c r="H1699" s="126" t="n">
        <v>0.025</v>
      </c>
      <c r="I1699" s="127" t="n">
        <f aca="false">L1699</f>
        <v>20.91</v>
      </c>
      <c r="J1699" s="127" t="n">
        <f aca="false">M1699</f>
        <v>0.52</v>
      </c>
      <c r="L1699" s="108" t="n">
        <f aca="false">TRUNC(N1699-N1699*$O$2,2)</f>
        <v>20.91</v>
      </c>
      <c r="M1699" s="108" t="n">
        <f aca="false">TRUNC(O1699-O1699*$O$2,2)</f>
        <v>0.52</v>
      </c>
      <c r="N1699" s="0" t="n">
        <v>26.8</v>
      </c>
      <c r="O1699" s="0" t="n">
        <v>0.67</v>
      </c>
    </row>
    <row r="1700" customFormat="false" ht="51" hidden="false" customHeight="false" outlineLevel="0" collapsed="false">
      <c r="A1700" s="122" t="s">
        <v>1578</v>
      </c>
      <c r="B1700" s="123" t="s">
        <v>2707</v>
      </c>
      <c r="C1700" s="122" t="s">
        <v>29</v>
      </c>
      <c r="D1700" s="122" t="s">
        <v>2708</v>
      </c>
      <c r="E1700" s="124" t="s">
        <v>1581</v>
      </c>
      <c r="F1700" s="124"/>
      <c r="G1700" s="125" t="s">
        <v>65</v>
      </c>
      <c r="H1700" s="126" t="n">
        <v>0.613</v>
      </c>
      <c r="I1700" s="127" t="n">
        <f aca="false">L1700</f>
        <v>0.17</v>
      </c>
      <c r="J1700" s="127" t="n">
        <f aca="false">M1700</f>
        <v>0.1</v>
      </c>
      <c r="L1700" s="108" t="n">
        <f aca="false">TRUNC(N1700-N1700*$O$2,2)</f>
        <v>0.17</v>
      </c>
      <c r="M1700" s="108" t="n">
        <f aca="false">TRUNC(O1700-O1700*$O$2,2)</f>
        <v>0.1</v>
      </c>
      <c r="N1700" s="0" t="n">
        <v>0.22</v>
      </c>
      <c r="O1700" s="0" t="n">
        <v>0.13</v>
      </c>
    </row>
    <row r="1701" customFormat="false" ht="12.75" hidden="false" customHeight="false" outlineLevel="0" collapsed="false">
      <c r="A1701" s="115"/>
      <c r="B1701" s="115"/>
      <c r="C1701" s="115"/>
      <c r="D1701" s="115"/>
      <c r="E1701" s="115"/>
      <c r="F1701" s="116"/>
      <c r="G1701" s="115"/>
      <c r="H1701" s="116"/>
      <c r="I1701" s="115"/>
      <c r="J1701" s="116"/>
      <c r="L1701" s="108"/>
      <c r="M1701" s="108" t="n">
        <f aca="false">TRUNC(O1701-O1701*$O$2,2)</f>
        <v>3.07</v>
      </c>
      <c r="N1701" s="0" t="s">
        <v>1574</v>
      </c>
      <c r="O1701" s="0" t="n">
        <v>3.94</v>
      </c>
    </row>
    <row r="1702" customFormat="false" ht="12.75" hidden="false" customHeight="false" outlineLevel="0" collapsed="false">
      <c r="A1702" s="115"/>
      <c r="B1702" s="115"/>
      <c r="C1702" s="115"/>
      <c r="D1702" s="115"/>
      <c r="E1702" s="115"/>
      <c r="F1702" s="116"/>
      <c r="G1702" s="115"/>
      <c r="H1702" s="117" t="s">
        <v>1575</v>
      </c>
      <c r="I1702" s="117"/>
      <c r="J1702" s="118" t="n">
        <f aca="false">M1702</f>
        <v>16.68</v>
      </c>
      <c r="L1702" s="108" t="n">
        <f aca="false">TRUNC(N1702-N1702*$O$2,2)</f>
        <v>0</v>
      </c>
      <c r="M1702" s="108" t="n">
        <f aca="false">TRUNC(O1702-O1702*$O$2,2)</f>
        <v>16.68</v>
      </c>
      <c r="N1702" s="0" t="n">
        <v>0</v>
      </c>
      <c r="O1702" s="0" t="n">
        <v>21.38</v>
      </c>
    </row>
    <row r="1703" customFormat="false" ht="13.5" hidden="false" customHeight="false" outlineLevel="0" collapsed="false">
      <c r="A1703" s="30"/>
      <c r="B1703" s="30"/>
      <c r="C1703" s="30"/>
      <c r="D1703" s="30"/>
      <c r="E1703" s="30"/>
      <c r="F1703" s="30"/>
      <c r="G1703" s="30"/>
      <c r="H1703" s="119"/>
      <c r="I1703" s="30"/>
      <c r="J1703" s="120"/>
      <c r="L1703" s="108"/>
      <c r="M1703" s="108" t="n">
        <f aca="false">TRUNC(O1703-O1703*$O$2,2)</f>
        <v>166.87</v>
      </c>
      <c r="N1703" s="0" t="s">
        <v>1576</v>
      </c>
      <c r="O1703" s="0" t="n">
        <v>213.8</v>
      </c>
    </row>
    <row r="1704" customFormat="false" ht="13.5" hidden="false" customHeight="false" outlineLevel="0" collapsed="false">
      <c r="A1704" s="121"/>
      <c r="B1704" s="121"/>
      <c r="C1704" s="121"/>
      <c r="D1704" s="121"/>
      <c r="E1704" s="121"/>
      <c r="F1704" s="121"/>
      <c r="G1704" s="121"/>
      <c r="H1704" s="121"/>
      <c r="I1704" s="121"/>
      <c r="J1704" s="121"/>
      <c r="L1704" s="108" t="n">
        <f aca="false">TRUNC(N1704-N1704*$O$2,2)</f>
        <v>0</v>
      </c>
      <c r="M1704" s="108" t="n">
        <f aca="false">TRUNC(O1704-O1704*$O$2,2)</f>
        <v>0</v>
      </c>
      <c r="N1704" s="0" t="n">
        <v>0</v>
      </c>
      <c r="O1704" s="0" t="n">
        <v>0</v>
      </c>
    </row>
    <row r="1705" customFormat="false" ht="15" hidden="false" customHeight="false" outlineLevel="0" collapsed="false">
      <c r="A1705" s="98" t="s">
        <v>259</v>
      </c>
      <c r="B1705" s="99" t="s">
        <v>8</v>
      </c>
      <c r="C1705" s="98" t="s">
        <v>9</v>
      </c>
      <c r="D1705" s="98" t="s">
        <v>10</v>
      </c>
      <c r="E1705" s="100" t="s">
        <v>1565</v>
      </c>
      <c r="F1705" s="100"/>
      <c r="G1705" s="101" t="s">
        <v>11</v>
      </c>
      <c r="H1705" s="99" t="s">
        <v>12</v>
      </c>
      <c r="I1705" s="99" t="s">
        <v>13</v>
      </c>
      <c r="J1705" s="99" t="s">
        <v>15</v>
      </c>
      <c r="L1705" s="108"/>
      <c r="M1705" s="108"/>
    </row>
    <row r="1706" customFormat="false" ht="52.9" hidden="false" customHeight="true" outlineLevel="0" collapsed="false">
      <c r="A1706" s="102" t="s">
        <v>1566</v>
      </c>
      <c r="B1706" s="103" t="s">
        <v>260</v>
      </c>
      <c r="C1706" s="102" t="s">
        <v>29</v>
      </c>
      <c r="D1706" s="102" t="s">
        <v>261</v>
      </c>
      <c r="E1706" s="104" t="s">
        <v>1696</v>
      </c>
      <c r="F1706" s="104"/>
      <c r="G1706" s="105" t="s">
        <v>132</v>
      </c>
      <c r="H1706" s="106" t="n">
        <v>1</v>
      </c>
      <c r="I1706" s="107" t="n">
        <f aca="false">L1706</f>
        <v>11.14</v>
      </c>
      <c r="J1706" s="107" t="n">
        <f aca="false">M1706</f>
        <v>11.14</v>
      </c>
      <c r="L1706" s="108" t="n">
        <f aca="false">TRUNC(N1706-N1706*$O$2,2)</f>
        <v>11.14</v>
      </c>
      <c r="M1706" s="108" t="n">
        <f aca="false">TRUNC(O1706-O1706*$O$2,2)</f>
        <v>11.14</v>
      </c>
      <c r="N1706" s="0" t="n">
        <v>14.28</v>
      </c>
      <c r="O1706" s="0" t="n">
        <v>14.28</v>
      </c>
    </row>
    <row r="1707" customFormat="false" ht="39.6" hidden="false" customHeight="true" outlineLevel="0" collapsed="false">
      <c r="A1707" s="109" t="s">
        <v>1567</v>
      </c>
      <c r="B1707" s="110" t="s">
        <v>2709</v>
      </c>
      <c r="C1707" s="109" t="s">
        <v>29</v>
      </c>
      <c r="D1707" s="109" t="s">
        <v>2710</v>
      </c>
      <c r="E1707" s="111" t="s">
        <v>1696</v>
      </c>
      <c r="F1707" s="111"/>
      <c r="G1707" s="112" t="s">
        <v>132</v>
      </c>
      <c r="H1707" s="113" t="n">
        <v>1</v>
      </c>
      <c r="I1707" s="114" t="n">
        <f aca="false">L1707</f>
        <v>8.5</v>
      </c>
      <c r="J1707" s="114" t="n">
        <f aca="false">M1707</f>
        <v>8.5</v>
      </c>
      <c r="L1707" s="108" t="n">
        <f aca="false">TRUNC(N1707-N1707*$O$2,2)</f>
        <v>8.5</v>
      </c>
      <c r="M1707" s="108" t="n">
        <f aca="false">TRUNC(O1707-O1707*$O$2,2)</f>
        <v>8.5</v>
      </c>
      <c r="N1707" s="0" t="n">
        <v>10.9</v>
      </c>
      <c r="O1707" s="0" t="n">
        <v>10.9</v>
      </c>
    </row>
    <row r="1708" customFormat="false" ht="39.6" hidden="false" customHeight="true" outlineLevel="0" collapsed="false">
      <c r="A1708" s="109" t="s">
        <v>1567</v>
      </c>
      <c r="B1708" s="110" t="s">
        <v>2699</v>
      </c>
      <c r="C1708" s="109" t="s">
        <v>29</v>
      </c>
      <c r="D1708" s="109" t="s">
        <v>2700</v>
      </c>
      <c r="E1708" s="111" t="s">
        <v>1570</v>
      </c>
      <c r="F1708" s="111"/>
      <c r="G1708" s="112" t="s">
        <v>31</v>
      </c>
      <c r="H1708" s="113" t="n">
        <v>0.015</v>
      </c>
      <c r="I1708" s="114" t="n">
        <f aca="false">L1708</f>
        <v>16.58</v>
      </c>
      <c r="J1708" s="114" t="n">
        <f aca="false">M1708</f>
        <v>0.24</v>
      </c>
      <c r="L1708" s="108" t="n">
        <f aca="false">TRUNC(N1708-N1708*$O$2,2)</f>
        <v>16.58</v>
      </c>
      <c r="M1708" s="108" t="n">
        <f aca="false">TRUNC(O1708-O1708*$O$2,2)</f>
        <v>0.24</v>
      </c>
      <c r="N1708" s="0" t="n">
        <v>21.25</v>
      </c>
      <c r="O1708" s="0" t="n">
        <v>0.31</v>
      </c>
    </row>
    <row r="1709" customFormat="false" ht="39.6" hidden="false" customHeight="true" outlineLevel="0" collapsed="false">
      <c r="A1709" s="109" t="s">
        <v>1567</v>
      </c>
      <c r="B1709" s="110" t="s">
        <v>2701</v>
      </c>
      <c r="C1709" s="109" t="s">
        <v>29</v>
      </c>
      <c r="D1709" s="109" t="s">
        <v>2702</v>
      </c>
      <c r="E1709" s="111" t="s">
        <v>1570</v>
      </c>
      <c r="F1709" s="111"/>
      <c r="G1709" s="112" t="s">
        <v>31</v>
      </c>
      <c r="H1709" s="113" t="n">
        <v>0.094</v>
      </c>
      <c r="I1709" s="114" t="n">
        <f aca="false">L1709</f>
        <v>19.23</v>
      </c>
      <c r="J1709" s="114" t="n">
        <f aca="false">M1709</f>
        <v>1.8</v>
      </c>
      <c r="L1709" s="108" t="n">
        <f aca="false">TRUNC(N1709-N1709*$O$2,2)</f>
        <v>19.23</v>
      </c>
      <c r="M1709" s="108" t="n">
        <f aca="false">TRUNC(O1709-O1709*$O$2,2)</f>
        <v>1.8</v>
      </c>
      <c r="N1709" s="0" t="n">
        <v>24.64</v>
      </c>
      <c r="O1709" s="0" t="n">
        <v>2.31</v>
      </c>
    </row>
    <row r="1710" customFormat="false" ht="25.5" hidden="false" customHeight="false" outlineLevel="0" collapsed="false">
      <c r="A1710" s="122" t="s">
        <v>1578</v>
      </c>
      <c r="B1710" s="123" t="s">
        <v>2705</v>
      </c>
      <c r="C1710" s="122" t="s">
        <v>29</v>
      </c>
      <c r="D1710" s="122" t="s">
        <v>2706</v>
      </c>
      <c r="E1710" s="124" t="s">
        <v>1581</v>
      </c>
      <c r="F1710" s="124"/>
      <c r="G1710" s="125" t="s">
        <v>132</v>
      </c>
      <c r="H1710" s="126" t="n">
        <v>0.025</v>
      </c>
      <c r="I1710" s="127" t="n">
        <f aca="false">L1710</f>
        <v>20.91</v>
      </c>
      <c r="J1710" s="127" t="n">
        <f aca="false">M1710</f>
        <v>0.52</v>
      </c>
      <c r="L1710" s="108" t="n">
        <f aca="false">TRUNC(N1710-N1710*$O$2,2)</f>
        <v>20.91</v>
      </c>
      <c r="M1710" s="108" t="n">
        <f aca="false">TRUNC(O1710-O1710*$O$2,2)</f>
        <v>0.52</v>
      </c>
      <c r="N1710" s="0" t="n">
        <v>26.8</v>
      </c>
      <c r="O1710" s="0" t="n">
        <v>0.67</v>
      </c>
    </row>
    <row r="1711" customFormat="false" ht="51" hidden="false" customHeight="false" outlineLevel="0" collapsed="false">
      <c r="A1711" s="122" t="s">
        <v>1578</v>
      </c>
      <c r="B1711" s="123" t="s">
        <v>2707</v>
      </c>
      <c r="C1711" s="122" t="s">
        <v>29</v>
      </c>
      <c r="D1711" s="122" t="s">
        <v>2708</v>
      </c>
      <c r="E1711" s="124" t="s">
        <v>1581</v>
      </c>
      <c r="F1711" s="124"/>
      <c r="G1711" s="125" t="s">
        <v>65</v>
      </c>
      <c r="H1711" s="126" t="n">
        <v>0.431</v>
      </c>
      <c r="I1711" s="127" t="n">
        <f aca="false">L1711</f>
        <v>0.17</v>
      </c>
      <c r="J1711" s="127" t="n">
        <f aca="false">M1711</f>
        <v>0.07</v>
      </c>
      <c r="L1711" s="108" t="n">
        <f aca="false">TRUNC(N1711-N1711*$O$2,2)</f>
        <v>0.17</v>
      </c>
      <c r="M1711" s="108" t="n">
        <f aca="false">TRUNC(O1711-O1711*$O$2,2)</f>
        <v>0.07</v>
      </c>
      <c r="N1711" s="0" t="n">
        <v>0.22</v>
      </c>
      <c r="O1711" s="0" t="n">
        <v>0.09</v>
      </c>
    </row>
    <row r="1712" customFormat="false" ht="12.75" hidden="false" customHeight="false" outlineLevel="0" collapsed="false">
      <c r="A1712" s="115"/>
      <c r="B1712" s="115"/>
      <c r="C1712" s="115"/>
      <c r="D1712" s="115"/>
      <c r="E1712" s="115"/>
      <c r="F1712" s="116"/>
      <c r="G1712" s="115"/>
      <c r="H1712" s="116"/>
      <c r="I1712" s="115"/>
      <c r="J1712" s="116"/>
      <c r="L1712" s="108"/>
      <c r="M1712" s="108" t="n">
        <f aca="false">TRUNC(O1712-O1712*$O$2,2)</f>
        <v>1.65</v>
      </c>
      <c r="N1712" s="0" t="s">
        <v>1574</v>
      </c>
      <c r="O1712" s="0" t="n">
        <v>2.12</v>
      </c>
    </row>
    <row r="1713" customFormat="false" ht="12.75" hidden="false" customHeight="false" outlineLevel="0" collapsed="false">
      <c r="A1713" s="115"/>
      <c r="B1713" s="115"/>
      <c r="C1713" s="115"/>
      <c r="D1713" s="115"/>
      <c r="E1713" s="115"/>
      <c r="F1713" s="116"/>
      <c r="G1713" s="115"/>
      <c r="H1713" s="117" t="s">
        <v>1575</v>
      </c>
      <c r="I1713" s="117"/>
      <c r="J1713" s="118" t="n">
        <f aca="false">M1713</f>
        <v>13.64</v>
      </c>
      <c r="L1713" s="108" t="n">
        <f aca="false">TRUNC(N1713-N1713*$O$2,2)</f>
        <v>0</v>
      </c>
      <c r="M1713" s="108" t="n">
        <f aca="false">TRUNC(O1713-O1713*$O$2,2)</f>
        <v>13.64</v>
      </c>
      <c r="N1713" s="0" t="n">
        <v>0</v>
      </c>
      <c r="O1713" s="0" t="n">
        <v>17.48</v>
      </c>
    </row>
    <row r="1714" customFormat="false" ht="13.5" hidden="false" customHeight="false" outlineLevel="0" collapsed="false">
      <c r="A1714" s="30"/>
      <c r="B1714" s="30"/>
      <c r="C1714" s="30"/>
      <c r="D1714" s="30"/>
      <c r="E1714" s="30"/>
      <c r="F1714" s="30"/>
      <c r="G1714" s="30"/>
      <c r="H1714" s="119"/>
      <c r="I1714" s="30"/>
      <c r="J1714" s="120"/>
      <c r="L1714" s="108"/>
      <c r="M1714" s="108" t="n">
        <f aca="false">TRUNC(O1714-O1714*$O$2,2)</f>
        <v>4665.95</v>
      </c>
      <c r="N1714" s="0" t="s">
        <v>1576</v>
      </c>
      <c r="O1714" s="0" t="n">
        <v>5978.16</v>
      </c>
    </row>
    <row r="1715" customFormat="false" ht="13.5" hidden="false" customHeight="false" outlineLevel="0" collapsed="false">
      <c r="A1715" s="121"/>
      <c r="B1715" s="121"/>
      <c r="C1715" s="121"/>
      <c r="D1715" s="121"/>
      <c r="E1715" s="121"/>
      <c r="F1715" s="121"/>
      <c r="G1715" s="121"/>
      <c r="H1715" s="121"/>
      <c r="I1715" s="121"/>
      <c r="J1715" s="121"/>
      <c r="L1715" s="108" t="n">
        <f aca="false">TRUNC(N1715-N1715*$O$2,2)</f>
        <v>0</v>
      </c>
      <c r="M1715" s="108" t="n">
        <f aca="false">TRUNC(O1715-O1715*$O$2,2)</f>
        <v>0</v>
      </c>
      <c r="N1715" s="0" t="n">
        <v>0</v>
      </c>
      <c r="O1715" s="0" t="n">
        <v>0</v>
      </c>
    </row>
    <row r="1716" customFormat="false" ht="15" hidden="false" customHeight="false" outlineLevel="0" collapsed="false">
      <c r="A1716" s="98" t="s">
        <v>262</v>
      </c>
      <c r="B1716" s="99" t="s">
        <v>8</v>
      </c>
      <c r="C1716" s="98" t="s">
        <v>9</v>
      </c>
      <c r="D1716" s="98" t="s">
        <v>10</v>
      </c>
      <c r="E1716" s="100" t="s">
        <v>1565</v>
      </c>
      <c r="F1716" s="100"/>
      <c r="G1716" s="101" t="s">
        <v>11</v>
      </c>
      <c r="H1716" s="99" t="s">
        <v>12</v>
      </c>
      <c r="I1716" s="99" t="s">
        <v>13</v>
      </c>
      <c r="J1716" s="99" t="s">
        <v>15</v>
      </c>
      <c r="L1716" s="108"/>
      <c r="M1716" s="108"/>
    </row>
    <row r="1717" customFormat="false" ht="52.9" hidden="false" customHeight="true" outlineLevel="0" collapsed="false">
      <c r="A1717" s="102" t="s">
        <v>1566</v>
      </c>
      <c r="B1717" s="103" t="s">
        <v>263</v>
      </c>
      <c r="C1717" s="102" t="s">
        <v>29</v>
      </c>
      <c r="D1717" s="102" t="s">
        <v>264</v>
      </c>
      <c r="E1717" s="104" t="s">
        <v>1696</v>
      </c>
      <c r="F1717" s="104"/>
      <c r="G1717" s="105" t="s">
        <v>132</v>
      </c>
      <c r="H1717" s="106" t="n">
        <v>1</v>
      </c>
      <c r="I1717" s="107" t="n">
        <f aca="false">L1717</f>
        <v>8.78</v>
      </c>
      <c r="J1717" s="107" t="n">
        <f aca="false">M1717</f>
        <v>8.78</v>
      </c>
      <c r="L1717" s="108" t="n">
        <f aca="false">TRUNC(N1717-N1717*$O$2,2)</f>
        <v>8.78</v>
      </c>
      <c r="M1717" s="108" t="n">
        <f aca="false">TRUNC(O1717-O1717*$O$2,2)</f>
        <v>8.78</v>
      </c>
      <c r="N1717" s="0" t="n">
        <v>11.26</v>
      </c>
      <c r="O1717" s="0" t="n">
        <v>11.26</v>
      </c>
    </row>
    <row r="1718" customFormat="false" ht="39.6" hidden="false" customHeight="true" outlineLevel="0" collapsed="false">
      <c r="A1718" s="109" t="s">
        <v>1567</v>
      </c>
      <c r="B1718" s="110" t="s">
        <v>2711</v>
      </c>
      <c r="C1718" s="109" t="s">
        <v>29</v>
      </c>
      <c r="D1718" s="109" t="s">
        <v>2712</v>
      </c>
      <c r="E1718" s="111" t="s">
        <v>1696</v>
      </c>
      <c r="F1718" s="111"/>
      <c r="G1718" s="112" t="s">
        <v>132</v>
      </c>
      <c r="H1718" s="113" t="n">
        <v>1</v>
      </c>
      <c r="I1718" s="114" t="n">
        <f aca="false">L1718</f>
        <v>7.3</v>
      </c>
      <c r="J1718" s="114" t="n">
        <f aca="false">M1718</f>
        <v>7.3</v>
      </c>
      <c r="L1718" s="108" t="n">
        <f aca="false">TRUNC(N1718-N1718*$O$2,2)</f>
        <v>7.3</v>
      </c>
      <c r="M1718" s="108" t="n">
        <f aca="false">TRUNC(O1718-O1718*$O$2,2)</f>
        <v>7.3</v>
      </c>
      <c r="N1718" s="0" t="n">
        <v>9.36</v>
      </c>
      <c r="O1718" s="0" t="n">
        <v>9.36</v>
      </c>
    </row>
    <row r="1719" customFormat="false" ht="39.6" hidden="false" customHeight="true" outlineLevel="0" collapsed="false">
      <c r="A1719" s="109" t="s">
        <v>1567</v>
      </c>
      <c r="B1719" s="110" t="s">
        <v>2699</v>
      </c>
      <c r="C1719" s="109" t="s">
        <v>29</v>
      </c>
      <c r="D1719" s="109" t="s">
        <v>2700</v>
      </c>
      <c r="E1719" s="111" t="s">
        <v>1570</v>
      </c>
      <c r="F1719" s="111"/>
      <c r="G1719" s="112" t="s">
        <v>31</v>
      </c>
      <c r="H1719" s="113" t="n">
        <v>0.007</v>
      </c>
      <c r="I1719" s="114" t="n">
        <f aca="false">L1719</f>
        <v>16.58</v>
      </c>
      <c r="J1719" s="114" t="n">
        <f aca="false">M1719</f>
        <v>0.1</v>
      </c>
      <c r="L1719" s="108" t="n">
        <f aca="false">TRUNC(N1719-N1719*$O$2,2)</f>
        <v>16.58</v>
      </c>
      <c r="M1719" s="108" t="n">
        <f aca="false">TRUNC(O1719-O1719*$O$2,2)</f>
        <v>0.1</v>
      </c>
      <c r="N1719" s="0" t="n">
        <v>21.25</v>
      </c>
      <c r="O1719" s="0" t="n">
        <v>0.14</v>
      </c>
    </row>
    <row r="1720" customFormat="false" ht="39.6" hidden="false" customHeight="true" outlineLevel="0" collapsed="false">
      <c r="A1720" s="109" t="s">
        <v>1567</v>
      </c>
      <c r="B1720" s="110" t="s">
        <v>2701</v>
      </c>
      <c r="C1720" s="109" t="s">
        <v>29</v>
      </c>
      <c r="D1720" s="109" t="s">
        <v>2702</v>
      </c>
      <c r="E1720" s="111" t="s">
        <v>1570</v>
      </c>
      <c r="F1720" s="111"/>
      <c r="G1720" s="112" t="s">
        <v>31</v>
      </c>
      <c r="H1720" s="113" t="n">
        <v>0.042</v>
      </c>
      <c r="I1720" s="114" t="n">
        <f aca="false">L1720</f>
        <v>19.23</v>
      </c>
      <c r="J1720" s="114" t="n">
        <f aca="false">M1720</f>
        <v>0.8</v>
      </c>
      <c r="L1720" s="108" t="n">
        <f aca="false">TRUNC(N1720-N1720*$O$2,2)</f>
        <v>19.23</v>
      </c>
      <c r="M1720" s="108" t="n">
        <f aca="false">TRUNC(O1720-O1720*$O$2,2)</f>
        <v>0.8</v>
      </c>
      <c r="N1720" s="0" t="n">
        <v>24.64</v>
      </c>
      <c r="O1720" s="0" t="n">
        <v>1.03</v>
      </c>
    </row>
    <row r="1721" customFormat="false" ht="51" hidden="false" customHeight="false" outlineLevel="0" collapsed="false">
      <c r="A1721" s="122" t="s">
        <v>1578</v>
      </c>
      <c r="B1721" s="123" t="s">
        <v>2707</v>
      </c>
      <c r="C1721" s="122" t="s">
        <v>29</v>
      </c>
      <c r="D1721" s="122" t="s">
        <v>2708</v>
      </c>
      <c r="E1721" s="124" t="s">
        <v>1581</v>
      </c>
      <c r="F1721" s="124"/>
      <c r="G1721" s="125" t="s">
        <v>65</v>
      </c>
      <c r="H1721" s="126" t="n">
        <v>0.278</v>
      </c>
      <c r="I1721" s="127" t="n">
        <f aca="false">L1721</f>
        <v>0.17</v>
      </c>
      <c r="J1721" s="127" t="n">
        <f aca="false">M1721</f>
        <v>0.04</v>
      </c>
      <c r="L1721" s="108" t="n">
        <f aca="false">TRUNC(N1721-N1721*$O$2,2)</f>
        <v>0.17</v>
      </c>
      <c r="M1721" s="108" t="n">
        <f aca="false">TRUNC(O1721-O1721*$O$2,2)</f>
        <v>0.04</v>
      </c>
      <c r="N1721" s="0" t="n">
        <v>0.22</v>
      </c>
      <c r="O1721" s="0" t="n">
        <v>0.06</v>
      </c>
    </row>
    <row r="1722" customFormat="false" ht="25.5" hidden="false" customHeight="false" outlineLevel="0" collapsed="false">
      <c r="A1722" s="122" t="s">
        <v>1578</v>
      </c>
      <c r="B1722" s="123" t="s">
        <v>2705</v>
      </c>
      <c r="C1722" s="122" t="s">
        <v>29</v>
      </c>
      <c r="D1722" s="122" t="s">
        <v>2706</v>
      </c>
      <c r="E1722" s="124" t="s">
        <v>1581</v>
      </c>
      <c r="F1722" s="124"/>
      <c r="G1722" s="125" t="s">
        <v>132</v>
      </c>
      <c r="H1722" s="126" t="n">
        <v>0.025</v>
      </c>
      <c r="I1722" s="127" t="n">
        <f aca="false">L1722</f>
        <v>20.91</v>
      </c>
      <c r="J1722" s="127" t="n">
        <f aca="false">M1722</f>
        <v>0.52</v>
      </c>
      <c r="L1722" s="108" t="n">
        <f aca="false">TRUNC(N1722-N1722*$O$2,2)</f>
        <v>20.91</v>
      </c>
      <c r="M1722" s="108" t="n">
        <f aca="false">TRUNC(O1722-O1722*$O$2,2)</f>
        <v>0.52</v>
      </c>
      <c r="N1722" s="0" t="n">
        <v>26.8</v>
      </c>
      <c r="O1722" s="0" t="n">
        <v>0.67</v>
      </c>
    </row>
    <row r="1723" customFormat="false" ht="12.75" hidden="false" customHeight="false" outlineLevel="0" collapsed="false">
      <c r="A1723" s="115"/>
      <c r="B1723" s="115"/>
      <c r="C1723" s="115"/>
      <c r="D1723" s="115"/>
      <c r="E1723" s="115"/>
      <c r="F1723" s="116"/>
      <c r="G1723" s="115"/>
      <c r="H1723" s="116"/>
      <c r="I1723" s="115"/>
      <c r="J1723" s="116"/>
      <c r="L1723" s="108"/>
      <c r="M1723" s="108" t="n">
        <f aca="false">TRUNC(O1723-O1723*$O$2,2)</f>
        <v>0.74</v>
      </c>
      <c r="N1723" s="0" t="s">
        <v>1574</v>
      </c>
      <c r="O1723" s="0" t="n">
        <v>0.96</v>
      </c>
    </row>
    <row r="1724" customFormat="false" ht="12.75" hidden="false" customHeight="false" outlineLevel="0" collapsed="false">
      <c r="A1724" s="115"/>
      <c r="B1724" s="115"/>
      <c r="C1724" s="115"/>
      <c r="D1724" s="115"/>
      <c r="E1724" s="115"/>
      <c r="F1724" s="116"/>
      <c r="G1724" s="115"/>
      <c r="H1724" s="117" t="s">
        <v>1575</v>
      </c>
      <c r="I1724" s="117"/>
      <c r="J1724" s="118" t="n">
        <f aca="false">M1724</f>
        <v>10.76</v>
      </c>
      <c r="L1724" s="108" t="n">
        <f aca="false">TRUNC(N1724-N1724*$O$2,2)</f>
        <v>0</v>
      </c>
      <c r="M1724" s="108" t="n">
        <f aca="false">TRUNC(O1724-O1724*$O$2,2)</f>
        <v>10.76</v>
      </c>
      <c r="N1724" s="0" t="n">
        <v>0</v>
      </c>
      <c r="O1724" s="0" t="n">
        <v>13.79</v>
      </c>
    </row>
    <row r="1725" customFormat="false" ht="13.5" hidden="false" customHeight="false" outlineLevel="0" collapsed="false">
      <c r="A1725" s="30"/>
      <c r="B1725" s="30"/>
      <c r="C1725" s="30"/>
      <c r="D1725" s="30"/>
      <c r="E1725" s="30"/>
      <c r="F1725" s="30"/>
      <c r="G1725" s="30"/>
      <c r="H1725" s="119"/>
      <c r="I1725" s="30"/>
      <c r="J1725" s="120"/>
      <c r="L1725" s="108"/>
      <c r="M1725" s="108" t="n">
        <f aca="false">TRUNC(O1725-O1725*$O$2,2)</f>
        <v>1183.94</v>
      </c>
      <c r="N1725" s="0" t="s">
        <v>1576</v>
      </c>
      <c r="O1725" s="0" t="n">
        <v>1516.9</v>
      </c>
    </row>
    <row r="1726" customFormat="false" ht="13.5" hidden="false" customHeight="false" outlineLevel="0" collapsed="false">
      <c r="A1726" s="121"/>
      <c r="B1726" s="121"/>
      <c r="C1726" s="121"/>
      <c r="D1726" s="121"/>
      <c r="E1726" s="121"/>
      <c r="F1726" s="121"/>
      <c r="G1726" s="121"/>
      <c r="H1726" s="121"/>
      <c r="I1726" s="121"/>
      <c r="J1726" s="121"/>
      <c r="L1726" s="108" t="n">
        <f aca="false">TRUNC(N1726-N1726*$O$2,2)</f>
        <v>0</v>
      </c>
      <c r="M1726" s="108" t="n">
        <f aca="false">TRUNC(O1726-O1726*$O$2,2)</f>
        <v>0</v>
      </c>
      <c r="N1726" s="0" t="n">
        <v>0</v>
      </c>
      <c r="O1726" s="0" t="n">
        <v>0</v>
      </c>
    </row>
    <row r="1727" customFormat="false" ht="15" hidden="false" customHeight="false" outlineLevel="0" collapsed="false">
      <c r="A1727" s="98" t="s">
        <v>265</v>
      </c>
      <c r="B1727" s="99" t="s">
        <v>8</v>
      </c>
      <c r="C1727" s="98" t="s">
        <v>9</v>
      </c>
      <c r="D1727" s="98" t="s">
        <v>10</v>
      </c>
      <c r="E1727" s="100" t="s">
        <v>1565</v>
      </c>
      <c r="F1727" s="100"/>
      <c r="G1727" s="101" t="s">
        <v>11</v>
      </c>
      <c r="H1727" s="99" t="s">
        <v>12</v>
      </c>
      <c r="I1727" s="99" t="s">
        <v>13</v>
      </c>
      <c r="J1727" s="99" t="s">
        <v>15</v>
      </c>
      <c r="L1727" s="108"/>
      <c r="M1727" s="108"/>
    </row>
    <row r="1728" customFormat="false" ht="52.9" hidden="false" customHeight="true" outlineLevel="0" collapsed="false">
      <c r="A1728" s="102" t="s">
        <v>1566</v>
      </c>
      <c r="B1728" s="103" t="s">
        <v>266</v>
      </c>
      <c r="C1728" s="102" t="s">
        <v>29</v>
      </c>
      <c r="D1728" s="102" t="s">
        <v>267</v>
      </c>
      <c r="E1728" s="104" t="s">
        <v>1696</v>
      </c>
      <c r="F1728" s="104"/>
      <c r="G1728" s="105" t="s">
        <v>132</v>
      </c>
      <c r="H1728" s="106" t="n">
        <v>1</v>
      </c>
      <c r="I1728" s="107" t="n">
        <f aca="false">L1728</f>
        <v>7.95</v>
      </c>
      <c r="J1728" s="107" t="n">
        <f aca="false">M1728</f>
        <v>7.95</v>
      </c>
      <c r="L1728" s="108" t="n">
        <f aca="false">TRUNC(N1728-N1728*$O$2,2)</f>
        <v>7.95</v>
      </c>
      <c r="M1728" s="108" t="n">
        <f aca="false">TRUNC(O1728-O1728*$O$2,2)</f>
        <v>7.95</v>
      </c>
      <c r="N1728" s="0" t="n">
        <v>10.19</v>
      </c>
      <c r="O1728" s="0" t="n">
        <v>10.19</v>
      </c>
    </row>
    <row r="1729" customFormat="false" ht="39.6" hidden="false" customHeight="true" outlineLevel="0" collapsed="false">
      <c r="A1729" s="109" t="s">
        <v>1567</v>
      </c>
      <c r="B1729" s="110" t="s">
        <v>2731</v>
      </c>
      <c r="C1729" s="109" t="s">
        <v>29</v>
      </c>
      <c r="D1729" s="109" t="s">
        <v>2732</v>
      </c>
      <c r="E1729" s="111" t="s">
        <v>1696</v>
      </c>
      <c r="F1729" s="111"/>
      <c r="G1729" s="112" t="s">
        <v>132</v>
      </c>
      <c r="H1729" s="113" t="n">
        <v>1</v>
      </c>
      <c r="I1729" s="114" t="n">
        <f aca="false">L1729</f>
        <v>7.25</v>
      </c>
      <c r="J1729" s="114" t="n">
        <f aca="false">M1729</f>
        <v>7.25</v>
      </c>
      <c r="L1729" s="108" t="n">
        <f aca="false">TRUNC(N1729-N1729*$O$2,2)</f>
        <v>7.25</v>
      </c>
      <c r="M1729" s="108" t="n">
        <f aca="false">TRUNC(O1729-O1729*$O$2,2)</f>
        <v>7.25</v>
      </c>
      <c r="N1729" s="0" t="n">
        <v>9.3</v>
      </c>
      <c r="O1729" s="0" t="n">
        <v>9.3</v>
      </c>
    </row>
    <row r="1730" customFormat="false" ht="39.6" hidden="false" customHeight="true" outlineLevel="0" collapsed="false">
      <c r="A1730" s="109" t="s">
        <v>1567</v>
      </c>
      <c r="B1730" s="110" t="s">
        <v>2701</v>
      </c>
      <c r="C1730" s="109" t="s">
        <v>29</v>
      </c>
      <c r="D1730" s="109" t="s">
        <v>2702</v>
      </c>
      <c r="E1730" s="111" t="s">
        <v>1570</v>
      </c>
      <c r="F1730" s="111"/>
      <c r="G1730" s="112" t="s">
        <v>31</v>
      </c>
      <c r="H1730" s="113" t="n">
        <v>0.007</v>
      </c>
      <c r="I1730" s="114" t="n">
        <f aca="false">L1730</f>
        <v>19.23</v>
      </c>
      <c r="J1730" s="114" t="n">
        <f aca="false">M1730</f>
        <v>0.13</v>
      </c>
      <c r="L1730" s="108" t="n">
        <f aca="false">TRUNC(N1730-N1730*$O$2,2)</f>
        <v>19.23</v>
      </c>
      <c r="M1730" s="108" t="n">
        <f aca="false">TRUNC(O1730-O1730*$O$2,2)</f>
        <v>0.13</v>
      </c>
      <c r="N1730" s="0" t="n">
        <v>24.64</v>
      </c>
      <c r="O1730" s="0" t="n">
        <v>0.17</v>
      </c>
    </row>
    <row r="1731" customFormat="false" ht="39.6" hidden="false" customHeight="true" outlineLevel="0" collapsed="false">
      <c r="A1731" s="109" t="s">
        <v>1567</v>
      </c>
      <c r="B1731" s="110" t="s">
        <v>2699</v>
      </c>
      <c r="C1731" s="109" t="s">
        <v>29</v>
      </c>
      <c r="D1731" s="109" t="s">
        <v>2700</v>
      </c>
      <c r="E1731" s="111" t="s">
        <v>1570</v>
      </c>
      <c r="F1731" s="111"/>
      <c r="G1731" s="112" t="s">
        <v>31</v>
      </c>
      <c r="H1731" s="113" t="n">
        <v>0.001</v>
      </c>
      <c r="I1731" s="114" t="n">
        <f aca="false">L1731</f>
        <v>16.58</v>
      </c>
      <c r="J1731" s="114" t="n">
        <f aca="false">M1731</f>
        <v>0.01</v>
      </c>
      <c r="L1731" s="108" t="n">
        <f aca="false">TRUNC(N1731-N1731*$O$2,2)</f>
        <v>16.58</v>
      </c>
      <c r="M1731" s="108" t="n">
        <f aca="false">TRUNC(O1731-O1731*$O$2,2)</f>
        <v>0.01</v>
      </c>
      <c r="N1731" s="0" t="n">
        <v>21.25</v>
      </c>
      <c r="O1731" s="0" t="n">
        <v>0.02</v>
      </c>
    </row>
    <row r="1732" customFormat="false" ht="25.5" hidden="false" customHeight="false" outlineLevel="0" collapsed="false">
      <c r="A1732" s="122" t="s">
        <v>1578</v>
      </c>
      <c r="B1732" s="123" t="s">
        <v>2705</v>
      </c>
      <c r="C1732" s="122" t="s">
        <v>29</v>
      </c>
      <c r="D1732" s="122" t="s">
        <v>2706</v>
      </c>
      <c r="E1732" s="124" t="s">
        <v>1581</v>
      </c>
      <c r="F1732" s="124"/>
      <c r="G1732" s="125" t="s">
        <v>132</v>
      </c>
      <c r="H1732" s="126" t="n">
        <v>0.025</v>
      </c>
      <c r="I1732" s="127" t="n">
        <f aca="false">L1732</f>
        <v>20.91</v>
      </c>
      <c r="J1732" s="127" t="n">
        <f aca="false">M1732</f>
        <v>0.52</v>
      </c>
      <c r="L1732" s="108" t="n">
        <f aca="false">TRUNC(N1732-N1732*$O$2,2)</f>
        <v>20.91</v>
      </c>
      <c r="M1732" s="108" t="n">
        <f aca="false">TRUNC(O1732-O1732*$O$2,2)</f>
        <v>0.52</v>
      </c>
      <c r="N1732" s="0" t="n">
        <v>26.8</v>
      </c>
      <c r="O1732" s="0" t="n">
        <v>0.67</v>
      </c>
    </row>
    <row r="1733" customFormat="false" ht="51" hidden="false" customHeight="false" outlineLevel="0" collapsed="false">
      <c r="A1733" s="122" t="s">
        <v>1578</v>
      </c>
      <c r="B1733" s="123" t="s">
        <v>2707</v>
      </c>
      <c r="C1733" s="122" t="s">
        <v>29</v>
      </c>
      <c r="D1733" s="122" t="s">
        <v>2708</v>
      </c>
      <c r="E1733" s="124" t="s">
        <v>1581</v>
      </c>
      <c r="F1733" s="124"/>
      <c r="G1733" s="125" t="s">
        <v>65</v>
      </c>
      <c r="H1733" s="126" t="n">
        <v>0.15</v>
      </c>
      <c r="I1733" s="127" t="n">
        <f aca="false">L1733</f>
        <v>0.17</v>
      </c>
      <c r="J1733" s="127" t="n">
        <f aca="false">M1733</f>
        <v>0.02</v>
      </c>
      <c r="L1733" s="108" t="n">
        <f aca="false">TRUNC(N1733-N1733*$O$2,2)</f>
        <v>0.17</v>
      </c>
      <c r="M1733" s="108" t="n">
        <f aca="false">TRUNC(O1733-O1733*$O$2,2)</f>
        <v>0.02</v>
      </c>
      <c r="N1733" s="0" t="n">
        <v>0.22</v>
      </c>
      <c r="O1733" s="0" t="n">
        <v>0.03</v>
      </c>
    </row>
    <row r="1734" customFormat="false" ht="12.75" hidden="false" customHeight="false" outlineLevel="0" collapsed="false">
      <c r="A1734" s="115"/>
      <c r="B1734" s="115"/>
      <c r="C1734" s="115"/>
      <c r="D1734" s="115"/>
      <c r="E1734" s="115"/>
      <c r="F1734" s="116"/>
      <c r="G1734" s="115"/>
      <c r="H1734" s="116"/>
      <c r="I1734" s="115"/>
      <c r="J1734" s="116"/>
      <c r="L1734" s="108"/>
      <c r="M1734" s="108" t="n">
        <f aca="false">TRUNC(O1734-O1734*$O$2,2)</f>
        <v>0.13</v>
      </c>
      <c r="N1734" s="0" t="s">
        <v>1574</v>
      </c>
      <c r="O1734" s="0" t="n">
        <v>0.17</v>
      </c>
    </row>
    <row r="1735" customFormat="false" ht="12.75" hidden="false" customHeight="false" outlineLevel="0" collapsed="false">
      <c r="A1735" s="115"/>
      <c r="B1735" s="115"/>
      <c r="C1735" s="115"/>
      <c r="D1735" s="115"/>
      <c r="E1735" s="115"/>
      <c r="F1735" s="116"/>
      <c r="G1735" s="115"/>
      <c r="H1735" s="117" t="s">
        <v>1575</v>
      </c>
      <c r="I1735" s="117"/>
      <c r="J1735" s="118" t="n">
        <f aca="false">M1735</f>
        <v>9.73</v>
      </c>
      <c r="L1735" s="108" t="n">
        <f aca="false">TRUNC(N1735-N1735*$O$2,2)</f>
        <v>0</v>
      </c>
      <c r="M1735" s="108" t="n">
        <f aca="false">TRUNC(O1735-O1735*$O$2,2)</f>
        <v>9.73</v>
      </c>
      <c r="N1735" s="0" t="n">
        <v>0</v>
      </c>
      <c r="O1735" s="0" t="n">
        <v>12.47</v>
      </c>
    </row>
    <row r="1736" customFormat="false" ht="13.5" hidden="false" customHeight="false" outlineLevel="0" collapsed="false">
      <c r="A1736" s="30"/>
      <c r="B1736" s="30"/>
      <c r="C1736" s="30"/>
      <c r="D1736" s="30"/>
      <c r="E1736" s="30"/>
      <c r="F1736" s="30"/>
      <c r="G1736" s="30"/>
      <c r="H1736" s="119"/>
      <c r="I1736" s="30"/>
      <c r="J1736" s="120"/>
      <c r="L1736" s="108"/>
      <c r="M1736" s="108" t="n">
        <f aca="false">TRUNC(O1736-O1736*$O$2,2)</f>
        <v>12993.33</v>
      </c>
      <c r="N1736" s="0" t="s">
        <v>1576</v>
      </c>
      <c r="O1736" s="0" t="n">
        <v>16647.45</v>
      </c>
    </row>
    <row r="1737" customFormat="false" ht="13.5" hidden="false" customHeight="false" outlineLevel="0" collapsed="false">
      <c r="A1737" s="121"/>
      <c r="B1737" s="121"/>
      <c r="C1737" s="121"/>
      <c r="D1737" s="121"/>
      <c r="E1737" s="121"/>
      <c r="F1737" s="121"/>
      <c r="G1737" s="121"/>
      <c r="H1737" s="121"/>
      <c r="I1737" s="121"/>
      <c r="J1737" s="121"/>
      <c r="L1737" s="108" t="n">
        <f aca="false">TRUNC(N1737-N1737*$O$2,2)</f>
        <v>0</v>
      </c>
      <c r="M1737" s="108" t="n">
        <f aca="false">TRUNC(O1737-O1737*$O$2,2)</f>
        <v>0</v>
      </c>
      <c r="N1737" s="0" t="n">
        <v>0</v>
      </c>
      <c r="O1737" s="0" t="n">
        <v>0</v>
      </c>
    </row>
    <row r="1738" customFormat="false" ht="15" hidden="false" customHeight="false" outlineLevel="0" collapsed="false">
      <c r="A1738" s="98" t="s">
        <v>268</v>
      </c>
      <c r="B1738" s="99" t="s">
        <v>8</v>
      </c>
      <c r="C1738" s="98" t="s">
        <v>9</v>
      </c>
      <c r="D1738" s="98" t="s">
        <v>10</v>
      </c>
      <c r="E1738" s="100" t="s">
        <v>1565</v>
      </c>
      <c r="F1738" s="100"/>
      <c r="G1738" s="101" t="s">
        <v>11</v>
      </c>
      <c r="H1738" s="99" t="s">
        <v>12</v>
      </c>
      <c r="I1738" s="99" t="s">
        <v>13</v>
      </c>
      <c r="J1738" s="99" t="s">
        <v>15</v>
      </c>
      <c r="L1738" s="108"/>
      <c r="M1738" s="108"/>
    </row>
    <row r="1739" customFormat="false" ht="52.9" hidden="false" customHeight="true" outlineLevel="0" collapsed="false">
      <c r="A1739" s="102" t="s">
        <v>1566</v>
      </c>
      <c r="B1739" s="103" t="s">
        <v>166</v>
      </c>
      <c r="C1739" s="102" t="s">
        <v>29</v>
      </c>
      <c r="D1739" s="102" t="s">
        <v>167</v>
      </c>
      <c r="E1739" s="104" t="s">
        <v>1696</v>
      </c>
      <c r="F1739" s="104"/>
      <c r="G1739" s="105" t="s">
        <v>41</v>
      </c>
      <c r="H1739" s="106" t="n">
        <v>1</v>
      </c>
      <c r="I1739" s="107" t="n">
        <f aca="false">L1739</f>
        <v>374.13</v>
      </c>
      <c r="J1739" s="107" t="n">
        <f aca="false">M1739</f>
        <v>374.13</v>
      </c>
      <c r="L1739" s="108" t="n">
        <f aca="false">TRUNC(N1739-N1739*$O$2,2)</f>
        <v>374.13</v>
      </c>
      <c r="M1739" s="108" t="n">
        <f aca="false">TRUNC(O1739-O1739*$O$2,2)</f>
        <v>374.13</v>
      </c>
      <c r="N1739" s="0" t="n">
        <v>479.35</v>
      </c>
      <c r="O1739" s="0" t="n">
        <v>479.35</v>
      </c>
    </row>
    <row r="1740" customFormat="false" ht="52.9" hidden="false" customHeight="true" outlineLevel="0" collapsed="false">
      <c r="A1740" s="109" t="s">
        <v>1567</v>
      </c>
      <c r="B1740" s="110" t="s">
        <v>2733</v>
      </c>
      <c r="C1740" s="109" t="s">
        <v>29</v>
      </c>
      <c r="D1740" s="109" t="s">
        <v>2734</v>
      </c>
      <c r="E1740" s="111" t="s">
        <v>1577</v>
      </c>
      <c r="F1740" s="111"/>
      <c r="G1740" s="112" t="s">
        <v>1587</v>
      </c>
      <c r="H1740" s="113" t="n">
        <v>0.6382</v>
      </c>
      <c r="I1740" s="114" t="n">
        <f aca="false">L1740</f>
        <v>4.4</v>
      </c>
      <c r="J1740" s="114" t="n">
        <f aca="false">M1740</f>
        <v>2.8</v>
      </c>
      <c r="L1740" s="108" t="n">
        <f aca="false">TRUNC(N1740-N1740*$O$2,2)</f>
        <v>4.4</v>
      </c>
      <c r="M1740" s="108" t="n">
        <f aca="false">TRUNC(O1740-O1740*$O$2,2)</f>
        <v>2.8</v>
      </c>
      <c r="N1740" s="0" t="n">
        <v>5.64</v>
      </c>
      <c r="O1740" s="0" t="n">
        <v>3.59</v>
      </c>
    </row>
    <row r="1741" customFormat="false" ht="39.6" hidden="false" customHeight="true" outlineLevel="0" collapsed="false">
      <c r="A1741" s="109" t="s">
        <v>1567</v>
      </c>
      <c r="B1741" s="110" t="s">
        <v>1597</v>
      </c>
      <c r="C1741" s="109" t="s">
        <v>29</v>
      </c>
      <c r="D1741" s="109" t="s">
        <v>1598</v>
      </c>
      <c r="E1741" s="111" t="s">
        <v>1570</v>
      </c>
      <c r="F1741" s="111"/>
      <c r="G1741" s="112" t="s">
        <v>31</v>
      </c>
      <c r="H1741" s="113" t="n">
        <v>1.9633</v>
      </c>
      <c r="I1741" s="114" t="n">
        <f aca="false">L1741</f>
        <v>15.82</v>
      </c>
      <c r="J1741" s="114" t="n">
        <f aca="false">M1741</f>
        <v>31.07</v>
      </c>
      <c r="L1741" s="108" t="n">
        <f aca="false">TRUNC(N1741-N1741*$O$2,2)</f>
        <v>15.82</v>
      </c>
      <c r="M1741" s="108" t="n">
        <f aca="false">TRUNC(O1741-O1741*$O$2,2)</f>
        <v>31.07</v>
      </c>
      <c r="N1741" s="0" t="n">
        <v>20.28</v>
      </c>
      <c r="O1741" s="0" t="n">
        <v>39.81</v>
      </c>
    </row>
    <row r="1742" customFormat="false" ht="39.6" hidden="false" customHeight="true" outlineLevel="0" collapsed="false">
      <c r="A1742" s="109" t="s">
        <v>1567</v>
      </c>
      <c r="B1742" s="110" t="s">
        <v>2735</v>
      </c>
      <c r="C1742" s="109" t="s">
        <v>29</v>
      </c>
      <c r="D1742" s="109" t="s">
        <v>2736</v>
      </c>
      <c r="E1742" s="111" t="s">
        <v>1570</v>
      </c>
      <c r="F1742" s="111"/>
      <c r="G1742" s="112" t="s">
        <v>31</v>
      </c>
      <c r="H1742" s="113" t="n">
        <v>1.24</v>
      </c>
      <c r="I1742" s="114" t="n">
        <f aca="false">L1742</f>
        <v>13.34</v>
      </c>
      <c r="J1742" s="114" t="n">
        <f aca="false">M1742</f>
        <v>16.54</v>
      </c>
      <c r="L1742" s="108" t="n">
        <f aca="false">TRUNC(N1742-N1742*$O$2,2)</f>
        <v>13.34</v>
      </c>
      <c r="M1742" s="108" t="n">
        <f aca="false">TRUNC(O1742-O1742*$O$2,2)</f>
        <v>16.54</v>
      </c>
      <c r="N1742" s="0" t="n">
        <v>17.1</v>
      </c>
      <c r="O1742" s="0" t="n">
        <v>21.2</v>
      </c>
    </row>
    <row r="1743" customFormat="false" ht="52.9" hidden="false" customHeight="true" outlineLevel="0" collapsed="false">
      <c r="A1743" s="109" t="s">
        <v>1567</v>
      </c>
      <c r="B1743" s="110" t="s">
        <v>2737</v>
      </c>
      <c r="C1743" s="109" t="s">
        <v>29</v>
      </c>
      <c r="D1743" s="109" t="s">
        <v>2738</v>
      </c>
      <c r="E1743" s="111" t="s">
        <v>1577</v>
      </c>
      <c r="F1743" s="111"/>
      <c r="G1743" s="112" t="s">
        <v>1590</v>
      </c>
      <c r="H1743" s="113" t="n">
        <v>0.6018</v>
      </c>
      <c r="I1743" s="114" t="n">
        <f aca="false">L1743</f>
        <v>1.18</v>
      </c>
      <c r="J1743" s="114" t="n">
        <f aca="false">M1743</f>
        <v>0.71</v>
      </c>
      <c r="L1743" s="108" t="n">
        <f aca="false">TRUNC(N1743-N1743*$O$2,2)</f>
        <v>1.18</v>
      </c>
      <c r="M1743" s="108" t="n">
        <f aca="false">TRUNC(O1743-O1743*$O$2,2)</f>
        <v>0.71</v>
      </c>
      <c r="N1743" s="0" t="n">
        <v>1.52</v>
      </c>
      <c r="O1743" s="0" t="n">
        <v>0.91</v>
      </c>
    </row>
    <row r="1744" customFormat="false" ht="25.5" hidden="false" customHeight="false" outlineLevel="0" collapsed="false">
      <c r="A1744" s="122" t="s">
        <v>1578</v>
      </c>
      <c r="B1744" s="123" t="s">
        <v>2739</v>
      </c>
      <c r="C1744" s="122" t="s">
        <v>29</v>
      </c>
      <c r="D1744" s="122" t="s">
        <v>2740</v>
      </c>
      <c r="E1744" s="124" t="s">
        <v>1581</v>
      </c>
      <c r="F1744" s="124"/>
      <c r="G1744" s="125" t="s">
        <v>105</v>
      </c>
      <c r="H1744" s="126" t="n">
        <v>0.5927</v>
      </c>
      <c r="I1744" s="127" t="n">
        <f aca="false">L1744</f>
        <v>64.43</v>
      </c>
      <c r="J1744" s="127" t="n">
        <f aca="false">M1744</f>
        <v>38.18</v>
      </c>
      <c r="L1744" s="108" t="n">
        <f aca="false">TRUNC(N1744-N1744*$O$2,2)</f>
        <v>64.43</v>
      </c>
      <c r="M1744" s="108" t="n">
        <f aca="false">TRUNC(O1744-O1744*$O$2,2)</f>
        <v>38.18</v>
      </c>
      <c r="N1744" s="0" t="n">
        <v>82.56</v>
      </c>
      <c r="O1744" s="0" t="n">
        <v>48.93</v>
      </c>
    </row>
    <row r="1745" customFormat="false" ht="25.5" hidden="false" customHeight="false" outlineLevel="0" collapsed="false">
      <c r="A1745" s="122" t="s">
        <v>1578</v>
      </c>
      <c r="B1745" s="123" t="s">
        <v>2741</v>
      </c>
      <c r="C1745" s="122" t="s">
        <v>29</v>
      </c>
      <c r="D1745" s="122" t="s">
        <v>2742</v>
      </c>
      <c r="E1745" s="124" t="s">
        <v>1581</v>
      </c>
      <c r="F1745" s="124"/>
      <c r="G1745" s="125" t="s">
        <v>105</v>
      </c>
      <c r="H1745" s="126" t="n">
        <v>0.7119</v>
      </c>
      <c r="I1745" s="127" t="n">
        <f aca="false">L1745</f>
        <v>74.14</v>
      </c>
      <c r="J1745" s="127" t="n">
        <f aca="false">M1745</f>
        <v>52.78</v>
      </c>
      <c r="L1745" s="108" t="n">
        <f aca="false">TRUNC(N1745-N1745*$O$2,2)</f>
        <v>74.14</v>
      </c>
      <c r="M1745" s="108" t="n">
        <f aca="false">TRUNC(O1745-O1745*$O$2,2)</f>
        <v>52.78</v>
      </c>
      <c r="N1745" s="0" t="n">
        <v>95</v>
      </c>
      <c r="O1745" s="0" t="n">
        <v>67.63</v>
      </c>
    </row>
    <row r="1746" customFormat="false" ht="25.5" hidden="false" customHeight="false" outlineLevel="0" collapsed="false">
      <c r="A1746" s="122" t="s">
        <v>1578</v>
      </c>
      <c r="B1746" s="123" t="s">
        <v>2743</v>
      </c>
      <c r="C1746" s="122" t="s">
        <v>29</v>
      </c>
      <c r="D1746" s="122" t="s">
        <v>2744</v>
      </c>
      <c r="E1746" s="124" t="s">
        <v>1581</v>
      </c>
      <c r="F1746" s="124"/>
      <c r="G1746" s="125" t="s">
        <v>132</v>
      </c>
      <c r="H1746" s="126" t="n">
        <v>391.1663</v>
      </c>
      <c r="I1746" s="127" t="n">
        <f aca="false">L1746</f>
        <v>0.59</v>
      </c>
      <c r="J1746" s="127" t="n">
        <f aca="false">M1746</f>
        <v>232.02</v>
      </c>
      <c r="L1746" s="108" t="n">
        <f aca="false">TRUNC(N1746-N1746*$O$2,2)</f>
        <v>0.59</v>
      </c>
      <c r="M1746" s="108" t="n">
        <f aca="false">TRUNC(O1746-O1746*$O$2,2)</f>
        <v>232.02</v>
      </c>
      <c r="N1746" s="0" t="n">
        <v>0.76</v>
      </c>
      <c r="O1746" s="0" t="n">
        <v>297.28</v>
      </c>
    </row>
    <row r="1747" customFormat="false" ht="12.75" hidden="false" customHeight="false" outlineLevel="0" collapsed="false">
      <c r="A1747" s="115"/>
      <c r="B1747" s="115"/>
      <c r="C1747" s="115"/>
      <c r="D1747" s="115"/>
      <c r="E1747" s="115"/>
      <c r="F1747" s="116"/>
      <c r="G1747" s="115"/>
      <c r="H1747" s="116"/>
      <c r="I1747" s="115"/>
      <c r="J1747" s="116"/>
      <c r="L1747" s="108"/>
      <c r="M1747" s="108" t="n">
        <f aca="false">TRUNC(O1747-O1747*$O$2,2)</f>
        <v>33.3</v>
      </c>
      <c r="N1747" s="0" t="s">
        <v>1574</v>
      </c>
      <c r="O1747" s="0" t="n">
        <v>42.67</v>
      </c>
    </row>
    <row r="1748" customFormat="false" ht="12.75" hidden="false" customHeight="false" outlineLevel="0" collapsed="false">
      <c r="A1748" s="115"/>
      <c r="B1748" s="115"/>
      <c r="C1748" s="115"/>
      <c r="D1748" s="115"/>
      <c r="E1748" s="115"/>
      <c r="F1748" s="116"/>
      <c r="G1748" s="115"/>
      <c r="H1748" s="117" t="s">
        <v>1575</v>
      </c>
      <c r="I1748" s="117"/>
      <c r="J1748" s="118" t="n">
        <f aca="false">M1748</f>
        <v>458.19</v>
      </c>
      <c r="L1748" s="108" t="n">
        <f aca="false">TRUNC(N1748-N1748*$O$2,2)</f>
        <v>0</v>
      </c>
      <c r="M1748" s="108" t="n">
        <f aca="false">TRUNC(O1748-O1748*$O$2,2)</f>
        <v>458.19</v>
      </c>
      <c r="N1748" s="0" t="n">
        <v>0</v>
      </c>
      <c r="O1748" s="0" t="n">
        <v>587.05</v>
      </c>
    </row>
    <row r="1749" customFormat="false" ht="13.5" hidden="false" customHeight="false" outlineLevel="0" collapsed="false">
      <c r="A1749" s="30"/>
      <c r="B1749" s="30"/>
      <c r="C1749" s="30"/>
      <c r="D1749" s="30"/>
      <c r="E1749" s="30"/>
      <c r="F1749" s="30"/>
      <c r="G1749" s="30"/>
      <c r="H1749" s="119"/>
      <c r="I1749" s="30"/>
      <c r="J1749" s="120"/>
      <c r="L1749" s="108"/>
      <c r="M1749" s="108" t="n">
        <f aca="false">TRUNC(O1749-O1749*$O$2,2)</f>
        <v>4430.71</v>
      </c>
      <c r="N1749" s="0" t="s">
        <v>1576</v>
      </c>
      <c r="O1749" s="0" t="n">
        <v>5676.77</v>
      </c>
    </row>
    <row r="1750" customFormat="false" ht="13.5" hidden="false" customHeight="false" outlineLevel="0" collapsed="false">
      <c r="A1750" s="121"/>
      <c r="B1750" s="121"/>
      <c r="C1750" s="121"/>
      <c r="D1750" s="121"/>
      <c r="E1750" s="121"/>
      <c r="F1750" s="121"/>
      <c r="G1750" s="121"/>
      <c r="H1750" s="121"/>
      <c r="I1750" s="121"/>
      <c r="J1750" s="121"/>
      <c r="L1750" s="108" t="n">
        <f aca="false">TRUNC(N1750-N1750*$O$2,2)</f>
        <v>0</v>
      </c>
      <c r="M1750" s="108" t="n">
        <f aca="false">TRUNC(O1750-O1750*$O$2,2)</f>
        <v>0</v>
      </c>
      <c r="N1750" s="0" t="n">
        <v>0</v>
      </c>
      <c r="O1750" s="0" t="n">
        <v>0</v>
      </c>
    </row>
    <row r="1751" customFormat="false" ht="15" hidden="false" customHeight="false" outlineLevel="0" collapsed="false">
      <c r="A1751" s="98" t="s">
        <v>269</v>
      </c>
      <c r="B1751" s="99" t="s">
        <v>8</v>
      </c>
      <c r="C1751" s="98" t="s">
        <v>9</v>
      </c>
      <c r="D1751" s="98" t="s">
        <v>10</v>
      </c>
      <c r="E1751" s="100" t="s">
        <v>1565</v>
      </c>
      <c r="F1751" s="100"/>
      <c r="G1751" s="101" t="s">
        <v>11</v>
      </c>
      <c r="H1751" s="99" t="s">
        <v>12</v>
      </c>
      <c r="I1751" s="99" t="s">
        <v>13</v>
      </c>
      <c r="J1751" s="99" t="s">
        <v>15</v>
      </c>
      <c r="L1751" s="108"/>
      <c r="M1751" s="108"/>
    </row>
    <row r="1752" customFormat="false" ht="39.6" hidden="false" customHeight="true" outlineLevel="0" collapsed="false">
      <c r="A1752" s="102" t="s">
        <v>1566</v>
      </c>
      <c r="B1752" s="103" t="s">
        <v>169</v>
      </c>
      <c r="C1752" s="102" t="s">
        <v>29</v>
      </c>
      <c r="D1752" s="102" t="s">
        <v>170</v>
      </c>
      <c r="E1752" s="104" t="s">
        <v>1696</v>
      </c>
      <c r="F1752" s="104"/>
      <c r="G1752" s="105" t="s">
        <v>41</v>
      </c>
      <c r="H1752" s="106" t="n">
        <v>1</v>
      </c>
      <c r="I1752" s="107" t="n">
        <f aca="false">L1752</f>
        <v>30.04</v>
      </c>
      <c r="J1752" s="107" t="n">
        <f aca="false">M1752</f>
        <v>30.04</v>
      </c>
      <c r="L1752" s="108" t="n">
        <f aca="false">TRUNC(N1752-N1752*$O$2,2)</f>
        <v>30.04</v>
      </c>
      <c r="M1752" s="108" t="n">
        <f aca="false">TRUNC(O1752-O1752*$O$2,2)</f>
        <v>30.04</v>
      </c>
      <c r="N1752" s="0" t="n">
        <v>38.5</v>
      </c>
      <c r="O1752" s="0" t="n">
        <v>38.5</v>
      </c>
    </row>
    <row r="1753" customFormat="false" ht="39.6" hidden="false" customHeight="true" outlineLevel="0" collapsed="false">
      <c r="A1753" s="109" t="s">
        <v>1567</v>
      </c>
      <c r="B1753" s="110" t="s">
        <v>1591</v>
      </c>
      <c r="C1753" s="109" t="s">
        <v>29</v>
      </c>
      <c r="D1753" s="109" t="s">
        <v>1592</v>
      </c>
      <c r="E1753" s="111" t="s">
        <v>1570</v>
      </c>
      <c r="F1753" s="111"/>
      <c r="G1753" s="112" t="s">
        <v>31</v>
      </c>
      <c r="H1753" s="113" t="n">
        <v>0.224</v>
      </c>
      <c r="I1753" s="114" t="n">
        <f aca="false">L1753</f>
        <v>19.38</v>
      </c>
      <c r="J1753" s="114" t="n">
        <f aca="false">M1753</f>
        <v>4.33</v>
      </c>
      <c r="L1753" s="108" t="n">
        <f aca="false">TRUNC(N1753-N1753*$O$2,2)</f>
        <v>19.38</v>
      </c>
      <c r="M1753" s="108" t="n">
        <f aca="false">TRUNC(O1753-O1753*$O$2,2)</f>
        <v>4.33</v>
      </c>
      <c r="N1753" s="0" t="n">
        <v>24.84</v>
      </c>
      <c r="O1753" s="0" t="n">
        <v>5.56</v>
      </c>
    </row>
    <row r="1754" customFormat="false" ht="39.6" hidden="false" customHeight="true" outlineLevel="0" collapsed="false">
      <c r="A1754" s="109" t="s">
        <v>1567</v>
      </c>
      <c r="B1754" s="110" t="s">
        <v>1597</v>
      </c>
      <c r="C1754" s="109" t="s">
        <v>29</v>
      </c>
      <c r="D1754" s="109" t="s">
        <v>1598</v>
      </c>
      <c r="E1754" s="111" t="s">
        <v>1570</v>
      </c>
      <c r="F1754" s="111"/>
      <c r="G1754" s="112" t="s">
        <v>31</v>
      </c>
      <c r="H1754" s="113" t="n">
        <v>1.345</v>
      </c>
      <c r="I1754" s="114" t="n">
        <f aca="false">L1754</f>
        <v>15.82</v>
      </c>
      <c r="J1754" s="114" t="n">
        <f aca="false">M1754</f>
        <v>21.28</v>
      </c>
      <c r="L1754" s="108" t="n">
        <f aca="false">TRUNC(N1754-N1754*$O$2,2)</f>
        <v>15.82</v>
      </c>
      <c r="M1754" s="108" t="n">
        <f aca="false">TRUNC(O1754-O1754*$O$2,2)</f>
        <v>21.28</v>
      </c>
      <c r="N1754" s="0" t="n">
        <v>20.28</v>
      </c>
      <c r="O1754" s="0" t="n">
        <v>27.27</v>
      </c>
    </row>
    <row r="1755" customFormat="false" ht="39.6" hidden="false" customHeight="true" outlineLevel="0" collapsed="false">
      <c r="A1755" s="109" t="s">
        <v>1567</v>
      </c>
      <c r="B1755" s="110" t="s">
        <v>2715</v>
      </c>
      <c r="C1755" s="109" t="s">
        <v>29</v>
      </c>
      <c r="D1755" s="109" t="s">
        <v>2716</v>
      </c>
      <c r="E1755" s="111" t="s">
        <v>1577</v>
      </c>
      <c r="F1755" s="111"/>
      <c r="G1755" s="112" t="s">
        <v>1590</v>
      </c>
      <c r="H1755" s="113" t="n">
        <v>0.13</v>
      </c>
      <c r="I1755" s="114" t="n">
        <f aca="false">L1755</f>
        <v>0.41</v>
      </c>
      <c r="J1755" s="114" t="n">
        <f aca="false">M1755</f>
        <v>0.04</v>
      </c>
      <c r="L1755" s="108" t="n">
        <f aca="false">TRUNC(N1755-N1755*$O$2,2)</f>
        <v>0.41</v>
      </c>
      <c r="M1755" s="108" t="n">
        <f aca="false">TRUNC(O1755-O1755*$O$2,2)</f>
        <v>0.04</v>
      </c>
      <c r="N1755" s="0" t="n">
        <v>0.53</v>
      </c>
      <c r="O1755" s="0" t="n">
        <v>0.06</v>
      </c>
    </row>
    <row r="1756" customFormat="false" ht="39.6" hidden="false" customHeight="true" outlineLevel="0" collapsed="false">
      <c r="A1756" s="109" t="s">
        <v>1567</v>
      </c>
      <c r="B1756" s="110" t="s">
        <v>2713</v>
      </c>
      <c r="C1756" s="109" t="s">
        <v>29</v>
      </c>
      <c r="D1756" s="109" t="s">
        <v>2714</v>
      </c>
      <c r="E1756" s="111" t="s">
        <v>1577</v>
      </c>
      <c r="F1756" s="111"/>
      <c r="G1756" s="112" t="s">
        <v>1587</v>
      </c>
      <c r="H1756" s="113" t="n">
        <v>0.094</v>
      </c>
      <c r="I1756" s="114" t="n">
        <f aca="false">L1756</f>
        <v>1.1</v>
      </c>
      <c r="J1756" s="114" t="n">
        <f aca="false">M1756</f>
        <v>0.1</v>
      </c>
      <c r="L1756" s="108" t="n">
        <f aca="false">TRUNC(N1756-N1756*$O$2,2)</f>
        <v>1.1</v>
      </c>
      <c r="M1756" s="108" t="n">
        <f aca="false">TRUNC(O1756-O1756*$O$2,2)</f>
        <v>0.1</v>
      </c>
      <c r="N1756" s="0" t="n">
        <v>1.42</v>
      </c>
      <c r="O1756" s="0" t="n">
        <v>0.13</v>
      </c>
    </row>
    <row r="1757" customFormat="false" ht="39.6" hidden="false" customHeight="true" outlineLevel="0" collapsed="false">
      <c r="A1757" s="109" t="s">
        <v>1567</v>
      </c>
      <c r="B1757" s="110" t="s">
        <v>1680</v>
      </c>
      <c r="C1757" s="109" t="s">
        <v>29</v>
      </c>
      <c r="D1757" s="109" t="s">
        <v>1681</v>
      </c>
      <c r="E1757" s="111" t="s">
        <v>1570</v>
      </c>
      <c r="F1757" s="111"/>
      <c r="G1757" s="112" t="s">
        <v>31</v>
      </c>
      <c r="H1757" s="113" t="n">
        <v>0.224</v>
      </c>
      <c r="I1757" s="114" t="n">
        <f aca="false">L1757</f>
        <v>19.12</v>
      </c>
      <c r="J1757" s="114" t="n">
        <f aca="false">M1757</f>
        <v>4.27</v>
      </c>
      <c r="L1757" s="108" t="n">
        <f aca="false">TRUNC(N1757-N1757*$O$2,2)</f>
        <v>19.12</v>
      </c>
      <c r="M1757" s="108" t="n">
        <f aca="false">TRUNC(O1757-O1757*$O$2,2)</f>
        <v>4.27</v>
      </c>
      <c r="N1757" s="0" t="n">
        <v>24.5</v>
      </c>
      <c r="O1757" s="0" t="n">
        <v>5.48</v>
      </c>
    </row>
    <row r="1758" customFormat="false" ht="12.75" hidden="false" customHeight="false" outlineLevel="0" collapsed="false">
      <c r="A1758" s="115"/>
      <c r="B1758" s="115"/>
      <c r="C1758" s="115"/>
      <c r="D1758" s="115"/>
      <c r="E1758" s="115"/>
      <c r="F1758" s="116"/>
      <c r="G1758" s="115"/>
      <c r="H1758" s="116"/>
      <c r="I1758" s="115"/>
      <c r="J1758" s="116"/>
      <c r="L1758" s="108"/>
      <c r="M1758" s="108" t="n">
        <f aca="false">TRUNC(O1758-O1758*$O$2,2)</f>
        <v>21.29</v>
      </c>
      <c r="N1758" s="0" t="s">
        <v>1574</v>
      </c>
      <c r="O1758" s="0" t="n">
        <v>27.28</v>
      </c>
    </row>
    <row r="1759" customFormat="false" ht="12.75" hidden="false" customHeight="false" outlineLevel="0" collapsed="false">
      <c r="A1759" s="115"/>
      <c r="B1759" s="115"/>
      <c r="C1759" s="115"/>
      <c r="D1759" s="115"/>
      <c r="E1759" s="115"/>
      <c r="F1759" s="116"/>
      <c r="G1759" s="115"/>
      <c r="H1759" s="117" t="s">
        <v>1575</v>
      </c>
      <c r="I1759" s="117"/>
      <c r="J1759" s="118" t="n">
        <f aca="false">M1759</f>
        <v>36.8</v>
      </c>
      <c r="L1759" s="108" t="n">
        <f aca="false">TRUNC(N1759-N1759*$O$2,2)</f>
        <v>0</v>
      </c>
      <c r="M1759" s="108" t="n">
        <f aca="false">TRUNC(O1759-O1759*$O$2,2)</f>
        <v>36.8</v>
      </c>
      <c r="N1759" s="0" t="n">
        <v>0</v>
      </c>
      <c r="O1759" s="0" t="n">
        <v>47.15</v>
      </c>
    </row>
    <row r="1760" customFormat="false" ht="13.5" hidden="false" customHeight="false" outlineLevel="0" collapsed="false">
      <c r="A1760" s="30"/>
      <c r="B1760" s="30"/>
      <c r="C1760" s="30"/>
      <c r="D1760" s="30"/>
      <c r="E1760" s="30"/>
      <c r="F1760" s="30"/>
      <c r="G1760" s="30"/>
      <c r="H1760" s="119"/>
      <c r="I1760" s="30"/>
      <c r="J1760" s="120"/>
      <c r="L1760" s="108"/>
      <c r="M1760" s="108" t="n">
        <f aca="false">TRUNC(O1760-O1760*$O$2,2)</f>
        <v>355.86</v>
      </c>
      <c r="N1760" s="0" t="s">
        <v>1576</v>
      </c>
      <c r="O1760" s="0" t="n">
        <v>455.94</v>
      </c>
    </row>
    <row r="1761" customFormat="false" ht="13.5" hidden="false" customHeight="false" outlineLevel="0" collapsed="false">
      <c r="A1761" s="121"/>
      <c r="B1761" s="121"/>
      <c r="C1761" s="121"/>
      <c r="D1761" s="121"/>
      <c r="E1761" s="121"/>
      <c r="F1761" s="121"/>
      <c r="G1761" s="121"/>
      <c r="H1761" s="121"/>
      <c r="I1761" s="121"/>
      <c r="J1761" s="121"/>
      <c r="L1761" s="108" t="n">
        <f aca="false">TRUNC(N1761-N1761*$O$2,2)</f>
        <v>0</v>
      </c>
      <c r="M1761" s="108" t="n">
        <f aca="false">TRUNC(O1761-O1761*$O$2,2)</f>
        <v>0</v>
      </c>
      <c r="N1761" s="0" t="n">
        <v>0</v>
      </c>
      <c r="O1761" s="0" t="n">
        <v>0</v>
      </c>
    </row>
    <row r="1762" customFormat="false" ht="12.75" hidden="false" customHeight="false" outlineLevel="0" collapsed="false">
      <c r="A1762" s="22" t="s">
        <v>270</v>
      </c>
      <c r="B1762" s="22"/>
      <c r="C1762" s="22"/>
      <c r="D1762" s="22" t="s">
        <v>271</v>
      </c>
      <c r="E1762" s="22"/>
      <c r="F1762" s="96"/>
      <c r="G1762" s="96"/>
      <c r="H1762" s="24"/>
      <c r="I1762" s="22"/>
      <c r="J1762" s="97"/>
      <c r="L1762" s="108" t="n">
        <f aca="false">TRUNC(N1762-N1762*$O$2,2)</f>
        <v>0</v>
      </c>
      <c r="M1762" s="108" t="n">
        <f aca="false">TRUNC(O1762-O1762*$O$2,2)</f>
        <v>0</v>
      </c>
      <c r="N1762" s="0" t="n">
        <v>0</v>
      </c>
      <c r="O1762" s="0" t="n">
        <v>0</v>
      </c>
    </row>
    <row r="1763" customFormat="false" ht="15" hidden="false" customHeight="false" outlineLevel="0" collapsed="false">
      <c r="A1763" s="98" t="s">
        <v>272</v>
      </c>
      <c r="B1763" s="99" t="s">
        <v>8</v>
      </c>
      <c r="C1763" s="98" t="s">
        <v>9</v>
      </c>
      <c r="D1763" s="98" t="s">
        <v>10</v>
      </c>
      <c r="E1763" s="100" t="s">
        <v>1565</v>
      </c>
      <c r="F1763" s="100"/>
      <c r="G1763" s="101" t="s">
        <v>11</v>
      </c>
      <c r="H1763" s="99" t="s">
        <v>12</v>
      </c>
      <c r="I1763" s="99" t="s">
        <v>13</v>
      </c>
      <c r="J1763" s="99" t="s">
        <v>15</v>
      </c>
      <c r="L1763" s="108"/>
      <c r="M1763" s="108"/>
    </row>
    <row r="1764" customFormat="false" ht="76.5" hidden="false" customHeight="false" outlineLevel="0" collapsed="false">
      <c r="A1764" s="102" t="s">
        <v>1566</v>
      </c>
      <c r="B1764" s="103" t="s">
        <v>273</v>
      </c>
      <c r="C1764" s="102" t="s">
        <v>29</v>
      </c>
      <c r="D1764" s="102" t="s">
        <v>274</v>
      </c>
      <c r="E1764" s="104" t="s">
        <v>1696</v>
      </c>
      <c r="F1764" s="104"/>
      <c r="G1764" s="105" t="s">
        <v>132</v>
      </c>
      <c r="H1764" s="106" t="n">
        <v>1</v>
      </c>
      <c r="I1764" s="107" t="n">
        <f aca="false">L1764</f>
        <v>11.96</v>
      </c>
      <c r="J1764" s="107" t="n">
        <f aca="false">M1764</f>
        <v>11.96</v>
      </c>
      <c r="L1764" s="108" t="n">
        <f aca="false">TRUNC(N1764-N1764*$O$2,2)</f>
        <v>11.96</v>
      </c>
      <c r="M1764" s="108" t="n">
        <f aca="false">TRUNC(O1764-O1764*$O$2,2)</f>
        <v>11.96</v>
      </c>
      <c r="N1764" s="0" t="n">
        <v>15.33</v>
      </c>
      <c r="O1764" s="0" t="n">
        <v>15.33</v>
      </c>
    </row>
    <row r="1765" customFormat="false" ht="38.25" hidden="false" customHeight="false" outlineLevel="0" collapsed="false">
      <c r="A1765" s="109" t="s">
        <v>1567</v>
      </c>
      <c r="B1765" s="110" t="s">
        <v>2778</v>
      </c>
      <c r="C1765" s="109" t="s">
        <v>29</v>
      </c>
      <c r="D1765" s="109" t="s">
        <v>2779</v>
      </c>
      <c r="E1765" s="111" t="s">
        <v>1684</v>
      </c>
      <c r="F1765" s="111"/>
      <c r="G1765" s="112" t="s">
        <v>52</v>
      </c>
      <c r="H1765" s="113" t="n">
        <v>0.0358424</v>
      </c>
      <c r="I1765" s="114" t="n">
        <f aca="false">L1765</f>
        <v>20.41</v>
      </c>
      <c r="J1765" s="114" t="n">
        <f aca="false">M1765</f>
        <v>0.72</v>
      </c>
      <c r="L1765" s="108" t="n">
        <f aca="false">TRUNC(N1765-N1765*$O$2,2)</f>
        <v>20.41</v>
      </c>
      <c r="M1765" s="108" t="n">
        <f aca="false">TRUNC(O1765-O1765*$O$2,2)</f>
        <v>0.72</v>
      </c>
      <c r="N1765" s="0" t="n">
        <v>26.15</v>
      </c>
      <c r="O1765" s="0" t="n">
        <v>0.93</v>
      </c>
    </row>
    <row r="1766" customFormat="false" ht="39.6" hidden="false" customHeight="true" outlineLevel="0" collapsed="false">
      <c r="A1766" s="109" t="s">
        <v>1567</v>
      </c>
      <c r="B1766" s="110" t="s">
        <v>2780</v>
      </c>
      <c r="C1766" s="109" t="s">
        <v>29</v>
      </c>
      <c r="D1766" s="109" t="s">
        <v>2781</v>
      </c>
      <c r="E1766" s="111" t="s">
        <v>1577</v>
      </c>
      <c r="F1766" s="111"/>
      <c r="G1766" s="112" t="s">
        <v>1587</v>
      </c>
      <c r="H1766" s="113" t="n">
        <v>0.0039667</v>
      </c>
      <c r="I1766" s="114" t="n">
        <f aca="false">L1766</f>
        <v>270.7</v>
      </c>
      <c r="J1766" s="114" t="n">
        <f aca="false">M1766</f>
        <v>1.06</v>
      </c>
      <c r="L1766" s="108" t="n">
        <f aca="false">TRUNC(N1766-N1766*$O$2,2)</f>
        <v>270.7</v>
      </c>
      <c r="M1766" s="108" t="n">
        <f aca="false">TRUNC(O1766-O1766*$O$2,2)</f>
        <v>1.06</v>
      </c>
      <c r="N1766" s="0" t="n">
        <v>346.83</v>
      </c>
      <c r="O1766" s="0" t="n">
        <v>1.37</v>
      </c>
    </row>
    <row r="1767" customFormat="false" ht="39.6" hidden="false" customHeight="true" outlineLevel="0" collapsed="false">
      <c r="A1767" s="109" t="s">
        <v>1567</v>
      </c>
      <c r="B1767" s="110" t="s">
        <v>2782</v>
      </c>
      <c r="C1767" s="109" t="s">
        <v>29</v>
      </c>
      <c r="D1767" s="109" t="s">
        <v>2783</v>
      </c>
      <c r="E1767" s="111" t="s">
        <v>1570</v>
      </c>
      <c r="F1767" s="111"/>
      <c r="G1767" s="112" t="s">
        <v>31</v>
      </c>
      <c r="H1767" s="113" t="n">
        <v>0.0044</v>
      </c>
      <c r="I1767" s="114" t="n">
        <f aca="false">L1767</f>
        <v>15.65</v>
      </c>
      <c r="J1767" s="114" t="n">
        <f aca="false">M1767</f>
        <v>0.06</v>
      </c>
      <c r="L1767" s="108" t="n">
        <f aca="false">TRUNC(N1767-N1767*$O$2,2)</f>
        <v>15.65</v>
      </c>
      <c r="M1767" s="108" t="n">
        <f aca="false">TRUNC(O1767-O1767*$O$2,2)</f>
        <v>0.06</v>
      </c>
      <c r="N1767" s="0" t="n">
        <v>20.06</v>
      </c>
      <c r="O1767" s="0" t="n">
        <v>0.08</v>
      </c>
    </row>
    <row r="1768" customFormat="false" ht="39.6" hidden="false" customHeight="true" outlineLevel="0" collapsed="false">
      <c r="A1768" s="109" t="s">
        <v>1567</v>
      </c>
      <c r="B1768" s="110" t="s">
        <v>2784</v>
      </c>
      <c r="C1768" s="109" t="s">
        <v>29</v>
      </c>
      <c r="D1768" s="109" t="s">
        <v>2785</v>
      </c>
      <c r="E1768" s="111" t="s">
        <v>1570</v>
      </c>
      <c r="F1768" s="111"/>
      <c r="G1768" s="112" t="s">
        <v>31</v>
      </c>
      <c r="H1768" s="113" t="n">
        <v>0.014</v>
      </c>
      <c r="I1768" s="114" t="n">
        <f aca="false">L1768</f>
        <v>15.59</v>
      </c>
      <c r="J1768" s="114" t="n">
        <f aca="false">M1768</f>
        <v>0.21</v>
      </c>
      <c r="L1768" s="108" t="n">
        <f aca="false">TRUNC(N1768-N1768*$O$2,2)</f>
        <v>15.59</v>
      </c>
      <c r="M1768" s="108" t="n">
        <f aca="false">TRUNC(O1768-O1768*$O$2,2)</f>
        <v>0.21</v>
      </c>
      <c r="N1768" s="0" t="n">
        <v>19.98</v>
      </c>
      <c r="O1768" s="0" t="n">
        <v>0.27</v>
      </c>
    </row>
    <row r="1769" customFormat="false" ht="39.6" hidden="false" customHeight="true" outlineLevel="0" collapsed="false">
      <c r="A1769" s="109" t="s">
        <v>1567</v>
      </c>
      <c r="B1769" s="110" t="s">
        <v>2786</v>
      </c>
      <c r="C1769" s="109" t="s">
        <v>29</v>
      </c>
      <c r="D1769" s="109" t="s">
        <v>2787</v>
      </c>
      <c r="E1769" s="111" t="s">
        <v>1577</v>
      </c>
      <c r="F1769" s="111"/>
      <c r="G1769" s="112" t="s">
        <v>1590</v>
      </c>
      <c r="H1769" s="113" t="n">
        <v>0.0036703</v>
      </c>
      <c r="I1769" s="114" t="n">
        <f aca="false">L1769</f>
        <v>133.75</v>
      </c>
      <c r="J1769" s="114" t="n">
        <f aca="false">M1769</f>
        <v>0.48</v>
      </c>
      <c r="L1769" s="108" t="n">
        <f aca="false">TRUNC(N1769-N1769*$O$2,2)</f>
        <v>133.75</v>
      </c>
      <c r="M1769" s="108" t="n">
        <f aca="false">TRUNC(O1769-O1769*$O$2,2)</f>
        <v>0.48</v>
      </c>
      <c r="N1769" s="0" t="n">
        <v>171.37</v>
      </c>
      <c r="O1769" s="0" t="n">
        <v>0.62</v>
      </c>
    </row>
    <row r="1770" customFormat="false" ht="39.6" hidden="false" customHeight="true" outlineLevel="0" collapsed="false">
      <c r="A1770" s="109" t="s">
        <v>1567</v>
      </c>
      <c r="B1770" s="110" t="s">
        <v>2788</v>
      </c>
      <c r="C1770" s="109" t="s">
        <v>29</v>
      </c>
      <c r="D1770" s="109" t="s">
        <v>2789</v>
      </c>
      <c r="E1770" s="111" t="s">
        <v>1570</v>
      </c>
      <c r="F1770" s="111"/>
      <c r="G1770" s="112" t="s">
        <v>31</v>
      </c>
      <c r="H1770" s="113" t="n">
        <v>0.0181</v>
      </c>
      <c r="I1770" s="114" t="n">
        <f aca="false">L1770</f>
        <v>22</v>
      </c>
      <c r="J1770" s="114" t="n">
        <f aca="false">M1770</f>
        <v>0.39</v>
      </c>
      <c r="L1770" s="108" t="n">
        <f aca="false">TRUNC(N1770-N1770*$O$2,2)</f>
        <v>22</v>
      </c>
      <c r="M1770" s="108" t="n">
        <f aca="false">TRUNC(O1770-O1770*$O$2,2)</f>
        <v>0.39</v>
      </c>
      <c r="N1770" s="0" t="n">
        <v>28.19</v>
      </c>
      <c r="O1770" s="0" t="n">
        <v>0.51</v>
      </c>
    </row>
    <row r="1771" customFormat="false" ht="51" hidden="false" customHeight="false" outlineLevel="0" collapsed="false">
      <c r="A1771" s="109" t="s">
        <v>1567</v>
      </c>
      <c r="B1771" s="110" t="s">
        <v>2790</v>
      </c>
      <c r="C1771" s="109" t="s">
        <v>29</v>
      </c>
      <c r="D1771" s="109" t="s">
        <v>2791</v>
      </c>
      <c r="E1771" s="111" t="s">
        <v>1684</v>
      </c>
      <c r="F1771" s="111"/>
      <c r="G1771" s="112" t="s">
        <v>52</v>
      </c>
      <c r="H1771" s="113" t="n">
        <v>0.0358424</v>
      </c>
      <c r="I1771" s="114" t="n">
        <f aca="false">L1771</f>
        <v>9.35</v>
      </c>
      <c r="J1771" s="114" t="n">
        <f aca="false">M1771</f>
        <v>0.32</v>
      </c>
      <c r="L1771" s="108" t="n">
        <f aca="false">TRUNC(N1771-N1771*$O$2,2)</f>
        <v>9.35</v>
      </c>
      <c r="M1771" s="108" t="n">
        <f aca="false">TRUNC(O1771-O1771*$O$2,2)</f>
        <v>0.32</v>
      </c>
      <c r="N1771" s="0" t="n">
        <v>11.98</v>
      </c>
      <c r="O1771" s="0" t="n">
        <v>0.42</v>
      </c>
    </row>
    <row r="1772" customFormat="false" ht="25.5" hidden="false" customHeight="false" outlineLevel="0" collapsed="false">
      <c r="A1772" s="122" t="s">
        <v>1578</v>
      </c>
      <c r="B1772" s="123" t="s">
        <v>2792</v>
      </c>
      <c r="C1772" s="122" t="s">
        <v>29</v>
      </c>
      <c r="D1772" s="122" t="s">
        <v>2793</v>
      </c>
      <c r="E1772" s="124" t="s">
        <v>1581</v>
      </c>
      <c r="F1772" s="124"/>
      <c r="G1772" s="125" t="s">
        <v>132</v>
      </c>
      <c r="H1772" s="126" t="n">
        <v>0.0015</v>
      </c>
      <c r="I1772" s="127" t="n">
        <f aca="false">L1772</f>
        <v>40.85</v>
      </c>
      <c r="J1772" s="127" t="n">
        <f aca="false">M1772</f>
        <v>0.05</v>
      </c>
      <c r="L1772" s="108" t="n">
        <f aca="false">TRUNC(N1772-N1772*$O$2,2)</f>
        <v>40.85</v>
      </c>
      <c r="M1772" s="108" t="n">
        <f aca="false">TRUNC(O1772-O1772*$O$2,2)</f>
        <v>0.05</v>
      </c>
      <c r="N1772" s="0" t="n">
        <v>52.35</v>
      </c>
      <c r="O1772" s="0" t="n">
        <v>0.07</v>
      </c>
    </row>
    <row r="1773" customFormat="false" ht="25.5" hidden="false" customHeight="false" outlineLevel="0" collapsed="false">
      <c r="A1773" s="122" t="s">
        <v>1578</v>
      </c>
      <c r="B1773" s="123" t="s">
        <v>2794</v>
      </c>
      <c r="C1773" s="122" t="s">
        <v>29</v>
      </c>
      <c r="D1773" s="122" t="s">
        <v>2795</v>
      </c>
      <c r="E1773" s="124" t="s">
        <v>1581</v>
      </c>
      <c r="F1773" s="124"/>
      <c r="G1773" s="125" t="s">
        <v>132</v>
      </c>
      <c r="H1773" s="126" t="n">
        <v>1.091</v>
      </c>
      <c r="I1773" s="127" t="n">
        <f aca="false">L1773</f>
        <v>7.74</v>
      </c>
      <c r="J1773" s="127" t="n">
        <f aca="false">M1773</f>
        <v>8.44</v>
      </c>
      <c r="L1773" s="108" t="n">
        <f aca="false">TRUNC(N1773-N1773*$O$2,2)</f>
        <v>7.74</v>
      </c>
      <c r="M1773" s="108" t="n">
        <f aca="false">TRUNC(O1773-O1773*$O$2,2)</f>
        <v>8.44</v>
      </c>
      <c r="N1773" s="0" t="n">
        <v>9.92</v>
      </c>
      <c r="O1773" s="0" t="n">
        <v>10.82</v>
      </c>
    </row>
    <row r="1774" customFormat="false" ht="25.5" hidden="false" customHeight="false" outlineLevel="0" collapsed="false">
      <c r="A1774" s="122" t="s">
        <v>1578</v>
      </c>
      <c r="B1774" s="123" t="s">
        <v>2796</v>
      </c>
      <c r="C1774" s="122" t="s">
        <v>29</v>
      </c>
      <c r="D1774" s="122" t="s">
        <v>2797</v>
      </c>
      <c r="E1774" s="124" t="s">
        <v>1581</v>
      </c>
      <c r="F1774" s="124"/>
      <c r="G1774" s="125" t="s">
        <v>132</v>
      </c>
      <c r="H1774" s="126" t="n">
        <v>0.030548</v>
      </c>
      <c r="I1774" s="127" t="n">
        <f aca="false">L1774</f>
        <v>6.21</v>
      </c>
      <c r="J1774" s="127" t="n">
        <f aca="false">M1774</f>
        <v>0.18</v>
      </c>
      <c r="L1774" s="108" t="n">
        <f aca="false">TRUNC(N1774-N1774*$O$2,2)</f>
        <v>6.21</v>
      </c>
      <c r="M1774" s="108" t="n">
        <f aca="false">TRUNC(O1774-O1774*$O$2,2)</f>
        <v>0.18</v>
      </c>
      <c r="N1774" s="0" t="n">
        <v>7.96</v>
      </c>
      <c r="O1774" s="0" t="n">
        <v>0.24</v>
      </c>
    </row>
    <row r="1775" customFormat="false" ht="12.75" hidden="false" customHeight="false" outlineLevel="0" collapsed="false">
      <c r="A1775" s="115"/>
      <c r="B1775" s="115"/>
      <c r="C1775" s="115"/>
      <c r="D1775" s="115"/>
      <c r="E1775" s="115"/>
      <c r="F1775" s="116"/>
      <c r="G1775" s="115"/>
      <c r="H1775" s="116"/>
      <c r="I1775" s="115"/>
      <c r="J1775" s="116"/>
      <c r="L1775" s="108"/>
      <c r="M1775" s="108" t="n">
        <f aca="false">TRUNC(O1775-O1775*$O$2,2)</f>
        <v>0.67</v>
      </c>
      <c r="N1775" s="0" t="s">
        <v>1574</v>
      </c>
      <c r="O1775" s="0" t="n">
        <v>0.86</v>
      </c>
    </row>
    <row r="1776" customFormat="false" ht="12.75" hidden="false" customHeight="false" outlineLevel="0" collapsed="false">
      <c r="A1776" s="115"/>
      <c r="B1776" s="115"/>
      <c r="C1776" s="115"/>
      <c r="D1776" s="115"/>
      <c r="E1776" s="115"/>
      <c r="F1776" s="116"/>
      <c r="G1776" s="115"/>
      <c r="H1776" s="117" t="s">
        <v>1575</v>
      </c>
      <c r="I1776" s="117"/>
      <c r="J1776" s="118" t="n">
        <f aca="false">M1776</f>
        <v>14.64</v>
      </c>
      <c r="L1776" s="108" t="n">
        <f aca="false">TRUNC(N1776-N1776*$O$2,2)</f>
        <v>0</v>
      </c>
      <c r="M1776" s="108" t="n">
        <f aca="false">TRUNC(O1776-O1776*$O$2,2)</f>
        <v>14.64</v>
      </c>
      <c r="N1776" s="0" t="n">
        <v>0</v>
      </c>
      <c r="O1776" s="0" t="n">
        <v>18.77</v>
      </c>
    </row>
    <row r="1777" customFormat="false" ht="13.5" hidden="false" customHeight="false" outlineLevel="0" collapsed="false">
      <c r="A1777" s="30"/>
      <c r="B1777" s="30"/>
      <c r="C1777" s="30"/>
      <c r="D1777" s="30"/>
      <c r="E1777" s="30"/>
      <c r="F1777" s="30"/>
      <c r="G1777" s="30"/>
      <c r="H1777" s="119"/>
      <c r="I1777" s="30"/>
      <c r="J1777" s="120"/>
      <c r="L1777" s="108"/>
      <c r="M1777" s="108" t="n">
        <f aca="false">TRUNC(O1777-O1777*$O$2,2)</f>
        <v>12877.33</v>
      </c>
      <c r="N1777" s="0" t="s">
        <v>1576</v>
      </c>
      <c r="O1777" s="0" t="n">
        <v>16498.83</v>
      </c>
    </row>
    <row r="1778" customFormat="false" ht="13.5" hidden="false" customHeight="false" outlineLevel="0" collapsed="false">
      <c r="A1778" s="121"/>
      <c r="B1778" s="121"/>
      <c r="C1778" s="121"/>
      <c r="D1778" s="121"/>
      <c r="E1778" s="121"/>
      <c r="F1778" s="121"/>
      <c r="G1778" s="121"/>
      <c r="H1778" s="121"/>
      <c r="I1778" s="121"/>
      <c r="J1778" s="121"/>
      <c r="L1778" s="108" t="n">
        <f aca="false">TRUNC(N1778-N1778*$O$2,2)</f>
        <v>0</v>
      </c>
      <c r="M1778" s="108" t="n">
        <f aca="false">TRUNC(O1778-O1778*$O$2,2)</f>
        <v>0</v>
      </c>
      <c r="N1778" s="0" t="n">
        <v>0</v>
      </c>
      <c r="O1778" s="0" t="n">
        <v>0</v>
      </c>
    </row>
    <row r="1779" customFormat="false" ht="15" hidden="false" customHeight="false" outlineLevel="0" collapsed="false">
      <c r="A1779" s="98"/>
      <c r="B1779" s="99" t="s">
        <v>8</v>
      </c>
      <c r="C1779" s="98" t="s">
        <v>9</v>
      </c>
      <c r="D1779" s="98" t="s">
        <v>10</v>
      </c>
      <c r="E1779" s="100" t="s">
        <v>1565</v>
      </c>
      <c r="F1779" s="100"/>
      <c r="G1779" s="101" t="s">
        <v>11</v>
      </c>
      <c r="H1779" s="99" t="s">
        <v>12</v>
      </c>
      <c r="I1779" s="99" t="s">
        <v>13</v>
      </c>
      <c r="J1779" s="99" t="s">
        <v>15</v>
      </c>
      <c r="L1779" s="108"/>
      <c r="M1779" s="108"/>
    </row>
    <row r="1780" customFormat="false" ht="25.5" hidden="false" customHeight="false" outlineLevel="0" collapsed="false">
      <c r="A1780" s="128" t="s">
        <v>1578</v>
      </c>
      <c r="B1780" s="129" t="s">
        <v>276</v>
      </c>
      <c r="C1780" s="128" t="s">
        <v>29</v>
      </c>
      <c r="D1780" s="128" t="s">
        <v>277</v>
      </c>
      <c r="E1780" s="130" t="s">
        <v>1581</v>
      </c>
      <c r="F1780" s="130"/>
      <c r="G1780" s="131" t="s">
        <v>132</v>
      </c>
      <c r="H1780" s="132" t="n">
        <v>1</v>
      </c>
      <c r="I1780" s="133" t="n">
        <f aca="false">L1780</f>
        <v>9.67</v>
      </c>
      <c r="J1780" s="133" t="n">
        <f aca="false">M1780</f>
        <v>9.67</v>
      </c>
      <c r="L1780" s="108" t="n">
        <f aca="false">TRUNC(N1780-N1780*$O$2,2)</f>
        <v>9.67</v>
      </c>
      <c r="M1780" s="108" t="n">
        <f aca="false">TRUNC(O1780-O1780*$O$2,2)</f>
        <v>9.67</v>
      </c>
      <c r="N1780" s="0" t="n">
        <v>12.4</v>
      </c>
      <c r="O1780" s="0" t="n">
        <v>12.4</v>
      </c>
    </row>
    <row r="1781" customFormat="false" ht="12.75" hidden="false" customHeight="false" outlineLevel="0" collapsed="false">
      <c r="A1781" s="115"/>
      <c r="B1781" s="115"/>
      <c r="C1781" s="115"/>
      <c r="D1781" s="115"/>
      <c r="E1781" s="115"/>
      <c r="F1781" s="116"/>
      <c r="G1781" s="115"/>
      <c r="H1781" s="116"/>
      <c r="I1781" s="115"/>
      <c r="J1781" s="116"/>
      <c r="L1781" s="108"/>
      <c r="M1781" s="108" t="n">
        <f aca="false">TRUNC(O1781-O1781*$O$2,2)</f>
        <v>0</v>
      </c>
      <c r="N1781" s="0" t="s">
        <v>1574</v>
      </c>
      <c r="O1781" s="0" t="n">
        <v>0</v>
      </c>
    </row>
    <row r="1782" customFormat="false" ht="12.75" hidden="false" customHeight="false" outlineLevel="0" collapsed="false">
      <c r="A1782" s="115"/>
      <c r="B1782" s="115"/>
      <c r="C1782" s="115"/>
      <c r="D1782" s="115"/>
      <c r="E1782" s="115"/>
      <c r="F1782" s="116"/>
      <c r="G1782" s="115"/>
      <c r="H1782" s="117" t="s">
        <v>1575</v>
      </c>
      <c r="I1782" s="117"/>
      <c r="J1782" s="118" t="n">
        <f aca="false">M1782</f>
        <v>11.84</v>
      </c>
      <c r="L1782" s="108" t="n">
        <f aca="false">TRUNC(N1782-N1782*$O$2,2)</f>
        <v>0</v>
      </c>
      <c r="M1782" s="108" t="n">
        <f aca="false">TRUNC(O1782-O1782*$O$2,2)</f>
        <v>11.84</v>
      </c>
      <c r="N1782" s="0" t="n">
        <v>0</v>
      </c>
      <c r="O1782" s="0" t="n">
        <v>15.18</v>
      </c>
    </row>
    <row r="1783" customFormat="false" ht="13.5" hidden="false" customHeight="false" outlineLevel="0" collapsed="false">
      <c r="A1783" s="30"/>
      <c r="B1783" s="30"/>
      <c r="C1783" s="30"/>
      <c r="D1783" s="30"/>
      <c r="E1783" s="30"/>
      <c r="F1783" s="30"/>
      <c r="G1783" s="30"/>
      <c r="H1783" s="119"/>
      <c r="I1783" s="30"/>
      <c r="J1783" s="120"/>
      <c r="L1783" s="108"/>
      <c r="M1783" s="108" t="n">
        <f aca="false">TRUNC(O1783-O1783*$O$2,2)</f>
        <v>308.04</v>
      </c>
      <c r="N1783" s="0" t="s">
        <v>1576</v>
      </c>
      <c r="O1783" s="0" t="n">
        <v>394.68</v>
      </c>
    </row>
    <row r="1784" customFormat="false" ht="13.5" hidden="false" customHeight="false" outlineLevel="0" collapsed="false">
      <c r="A1784" s="121"/>
      <c r="B1784" s="121"/>
      <c r="C1784" s="121"/>
      <c r="D1784" s="121"/>
      <c r="E1784" s="121"/>
      <c r="F1784" s="121"/>
      <c r="G1784" s="121"/>
      <c r="H1784" s="121"/>
      <c r="I1784" s="121"/>
      <c r="J1784" s="121"/>
      <c r="L1784" s="108" t="n">
        <f aca="false">TRUNC(N1784-N1784*$O$2,2)</f>
        <v>0</v>
      </c>
      <c r="M1784" s="108" t="n">
        <f aca="false">TRUNC(O1784-O1784*$O$2,2)</f>
        <v>0</v>
      </c>
      <c r="N1784" s="0" t="n">
        <v>0</v>
      </c>
      <c r="O1784" s="0" t="n">
        <v>0</v>
      </c>
    </row>
    <row r="1785" customFormat="false" ht="15" hidden="false" customHeight="false" outlineLevel="0" collapsed="false">
      <c r="A1785" s="98"/>
      <c r="B1785" s="99" t="s">
        <v>8</v>
      </c>
      <c r="C1785" s="98" t="s">
        <v>9</v>
      </c>
      <c r="D1785" s="98" t="s">
        <v>10</v>
      </c>
      <c r="E1785" s="100" t="s">
        <v>1565</v>
      </c>
      <c r="F1785" s="100"/>
      <c r="G1785" s="101" t="s">
        <v>11</v>
      </c>
      <c r="H1785" s="99" t="s">
        <v>12</v>
      </c>
      <c r="I1785" s="99" t="s">
        <v>13</v>
      </c>
      <c r="J1785" s="99" t="s">
        <v>15</v>
      </c>
      <c r="L1785" s="108"/>
      <c r="M1785" s="108"/>
    </row>
    <row r="1786" customFormat="false" ht="25.5" hidden="false" customHeight="false" outlineLevel="0" collapsed="false">
      <c r="A1786" s="128" t="s">
        <v>1578</v>
      </c>
      <c r="B1786" s="129" t="s">
        <v>279</v>
      </c>
      <c r="C1786" s="128" t="s">
        <v>29</v>
      </c>
      <c r="D1786" s="128" t="s">
        <v>280</v>
      </c>
      <c r="E1786" s="130" t="s">
        <v>1581</v>
      </c>
      <c r="F1786" s="130"/>
      <c r="G1786" s="131" t="s">
        <v>132</v>
      </c>
      <c r="H1786" s="132" t="n">
        <v>1</v>
      </c>
      <c r="I1786" s="133" t="n">
        <f aca="false">L1786</f>
        <v>10.88</v>
      </c>
      <c r="J1786" s="133" t="n">
        <f aca="false">M1786</f>
        <v>10.88</v>
      </c>
      <c r="L1786" s="108" t="n">
        <f aca="false">TRUNC(N1786-N1786*$O$2,2)</f>
        <v>10.88</v>
      </c>
      <c r="M1786" s="108" t="n">
        <f aca="false">TRUNC(O1786-O1786*$O$2,2)</f>
        <v>10.88</v>
      </c>
      <c r="N1786" s="0" t="n">
        <v>13.95</v>
      </c>
      <c r="O1786" s="0" t="n">
        <v>13.95</v>
      </c>
    </row>
    <row r="1787" customFormat="false" ht="12.75" hidden="false" customHeight="false" outlineLevel="0" collapsed="false">
      <c r="A1787" s="115"/>
      <c r="B1787" s="115"/>
      <c r="C1787" s="115"/>
      <c r="D1787" s="115"/>
      <c r="E1787" s="115"/>
      <c r="F1787" s="116"/>
      <c r="G1787" s="115"/>
      <c r="H1787" s="116"/>
      <c r="I1787" s="115"/>
      <c r="J1787" s="116"/>
      <c r="L1787" s="108"/>
      <c r="M1787" s="108" t="n">
        <f aca="false">TRUNC(O1787-O1787*$O$2,2)</f>
        <v>0</v>
      </c>
      <c r="N1787" s="0" t="s">
        <v>1574</v>
      </c>
      <c r="O1787" s="0" t="n">
        <v>0</v>
      </c>
    </row>
    <row r="1788" customFormat="false" ht="12.75" hidden="false" customHeight="false" outlineLevel="0" collapsed="false">
      <c r="A1788" s="115"/>
      <c r="B1788" s="115"/>
      <c r="C1788" s="115"/>
      <c r="D1788" s="115"/>
      <c r="E1788" s="115"/>
      <c r="F1788" s="116"/>
      <c r="G1788" s="115"/>
      <c r="H1788" s="117" t="s">
        <v>1575</v>
      </c>
      <c r="I1788" s="117"/>
      <c r="J1788" s="118" t="n">
        <f aca="false">M1788</f>
        <v>13.33</v>
      </c>
      <c r="L1788" s="108" t="n">
        <f aca="false">TRUNC(N1788-N1788*$O$2,2)</f>
        <v>0</v>
      </c>
      <c r="M1788" s="108" t="n">
        <f aca="false">TRUNC(O1788-O1788*$O$2,2)</f>
        <v>13.33</v>
      </c>
      <c r="N1788" s="0" t="n">
        <v>0</v>
      </c>
      <c r="O1788" s="0" t="n">
        <v>17.08</v>
      </c>
    </row>
    <row r="1789" customFormat="false" ht="13.5" hidden="false" customHeight="false" outlineLevel="0" collapsed="false">
      <c r="A1789" s="30"/>
      <c r="B1789" s="30"/>
      <c r="C1789" s="30"/>
      <c r="D1789" s="30"/>
      <c r="E1789" s="30"/>
      <c r="F1789" s="30"/>
      <c r="G1789" s="30"/>
      <c r="H1789" s="119"/>
      <c r="I1789" s="30"/>
      <c r="J1789" s="120"/>
      <c r="L1789" s="108"/>
      <c r="M1789" s="108" t="n">
        <f aca="false">TRUNC(O1789-O1789*$O$2,2)</f>
        <v>293.28</v>
      </c>
      <c r="N1789" s="0" t="s">
        <v>1576</v>
      </c>
      <c r="O1789" s="0" t="n">
        <v>375.76</v>
      </c>
    </row>
    <row r="1790" customFormat="false" ht="13.5" hidden="false" customHeight="false" outlineLevel="0" collapsed="false">
      <c r="A1790" s="121"/>
      <c r="B1790" s="121"/>
      <c r="C1790" s="121"/>
      <c r="D1790" s="121"/>
      <c r="E1790" s="121"/>
      <c r="F1790" s="121"/>
      <c r="G1790" s="121"/>
      <c r="H1790" s="121"/>
      <c r="I1790" s="121"/>
      <c r="J1790" s="121"/>
      <c r="L1790" s="108" t="n">
        <f aca="false">TRUNC(N1790-N1790*$O$2,2)</f>
        <v>0</v>
      </c>
      <c r="M1790" s="108" t="n">
        <f aca="false">TRUNC(O1790-O1790*$O$2,2)</f>
        <v>0</v>
      </c>
      <c r="N1790" s="0" t="n">
        <v>0</v>
      </c>
      <c r="O1790" s="0" t="n">
        <v>0</v>
      </c>
    </row>
    <row r="1791" customFormat="false" ht="15" hidden="false" customHeight="false" outlineLevel="0" collapsed="false">
      <c r="A1791" s="98" t="s">
        <v>281</v>
      </c>
      <c r="B1791" s="99" t="s">
        <v>8</v>
      </c>
      <c r="C1791" s="98" t="s">
        <v>9</v>
      </c>
      <c r="D1791" s="98" t="s">
        <v>10</v>
      </c>
      <c r="E1791" s="100" t="s">
        <v>1565</v>
      </c>
      <c r="F1791" s="100"/>
      <c r="G1791" s="101" t="s">
        <v>11</v>
      </c>
      <c r="H1791" s="99" t="s">
        <v>12</v>
      </c>
      <c r="I1791" s="99" t="s">
        <v>13</v>
      </c>
      <c r="J1791" s="99" t="s">
        <v>15</v>
      </c>
      <c r="L1791" s="108"/>
      <c r="M1791" s="108"/>
    </row>
    <row r="1792" customFormat="false" ht="26.45" hidden="false" customHeight="true" outlineLevel="0" collapsed="false">
      <c r="A1792" s="102" t="s">
        <v>1566</v>
      </c>
      <c r="B1792" s="103" t="s">
        <v>282</v>
      </c>
      <c r="C1792" s="102" t="s">
        <v>29</v>
      </c>
      <c r="D1792" s="102" t="s">
        <v>283</v>
      </c>
      <c r="E1792" s="104" t="s">
        <v>1696</v>
      </c>
      <c r="F1792" s="104"/>
      <c r="G1792" s="105" t="s">
        <v>132</v>
      </c>
      <c r="H1792" s="106" t="n">
        <v>1</v>
      </c>
      <c r="I1792" s="107" t="n">
        <f aca="false">L1792</f>
        <v>8.86</v>
      </c>
      <c r="J1792" s="107" t="n">
        <f aca="false">M1792</f>
        <v>8.86</v>
      </c>
      <c r="L1792" s="108" t="n">
        <f aca="false">TRUNC(N1792-N1792*$O$2,2)</f>
        <v>8.86</v>
      </c>
      <c r="M1792" s="108" t="n">
        <f aca="false">TRUNC(O1792-O1792*$O$2,2)</f>
        <v>8.86</v>
      </c>
      <c r="N1792" s="0" t="n">
        <v>11.36</v>
      </c>
      <c r="O1792" s="0" t="n">
        <v>11.36</v>
      </c>
    </row>
    <row r="1793" customFormat="false" ht="39.6" hidden="false" customHeight="true" outlineLevel="0" collapsed="false">
      <c r="A1793" s="109" t="s">
        <v>1567</v>
      </c>
      <c r="B1793" s="110" t="s">
        <v>2699</v>
      </c>
      <c r="C1793" s="109" t="s">
        <v>29</v>
      </c>
      <c r="D1793" s="109" t="s">
        <v>2700</v>
      </c>
      <c r="E1793" s="111" t="s">
        <v>1570</v>
      </c>
      <c r="F1793" s="111"/>
      <c r="G1793" s="112" t="s">
        <v>31</v>
      </c>
      <c r="H1793" s="113" t="n">
        <v>0.0095</v>
      </c>
      <c r="I1793" s="114" t="n">
        <f aca="false">L1793</f>
        <v>16.58</v>
      </c>
      <c r="J1793" s="114" t="n">
        <f aca="false">M1793</f>
        <v>0.15</v>
      </c>
      <c r="L1793" s="108" t="n">
        <f aca="false">TRUNC(N1793-N1793*$O$2,2)</f>
        <v>16.58</v>
      </c>
      <c r="M1793" s="108" t="n">
        <f aca="false">TRUNC(O1793-O1793*$O$2,2)</f>
        <v>0.15</v>
      </c>
      <c r="N1793" s="0" t="n">
        <v>21.25</v>
      </c>
      <c r="O1793" s="0" t="n">
        <v>0.2</v>
      </c>
    </row>
    <row r="1794" customFormat="false" ht="39.6" hidden="false" customHeight="true" outlineLevel="0" collapsed="false">
      <c r="A1794" s="109" t="s">
        <v>1567</v>
      </c>
      <c r="B1794" s="110" t="s">
        <v>2701</v>
      </c>
      <c r="C1794" s="109" t="s">
        <v>29</v>
      </c>
      <c r="D1794" s="109" t="s">
        <v>2702</v>
      </c>
      <c r="E1794" s="111" t="s">
        <v>1570</v>
      </c>
      <c r="F1794" s="111"/>
      <c r="G1794" s="112" t="s">
        <v>31</v>
      </c>
      <c r="H1794" s="113" t="n">
        <v>0.0581</v>
      </c>
      <c r="I1794" s="114" t="n">
        <f aca="false">L1794</f>
        <v>19.23</v>
      </c>
      <c r="J1794" s="114" t="n">
        <f aca="false">M1794</f>
        <v>1.11</v>
      </c>
      <c r="L1794" s="108" t="n">
        <f aca="false">TRUNC(N1794-N1794*$O$2,2)</f>
        <v>19.23</v>
      </c>
      <c r="M1794" s="108" t="n">
        <f aca="false">TRUNC(O1794-O1794*$O$2,2)</f>
        <v>1.11</v>
      </c>
      <c r="N1794" s="0" t="n">
        <v>24.64</v>
      </c>
      <c r="O1794" s="0" t="n">
        <v>1.43</v>
      </c>
    </row>
    <row r="1795" customFormat="false" ht="25.5" hidden="false" customHeight="false" outlineLevel="0" collapsed="false">
      <c r="A1795" s="122" t="s">
        <v>1578</v>
      </c>
      <c r="B1795" s="123" t="s">
        <v>2798</v>
      </c>
      <c r="C1795" s="122" t="s">
        <v>29</v>
      </c>
      <c r="D1795" s="122" t="s">
        <v>2799</v>
      </c>
      <c r="E1795" s="124" t="s">
        <v>1581</v>
      </c>
      <c r="F1795" s="124"/>
      <c r="G1795" s="125" t="s">
        <v>132</v>
      </c>
      <c r="H1795" s="126" t="n">
        <v>1.07</v>
      </c>
      <c r="I1795" s="127" t="n">
        <f aca="false">L1795</f>
        <v>7.1</v>
      </c>
      <c r="J1795" s="127" t="n">
        <f aca="false">M1795</f>
        <v>7.59</v>
      </c>
      <c r="L1795" s="108" t="n">
        <f aca="false">TRUNC(N1795-N1795*$O$2,2)</f>
        <v>7.1</v>
      </c>
      <c r="M1795" s="108" t="n">
        <f aca="false">TRUNC(O1795-O1795*$O$2,2)</f>
        <v>7.59</v>
      </c>
      <c r="N1795" s="0" t="n">
        <v>9.1</v>
      </c>
      <c r="O1795" s="0" t="n">
        <v>9.73</v>
      </c>
    </row>
    <row r="1796" customFormat="false" ht="12.75" hidden="false" customHeight="false" outlineLevel="0" collapsed="false">
      <c r="A1796" s="115"/>
      <c r="B1796" s="115"/>
      <c r="C1796" s="115"/>
      <c r="D1796" s="115"/>
      <c r="E1796" s="115"/>
      <c r="F1796" s="116"/>
      <c r="G1796" s="115"/>
      <c r="H1796" s="116"/>
      <c r="I1796" s="115"/>
      <c r="J1796" s="116"/>
      <c r="L1796" s="108"/>
      <c r="M1796" s="108" t="n">
        <f aca="false">TRUNC(O1796-O1796*$O$2,2)</f>
        <v>0.93</v>
      </c>
      <c r="N1796" s="0" t="s">
        <v>1574</v>
      </c>
      <c r="O1796" s="0" t="n">
        <v>1.2</v>
      </c>
    </row>
    <row r="1797" customFormat="false" ht="12.75" hidden="false" customHeight="false" outlineLevel="0" collapsed="false">
      <c r="A1797" s="115"/>
      <c r="B1797" s="115"/>
      <c r="C1797" s="115"/>
      <c r="D1797" s="115"/>
      <c r="E1797" s="115"/>
      <c r="F1797" s="116"/>
      <c r="G1797" s="115"/>
      <c r="H1797" s="117" t="s">
        <v>1575</v>
      </c>
      <c r="I1797" s="117"/>
      <c r="J1797" s="118" t="n">
        <f aca="false">M1797</f>
        <v>10.85</v>
      </c>
      <c r="L1797" s="108" t="n">
        <f aca="false">TRUNC(N1797-N1797*$O$2,2)</f>
        <v>0</v>
      </c>
      <c r="M1797" s="108" t="n">
        <f aca="false">TRUNC(O1797-O1797*$O$2,2)</f>
        <v>10.85</v>
      </c>
      <c r="N1797" s="0" t="n">
        <v>0</v>
      </c>
      <c r="O1797" s="0" t="n">
        <v>13.91</v>
      </c>
    </row>
    <row r="1798" customFormat="false" ht="13.5" hidden="false" customHeight="false" outlineLevel="0" collapsed="false">
      <c r="A1798" s="30"/>
      <c r="B1798" s="30"/>
      <c r="C1798" s="30"/>
      <c r="D1798" s="30"/>
      <c r="E1798" s="30"/>
      <c r="F1798" s="30"/>
      <c r="G1798" s="30"/>
      <c r="H1798" s="119"/>
      <c r="I1798" s="30"/>
      <c r="J1798" s="120"/>
      <c r="L1798" s="108"/>
      <c r="M1798" s="108" t="n">
        <f aca="false">TRUNC(O1798-O1798*$O$2,2)</f>
        <v>21.71</v>
      </c>
      <c r="N1798" s="0" t="s">
        <v>1576</v>
      </c>
      <c r="O1798" s="0" t="n">
        <v>27.82</v>
      </c>
    </row>
    <row r="1799" customFormat="false" ht="13.5" hidden="false" customHeight="false" outlineLevel="0" collapsed="false">
      <c r="A1799" s="121"/>
      <c r="B1799" s="121"/>
      <c r="C1799" s="121"/>
      <c r="D1799" s="121"/>
      <c r="E1799" s="121"/>
      <c r="F1799" s="121"/>
      <c r="G1799" s="121"/>
      <c r="H1799" s="121"/>
      <c r="I1799" s="121"/>
      <c r="J1799" s="121"/>
      <c r="L1799" s="108" t="n">
        <f aca="false">TRUNC(N1799-N1799*$O$2,2)</f>
        <v>0</v>
      </c>
      <c r="M1799" s="108" t="n">
        <f aca="false">TRUNC(O1799-O1799*$O$2,2)</f>
        <v>0</v>
      </c>
      <c r="N1799" s="0" t="n">
        <v>0</v>
      </c>
      <c r="O1799" s="0" t="n">
        <v>0</v>
      </c>
    </row>
    <row r="1800" customFormat="false" ht="15" hidden="false" customHeight="false" outlineLevel="0" collapsed="false">
      <c r="A1800" s="98"/>
      <c r="B1800" s="99" t="s">
        <v>8</v>
      </c>
      <c r="C1800" s="98" t="s">
        <v>9</v>
      </c>
      <c r="D1800" s="98" t="s">
        <v>10</v>
      </c>
      <c r="E1800" s="100" t="s">
        <v>1565</v>
      </c>
      <c r="F1800" s="100"/>
      <c r="G1800" s="101" t="s">
        <v>11</v>
      </c>
      <c r="H1800" s="99" t="s">
        <v>12</v>
      </c>
      <c r="I1800" s="99" t="s">
        <v>13</v>
      </c>
      <c r="J1800" s="99" t="s">
        <v>15</v>
      </c>
      <c r="L1800" s="108"/>
      <c r="M1800" s="108"/>
    </row>
    <row r="1801" customFormat="false" ht="38.25" hidden="false" customHeight="false" outlineLevel="0" collapsed="false">
      <c r="A1801" s="128" t="s">
        <v>1578</v>
      </c>
      <c r="B1801" s="129" t="s">
        <v>285</v>
      </c>
      <c r="C1801" s="128" t="s">
        <v>50</v>
      </c>
      <c r="D1801" s="128" t="s">
        <v>286</v>
      </c>
      <c r="E1801" s="130" t="s">
        <v>1581</v>
      </c>
      <c r="F1801" s="130"/>
      <c r="G1801" s="131" t="s">
        <v>287</v>
      </c>
      <c r="H1801" s="132" t="n">
        <v>1</v>
      </c>
      <c r="I1801" s="133" t="n">
        <f aca="false">L1801</f>
        <v>17.01</v>
      </c>
      <c r="J1801" s="133" t="n">
        <f aca="false">M1801</f>
        <v>17.01</v>
      </c>
      <c r="L1801" s="108" t="n">
        <f aca="false">TRUNC(N1801-N1801*$O$2,2)</f>
        <v>17.01</v>
      </c>
      <c r="M1801" s="108" t="n">
        <f aca="false">TRUNC(O1801-O1801*$O$2,2)</f>
        <v>17.01</v>
      </c>
      <c r="N1801" s="0" t="n">
        <v>21.8</v>
      </c>
      <c r="O1801" s="0" t="n">
        <v>21.8</v>
      </c>
    </row>
    <row r="1802" customFormat="false" ht="12.75" hidden="false" customHeight="false" outlineLevel="0" collapsed="false">
      <c r="A1802" s="115"/>
      <c r="B1802" s="115"/>
      <c r="C1802" s="115"/>
      <c r="D1802" s="115"/>
      <c r="E1802" s="115"/>
      <c r="F1802" s="116"/>
      <c r="G1802" s="115"/>
      <c r="H1802" s="116"/>
      <c r="I1802" s="115"/>
      <c r="J1802" s="116"/>
      <c r="L1802" s="108"/>
      <c r="M1802" s="108" t="n">
        <f aca="false">TRUNC(O1802-O1802*$O$2,2)</f>
        <v>0</v>
      </c>
      <c r="N1802" s="0" t="s">
        <v>1574</v>
      </c>
      <c r="O1802" s="0" t="n">
        <v>0</v>
      </c>
    </row>
    <row r="1803" customFormat="false" ht="12.75" hidden="false" customHeight="false" outlineLevel="0" collapsed="false">
      <c r="A1803" s="115"/>
      <c r="B1803" s="115"/>
      <c r="C1803" s="115"/>
      <c r="D1803" s="115"/>
      <c r="E1803" s="115"/>
      <c r="F1803" s="116"/>
      <c r="G1803" s="115"/>
      <c r="H1803" s="117" t="s">
        <v>1575</v>
      </c>
      <c r="I1803" s="117"/>
      <c r="J1803" s="118" t="n">
        <f aca="false">M1803</f>
        <v>20.83</v>
      </c>
      <c r="L1803" s="108" t="n">
        <f aca="false">TRUNC(N1803-N1803*$O$2,2)</f>
        <v>0</v>
      </c>
      <c r="M1803" s="108" t="n">
        <f aca="false">TRUNC(O1803-O1803*$O$2,2)</f>
        <v>20.83</v>
      </c>
      <c r="N1803" s="0" t="n">
        <v>0</v>
      </c>
      <c r="O1803" s="0" t="n">
        <v>26.69</v>
      </c>
    </row>
    <row r="1804" customFormat="false" ht="13.5" hidden="false" customHeight="false" outlineLevel="0" collapsed="false">
      <c r="A1804" s="30"/>
      <c r="B1804" s="30"/>
      <c r="C1804" s="30"/>
      <c r="D1804" s="30"/>
      <c r="E1804" s="30"/>
      <c r="F1804" s="30"/>
      <c r="G1804" s="30"/>
      <c r="H1804" s="119"/>
      <c r="I1804" s="30"/>
      <c r="J1804" s="120"/>
      <c r="L1804" s="108"/>
      <c r="M1804" s="108" t="n">
        <f aca="false">TRUNC(O1804-O1804*$O$2,2)</f>
        <v>311.66</v>
      </c>
      <c r="N1804" s="0" t="s">
        <v>1576</v>
      </c>
      <c r="O1804" s="0" t="n">
        <v>399.31</v>
      </c>
    </row>
    <row r="1805" customFormat="false" ht="13.5" hidden="false" customHeight="false" outlineLevel="0" collapsed="false">
      <c r="A1805" s="121"/>
      <c r="B1805" s="121"/>
      <c r="C1805" s="121"/>
      <c r="D1805" s="121"/>
      <c r="E1805" s="121"/>
      <c r="F1805" s="121"/>
      <c r="G1805" s="121"/>
      <c r="H1805" s="121"/>
      <c r="I1805" s="121"/>
      <c r="J1805" s="121"/>
      <c r="L1805" s="108" t="n">
        <f aca="false">TRUNC(N1805-N1805*$O$2,2)</f>
        <v>0</v>
      </c>
      <c r="M1805" s="108" t="n">
        <f aca="false">TRUNC(O1805-O1805*$O$2,2)</f>
        <v>0</v>
      </c>
      <c r="N1805" s="0" t="n">
        <v>0</v>
      </c>
      <c r="O1805" s="0" t="n">
        <v>0</v>
      </c>
    </row>
    <row r="1806" customFormat="false" ht="15" hidden="false" customHeight="false" outlineLevel="0" collapsed="false">
      <c r="A1806" s="98" t="s">
        <v>288</v>
      </c>
      <c r="B1806" s="99" t="s">
        <v>8</v>
      </c>
      <c r="C1806" s="98" t="s">
        <v>9</v>
      </c>
      <c r="D1806" s="98" t="s">
        <v>10</v>
      </c>
      <c r="E1806" s="100" t="s">
        <v>1565</v>
      </c>
      <c r="F1806" s="100"/>
      <c r="G1806" s="101" t="s">
        <v>11</v>
      </c>
      <c r="H1806" s="99" t="s">
        <v>12</v>
      </c>
      <c r="I1806" s="99" t="s">
        <v>13</v>
      </c>
      <c r="J1806" s="99" t="s">
        <v>15</v>
      </c>
      <c r="L1806" s="108"/>
      <c r="M1806" s="108"/>
    </row>
    <row r="1807" customFormat="false" ht="39.6" hidden="false" customHeight="true" outlineLevel="0" collapsed="false">
      <c r="A1807" s="102" t="s">
        <v>1566</v>
      </c>
      <c r="B1807" s="103" t="s">
        <v>289</v>
      </c>
      <c r="C1807" s="102" t="s">
        <v>50</v>
      </c>
      <c r="D1807" s="102" t="s">
        <v>290</v>
      </c>
      <c r="E1807" s="104" t="s">
        <v>2800</v>
      </c>
      <c r="F1807" s="104"/>
      <c r="G1807" s="105" t="s">
        <v>52</v>
      </c>
      <c r="H1807" s="106" t="n">
        <v>1</v>
      </c>
      <c r="I1807" s="107" t="n">
        <f aca="false">L1807</f>
        <v>30.82</v>
      </c>
      <c r="J1807" s="107" t="n">
        <f aca="false">M1807</f>
        <v>30.82</v>
      </c>
      <c r="L1807" s="108" t="n">
        <f aca="false">TRUNC(N1807-N1807*$O$2,2)</f>
        <v>30.82</v>
      </c>
      <c r="M1807" s="108" t="n">
        <f aca="false">TRUNC(O1807-O1807*$O$2,2)</f>
        <v>30.82</v>
      </c>
      <c r="N1807" s="0" t="n">
        <v>39.5</v>
      </c>
      <c r="O1807" s="0" t="n">
        <v>39.5</v>
      </c>
    </row>
    <row r="1808" customFormat="false" ht="15" hidden="false" customHeight="false" outlineLevel="0" collapsed="false">
      <c r="A1808" s="98"/>
      <c r="B1808" s="99" t="s">
        <v>8</v>
      </c>
      <c r="C1808" s="98" t="s">
        <v>9</v>
      </c>
      <c r="D1808" s="98" t="s">
        <v>10</v>
      </c>
      <c r="E1808" s="100" t="s">
        <v>1565</v>
      </c>
      <c r="F1808" s="100"/>
      <c r="G1808" s="101" t="s">
        <v>11</v>
      </c>
      <c r="H1808" s="99" t="s">
        <v>12</v>
      </c>
      <c r="I1808" s="99" t="s">
        <v>13</v>
      </c>
      <c r="J1808" s="99" t="s">
        <v>15</v>
      </c>
      <c r="L1808" s="108"/>
      <c r="M1808" s="108"/>
    </row>
    <row r="1809" customFormat="false" ht="25.5" hidden="false" customHeight="false" outlineLevel="0" collapsed="false">
      <c r="A1809" s="109" t="s">
        <v>1566</v>
      </c>
      <c r="B1809" s="110" t="n">
        <v>10553</v>
      </c>
      <c r="C1809" s="109" t="s">
        <v>50</v>
      </c>
      <c r="D1809" s="109" t="s">
        <v>2801</v>
      </c>
      <c r="E1809" s="111" t="s">
        <v>1621</v>
      </c>
      <c r="F1809" s="111"/>
      <c r="G1809" s="112" t="s">
        <v>1610</v>
      </c>
      <c r="H1809" s="113" t="n">
        <v>0.6</v>
      </c>
      <c r="I1809" s="114" t="n">
        <f aca="false">L1809</f>
        <v>3.01</v>
      </c>
      <c r="J1809" s="114" t="n">
        <f aca="false">M1809</f>
        <v>1.8</v>
      </c>
      <c r="L1809" s="108" t="n">
        <f aca="false">TRUNC(N1809-N1809*$O$2,2)</f>
        <v>3.01</v>
      </c>
      <c r="M1809" s="108" t="n">
        <f aca="false">TRUNC(O1809-O1809*$O$2,2)</f>
        <v>1.8</v>
      </c>
      <c r="N1809" s="0" t="s">
        <v>2802</v>
      </c>
      <c r="O1809" s="0" t="s">
        <v>2803</v>
      </c>
    </row>
    <row r="1810" customFormat="false" ht="25.5" hidden="false" customHeight="false" outlineLevel="0" collapsed="false">
      <c r="A1810" s="109" t="s">
        <v>1566</v>
      </c>
      <c r="B1810" s="110" t="n">
        <v>10549</v>
      </c>
      <c r="C1810" s="109" t="s">
        <v>50</v>
      </c>
      <c r="D1810" s="109" t="s">
        <v>1620</v>
      </c>
      <c r="E1810" s="111" t="s">
        <v>1621</v>
      </c>
      <c r="F1810" s="111"/>
      <c r="G1810" s="112" t="s">
        <v>1610</v>
      </c>
      <c r="H1810" s="113" t="n">
        <v>0.3</v>
      </c>
      <c r="I1810" s="114" t="n">
        <f aca="false">L1810</f>
        <v>2.95</v>
      </c>
      <c r="J1810" s="114" t="n">
        <f aca="false">M1810</f>
        <v>0.88</v>
      </c>
      <c r="L1810" s="108" t="n">
        <f aca="false">TRUNC(N1810-N1810*$O$2,2)</f>
        <v>2.95</v>
      </c>
      <c r="M1810" s="108" t="n">
        <f aca="false">TRUNC(O1810-O1810*$O$2,2)</f>
        <v>0.88</v>
      </c>
      <c r="N1810" s="0" t="s">
        <v>1622</v>
      </c>
      <c r="O1810" s="0" t="s">
        <v>2804</v>
      </c>
    </row>
    <row r="1811" customFormat="false" ht="12.75" hidden="false" customHeight="false" outlineLevel="0" collapsed="false">
      <c r="A1811" s="122" t="s">
        <v>1578</v>
      </c>
      <c r="B1811" s="123" t="n">
        <v>1891</v>
      </c>
      <c r="C1811" s="122" t="s">
        <v>50</v>
      </c>
      <c r="D1811" s="122" t="s">
        <v>2805</v>
      </c>
      <c r="E1811" s="124" t="s">
        <v>1581</v>
      </c>
      <c r="F1811" s="124"/>
      <c r="G1811" s="125" t="s">
        <v>1972</v>
      </c>
      <c r="H1811" s="126" t="n">
        <v>0.24</v>
      </c>
      <c r="I1811" s="127" t="n">
        <f aca="false">L1811</f>
        <v>62.8</v>
      </c>
      <c r="J1811" s="127" t="n">
        <f aca="false">M1811</f>
        <v>15.07</v>
      </c>
      <c r="L1811" s="108" t="n">
        <f aca="false">TRUNC(N1811-N1811*$O$2,2)</f>
        <v>62.8</v>
      </c>
      <c r="M1811" s="108" t="n">
        <f aca="false">TRUNC(O1811-O1811*$O$2,2)</f>
        <v>15.07</v>
      </c>
      <c r="N1811" s="0" t="s">
        <v>2806</v>
      </c>
      <c r="O1811" s="0" t="s">
        <v>2807</v>
      </c>
    </row>
    <row r="1812" customFormat="false" ht="25.5" hidden="false" customHeight="false" outlineLevel="0" collapsed="false">
      <c r="A1812" s="122" t="s">
        <v>1578</v>
      </c>
      <c r="B1812" s="123" t="s">
        <v>2399</v>
      </c>
      <c r="C1812" s="122" t="s">
        <v>50</v>
      </c>
      <c r="D1812" s="122" t="s">
        <v>2400</v>
      </c>
      <c r="E1812" s="124" t="s">
        <v>1609</v>
      </c>
      <c r="F1812" s="124"/>
      <c r="G1812" s="125" t="s">
        <v>1610</v>
      </c>
      <c r="H1812" s="126" t="n">
        <v>0.6</v>
      </c>
      <c r="I1812" s="127" t="n">
        <f aca="false">L1812</f>
        <v>14.93</v>
      </c>
      <c r="J1812" s="127" t="n">
        <f aca="false">M1812</f>
        <v>8.95</v>
      </c>
      <c r="L1812" s="108" t="n">
        <f aca="false">TRUNC(N1812-N1812*$O$2,2)</f>
        <v>14.93</v>
      </c>
      <c r="M1812" s="108" t="n">
        <f aca="false">TRUNC(O1812-O1812*$O$2,2)</f>
        <v>8.95</v>
      </c>
      <c r="N1812" s="0" t="s">
        <v>1746</v>
      </c>
      <c r="O1812" s="0" t="s">
        <v>2808</v>
      </c>
    </row>
    <row r="1813" customFormat="false" ht="25.5" hidden="false" customHeight="false" outlineLevel="0" collapsed="false">
      <c r="A1813" s="122" t="s">
        <v>1578</v>
      </c>
      <c r="B1813" s="123" t="s">
        <v>1616</v>
      </c>
      <c r="C1813" s="122" t="s">
        <v>50</v>
      </c>
      <c r="D1813" s="122" t="s">
        <v>1617</v>
      </c>
      <c r="E1813" s="124" t="s">
        <v>1609</v>
      </c>
      <c r="F1813" s="124"/>
      <c r="G1813" s="125" t="s">
        <v>1610</v>
      </c>
      <c r="H1813" s="126" t="n">
        <v>0.3</v>
      </c>
      <c r="I1813" s="127" t="n">
        <f aca="false">L1813</f>
        <v>10.65</v>
      </c>
      <c r="J1813" s="127" t="n">
        <f aca="false">M1813</f>
        <v>3.19</v>
      </c>
      <c r="L1813" s="108" t="n">
        <f aca="false">TRUNC(N1813-N1813*$O$2,2)</f>
        <v>10.65</v>
      </c>
      <c r="M1813" s="108" t="n">
        <f aca="false">TRUNC(O1813-O1813*$O$2,2)</f>
        <v>3.19</v>
      </c>
      <c r="N1813" s="0" t="s">
        <v>1618</v>
      </c>
      <c r="O1813" s="0" t="s">
        <v>2809</v>
      </c>
    </row>
    <row r="1814" customFormat="false" ht="25.5" hidden="false" customHeight="false" outlineLevel="0" collapsed="false">
      <c r="A1814" s="122" t="s">
        <v>1578</v>
      </c>
      <c r="B1814" s="123" t="s">
        <v>2810</v>
      </c>
      <c r="C1814" s="122" t="s">
        <v>50</v>
      </c>
      <c r="D1814" s="122" t="s">
        <v>2811</v>
      </c>
      <c r="E1814" s="124" t="s">
        <v>1581</v>
      </c>
      <c r="F1814" s="124"/>
      <c r="G1814" s="125" t="s">
        <v>1972</v>
      </c>
      <c r="H1814" s="126" t="n">
        <v>0.02</v>
      </c>
      <c r="I1814" s="127" t="n">
        <f aca="false">L1814</f>
        <v>47.23</v>
      </c>
      <c r="J1814" s="127" t="n">
        <f aca="false">M1814</f>
        <v>0.94</v>
      </c>
      <c r="L1814" s="108" t="n">
        <f aca="false">TRUNC(N1814-N1814*$O$2,2)</f>
        <v>47.23</v>
      </c>
      <c r="M1814" s="108" t="n">
        <f aca="false">TRUNC(O1814-O1814*$O$2,2)</f>
        <v>0.94</v>
      </c>
      <c r="N1814" s="0" t="s">
        <v>2812</v>
      </c>
      <c r="O1814" s="0" t="s">
        <v>1925</v>
      </c>
    </row>
    <row r="1815" customFormat="false" ht="13.9" hidden="false" customHeight="true" outlineLevel="0" collapsed="false">
      <c r="A1815" s="134" t="s">
        <v>1630</v>
      </c>
      <c r="B1815" s="134"/>
      <c r="C1815" s="134"/>
      <c r="D1815" s="134"/>
      <c r="E1815" s="134"/>
      <c r="F1815" s="134"/>
      <c r="G1815" s="134"/>
      <c r="H1815" s="134"/>
      <c r="I1815" s="134"/>
      <c r="J1815" s="134"/>
      <c r="L1815" s="108" t="n">
        <f aca="false">TRUNC(N1815-N1815*$O$2,2)</f>
        <v>0</v>
      </c>
      <c r="M1815" s="108" t="n">
        <f aca="false">TRUNC(O1815-O1815*$O$2,2)</f>
        <v>0</v>
      </c>
      <c r="N1815" s="0" t="n">
        <v>0</v>
      </c>
      <c r="O1815" s="0" t="n">
        <v>0</v>
      </c>
    </row>
    <row r="1816" customFormat="false" ht="15" hidden="false" customHeight="false" outlineLevel="0" collapsed="false">
      <c r="A1816" s="98"/>
      <c r="B1816" s="99" t="s">
        <v>8</v>
      </c>
      <c r="C1816" s="98" t="s">
        <v>9</v>
      </c>
      <c r="D1816" s="98" t="s">
        <v>10</v>
      </c>
      <c r="E1816" s="100" t="s">
        <v>1565</v>
      </c>
      <c r="F1816" s="100"/>
      <c r="G1816" s="101" t="s">
        <v>11</v>
      </c>
      <c r="H1816" s="99" t="s">
        <v>12</v>
      </c>
      <c r="I1816" s="99" t="s">
        <v>13</v>
      </c>
      <c r="J1816" s="99" t="s">
        <v>15</v>
      </c>
      <c r="L1816" s="108"/>
      <c r="M1816" s="108"/>
    </row>
    <row r="1817" customFormat="false" ht="12.75" hidden="false" customHeight="false" outlineLevel="0" collapsed="false">
      <c r="A1817" s="122" t="s">
        <v>1578</v>
      </c>
      <c r="B1817" s="123" t="n">
        <v>10599</v>
      </c>
      <c r="C1817" s="122" t="s">
        <v>50</v>
      </c>
      <c r="D1817" s="122" t="s">
        <v>1648</v>
      </c>
      <c r="E1817" s="124" t="s">
        <v>1581</v>
      </c>
      <c r="F1817" s="124"/>
      <c r="G1817" s="125" t="s">
        <v>24</v>
      </c>
      <c r="H1817" s="126" t="n">
        <v>0.00162</v>
      </c>
      <c r="I1817" s="127" t="n">
        <f aca="false">L1817</f>
        <v>14.04</v>
      </c>
      <c r="J1817" s="127" t="n">
        <f aca="false">M1817</f>
        <v>0.01</v>
      </c>
      <c r="L1817" s="108" t="n">
        <f aca="false">TRUNC(N1817-N1817*$O$2,2)</f>
        <v>14.04</v>
      </c>
      <c r="M1817" s="108" t="n">
        <f aca="false">TRUNC(O1817-O1817*$O$2,2)</f>
        <v>0.01</v>
      </c>
      <c r="N1817" s="0" t="s">
        <v>1649</v>
      </c>
      <c r="O1817" s="0" t="s">
        <v>1678</v>
      </c>
    </row>
    <row r="1818" customFormat="false" ht="12.75" hidden="false" customHeight="false" outlineLevel="0" collapsed="false">
      <c r="A1818" s="122" t="s">
        <v>1578</v>
      </c>
      <c r="B1818" s="123" t="n">
        <v>10362</v>
      </c>
      <c r="C1818" s="122" t="s">
        <v>50</v>
      </c>
      <c r="D1818" s="122" t="s">
        <v>1674</v>
      </c>
      <c r="E1818" s="124" t="s">
        <v>1642</v>
      </c>
      <c r="F1818" s="124"/>
      <c r="G1818" s="125" t="s">
        <v>24</v>
      </c>
      <c r="H1818" s="126" t="n">
        <v>0.00405</v>
      </c>
      <c r="I1818" s="127" t="n">
        <f aca="false">L1818</f>
        <v>9.78</v>
      </c>
      <c r="J1818" s="127" t="n">
        <f aca="false">M1818</f>
        <v>0.03</v>
      </c>
      <c r="L1818" s="108" t="n">
        <f aca="false">TRUNC(N1818-N1818*$O$2,2)</f>
        <v>9.78</v>
      </c>
      <c r="M1818" s="108" t="n">
        <f aca="false">TRUNC(O1818-O1818*$O$2,2)</f>
        <v>0.03</v>
      </c>
      <c r="N1818" s="0" t="s">
        <v>1675</v>
      </c>
      <c r="O1818" s="0" t="s">
        <v>1612</v>
      </c>
    </row>
    <row r="1819" customFormat="false" ht="12.75" hidden="false" customHeight="false" outlineLevel="0" collapsed="false">
      <c r="A1819" s="122" t="s">
        <v>1578</v>
      </c>
      <c r="B1819" s="123" t="n">
        <v>941</v>
      </c>
      <c r="C1819" s="122" t="s">
        <v>50</v>
      </c>
      <c r="D1819" s="122" t="s">
        <v>1652</v>
      </c>
      <c r="E1819" s="124" t="s">
        <v>1581</v>
      </c>
      <c r="F1819" s="124"/>
      <c r="G1819" s="125" t="s">
        <v>24</v>
      </c>
      <c r="H1819" s="126" t="n">
        <v>0.00135</v>
      </c>
      <c r="I1819" s="127" t="n">
        <f aca="false">L1819</f>
        <v>148.56</v>
      </c>
      <c r="J1819" s="127" t="n">
        <f aca="false">M1819</f>
        <v>0.19</v>
      </c>
      <c r="L1819" s="108" t="n">
        <f aca="false">TRUNC(N1819-N1819*$O$2,2)</f>
        <v>148.56</v>
      </c>
      <c r="M1819" s="108" t="n">
        <f aca="false">TRUNC(O1819-O1819*$O$2,2)</f>
        <v>0.19</v>
      </c>
      <c r="N1819" s="0" t="s">
        <v>1653</v>
      </c>
      <c r="O1819" s="0" t="s">
        <v>2144</v>
      </c>
    </row>
    <row r="1820" customFormat="false" ht="25.5" hidden="false" customHeight="false" outlineLevel="0" collapsed="false">
      <c r="A1820" s="122" t="s">
        <v>1578</v>
      </c>
      <c r="B1820" s="123" t="s">
        <v>1659</v>
      </c>
      <c r="C1820" s="122" t="s">
        <v>50</v>
      </c>
      <c r="D1820" s="122" t="s">
        <v>1660</v>
      </c>
      <c r="E1820" s="124" t="s">
        <v>1581</v>
      </c>
      <c r="F1820" s="124"/>
      <c r="G1820" s="125" t="s">
        <v>1633</v>
      </c>
      <c r="H1820" s="126" t="n">
        <v>0.00072</v>
      </c>
      <c r="I1820" s="127" t="n">
        <f aca="false">L1820</f>
        <v>50.57</v>
      </c>
      <c r="J1820" s="127" t="n">
        <f aca="false">M1820</f>
        <v>0.03</v>
      </c>
      <c r="L1820" s="108" t="n">
        <f aca="false">TRUNC(N1820-N1820*$O$2,2)</f>
        <v>50.57</v>
      </c>
      <c r="M1820" s="108" t="n">
        <f aca="false">TRUNC(O1820-O1820*$O$2,2)</f>
        <v>0.03</v>
      </c>
      <c r="N1820" s="0" t="s">
        <v>1661</v>
      </c>
      <c r="O1820" s="0" t="s">
        <v>1788</v>
      </c>
    </row>
    <row r="1821" customFormat="false" ht="12.75" hidden="false" customHeight="false" outlineLevel="0" collapsed="false">
      <c r="A1821" s="122" t="s">
        <v>1578</v>
      </c>
      <c r="B1821" s="123" t="n">
        <v>4728</v>
      </c>
      <c r="C1821" s="122" t="s">
        <v>50</v>
      </c>
      <c r="D1821" s="122" t="s">
        <v>1667</v>
      </c>
      <c r="E1821" s="124" t="s">
        <v>1581</v>
      </c>
      <c r="F1821" s="124"/>
      <c r="G1821" s="125" t="s">
        <v>24</v>
      </c>
      <c r="H1821" s="126" t="n">
        <v>9E-005</v>
      </c>
      <c r="I1821" s="127" t="n">
        <f aca="false">L1821</f>
        <v>14.5</v>
      </c>
      <c r="J1821" s="127" t="n">
        <f aca="false">M1821</f>
        <v>0</v>
      </c>
      <c r="L1821" s="108" t="n">
        <f aca="false">TRUNC(N1821-N1821*$O$2,2)</f>
        <v>14.5</v>
      </c>
      <c r="M1821" s="108" t="n">
        <f aca="false">TRUNC(O1821-O1821*$O$2,2)</f>
        <v>0</v>
      </c>
      <c r="N1821" s="0" t="s">
        <v>1668</v>
      </c>
      <c r="O1821" s="0" t="s">
        <v>1635</v>
      </c>
    </row>
    <row r="1822" customFormat="false" ht="12.75" hidden="false" customHeight="false" outlineLevel="0" collapsed="false">
      <c r="A1822" s="122" t="s">
        <v>1578</v>
      </c>
      <c r="B1822" s="123" t="n">
        <v>2378</v>
      </c>
      <c r="C1822" s="122" t="s">
        <v>50</v>
      </c>
      <c r="D1822" s="122" t="s">
        <v>1657</v>
      </c>
      <c r="E1822" s="124" t="s">
        <v>1581</v>
      </c>
      <c r="F1822" s="124"/>
      <c r="G1822" s="125" t="s">
        <v>24</v>
      </c>
      <c r="H1822" s="126" t="n">
        <v>0.06747</v>
      </c>
      <c r="I1822" s="127" t="n">
        <f aca="false">L1822</f>
        <v>3.51</v>
      </c>
      <c r="J1822" s="127" t="n">
        <f aca="false">M1822</f>
        <v>0.23</v>
      </c>
      <c r="L1822" s="108" t="n">
        <f aca="false">TRUNC(N1822-N1822*$O$2,2)</f>
        <v>3.51</v>
      </c>
      <c r="M1822" s="108" t="n">
        <f aca="false">TRUNC(O1822-O1822*$O$2,2)</f>
        <v>0.23</v>
      </c>
      <c r="N1822" s="0" t="s">
        <v>1658</v>
      </c>
      <c r="O1822" s="0" t="s">
        <v>1808</v>
      </c>
    </row>
    <row r="1823" customFormat="false" ht="12.75" hidden="false" customHeight="false" outlineLevel="0" collapsed="false">
      <c r="A1823" s="122" t="s">
        <v>1578</v>
      </c>
      <c r="B1823" s="123" t="n">
        <v>158</v>
      </c>
      <c r="C1823" s="122" t="s">
        <v>50</v>
      </c>
      <c r="D1823" s="122" t="s">
        <v>1676</v>
      </c>
      <c r="E1823" s="124" t="s">
        <v>1581</v>
      </c>
      <c r="F1823" s="124"/>
      <c r="G1823" s="125" t="s">
        <v>24</v>
      </c>
      <c r="H1823" s="126" t="n">
        <v>0.09162</v>
      </c>
      <c r="I1823" s="127" t="n">
        <f aca="false">L1823</f>
        <v>10.92</v>
      </c>
      <c r="J1823" s="127" t="n">
        <f aca="false">M1823</f>
        <v>0.99</v>
      </c>
      <c r="L1823" s="108" t="n">
        <f aca="false">TRUNC(N1823-N1823*$O$2,2)</f>
        <v>10.92</v>
      </c>
      <c r="M1823" s="108" t="n">
        <f aca="false">TRUNC(O1823-O1823*$O$2,2)</f>
        <v>0.99</v>
      </c>
      <c r="N1823" s="0" t="s">
        <v>1677</v>
      </c>
      <c r="O1823" s="0" t="s">
        <v>2813</v>
      </c>
    </row>
    <row r="1824" customFormat="false" ht="12.75" hidden="false" customHeight="false" outlineLevel="0" collapsed="false">
      <c r="A1824" s="122" t="s">
        <v>1578</v>
      </c>
      <c r="B1824" s="123" t="n">
        <v>4729</v>
      </c>
      <c r="C1824" s="122" t="s">
        <v>50</v>
      </c>
      <c r="D1824" s="122" t="s">
        <v>1636</v>
      </c>
      <c r="E1824" s="124" t="s">
        <v>1581</v>
      </c>
      <c r="F1824" s="124"/>
      <c r="G1824" s="125" t="s">
        <v>24</v>
      </c>
      <c r="H1824" s="126" t="n">
        <v>3E-005</v>
      </c>
      <c r="I1824" s="127" t="n">
        <f aca="false">L1824</f>
        <v>24.58</v>
      </c>
      <c r="J1824" s="127" t="n">
        <f aca="false">M1824</f>
        <v>0</v>
      </c>
      <c r="L1824" s="108" t="n">
        <f aca="false">TRUNC(N1824-N1824*$O$2,2)</f>
        <v>24.58</v>
      </c>
      <c r="M1824" s="108" t="n">
        <f aca="false">TRUNC(O1824-O1824*$O$2,2)</f>
        <v>0</v>
      </c>
      <c r="N1824" s="0" t="s">
        <v>1637</v>
      </c>
      <c r="O1824" s="0" t="s">
        <v>1635</v>
      </c>
    </row>
    <row r="1825" customFormat="false" ht="12.75" hidden="false" customHeight="false" outlineLevel="0" collapsed="false">
      <c r="A1825" s="122" t="s">
        <v>1578</v>
      </c>
      <c r="B1825" s="123" t="n">
        <v>1651</v>
      </c>
      <c r="C1825" s="122" t="s">
        <v>50</v>
      </c>
      <c r="D1825" s="122" t="s">
        <v>1638</v>
      </c>
      <c r="E1825" s="124" t="s">
        <v>1581</v>
      </c>
      <c r="F1825" s="124"/>
      <c r="G1825" s="125" t="s">
        <v>1639</v>
      </c>
      <c r="H1825" s="126" t="n">
        <v>0.00072</v>
      </c>
      <c r="I1825" s="127" t="n">
        <f aca="false">L1825</f>
        <v>4.95</v>
      </c>
      <c r="J1825" s="127" t="n">
        <f aca="false">M1825</f>
        <v>0</v>
      </c>
      <c r="L1825" s="108" t="n">
        <f aca="false">TRUNC(N1825-N1825*$O$2,2)</f>
        <v>4.95</v>
      </c>
      <c r="M1825" s="108" t="n">
        <f aca="false">TRUNC(O1825-O1825*$O$2,2)</f>
        <v>0</v>
      </c>
      <c r="N1825" s="0" t="s">
        <v>1640</v>
      </c>
      <c r="O1825" s="0" t="s">
        <v>1635</v>
      </c>
    </row>
    <row r="1826" customFormat="false" ht="25.5" hidden="false" customHeight="false" outlineLevel="0" collapsed="false">
      <c r="A1826" s="122" t="s">
        <v>1578</v>
      </c>
      <c r="B1826" s="123" t="s">
        <v>1616</v>
      </c>
      <c r="C1826" s="122" t="s">
        <v>50</v>
      </c>
      <c r="D1826" s="122" t="s">
        <v>1617</v>
      </c>
      <c r="E1826" s="124" t="s">
        <v>1609</v>
      </c>
      <c r="F1826" s="124"/>
      <c r="G1826" s="125" t="s">
        <v>1610</v>
      </c>
      <c r="H1826" s="126" t="n">
        <v>0.3</v>
      </c>
      <c r="I1826" s="127" t="n">
        <f aca="false">L1826</f>
        <v>10.65</v>
      </c>
      <c r="J1826" s="127" t="n">
        <f aca="false">M1826</f>
        <v>3.19</v>
      </c>
      <c r="L1826" s="108" t="n">
        <f aca="false">TRUNC(N1826-N1826*$O$2,2)</f>
        <v>10.65</v>
      </c>
      <c r="M1826" s="108" t="n">
        <f aca="false">TRUNC(O1826-O1826*$O$2,2)</f>
        <v>3.19</v>
      </c>
      <c r="N1826" s="0" t="s">
        <v>1618</v>
      </c>
      <c r="O1826" s="0" t="s">
        <v>2809</v>
      </c>
    </row>
    <row r="1827" customFormat="false" ht="25.5" hidden="false" customHeight="false" outlineLevel="0" collapsed="false">
      <c r="A1827" s="122" t="s">
        <v>1578</v>
      </c>
      <c r="B1827" s="123" t="n">
        <v>4174</v>
      </c>
      <c r="C1827" s="122" t="s">
        <v>50</v>
      </c>
      <c r="D1827" s="122" t="s">
        <v>1820</v>
      </c>
      <c r="E1827" s="124" t="s">
        <v>1581</v>
      </c>
      <c r="F1827" s="124"/>
      <c r="G1827" s="125" t="s">
        <v>24</v>
      </c>
      <c r="H1827" s="126" t="n">
        <v>0.0003</v>
      </c>
      <c r="I1827" s="127" t="n">
        <f aca="false">L1827</f>
        <v>8.42</v>
      </c>
      <c r="J1827" s="127" t="n">
        <f aca="false">M1827</f>
        <v>0</v>
      </c>
      <c r="L1827" s="108" t="n">
        <f aca="false">TRUNC(N1827-N1827*$O$2,2)</f>
        <v>8.42</v>
      </c>
      <c r="M1827" s="108" t="n">
        <f aca="false">TRUNC(O1827-O1827*$O$2,2)</f>
        <v>0</v>
      </c>
      <c r="N1827" s="0" t="s">
        <v>1821</v>
      </c>
      <c r="O1827" s="0" t="s">
        <v>1635</v>
      </c>
    </row>
    <row r="1828" customFormat="false" ht="12.75" hidden="false" customHeight="false" outlineLevel="0" collapsed="false">
      <c r="A1828" s="122" t="s">
        <v>1578</v>
      </c>
      <c r="B1828" s="123" t="n">
        <v>1891</v>
      </c>
      <c r="C1828" s="122" t="s">
        <v>50</v>
      </c>
      <c r="D1828" s="122" t="s">
        <v>2805</v>
      </c>
      <c r="E1828" s="124" t="s">
        <v>1581</v>
      </c>
      <c r="F1828" s="124"/>
      <c r="G1828" s="125" t="s">
        <v>1972</v>
      </c>
      <c r="H1828" s="126" t="n">
        <v>0.24</v>
      </c>
      <c r="I1828" s="127" t="n">
        <f aca="false">L1828</f>
        <v>62.8</v>
      </c>
      <c r="J1828" s="127" t="n">
        <f aca="false">M1828</f>
        <v>15.07</v>
      </c>
      <c r="L1828" s="108" t="n">
        <f aca="false">TRUNC(N1828-N1828*$O$2,2)</f>
        <v>62.8</v>
      </c>
      <c r="M1828" s="108" t="n">
        <f aca="false">TRUNC(O1828-O1828*$O$2,2)</f>
        <v>15.07</v>
      </c>
      <c r="N1828" s="0" t="s">
        <v>2806</v>
      </c>
      <c r="O1828" s="0" t="s">
        <v>2807</v>
      </c>
    </row>
    <row r="1829" customFormat="false" ht="12.75" hidden="false" customHeight="false" outlineLevel="0" collapsed="false">
      <c r="A1829" s="122" t="s">
        <v>1578</v>
      </c>
      <c r="B1829" s="123" t="n">
        <v>10596</v>
      </c>
      <c r="C1829" s="122" t="s">
        <v>50</v>
      </c>
      <c r="D1829" s="122" t="s">
        <v>1672</v>
      </c>
      <c r="E1829" s="124" t="s">
        <v>1581</v>
      </c>
      <c r="F1829" s="124"/>
      <c r="G1829" s="125" t="s">
        <v>24</v>
      </c>
      <c r="H1829" s="126" t="n">
        <v>0.00405</v>
      </c>
      <c r="I1829" s="127" t="n">
        <f aca="false">L1829</f>
        <v>3.82</v>
      </c>
      <c r="J1829" s="127" t="n">
        <f aca="false">M1829</f>
        <v>0</v>
      </c>
      <c r="L1829" s="108" t="n">
        <f aca="false">TRUNC(N1829-N1829*$O$2,2)</f>
        <v>3.82</v>
      </c>
      <c r="M1829" s="108" t="n">
        <f aca="false">TRUNC(O1829-O1829*$O$2,2)</f>
        <v>0</v>
      </c>
      <c r="N1829" s="0" t="s">
        <v>1673</v>
      </c>
      <c r="O1829" s="0" t="s">
        <v>1644</v>
      </c>
    </row>
    <row r="1830" customFormat="false" ht="25.5" hidden="false" customHeight="false" outlineLevel="0" collapsed="false">
      <c r="A1830" s="122" t="s">
        <v>1578</v>
      </c>
      <c r="B1830" s="123" t="s">
        <v>1631</v>
      </c>
      <c r="C1830" s="122" t="s">
        <v>50</v>
      </c>
      <c r="D1830" s="122" t="s">
        <v>1632</v>
      </c>
      <c r="E1830" s="124" t="s">
        <v>1581</v>
      </c>
      <c r="F1830" s="124"/>
      <c r="G1830" s="125" t="s">
        <v>1633</v>
      </c>
      <c r="H1830" s="126" t="n">
        <v>0.00207</v>
      </c>
      <c r="I1830" s="127" t="n">
        <f aca="false">L1830</f>
        <v>9.48</v>
      </c>
      <c r="J1830" s="127" t="n">
        <f aca="false">M1830</f>
        <v>0.01</v>
      </c>
      <c r="L1830" s="108" t="n">
        <f aca="false">TRUNC(N1830-N1830*$O$2,2)</f>
        <v>9.48</v>
      </c>
      <c r="M1830" s="108" t="n">
        <f aca="false">TRUNC(O1830-O1830*$O$2,2)</f>
        <v>0.01</v>
      </c>
      <c r="N1830" s="0" t="s">
        <v>1634</v>
      </c>
      <c r="O1830" s="0" t="s">
        <v>1678</v>
      </c>
    </row>
    <row r="1831" customFormat="false" ht="12.75" hidden="false" customHeight="false" outlineLevel="0" collapsed="false">
      <c r="A1831" s="122" t="s">
        <v>1578</v>
      </c>
      <c r="B1831" s="123" t="n">
        <v>10583</v>
      </c>
      <c r="C1831" s="122" t="s">
        <v>50</v>
      </c>
      <c r="D1831" s="122" t="s">
        <v>2473</v>
      </c>
      <c r="E1831" s="124" t="s">
        <v>1581</v>
      </c>
      <c r="F1831" s="124"/>
      <c r="G1831" s="125" t="s">
        <v>24</v>
      </c>
      <c r="H1831" s="126" t="n">
        <v>0.0027</v>
      </c>
      <c r="I1831" s="127" t="n">
        <f aca="false">L1831</f>
        <v>9.35</v>
      </c>
      <c r="J1831" s="127" t="n">
        <f aca="false">M1831</f>
        <v>0.02</v>
      </c>
      <c r="L1831" s="108" t="n">
        <f aca="false">TRUNC(N1831-N1831*$O$2,2)</f>
        <v>9.35</v>
      </c>
      <c r="M1831" s="108" t="n">
        <f aca="false">TRUNC(O1831-O1831*$O$2,2)</f>
        <v>0.02</v>
      </c>
      <c r="N1831" s="0" t="s">
        <v>2474</v>
      </c>
      <c r="O1831" s="0" t="s">
        <v>1893</v>
      </c>
    </row>
    <row r="1832" customFormat="false" ht="25.5" hidden="false" customHeight="false" outlineLevel="0" collapsed="false">
      <c r="A1832" s="122" t="s">
        <v>1578</v>
      </c>
      <c r="B1832" s="123" t="s">
        <v>1654</v>
      </c>
      <c r="C1832" s="122" t="s">
        <v>50</v>
      </c>
      <c r="D1832" s="122" t="s">
        <v>1655</v>
      </c>
      <c r="E1832" s="124" t="s">
        <v>1581</v>
      </c>
      <c r="F1832" s="124"/>
      <c r="G1832" s="125" t="s">
        <v>24</v>
      </c>
      <c r="H1832" s="126" t="n">
        <v>0.00054</v>
      </c>
      <c r="I1832" s="127" t="n">
        <f aca="false">L1832</f>
        <v>10.53</v>
      </c>
      <c r="J1832" s="127" t="n">
        <f aca="false">M1832</f>
        <v>0</v>
      </c>
      <c r="L1832" s="108" t="n">
        <f aca="false">TRUNC(N1832-N1832*$O$2,2)</f>
        <v>10.53</v>
      </c>
      <c r="M1832" s="108" t="n">
        <f aca="false">TRUNC(O1832-O1832*$O$2,2)</f>
        <v>0</v>
      </c>
      <c r="N1832" s="0" t="s">
        <v>1656</v>
      </c>
      <c r="O1832" s="0" t="s">
        <v>1635</v>
      </c>
    </row>
    <row r="1833" customFormat="false" ht="12.75" hidden="false" customHeight="false" outlineLevel="0" collapsed="false">
      <c r="A1833" s="122" t="s">
        <v>1578</v>
      </c>
      <c r="B1833" s="123" t="n">
        <v>10788</v>
      </c>
      <c r="C1833" s="122" t="s">
        <v>50</v>
      </c>
      <c r="D1833" s="122" t="s">
        <v>1650</v>
      </c>
      <c r="E1833" s="124" t="s">
        <v>1581</v>
      </c>
      <c r="F1833" s="124"/>
      <c r="G1833" s="125" t="s">
        <v>24</v>
      </c>
      <c r="H1833" s="126" t="n">
        <v>6E-005</v>
      </c>
      <c r="I1833" s="127" t="n">
        <f aca="false">L1833</f>
        <v>28.8</v>
      </c>
      <c r="J1833" s="127" t="n">
        <f aca="false">M1833</f>
        <v>0</v>
      </c>
      <c r="L1833" s="108" t="n">
        <f aca="false">TRUNC(N1833-N1833*$O$2,2)</f>
        <v>28.8</v>
      </c>
      <c r="M1833" s="108" t="n">
        <f aca="false">TRUNC(O1833-O1833*$O$2,2)</f>
        <v>0</v>
      </c>
      <c r="N1833" s="0" t="s">
        <v>1651</v>
      </c>
      <c r="O1833" s="0" t="s">
        <v>1635</v>
      </c>
    </row>
    <row r="1834" customFormat="false" ht="25.5" hidden="false" customHeight="false" outlineLevel="0" collapsed="false">
      <c r="A1834" s="122" t="s">
        <v>1578</v>
      </c>
      <c r="B1834" s="123" t="s">
        <v>2399</v>
      </c>
      <c r="C1834" s="122" t="s">
        <v>50</v>
      </c>
      <c r="D1834" s="122" t="s">
        <v>2400</v>
      </c>
      <c r="E1834" s="124" t="s">
        <v>1609</v>
      </c>
      <c r="F1834" s="124"/>
      <c r="G1834" s="125" t="s">
        <v>1610</v>
      </c>
      <c r="H1834" s="126" t="n">
        <v>0.6</v>
      </c>
      <c r="I1834" s="127" t="n">
        <f aca="false">L1834</f>
        <v>14.93</v>
      </c>
      <c r="J1834" s="127" t="n">
        <f aca="false">M1834</f>
        <v>8.95</v>
      </c>
      <c r="L1834" s="108" t="n">
        <f aca="false">TRUNC(N1834-N1834*$O$2,2)</f>
        <v>14.93</v>
      </c>
      <c r="M1834" s="108" t="n">
        <f aca="false">TRUNC(O1834-O1834*$O$2,2)</f>
        <v>8.95</v>
      </c>
      <c r="N1834" s="0" t="s">
        <v>1746</v>
      </c>
      <c r="O1834" s="0" t="s">
        <v>2808</v>
      </c>
    </row>
    <row r="1835" customFormat="false" ht="25.5" hidden="false" customHeight="false" outlineLevel="0" collapsed="false">
      <c r="A1835" s="122" t="s">
        <v>1578</v>
      </c>
      <c r="B1835" s="123" t="n">
        <v>10761</v>
      </c>
      <c r="C1835" s="122" t="s">
        <v>50</v>
      </c>
      <c r="D1835" s="122" t="s">
        <v>1641</v>
      </c>
      <c r="E1835" s="124" t="s">
        <v>1642</v>
      </c>
      <c r="F1835" s="124"/>
      <c r="G1835" s="125" t="s">
        <v>24</v>
      </c>
      <c r="H1835" s="126" t="n">
        <v>0.09162</v>
      </c>
      <c r="I1835" s="127" t="n">
        <f aca="false">L1835</f>
        <v>3.9</v>
      </c>
      <c r="J1835" s="127" t="n">
        <f aca="false">M1835</f>
        <v>0.35</v>
      </c>
      <c r="L1835" s="108" t="n">
        <f aca="false">TRUNC(N1835-N1835*$O$2,2)</f>
        <v>3.9</v>
      </c>
      <c r="M1835" s="108" t="n">
        <f aca="false">TRUNC(O1835-O1835*$O$2,2)</f>
        <v>0.35</v>
      </c>
      <c r="N1835" s="0" t="s">
        <v>1643</v>
      </c>
      <c r="O1835" s="0" t="s">
        <v>2094</v>
      </c>
    </row>
    <row r="1836" customFormat="false" ht="12.75" hidden="false" customHeight="false" outlineLevel="0" collapsed="false">
      <c r="A1836" s="122" t="s">
        <v>1578</v>
      </c>
      <c r="B1836" s="123" t="n">
        <v>10517</v>
      </c>
      <c r="C1836" s="122" t="s">
        <v>50</v>
      </c>
      <c r="D1836" s="122" t="s">
        <v>1669</v>
      </c>
      <c r="E1836" s="124" t="s">
        <v>1642</v>
      </c>
      <c r="F1836" s="124"/>
      <c r="G1836" s="125" t="s">
        <v>1670</v>
      </c>
      <c r="H1836" s="126" t="n">
        <v>0.00036</v>
      </c>
      <c r="I1836" s="127" t="n">
        <f aca="false">L1836</f>
        <v>234.15</v>
      </c>
      <c r="J1836" s="127" t="n">
        <f aca="false">M1836</f>
        <v>0.07</v>
      </c>
      <c r="L1836" s="108" t="n">
        <f aca="false">TRUNC(N1836-N1836*$O$2,2)</f>
        <v>234.15</v>
      </c>
      <c r="M1836" s="108" t="n">
        <f aca="false">TRUNC(O1836-O1836*$O$2,2)</f>
        <v>0.07</v>
      </c>
      <c r="N1836" s="0" t="s">
        <v>1671</v>
      </c>
      <c r="O1836" s="0" t="s">
        <v>2080</v>
      </c>
    </row>
    <row r="1837" customFormat="false" ht="25.5" hidden="false" customHeight="false" outlineLevel="0" collapsed="false">
      <c r="A1837" s="122" t="s">
        <v>1578</v>
      </c>
      <c r="B1837" s="123" t="s">
        <v>2810</v>
      </c>
      <c r="C1837" s="122" t="s">
        <v>50</v>
      </c>
      <c r="D1837" s="122" t="s">
        <v>2811</v>
      </c>
      <c r="E1837" s="124" t="s">
        <v>1581</v>
      </c>
      <c r="F1837" s="124"/>
      <c r="G1837" s="125" t="s">
        <v>1972</v>
      </c>
      <c r="H1837" s="126" t="n">
        <v>0.02</v>
      </c>
      <c r="I1837" s="127" t="n">
        <f aca="false">L1837</f>
        <v>47.23</v>
      </c>
      <c r="J1837" s="127" t="n">
        <f aca="false">M1837</f>
        <v>0.94</v>
      </c>
      <c r="L1837" s="108" t="n">
        <f aca="false">TRUNC(N1837-N1837*$O$2,2)</f>
        <v>47.23</v>
      </c>
      <c r="M1837" s="108" t="n">
        <f aca="false">TRUNC(O1837-O1837*$O$2,2)</f>
        <v>0.94</v>
      </c>
      <c r="N1837" s="0" t="s">
        <v>2812</v>
      </c>
      <c r="O1837" s="0" t="s">
        <v>1925</v>
      </c>
    </row>
    <row r="1838" customFormat="false" ht="12.75" hidden="false" customHeight="false" outlineLevel="0" collapsed="false">
      <c r="A1838" s="122" t="s">
        <v>1578</v>
      </c>
      <c r="B1838" s="123" t="n">
        <v>11250</v>
      </c>
      <c r="C1838" s="122" t="s">
        <v>50</v>
      </c>
      <c r="D1838" s="122" t="s">
        <v>2431</v>
      </c>
      <c r="E1838" s="124" t="s">
        <v>1581</v>
      </c>
      <c r="F1838" s="124"/>
      <c r="G1838" s="125" t="s">
        <v>24</v>
      </c>
      <c r="H1838" s="126" t="n">
        <v>0.00138</v>
      </c>
      <c r="I1838" s="127" t="n">
        <f aca="false">L1838</f>
        <v>13.65</v>
      </c>
      <c r="J1838" s="127" t="n">
        <f aca="false">M1838</f>
        <v>0.01</v>
      </c>
      <c r="L1838" s="108" t="n">
        <f aca="false">TRUNC(N1838-N1838*$O$2,2)</f>
        <v>13.65</v>
      </c>
      <c r="M1838" s="108" t="n">
        <f aca="false">TRUNC(O1838-O1838*$O$2,2)</f>
        <v>0.01</v>
      </c>
      <c r="N1838" s="0" t="s">
        <v>2432</v>
      </c>
      <c r="O1838" s="0" t="s">
        <v>1678</v>
      </c>
    </row>
    <row r="1839" customFormat="false" ht="12.75" hidden="false" customHeight="false" outlineLevel="0" collapsed="false">
      <c r="A1839" s="122" t="s">
        <v>1578</v>
      </c>
      <c r="B1839" s="123" t="n">
        <v>10492</v>
      </c>
      <c r="C1839" s="122" t="s">
        <v>50</v>
      </c>
      <c r="D1839" s="122" t="s">
        <v>1662</v>
      </c>
      <c r="E1839" s="124" t="s">
        <v>1581</v>
      </c>
      <c r="F1839" s="124"/>
      <c r="G1839" s="125" t="s">
        <v>24</v>
      </c>
      <c r="H1839" s="126" t="n">
        <v>0.00405</v>
      </c>
      <c r="I1839" s="127" t="n">
        <f aca="false">L1839</f>
        <v>148.29</v>
      </c>
      <c r="J1839" s="127" t="n">
        <f aca="false">M1839</f>
        <v>0.59</v>
      </c>
      <c r="L1839" s="108" t="n">
        <f aca="false">TRUNC(N1839-N1839*$O$2,2)</f>
        <v>148.29</v>
      </c>
      <c r="M1839" s="108" t="n">
        <f aca="false">TRUNC(O1839-O1839*$O$2,2)</f>
        <v>0.59</v>
      </c>
      <c r="N1839" s="0" t="s">
        <v>1663</v>
      </c>
      <c r="O1839" s="0" t="s">
        <v>2814</v>
      </c>
    </row>
    <row r="1840" customFormat="false" ht="12.75" hidden="false" customHeight="false" outlineLevel="0" collapsed="false">
      <c r="A1840" s="122" t="s">
        <v>1578</v>
      </c>
      <c r="B1840" s="123" t="n">
        <v>4725</v>
      </c>
      <c r="C1840" s="122" t="s">
        <v>50</v>
      </c>
      <c r="D1840" s="122" t="s">
        <v>2395</v>
      </c>
      <c r="E1840" s="124" t="s">
        <v>1581</v>
      </c>
      <c r="F1840" s="124"/>
      <c r="G1840" s="125" t="s">
        <v>24</v>
      </c>
      <c r="H1840" s="126" t="n">
        <v>0.00024</v>
      </c>
      <c r="I1840" s="127" t="n">
        <f aca="false">L1840</f>
        <v>13.12</v>
      </c>
      <c r="J1840" s="127" t="n">
        <f aca="false">M1840</f>
        <v>0</v>
      </c>
      <c r="L1840" s="108" t="n">
        <f aca="false">TRUNC(N1840-N1840*$O$2,2)</f>
        <v>13.12</v>
      </c>
      <c r="M1840" s="108" t="n">
        <f aca="false">TRUNC(O1840-O1840*$O$2,2)</f>
        <v>0</v>
      </c>
      <c r="N1840" s="0" t="s">
        <v>2396</v>
      </c>
      <c r="O1840" s="0" t="s">
        <v>1635</v>
      </c>
    </row>
    <row r="1841" customFormat="false" ht="12.75" hidden="false" customHeight="false" outlineLevel="0" collapsed="false">
      <c r="A1841" s="122" t="s">
        <v>1578</v>
      </c>
      <c r="B1841" s="123" t="n">
        <v>11252</v>
      </c>
      <c r="C1841" s="122" t="s">
        <v>50</v>
      </c>
      <c r="D1841" s="122" t="s">
        <v>2391</v>
      </c>
      <c r="E1841" s="124" t="s">
        <v>1581</v>
      </c>
      <c r="F1841" s="124"/>
      <c r="G1841" s="125" t="s">
        <v>24</v>
      </c>
      <c r="H1841" s="126" t="n">
        <v>6E-005</v>
      </c>
      <c r="I1841" s="127" t="n">
        <f aca="false">L1841</f>
        <v>209.95</v>
      </c>
      <c r="J1841" s="127" t="n">
        <f aca="false">M1841</f>
        <v>0</v>
      </c>
      <c r="L1841" s="108" t="n">
        <f aca="false">TRUNC(N1841-N1841*$O$2,2)</f>
        <v>209.95</v>
      </c>
      <c r="M1841" s="108" t="n">
        <f aca="false">TRUNC(O1841-O1841*$O$2,2)</f>
        <v>0</v>
      </c>
      <c r="N1841" s="0" t="s">
        <v>2392</v>
      </c>
      <c r="O1841" s="0" t="s">
        <v>1644</v>
      </c>
    </row>
    <row r="1842" customFormat="false" ht="25.5" hidden="false" customHeight="false" outlineLevel="0" collapsed="false">
      <c r="A1842" s="122" t="s">
        <v>1578</v>
      </c>
      <c r="B1842" s="123" t="s">
        <v>1664</v>
      </c>
      <c r="C1842" s="122" t="s">
        <v>50</v>
      </c>
      <c r="D1842" s="122" t="s">
        <v>1665</v>
      </c>
      <c r="E1842" s="124" t="s">
        <v>1581</v>
      </c>
      <c r="F1842" s="124"/>
      <c r="G1842" s="125" t="s">
        <v>24</v>
      </c>
      <c r="H1842" s="126" t="n">
        <v>0.00018</v>
      </c>
      <c r="I1842" s="127" t="n">
        <f aca="false">L1842</f>
        <v>13.69</v>
      </c>
      <c r="J1842" s="127" t="n">
        <f aca="false">M1842</f>
        <v>0</v>
      </c>
      <c r="L1842" s="108" t="n">
        <f aca="false">TRUNC(N1842-N1842*$O$2,2)</f>
        <v>13.69</v>
      </c>
      <c r="M1842" s="108" t="n">
        <f aca="false">TRUNC(O1842-O1842*$O$2,2)</f>
        <v>0</v>
      </c>
      <c r="N1842" s="0" t="s">
        <v>1666</v>
      </c>
      <c r="O1842" s="0" t="s">
        <v>1635</v>
      </c>
    </row>
    <row r="1843" customFormat="false" ht="12.75" hidden="false" customHeight="false" outlineLevel="0" collapsed="false">
      <c r="A1843" s="122" t="s">
        <v>1578</v>
      </c>
      <c r="B1843" s="123" t="n">
        <v>11251</v>
      </c>
      <c r="C1843" s="122" t="s">
        <v>50</v>
      </c>
      <c r="D1843" s="122" t="s">
        <v>2469</v>
      </c>
      <c r="E1843" s="124" t="s">
        <v>1581</v>
      </c>
      <c r="F1843" s="124"/>
      <c r="G1843" s="125" t="s">
        <v>24</v>
      </c>
      <c r="H1843" s="126" t="n">
        <v>0.0027</v>
      </c>
      <c r="I1843" s="127" t="n">
        <f aca="false">L1843</f>
        <v>20.99</v>
      </c>
      <c r="J1843" s="127" t="n">
        <f aca="false">M1843</f>
        <v>0.05</v>
      </c>
      <c r="L1843" s="108" t="n">
        <f aca="false">TRUNC(N1843-N1843*$O$2,2)</f>
        <v>20.99</v>
      </c>
      <c r="M1843" s="108" t="n">
        <f aca="false">TRUNC(O1843-O1843*$O$2,2)</f>
        <v>0.05</v>
      </c>
      <c r="N1843" s="0" t="s">
        <v>2470</v>
      </c>
      <c r="O1843" s="0" t="s">
        <v>1623</v>
      </c>
    </row>
    <row r="1844" customFormat="false" ht="25.5" hidden="false" customHeight="false" outlineLevel="0" collapsed="false">
      <c r="A1844" s="122" t="s">
        <v>1578</v>
      </c>
      <c r="B1844" s="123" t="s">
        <v>1645</v>
      </c>
      <c r="C1844" s="122" t="s">
        <v>50</v>
      </c>
      <c r="D1844" s="122" t="s">
        <v>1646</v>
      </c>
      <c r="E1844" s="124" t="s">
        <v>1581</v>
      </c>
      <c r="F1844" s="124"/>
      <c r="G1844" s="125" t="s">
        <v>24</v>
      </c>
      <c r="H1844" s="126" t="n">
        <v>6E-005</v>
      </c>
      <c r="I1844" s="127" t="n">
        <f aca="false">L1844</f>
        <v>140.49</v>
      </c>
      <c r="J1844" s="127" t="n">
        <f aca="false">M1844</f>
        <v>0</v>
      </c>
      <c r="L1844" s="108" t="n">
        <f aca="false">TRUNC(N1844-N1844*$O$2,2)</f>
        <v>140.49</v>
      </c>
      <c r="M1844" s="108" t="n">
        <f aca="false">TRUNC(O1844-O1844*$O$2,2)</f>
        <v>0</v>
      </c>
      <c r="N1844" s="0" t="s">
        <v>1647</v>
      </c>
      <c r="O1844" s="0" t="s">
        <v>1644</v>
      </c>
    </row>
    <row r="1845" customFormat="false" ht="12.75" hidden="false" customHeight="false" outlineLevel="0" collapsed="false">
      <c r="A1845" s="115"/>
      <c r="B1845" s="115"/>
      <c r="C1845" s="115"/>
      <c r="D1845" s="115"/>
      <c r="E1845" s="115"/>
      <c r="F1845" s="116"/>
      <c r="G1845" s="115"/>
      <c r="H1845" s="116"/>
      <c r="I1845" s="115"/>
      <c r="J1845" s="116"/>
      <c r="L1845" s="108"/>
      <c r="M1845" s="108" t="n">
        <f aca="false">TRUNC(O1845-O1845*$O$2,2)</f>
        <v>12.14</v>
      </c>
      <c r="N1845" s="0" t="s">
        <v>1574</v>
      </c>
      <c r="O1845" s="0" t="n">
        <v>15.56</v>
      </c>
    </row>
    <row r="1846" customFormat="false" ht="12.75" hidden="false" customHeight="false" outlineLevel="0" collapsed="false">
      <c r="A1846" s="115"/>
      <c r="B1846" s="115"/>
      <c r="C1846" s="115"/>
      <c r="D1846" s="115"/>
      <c r="E1846" s="115"/>
      <c r="F1846" s="116"/>
      <c r="G1846" s="115"/>
      <c r="H1846" s="117" t="s">
        <v>1575</v>
      </c>
      <c r="I1846" s="117"/>
      <c r="J1846" s="118" t="n">
        <f aca="false">M1846</f>
        <v>37.75</v>
      </c>
      <c r="L1846" s="108" t="n">
        <f aca="false">TRUNC(N1846-N1846*$O$2,2)</f>
        <v>0</v>
      </c>
      <c r="M1846" s="108" t="n">
        <f aca="false">TRUNC(O1846-O1846*$O$2,2)</f>
        <v>37.75</v>
      </c>
      <c r="N1846" s="0" t="n">
        <v>0</v>
      </c>
      <c r="O1846" s="0" t="n">
        <v>48.37</v>
      </c>
    </row>
    <row r="1847" customFormat="false" ht="13.5" hidden="false" customHeight="false" outlineLevel="0" collapsed="false">
      <c r="A1847" s="30"/>
      <c r="B1847" s="30"/>
      <c r="C1847" s="30"/>
      <c r="D1847" s="30"/>
      <c r="E1847" s="30"/>
      <c r="F1847" s="30"/>
      <c r="G1847" s="30"/>
      <c r="H1847" s="119"/>
      <c r="I1847" s="30"/>
      <c r="J1847" s="120"/>
      <c r="L1847" s="108"/>
      <c r="M1847" s="108" t="n">
        <f aca="false">TRUNC(O1847-O1847*$O$2,2)</f>
        <v>789.52</v>
      </c>
      <c r="N1847" s="0" t="s">
        <v>1576</v>
      </c>
      <c r="O1847" s="0" t="n">
        <v>1011.56</v>
      </c>
    </row>
    <row r="1848" customFormat="false" ht="13.5" hidden="false" customHeight="false" outlineLevel="0" collapsed="false">
      <c r="A1848" s="121"/>
      <c r="B1848" s="121"/>
      <c r="C1848" s="121"/>
      <c r="D1848" s="121"/>
      <c r="E1848" s="121"/>
      <c r="F1848" s="121"/>
      <c r="G1848" s="121"/>
      <c r="H1848" s="121"/>
      <c r="I1848" s="121"/>
      <c r="J1848" s="121"/>
      <c r="L1848" s="108" t="n">
        <f aca="false">TRUNC(N1848-N1848*$O$2,2)</f>
        <v>0</v>
      </c>
      <c r="M1848" s="108" t="n">
        <f aca="false">TRUNC(O1848-O1848*$O$2,2)</f>
        <v>0</v>
      </c>
      <c r="N1848" s="0" t="n">
        <v>0</v>
      </c>
      <c r="O1848" s="0" t="n">
        <v>0</v>
      </c>
    </row>
    <row r="1849" customFormat="false" ht="15" hidden="false" customHeight="false" outlineLevel="0" collapsed="false">
      <c r="A1849" s="98" t="s">
        <v>291</v>
      </c>
      <c r="B1849" s="99" t="s">
        <v>8</v>
      </c>
      <c r="C1849" s="98" t="s">
        <v>9</v>
      </c>
      <c r="D1849" s="98" t="s">
        <v>10</v>
      </c>
      <c r="E1849" s="100" t="s">
        <v>1565</v>
      </c>
      <c r="F1849" s="100"/>
      <c r="G1849" s="101" t="s">
        <v>11</v>
      </c>
      <c r="H1849" s="99" t="s">
        <v>12</v>
      </c>
      <c r="I1849" s="99" t="s">
        <v>13</v>
      </c>
      <c r="J1849" s="99" t="s">
        <v>15</v>
      </c>
      <c r="L1849" s="108"/>
      <c r="M1849" s="108"/>
    </row>
    <row r="1850" customFormat="false" ht="39.6" hidden="false" customHeight="true" outlineLevel="0" collapsed="false">
      <c r="A1850" s="102" t="s">
        <v>1566</v>
      </c>
      <c r="B1850" s="103" t="s">
        <v>292</v>
      </c>
      <c r="C1850" s="102" t="s">
        <v>50</v>
      </c>
      <c r="D1850" s="102" t="s">
        <v>293</v>
      </c>
      <c r="E1850" s="104" t="s">
        <v>2800</v>
      </c>
      <c r="F1850" s="104"/>
      <c r="G1850" s="105" t="s">
        <v>52</v>
      </c>
      <c r="H1850" s="106" t="n">
        <v>1</v>
      </c>
      <c r="I1850" s="107" t="n">
        <f aca="false">L1850</f>
        <v>39.12</v>
      </c>
      <c r="J1850" s="107" t="n">
        <f aca="false">M1850</f>
        <v>39.12</v>
      </c>
      <c r="L1850" s="108" t="n">
        <f aca="false">TRUNC(N1850-N1850*$O$2,2)</f>
        <v>39.12</v>
      </c>
      <c r="M1850" s="108" t="n">
        <f aca="false">TRUNC(O1850-O1850*$O$2,2)</f>
        <v>39.12</v>
      </c>
      <c r="N1850" s="0" t="n">
        <v>50.13</v>
      </c>
      <c r="O1850" s="0" t="n">
        <v>50.13</v>
      </c>
    </row>
    <row r="1851" customFormat="false" ht="15" hidden="false" customHeight="false" outlineLevel="0" collapsed="false">
      <c r="A1851" s="98"/>
      <c r="B1851" s="99" t="s">
        <v>8</v>
      </c>
      <c r="C1851" s="98" t="s">
        <v>9</v>
      </c>
      <c r="D1851" s="98" t="s">
        <v>10</v>
      </c>
      <c r="E1851" s="100" t="s">
        <v>1565</v>
      </c>
      <c r="F1851" s="100"/>
      <c r="G1851" s="101" t="s">
        <v>11</v>
      </c>
      <c r="H1851" s="99" t="s">
        <v>12</v>
      </c>
      <c r="I1851" s="99" t="s">
        <v>13</v>
      </c>
      <c r="J1851" s="99" t="s">
        <v>15</v>
      </c>
      <c r="L1851" s="108"/>
      <c r="M1851" s="108"/>
    </row>
    <row r="1852" customFormat="false" ht="25.5" hidden="false" customHeight="false" outlineLevel="0" collapsed="false">
      <c r="A1852" s="109" t="s">
        <v>1566</v>
      </c>
      <c r="B1852" s="110" t="n">
        <v>10549</v>
      </c>
      <c r="C1852" s="109" t="s">
        <v>50</v>
      </c>
      <c r="D1852" s="109" t="s">
        <v>1620</v>
      </c>
      <c r="E1852" s="111" t="s">
        <v>1621</v>
      </c>
      <c r="F1852" s="111"/>
      <c r="G1852" s="112" t="s">
        <v>1610</v>
      </c>
      <c r="H1852" s="113" t="n">
        <v>0.3</v>
      </c>
      <c r="I1852" s="114" t="n">
        <f aca="false">L1852</f>
        <v>2.95</v>
      </c>
      <c r="J1852" s="114" t="n">
        <f aca="false">M1852</f>
        <v>0.88</v>
      </c>
      <c r="L1852" s="108" t="n">
        <f aca="false">TRUNC(N1852-N1852*$O$2,2)</f>
        <v>2.95</v>
      </c>
      <c r="M1852" s="108" t="n">
        <f aca="false">TRUNC(O1852-O1852*$O$2,2)</f>
        <v>0.88</v>
      </c>
      <c r="N1852" s="0" t="s">
        <v>1622</v>
      </c>
      <c r="O1852" s="0" t="s">
        <v>2804</v>
      </c>
    </row>
    <row r="1853" customFormat="false" ht="25.5" hidden="false" customHeight="false" outlineLevel="0" collapsed="false">
      <c r="A1853" s="109" t="s">
        <v>1566</v>
      </c>
      <c r="B1853" s="110" t="n">
        <v>10553</v>
      </c>
      <c r="C1853" s="109" t="s">
        <v>50</v>
      </c>
      <c r="D1853" s="109" t="s">
        <v>2801</v>
      </c>
      <c r="E1853" s="111" t="s">
        <v>1621</v>
      </c>
      <c r="F1853" s="111"/>
      <c r="G1853" s="112" t="s">
        <v>1610</v>
      </c>
      <c r="H1853" s="113" t="n">
        <v>0.6</v>
      </c>
      <c r="I1853" s="114" t="n">
        <f aca="false">L1853</f>
        <v>3.01</v>
      </c>
      <c r="J1853" s="114" t="n">
        <f aca="false">M1853</f>
        <v>1.8</v>
      </c>
      <c r="L1853" s="108" t="n">
        <f aca="false">TRUNC(N1853-N1853*$O$2,2)</f>
        <v>3.01</v>
      </c>
      <c r="M1853" s="108" t="n">
        <f aca="false">TRUNC(O1853-O1853*$O$2,2)</f>
        <v>1.8</v>
      </c>
      <c r="N1853" s="0" t="s">
        <v>2802</v>
      </c>
      <c r="O1853" s="0" t="s">
        <v>2803</v>
      </c>
    </row>
    <row r="1854" customFormat="false" ht="12.75" hidden="false" customHeight="false" outlineLevel="0" collapsed="false">
      <c r="A1854" s="122" t="s">
        <v>1578</v>
      </c>
      <c r="B1854" s="123" t="n">
        <v>2224</v>
      </c>
      <c r="C1854" s="122" t="s">
        <v>50</v>
      </c>
      <c r="D1854" s="122" t="s">
        <v>2815</v>
      </c>
      <c r="E1854" s="124" t="s">
        <v>1581</v>
      </c>
      <c r="F1854" s="124"/>
      <c r="G1854" s="125" t="s">
        <v>1972</v>
      </c>
      <c r="H1854" s="126" t="n">
        <v>0.24</v>
      </c>
      <c r="I1854" s="127" t="n">
        <f aca="false">L1854</f>
        <v>97.39</v>
      </c>
      <c r="J1854" s="127" t="n">
        <f aca="false">M1854</f>
        <v>23.36</v>
      </c>
      <c r="L1854" s="108" t="n">
        <f aca="false">TRUNC(N1854-N1854*$O$2,2)</f>
        <v>97.39</v>
      </c>
      <c r="M1854" s="108" t="n">
        <f aca="false">TRUNC(O1854-O1854*$O$2,2)</f>
        <v>23.36</v>
      </c>
      <c r="N1854" s="0" t="s">
        <v>2816</v>
      </c>
      <c r="O1854" s="0" t="s">
        <v>2817</v>
      </c>
    </row>
    <row r="1855" customFormat="false" ht="25.5" hidden="false" customHeight="false" outlineLevel="0" collapsed="false">
      <c r="A1855" s="122" t="s">
        <v>1578</v>
      </c>
      <c r="B1855" s="123" t="s">
        <v>2810</v>
      </c>
      <c r="C1855" s="122" t="s">
        <v>50</v>
      </c>
      <c r="D1855" s="122" t="s">
        <v>2811</v>
      </c>
      <c r="E1855" s="124" t="s">
        <v>1581</v>
      </c>
      <c r="F1855" s="124"/>
      <c r="G1855" s="125" t="s">
        <v>1972</v>
      </c>
      <c r="H1855" s="126" t="n">
        <v>0.02</v>
      </c>
      <c r="I1855" s="127" t="n">
        <f aca="false">L1855</f>
        <v>47.23</v>
      </c>
      <c r="J1855" s="127" t="n">
        <f aca="false">M1855</f>
        <v>0.94</v>
      </c>
      <c r="L1855" s="108" t="n">
        <f aca="false">TRUNC(N1855-N1855*$O$2,2)</f>
        <v>47.23</v>
      </c>
      <c r="M1855" s="108" t="n">
        <f aca="false">TRUNC(O1855-O1855*$O$2,2)</f>
        <v>0.94</v>
      </c>
      <c r="N1855" s="0" t="s">
        <v>2812</v>
      </c>
      <c r="O1855" s="0" t="s">
        <v>1925</v>
      </c>
    </row>
    <row r="1856" customFormat="false" ht="25.5" hidden="false" customHeight="false" outlineLevel="0" collapsed="false">
      <c r="A1856" s="122" t="s">
        <v>1578</v>
      </c>
      <c r="B1856" s="123" t="s">
        <v>2399</v>
      </c>
      <c r="C1856" s="122" t="s">
        <v>50</v>
      </c>
      <c r="D1856" s="122" t="s">
        <v>2400</v>
      </c>
      <c r="E1856" s="124" t="s">
        <v>1609</v>
      </c>
      <c r="F1856" s="124"/>
      <c r="G1856" s="125" t="s">
        <v>1610</v>
      </c>
      <c r="H1856" s="126" t="n">
        <v>0.6</v>
      </c>
      <c r="I1856" s="127" t="n">
        <f aca="false">L1856</f>
        <v>14.93</v>
      </c>
      <c r="J1856" s="127" t="n">
        <f aca="false">M1856</f>
        <v>8.95</v>
      </c>
      <c r="L1856" s="108" t="n">
        <f aca="false">TRUNC(N1856-N1856*$O$2,2)</f>
        <v>14.93</v>
      </c>
      <c r="M1856" s="108" t="n">
        <f aca="false">TRUNC(O1856-O1856*$O$2,2)</f>
        <v>8.95</v>
      </c>
      <c r="N1856" s="0" t="s">
        <v>1746</v>
      </c>
      <c r="O1856" s="0" t="s">
        <v>2808</v>
      </c>
    </row>
    <row r="1857" customFormat="false" ht="25.5" hidden="false" customHeight="false" outlineLevel="0" collapsed="false">
      <c r="A1857" s="122" t="s">
        <v>1578</v>
      </c>
      <c r="B1857" s="123" t="s">
        <v>1616</v>
      </c>
      <c r="C1857" s="122" t="s">
        <v>50</v>
      </c>
      <c r="D1857" s="122" t="s">
        <v>1617</v>
      </c>
      <c r="E1857" s="124" t="s">
        <v>1609</v>
      </c>
      <c r="F1857" s="124"/>
      <c r="G1857" s="125" t="s">
        <v>1610</v>
      </c>
      <c r="H1857" s="126" t="n">
        <v>0.3</v>
      </c>
      <c r="I1857" s="127" t="n">
        <f aca="false">L1857</f>
        <v>10.65</v>
      </c>
      <c r="J1857" s="127" t="n">
        <f aca="false">M1857</f>
        <v>3.19</v>
      </c>
      <c r="L1857" s="108" t="n">
        <f aca="false">TRUNC(N1857-N1857*$O$2,2)</f>
        <v>10.65</v>
      </c>
      <c r="M1857" s="108" t="n">
        <f aca="false">TRUNC(O1857-O1857*$O$2,2)</f>
        <v>3.19</v>
      </c>
      <c r="N1857" s="0" t="s">
        <v>1618</v>
      </c>
      <c r="O1857" s="0" t="s">
        <v>2809</v>
      </c>
    </row>
    <row r="1858" customFormat="false" ht="13.9" hidden="false" customHeight="true" outlineLevel="0" collapsed="false">
      <c r="A1858" s="134" t="s">
        <v>1630</v>
      </c>
      <c r="B1858" s="134"/>
      <c r="C1858" s="134"/>
      <c r="D1858" s="134"/>
      <c r="E1858" s="134"/>
      <c r="F1858" s="134"/>
      <c r="G1858" s="134"/>
      <c r="H1858" s="134"/>
      <c r="I1858" s="134"/>
      <c r="J1858" s="134"/>
      <c r="L1858" s="108" t="n">
        <f aca="false">TRUNC(N1858-N1858*$O$2,2)</f>
        <v>0</v>
      </c>
      <c r="M1858" s="108" t="n">
        <f aca="false">TRUNC(O1858-O1858*$O$2,2)</f>
        <v>0</v>
      </c>
      <c r="N1858" s="0" t="n">
        <v>0</v>
      </c>
      <c r="O1858" s="0" t="n">
        <v>0</v>
      </c>
    </row>
    <row r="1859" customFormat="false" ht="15" hidden="false" customHeight="false" outlineLevel="0" collapsed="false">
      <c r="A1859" s="98"/>
      <c r="B1859" s="99" t="s">
        <v>8</v>
      </c>
      <c r="C1859" s="98" t="s">
        <v>9</v>
      </c>
      <c r="D1859" s="98" t="s">
        <v>10</v>
      </c>
      <c r="E1859" s="100" t="s">
        <v>1565</v>
      </c>
      <c r="F1859" s="100"/>
      <c r="G1859" s="101" t="s">
        <v>11</v>
      </c>
      <c r="H1859" s="99" t="s">
        <v>12</v>
      </c>
      <c r="I1859" s="99" t="s">
        <v>13</v>
      </c>
      <c r="J1859" s="99" t="s">
        <v>15</v>
      </c>
      <c r="L1859" s="108"/>
      <c r="M1859" s="108"/>
    </row>
    <row r="1860" customFormat="false" ht="25.5" hidden="false" customHeight="false" outlineLevel="0" collapsed="false">
      <c r="A1860" s="122" t="s">
        <v>1578</v>
      </c>
      <c r="B1860" s="123" t="n">
        <v>10761</v>
      </c>
      <c r="C1860" s="122" t="s">
        <v>50</v>
      </c>
      <c r="D1860" s="122" t="s">
        <v>1641</v>
      </c>
      <c r="E1860" s="124" t="s">
        <v>1642</v>
      </c>
      <c r="F1860" s="124"/>
      <c r="G1860" s="125" t="s">
        <v>24</v>
      </c>
      <c r="H1860" s="126" t="n">
        <v>0.09162</v>
      </c>
      <c r="I1860" s="127" t="n">
        <f aca="false">L1860</f>
        <v>3.9</v>
      </c>
      <c r="J1860" s="127" t="n">
        <f aca="false">M1860</f>
        <v>0.35</v>
      </c>
      <c r="L1860" s="108" t="n">
        <f aca="false">TRUNC(N1860-N1860*$O$2,2)</f>
        <v>3.9</v>
      </c>
      <c r="M1860" s="108" t="n">
        <f aca="false">TRUNC(O1860-O1860*$O$2,2)</f>
        <v>0.35</v>
      </c>
      <c r="N1860" s="0" t="s">
        <v>1643</v>
      </c>
      <c r="O1860" s="0" t="s">
        <v>2094</v>
      </c>
    </row>
    <row r="1861" customFormat="false" ht="12.75" hidden="false" customHeight="false" outlineLevel="0" collapsed="false">
      <c r="A1861" s="122" t="s">
        <v>1578</v>
      </c>
      <c r="B1861" s="123" t="n">
        <v>11252</v>
      </c>
      <c r="C1861" s="122" t="s">
        <v>50</v>
      </c>
      <c r="D1861" s="122" t="s">
        <v>2391</v>
      </c>
      <c r="E1861" s="124" t="s">
        <v>1581</v>
      </c>
      <c r="F1861" s="124"/>
      <c r="G1861" s="125" t="s">
        <v>24</v>
      </c>
      <c r="H1861" s="126" t="n">
        <v>6E-005</v>
      </c>
      <c r="I1861" s="127" t="n">
        <f aca="false">L1861</f>
        <v>209.95</v>
      </c>
      <c r="J1861" s="127" t="n">
        <f aca="false">M1861</f>
        <v>0</v>
      </c>
      <c r="L1861" s="108" t="n">
        <f aca="false">TRUNC(N1861-N1861*$O$2,2)</f>
        <v>209.95</v>
      </c>
      <c r="M1861" s="108" t="n">
        <f aca="false">TRUNC(O1861-O1861*$O$2,2)</f>
        <v>0</v>
      </c>
      <c r="N1861" s="0" t="s">
        <v>2392</v>
      </c>
      <c r="O1861" s="0" t="s">
        <v>1644</v>
      </c>
    </row>
    <row r="1862" customFormat="false" ht="25.5" hidden="false" customHeight="false" outlineLevel="0" collapsed="false">
      <c r="A1862" s="122" t="s">
        <v>1578</v>
      </c>
      <c r="B1862" s="123" t="s">
        <v>1616</v>
      </c>
      <c r="C1862" s="122" t="s">
        <v>50</v>
      </c>
      <c r="D1862" s="122" t="s">
        <v>1617</v>
      </c>
      <c r="E1862" s="124" t="s">
        <v>1609</v>
      </c>
      <c r="F1862" s="124"/>
      <c r="G1862" s="125" t="s">
        <v>1610</v>
      </c>
      <c r="H1862" s="126" t="n">
        <v>0.3</v>
      </c>
      <c r="I1862" s="127" t="n">
        <f aca="false">L1862</f>
        <v>10.65</v>
      </c>
      <c r="J1862" s="127" t="n">
        <f aca="false">M1862</f>
        <v>3.19</v>
      </c>
      <c r="L1862" s="108" t="n">
        <f aca="false">TRUNC(N1862-N1862*$O$2,2)</f>
        <v>10.65</v>
      </c>
      <c r="M1862" s="108" t="n">
        <f aca="false">TRUNC(O1862-O1862*$O$2,2)</f>
        <v>3.19</v>
      </c>
      <c r="N1862" s="0" t="s">
        <v>1618</v>
      </c>
      <c r="O1862" s="0" t="s">
        <v>2809</v>
      </c>
    </row>
    <row r="1863" customFormat="false" ht="25.5" hidden="false" customHeight="false" outlineLevel="0" collapsed="false">
      <c r="A1863" s="122" t="s">
        <v>1578</v>
      </c>
      <c r="B1863" s="123" t="s">
        <v>2810</v>
      </c>
      <c r="C1863" s="122" t="s">
        <v>50</v>
      </c>
      <c r="D1863" s="122" t="s">
        <v>2811</v>
      </c>
      <c r="E1863" s="124" t="s">
        <v>1581</v>
      </c>
      <c r="F1863" s="124"/>
      <c r="G1863" s="125" t="s">
        <v>1972</v>
      </c>
      <c r="H1863" s="126" t="n">
        <v>0.02</v>
      </c>
      <c r="I1863" s="127" t="n">
        <f aca="false">L1863</f>
        <v>47.23</v>
      </c>
      <c r="J1863" s="127" t="n">
        <f aca="false">M1863</f>
        <v>0.94</v>
      </c>
      <c r="L1863" s="108" t="n">
        <f aca="false">TRUNC(N1863-N1863*$O$2,2)</f>
        <v>47.23</v>
      </c>
      <c r="M1863" s="108" t="n">
        <f aca="false">TRUNC(O1863-O1863*$O$2,2)</f>
        <v>0.94</v>
      </c>
      <c r="N1863" s="0" t="s">
        <v>2812</v>
      </c>
      <c r="O1863" s="0" t="s">
        <v>1925</v>
      </c>
    </row>
    <row r="1864" customFormat="false" ht="25.5" hidden="false" customHeight="false" outlineLevel="0" collapsed="false">
      <c r="A1864" s="122" t="s">
        <v>1578</v>
      </c>
      <c r="B1864" s="123" t="s">
        <v>1659</v>
      </c>
      <c r="C1864" s="122" t="s">
        <v>50</v>
      </c>
      <c r="D1864" s="122" t="s">
        <v>1660</v>
      </c>
      <c r="E1864" s="124" t="s">
        <v>1581</v>
      </c>
      <c r="F1864" s="124"/>
      <c r="G1864" s="125" t="s">
        <v>1633</v>
      </c>
      <c r="H1864" s="126" t="n">
        <v>0.00072</v>
      </c>
      <c r="I1864" s="127" t="n">
        <f aca="false">L1864</f>
        <v>50.57</v>
      </c>
      <c r="J1864" s="127" t="n">
        <f aca="false">M1864</f>
        <v>0.03</v>
      </c>
      <c r="L1864" s="108" t="n">
        <f aca="false">TRUNC(N1864-N1864*$O$2,2)</f>
        <v>50.57</v>
      </c>
      <c r="M1864" s="108" t="n">
        <f aca="false">TRUNC(O1864-O1864*$O$2,2)</f>
        <v>0.03</v>
      </c>
      <c r="N1864" s="0" t="s">
        <v>1661</v>
      </c>
      <c r="O1864" s="0" t="s">
        <v>1788</v>
      </c>
    </row>
    <row r="1865" customFormat="false" ht="12.75" hidden="false" customHeight="false" outlineLevel="0" collapsed="false">
      <c r="A1865" s="122" t="s">
        <v>1578</v>
      </c>
      <c r="B1865" s="123" t="n">
        <v>11250</v>
      </c>
      <c r="C1865" s="122" t="s">
        <v>50</v>
      </c>
      <c r="D1865" s="122" t="s">
        <v>2431</v>
      </c>
      <c r="E1865" s="124" t="s">
        <v>1581</v>
      </c>
      <c r="F1865" s="124"/>
      <c r="G1865" s="125" t="s">
        <v>24</v>
      </c>
      <c r="H1865" s="126" t="n">
        <v>0.00138</v>
      </c>
      <c r="I1865" s="127" t="n">
        <f aca="false">L1865</f>
        <v>13.65</v>
      </c>
      <c r="J1865" s="127" t="n">
        <f aca="false">M1865</f>
        <v>0.01</v>
      </c>
      <c r="L1865" s="108" t="n">
        <f aca="false">TRUNC(N1865-N1865*$O$2,2)</f>
        <v>13.65</v>
      </c>
      <c r="M1865" s="108" t="n">
        <f aca="false">TRUNC(O1865-O1865*$O$2,2)</f>
        <v>0.01</v>
      </c>
      <c r="N1865" s="0" t="s">
        <v>2432</v>
      </c>
      <c r="O1865" s="0" t="s">
        <v>1678</v>
      </c>
    </row>
    <row r="1866" customFormat="false" ht="12.75" hidden="false" customHeight="false" outlineLevel="0" collapsed="false">
      <c r="A1866" s="122" t="s">
        <v>1578</v>
      </c>
      <c r="B1866" s="123" t="n">
        <v>10583</v>
      </c>
      <c r="C1866" s="122" t="s">
        <v>50</v>
      </c>
      <c r="D1866" s="122" t="s">
        <v>2473</v>
      </c>
      <c r="E1866" s="124" t="s">
        <v>1581</v>
      </c>
      <c r="F1866" s="124"/>
      <c r="G1866" s="125" t="s">
        <v>24</v>
      </c>
      <c r="H1866" s="126" t="n">
        <v>0.0027</v>
      </c>
      <c r="I1866" s="127" t="n">
        <f aca="false">L1866</f>
        <v>9.35</v>
      </c>
      <c r="J1866" s="127" t="n">
        <f aca="false">M1866</f>
        <v>0.02</v>
      </c>
      <c r="L1866" s="108" t="n">
        <f aca="false">TRUNC(N1866-N1866*$O$2,2)</f>
        <v>9.35</v>
      </c>
      <c r="M1866" s="108" t="n">
        <f aca="false">TRUNC(O1866-O1866*$O$2,2)</f>
        <v>0.02</v>
      </c>
      <c r="N1866" s="0" t="s">
        <v>2474</v>
      </c>
      <c r="O1866" s="0" t="s">
        <v>1893</v>
      </c>
    </row>
    <row r="1867" customFormat="false" ht="12.75" hidden="false" customHeight="false" outlineLevel="0" collapsed="false">
      <c r="A1867" s="122" t="s">
        <v>1578</v>
      </c>
      <c r="B1867" s="123" t="n">
        <v>1651</v>
      </c>
      <c r="C1867" s="122" t="s">
        <v>50</v>
      </c>
      <c r="D1867" s="122" t="s">
        <v>1638</v>
      </c>
      <c r="E1867" s="124" t="s">
        <v>1581</v>
      </c>
      <c r="F1867" s="124"/>
      <c r="G1867" s="125" t="s">
        <v>1639</v>
      </c>
      <c r="H1867" s="126" t="n">
        <v>0.00072</v>
      </c>
      <c r="I1867" s="127" t="n">
        <f aca="false">L1867</f>
        <v>4.95</v>
      </c>
      <c r="J1867" s="127" t="n">
        <f aca="false">M1867</f>
        <v>0</v>
      </c>
      <c r="L1867" s="108" t="n">
        <f aca="false">TRUNC(N1867-N1867*$O$2,2)</f>
        <v>4.95</v>
      </c>
      <c r="M1867" s="108" t="n">
        <f aca="false">TRUNC(O1867-O1867*$O$2,2)</f>
        <v>0</v>
      </c>
      <c r="N1867" s="0" t="s">
        <v>1640</v>
      </c>
      <c r="O1867" s="0" t="s">
        <v>1635</v>
      </c>
    </row>
    <row r="1868" customFormat="false" ht="12.75" hidden="false" customHeight="false" outlineLevel="0" collapsed="false">
      <c r="A1868" s="122" t="s">
        <v>1578</v>
      </c>
      <c r="B1868" s="123" t="n">
        <v>10599</v>
      </c>
      <c r="C1868" s="122" t="s">
        <v>50</v>
      </c>
      <c r="D1868" s="122" t="s">
        <v>1648</v>
      </c>
      <c r="E1868" s="124" t="s">
        <v>1581</v>
      </c>
      <c r="F1868" s="124"/>
      <c r="G1868" s="125" t="s">
        <v>24</v>
      </c>
      <c r="H1868" s="126" t="n">
        <v>0.00162</v>
      </c>
      <c r="I1868" s="127" t="n">
        <f aca="false">L1868</f>
        <v>14.04</v>
      </c>
      <c r="J1868" s="127" t="n">
        <f aca="false">M1868</f>
        <v>0.01</v>
      </c>
      <c r="L1868" s="108" t="n">
        <f aca="false">TRUNC(N1868-N1868*$O$2,2)</f>
        <v>14.04</v>
      </c>
      <c r="M1868" s="108" t="n">
        <f aca="false">TRUNC(O1868-O1868*$O$2,2)</f>
        <v>0.01</v>
      </c>
      <c r="N1868" s="0" t="s">
        <v>1649</v>
      </c>
      <c r="O1868" s="0" t="s">
        <v>1678</v>
      </c>
    </row>
    <row r="1869" customFormat="false" ht="25.5" hidden="false" customHeight="false" outlineLevel="0" collapsed="false">
      <c r="A1869" s="122" t="s">
        <v>1578</v>
      </c>
      <c r="B1869" s="123" t="s">
        <v>1631</v>
      </c>
      <c r="C1869" s="122" t="s">
        <v>50</v>
      </c>
      <c r="D1869" s="122" t="s">
        <v>1632</v>
      </c>
      <c r="E1869" s="124" t="s">
        <v>1581</v>
      </c>
      <c r="F1869" s="124"/>
      <c r="G1869" s="125" t="s">
        <v>1633</v>
      </c>
      <c r="H1869" s="126" t="n">
        <v>0.00207</v>
      </c>
      <c r="I1869" s="127" t="n">
        <f aca="false">L1869</f>
        <v>9.48</v>
      </c>
      <c r="J1869" s="127" t="n">
        <f aca="false">M1869</f>
        <v>0.01</v>
      </c>
      <c r="L1869" s="108" t="n">
        <f aca="false">TRUNC(N1869-N1869*$O$2,2)</f>
        <v>9.48</v>
      </c>
      <c r="M1869" s="108" t="n">
        <f aca="false">TRUNC(O1869-O1869*$O$2,2)</f>
        <v>0.01</v>
      </c>
      <c r="N1869" s="0" t="s">
        <v>1634</v>
      </c>
      <c r="O1869" s="0" t="s">
        <v>1678</v>
      </c>
    </row>
    <row r="1870" customFormat="false" ht="25.5" hidden="false" customHeight="false" outlineLevel="0" collapsed="false">
      <c r="A1870" s="122" t="s">
        <v>1578</v>
      </c>
      <c r="B1870" s="123" t="n">
        <v>4174</v>
      </c>
      <c r="C1870" s="122" t="s">
        <v>50</v>
      </c>
      <c r="D1870" s="122" t="s">
        <v>1820</v>
      </c>
      <c r="E1870" s="124" t="s">
        <v>1581</v>
      </c>
      <c r="F1870" s="124"/>
      <c r="G1870" s="125" t="s">
        <v>24</v>
      </c>
      <c r="H1870" s="126" t="n">
        <v>0.0003</v>
      </c>
      <c r="I1870" s="127" t="n">
        <f aca="false">L1870</f>
        <v>8.42</v>
      </c>
      <c r="J1870" s="127" t="n">
        <f aca="false">M1870</f>
        <v>0</v>
      </c>
      <c r="L1870" s="108" t="n">
        <f aca="false">TRUNC(N1870-N1870*$O$2,2)</f>
        <v>8.42</v>
      </c>
      <c r="M1870" s="108" t="n">
        <f aca="false">TRUNC(O1870-O1870*$O$2,2)</f>
        <v>0</v>
      </c>
      <c r="N1870" s="0" t="s">
        <v>1821</v>
      </c>
      <c r="O1870" s="0" t="s">
        <v>1635</v>
      </c>
    </row>
    <row r="1871" customFormat="false" ht="12.75" hidden="false" customHeight="false" outlineLevel="0" collapsed="false">
      <c r="A1871" s="122" t="s">
        <v>1578</v>
      </c>
      <c r="B1871" s="123" t="n">
        <v>4725</v>
      </c>
      <c r="C1871" s="122" t="s">
        <v>50</v>
      </c>
      <c r="D1871" s="122" t="s">
        <v>2395</v>
      </c>
      <c r="E1871" s="124" t="s">
        <v>1581</v>
      </c>
      <c r="F1871" s="124"/>
      <c r="G1871" s="125" t="s">
        <v>24</v>
      </c>
      <c r="H1871" s="126" t="n">
        <v>0.00024</v>
      </c>
      <c r="I1871" s="127" t="n">
        <f aca="false">L1871</f>
        <v>13.12</v>
      </c>
      <c r="J1871" s="127" t="n">
        <f aca="false">M1871</f>
        <v>0</v>
      </c>
      <c r="L1871" s="108" t="n">
        <f aca="false">TRUNC(N1871-N1871*$O$2,2)</f>
        <v>13.12</v>
      </c>
      <c r="M1871" s="108" t="n">
        <f aca="false">TRUNC(O1871-O1871*$O$2,2)</f>
        <v>0</v>
      </c>
      <c r="N1871" s="0" t="s">
        <v>2396</v>
      </c>
      <c r="O1871" s="0" t="s">
        <v>1635</v>
      </c>
    </row>
    <row r="1872" customFormat="false" ht="12.75" hidden="false" customHeight="false" outlineLevel="0" collapsed="false">
      <c r="A1872" s="122" t="s">
        <v>1578</v>
      </c>
      <c r="B1872" s="123" t="n">
        <v>10517</v>
      </c>
      <c r="C1872" s="122" t="s">
        <v>50</v>
      </c>
      <c r="D1872" s="122" t="s">
        <v>1669</v>
      </c>
      <c r="E1872" s="124" t="s">
        <v>1642</v>
      </c>
      <c r="F1872" s="124"/>
      <c r="G1872" s="125" t="s">
        <v>1670</v>
      </c>
      <c r="H1872" s="126" t="n">
        <v>0.00036</v>
      </c>
      <c r="I1872" s="127" t="n">
        <f aca="false">L1872</f>
        <v>234.15</v>
      </c>
      <c r="J1872" s="127" t="n">
        <f aca="false">M1872</f>
        <v>0.07</v>
      </c>
      <c r="L1872" s="108" t="n">
        <f aca="false">TRUNC(N1872-N1872*$O$2,2)</f>
        <v>234.15</v>
      </c>
      <c r="M1872" s="108" t="n">
        <f aca="false">TRUNC(O1872-O1872*$O$2,2)</f>
        <v>0.07</v>
      </c>
      <c r="N1872" s="0" t="s">
        <v>1671</v>
      </c>
      <c r="O1872" s="0" t="s">
        <v>2080</v>
      </c>
    </row>
    <row r="1873" customFormat="false" ht="12.75" hidden="false" customHeight="false" outlineLevel="0" collapsed="false">
      <c r="A1873" s="122" t="s">
        <v>1578</v>
      </c>
      <c r="B1873" s="123" t="n">
        <v>2378</v>
      </c>
      <c r="C1873" s="122" t="s">
        <v>50</v>
      </c>
      <c r="D1873" s="122" t="s">
        <v>1657</v>
      </c>
      <c r="E1873" s="124" t="s">
        <v>1581</v>
      </c>
      <c r="F1873" s="124"/>
      <c r="G1873" s="125" t="s">
        <v>24</v>
      </c>
      <c r="H1873" s="126" t="n">
        <v>0.06747</v>
      </c>
      <c r="I1873" s="127" t="n">
        <f aca="false">L1873</f>
        <v>3.51</v>
      </c>
      <c r="J1873" s="127" t="n">
        <f aca="false">M1873</f>
        <v>0.23</v>
      </c>
      <c r="L1873" s="108" t="n">
        <f aca="false">TRUNC(N1873-N1873*$O$2,2)</f>
        <v>3.51</v>
      </c>
      <c r="M1873" s="108" t="n">
        <f aca="false">TRUNC(O1873-O1873*$O$2,2)</f>
        <v>0.23</v>
      </c>
      <c r="N1873" s="0" t="s">
        <v>1658</v>
      </c>
      <c r="O1873" s="0" t="s">
        <v>1808</v>
      </c>
    </row>
    <row r="1874" customFormat="false" ht="12.75" hidden="false" customHeight="false" outlineLevel="0" collapsed="false">
      <c r="A1874" s="122" t="s">
        <v>1578</v>
      </c>
      <c r="B1874" s="123" t="n">
        <v>4729</v>
      </c>
      <c r="C1874" s="122" t="s">
        <v>50</v>
      </c>
      <c r="D1874" s="122" t="s">
        <v>1636</v>
      </c>
      <c r="E1874" s="124" t="s">
        <v>1581</v>
      </c>
      <c r="F1874" s="124"/>
      <c r="G1874" s="125" t="s">
        <v>24</v>
      </c>
      <c r="H1874" s="126" t="n">
        <v>3E-005</v>
      </c>
      <c r="I1874" s="127" t="n">
        <f aca="false">L1874</f>
        <v>24.58</v>
      </c>
      <c r="J1874" s="127" t="n">
        <f aca="false">M1874</f>
        <v>0</v>
      </c>
      <c r="L1874" s="108" t="n">
        <f aca="false">TRUNC(N1874-N1874*$O$2,2)</f>
        <v>24.58</v>
      </c>
      <c r="M1874" s="108" t="n">
        <f aca="false">TRUNC(O1874-O1874*$O$2,2)</f>
        <v>0</v>
      </c>
      <c r="N1874" s="0" t="s">
        <v>1637</v>
      </c>
      <c r="O1874" s="0" t="s">
        <v>1635</v>
      </c>
    </row>
    <row r="1875" customFormat="false" ht="25.5" hidden="false" customHeight="false" outlineLevel="0" collapsed="false">
      <c r="A1875" s="122" t="s">
        <v>1578</v>
      </c>
      <c r="B1875" s="123" t="s">
        <v>1645</v>
      </c>
      <c r="C1875" s="122" t="s">
        <v>50</v>
      </c>
      <c r="D1875" s="122" t="s">
        <v>1646</v>
      </c>
      <c r="E1875" s="124" t="s">
        <v>1581</v>
      </c>
      <c r="F1875" s="124"/>
      <c r="G1875" s="125" t="s">
        <v>24</v>
      </c>
      <c r="H1875" s="126" t="n">
        <v>6E-005</v>
      </c>
      <c r="I1875" s="127" t="n">
        <f aca="false">L1875</f>
        <v>140.49</v>
      </c>
      <c r="J1875" s="127" t="n">
        <f aca="false">M1875</f>
        <v>0</v>
      </c>
      <c r="L1875" s="108" t="n">
        <f aca="false">TRUNC(N1875-N1875*$O$2,2)</f>
        <v>140.49</v>
      </c>
      <c r="M1875" s="108" t="n">
        <f aca="false">TRUNC(O1875-O1875*$O$2,2)</f>
        <v>0</v>
      </c>
      <c r="N1875" s="0" t="s">
        <v>1647</v>
      </c>
      <c r="O1875" s="0" t="s">
        <v>1644</v>
      </c>
    </row>
    <row r="1876" customFormat="false" ht="12.75" hidden="false" customHeight="false" outlineLevel="0" collapsed="false">
      <c r="A1876" s="122" t="s">
        <v>1578</v>
      </c>
      <c r="B1876" s="123" t="n">
        <v>158</v>
      </c>
      <c r="C1876" s="122" t="s">
        <v>50</v>
      </c>
      <c r="D1876" s="122" t="s">
        <v>1676</v>
      </c>
      <c r="E1876" s="124" t="s">
        <v>1581</v>
      </c>
      <c r="F1876" s="124"/>
      <c r="G1876" s="125" t="s">
        <v>24</v>
      </c>
      <c r="H1876" s="126" t="n">
        <v>0.09162</v>
      </c>
      <c r="I1876" s="127" t="n">
        <f aca="false">L1876</f>
        <v>10.92</v>
      </c>
      <c r="J1876" s="127" t="n">
        <f aca="false">M1876</f>
        <v>0.99</v>
      </c>
      <c r="L1876" s="108" t="n">
        <f aca="false">TRUNC(N1876-N1876*$O$2,2)</f>
        <v>10.92</v>
      </c>
      <c r="M1876" s="108" t="n">
        <f aca="false">TRUNC(O1876-O1876*$O$2,2)</f>
        <v>0.99</v>
      </c>
      <c r="N1876" s="0" t="s">
        <v>1677</v>
      </c>
      <c r="O1876" s="0" t="s">
        <v>2813</v>
      </c>
    </row>
    <row r="1877" customFormat="false" ht="12.75" hidden="false" customHeight="false" outlineLevel="0" collapsed="false">
      <c r="A1877" s="122" t="s">
        <v>1578</v>
      </c>
      <c r="B1877" s="123" t="n">
        <v>4728</v>
      </c>
      <c r="C1877" s="122" t="s">
        <v>50</v>
      </c>
      <c r="D1877" s="122" t="s">
        <v>1667</v>
      </c>
      <c r="E1877" s="124" t="s">
        <v>1581</v>
      </c>
      <c r="F1877" s="124"/>
      <c r="G1877" s="125" t="s">
        <v>24</v>
      </c>
      <c r="H1877" s="126" t="n">
        <v>9E-005</v>
      </c>
      <c r="I1877" s="127" t="n">
        <f aca="false">L1877</f>
        <v>14.5</v>
      </c>
      <c r="J1877" s="127" t="n">
        <f aca="false">M1877</f>
        <v>0</v>
      </c>
      <c r="L1877" s="108" t="n">
        <f aca="false">TRUNC(N1877-N1877*$O$2,2)</f>
        <v>14.5</v>
      </c>
      <c r="M1877" s="108" t="n">
        <f aca="false">TRUNC(O1877-O1877*$O$2,2)</f>
        <v>0</v>
      </c>
      <c r="N1877" s="0" t="s">
        <v>1668</v>
      </c>
      <c r="O1877" s="0" t="s">
        <v>1635</v>
      </c>
    </row>
    <row r="1878" customFormat="false" ht="25.5" hidden="false" customHeight="false" outlineLevel="0" collapsed="false">
      <c r="A1878" s="122" t="s">
        <v>1578</v>
      </c>
      <c r="B1878" s="123" t="s">
        <v>2399</v>
      </c>
      <c r="C1878" s="122" t="s">
        <v>50</v>
      </c>
      <c r="D1878" s="122" t="s">
        <v>2400</v>
      </c>
      <c r="E1878" s="124" t="s">
        <v>1609</v>
      </c>
      <c r="F1878" s="124"/>
      <c r="G1878" s="125" t="s">
        <v>1610</v>
      </c>
      <c r="H1878" s="126" t="n">
        <v>0.6</v>
      </c>
      <c r="I1878" s="127" t="n">
        <f aca="false">L1878</f>
        <v>14.93</v>
      </c>
      <c r="J1878" s="127" t="n">
        <f aca="false">M1878</f>
        <v>8.95</v>
      </c>
      <c r="L1878" s="108" t="n">
        <f aca="false">TRUNC(N1878-N1878*$O$2,2)</f>
        <v>14.93</v>
      </c>
      <c r="M1878" s="108" t="n">
        <f aca="false">TRUNC(O1878-O1878*$O$2,2)</f>
        <v>8.95</v>
      </c>
      <c r="N1878" s="0" t="s">
        <v>1746</v>
      </c>
      <c r="O1878" s="0" t="s">
        <v>2808</v>
      </c>
    </row>
    <row r="1879" customFormat="false" ht="12.75" hidden="false" customHeight="false" outlineLevel="0" collapsed="false">
      <c r="A1879" s="122" t="s">
        <v>1578</v>
      </c>
      <c r="B1879" s="123" t="n">
        <v>2224</v>
      </c>
      <c r="C1879" s="122" t="s">
        <v>50</v>
      </c>
      <c r="D1879" s="122" t="s">
        <v>2815</v>
      </c>
      <c r="E1879" s="124" t="s">
        <v>1581</v>
      </c>
      <c r="F1879" s="124"/>
      <c r="G1879" s="125" t="s">
        <v>1972</v>
      </c>
      <c r="H1879" s="126" t="n">
        <v>0.24</v>
      </c>
      <c r="I1879" s="127" t="n">
        <f aca="false">L1879</f>
        <v>97.39</v>
      </c>
      <c r="J1879" s="127" t="n">
        <f aca="false">M1879</f>
        <v>23.36</v>
      </c>
      <c r="L1879" s="108" t="n">
        <f aca="false">TRUNC(N1879-N1879*$O$2,2)</f>
        <v>97.39</v>
      </c>
      <c r="M1879" s="108" t="n">
        <f aca="false">TRUNC(O1879-O1879*$O$2,2)</f>
        <v>23.36</v>
      </c>
      <c r="N1879" s="0" t="s">
        <v>2816</v>
      </c>
      <c r="O1879" s="0" t="s">
        <v>2817</v>
      </c>
    </row>
    <row r="1880" customFormat="false" ht="25.5" hidden="false" customHeight="false" outlineLevel="0" collapsed="false">
      <c r="A1880" s="122" t="s">
        <v>1578</v>
      </c>
      <c r="B1880" s="123" t="s">
        <v>1664</v>
      </c>
      <c r="C1880" s="122" t="s">
        <v>50</v>
      </c>
      <c r="D1880" s="122" t="s">
        <v>1665</v>
      </c>
      <c r="E1880" s="124" t="s">
        <v>1581</v>
      </c>
      <c r="F1880" s="124"/>
      <c r="G1880" s="125" t="s">
        <v>24</v>
      </c>
      <c r="H1880" s="126" t="n">
        <v>0.00018</v>
      </c>
      <c r="I1880" s="127" t="n">
        <f aca="false">L1880</f>
        <v>13.69</v>
      </c>
      <c r="J1880" s="127" t="n">
        <f aca="false">M1880</f>
        <v>0</v>
      </c>
      <c r="L1880" s="108" t="n">
        <f aca="false">TRUNC(N1880-N1880*$O$2,2)</f>
        <v>13.69</v>
      </c>
      <c r="M1880" s="108" t="n">
        <f aca="false">TRUNC(O1880-O1880*$O$2,2)</f>
        <v>0</v>
      </c>
      <c r="N1880" s="0" t="s">
        <v>1666</v>
      </c>
      <c r="O1880" s="0" t="s">
        <v>1635</v>
      </c>
    </row>
    <row r="1881" customFormat="false" ht="12.75" hidden="false" customHeight="false" outlineLevel="0" collapsed="false">
      <c r="A1881" s="122" t="s">
        <v>1578</v>
      </c>
      <c r="B1881" s="123" t="n">
        <v>10362</v>
      </c>
      <c r="C1881" s="122" t="s">
        <v>50</v>
      </c>
      <c r="D1881" s="122" t="s">
        <v>1674</v>
      </c>
      <c r="E1881" s="124" t="s">
        <v>1642</v>
      </c>
      <c r="F1881" s="124"/>
      <c r="G1881" s="125" t="s">
        <v>24</v>
      </c>
      <c r="H1881" s="126" t="n">
        <v>0.00405</v>
      </c>
      <c r="I1881" s="127" t="n">
        <f aca="false">L1881</f>
        <v>9.78</v>
      </c>
      <c r="J1881" s="127" t="n">
        <f aca="false">M1881</f>
        <v>0.03</v>
      </c>
      <c r="L1881" s="108" t="n">
        <f aca="false">TRUNC(N1881-N1881*$O$2,2)</f>
        <v>9.78</v>
      </c>
      <c r="M1881" s="108" t="n">
        <f aca="false">TRUNC(O1881-O1881*$O$2,2)</f>
        <v>0.03</v>
      </c>
      <c r="N1881" s="0" t="s">
        <v>1675</v>
      </c>
      <c r="O1881" s="0" t="s">
        <v>1612</v>
      </c>
    </row>
    <row r="1882" customFormat="false" ht="12.75" hidden="false" customHeight="false" outlineLevel="0" collapsed="false">
      <c r="A1882" s="122" t="s">
        <v>1578</v>
      </c>
      <c r="B1882" s="123" t="n">
        <v>10492</v>
      </c>
      <c r="C1882" s="122" t="s">
        <v>50</v>
      </c>
      <c r="D1882" s="122" t="s">
        <v>1662</v>
      </c>
      <c r="E1882" s="124" t="s">
        <v>1581</v>
      </c>
      <c r="F1882" s="124"/>
      <c r="G1882" s="125" t="s">
        <v>24</v>
      </c>
      <c r="H1882" s="126" t="n">
        <v>0.00405</v>
      </c>
      <c r="I1882" s="127" t="n">
        <f aca="false">L1882</f>
        <v>148.29</v>
      </c>
      <c r="J1882" s="127" t="n">
        <f aca="false">M1882</f>
        <v>0.59</v>
      </c>
      <c r="L1882" s="108" t="n">
        <f aca="false">TRUNC(N1882-N1882*$O$2,2)</f>
        <v>148.29</v>
      </c>
      <c r="M1882" s="108" t="n">
        <f aca="false">TRUNC(O1882-O1882*$O$2,2)</f>
        <v>0.59</v>
      </c>
      <c r="N1882" s="0" t="s">
        <v>1663</v>
      </c>
      <c r="O1882" s="0" t="s">
        <v>2814</v>
      </c>
    </row>
    <row r="1883" customFormat="false" ht="12.75" hidden="false" customHeight="false" outlineLevel="0" collapsed="false">
      <c r="A1883" s="122" t="s">
        <v>1578</v>
      </c>
      <c r="B1883" s="123" t="n">
        <v>10788</v>
      </c>
      <c r="C1883" s="122" t="s">
        <v>50</v>
      </c>
      <c r="D1883" s="122" t="s">
        <v>1650</v>
      </c>
      <c r="E1883" s="124" t="s">
        <v>1581</v>
      </c>
      <c r="F1883" s="124"/>
      <c r="G1883" s="125" t="s">
        <v>24</v>
      </c>
      <c r="H1883" s="126" t="n">
        <v>6E-005</v>
      </c>
      <c r="I1883" s="127" t="n">
        <f aca="false">L1883</f>
        <v>28.8</v>
      </c>
      <c r="J1883" s="127" t="n">
        <f aca="false">M1883</f>
        <v>0</v>
      </c>
      <c r="L1883" s="108" t="n">
        <f aca="false">TRUNC(N1883-N1883*$O$2,2)</f>
        <v>28.8</v>
      </c>
      <c r="M1883" s="108" t="n">
        <f aca="false">TRUNC(O1883-O1883*$O$2,2)</f>
        <v>0</v>
      </c>
      <c r="N1883" s="0" t="s">
        <v>1651</v>
      </c>
      <c r="O1883" s="0" t="s">
        <v>1635</v>
      </c>
    </row>
    <row r="1884" customFormat="false" ht="12.75" hidden="false" customHeight="false" outlineLevel="0" collapsed="false">
      <c r="A1884" s="122" t="s">
        <v>1578</v>
      </c>
      <c r="B1884" s="123" t="n">
        <v>11251</v>
      </c>
      <c r="C1884" s="122" t="s">
        <v>50</v>
      </c>
      <c r="D1884" s="122" t="s">
        <v>2469</v>
      </c>
      <c r="E1884" s="124" t="s">
        <v>1581</v>
      </c>
      <c r="F1884" s="124"/>
      <c r="G1884" s="125" t="s">
        <v>24</v>
      </c>
      <c r="H1884" s="126" t="n">
        <v>0.0027</v>
      </c>
      <c r="I1884" s="127" t="n">
        <f aca="false">L1884</f>
        <v>20.99</v>
      </c>
      <c r="J1884" s="127" t="n">
        <f aca="false">M1884</f>
        <v>0.05</v>
      </c>
      <c r="L1884" s="108" t="n">
        <f aca="false">TRUNC(N1884-N1884*$O$2,2)</f>
        <v>20.99</v>
      </c>
      <c r="M1884" s="108" t="n">
        <f aca="false">TRUNC(O1884-O1884*$O$2,2)</f>
        <v>0.05</v>
      </c>
      <c r="N1884" s="0" t="s">
        <v>2470</v>
      </c>
      <c r="O1884" s="0" t="s">
        <v>1623</v>
      </c>
    </row>
    <row r="1885" customFormat="false" ht="25.5" hidden="false" customHeight="false" outlineLevel="0" collapsed="false">
      <c r="A1885" s="122" t="s">
        <v>1578</v>
      </c>
      <c r="B1885" s="123" t="s">
        <v>1654</v>
      </c>
      <c r="C1885" s="122" t="s">
        <v>50</v>
      </c>
      <c r="D1885" s="122" t="s">
        <v>1655</v>
      </c>
      <c r="E1885" s="124" t="s">
        <v>1581</v>
      </c>
      <c r="F1885" s="124"/>
      <c r="G1885" s="125" t="s">
        <v>24</v>
      </c>
      <c r="H1885" s="126" t="n">
        <v>0.00054</v>
      </c>
      <c r="I1885" s="127" t="n">
        <f aca="false">L1885</f>
        <v>10.53</v>
      </c>
      <c r="J1885" s="127" t="n">
        <f aca="false">M1885</f>
        <v>0</v>
      </c>
      <c r="L1885" s="108" t="n">
        <f aca="false">TRUNC(N1885-N1885*$O$2,2)</f>
        <v>10.53</v>
      </c>
      <c r="M1885" s="108" t="n">
        <f aca="false">TRUNC(O1885-O1885*$O$2,2)</f>
        <v>0</v>
      </c>
      <c r="N1885" s="0" t="s">
        <v>1656</v>
      </c>
      <c r="O1885" s="0" t="s">
        <v>1635</v>
      </c>
    </row>
    <row r="1886" customFormat="false" ht="12.75" hidden="false" customHeight="false" outlineLevel="0" collapsed="false">
      <c r="A1886" s="122" t="s">
        <v>1578</v>
      </c>
      <c r="B1886" s="123" t="n">
        <v>10596</v>
      </c>
      <c r="C1886" s="122" t="s">
        <v>50</v>
      </c>
      <c r="D1886" s="122" t="s">
        <v>1672</v>
      </c>
      <c r="E1886" s="124" t="s">
        <v>1581</v>
      </c>
      <c r="F1886" s="124"/>
      <c r="G1886" s="125" t="s">
        <v>24</v>
      </c>
      <c r="H1886" s="126" t="n">
        <v>0.00405</v>
      </c>
      <c r="I1886" s="127" t="n">
        <f aca="false">L1886</f>
        <v>3.82</v>
      </c>
      <c r="J1886" s="127" t="n">
        <f aca="false">M1886</f>
        <v>0</v>
      </c>
      <c r="L1886" s="108" t="n">
        <f aca="false">TRUNC(N1886-N1886*$O$2,2)</f>
        <v>3.82</v>
      </c>
      <c r="M1886" s="108" t="n">
        <f aca="false">TRUNC(O1886-O1886*$O$2,2)</f>
        <v>0</v>
      </c>
      <c r="N1886" s="0" t="s">
        <v>1673</v>
      </c>
      <c r="O1886" s="0" t="s">
        <v>1644</v>
      </c>
    </row>
    <row r="1887" customFormat="false" ht="12.75" hidden="false" customHeight="false" outlineLevel="0" collapsed="false">
      <c r="A1887" s="122" t="s">
        <v>1578</v>
      </c>
      <c r="B1887" s="123" t="n">
        <v>941</v>
      </c>
      <c r="C1887" s="122" t="s">
        <v>50</v>
      </c>
      <c r="D1887" s="122" t="s">
        <v>1652</v>
      </c>
      <c r="E1887" s="124" t="s">
        <v>1581</v>
      </c>
      <c r="F1887" s="124"/>
      <c r="G1887" s="125" t="s">
        <v>24</v>
      </c>
      <c r="H1887" s="126" t="n">
        <v>0.00135</v>
      </c>
      <c r="I1887" s="127" t="n">
        <f aca="false">L1887</f>
        <v>148.56</v>
      </c>
      <c r="J1887" s="127" t="n">
        <f aca="false">M1887</f>
        <v>0.19</v>
      </c>
      <c r="L1887" s="108" t="n">
        <f aca="false">TRUNC(N1887-N1887*$O$2,2)</f>
        <v>148.56</v>
      </c>
      <c r="M1887" s="108" t="n">
        <f aca="false">TRUNC(O1887-O1887*$O$2,2)</f>
        <v>0.19</v>
      </c>
      <c r="N1887" s="0" t="s">
        <v>1653</v>
      </c>
      <c r="O1887" s="0" t="s">
        <v>2144</v>
      </c>
    </row>
    <row r="1888" customFormat="false" ht="12.75" hidden="false" customHeight="false" outlineLevel="0" collapsed="false">
      <c r="A1888" s="115"/>
      <c r="B1888" s="115"/>
      <c r="C1888" s="115"/>
      <c r="D1888" s="115"/>
      <c r="E1888" s="115"/>
      <c r="F1888" s="116"/>
      <c r="G1888" s="115"/>
      <c r="H1888" s="116"/>
      <c r="I1888" s="115"/>
      <c r="J1888" s="116"/>
      <c r="L1888" s="108"/>
      <c r="M1888" s="108" t="n">
        <f aca="false">TRUNC(O1888-O1888*$O$2,2)</f>
        <v>12.14</v>
      </c>
      <c r="N1888" s="0" t="s">
        <v>1574</v>
      </c>
      <c r="O1888" s="0" t="n">
        <v>15.56</v>
      </c>
    </row>
    <row r="1889" customFormat="false" ht="12.75" hidden="false" customHeight="false" outlineLevel="0" collapsed="false">
      <c r="A1889" s="115"/>
      <c r="B1889" s="115"/>
      <c r="C1889" s="115"/>
      <c r="D1889" s="115"/>
      <c r="E1889" s="115"/>
      <c r="F1889" s="116"/>
      <c r="G1889" s="115"/>
      <c r="H1889" s="117" t="s">
        <v>1575</v>
      </c>
      <c r="I1889" s="117"/>
      <c r="J1889" s="118" t="n">
        <f aca="false">M1889</f>
        <v>47.91</v>
      </c>
      <c r="L1889" s="108" t="n">
        <f aca="false">TRUNC(N1889-N1889*$O$2,2)</f>
        <v>0</v>
      </c>
      <c r="M1889" s="108" t="n">
        <f aca="false">TRUNC(O1889-O1889*$O$2,2)</f>
        <v>47.91</v>
      </c>
      <c r="N1889" s="0" t="n">
        <v>0</v>
      </c>
      <c r="O1889" s="0" t="n">
        <v>61.39</v>
      </c>
    </row>
    <row r="1890" customFormat="false" ht="13.5" hidden="false" customHeight="false" outlineLevel="0" collapsed="false">
      <c r="A1890" s="30"/>
      <c r="B1890" s="30"/>
      <c r="C1890" s="30"/>
      <c r="D1890" s="30"/>
      <c r="E1890" s="30"/>
      <c r="F1890" s="30"/>
      <c r="G1890" s="30"/>
      <c r="H1890" s="119"/>
      <c r="I1890" s="30"/>
      <c r="J1890" s="120"/>
      <c r="L1890" s="108"/>
      <c r="M1890" s="108" t="n">
        <f aca="false">TRUNC(O1890-O1890*$O$2,2)</f>
        <v>1002.04</v>
      </c>
      <c r="N1890" s="0" t="s">
        <v>1576</v>
      </c>
      <c r="O1890" s="0" t="n">
        <v>1283.85</v>
      </c>
    </row>
    <row r="1891" customFormat="false" ht="13.5" hidden="false" customHeight="false" outlineLevel="0" collapsed="false">
      <c r="A1891" s="121"/>
      <c r="B1891" s="121"/>
      <c r="C1891" s="121"/>
      <c r="D1891" s="121"/>
      <c r="E1891" s="121"/>
      <c r="F1891" s="121"/>
      <c r="G1891" s="121"/>
      <c r="H1891" s="121"/>
      <c r="I1891" s="121"/>
      <c r="J1891" s="121"/>
      <c r="L1891" s="108" t="n">
        <f aca="false">TRUNC(N1891-N1891*$O$2,2)</f>
        <v>0</v>
      </c>
      <c r="M1891" s="108" t="n">
        <f aca="false">TRUNC(O1891-O1891*$O$2,2)</f>
        <v>0</v>
      </c>
      <c r="N1891" s="0" t="n">
        <v>0</v>
      </c>
      <c r="O1891" s="0" t="n">
        <v>0</v>
      </c>
    </row>
    <row r="1892" customFormat="false" ht="12.75" hidden="false" customHeight="false" outlineLevel="0" collapsed="false">
      <c r="A1892" s="22" t="s">
        <v>294</v>
      </c>
      <c r="B1892" s="22"/>
      <c r="C1892" s="22"/>
      <c r="D1892" s="22" t="s">
        <v>295</v>
      </c>
      <c r="E1892" s="22"/>
      <c r="F1892" s="96"/>
      <c r="G1892" s="96"/>
      <c r="H1892" s="24"/>
      <c r="I1892" s="22"/>
      <c r="J1892" s="97"/>
      <c r="L1892" s="108" t="n">
        <f aca="false">TRUNC(N1892-N1892*$O$2,2)</f>
        <v>0</v>
      </c>
      <c r="M1892" s="108" t="n">
        <f aca="false">TRUNC(O1892-O1892*$O$2,2)</f>
        <v>0</v>
      </c>
      <c r="N1892" s="0" t="n">
        <v>0</v>
      </c>
      <c r="O1892" s="0" t="n">
        <v>0</v>
      </c>
    </row>
    <row r="1893" customFormat="false" ht="15" hidden="false" customHeight="false" outlineLevel="0" collapsed="false">
      <c r="A1893" s="98" t="s">
        <v>296</v>
      </c>
      <c r="B1893" s="99" t="s">
        <v>8</v>
      </c>
      <c r="C1893" s="98" t="s">
        <v>9</v>
      </c>
      <c r="D1893" s="98" t="s">
        <v>10</v>
      </c>
      <c r="E1893" s="100" t="s">
        <v>1565</v>
      </c>
      <c r="F1893" s="100"/>
      <c r="G1893" s="101" t="s">
        <v>11</v>
      </c>
      <c r="H1893" s="99" t="s">
        <v>12</v>
      </c>
      <c r="I1893" s="99" t="s">
        <v>13</v>
      </c>
      <c r="J1893" s="99" t="s">
        <v>15</v>
      </c>
      <c r="L1893" s="108"/>
      <c r="M1893" s="108"/>
    </row>
    <row r="1894" customFormat="false" ht="51" hidden="false" customHeight="false" outlineLevel="0" collapsed="false">
      <c r="A1894" s="102" t="s">
        <v>1566</v>
      </c>
      <c r="B1894" s="103" t="s">
        <v>119</v>
      </c>
      <c r="C1894" s="102" t="s">
        <v>29</v>
      </c>
      <c r="D1894" s="102" t="s">
        <v>120</v>
      </c>
      <c r="E1894" s="104" t="s">
        <v>2635</v>
      </c>
      <c r="F1894" s="104"/>
      <c r="G1894" s="105" t="s">
        <v>41</v>
      </c>
      <c r="H1894" s="106" t="n">
        <v>1</v>
      </c>
      <c r="I1894" s="107" t="n">
        <f aca="false">L1894</f>
        <v>68.2</v>
      </c>
      <c r="J1894" s="107" t="n">
        <f aca="false">M1894</f>
        <v>68.2</v>
      </c>
      <c r="L1894" s="108" t="n">
        <f aca="false">TRUNC(N1894-N1894*$O$2,2)</f>
        <v>68.2</v>
      </c>
      <c r="M1894" s="108" t="n">
        <f aca="false">TRUNC(O1894-O1894*$O$2,2)</f>
        <v>68.2</v>
      </c>
      <c r="N1894" s="0" t="n">
        <v>87.38</v>
      </c>
      <c r="O1894" s="0" t="n">
        <v>87.38</v>
      </c>
    </row>
    <row r="1895" customFormat="false" ht="39.6" hidden="false" customHeight="true" outlineLevel="0" collapsed="false">
      <c r="A1895" s="109" t="s">
        <v>1567</v>
      </c>
      <c r="B1895" s="110" t="s">
        <v>1591</v>
      </c>
      <c r="C1895" s="109" t="s">
        <v>29</v>
      </c>
      <c r="D1895" s="109" t="s">
        <v>1592</v>
      </c>
      <c r="E1895" s="111" t="s">
        <v>1570</v>
      </c>
      <c r="F1895" s="111"/>
      <c r="G1895" s="112" t="s">
        <v>31</v>
      </c>
      <c r="H1895" s="113" t="n">
        <v>0.966</v>
      </c>
      <c r="I1895" s="114" t="n">
        <f aca="false">L1895</f>
        <v>19.38</v>
      </c>
      <c r="J1895" s="114" t="n">
        <f aca="false">M1895</f>
        <v>18.72</v>
      </c>
      <c r="L1895" s="108" t="n">
        <f aca="false">TRUNC(N1895-N1895*$O$2,2)</f>
        <v>19.38</v>
      </c>
      <c r="M1895" s="108" t="n">
        <f aca="false">TRUNC(O1895-O1895*$O$2,2)</f>
        <v>18.72</v>
      </c>
      <c r="N1895" s="0" t="n">
        <v>24.84</v>
      </c>
      <c r="O1895" s="0" t="n">
        <v>23.99</v>
      </c>
    </row>
    <row r="1896" customFormat="false" ht="39.6" hidden="false" customHeight="true" outlineLevel="0" collapsed="false">
      <c r="A1896" s="109" t="s">
        <v>1567</v>
      </c>
      <c r="B1896" s="110" t="s">
        <v>1597</v>
      </c>
      <c r="C1896" s="109" t="s">
        <v>29</v>
      </c>
      <c r="D1896" s="109" t="s">
        <v>1598</v>
      </c>
      <c r="E1896" s="111" t="s">
        <v>1570</v>
      </c>
      <c r="F1896" s="111"/>
      <c r="G1896" s="112" t="s">
        <v>31</v>
      </c>
      <c r="H1896" s="113" t="n">
        <v>3.126</v>
      </c>
      <c r="I1896" s="114" t="n">
        <f aca="false">L1896</f>
        <v>15.82</v>
      </c>
      <c r="J1896" s="114" t="n">
        <f aca="false">M1896</f>
        <v>49.47</v>
      </c>
      <c r="L1896" s="108" t="n">
        <f aca="false">TRUNC(N1896-N1896*$O$2,2)</f>
        <v>15.82</v>
      </c>
      <c r="M1896" s="108" t="n">
        <f aca="false">TRUNC(O1896-O1896*$O$2,2)</f>
        <v>49.47</v>
      </c>
      <c r="N1896" s="0" t="n">
        <v>20.28</v>
      </c>
      <c r="O1896" s="0" t="n">
        <v>63.39</v>
      </c>
    </row>
    <row r="1897" customFormat="false" ht="12.75" hidden="false" customHeight="false" outlineLevel="0" collapsed="false">
      <c r="A1897" s="115"/>
      <c r="B1897" s="115"/>
      <c r="C1897" s="115"/>
      <c r="D1897" s="115"/>
      <c r="E1897" s="115"/>
      <c r="F1897" s="116"/>
      <c r="G1897" s="115"/>
      <c r="H1897" s="116"/>
      <c r="I1897" s="115"/>
      <c r="J1897" s="116"/>
      <c r="L1897" s="108"/>
      <c r="M1897" s="108" t="n">
        <f aca="false">TRUNC(O1897-O1897*$O$2,2)</f>
        <v>48.5</v>
      </c>
      <c r="N1897" s="0" t="s">
        <v>1574</v>
      </c>
      <c r="O1897" s="0" t="n">
        <v>62.14</v>
      </c>
    </row>
    <row r="1898" customFormat="false" ht="12.75" hidden="false" customHeight="false" outlineLevel="0" collapsed="false">
      <c r="A1898" s="115"/>
      <c r="B1898" s="115"/>
      <c r="C1898" s="115"/>
      <c r="D1898" s="115"/>
      <c r="E1898" s="115"/>
      <c r="F1898" s="116"/>
      <c r="G1898" s="115"/>
      <c r="H1898" s="117" t="s">
        <v>1575</v>
      </c>
      <c r="I1898" s="117"/>
      <c r="J1898" s="118" t="n">
        <f aca="false">M1898</f>
        <v>83.52</v>
      </c>
      <c r="L1898" s="108" t="n">
        <f aca="false">TRUNC(N1898-N1898*$O$2,2)</f>
        <v>0</v>
      </c>
      <c r="M1898" s="108" t="n">
        <f aca="false">TRUNC(O1898-O1898*$O$2,2)</f>
        <v>83.52</v>
      </c>
      <c r="N1898" s="0" t="n">
        <v>0</v>
      </c>
      <c r="O1898" s="0" t="n">
        <v>107.01</v>
      </c>
    </row>
    <row r="1899" customFormat="false" ht="13.5" hidden="false" customHeight="false" outlineLevel="0" collapsed="false">
      <c r="A1899" s="30"/>
      <c r="B1899" s="30"/>
      <c r="C1899" s="30"/>
      <c r="D1899" s="30"/>
      <c r="E1899" s="30"/>
      <c r="F1899" s="30"/>
      <c r="G1899" s="30"/>
      <c r="H1899" s="119"/>
      <c r="I1899" s="30"/>
      <c r="J1899" s="120"/>
      <c r="L1899" s="108"/>
      <c r="M1899" s="108" t="n">
        <f aca="false">TRUNC(O1899-O1899*$O$2,2)</f>
        <v>5238.45</v>
      </c>
      <c r="N1899" s="0" t="s">
        <v>1576</v>
      </c>
      <c r="O1899" s="0" t="n">
        <v>6711.66</v>
      </c>
    </row>
    <row r="1900" customFormat="false" ht="13.5" hidden="false" customHeight="false" outlineLevel="0" collapsed="false">
      <c r="A1900" s="121"/>
      <c r="B1900" s="121"/>
      <c r="C1900" s="121"/>
      <c r="D1900" s="121"/>
      <c r="E1900" s="121"/>
      <c r="F1900" s="121"/>
      <c r="G1900" s="121"/>
      <c r="H1900" s="121"/>
      <c r="I1900" s="121"/>
      <c r="J1900" s="121"/>
      <c r="L1900" s="108" t="n">
        <f aca="false">TRUNC(N1900-N1900*$O$2,2)</f>
        <v>0</v>
      </c>
      <c r="M1900" s="108" t="n">
        <f aca="false">TRUNC(O1900-O1900*$O$2,2)</f>
        <v>0</v>
      </c>
      <c r="N1900" s="0" t="n">
        <v>0</v>
      </c>
      <c r="O1900" s="0" t="n">
        <v>0</v>
      </c>
    </row>
    <row r="1901" customFormat="false" ht="15" hidden="false" customHeight="false" outlineLevel="0" collapsed="false">
      <c r="A1901" s="98" t="s">
        <v>297</v>
      </c>
      <c r="B1901" s="99" t="s">
        <v>8</v>
      </c>
      <c r="C1901" s="98" t="s">
        <v>9</v>
      </c>
      <c r="D1901" s="98" t="s">
        <v>10</v>
      </c>
      <c r="E1901" s="100" t="s">
        <v>1565</v>
      </c>
      <c r="F1901" s="100"/>
      <c r="G1901" s="101" t="s">
        <v>11</v>
      </c>
      <c r="H1901" s="99" t="s">
        <v>12</v>
      </c>
      <c r="I1901" s="99" t="s">
        <v>13</v>
      </c>
      <c r="J1901" s="99" t="s">
        <v>15</v>
      </c>
      <c r="L1901" s="108"/>
      <c r="M1901" s="108"/>
    </row>
    <row r="1902" customFormat="false" ht="39.6" hidden="false" customHeight="true" outlineLevel="0" collapsed="false">
      <c r="A1902" s="102" t="s">
        <v>1566</v>
      </c>
      <c r="B1902" s="103" t="s">
        <v>122</v>
      </c>
      <c r="C1902" s="102" t="s">
        <v>29</v>
      </c>
      <c r="D1902" s="102" t="s">
        <v>123</v>
      </c>
      <c r="E1902" s="104" t="s">
        <v>1696</v>
      </c>
      <c r="F1902" s="104"/>
      <c r="G1902" s="105" t="s">
        <v>52</v>
      </c>
      <c r="H1902" s="106" t="n">
        <v>1</v>
      </c>
      <c r="I1902" s="107" t="n">
        <f aca="false">L1902</f>
        <v>27.87</v>
      </c>
      <c r="J1902" s="107" t="n">
        <f aca="false">M1902</f>
        <v>27.87</v>
      </c>
      <c r="L1902" s="108" t="n">
        <f aca="false">TRUNC(N1902-N1902*$O$2,2)</f>
        <v>27.87</v>
      </c>
      <c r="M1902" s="108" t="n">
        <f aca="false">TRUNC(O1902-O1902*$O$2,2)</f>
        <v>27.87</v>
      </c>
      <c r="N1902" s="0" t="n">
        <v>35.71</v>
      </c>
      <c r="O1902" s="0" t="n">
        <v>35.71</v>
      </c>
    </row>
    <row r="1903" customFormat="false" ht="39.6" hidden="false" customHeight="true" outlineLevel="0" collapsed="false">
      <c r="A1903" s="109" t="s">
        <v>1567</v>
      </c>
      <c r="B1903" s="110" t="s">
        <v>1591</v>
      </c>
      <c r="C1903" s="109" t="s">
        <v>29</v>
      </c>
      <c r="D1903" s="109" t="s">
        <v>1592</v>
      </c>
      <c r="E1903" s="111" t="s">
        <v>1570</v>
      </c>
      <c r="F1903" s="111"/>
      <c r="G1903" s="112" t="s">
        <v>31</v>
      </c>
      <c r="H1903" s="113" t="n">
        <v>0.33905</v>
      </c>
      <c r="I1903" s="114" t="n">
        <f aca="false">L1903</f>
        <v>19.38</v>
      </c>
      <c r="J1903" s="114" t="n">
        <f aca="false">M1903</f>
        <v>6.57</v>
      </c>
      <c r="L1903" s="108" t="n">
        <f aca="false">TRUNC(N1903-N1903*$O$2,2)</f>
        <v>19.38</v>
      </c>
      <c r="M1903" s="108" t="n">
        <f aca="false">TRUNC(O1903-O1903*$O$2,2)</f>
        <v>6.57</v>
      </c>
      <c r="N1903" s="0" t="n">
        <v>24.84</v>
      </c>
      <c r="O1903" s="0" t="n">
        <v>8.42</v>
      </c>
    </row>
    <row r="1904" customFormat="false" ht="52.9" hidden="false" customHeight="true" outlineLevel="0" collapsed="false">
      <c r="A1904" s="109" t="s">
        <v>1567</v>
      </c>
      <c r="B1904" s="110" t="s">
        <v>2683</v>
      </c>
      <c r="C1904" s="109" t="s">
        <v>29</v>
      </c>
      <c r="D1904" s="109" t="s">
        <v>2684</v>
      </c>
      <c r="E1904" s="111" t="s">
        <v>1696</v>
      </c>
      <c r="F1904" s="111"/>
      <c r="G1904" s="112" t="s">
        <v>41</v>
      </c>
      <c r="H1904" s="113" t="n">
        <v>0.069</v>
      </c>
      <c r="I1904" s="114" t="n">
        <f aca="false">L1904</f>
        <v>280.7</v>
      </c>
      <c r="J1904" s="114" t="n">
        <f aca="false">M1904</f>
        <v>19.36</v>
      </c>
      <c r="L1904" s="108" t="n">
        <f aca="false">TRUNC(N1904-N1904*$O$2,2)</f>
        <v>280.7</v>
      </c>
      <c r="M1904" s="108" t="n">
        <f aca="false">TRUNC(O1904-O1904*$O$2,2)</f>
        <v>19.36</v>
      </c>
      <c r="N1904" s="0" t="n">
        <v>359.65</v>
      </c>
      <c r="O1904" s="0" t="n">
        <v>24.81</v>
      </c>
    </row>
    <row r="1905" customFormat="false" ht="39.6" hidden="false" customHeight="true" outlineLevel="0" collapsed="false">
      <c r="A1905" s="109" t="s">
        <v>1567</v>
      </c>
      <c r="B1905" s="110" t="s">
        <v>1597</v>
      </c>
      <c r="C1905" s="109" t="s">
        <v>29</v>
      </c>
      <c r="D1905" s="109" t="s">
        <v>1598</v>
      </c>
      <c r="E1905" s="111" t="s">
        <v>1570</v>
      </c>
      <c r="F1905" s="111"/>
      <c r="G1905" s="112" t="s">
        <v>31</v>
      </c>
      <c r="H1905" s="113" t="n">
        <v>0.12265</v>
      </c>
      <c r="I1905" s="114" t="n">
        <f aca="false">L1905</f>
        <v>15.82</v>
      </c>
      <c r="J1905" s="114" t="n">
        <f aca="false">M1905</f>
        <v>1.93</v>
      </c>
      <c r="L1905" s="108" t="n">
        <f aca="false">TRUNC(N1905-N1905*$O$2,2)</f>
        <v>15.82</v>
      </c>
      <c r="M1905" s="108" t="n">
        <f aca="false">TRUNC(O1905-O1905*$O$2,2)</f>
        <v>1.93</v>
      </c>
      <c r="N1905" s="0" t="n">
        <v>20.28</v>
      </c>
      <c r="O1905" s="0" t="n">
        <v>2.48</v>
      </c>
    </row>
    <row r="1906" customFormat="false" ht="12.75" hidden="false" customHeight="false" outlineLevel="0" collapsed="false">
      <c r="A1906" s="115"/>
      <c r="B1906" s="115"/>
      <c r="C1906" s="115"/>
      <c r="D1906" s="115"/>
      <c r="E1906" s="115"/>
      <c r="F1906" s="116"/>
      <c r="G1906" s="115"/>
      <c r="H1906" s="116"/>
      <c r="I1906" s="115"/>
      <c r="J1906" s="116"/>
      <c r="L1906" s="108"/>
      <c r="M1906" s="108" t="n">
        <f aca="false">TRUNC(O1906-O1906*$O$2,2)</f>
        <v>8.71</v>
      </c>
      <c r="N1906" s="0" t="s">
        <v>1574</v>
      </c>
      <c r="O1906" s="0" t="n">
        <v>11.17</v>
      </c>
    </row>
    <row r="1907" customFormat="false" ht="12.75" hidden="false" customHeight="false" outlineLevel="0" collapsed="false">
      <c r="A1907" s="115"/>
      <c r="B1907" s="115"/>
      <c r="C1907" s="115"/>
      <c r="D1907" s="115"/>
      <c r="E1907" s="115"/>
      <c r="F1907" s="116"/>
      <c r="G1907" s="115"/>
      <c r="H1907" s="117" t="s">
        <v>1575</v>
      </c>
      <c r="I1907" s="117"/>
      <c r="J1907" s="118" t="n">
        <f aca="false">M1907</f>
        <v>34.13</v>
      </c>
      <c r="L1907" s="108" t="n">
        <f aca="false">TRUNC(N1907-N1907*$O$2,2)</f>
        <v>0</v>
      </c>
      <c r="M1907" s="108" t="n">
        <f aca="false">TRUNC(O1907-O1907*$O$2,2)</f>
        <v>34.13</v>
      </c>
      <c r="N1907" s="0" t="n">
        <v>0</v>
      </c>
      <c r="O1907" s="0" t="n">
        <v>43.73</v>
      </c>
    </row>
    <row r="1908" customFormat="false" ht="13.5" hidden="false" customHeight="false" outlineLevel="0" collapsed="false">
      <c r="A1908" s="30"/>
      <c r="B1908" s="30"/>
      <c r="C1908" s="30"/>
      <c r="D1908" s="30"/>
      <c r="E1908" s="30"/>
      <c r="F1908" s="30"/>
      <c r="G1908" s="30"/>
      <c r="H1908" s="119"/>
      <c r="I1908" s="30"/>
      <c r="J1908" s="120"/>
      <c r="L1908" s="108"/>
      <c r="M1908" s="108" t="n">
        <f aca="false">TRUNC(O1908-O1908*$O$2,2)</f>
        <v>4281.42</v>
      </c>
      <c r="N1908" s="0" t="s">
        <v>1576</v>
      </c>
      <c r="O1908" s="0" t="n">
        <v>5485.49</v>
      </c>
    </row>
    <row r="1909" customFormat="false" ht="13.5" hidden="false" customHeight="false" outlineLevel="0" collapsed="false">
      <c r="A1909" s="121"/>
      <c r="B1909" s="121"/>
      <c r="C1909" s="121"/>
      <c r="D1909" s="121"/>
      <c r="E1909" s="121"/>
      <c r="F1909" s="121"/>
      <c r="G1909" s="121"/>
      <c r="H1909" s="121"/>
      <c r="I1909" s="121"/>
      <c r="J1909" s="121"/>
      <c r="L1909" s="108" t="n">
        <f aca="false">TRUNC(N1909-N1909*$O$2,2)</f>
        <v>0</v>
      </c>
      <c r="M1909" s="108" t="n">
        <f aca="false">TRUNC(O1909-O1909*$O$2,2)</f>
        <v>0</v>
      </c>
      <c r="N1909" s="0" t="n">
        <v>0</v>
      </c>
      <c r="O1909" s="0" t="n">
        <v>0</v>
      </c>
    </row>
    <row r="1910" customFormat="false" ht="15" hidden="false" customHeight="false" outlineLevel="0" collapsed="false">
      <c r="A1910" s="98" t="s">
        <v>298</v>
      </c>
      <c r="B1910" s="99" t="s">
        <v>8</v>
      </c>
      <c r="C1910" s="98" t="s">
        <v>9</v>
      </c>
      <c r="D1910" s="98" t="s">
        <v>10</v>
      </c>
      <c r="E1910" s="100" t="s">
        <v>1565</v>
      </c>
      <c r="F1910" s="100"/>
      <c r="G1910" s="101" t="s">
        <v>11</v>
      </c>
      <c r="H1910" s="99" t="s">
        <v>12</v>
      </c>
      <c r="I1910" s="99" t="s">
        <v>13</v>
      </c>
      <c r="J1910" s="99" t="s">
        <v>15</v>
      </c>
      <c r="L1910" s="108"/>
      <c r="M1910" s="108"/>
    </row>
    <row r="1911" customFormat="false" ht="39.6" hidden="false" customHeight="true" outlineLevel="0" collapsed="false">
      <c r="A1911" s="102" t="s">
        <v>1566</v>
      </c>
      <c r="B1911" s="103" t="s">
        <v>299</v>
      </c>
      <c r="C1911" s="102" t="s">
        <v>50</v>
      </c>
      <c r="D1911" s="102" t="s">
        <v>300</v>
      </c>
      <c r="E1911" s="104" t="s">
        <v>1838</v>
      </c>
      <c r="F1911" s="104"/>
      <c r="G1911" s="105" t="s">
        <v>52</v>
      </c>
      <c r="H1911" s="106" t="n">
        <v>1</v>
      </c>
      <c r="I1911" s="107" t="n">
        <f aca="false">L1911</f>
        <v>36.22</v>
      </c>
      <c r="J1911" s="107" t="n">
        <f aca="false">M1911</f>
        <v>36.22</v>
      </c>
      <c r="L1911" s="108" t="n">
        <f aca="false">TRUNC(N1911-N1911*$O$2,2)</f>
        <v>36.22</v>
      </c>
      <c r="M1911" s="108" t="n">
        <f aca="false">TRUNC(O1911-O1911*$O$2,2)</f>
        <v>36.22</v>
      </c>
      <c r="N1911" s="0" t="n">
        <v>46.41</v>
      </c>
      <c r="O1911" s="0" t="n">
        <v>46.41</v>
      </c>
    </row>
    <row r="1912" customFormat="false" ht="15" hidden="false" customHeight="false" outlineLevel="0" collapsed="false">
      <c r="A1912" s="98"/>
      <c r="B1912" s="99" t="s">
        <v>8</v>
      </c>
      <c r="C1912" s="98" t="s">
        <v>9</v>
      </c>
      <c r="D1912" s="98" t="s">
        <v>10</v>
      </c>
      <c r="E1912" s="100" t="s">
        <v>1565</v>
      </c>
      <c r="F1912" s="100"/>
      <c r="G1912" s="101" t="s">
        <v>11</v>
      </c>
      <c r="H1912" s="99" t="s">
        <v>12</v>
      </c>
      <c r="I1912" s="99" t="s">
        <v>13</v>
      </c>
      <c r="J1912" s="99" t="s">
        <v>15</v>
      </c>
      <c r="L1912" s="108"/>
      <c r="M1912" s="108"/>
    </row>
    <row r="1913" customFormat="false" ht="25.5" hidden="false" customHeight="false" outlineLevel="0" collapsed="false">
      <c r="A1913" s="122" t="s">
        <v>1578</v>
      </c>
      <c r="B1913" s="123" t="s">
        <v>1616</v>
      </c>
      <c r="C1913" s="122" t="s">
        <v>50</v>
      </c>
      <c r="D1913" s="122" t="s">
        <v>1617</v>
      </c>
      <c r="E1913" s="124" t="s">
        <v>1609</v>
      </c>
      <c r="F1913" s="124"/>
      <c r="G1913" s="125" t="s">
        <v>1610</v>
      </c>
      <c r="H1913" s="126" t="n">
        <v>0.226</v>
      </c>
      <c r="I1913" s="127" t="n">
        <f aca="false">L1913</f>
        <v>10.65</v>
      </c>
      <c r="J1913" s="127" t="n">
        <f aca="false">M1913</f>
        <v>2.4</v>
      </c>
      <c r="L1913" s="108" t="n">
        <f aca="false">TRUNC(N1913-N1913*$O$2,2)</f>
        <v>10.65</v>
      </c>
      <c r="M1913" s="108" t="n">
        <f aca="false">TRUNC(O1913-O1913*$O$2,2)</f>
        <v>2.4</v>
      </c>
      <c r="N1913" s="0" t="s">
        <v>1618</v>
      </c>
      <c r="O1913" s="0" t="s">
        <v>2818</v>
      </c>
    </row>
    <row r="1914" customFormat="false" ht="25.5" hidden="false" customHeight="false" outlineLevel="0" collapsed="false">
      <c r="A1914" s="122" t="s">
        <v>1578</v>
      </c>
      <c r="B1914" s="123" t="n">
        <v>1569</v>
      </c>
      <c r="C1914" s="122" t="s">
        <v>50</v>
      </c>
      <c r="D1914" s="122" t="s">
        <v>1940</v>
      </c>
      <c r="E1914" s="124" t="s">
        <v>1581</v>
      </c>
      <c r="F1914" s="124"/>
      <c r="G1914" s="125" t="s">
        <v>366</v>
      </c>
      <c r="H1914" s="126" t="n">
        <v>0.764</v>
      </c>
      <c r="I1914" s="127" t="n">
        <f aca="false">L1914</f>
        <v>5.26</v>
      </c>
      <c r="J1914" s="127" t="n">
        <f aca="false">M1914</f>
        <v>4.01</v>
      </c>
      <c r="L1914" s="108" t="n">
        <f aca="false">TRUNC(N1914-N1914*$O$2,2)</f>
        <v>5.26</v>
      </c>
      <c r="M1914" s="108" t="n">
        <f aca="false">TRUNC(O1914-O1914*$O$2,2)</f>
        <v>4.01</v>
      </c>
      <c r="N1914" s="0" t="s">
        <v>1941</v>
      </c>
      <c r="O1914" s="0" t="s">
        <v>1909</v>
      </c>
    </row>
    <row r="1915" customFormat="false" ht="25.5" hidden="false" customHeight="false" outlineLevel="0" collapsed="false">
      <c r="A1915" s="122" t="s">
        <v>1578</v>
      </c>
      <c r="B1915" s="123" t="s">
        <v>1970</v>
      </c>
      <c r="C1915" s="122" t="s">
        <v>50</v>
      </c>
      <c r="D1915" s="122" t="s">
        <v>1971</v>
      </c>
      <c r="E1915" s="124" t="s">
        <v>1581</v>
      </c>
      <c r="F1915" s="124"/>
      <c r="G1915" s="125" t="s">
        <v>1972</v>
      </c>
      <c r="H1915" s="126" t="n">
        <v>0.02</v>
      </c>
      <c r="I1915" s="127" t="n">
        <f aca="false">L1915</f>
        <v>6.38</v>
      </c>
      <c r="J1915" s="127" t="n">
        <f aca="false">M1915</f>
        <v>0.12</v>
      </c>
      <c r="L1915" s="108" t="n">
        <f aca="false">TRUNC(N1915-N1915*$O$2,2)</f>
        <v>6.38</v>
      </c>
      <c r="M1915" s="108" t="n">
        <f aca="false">TRUNC(O1915-O1915*$O$2,2)</f>
        <v>0.12</v>
      </c>
      <c r="N1915" s="0" t="s">
        <v>1973</v>
      </c>
      <c r="O1915" s="0" t="s">
        <v>2463</v>
      </c>
    </row>
    <row r="1916" customFormat="false" ht="38.25" hidden="false" customHeight="false" outlineLevel="0" collapsed="false">
      <c r="A1916" s="122" t="s">
        <v>1578</v>
      </c>
      <c r="B1916" s="123" t="s">
        <v>2434</v>
      </c>
      <c r="C1916" s="122" t="s">
        <v>50</v>
      </c>
      <c r="D1916" s="122" t="s">
        <v>2435</v>
      </c>
      <c r="E1916" s="124" t="s">
        <v>1581</v>
      </c>
      <c r="F1916" s="124"/>
      <c r="G1916" s="125" t="s">
        <v>52</v>
      </c>
      <c r="H1916" s="126" t="n">
        <v>0.167</v>
      </c>
      <c r="I1916" s="127" t="n">
        <f aca="false">L1916</f>
        <v>28.35</v>
      </c>
      <c r="J1916" s="127" t="n">
        <f aca="false">M1916</f>
        <v>4.72</v>
      </c>
      <c r="L1916" s="108" t="n">
        <f aca="false">TRUNC(N1916-N1916*$O$2,2)</f>
        <v>28.35</v>
      </c>
      <c r="M1916" s="108" t="n">
        <f aca="false">TRUNC(O1916-O1916*$O$2,2)</f>
        <v>4.72</v>
      </c>
      <c r="N1916" s="0" t="s">
        <v>2436</v>
      </c>
      <c r="O1916" s="0" t="s">
        <v>2819</v>
      </c>
    </row>
    <row r="1917" customFormat="false" ht="38.25" hidden="false" customHeight="false" outlineLevel="0" collapsed="false">
      <c r="A1917" s="122" t="s">
        <v>1578</v>
      </c>
      <c r="B1917" s="123" t="s">
        <v>1982</v>
      </c>
      <c r="C1917" s="122" t="s">
        <v>50</v>
      </c>
      <c r="D1917" s="122" t="s">
        <v>1983</v>
      </c>
      <c r="E1917" s="124" t="s">
        <v>1581</v>
      </c>
      <c r="F1917" s="124"/>
      <c r="G1917" s="125" t="s">
        <v>366</v>
      </c>
      <c r="H1917" s="126" t="n">
        <v>0.087</v>
      </c>
      <c r="I1917" s="127" t="n">
        <f aca="false">L1917</f>
        <v>13.22</v>
      </c>
      <c r="J1917" s="127" t="n">
        <f aca="false">M1917</f>
        <v>1.14</v>
      </c>
      <c r="L1917" s="108" t="n">
        <f aca="false">TRUNC(N1917-N1917*$O$2,2)</f>
        <v>13.22</v>
      </c>
      <c r="M1917" s="108" t="n">
        <f aca="false">TRUNC(O1917-O1917*$O$2,2)</f>
        <v>1.14</v>
      </c>
      <c r="N1917" s="0" t="s">
        <v>1984</v>
      </c>
      <c r="O1917" s="0" t="s">
        <v>2820</v>
      </c>
    </row>
    <row r="1918" customFormat="false" ht="25.5" hidden="false" customHeight="false" outlineLevel="0" collapsed="false">
      <c r="A1918" s="122" t="s">
        <v>1578</v>
      </c>
      <c r="B1918" s="123" t="s">
        <v>1986</v>
      </c>
      <c r="C1918" s="122" t="s">
        <v>50</v>
      </c>
      <c r="D1918" s="122" t="s">
        <v>1987</v>
      </c>
      <c r="E1918" s="124" t="s">
        <v>1581</v>
      </c>
      <c r="F1918" s="124"/>
      <c r="G1918" s="125" t="s">
        <v>287</v>
      </c>
      <c r="H1918" s="126" t="n">
        <v>0.1</v>
      </c>
      <c r="I1918" s="127" t="n">
        <f aca="false">L1918</f>
        <v>12.58</v>
      </c>
      <c r="J1918" s="127" t="n">
        <f aca="false">M1918</f>
        <v>1.25</v>
      </c>
      <c r="L1918" s="108" t="n">
        <f aca="false">TRUNC(N1918-N1918*$O$2,2)</f>
        <v>12.58</v>
      </c>
      <c r="M1918" s="108" t="n">
        <f aca="false">TRUNC(O1918-O1918*$O$2,2)</f>
        <v>1.25</v>
      </c>
      <c r="N1918" s="0" t="s">
        <v>1988</v>
      </c>
      <c r="O1918" s="0" t="s">
        <v>2821</v>
      </c>
    </row>
    <row r="1919" customFormat="false" ht="25.5" hidden="false" customHeight="false" outlineLevel="0" collapsed="false">
      <c r="A1919" s="109" t="s">
        <v>1566</v>
      </c>
      <c r="B1919" s="110" t="n">
        <v>10551</v>
      </c>
      <c r="C1919" s="109" t="s">
        <v>50</v>
      </c>
      <c r="D1919" s="109" t="s">
        <v>2015</v>
      </c>
      <c r="E1919" s="111" t="s">
        <v>1621</v>
      </c>
      <c r="F1919" s="111"/>
      <c r="G1919" s="112" t="s">
        <v>1610</v>
      </c>
      <c r="H1919" s="113" t="n">
        <v>0.904</v>
      </c>
      <c r="I1919" s="114" t="n">
        <f aca="false">L1919</f>
        <v>2.88</v>
      </c>
      <c r="J1919" s="114" t="n">
        <f aca="false">M1919</f>
        <v>2.59</v>
      </c>
      <c r="L1919" s="108" t="n">
        <f aca="false">TRUNC(N1919-N1919*$O$2,2)</f>
        <v>2.88</v>
      </c>
      <c r="M1919" s="108" t="n">
        <f aca="false">TRUNC(O1919-O1919*$O$2,2)</f>
        <v>2.59</v>
      </c>
      <c r="N1919" s="0" t="s">
        <v>2016</v>
      </c>
      <c r="O1919" s="0" t="s">
        <v>2822</v>
      </c>
    </row>
    <row r="1920" customFormat="false" ht="25.5" hidden="false" customHeight="false" outlineLevel="0" collapsed="false">
      <c r="A1920" s="109" t="s">
        <v>1566</v>
      </c>
      <c r="B1920" s="110" t="n">
        <v>10549</v>
      </c>
      <c r="C1920" s="109" t="s">
        <v>50</v>
      </c>
      <c r="D1920" s="109" t="s">
        <v>1620</v>
      </c>
      <c r="E1920" s="111" t="s">
        <v>1621</v>
      </c>
      <c r="F1920" s="111"/>
      <c r="G1920" s="112" t="s">
        <v>1610</v>
      </c>
      <c r="H1920" s="113" t="n">
        <v>0.226</v>
      </c>
      <c r="I1920" s="114" t="n">
        <f aca="false">L1920</f>
        <v>2.95</v>
      </c>
      <c r="J1920" s="114" t="n">
        <f aca="false">M1920</f>
        <v>0.66</v>
      </c>
      <c r="L1920" s="108" t="n">
        <f aca="false">TRUNC(N1920-N1920*$O$2,2)</f>
        <v>2.95</v>
      </c>
      <c r="M1920" s="108" t="n">
        <f aca="false">TRUNC(O1920-O1920*$O$2,2)</f>
        <v>0.66</v>
      </c>
      <c r="N1920" s="0" t="s">
        <v>1622</v>
      </c>
      <c r="O1920" s="0" t="s">
        <v>1955</v>
      </c>
    </row>
    <row r="1921" customFormat="false" ht="25.5" hidden="false" customHeight="false" outlineLevel="0" collapsed="false">
      <c r="A1921" s="122" t="s">
        <v>1578</v>
      </c>
      <c r="B1921" s="123" t="s">
        <v>1905</v>
      </c>
      <c r="C1921" s="122" t="s">
        <v>50</v>
      </c>
      <c r="D1921" s="122" t="s">
        <v>1906</v>
      </c>
      <c r="E1921" s="124" t="s">
        <v>1609</v>
      </c>
      <c r="F1921" s="124"/>
      <c r="G1921" s="125" t="s">
        <v>1610</v>
      </c>
      <c r="H1921" s="126" t="n">
        <v>0.904</v>
      </c>
      <c r="I1921" s="127" t="n">
        <f aca="false">L1921</f>
        <v>14.93</v>
      </c>
      <c r="J1921" s="127" t="n">
        <f aca="false">M1921</f>
        <v>13.49</v>
      </c>
      <c r="L1921" s="108" t="n">
        <f aca="false">TRUNC(N1921-N1921*$O$2,2)</f>
        <v>14.93</v>
      </c>
      <c r="M1921" s="108" t="n">
        <f aca="false">TRUNC(O1921-O1921*$O$2,2)</f>
        <v>13.49</v>
      </c>
      <c r="N1921" s="0" t="s">
        <v>1746</v>
      </c>
      <c r="O1921" s="0" t="s">
        <v>2823</v>
      </c>
    </row>
    <row r="1922" customFormat="false" ht="25.5" hidden="false" customHeight="false" outlineLevel="0" collapsed="false">
      <c r="A1922" s="122" t="s">
        <v>1578</v>
      </c>
      <c r="B1922" s="123" t="s">
        <v>1927</v>
      </c>
      <c r="C1922" s="122" t="s">
        <v>50</v>
      </c>
      <c r="D1922" s="122" t="s">
        <v>1928</v>
      </c>
      <c r="E1922" s="124" t="s">
        <v>1581</v>
      </c>
      <c r="F1922" s="124"/>
      <c r="G1922" s="125" t="s">
        <v>366</v>
      </c>
      <c r="H1922" s="126" t="n">
        <v>0.735</v>
      </c>
      <c r="I1922" s="127" t="n">
        <f aca="false">L1922</f>
        <v>4.4</v>
      </c>
      <c r="J1922" s="127" t="n">
        <f aca="false">M1922</f>
        <v>3.23</v>
      </c>
      <c r="L1922" s="108" t="n">
        <f aca="false">TRUNC(N1922-N1922*$O$2,2)</f>
        <v>4.4</v>
      </c>
      <c r="M1922" s="108" t="n">
        <f aca="false">TRUNC(O1922-O1922*$O$2,2)</f>
        <v>3.23</v>
      </c>
      <c r="N1922" s="0" t="s">
        <v>1929</v>
      </c>
      <c r="O1922" s="0" t="s">
        <v>2824</v>
      </c>
    </row>
    <row r="1923" customFormat="false" ht="25.5" hidden="false" customHeight="false" outlineLevel="0" collapsed="false">
      <c r="A1923" s="122" t="s">
        <v>1578</v>
      </c>
      <c r="B1923" s="123" t="s">
        <v>1953</v>
      </c>
      <c r="C1923" s="122" t="s">
        <v>50</v>
      </c>
      <c r="D1923" s="122" t="s">
        <v>1954</v>
      </c>
      <c r="E1923" s="124" t="s">
        <v>1581</v>
      </c>
      <c r="F1923" s="124"/>
      <c r="G1923" s="125" t="s">
        <v>287</v>
      </c>
      <c r="H1923" s="126" t="n">
        <v>0.15</v>
      </c>
      <c r="I1923" s="127" t="n">
        <f aca="false">L1923</f>
        <v>14.82</v>
      </c>
      <c r="J1923" s="127" t="n">
        <f aca="false">M1923</f>
        <v>2.22</v>
      </c>
      <c r="L1923" s="108" t="n">
        <f aca="false">TRUNC(N1923-N1923*$O$2,2)</f>
        <v>14.82</v>
      </c>
      <c r="M1923" s="108" t="n">
        <f aca="false">TRUNC(O1923-O1923*$O$2,2)</f>
        <v>2.22</v>
      </c>
      <c r="N1923" s="0" t="s">
        <v>1896</v>
      </c>
      <c r="O1923" s="0" t="s">
        <v>2249</v>
      </c>
    </row>
    <row r="1924" customFormat="false" ht="25.5" hidden="false" customHeight="false" outlineLevel="0" collapsed="false">
      <c r="A1924" s="122" t="s">
        <v>1578</v>
      </c>
      <c r="B1924" s="123" t="s">
        <v>1914</v>
      </c>
      <c r="C1924" s="122" t="s">
        <v>50</v>
      </c>
      <c r="D1924" s="122" t="s">
        <v>1915</v>
      </c>
      <c r="E1924" s="124" t="s">
        <v>1581</v>
      </c>
      <c r="F1924" s="124"/>
      <c r="G1924" s="125" t="s">
        <v>287</v>
      </c>
      <c r="H1924" s="126" t="n">
        <v>0.025</v>
      </c>
      <c r="I1924" s="127" t="n">
        <f aca="false">L1924</f>
        <v>12.34</v>
      </c>
      <c r="J1924" s="127" t="n">
        <f aca="false">M1924</f>
        <v>0.3</v>
      </c>
      <c r="L1924" s="108" t="n">
        <f aca="false">TRUNC(N1924-N1924*$O$2,2)</f>
        <v>12.34</v>
      </c>
      <c r="M1924" s="108" t="n">
        <f aca="false">TRUNC(O1924-O1924*$O$2,2)</f>
        <v>0.3</v>
      </c>
      <c r="N1924" s="0" t="s">
        <v>1916</v>
      </c>
      <c r="O1924" s="0" t="s">
        <v>2327</v>
      </c>
    </row>
    <row r="1925" customFormat="false" ht="13.9" hidden="false" customHeight="true" outlineLevel="0" collapsed="false">
      <c r="A1925" s="134" t="s">
        <v>1630</v>
      </c>
      <c r="B1925" s="134"/>
      <c r="C1925" s="134"/>
      <c r="D1925" s="134"/>
      <c r="E1925" s="134"/>
      <c r="F1925" s="134"/>
      <c r="G1925" s="134"/>
      <c r="H1925" s="134"/>
      <c r="I1925" s="134"/>
      <c r="J1925" s="134"/>
      <c r="L1925" s="108" t="n">
        <f aca="false">TRUNC(N1925-N1925*$O$2,2)</f>
        <v>0</v>
      </c>
      <c r="M1925" s="108" t="n">
        <f aca="false">TRUNC(O1925-O1925*$O$2,2)</f>
        <v>0</v>
      </c>
      <c r="N1925" s="0" t="n">
        <v>0</v>
      </c>
      <c r="O1925" s="0" t="n">
        <v>0</v>
      </c>
    </row>
    <row r="1926" customFormat="false" ht="15" hidden="false" customHeight="false" outlineLevel="0" collapsed="false">
      <c r="A1926" s="98"/>
      <c r="B1926" s="99" t="s">
        <v>8</v>
      </c>
      <c r="C1926" s="98" t="s">
        <v>9</v>
      </c>
      <c r="D1926" s="98" t="s">
        <v>10</v>
      </c>
      <c r="E1926" s="100" t="s">
        <v>1565</v>
      </c>
      <c r="F1926" s="100"/>
      <c r="G1926" s="101" t="s">
        <v>11</v>
      </c>
      <c r="H1926" s="99" t="s">
        <v>12</v>
      </c>
      <c r="I1926" s="99" t="s">
        <v>13</v>
      </c>
      <c r="J1926" s="99" t="s">
        <v>15</v>
      </c>
      <c r="L1926" s="108"/>
      <c r="M1926" s="108"/>
    </row>
    <row r="1927" customFormat="false" ht="25.5" hidden="false" customHeight="false" outlineLevel="0" collapsed="false">
      <c r="A1927" s="122" t="s">
        <v>1578</v>
      </c>
      <c r="B1927" s="123" t="s">
        <v>1970</v>
      </c>
      <c r="C1927" s="122" t="s">
        <v>50</v>
      </c>
      <c r="D1927" s="122" t="s">
        <v>1971</v>
      </c>
      <c r="E1927" s="124" t="s">
        <v>1581</v>
      </c>
      <c r="F1927" s="124"/>
      <c r="G1927" s="125" t="s">
        <v>1972</v>
      </c>
      <c r="H1927" s="126" t="n">
        <v>0.02</v>
      </c>
      <c r="I1927" s="127" t="n">
        <f aca="false">L1927</f>
        <v>6.38</v>
      </c>
      <c r="J1927" s="127" t="n">
        <f aca="false">M1927</f>
        <v>0.12</v>
      </c>
      <c r="L1927" s="108" t="n">
        <f aca="false">TRUNC(N1927-N1927*$O$2,2)</f>
        <v>6.38</v>
      </c>
      <c r="M1927" s="108" t="n">
        <f aca="false">TRUNC(O1927-O1927*$O$2,2)</f>
        <v>0.12</v>
      </c>
      <c r="N1927" s="0" t="s">
        <v>1973</v>
      </c>
      <c r="O1927" s="0" t="s">
        <v>2463</v>
      </c>
    </row>
    <row r="1928" customFormat="false" ht="12.75" hidden="false" customHeight="false" outlineLevel="0" collapsed="false">
      <c r="A1928" s="122" t="s">
        <v>1578</v>
      </c>
      <c r="B1928" s="123" t="n">
        <v>10577</v>
      </c>
      <c r="C1928" s="122" t="s">
        <v>50</v>
      </c>
      <c r="D1928" s="122" t="s">
        <v>1960</v>
      </c>
      <c r="E1928" s="124" t="s">
        <v>1581</v>
      </c>
      <c r="F1928" s="124"/>
      <c r="G1928" s="125" t="s">
        <v>24</v>
      </c>
      <c r="H1928" s="126" t="n">
        <v>9.04E-005</v>
      </c>
      <c r="I1928" s="127" t="n">
        <f aca="false">L1928</f>
        <v>23.33</v>
      </c>
      <c r="J1928" s="127" t="n">
        <f aca="false">M1928</f>
        <v>0</v>
      </c>
      <c r="L1928" s="108" t="n">
        <f aca="false">TRUNC(N1928-N1928*$O$2,2)</f>
        <v>23.33</v>
      </c>
      <c r="M1928" s="108" t="n">
        <f aca="false">TRUNC(O1928-O1928*$O$2,2)</f>
        <v>0</v>
      </c>
      <c r="N1928" s="0" t="s">
        <v>1961</v>
      </c>
      <c r="O1928" s="0" t="s">
        <v>1635</v>
      </c>
    </row>
    <row r="1929" customFormat="false" ht="12.75" hidden="false" customHeight="false" outlineLevel="0" collapsed="false">
      <c r="A1929" s="122" t="s">
        <v>1578</v>
      </c>
      <c r="B1929" s="123" t="n">
        <v>1651</v>
      </c>
      <c r="C1929" s="122" t="s">
        <v>50</v>
      </c>
      <c r="D1929" s="122" t="s">
        <v>1638</v>
      </c>
      <c r="E1929" s="124" t="s">
        <v>1581</v>
      </c>
      <c r="F1929" s="124"/>
      <c r="G1929" s="125" t="s">
        <v>1639</v>
      </c>
      <c r="H1929" s="126" t="n">
        <v>0.0008136</v>
      </c>
      <c r="I1929" s="127" t="n">
        <f aca="false">L1929</f>
        <v>4.95</v>
      </c>
      <c r="J1929" s="127" t="n">
        <f aca="false">M1929</f>
        <v>0</v>
      </c>
      <c r="L1929" s="108" t="n">
        <f aca="false">TRUNC(N1929-N1929*$O$2,2)</f>
        <v>4.95</v>
      </c>
      <c r="M1929" s="108" t="n">
        <f aca="false">TRUNC(O1929-O1929*$O$2,2)</f>
        <v>0</v>
      </c>
      <c r="N1929" s="0" t="s">
        <v>1640</v>
      </c>
      <c r="O1929" s="0" t="s">
        <v>1635</v>
      </c>
    </row>
    <row r="1930" customFormat="false" ht="12.75" hidden="false" customHeight="false" outlineLevel="0" collapsed="false">
      <c r="A1930" s="122" t="s">
        <v>1578</v>
      </c>
      <c r="B1930" s="123" t="n">
        <v>10596</v>
      </c>
      <c r="C1930" s="122" t="s">
        <v>50</v>
      </c>
      <c r="D1930" s="122" t="s">
        <v>1672</v>
      </c>
      <c r="E1930" s="124" t="s">
        <v>1581</v>
      </c>
      <c r="F1930" s="124"/>
      <c r="G1930" s="125" t="s">
        <v>24</v>
      </c>
      <c r="H1930" s="126" t="n">
        <v>0.005085</v>
      </c>
      <c r="I1930" s="127" t="n">
        <f aca="false">L1930</f>
        <v>3.82</v>
      </c>
      <c r="J1930" s="127" t="n">
        <f aca="false">M1930</f>
        <v>0.01</v>
      </c>
      <c r="L1930" s="108" t="n">
        <f aca="false">TRUNC(N1930-N1930*$O$2,2)</f>
        <v>3.82</v>
      </c>
      <c r="M1930" s="108" t="n">
        <f aca="false">TRUNC(O1930-O1930*$O$2,2)</f>
        <v>0.01</v>
      </c>
      <c r="N1930" s="0" t="s">
        <v>1673</v>
      </c>
      <c r="O1930" s="0" t="s">
        <v>1678</v>
      </c>
    </row>
    <row r="1931" customFormat="false" ht="25.5" hidden="false" customHeight="false" outlineLevel="0" collapsed="false">
      <c r="A1931" s="122" t="s">
        <v>1578</v>
      </c>
      <c r="B1931" s="123" t="s">
        <v>1616</v>
      </c>
      <c r="C1931" s="122" t="s">
        <v>50</v>
      </c>
      <c r="D1931" s="122" t="s">
        <v>1617</v>
      </c>
      <c r="E1931" s="124" t="s">
        <v>1609</v>
      </c>
      <c r="F1931" s="124"/>
      <c r="G1931" s="125" t="s">
        <v>1610</v>
      </c>
      <c r="H1931" s="126" t="n">
        <v>0.226</v>
      </c>
      <c r="I1931" s="127" t="n">
        <f aca="false">L1931</f>
        <v>10.65</v>
      </c>
      <c r="J1931" s="127" t="n">
        <f aca="false">M1931</f>
        <v>2.4</v>
      </c>
      <c r="L1931" s="108" t="n">
        <f aca="false">TRUNC(N1931-N1931*$O$2,2)</f>
        <v>10.65</v>
      </c>
      <c r="M1931" s="108" t="n">
        <f aca="false">TRUNC(O1931-O1931*$O$2,2)</f>
        <v>2.4</v>
      </c>
      <c r="N1931" s="0" t="s">
        <v>1618</v>
      </c>
      <c r="O1931" s="0" t="s">
        <v>2818</v>
      </c>
    </row>
    <row r="1932" customFormat="false" ht="25.5" hidden="false" customHeight="false" outlineLevel="0" collapsed="false">
      <c r="A1932" s="122" t="s">
        <v>1578</v>
      </c>
      <c r="B1932" s="123" t="s">
        <v>1654</v>
      </c>
      <c r="C1932" s="122" t="s">
        <v>50</v>
      </c>
      <c r="D1932" s="122" t="s">
        <v>1655</v>
      </c>
      <c r="E1932" s="124" t="s">
        <v>1581</v>
      </c>
      <c r="F1932" s="124"/>
      <c r="G1932" s="125" t="s">
        <v>24</v>
      </c>
      <c r="H1932" s="126" t="n">
        <v>0.000678</v>
      </c>
      <c r="I1932" s="127" t="n">
        <f aca="false">L1932</f>
        <v>10.53</v>
      </c>
      <c r="J1932" s="127" t="n">
        <f aca="false">M1932</f>
        <v>0</v>
      </c>
      <c r="L1932" s="108" t="n">
        <f aca="false">TRUNC(N1932-N1932*$O$2,2)</f>
        <v>10.53</v>
      </c>
      <c r="M1932" s="108" t="n">
        <f aca="false">TRUNC(O1932-O1932*$O$2,2)</f>
        <v>0</v>
      </c>
      <c r="N1932" s="0" t="s">
        <v>1656</v>
      </c>
      <c r="O1932" s="0" t="s">
        <v>1635</v>
      </c>
    </row>
    <row r="1933" customFormat="false" ht="12.75" hidden="false" customHeight="false" outlineLevel="0" collapsed="false">
      <c r="A1933" s="122" t="s">
        <v>1578</v>
      </c>
      <c r="B1933" s="123" t="n">
        <v>10788</v>
      </c>
      <c r="C1933" s="122" t="s">
        <v>50</v>
      </c>
      <c r="D1933" s="122" t="s">
        <v>1650</v>
      </c>
      <c r="E1933" s="124" t="s">
        <v>1581</v>
      </c>
      <c r="F1933" s="124"/>
      <c r="G1933" s="125" t="s">
        <v>24</v>
      </c>
      <c r="H1933" s="126" t="n">
        <v>4.52E-005</v>
      </c>
      <c r="I1933" s="127" t="n">
        <f aca="false">L1933</f>
        <v>28.8</v>
      </c>
      <c r="J1933" s="127" t="n">
        <f aca="false">M1933</f>
        <v>0</v>
      </c>
      <c r="L1933" s="108" t="n">
        <f aca="false">TRUNC(N1933-N1933*$O$2,2)</f>
        <v>28.8</v>
      </c>
      <c r="M1933" s="108" t="n">
        <f aca="false">TRUNC(O1933-O1933*$O$2,2)</f>
        <v>0</v>
      </c>
      <c r="N1933" s="0" t="s">
        <v>1651</v>
      </c>
      <c r="O1933" s="0" t="s">
        <v>1635</v>
      </c>
    </row>
    <row r="1934" customFormat="false" ht="25.5" hidden="false" customHeight="false" outlineLevel="0" collapsed="false">
      <c r="A1934" s="122" t="s">
        <v>1578</v>
      </c>
      <c r="B1934" s="123" t="n">
        <v>11248</v>
      </c>
      <c r="C1934" s="122" t="s">
        <v>50</v>
      </c>
      <c r="D1934" s="122" t="s">
        <v>1956</v>
      </c>
      <c r="E1934" s="124" t="s">
        <v>1583</v>
      </c>
      <c r="F1934" s="124"/>
      <c r="G1934" s="125" t="s">
        <v>24</v>
      </c>
      <c r="H1934" s="126" t="n">
        <v>9.04E-005</v>
      </c>
      <c r="I1934" s="127" t="n">
        <f aca="false">L1934</f>
        <v>192</v>
      </c>
      <c r="J1934" s="127" t="n">
        <f aca="false">M1934</f>
        <v>0.01</v>
      </c>
      <c r="L1934" s="108" t="n">
        <f aca="false">TRUNC(N1934-N1934*$O$2,2)</f>
        <v>192</v>
      </c>
      <c r="M1934" s="108" t="n">
        <f aca="false">TRUNC(O1934-O1934*$O$2,2)</f>
        <v>0.01</v>
      </c>
      <c r="N1934" s="0" t="s">
        <v>1957</v>
      </c>
      <c r="O1934" s="0" t="s">
        <v>1678</v>
      </c>
    </row>
    <row r="1935" customFormat="false" ht="25.5" hidden="false" customHeight="false" outlineLevel="0" collapsed="false">
      <c r="A1935" s="122" t="s">
        <v>1578</v>
      </c>
      <c r="B1935" s="123" t="s">
        <v>1953</v>
      </c>
      <c r="C1935" s="122" t="s">
        <v>50</v>
      </c>
      <c r="D1935" s="122" t="s">
        <v>1954</v>
      </c>
      <c r="E1935" s="124" t="s">
        <v>1581</v>
      </c>
      <c r="F1935" s="124"/>
      <c r="G1935" s="125" t="s">
        <v>287</v>
      </c>
      <c r="H1935" s="126" t="n">
        <v>0.15</v>
      </c>
      <c r="I1935" s="127" t="n">
        <f aca="false">L1935</f>
        <v>14.82</v>
      </c>
      <c r="J1935" s="127" t="n">
        <f aca="false">M1935</f>
        <v>2.22</v>
      </c>
      <c r="L1935" s="108" t="n">
        <f aca="false">TRUNC(N1935-N1935*$O$2,2)</f>
        <v>14.82</v>
      </c>
      <c r="M1935" s="108" t="n">
        <f aca="false">TRUNC(O1935-O1935*$O$2,2)</f>
        <v>2.22</v>
      </c>
      <c r="N1935" s="0" t="s">
        <v>1896</v>
      </c>
      <c r="O1935" s="0" t="s">
        <v>2249</v>
      </c>
    </row>
    <row r="1936" customFormat="false" ht="38.25" hidden="false" customHeight="false" outlineLevel="0" collapsed="false">
      <c r="A1936" s="122" t="s">
        <v>1578</v>
      </c>
      <c r="B1936" s="123" t="s">
        <v>2434</v>
      </c>
      <c r="C1936" s="122" t="s">
        <v>50</v>
      </c>
      <c r="D1936" s="122" t="s">
        <v>2435</v>
      </c>
      <c r="E1936" s="124" t="s">
        <v>1581</v>
      </c>
      <c r="F1936" s="124"/>
      <c r="G1936" s="125" t="s">
        <v>52</v>
      </c>
      <c r="H1936" s="126" t="n">
        <v>0.167</v>
      </c>
      <c r="I1936" s="127" t="n">
        <f aca="false">L1936</f>
        <v>28.35</v>
      </c>
      <c r="J1936" s="127" t="n">
        <f aca="false">M1936</f>
        <v>4.72</v>
      </c>
      <c r="L1936" s="108" t="n">
        <f aca="false">TRUNC(N1936-N1936*$O$2,2)</f>
        <v>28.35</v>
      </c>
      <c r="M1936" s="108" t="n">
        <f aca="false">TRUNC(O1936-O1936*$O$2,2)</f>
        <v>4.72</v>
      </c>
      <c r="N1936" s="0" t="s">
        <v>2436</v>
      </c>
      <c r="O1936" s="0" t="s">
        <v>2819</v>
      </c>
    </row>
    <row r="1937" customFormat="false" ht="25.5" hidden="false" customHeight="false" outlineLevel="0" collapsed="false">
      <c r="A1937" s="122" t="s">
        <v>1578</v>
      </c>
      <c r="B1937" s="123" t="s">
        <v>1927</v>
      </c>
      <c r="C1937" s="122" t="s">
        <v>50</v>
      </c>
      <c r="D1937" s="122" t="s">
        <v>1928</v>
      </c>
      <c r="E1937" s="124" t="s">
        <v>1581</v>
      </c>
      <c r="F1937" s="124"/>
      <c r="G1937" s="125" t="s">
        <v>366</v>
      </c>
      <c r="H1937" s="126" t="n">
        <v>0.735</v>
      </c>
      <c r="I1937" s="127" t="n">
        <f aca="false">L1937</f>
        <v>4.4</v>
      </c>
      <c r="J1937" s="127" t="n">
        <f aca="false">M1937</f>
        <v>3.23</v>
      </c>
      <c r="L1937" s="108" t="n">
        <f aca="false">TRUNC(N1937-N1937*$O$2,2)</f>
        <v>4.4</v>
      </c>
      <c r="M1937" s="108" t="n">
        <f aca="false">TRUNC(O1937-O1937*$O$2,2)</f>
        <v>3.23</v>
      </c>
      <c r="N1937" s="0" t="s">
        <v>1929</v>
      </c>
      <c r="O1937" s="0" t="s">
        <v>2824</v>
      </c>
    </row>
    <row r="1938" customFormat="false" ht="38.25" hidden="false" customHeight="false" outlineLevel="0" collapsed="false">
      <c r="A1938" s="122" t="s">
        <v>1578</v>
      </c>
      <c r="B1938" s="123" t="s">
        <v>1982</v>
      </c>
      <c r="C1938" s="122" t="s">
        <v>50</v>
      </c>
      <c r="D1938" s="122" t="s">
        <v>1983</v>
      </c>
      <c r="E1938" s="124" t="s">
        <v>1581</v>
      </c>
      <c r="F1938" s="124"/>
      <c r="G1938" s="125" t="s">
        <v>366</v>
      </c>
      <c r="H1938" s="126" t="n">
        <v>0.087</v>
      </c>
      <c r="I1938" s="127" t="n">
        <f aca="false">L1938</f>
        <v>13.22</v>
      </c>
      <c r="J1938" s="127" t="n">
        <f aca="false">M1938</f>
        <v>1.14</v>
      </c>
      <c r="L1938" s="108" t="n">
        <f aca="false">TRUNC(N1938-N1938*$O$2,2)</f>
        <v>13.22</v>
      </c>
      <c r="M1938" s="108" t="n">
        <f aca="false">TRUNC(O1938-O1938*$O$2,2)</f>
        <v>1.14</v>
      </c>
      <c r="N1938" s="0" t="s">
        <v>1984</v>
      </c>
      <c r="O1938" s="0" t="s">
        <v>2820</v>
      </c>
    </row>
    <row r="1939" customFormat="false" ht="25.5" hidden="false" customHeight="false" outlineLevel="0" collapsed="false">
      <c r="A1939" s="122" t="s">
        <v>1578</v>
      </c>
      <c r="B1939" s="123" t="s">
        <v>1986</v>
      </c>
      <c r="C1939" s="122" t="s">
        <v>50</v>
      </c>
      <c r="D1939" s="122" t="s">
        <v>1987</v>
      </c>
      <c r="E1939" s="124" t="s">
        <v>1581</v>
      </c>
      <c r="F1939" s="124"/>
      <c r="G1939" s="125" t="s">
        <v>287</v>
      </c>
      <c r="H1939" s="126" t="n">
        <v>0.1</v>
      </c>
      <c r="I1939" s="127" t="n">
        <f aca="false">L1939</f>
        <v>12.58</v>
      </c>
      <c r="J1939" s="127" t="n">
        <f aca="false">M1939</f>
        <v>1.25</v>
      </c>
      <c r="L1939" s="108" t="n">
        <f aca="false">TRUNC(N1939-N1939*$O$2,2)</f>
        <v>12.58</v>
      </c>
      <c r="M1939" s="108" t="n">
        <f aca="false">TRUNC(O1939-O1939*$O$2,2)</f>
        <v>1.25</v>
      </c>
      <c r="N1939" s="0" t="s">
        <v>1988</v>
      </c>
      <c r="O1939" s="0" t="s">
        <v>2821</v>
      </c>
    </row>
    <row r="1940" customFormat="false" ht="12.75" hidden="false" customHeight="false" outlineLevel="0" collapsed="false">
      <c r="A1940" s="122" t="s">
        <v>1578</v>
      </c>
      <c r="B1940" s="123" t="n">
        <v>4728</v>
      </c>
      <c r="C1940" s="122" t="s">
        <v>50</v>
      </c>
      <c r="D1940" s="122" t="s">
        <v>1667</v>
      </c>
      <c r="E1940" s="124" t="s">
        <v>1581</v>
      </c>
      <c r="F1940" s="124"/>
      <c r="G1940" s="125" t="s">
        <v>24</v>
      </c>
      <c r="H1940" s="126" t="n">
        <v>6.78E-005</v>
      </c>
      <c r="I1940" s="127" t="n">
        <f aca="false">L1940</f>
        <v>14.5</v>
      </c>
      <c r="J1940" s="127" t="n">
        <f aca="false">M1940</f>
        <v>0</v>
      </c>
      <c r="L1940" s="108" t="n">
        <f aca="false">TRUNC(N1940-N1940*$O$2,2)</f>
        <v>14.5</v>
      </c>
      <c r="M1940" s="108" t="n">
        <f aca="false">TRUNC(O1940-O1940*$O$2,2)</f>
        <v>0</v>
      </c>
      <c r="N1940" s="0" t="s">
        <v>1668</v>
      </c>
      <c r="O1940" s="0" t="s">
        <v>1635</v>
      </c>
    </row>
    <row r="1941" customFormat="false" ht="25.5" hidden="false" customHeight="false" outlineLevel="0" collapsed="false">
      <c r="A1941" s="122" t="s">
        <v>1578</v>
      </c>
      <c r="B1941" s="123" t="s">
        <v>1645</v>
      </c>
      <c r="C1941" s="122" t="s">
        <v>50</v>
      </c>
      <c r="D1941" s="122" t="s">
        <v>1646</v>
      </c>
      <c r="E1941" s="124" t="s">
        <v>1581</v>
      </c>
      <c r="F1941" s="124"/>
      <c r="G1941" s="125" t="s">
        <v>24</v>
      </c>
      <c r="H1941" s="126" t="n">
        <v>4.52E-005</v>
      </c>
      <c r="I1941" s="127" t="n">
        <f aca="false">L1941</f>
        <v>140.49</v>
      </c>
      <c r="J1941" s="127" t="n">
        <f aca="false">M1941</f>
        <v>0</v>
      </c>
      <c r="L1941" s="108" t="n">
        <f aca="false">TRUNC(N1941-N1941*$O$2,2)</f>
        <v>140.49</v>
      </c>
      <c r="M1941" s="108" t="n">
        <f aca="false">TRUNC(O1941-O1941*$O$2,2)</f>
        <v>0</v>
      </c>
      <c r="N1941" s="0" t="s">
        <v>1647</v>
      </c>
      <c r="O1941" s="0" t="s">
        <v>1635</v>
      </c>
    </row>
    <row r="1942" customFormat="false" ht="12.75" hidden="false" customHeight="false" outlineLevel="0" collapsed="false">
      <c r="A1942" s="122" t="s">
        <v>1578</v>
      </c>
      <c r="B1942" s="123" t="n">
        <v>10578</v>
      </c>
      <c r="C1942" s="122" t="s">
        <v>50</v>
      </c>
      <c r="D1942" s="122" t="s">
        <v>1994</v>
      </c>
      <c r="E1942" s="124" t="s">
        <v>1581</v>
      </c>
      <c r="F1942" s="124"/>
      <c r="G1942" s="125" t="s">
        <v>24</v>
      </c>
      <c r="H1942" s="126" t="n">
        <v>0.0001808</v>
      </c>
      <c r="I1942" s="127" t="n">
        <f aca="false">L1942</f>
        <v>11.82</v>
      </c>
      <c r="J1942" s="127" t="n">
        <f aca="false">M1942</f>
        <v>0</v>
      </c>
      <c r="L1942" s="108" t="n">
        <f aca="false">TRUNC(N1942-N1942*$O$2,2)</f>
        <v>11.82</v>
      </c>
      <c r="M1942" s="108" t="n">
        <f aca="false">TRUNC(O1942-O1942*$O$2,2)</f>
        <v>0</v>
      </c>
      <c r="N1942" s="0" t="s">
        <v>1995</v>
      </c>
      <c r="O1942" s="0" t="s">
        <v>1635</v>
      </c>
    </row>
    <row r="1943" customFormat="false" ht="12.75" hidden="false" customHeight="false" outlineLevel="0" collapsed="false">
      <c r="A1943" s="122" t="s">
        <v>1578</v>
      </c>
      <c r="B1943" s="123" t="n">
        <v>10599</v>
      </c>
      <c r="C1943" s="122" t="s">
        <v>50</v>
      </c>
      <c r="D1943" s="122" t="s">
        <v>1648</v>
      </c>
      <c r="E1943" s="124" t="s">
        <v>1581</v>
      </c>
      <c r="F1943" s="124"/>
      <c r="G1943" s="125" t="s">
        <v>24</v>
      </c>
      <c r="H1943" s="126" t="n">
        <v>0.002034</v>
      </c>
      <c r="I1943" s="127" t="n">
        <f aca="false">L1943</f>
        <v>14.04</v>
      </c>
      <c r="J1943" s="127" t="n">
        <f aca="false">M1943</f>
        <v>0.02</v>
      </c>
      <c r="L1943" s="108" t="n">
        <f aca="false">TRUNC(N1943-N1943*$O$2,2)</f>
        <v>14.04</v>
      </c>
      <c r="M1943" s="108" t="n">
        <f aca="false">TRUNC(O1943-O1943*$O$2,2)</f>
        <v>0.02</v>
      </c>
      <c r="N1943" s="0" t="s">
        <v>1649</v>
      </c>
      <c r="O1943" s="0" t="s">
        <v>1893</v>
      </c>
    </row>
    <row r="1944" customFormat="false" ht="25.5" hidden="false" customHeight="false" outlineLevel="0" collapsed="false">
      <c r="A1944" s="122" t="s">
        <v>1578</v>
      </c>
      <c r="B1944" s="123" t="n">
        <v>1569</v>
      </c>
      <c r="C1944" s="122" t="s">
        <v>50</v>
      </c>
      <c r="D1944" s="122" t="s">
        <v>1940</v>
      </c>
      <c r="E1944" s="124" t="s">
        <v>1581</v>
      </c>
      <c r="F1944" s="124"/>
      <c r="G1944" s="125" t="s">
        <v>366</v>
      </c>
      <c r="H1944" s="126" t="n">
        <v>0.764</v>
      </c>
      <c r="I1944" s="127" t="n">
        <f aca="false">L1944</f>
        <v>5.26</v>
      </c>
      <c r="J1944" s="127" t="n">
        <f aca="false">M1944</f>
        <v>4.01</v>
      </c>
      <c r="L1944" s="108" t="n">
        <f aca="false">TRUNC(N1944-N1944*$O$2,2)</f>
        <v>5.26</v>
      </c>
      <c r="M1944" s="108" t="n">
        <f aca="false">TRUNC(O1944-O1944*$O$2,2)</f>
        <v>4.01</v>
      </c>
      <c r="N1944" s="0" t="s">
        <v>1941</v>
      </c>
      <c r="O1944" s="0" t="s">
        <v>1909</v>
      </c>
    </row>
    <row r="1945" customFormat="false" ht="12.75" hidden="false" customHeight="false" outlineLevel="0" collapsed="false">
      <c r="A1945" s="122" t="s">
        <v>1578</v>
      </c>
      <c r="B1945" s="123" t="n">
        <v>4729</v>
      </c>
      <c r="C1945" s="122" t="s">
        <v>50</v>
      </c>
      <c r="D1945" s="122" t="s">
        <v>1636</v>
      </c>
      <c r="E1945" s="124" t="s">
        <v>1581</v>
      </c>
      <c r="F1945" s="124"/>
      <c r="G1945" s="125" t="s">
        <v>24</v>
      </c>
      <c r="H1945" s="126" t="n">
        <v>2.26E-005</v>
      </c>
      <c r="I1945" s="127" t="n">
        <f aca="false">L1945</f>
        <v>24.58</v>
      </c>
      <c r="J1945" s="127" t="n">
        <f aca="false">M1945</f>
        <v>0</v>
      </c>
      <c r="L1945" s="108" t="n">
        <f aca="false">TRUNC(N1945-N1945*$O$2,2)</f>
        <v>24.58</v>
      </c>
      <c r="M1945" s="108" t="n">
        <f aca="false">TRUNC(O1945-O1945*$O$2,2)</f>
        <v>0</v>
      </c>
      <c r="N1945" s="0" t="s">
        <v>1637</v>
      </c>
      <c r="O1945" s="0" t="s">
        <v>1635</v>
      </c>
    </row>
    <row r="1946" customFormat="false" ht="25.5" hidden="false" customHeight="false" outlineLevel="0" collapsed="false">
      <c r="A1946" s="122" t="s">
        <v>1578</v>
      </c>
      <c r="B1946" s="123" t="n">
        <v>10761</v>
      </c>
      <c r="C1946" s="122" t="s">
        <v>50</v>
      </c>
      <c r="D1946" s="122" t="s">
        <v>1641</v>
      </c>
      <c r="E1946" s="124" t="s">
        <v>1642</v>
      </c>
      <c r="F1946" s="124"/>
      <c r="G1946" s="125" t="s">
        <v>24</v>
      </c>
      <c r="H1946" s="126" t="n">
        <v>0.115034</v>
      </c>
      <c r="I1946" s="127" t="n">
        <f aca="false">L1946</f>
        <v>3.9</v>
      </c>
      <c r="J1946" s="127" t="n">
        <f aca="false">M1946</f>
        <v>0.44</v>
      </c>
      <c r="L1946" s="108" t="n">
        <f aca="false">TRUNC(N1946-N1946*$O$2,2)</f>
        <v>3.9</v>
      </c>
      <c r="M1946" s="108" t="n">
        <f aca="false">TRUNC(O1946-O1946*$O$2,2)</f>
        <v>0.44</v>
      </c>
      <c r="N1946" s="0" t="s">
        <v>1643</v>
      </c>
      <c r="O1946" s="0" t="s">
        <v>1933</v>
      </c>
    </row>
    <row r="1947" customFormat="false" ht="25.5" hidden="false" customHeight="false" outlineLevel="0" collapsed="false">
      <c r="A1947" s="122" t="s">
        <v>1578</v>
      </c>
      <c r="B1947" s="123" t="s">
        <v>1631</v>
      </c>
      <c r="C1947" s="122" t="s">
        <v>50</v>
      </c>
      <c r="D1947" s="122" t="s">
        <v>1632</v>
      </c>
      <c r="E1947" s="124" t="s">
        <v>1581</v>
      </c>
      <c r="F1947" s="124"/>
      <c r="G1947" s="125" t="s">
        <v>1633</v>
      </c>
      <c r="H1947" s="126" t="n">
        <v>0.002599</v>
      </c>
      <c r="I1947" s="127" t="n">
        <f aca="false">L1947</f>
        <v>9.48</v>
      </c>
      <c r="J1947" s="127" t="n">
        <f aca="false">M1947</f>
        <v>0.02</v>
      </c>
      <c r="L1947" s="108" t="n">
        <f aca="false">TRUNC(N1947-N1947*$O$2,2)</f>
        <v>9.48</v>
      </c>
      <c r="M1947" s="108" t="n">
        <f aca="false">TRUNC(O1947-O1947*$O$2,2)</f>
        <v>0.02</v>
      </c>
      <c r="N1947" s="0" t="s">
        <v>1634</v>
      </c>
      <c r="O1947" s="0" t="s">
        <v>1893</v>
      </c>
    </row>
    <row r="1948" customFormat="false" ht="25.5" hidden="false" customHeight="false" outlineLevel="0" collapsed="false">
      <c r="A1948" s="122" t="s">
        <v>1578</v>
      </c>
      <c r="B1948" s="123" t="s">
        <v>1664</v>
      </c>
      <c r="C1948" s="122" t="s">
        <v>50</v>
      </c>
      <c r="D1948" s="122" t="s">
        <v>1665</v>
      </c>
      <c r="E1948" s="124" t="s">
        <v>1581</v>
      </c>
      <c r="F1948" s="124"/>
      <c r="G1948" s="125" t="s">
        <v>24</v>
      </c>
      <c r="H1948" s="126" t="n">
        <v>0.000226</v>
      </c>
      <c r="I1948" s="127" t="n">
        <f aca="false">L1948</f>
        <v>13.69</v>
      </c>
      <c r="J1948" s="127" t="n">
        <f aca="false">M1948</f>
        <v>0</v>
      </c>
      <c r="L1948" s="108" t="n">
        <f aca="false">TRUNC(N1948-N1948*$O$2,2)</f>
        <v>13.69</v>
      </c>
      <c r="M1948" s="108" t="n">
        <f aca="false">TRUNC(O1948-O1948*$O$2,2)</f>
        <v>0</v>
      </c>
      <c r="N1948" s="0" t="s">
        <v>1666</v>
      </c>
      <c r="O1948" s="0" t="s">
        <v>1635</v>
      </c>
    </row>
    <row r="1949" customFormat="false" ht="25.5" hidden="false" customHeight="false" outlineLevel="0" collapsed="false">
      <c r="A1949" s="122" t="s">
        <v>1578</v>
      </c>
      <c r="B1949" s="123" t="s">
        <v>1914</v>
      </c>
      <c r="C1949" s="122" t="s">
        <v>50</v>
      </c>
      <c r="D1949" s="122" t="s">
        <v>1915</v>
      </c>
      <c r="E1949" s="124" t="s">
        <v>1581</v>
      </c>
      <c r="F1949" s="124"/>
      <c r="G1949" s="125" t="s">
        <v>287</v>
      </c>
      <c r="H1949" s="126" t="n">
        <v>0.025</v>
      </c>
      <c r="I1949" s="127" t="n">
        <f aca="false">L1949</f>
        <v>12.34</v>
      </c>
      <c r="J1949" s="127" t="n">
        <f aca="false">M1949</f>
        <v>0.3</v>
      </c>
      <c r="L1949" s="108" t="n">
        <f aca="false">TRUNC(N1949-N1949*$O$2,2)</f>
        <v>12.34</v>
      </c>
      <c r="M1949" s="108" t="n">
        <f aca="false">TRUNC(O1949-O1949*$O$2,2)</f>
        <v>0.3</v>
      </c>
      <c r="N1949" s="0" t="s">
        <v>1916</v>
      </c>
      <c r="O1949" s="0" t="s">
        <v>2327</v>
      </c>
    </row>
    <row r="1950" customFormat="false" ht="12.75" hidden="false" customHeight="false" outlineLevel="0" collapsed="false">
      <c r="A1950" s="122" t="s">
        <v>1578</v>
      </c>
      <c r="B1950" s="123" t="n">
        <v>10362</v>
      </c>
      <c r="C1950" s="122" t="s">
        <v>50</v>
      </c>
      <c r="D1950" s="122" t="s">
        <v>1674</v>
      </c>
      <c r="E1950" s="124" t="s">
        <v>1642</v>
      </c>
      <c r="F1950" s="124"/>
      <c r="G1950" s="125" t="s">
        <v>24</v>
      </c>
      <c r="H1950" s="126" t="n">
        <v>0.005085</v>
      </c>
      <c r="I1950" s="127" t="n">
        <f aca="false">L1950</f>
        <v>9.78</v>
      </c>
      <c r="J1950" s="127" t="n">
        <f aca="false">M1950</f>
        <v>0.04</v>
      </c>
      <c r="L1950" s="108" t="n">
        <f aca="false">TRUNC(N1950-N1950*$O$2,2)</f>
        <v>9.78</v>
      </c>
      <c r="M1950" s="108" t="n">
        <f aca="false">TRUNC(O1950-O1950*$O$2,2)</f>
        <v>0.04</v>
      </c>
      <c r="N1950" s="0" t="s">
        <v>1675</v>
      </c>
      <c r="O1950" s="0" t="s">
        <v>1775</v>
      </c>
    </row>
    <row r="1951" customFormat="false" ht="25.5" hidden="false" customHeight="false" outlineLevel="0" collapsed="false">
      <c r="A1951" s="122" t="s">
        <v>1578</v>
      </c>
      <c r="B1951" s="123" t="s">
        <v>1905</v>
      </c>
      <c r="C1951" s="122" t="s">
        <v>50</v>
      </c>
      <c r="D1951" s="122" t="s">
        <v>1906</v>
      </c>
      <c r="E1951" s="124" t="s">
        <v>1609</v>
      </c>
      <c r="F1951" s="124"/>
      <c r="G1951" s="125" t="s">
        <v>1610</v>
      </c>
      <c r="H1951" s="126" t="n">
        <v>0.904</v>
      </c>
      <c r="I1951" s="127" t="n">
        <f aca="false">L1951</f>
        <v>14.93</v>
      </c>
      <c r="J1951" s="127" t="n">
        <f aca="false">M1951</f>
        <v>13.49</v>
      </c>
      <c r="L1951" s="108" t="n">
        <f aca="false">TRUNC(N1951-N1951*$O$2,2)</f>
        <v>14.93</v>
      </c>
      <c r="M1951" s="108" t="n">
        <f aca="false">TRUNC(O1951-O1951*$O$2,2)</f>
        <v>13.49</v>
      </c>
      <c r="N1951" s="0" t="s">
        <v>1746</v>
      </c>
      <c r="O1951" s="0" t="s">
        <v>2823</v>
      </c>
    </row>
    <row r="1952" customFormat="false" ht="12.75" hidden="false" customHeight="false" outlineLevel="0" collapsed="false">
      <c r="A1952" s="122" t="s">
        <v>1578</v>
      </c>
      <c r="B1952" s="123" t="n">
        <v>11244</v>
      </c>
      <c r="C1952" s="122" t="s">
        <v>50</v>
      </c>
      <c r="D1952" s="122" t="s">
        <v>1943</v>
      </c>
      <c r="E1952" s="124" t="s">
        <v>1581</v>
      </c>
      <c r="F1952" s="124"/>
      <c r="G1952" s="125" t="s">
        <v>24</v>
      </c>
      <c r="H1952" s="126" t="n">
        <v>0.0001808</v>
      </c>
      <c r="I1952" s="127" t="n">
        <f aca="false">L1952</f>
        <v>38.2</v>
      </c>
      <c r="J1952" s="127" t="n">
        <f aca="false">M1952</f>
        <v>0</v>
      </c>
      <c r="L1952" s="108" t="n">
        <f aca="false">TRUNC(N1952-N1952*$O$2,2)</f>
        <v>38.2</v>
      </c>
      <c r="M1952" s="108" t="n">
        <f aca="false">TRUNC(O1952-O1952*$O$2,2)</f>
        <v>0</v>
      </c>
      <c r="N1952" s="0" t="s">
        <v>1944</v>
      </c>
      <c r="O1952" s="0" t="s">
        <v>1635</v>
      </c>
    </row>
    <row r="1953" customFormat="false" ht="25.5" hidden="false" customHeight="false" outlineLevel="0" collapsed="false">
      <c r="A1953" s="122" t="s">
        <v>1578</v>
      </c>
      <c r="B1953" s="123" t="s">
        <v>1659</v>
      </c>
      <c r="C1953" s="122" t="s">
        <v>50</v>
      </c>
      <c r="D1953" s="122" t="s">
        <v>1660</v>
      </c>
      <c r="E1953" s="124" t="s">
        <v>1581</v>
      </c>
      <c r="F1953" s="124"/>
      <c r="G1953" s="125" t="s">
        <v>1633</v>
      </c>
      <c r="H1953" s="126" t="n">
        <v>0.0008136</v>
      </c>
      <c r="I1953" s="127" t="n">
        <f aca="false">L1953</f>
        <v>50.57</v>
      </c>
      <c r="J1953" s="127" t="n">
        <f aca="false">M1953</f>
        <v>0.03</v>
      </c>
      <c r="L1953" s="108" t="n">
        <f aca="false">TRUNC(N1953-N1953*$O$2,2)</f>
        <v>50.57</v>
      </c>
      <c r="M1953" s="108" t="n">
        <f aca="false">TRUNC(O1953-O1953*$O$2,2)</f>
        <v>0.03</v>
      </c>
      <c r="N1953" s="0" t="s">
        <v>1661</v>
      </c>
      <c r="O1953" s="0" t="s">
        <v>1612</v>
      </c>
    </row>
    <row r="1954" customFormat="false" ht="12.75" hidden="false" customHeight="false" outlineLevel="0" collapsed="false">
      <c r="A1954" s="122" t="s">
        <v>1578</v>
      </c>
      <c r="B1954" s="123" t="n">
        <v>2378</v>
      </c>
      <c r="C1954" s="122" t="s">
        <v>50</v>
      </c>
      <c r="D1954" s="122" t="s">
        <v>1657</v>
      </c>
      <c r="E1954" s="124" t="s">
        <v>1581</v>
      </c>
      <c r="F1954" s="124"/>
      <c r="G1954" s="125" t="s">
        <v>24</v>
      </c>
      <c r="H1954" s="126" t="n">
        <v>0.0803882</v>
      </c>
      <c r="I1954" s="127" t="n">
        <f aca="false">L1954</f>
        <v>3.51</v>
      </c>
      <c r="J1954" s="127" t="n">
        <f aca="false">M1954</f>
        <v>0.28</v>
      </c>
      <c r="L1954" s="108" t="n">
        <f aca="false">TRUNC(N1954-N1954*$O$2,2)</f>
        <v>3.51</v>
      </c>
      <c r="M1954" s="108" t="n">
        <f aca="false">TRUNC(O1954-O1954*$O$2,2)</f>
        <v>0.28</v>
      </c>
      <c r="N1954" s="0" t="s">
        <v>1658</v>
      </c>
      <c r="O1954" s="0" t="s">
        <v>1848</v>
      </c>
    </row>
    <row r="1955" customFormat="false" ht="12.75" hidden="false" customHeight="false" outlineLevel="0" collapsed="false">
      <c r="A1955" s="122" t="s">
        <v>1578</v>
      </c>
      <c r="B1955" s="123" t="n">
        <v>10579</v>
      </c>
      <c r="C1955" s="122" t="s">
        <v>50</v>
      </c>
      <c r="D1955" s="122" t="s">
        <v>1818</v>
      </c>
      <c r="E1955" s="124" t="s">
        <v>1581</v>
      </c>
      <c r="F1955" s="124"/>
      <c r="G1955" s="125" t="s">
        <v>24</v>
      </c>
      <c r="H1955" s="126" t="n">
        <v>0.0001808</v>
      </c>
      <c r="I1955" s="127" t="n">
        <f aca="false">L1955</f>
        <v>20.98</v>
      </c>
      <c r="J1955" s="127" t="n">
        <f aca="false">M1955</f>
        <v>0</v>
      </c>
      <c r="L1955" s="108" t="n">
        <f aca="false">TRUNC(N1955-N1955*$O$2,2)</f>
        <v>20.98</v>
      </c>
      <c r="M1955" s="108" t="n">
        <f aca="false">TRUNC(O1955-O1955*$O$2,2)</f>
        <v>0</v>
      </c>
      <c r="N1955" s="0" t="s">
        <v>1819</v>
      </c>
      <c r="O1955" s="0" t="s">
        <v>1635</v>
      </c>
    </row>
    <row r="1956" customFormat="false" ht="12.75" hidden="false" customHeight="false" outlineLevel="0" collapsed="false">
      <c r="A1956" s="122" t="s">
        <v>1578</v>
      </c>
      <c r="B1956" s="123" t="n">
        <v>158</v>
      </c>
      <c r="C1956" s="122" t="s">
        <v>50</v>
      </c>
      <c r="D1956" s="122" t="s">
        <v>1676</v>
      </c>
      <c r="E1956" s="124" t="s">
        <v>1581</v>
      </c>
      <c r="F1956" s="124"/>
      <c r="G1956" s="125" t="s">
        <v>24</v>
      </c>
      <c r="H1956" s="126" t="n">
        <v>0.115034</v>
      </c>
      <c r="I1956" s="127" t="n">
        <f aca="false">L1956</f>
        <v>10.92</v>
      </c>
      <c r="J1956" s="127" t="n">
        <f aca="false">M1956</f>
        <v>1.25</v>
      </c>
      <c r="L1956" s="108" t="n">
        <f aca="false">TRUNC(N1956-N1956*$O$2,2)</f>
        <v>10.92</v>
      </c>
      <c r="M1956" s="108" t="n">
        <f aca="false">TRUNC(O1956-O1956*$O$2,2)</f>
        <v>1.25</v>
      </c>
      <c r="N1956" s="0" t="s">
        <v>1677</v>
      </c>
      <c r="O1956" s="0" t="s">
        <v>2821</v>
      </c>
    </row>
    <row r="1957" customFormat="false" ht="12.75" hidden="false" customHeight="false" outlineLevel="0" collapsed="false">
      <c r="A1957" s="122" t="s">
        <v>1578</v>
      </c>
      <c r="B1957" s="123" t="n">
        <v>10517</v>
      </c>
      <c r="C1957" s="122" t="s">
        <v>50</v>
      </c>
      <c r="D1957" s="122" t="s">
        <v>1669</v>
      </c>
      <c r="E1957" s="124" t="s">
        <v>1642</v>
      </c>
      <c r="F1957" s="124"/>
      <c r="G1957" s="125" t="s">
        <v>1670</v>
      </c>
      <c r="H1957" s="126" t="n">
        <v>0.000452</v>
      </c>
      <c r="I1957" s="127" t="n">
        <f aca="false">L1957</f>
        <v>234.15</v>
      </c>
      <c r="J1957" s="127" t="n">
        <f aca="false">M1957</f>
        <v>0.1</v>
      </c>
      <c r="L1957" s="108" t="n">
        <f aca="false">TRUNC(N1957-N1957*$O$2,2)</f>
        <v>234.15</v>
      </c>
      <c r="M1957" s="108" t="n">
        <f aca="false">TRUNC(O1957-O1957*$O$2,2)</f>
        <v>0.1</v>
      </c>
      <c r="N1957" s="0" t="s">
        <v>1671</v>
      </c>
      <c r="O1957" s="0" t="s">
        <v>2558</v>
      </c>
    </row>
    <row r="1958" customFormat="false" ht="12.75" hidden="false" customHeight="false" outlineLevel="0" collapsed="false">
      <c r="A1958" s="122" t="s">
        <v>1578</v>
      </c>
      <c r="B1958" s="123" t="n">
        <v>941</v>
      </c>
      <c r="C1958" s="122" t="s">
        <v>50</v>
      </c>
      <c r="D1958" s="122" t="s">
        <v>1652</v>
      </c>
      <c r="E1958" s="124" t="s">
        <v>1581</v>
      </c>
      <c r="F1958" s="124"/>
      <c r="G1958" s="125" t="s">
        <v>24</v>
      </c>
      <c r="H1958" s="126" t="n">
        <v>0.001695</v>
      </c>
      <c r="I1958" s="127" t="n">
        <f aca="false">L1958</f>
        <v>148.56</v>
      </c>
      <c r="J1958" s="127" t="n">
        <f aca="false">M1958</f>
        <v>0.24</v>
      </c>
      <c r="L1958" s="108" t="n">
        <f aca="false">TRUNC(N1958-N1958*$O$2,2)</f>
        <v>148.56</v>
      </c>
      <c r="M1958" s="108" t="n">
        <f aca="false">TRUNC(O1958-O1958*$O$2,2)</f>
        <v>0.24</v>
      </c>
      <c r="N1958" s="0" t="s">
        <v>1653</v>
      </c>
      <c r="O1958" s="0" t="s">
        <v>1918</v>
      </c>
    </row>
    <row r="1959" customFormat="false" ht="12.75" hidden="false" customHeight="false" outlineLevel="0" collapsed="false">
      <c r="A1959" s="122" t="s">
        <v>1578</v>
      </c>
      <c r="B1959" s="123" t="n">
        <v>10492</v>
      </c>
      <c r="C1959" s="122" t="s">
        <v>50</v>
      </c>
      <c r="D1959" s="122" t="s">
        <v>1662</v>
      </c>
      <c r="E1959" s="124" t="s">
        <v>1581</v>
      </c>
      <c r="F1959" s="124"/>
      <c r="G1959" s="125" t="s">
        <v>24</v>
      </c>
      <c r="H1959" s="126" t="n">
        <v>0.005085</v>
      </c>
      <c r="I1959" s="127" t="n">
        <f aca="false">L1959</f>
        <v>148.29</v>
      </c>
      <c r="J1959" s="127" t="n">
        <f aca="false">M1959</f>
        <v>0.74</v>
      </c>
      <c r="L1959" s="108" t="n">
        <f aca="false">TRUNC(N1959-N1959*$O$2,2)</f>
        <v>148.29</v>
      </c>
      <c r="M1959" s="108" t="n">
        <f aca="false">TRUNC(O1959-O1959*$O$2,2)</f>
        <v>0.74</v>
      </c>
      <c r="N1959" s="0" t="s">
        <v>1663</v>
      </c>
      <c r="O1959" s="0" t="s">
        <v>2344</v>
      </c>
    </row>
    <row r="1960" customFormat="false" ht="13.15" hidden="false" customHeight="true" outlineLevel="0" collapsed="false">
      <c r="A1960" s="122" t="s">
        <v>1578</v>
      </c>
      <c r="B1960" s="123" t="n">
        <v>11249</v>
      </c>
      <c r="C1960" s="122" t="s">
        <v>50</v>
      </c>
      <c r="D1960" s="122" t="s">
        <v>1965</v>
      </c>
      <c r="E1960" s="124" t="s">
        <v>1583</v>
      </c>
      <c r="F1960" s="124"/>
      <c r="G1960" s="125" t="s">
        <v>24</v>
      </c>
      <c r="H1960" s="126" t="n">
        <v>9.04E-005</v>
      </c>
      <c r="I1960" s="127" t="n">
        <f aca="false">L1960</f>
        <v>404.29</v>
      </c>
      <c r="J1960" s="127" t="n">
        <f aca="false">M1960</f>
        <v>0.03</v>
      </c>
      <c r="L1960" s="108" t="n">
        <f aca="false">TRUNC(N1960-N1960*$O$2,2)</f>
        <v>404.29</v>
      </c>
      <c r="M1960" s="108" t="n">
        <f aca="false">TRUNC(O1960-O1960*$O$2,2)</f>
        <v>0.03</v>
      </c>
      <c r="N1960" s="0" t="s">
        <v>1966</v>
      </c>
      <c r="O1960" s="0" t="s">
        <v>1788</v>
      </c>
    </row>
    <row r="1961" customFormat="false" ht="12.75" hidden="false" customHeight="false" outlineLevel="0" collapsed="false">
      <c r="A1961" s="115"/>
      <c r="B1961" s="115"/>
      <c r="C1961" s="115"/>
      <c r="D1961" s="115"/>
      <c r="E1961" s="115"/>
      <c r="F1961" s="116"/>
      <c r="G1961" s="115"/>
      <c r="H1961" s="116"/>
      <c r="I1961" s="115"/>
      <c r="J1961" s="116"/>
      <c r="L1961" s="108"/>
      <c r="M1961" s="108" t="n">
        <f aca="false">TRUNC(O1961-O1961*$O$2,2)</f>
        <v>15.89</v>
      </c>
      <c r="N1961" s="0" t="s">
        <v>1574</v>
      </c>
      <c r="O1961" s="0" t="n">
        <v>20.37</v>
      </c>
    </row>
    <row r="1962" customFormat="false" ht="12.75" hidden="false" customHeight="false" outlineLevel="0" collapsed="false">
      <c r="A1962" s="115"/>
      <c r="B1962" s="115"/>
      <c r="C1962" s="115"/>
      <c r="D1962" s="115"/>
      <c r="E1962" s="115"/>
      <c r="F1962" s="116"/>
      <c r="G1962" s="115"/>
      <c r="H1962" s="117" t="s">
        <v>1575</v>
      </c>
      <c r="I1962" s="117"/>
      <c r="J1962" s="118" t="n">
        <f aca="false">M1962</f>
        <v>44.35</v>
      </c>
      <c r="L1962" s="108" t="n">
        <f aca="false">TRUNC(N1962-N1962*$O$2,2)</f>
        <v>0</v>
      </c>
      <c r="M1962" s="108" t="n">
        <f aca="false">TRUNC(O1962-O1962*$O$2,2)</f>
        <v>44.35</v>
      </c>
      <c r="N1962" s="0" t="n">
        <v>0</v>
      </c>
      <c r="O1962" s="0" t="n">
        <v>56.83</v>
      </c>
    </row>
    <row r="1963" customFormat="false" ht="13.5" hidden="false" customHeight="false" outlineLevel="0" collapsed="false">
      <c r="A1963" s="30"/>
      <c r="B1963" s="30"/>
      <c r="C1963" s="30"/>
      <c r="D1963" s="30"/>
      <c r="E1963" s="30"/>
      <c r="F1963" s="30"/>
      <c r="G1963" s="30"/>
      <c r="H1963" s="119"/>
      <c r="I1963" s="30"/>
      <c r="J1963" s="120"/>
      <c r="L1963" s="108"/>
      <c r="M1963" s="108" t="n">
        <f aca="false">TRUNC(O1963-O1963*$O$2,2)</f>
        <v>20976.3</v>
      </c>
      <c r="N1963" s="0" t="s">
        <v>1576</v>
      </c>
      <c r="O1963" s="0" t="n">
        <v>26875.47</v>
      </c>
    </row>
    <row r="1964" customFormat="false" ht="13.5" hidden="false" customHeight="false" outlineLevel="0" collapsed="false">
      <c r="A1964" s="121"/>
      <c r="B1964" s="121"/>
      <c r="C1964" s="121"/>
      <c r="D1964" s="121"/>
      <c r="E1964" s="121"/>
      <c r="F1964" s="121"/>
      <c r="G1964" s="121"/>
      <c r="H1964" s="121"/>
      <c r="I1964" s="121"/>
      <c r="J1964" s="121"/>
      <c r="L1964" s="108" t="n">
        <f aca="false">TRUNC(N1964-N1964*$O$2,2)</f>
        <v>0</v>
      </c>
      <c r="M1964" s="108" t="n">
        <f aca="false">TRUNC(O1964-O1964*$O$2,2)</f>
        <v>0</v>
      </c>
      <c r="N1964" s="0" t="n">
        <v>0</v>
      </c>
      <c r="O1964" s="0" t="n">
        <v>0</v>
      </c>
    </row>
    <row r="1965" customFormat="false" ht="15" hidden="false" customHeight="false" outlineLevel="0" collapsed="false">
      <c r="A1965" s="98" t="s">
        <v>301</v>
      </c>
      <c r="B1965" s="99" t="s">
        <v>8</v>
      </c>
      <c r="C1965" s="98" t="s">
        <v>9</v>
      </c>
      <c r="D1965" s="98" t="s">
        <v>10</v>
      </c>
      <c r="E1965" s="100" t="s">
        <v>1565</v>
      </c>
      <c r="F1965" s="100"/>
      <c r="G1965" s="101" t="s">
        <v>11</v>
      </c>
      <c r="H1965" s="99" t="s">
        <v>12</v>
      </c>
      <c r="I1965" s="99" t="s">
        <v>13</v>
      </c>
      <c r="J1965" s="99" t="s">
        <v>15</v>
      </c>
      <c r="L1965" s="108"/>
      <c r="M1965" s="108"/>
    </row>
    <row r="1966" customFormat="false" ht="39.6" hidden="false" customHeight="true" outlineLevel="0" collapsed="false">
      <c r="A1966" s="102" t="s">
        <v>1566</v>
      </c>
      <c r="B1966" s="103" t="s">
        <v>302</v>
      </c>
      <c r="C1966" s="102" t="s">
        <v>29</v>
      </c>
      <c r="D1966" s="102" t="s">
        <v>303</v>
      </c>
      <c r="E1966" s="104" t="s">
        <v>2825</v>
      </c>
      <c r="F1966" s="104"/>
      <c r="G1966" s="105" t="s">
        <v>132</v>
      </c>
      <c r="H1966" s="106" t="n">
        <v>1</v>
      </c>
      <c r="I1966" s="107" t="n">
        <f aca="false">L1966</f>
        <v>12.15</v>
      </c>
      <c r="J1966" s="107" t="n">
        <f aca="false">M1966</f>
        <v>12.15</v>
      </c>
      <c r="L1966" s="108" t="n">
        <f aca="false">TRUNC(N1966-N1966*$O$2,2)</f>
        <v>12.15</v>
      </c>
      <c r="M1966" s="108" t="n">
        <f aca="false">TRUNC(O1966-O1966*$O$2,2)</f>
        <v>12.15</v>
      </c>
      <c r="N1966" s="0" t="n">
        <v>15.57</v>
      </c>
      <c r="O1966" s="0" t="n">
        <v>15.57</v>
      </c>
    </row>
    <row r="1967" customFormat="false" ht="39.6" hidden="false" customHeight="true" outlineLevel="0" collapsed="false">
      <c r="A1967" s="109" t="s">
        <v>1567</v>
      </c>
      <c r="B1967" s="110" t="s">
        <v>2701</v>
      </c>
      <c r="C1967" s="109" t="s">
        <v>29</v>
      </c>
      <c r="D1967" s="109" t="s">
        <v>2702</v>
      </c>
      <c r="E1967" s="111" t="s">
        <v>1570</v>
      </c>
      <c r="F1967" s="111"/>
      <c r="G1967" s="112" t="s">
        <v>31</v>
      </c>
      <c r="H1967" s="113" t="n">
        <v>0.1214</v>
      </c>
      <c r="I1967" s="114" t="n">
        <f aca="false">L1967</f>
        <v>19.23</v>
      </c>
      <c r="J1967" s="114" t="n">
        <f aca="false">M1967</f>
        <v>2.33</v>
      </c>
      <c r="L1967" s="108" t="n">
        <f aca="false">TRUNC(N1967-N1967*$O$2,2)</f>
        <v>19.23</v>
      </c>
      <c r="M1967" s="108" t="n">
        <f aca="false">TRUNC(O1967-O1967*$O$2,2)</f>
        <v>2.33</v>
      </c>
      <c r="N1967" s="0" t="n">
        <v>24.64</v>
      </c>
      <c r="O1967" s="0" t="n">
        <v>2.99</v>
      </c>
    </row>
    <row r="1968" customFormat="false" ht="39.6" hidden="false" customHeight="true" outlineLevel="0" collapsed="false">
      <c r="A1968" s="109" t="s">
        <v>1567</v>
      </c>
      <c r="B1968" s="110" t="s">
        <v>2729</v>
      </c>
      <c r="C1968" s="109" t="s">
        <v>29</v>
      </c>
      <c r="D1968" s="109" t="s">
        <v>2730</v>
      </c>
      <c r="E1968" s="111" t="s">
        <v>1696</v>
      </c>
      <c r="F1968" s="111"/>
      <c r="G1968" s="112" t="s">
        <v>132</v>
      </c>
      <c r="H1968" s="113" t="n">
        <v>1</v>
      </c>
      <c r="I1968" s="114" t="n">
        <f aca="false">L1968</f>
        <v>9.13</v>
      </c>
      <c r="J1968" s="114" t="n">
        <f aca="false">M1968</f>
        <v>9.13</v>
      </c>
      <c r="L1968" s="108" t="n">
        <f aca="false">TRUNC(N1968-N1968*$O$2,2)</f>
        <v>9.13</v>
      </c>
      <c r="M1968" s="108" t="n">
        <f aca="false">TRUNC(O1968-O1968*$O$2,2)</f>
        <v>9.13</v>
      </c>
      <c r="N1968" s="0" t="n">
        <v>11.7</v>
      </c>
      <c r="O1968" s="0" t="n">
        <v>11.7</v>
      </c>
    </row>
    <row r="1969" customFormat="false" ht="25.5" hidden="false" customHeight="false" outlineLevel="0" collapsed="false">
      <c r="A1969" s="122" t="s">
        <v>1578</v>
      </c>
      <c r="B1969" s="123" t="s">
        <v>2705</v>
      </c>
      <c r="C1969" s="122" t="s">
        <v>29</v>
      </c>
      <c r="D1969" s="122" t="s">
        <v>2706</v>
      </c>
      <c r="E1969" s="124" t="s">
        <v>1581</v>
      </c>
      <c r="F1969" s="124"/>
      <c r="G1969" s="125" t="s">
        <v>132</v>
      </c>
      <c r="H1969" s="126" t="n">
        <v>0.025</v>
      </c>
      <c r="I1969" s="127" t="n">
        <f aca="false">L1969</f>
        <v>20.91</v>
      </c>
      <c r="J1969" s="127" t="n">
        <f aca="false">M1969</f>
        <v>0.52</v>
      </c>
      <c r="L1969" s="108" t="n">
        <f aca="false">TRUNC(N1969-N1969*$O$2,2)</f>
        <v>20.91</v>
      </c>
      <c r="M1969" s="108" t="n">
        <f aca="false">TRUNC(O1969-O1969*$O$2,2)</f>
        <v>0.52</v>
      </c>
      <c r="N1969" s="0" t="n">
        <v>26.8</v>
      </c>
      <c r="O1969" s="0" t="n">
        <v>0.67</v>
      </c>
    </row>
    <row r="1970" customFormat="false" ht="51" hidden="false" customHeight="false" outlineLevel="0" collapsed="false">
      <c r="A1970" s="122" t="s">
        <v>1578</v>
      </c>
      <c r="B1970" s="123" t="s">
        <v>2707</v>
      </c>
      <c r="C1970" s="122" t="s">
        <v>29</v>
      </c>
      <c r="D1970" s="122" t="s">
        <v>2708</v>
      </c>
      <c r="E1970" s="124" t="s">
        <v>1581</v>
      </c>
      <c r="F1970" s="124"/>
      <c r="G1970" s="125" t="s">
        <v>65</v>
      </c>
      <c r="H1970" s="126" t="n">
        <v>0.97</v>
      </c>
      <c r="I1970" s="127" t="n">
        <f aca="false">L1970</f>
        <v>0.17</v>
      </c>
      <c r="J1970" s="127" t="n">
        <f aca="false">M1970</f>
        <v>0.16</v>
      </c>
      <c r="L1970" s="108" t="n">
        <f aca="false">TRUNC(N1970-N1970*$O$2,2)</f>
        <v>0.17</v>
      </c>
      <c r="M1970" s="108" t="n">
        <f aca="false">TRUNC(O1970-O1970*$O$2,2)</f>
        <v>0.16</v>
      </c>
      <c r="N1970" s="0" t="n">
        <v>0.22</v>
      </c>
      <c r="O1970" s="0" t="n">
        <v>0.21</v>
      </c>
    </row>
    <row r="1971" customFormat="false" ht="12.75" hidden="false" customHeight="false" outlineLevel="0" collapsed="false">
      <c r="A1971" s="115"/>
      <c r="B1971" s="115"/>
      <c r="C1971" s="115"/>
      <c r="D1971" s="115"/>
      <c r="E1971" s="115"/>
      <c r="F1971" s="116"/>
      <c r="G1971" s="115"/>
      <c r="H1971" s="116"/>
      <c r="I1971" s="115"/>
      <c r="J1971" s="116"/>
      <c r="L1971" s="108"/>
      <c r="M1971" s="108" t="n">
        <f aca="false">TRUNC(O1971-O1971*$O$2,2)</f>
        <v>2.23</v>
      </c>
      <c r="N1971" s="0" t="s">
        <v>1574</v>
      </c>
      <c r="O1971" s="0" t="n">
        <v>2.86</v>
      </c>
    </row>
    <row r="1972" customFormat="false" ht="12.75" hidden="false" customHeight="false" outlineLevel="0" collapsed="false">
      <c r="A1972" s="115"/>
      <c r="B1972" s="115"/>
      <c r="C1972" s="115"/>
      <c r="D1972" s="115"/>
      <c r="E1972" s="115"/>
      <c r="F1972" s="116"/>
      <c r="G1972" s="115"/>
      <c r="H1972" s="117" t="s">
        <v>1575</v>
      </c>
      <c r="I1972" s="117"/>
      <c r="J1972" s="118" t="n">
        <f aca="false">M1972</f>
        <v>14.87</v>
      </c>
      <c r="L1972" s="108" t="n">
        <f aca="false">TRUNC(N1972-N1972*$O$2,2)</f>
        <v>0</v>
      </c>
      <c r="M1972" s="108" t="n">
        <f aca="false">TRUNC(O1972-O1972*$O$2,2)</f>
        <v>14.87</v>
      </c>
      <c r="N1972" s="0" t="n">
        <v>0</v>
      </c>
      <c r="O1972" s="0" t="n">
        <v>19.06</v>
      </c>
    </row>
    <row r="1973" customFormat="false" ht="13.5" hidden="false" customHeight="false" outlineLevel="0" collapsed="false">
      <c r="A1973" s="30"/>
      <c r="B1973" s="30"/>
      <c r="C1973" s="30"/>
      <c r="D1973" s="30"/>
      <c r="E1973" s="30"/>
      <c r="F1973" s="30"/>
      <c r="G1973" s="30"/>
      <c r="H1973" s="119"/>
      <c r="I1973" s="30"/>
      <c r="J1973" s="120"/>
      <c r="L1973" s="108"/>
      <c r="M1973" s="108" t="n">
        <f aca="false">TRUNC(O1973-O1973*$O$2,2)</f>
        <v>8397.38</v>
      </c>
      <c r="N1973" s="0" t="s">
        <v>1576</v>
      </c>
      <c r="O1973" s="0" t="n">
        <v>10758.98</v>
      </c>
    </row>
    <row r="1974" customFormat="false" ht="13.5" hidden="false" customHeight="false" outlineLevel="0" collapsed="false">
      <c r="A1974" s="121"/>
      <c r="B1974" s="121"/>
      <c r="C1974" s="121"/>
      <c r="D1974" s="121"/>
      <c r="E1974" s="121"/>
      <c r="F1974" s="121"/>
      <c r="G1974" s="121"/>
      <c r="H1974" s="121"/>
      <c r="I1974" s="121"/>
      <c r="J1974" s="121"/>
      <c r="L1974" s="108" t="n">
        <f aca="false">TRUNC(N1974-N1974*$O$2,2)</f>
        <v>0</v>
      </c>
      <c r="M1974" s="108" t="n">
        <f aca="false">TRUNC(O1974-O1974*$O$2,2)</f>
        <v>0</v>
      </c>
      <c r="N1974" s="0" t="n">
        <v>0</v>
      </c>
      <c r="O1974" s="0" t="n">
        <v>0</v>
      </c>
    </row>
    <row r="1975" customFormat="false" ht="15" hidden="false" customHeight="false" outlineLevel="0" collapsed="false">
      <c r="A1975" s="98" t="s">
        <v>304</v>
      </c>
      <c r="B1975" s="99" t="s">
        <v>8</v>
      </c>
      <c r="C1975" s="98" t="s">
        <v>9</v>
      </c>
      <c r="D1975" s="98" t="s">
        <v>10</v>
      </c>
      <c r="E1975" s="100" t="s">
        <v>1565</v>
      </c>
      <c r="F1975" s="100"/>
      <c r="G1975" s="101" t="s">
        <v>11</v>
      </c>
      <c r="H1975" s="99" t="s">
        <v>12</v>
      </c>
      <c r="I1975" s="99" t="s">
        <v>13</v>
      </c>
      <c r="J1975" s="99" t="s">
        <v>15</v>
      </c>
      <c r="L1975" s="108"/>
      <c r="M1975" s="108"/>
    </row>
    <row r="1976" customFormat="false" ht="39.6" hidden="false" customHeight="true" outlineLevel="0" collapsed="false">
      <c r="A1976" s="102" t="s">
        <v>1566</v>
      </c>
      <c r="B1976" s="103" t="s">
        <v>305</v>
      </c>
      <c r="C1976" s="102" t="s">
        <v>29</v>
      </c>
      <c r="D1976" s="102" t="s">
        <v>306</v>
      </c>
      <c r="E1976" s="104" t="s">
        <v>2825</v>
      </c>
      <c r="F1976" s="104"/>
      <c r="G1976" s="105" t="s">
        <v>132</v>
      </c>
      <c r="H1976" s="106" t="n">
        <v>1</v>
      </c>
      <c r="I1976" s="107" t="n">
        <f aca="false">L1976</f>
        <v>11.56</v>
      </c>
      <c r="J1976" s="107" t="n">
        <f aca="false">M1976</f>
        <v>11.56</v>
      </c>
      <c r="L1976" s="108" t="n">
        <f aca="false">TRUNC(N1976-N1976*$O$2,2)</f>
        <v>11.56</v>
      </c>
      <c r="M1976" s="108" t="n">
        <f aca="false">TRUNC(O1976-O1976*$O$2,2)</f>
        <v>11.56</v>
      </c>
      <c r="N1976" s="0" t="n">
        <v>14.82</v>
      </c>
      <c r="O1976" s="0" t="n">
        <v>14.82</v>
      </c>
    </row>
    <row r="1977" customFormat="false" ht="39.6" hidden="false" customHeight="true" outlineLevel="0" collapsed="false">
      <c r="A1977" s="109" t="s">
        <v>1567</v>
      </c>
      <c r="B1977" s="110" t="s">
        <v>2701</v>
      </c>
      <c r="C1977" s="109" t="s">
        <v>29</v>
      </c>
      <c r="D1977" s="109" t="s">
        <v>2702</v>
      </c>
      <c r="E1977" s="111" t="s">
        <v>1570</v>
      </c>
      <c r="F1977" s="111"/>
      <c r="G1977" s="112" t="s">
        <v>31</v>
      </c>
      <c r="H1977" s="113" t="n">
        <v>0.0906</v>
      </c>
      <c r="I1977" s="114" t="n">
        <f aca="false">L1977</f>
        <v>19.23</v>
      </c>
      <c r="J1977" s="114" t="n">
        <f aca="false">M1977</f>
        <v>1.74</v>
      </c>
      <c r="L1977" s="108" t="n">
        <f aca="false">TRUNC(N1977-N1977*$O$2,2)</f>
        <v>19.23</v>
      </c>
      <c r="M1977" s="108" t="n">
        <f aca="false">TRUNC(O1977-O1977*$O$2,2)</f>
        <v>1.74</v>
      </c>
      <c r="N1977" s="0" t="n">
        <v>24.64</v>
      </c>
      <c r="O1977" s="0" t="n">
        <v>2.23</v>
      </c>
    </row>
    <row r="1978" customFormat="false" ht="39.6" hidden="false" customHeight="true" outlineLevel="0" collapsed="false">
      <c r="A1978" s="109" t="s">
        <v>1567</v>
      </c>
      <c r="B1978" s="110" t="s">
        <v>2703</v>
      </c>
      <c r="C1978" s="109" t="s">
        <v>29</v>
      </c>
      <c r="D1978" s="109" t="s">
        <v>2704</v>
      </c>
      <c r="E1978" s="111" t="s">
        <v>1696</v>
      </c>
      <c r="F1978" s="111"/>
      <c r="G1978" s="112" t="s">
        <v>132</v>
      </c>
      <c r="H1978" s="113" t="n">
        <v>1</v>
      </c>
      <c r="I1978" s="114" t="n">
        <f aca="false">L1978</f>
        <v>9.17</v>
      </c>
      <c r="J1978" s="114" t="n">
        <f aca="false">M1978</f>
        <v>9.17</v>
      </c>
      <c r="L1978" s="108" t="n">
        <f aca="false">TRUNC(N1978-N1978*$O$2,2)</f>
        <v>9.17</v>
      </c>
      <c r="M1978" s="108" t="n">
        <f aca="false">TRUNC(O1978-O1978*$O$2,2)</f>
        <v>9.17</v>
      </c>
      <c r="N1978" s="0" t="n">
        <v>11.76</v>
      </c>
      <c r="O1978" s="0" t="n">
        <v>11.76</v>
      </c>
    </row>
    <row r="1979" customFormat="false" ht="51" hidden="false" customHeight="false" outlineLevel="0" collapsed="false">
      <c r="A1979" s="122" t="s">
        <v>1578</v>
      </c>
      <c r="B1979" s="123" t="s">
        <v>2707</v>
      </c>
      <c r="C1979" s="122" t="s">
        <v>29</v>
      </c>
      <c r="D1979" s="122" t="s">
        <v>2708</v>
      </c>
      <c r="E1979" s="124" t="s">
        <v>1581</v>
      </c>
      <c r="F1979" s="124"/>
      <c r="G1979" s="125" t="s">
        <v>65</v>
      </c>
      <c r="H1979" s="126" t="n">
        <v>0.743</v>
      </c>
      <c r="I1979" s="127" t="n">
        <f aca="false">L1979</f>
        <v>0.17</v>
      </c>
      <c r="J1979" s="127" t="n">
        <f aca="false">M1979</f>
        <v>0.12</v>
      </c>
      <c r="L1979" s="108" t="n">
        <f aca="false">TRUNC(N1979-N1979*$O$2,2)</f>
        <v>0.17</v>
      </c>
      <c r="M1979" s="108" t="n">
        <f aca="false">TRUNC(O1979-O1979*$O$2,2)</f>
        <v>0.12</v>
      </c>
      <c r="N1979" s="0" t="n">
        <v>0.22</v>
      </c>
      <c r="O1979" s="0" t="n">
        <v>0.16</v>
      </c>
    </row>
    <row r="1980" customFormat="false" ht="25.5" hidden="false" customHeight="false" outlineLevel="0" collapsed="false">
      <c r="A1980" s="122" t="s">
        <v>1578</v>
      </c>
      <c r="B1980" s="123" t="s">
        <v>2705</v>
      </c>
      <c r="C1980" s="122" t="s">
        <v>29</v>
      </c>
      <c r="D1980" s="122" t="s">
        <v>2706</v>
      </c>
      <c r="E1980" s="124" t="s">
        <v>1581</v>
      </c>
      <c r="F1980" s="124"/>
      <c r="G1980" s="125" t="s">
        <v>132</v>
      </c>
      <c r="H1980" s="126" t="n">
        <v>0.025</v>
      </c>
      <c r="I1980" s="127" t="n">
        <f aca="false">L1980</f>
        <v>20.91</v>
      </c>
      <c r="J1980" s="127" t="n">
        <f aca="false">M1980</f>
        <v>0.52</v>
      </c>
      <c r="L1980" s="108" t="n">
        <f aca="false">TRUNC(N1980-N1980*$O$2,2)</f>
        <v>20.91</v>
      </c>
      <c r="M1980" s="108" t="n">
        <f aca="false">TRUNC(O1980-O1980*$O$2,2)</f>
        <v>0.52</v>
      </c>
      <c r="N1980" s="0" t="n">
        <v>26.8</v>
      </c>
      <c r="O1980" s="0" t="n">
        <v>0.67</v>
      </c>
    </row>
    <row r="1981" customFormat="false" ht="12.75" hidden="false" customHeight="false" outlineLevel="0" collapsed="false">
      <c r="A1981" s="115"/>
      <c r="B1981" s="115"/>
      <c r="C1981" s="115"/>
      <c r="D1981" s="115"/>
      <c r="E1981" s="115"/>
      <c r="F1981" s="116"/>
      <c r="G1981" s="115"/>
      <c r="H1981" s="116"/>
      <c r="I1981" s="115"/>
      <c r="J1981" s="116"/>
      <c r="L1981" s="108"/>
      <c r="M1981" s="108" t="n">
        <f aca="false">TRUNC(O1981-O1981*$O$2,2)</f>
        <v>1.54</v>
      </c>
      <c r="N1981" s="0" t="s">
        <v>1574</v>
      </c>
      <c r="O1981" s="0" t="n">
        <v>1.98</v>
      </c>
    </row>
    <row r="1982" customFormat="false" ht="12.75" hidden="false" customHeight="false" outlineLevel="0" collapsed="false">
      <c r="A1982" s="115"/>
      <c r="B1982" s="115"/>
      <c r="C1982" s="115"/>
      <c r="D1982" s="115"/>
      <c r="E1982" s="115"/>
      <c r="F1982" s="116"/>
      <c r="G1982" s="115"/>
      <c r="H1982" s="117" t="s">
        <v>1575</v>
      </c>
      <c r="I1982" s="117"/>
      <c r="J1982" s="118" t="n">
        <f aca="false">M1982</f>
        <v>14.16</v>
      </c>
      <c r="L1982" s="108" t="n">
        <f aca="false">TRUNC(N1982-N1982*$O$2,2)</f>
        <v>0</v>
      </c>
      <c r="M1982" s="108" t="n">
        <f aca="false">TRUNC(O1982-O1982*$O$2,2)</f>
        <v>14.16</v>
      </c>
      <c r="N1982" s="0" t="n">
        <v>0</v>
      </c>
      <c r="O1982" s="0" t="n">
        <v>18.15</v>
      </c>
    </row>
    <row r="1983" customFormat="false" ht="13.5" hidden="false" customHeight="false" outlineLevel="0" collapsed="false">
      <c r="A1983" s="30"/>
      <c r="B1983" s="30"/>
      <c r="C1983" s="30"/>
      <c r="D1983" s="30"/>
      <c r="E1983" s="30"/>
      <c r="F1983" s="30"/>
      <c r="G1983" s="30"/>
      <c r="H1983" s="119"/>
      <c r="I1983" s="30"/>
      <c r="J1983" s="120"/>
      <c r="L1983" s="108"/>
      <c r="M1983" s="108" t="n">
        <f aca="false">TRUNC(O1983-O1983*$O$2,2)</f>
        <v>20435.41</v>
      </c>
      <c r="N1983" s="0" t="s">
        <v>1576</v>
      </c>
      <c r="O1983" s="0" t="n">
        <v>26182.46</v>
      </c>
    </row>
    <row r="1984" customFormat="false" ht="13.5" hidden="false" customHeight="false" outlineLevel="0" collapsed="false">
      <c r="A1984" s="121"/>
      <c r="B1984" s="121"/>
      <c r="C1984" s="121"/>
      <c r="D1984" s="121"/>
      <c r="E1984" s="121"/>
      <c r="F1984" s="121"/>
      <c r="G1984" s="121"/>
      <c r="H1984" s="121"/>
      <c r="I1984" s="121"/>
      <c r="J1984" s="121"/>
      <c r="L1984" s="108" t="n">
        <f aca="false">TRUNC(N1984-N1984*$O$2,2)</f>
        <v>0</v>
      </c>
      <c r="M1984" s="108" t="n">
        <f aca="false">TRUNC(O1984-O1984*$O$2,2)</f>
        <v>0</v>
      </c>
      <c r="N1984" s="0" t="n">
        <v>0</v>
      </c>
      <c r="O1984" s="0" t="n">
        <v>0</v>
      </c>
    </row>
    <row r="1985" customFormat="false" ht="15" hidden="false" customHeight="false" outlineLevel="0" collapsed="false">
      <c r="A1985" s="98" t="s">
        <v>307</v>
      </c>
      <c r="B1985" s="99" t="s">
        <v>8</v>
      </c>
      <c r="C1985" s="98" t="s">
        <v>9</v>
      </c>
      <c r="D1985" s="98" t="s">
        <v>10</v>
      </c>
      <c r="E1985" s="100" t="s">
        <v>1565</v>
      </c>
      <c r="F1985" s="100"/>
      <c r="G1985" s="101" t="s">
        <v>11</v>
      </c>
      <c r="H1985" s="99" t="s">
        <v>12</v>
      </c>
      <c r="I1985" s="99" t="s">
        <v>13</v>
      </c>
      <c r="J1985" s="99" t="s">
        <v>15</v>
      </c>
      <c r="L1985" s="108"/>
      <c r="M1985" s="108"/>
    </row>
    <row r="1986" customFormat="false" ht="39.6" hidden="false" customHeight="true" outlineLevel="0" collapsed="false">
      <c r="A1986" s="102" t="s">
        <v>1566</v>
      </c>
      <c r="B1986" s="103" t="s">
        <v>308</v>
      </c>
      <c r="C1986" s="102" t="s">
        <v>29</v>
      </c>
      <c r="D1986" s="102" t="s">
        <v>309</v>
      </c>
      <c r="E1986" s="104" t="s">
        <v>2825</v>
      </c>
      <c r="F1986" s="104"/>
      <c r="G1986" s="105" t="s">
        <v>132</v>
      </c>
      <c r="H1986" s="106" t="n">
        <v>1</v>
      </c>
      <c r="I1986" s="107" t="n">
        <f aca="false">L1986</f>
        <v>10.41</v>
      </c>
      <c r="J1986" s="107" t="n">
        <f aca="false">M1986</f>
        <v>10.41</v>
      </c>
      <c r="L1986" s="108" t="n">
        <f aca="false">TRUNC(N1986-N1986*$O$2,2)</f>
        <v>10.41</v>
      </c>
      <c r="M1986" s="108" t="n">
        <f aca="false">TRUNC(O1986-O1986*$O$2,2)</f>
        <v>10.41</v>
      </c>
      <c r="N1986" s="0" t="n">
        <v>13.34</v>
      </c>
      <c r="O1986" s="0" t="n">
        <v>13.34</v>
      </c>
    </row>
    <row r="1987" customFormat="false" ht="39.6" hidden="false" customHeight="true" outlineLevel="0" collapsed="false">
      <c r="A1987" s="109" t="s">
        <v>1567</v>
      </c>
      <c r="B1987" s="110" t="s">
        <v>2709</v>
      </c>
      <c r="C1987" s="109" t="s">
        <v>29</v>
      </c>
      <c r="D1987" s="109" t="s">
        <v>2710</v>
      </c>
      <c r="E1987" s="111" t="s">
        <v>1696</v>
      </c>
      <c r="F1987" s="111"/>
      <c r="G1987" s="112" t="s">
        <v>132</v>
      </c>
      <c r="H1987" s="113" t="n">
        <v>1</v>
      </c>
      <c r="I1987" s="114" t="n">
        <f aca="false">L1987</f>
        <v>8.5</v>
      </c>
      <c r="J1987" s="114" t="n">
        <f aca="false">M1987</f>
        <v>8.5</v>
      </c>
      <c r="L1987" s="108" t="n">
        <f aca="false">TRUNC(N1987-N1987*$O$2,2)</f>
        <v>8.5</v>
      </c>
      <c r="M1987" s="108" t="n">
        <f aca="false">TRUNC(O1987-O1987*$O$2,2)</f>
        <v>8.5</v>
      </c>
      <c r="N1987" s="0" t="n">
        <v>10.9</v>
      </c>
      <c r="O1987" s="0" t="n">
        <v>10.9</v>
      </c>
    </row>
    <row r="1988" customFormat="false" ht="39.6" hidden="false" customHeight="true" outlineLevel="0" collapsed="false">
      <c r="A1988" s="109" t="s">
        <v>1567</v>
      </c>
      <c r="B1988" s="110" t="s">
        <v>2701</v>
      </c>
      <c r="C1988" s="109" t="s">
        <v>29</v>
      </c>
      <c r="D1988" s="109" t="s">
        <v>2702</v>
      </c>
      <c r="E1988" s="111" t="s">
        <v>1570</v>
      </c>
      <c r="F1988" s="111"/>
      <c r="G1988" s="112" t="s">
        <v>31</v>
      </c>
      <c r="H1988" s="113" t="n">
        <v>0.0677</v>
      </c>
      <c r="I1988" s="114" t="n">
        <f aca="false">L1988</f>
        <v>19.23</v>
      </c>
      <c r="J1988" s="114" t="n">
        <f aca="false">M1988</f>
        <v>1.29</v>
      </c>
      <c r="L1988" s="108" t="n">
        <f aca="false">TRUNC(N1988-N1988*$O$2,2)</f>
        <v>19.23</v>
      </c>
      <c r="M1988" s="108" t="n">
        <f aca="false">TRUNC(O1988-O1988*$O$2,2)</f>
        <v>1.29</v>
      </c>
      <c r="N1988" s="0" t="n">
        <v>24.64</v>
      </c>
      <c r="O1988" s="0" t="n">
        <v>1.66</v>
      </c>
    </row>
    <row r="1989" customFormat="false" ht="25.5" hidden="false" customHeight="false" outlineLevel="0" collapsed="false">
      <c r="A1989" s="122" t="s">
        <v>1578</v>
      </c>
      <c r="B1989" s="123" t="s">
        <v>2705</v>
      </c>
      <c r="C1989" s="122" t="s">
        <v>29</v>
      </c>
      <c r="D1989" s="122" t="s">
        <v>2706</v>
      </c>
      <c r="E1989" s="124" t="s">
        <v>1581</v>
      </c>
      <c r="F1989" s="124"/>
      <c r="G1989" s="125" t="s">
        <v>132</v>
      </c>
      <c r="H1989" s="126" t="n">
        <v>0.025</v>
      </c>
      <c r="I1989" s="127" t="n">
        <f aca="false">L1989</f>
        <v>20.91</v>
      </c>
      <c r="J1989" s="127" t="n">
        <f aca="false">M1989</f>
        <v>0.52</v>
      </c>
      <c r="L1989" s="108" t="n">
        <f aca="false">TRUNC(N1989-N1989*$O$2,2)</f>
        <v>20.91</v>
      </c>
      <c r="M1989" s="108" t="n">
        <f aca="false">TRUNC(O1989-O1989*$O$2,2)</f>
        <v>0.52</v>
      </c>
      <c r="N1989" s="0" t="n">
        <v>26.8</v>
      </c>
      <c r="O1989" s="0" t="n">
        <v>0.67</v>
      </c>
    </row>
    <row r="1990" customFormat="false" ht="51" hidden="false" customHeight="false" outlineLevel="0" collapsed="false">
      <c r="A1990" s="122" t="s">
        <v>1578</v>
      </c>
      <c r="B1990" s="123" t="s">
        <v>2707</v>
      </c>
      <c r="C1990" s="122" t="s">
        <v>29</v>
      </c>
      <c r="D1990" s="122" t="s">
        <v>2708</v>
      </c>
      <c r="E1990" s="124" t="s">
        <v>1581</v>
      </c>
      <c r="F1990" s="124"/>
      <c r="G1990" s="125" t="s">
        <v>65</v>
      </c>
      <c r="H1990" s="126" t="n">
        <v>0.543</v>
      </c>
      <c r="I1990" s="127" t="n">
        <f aca="false">L1990</f>
        <v>0.17</v>
      </c>
      <c r="J1990" s="127" t="n">
        <f aca="false">M1990</f>
        <v>0.08</v>
      </c>
      <c r="L1990" s="108" t="n">
        <f aca="false">TRUNC(N1990-N1990*$O$2,2)</f>
        <v>0.17</v>
      </c>
      <c r="M1990" s="108" t="n">
        <f aca="false">TRUNC(O1990-O1990*$O$2,2)</f>
        <v>0.08</v>
      </c>
      <c r="N1990" s="0" t="n">
        <v>0.22</v>
      </c>
      <c r="O1990" s="0" t="n">
        <v>0.11</v>
      </c>
    </row>
    <row r="1991" customFormat="false" ht="12.75" hidden="false" customHeight="false" outlineLevel="0" collapsed="false">
      <c r="A1991" s="115"/>
      <c r="B1991" s="115"/>
      <c r="C1991" s="115"/>
      <c r="D1991" s="115"/>
      <c r="E1991" s="115"/>
      <c r="F1991" s="116"/>
      <c r="G1991" s="115"/>
      <c r="H1991" s="116"/>
      <c r="I1991" s="115"/>
      <c r="J1991" s="116"/>
      <c r="L1991" s="108"/>
      <c r="M1991" s="108" t="n">
        <f aca="false">TRUNC(O1991-O1991*$O$2,2)</f>
        <v>1.1</v>
      </c>
      <c r="N1991" s="0" t="s">
        <v>1574</v>
      </c>
      <c r="O1991" s="0" t="n">
        <v>1.42</v>
      </c>
    </row>
    <row r="1992" customFormat="false" ht="12.75" hidden="false" customHeight="false" outlineLevel="0" collapsed="false">
      <c r="A1992" s="115"/>
      <c r="B1992" s="115"/>
      <c r="C1992" s="115"/>
      <c r="D1992" s="115"/>
      <c r="E1992" s="115"/>
      <c r="F1992" s="116"/>
      <c r="G1992" s="115"/>
      <c r="H1992" s="117" t="s">
        <v>1575</v>
      </c>
      <c r="I1992" s="117"/>
      <c r="J1992" s="118" t="n">
        <f aca="false">M1992</f>
        <v>12.74</v>
      </c>
      <c r="L1992" s="108" t="n">
        <f aca="false">TRUNC(N1992-N1992*$O$2,2)</f>
        <v>0</v>
      </c>
      <c r="M1992" s="108" t="n">
        <f aca="false">TRUNC(O1992-O1992*$O$2,2)</f>
        <v>12.74</v>
      </c>
      <c r="N1992" s="0" t="n">
        <v>0</v>
      </c>
      <c r="O1992" s="0" t="n">
        <v>16.33</v>
      </c>
    </row>
    <row r="1993" customFormat="false" ht="13.5" hidden="false" customHeight="false" outlineLevel="0" collapsed="false">
      <c r="A1993" s="30"/>
      <c r="B1993" s="30"/>
      <c r="C1993" s="30"/>
      <c r="D1993" s="30"/>
      <c r="E1993" s="30"/>
      <c r="F1993" s="30"/>
      <c r="G1993" s="30"/>
      <c r="H1993" s="119"/>
      <c r="I1993" s="30"/>
      <c r="J1993" s="120"/>
      <c r="L1993" s="108"/>
      <c r="M1993" s="108" t="n">
        <f aca="false">TRUNC(O1993-O1993*$O$2,2)</f>
        <v>7194.6</v>
      </c>
      <c r="N1993" s="0" t="s">
        <v>1576</v>
      </c>
      <c r="O1993" s="0" t="n">
        <v>9217.95</v>
      </c>
    </row>
    <row r="1994" customFormat="false" ht="13.5" hidden="false" customHeight="false" outlineLevel="0" collapsed="false">
      <c r="A1994" s="121"/>
      <c r="B1994" s="121"/>
      <c r="C1994" s="121"/>
      <c r="D1994" s="121"/>
      <c r="E1994" s="121"/>
      <c r="F1994" s="121"/>
      <c r="G1994" s="121"/>
      <c r="H1994" s="121"/>
      <c r="I1994" s="121"/>
      <c r="J1994" s="121"/>
      <c r="L1994" s="108" t="n">
        <f aca="false">TRUNC(N1994-N1994*$O$2,2)</f>
        <v>0</v>
      </c>
      <c r="M1994" s="108" t="n">
        <f aca="false">TRUNC(O1994-O1994*$O$2,2)</f>
        <v>0</v>
      </c>
      <c r="N1994" s="0" t="n">
        <v>0</v>
      </c>
      <c r="O1994" s="0" t="n">
        <v>0</v>
      </c>
    </row>
    <row r="1995" customFormat="false" ht="15" hidden="false" customHeight="false" outlineLevel="0" collapsed="false">
      <c r="A1995" s="98" t="s">
        <v>310</v>
      </c>
      <c r="B1995" s="99" t="s">
        <v>8</v>
      </c>
      <c r="C1995" s="98" t="s">
        <v>9</v>
      </c>
      <c r="D1995" s="98" t="s">
        <v>10</v>
      </c>
      <c r="E1995" s="100" t="s">
        <v>1565</v>
      </c>
      <c r="F1995" s="100"/>
      <c r="G1995" s="101" t="s">
        <v>11</v>
      </c>
      <c r="H1995" s="99" t="s">
        <v>12</v>
      </c>
      <c r="I1995" s="99" t="s">
        <v>13</v>
      </c>
      <c r="J1995" s="99" t="s">
        <v>15</v>
      </c>
      <c r="L1995" s="108"/>
      <c r="M1995" s="108"/>
    </row>
    <row r="1996" customFormat="false" ht="39.6" hidden="false" customHeight="true" outlineLevel="0" collapsed="false">
      <c r="A1996" s="102" t="s">
        <v>1566</v>
      </c>
      <c r="B1996" s="103" t="s">
        <v>311</v>
      </c>
      <c r="C1996" s="102" t="s">
        <v>29</v>
      </c>
      <c r="D1996" s="102" t="s">
        <v>312</v>
      </c>
      <c r="E1996" s="104" t="s">
        <v>2825</v>
      </c>
      <c r="F1996" s="104"/>
      <c r="G1996" s="105" t="s">
        <v>132</v>
      </c>
      <c r="H1996" s="106" t="n">
        <v>1</v>
      </c>
      <c r="I1996" s="107" t="n">
        <f aca="false">L1996</f>
        <v>8.85</v>
      </c>
      <c r="J1996" s="107" t="n">
        <f aca="false">M1996</f>
        <v>8.85</v>
      </c>
      <c r="L1996" s="108" t="n">
        <f aca="false">TRUNC(N1996-N1996*$O$2,2)</f>
        <v>8.85</v>
      </c>
      <c r="M1996" s="108" t="n">
        <f aca="false">TRUNC(O1996-O1996*$O$2,2)</f>
        <v>8.85</v>
      </c>
      <c r="N1996" s="0" t="n">
        <v>11.34</v>
      </c>
      <c r="O1996" s="0" t="n">
        <v>11.34</v>
      </c>
    </row>
    <row r="1997" customFormat="false" ht="39.6" hidden="false" customHeight="true" outlineLevel="0" collapsed="false">
      <c r="A1997" s="109" t="s">
        <v>1567</v>
      </c>
      <c r="B1997" s="110" t="s">
        <v>2701</v>
      </c>
      <c r="C1997" s="109" t="s">
        <v>29</v>
      </c>
      <c r="D1997" s="109" t="s">
        <v>2702</v>
      </c>
      <c r="E1997" s="111" t="s">
        <v>1570</v>
      </c>
      <c r="F1997" s="111"/>
      <c r="G1997" s="112" t="s">
        <v>31</v>
      </c>
      <c r="H1997" s="113" t="n">
        <v>0.05</v>
      </c>
      <c r="I1997" s="114" t="n">
        <f aca="false">L1997</f>
        <v>19.23</v>
      </c>
      <c r="J1997" s="114" t="n">
        <f aca="false">M1997</f>
        <v>0.96</v>
      </c>
      <c r="L1997" s="108" t="n">
        <f aca="false">TRUNC(N1997-N1997*$O$2,2)</f>
        <v>19.23</v>
      </c>
      <c r="M1997" s="108" t="n">
        <f aca="false">TRUNC(O1997-O1997*$O$2,2)</f>
        <v>0.96</v>
      </c>
      <c r="N1997" s="0" t="n">
        <v>24.64</v>
      </c>
      <c r="O1997" s="0" t="n">
        <v>1.23</v>
      </c>
    </row>
    <row r="1998" customFormat="false" ht="39.6" hidden="false" customHeight="true" outlineLevel="0" collapsed="false">
      <c r="A1998" s="109" t="s">
        <v>1567</v>
      </c>
      <c r="B1998" s="110" t="s">
        <v>2711</v>
      </c>
      <c r="C1998" s="109" t="s">
        <v>29</v>
      </c>
      <c r="D1998" s="109" t="s">
        <v>2712</v>
      </c>
      <c r="E1998" s="111" t="s">
        <v>1696</v>
      </c>
      <c r="F1998" s="111"/>
      <c r="G1998" s="112" t="s">
        <v>132</v>
      </c>
      <c r="H1998" s="113" t="n">
        <v>1</v>
      </c>
      <c r="I1998" s="114" t="n">
        <f aca="false">L1998</f>
        <v>7.3</v>
      </c>
      <c r="J1998" s="114" t="n">
        <f aca="false">M1998</f>
        <v>7.3</v>
      </c>
      <c r="L1998" s="108" t="n">
        <f aca="false">TRUNC(N1998-N1998*$O$2,2)</f>
        <v>7.3</v>
      </c>
      <c r="M1998" s="108" t="n">
        <f aca="false">TRUNC(O1998-O1998*$O$2,2)</f>
        <v>7.3</v>
      </c>
      <c r="N1998" s="0" t="n">
        <v>9.36</v>
      </c>
      <c r="O1998" s="0" t="n">
        <v>9.36</v>
      </c>
    </row>
    <row r="1999" customFormat="false" ht="51" hidden="false" customHeight="false" outlineLevel="0" collapsed="false">
      <c r="A1999" s="122" t="s">
        <v>1578</v>
      </c>
      <c r="B1999" s="123" t="s">
        <v>2707</v>
      </c>
      <c r="C1999" s="122" t="s">
        <v>29</v>
      </c>
      <c r="D1999" s="122" t="s">
        <v>2708</v>
      </c>
      <c r="E1999" s="124" t="s">
        <v>1581</v>
      </c>
      <c r="F1999" s="124"/>
      <c r="G1999" s="125" t="s">
        <v>65</v>
      </c>
      <c r="H1999" s="126" t="n">
        <v>0.367</v>
      </c>
      <c r="I1999" s="127" t="n">
        <f aca="false">L1999</f>
        <v>0.17</v>
      </c>
      <c r="J1999" s="127" t="n">
        <f aca="false">M1999</f>
        <v>0.06</v>
      </c>
      <c r="L1999" s="108" t="n">
        <f aca="false">TRUNC(N1999-N1999*$O$2,2)</f>
        <v>0.17</v>
      </c>
      <c r="M1999" s="108" t="n">
        <f aca="false">TRUNC(O1999-O1999*$O$2,2)</f>
        <v>0.06</v>
      </c>
      <c r="N1999" s="0" t="n">
        <v>0.22</v>
      </c>
      <c r="O1999" s="0" t="n">
        <v>0.08</v>
      </c>
    </row>
    <row r="2000" customFormat="false" ht="25.5" hidden="false" customHeight="false" outlineLevel="0" collapsed="false">
      <c r="A2000" s="122" t="s">
        <v>1578</v>
      </c>
      <c r="B2000" s="123" t="s">
        <v>2705</v>
      </c>
      <c r="C2000" s="122" t="s">
        <v>29</v>
      </c>
      <c r="D2000" s="122" t="s">
        <v>2706</v>
      </c>
      <c r="E2000" s="124" t="s">
        <v>1581</v>
      </c>
      <c r="F2000" s="124"/>
      <c r="G2000" s="125" t="s">
        <v>132</v>
      </c>
      <c r="H2000" s="126" t="n">
        <v>0.025</v>
      </c>
      <c r="I2000" s="127" t="n">
        <f aca="false">L2000</f>
        <v>20.91</v>
      </c>
      <c r="J2000" s="127" t="n">
        <f aca="false">M2000</f>
        <v>0.52</v>
      </c>
      <c r="L2000" s="108" t="n">
        <f aca="false">TRUNC(N2000-N2000*$O$2,2)</f>
        <v>20.91</v>
      </c>
      <c r="M2000" s="108" t="n">
        <f aca="false">TRUNC(O2000-O2000*$O$2,2)</f>
        <v>0.52</v>
      </c>
      <c r="N2000" s="0" t="n">
        <v>26.8</v>
      </c>
      <c r="O2000" s="0" t="n">
        <v>0.67</v>
      </c>
    </row>
    <row r="2001" customFormat="false" ht="12.75" hidden="false" customHeight="false" outlineLevel="0" collapsed="false">
      <c r="A2001" s="115"/>
      <c r="B2001" s="115"/>
      <c r="C2001" s="115"/>
      <c r="D2001" s="115"/>
      <c r="E2001" s="115"/>
      <c r="F2001" s="116"/>
      <c r="G2001" s="115"/>
      <c r="H2001" s="116"/>
      <c r="I2001" s="115"/>
      <c r="J2001" s="116"/>
      <c r="L2001" s="108"/>
      <c r="M2001" s="108" t="n">
        <f aca="false">TRUNC(O2001-O2001*$O$2,2)</f>
        <v>0.78</v>
      </c>
      <c r="N2001" s="0" t="s">
        <v>1574</v>
      </c>
      <c r="O2001" s="0" t="n">
        <v>1</v>
      </c>
    </row>
    <row r="2002" customFormat="false" ht="12.75" hidden="false" customHeight="false" outlineLevel="0" collapsed="false">
      <c r="A2002" s="115"/>
      <c r="B2002" s="115"/>
      <c r="C2002" s="115"/>
      <c r="D2002" s="115"/>
      <c r="E2002" s="115"/>
      <c r="F2002" s="116"/>
      <c r="G2002" s="115"/>
      <c r="H2002" s="117" t="s">
        <v>1575</v>
      </c>
      <c r="I2002" s="117"/>
      <c r="J2002" s="118" t="n">
        <f aca="false">M2002</f>
        <v>10.83</v>
      </c>
      <c r="L2002" s="108" t="n">
        <f aca="false">TRUNC(N2002-N2002*$O$2,2)</f>
        <v>0</v>
      </c>
      <c r="M2002" s="108" t="n">
        <f aca="false">TRUNC(O2002-O2002*$O$2,2)</f>
        <v>10.83</v>
      </c>
      <c r="N2002" s="0" t="n">
        <v>0</v>
      </c>
      <c r="O2002" s="0" t="n">
        <v>13.88</v>
      </c>
    </row>
    <row r="2003" customFormat="false" ht="13.5" hidden="false" customHeight="false" outlineLevel="0" collapsed="false">
      <c r="A2003" s="30"/>
      <c r="B2003" s="30"/>
      <c r="C2003" s="30"/>
      <c r="D2003" s="30"/>
      <c r="E2003" s="30"/>
      <c r="F2003" s="30"/>
      <c r="G2003" s="30"/>
      <c r="H2003" s="119"/>
      <c r="I2003" s="30"/>
      <c r="J2003" s="120"/>
      <c r="L2003" s="108"/>
      <c r="M2003" s="108" t="n">
        <f aca="false">TRUNC(O2003-O2003*$O$2,2)</f>
        <v>17666.14</v>
      </c>
      <c r="N2003" s="0" t="s">
        <v>1576</v>
      </c>
      <c r="O2003" s="0" t="n">
        <v>22634.39</v>
      </c>
    </row>
    <row r="2004" customFormat="false" ht="13.5" hidden="false" customHeight="false" outlineLevel="0" collapsed="false">
      <c r="A2004" s="121"/>
      <c r="B2004" s="121"/>
      <c r="C2004" s="121"/>
      <c r="D2004" s="121"/>
      <c r="E2004" s="121"/>
      <c r="F2004" s="121"/>
      <c r="G2004" s="121"/>
      <c r="H2004" s="121"/>
      <c r="I2004" s="121"/>
      <c r="J2004" s="121"/>
      <c r="L2004" s="108" t="n">
        <f aca="false">TRUNC(N2004-N2004*$O$2,2)</f>
        <v>0</v>
      </c>
      <c r="M2004" s="108" t="n">
        <f aca="false">TRUNC(O2004-O2004*$O$2,2)</f>
        <v>0</v>
      </c>
      <c r="N2004" s="0" t="n">
        <v>0</v>
      </c>
      <c r="O2004" s="0" t="n">
        <v>0</v>
      </c>
    </row>
    <row r="2005" customFormat="false" ht="15" hidden="false" customHeight="false" outlineLevel="0" collapsed="false">
      <c r="A2005" s="98" t="s">
        <v>313</v>
      </c>
      <c r="B2005" s="99" t="s">
        <v>8</v>
      </c>
      <c r="C2005" s="98" t="s">
        <v>9</v>
      </c>
      <c r="D2005" s="98" t="s">
        <v>10</v>
      </c>
      <c r="E2005" s="100" t="s">
        <v>1565</v>
      </c>
      <c r="F2005" s="100"/>
      <c r="G2005" s="101" t="s">
        <v>11</v>
      </c>
      <c r="H2005" s="99" t="s">
        <v>12</v>
      </c>
      <c r="I2005" s="99" t="s">
        <v>13</v>
      </c>
      <c r="J2005" s="99" t="s">
        <v>15</v>
      </c>
      <c r="L2005" s="108"/>
      <c r="M2005" s="108"/>
    </row>
    <row r="2006" customFormat="false" ht="52.9" hidden="false" customHeight="true" outlineLevel="0" collapsed="false">
      <c r="A2006" s="102" t="s">
        <v>1566</v>
      </c>
      <c r="B2006" s="103" t="s">
        <v>166</v>
      </c>
      <c r="C2006" s="102" t="s">
        <v>29</v>
      </c>
      <c r="D2006" s="102" t="s">
        <v>167</v>
      </c>
      <c r="E2006" s="104" t="s">
        <v>1696</v>
      </c>
      <c r="F2006" s="104"/>
      <c r="G2006" s="105" t="s">
        <v>41</v>
      </c>
      <c r="H2006" s="106" t="n">
        <v>1</v>
      </c>
      <c r="I2006" s="107" t="n">
        <f aca="false">L2006</f>
        <v>374.13</v>
      </c>
      <c r="J2006" s="107" t="n">
        <f aca="false">M2006</f>
        <v>374.13</v>
      </c>
      <c r="L2006" s="108" t="n">
        <f aca="false">TRUNC(N2006-N2006*$O$2,2)</f>
        <v>374.13</v>
      </c>
      <c r="M2006" s="108" t="n">
        <f aca="false">TRUNC(O2006-O2006*$O$2,2)</f>
        <v>374.13</v>
      </c>
      <c r="N2006" s="0" t="n">
        <v>479.35</v>
      </c>
      <c r="O2006" s="0" t="n">
        <v>479.35</v>
      </c>
    </row>
    <row r="2007" customFormat="false" ht="52.9" hidden="false" customHeight="true" outlineLevel="0" collapsed="false">
      <c r="A2007" s="109" t="s">
        <v>1567</v>
      </c>
      <c r="B2007" s="110" t="s">
        <v>2733</v>
      </c>
      <c r="C2007" s="109" t="s">
        <v>29</v>
      </c>
      <c r="D2007" s="109" t="s">
        <v>2734</v>
      </c>
      <c r="E2007" s="111" t="s">
        <v>1577</v>
      </c>
      <c r="F2007" s="111"/>
      <c r="G2007" s="112" t="s">
        <v>1587</v>
      </c>
      <c r="H2007" s="113" t="n">
        <v>0.6382</v>
      </c>
      <c r="I2007" s="114" t="n">
        <f aca="false">L2007</f>
        <v>4.4</v>
      </c>
      <c r="J2007" s="114" t="n">
        <f aca="false">M2007</f>
        <v>2.8</v>
      </c>
      <c r="L2007" s="108" t="n">
        <f aca="false">TRUNC(N2007-N2007*$O$2,2)</f>
        <v>4.4</v>
      </c>
      <c r="M2007" s="108" t="n">
        <f aca="false">TRUNC(O2007-O2007*$O$2,2)</f>
        <v>2.8</v>
      </c>
      <c r="N2007" s="0" t="n">
        <v>5.64</v>
      </c>
      <c r="O2007" s="0" t="n">
        <v>3.59</v>
      </c>
    </row>
    <row r="2008" customFormat="false" ht="39.6" hidden="false" customHeight="true" outlineLevel="0" collapsed="false">
      <c r="A2008" s="109" t="s">
        <v>1567</v>
      </c>
      <c r="B2008" s="110" t="s">
        <v>1597</v>
      </c>
      <c r="C2008" s="109" t="s">
        <v>29</v>
      </c>
      <c r="D2008" s="109" t="s">
        <v>1598</v>
      </c>
      <c r="E2008" s="111" t="s">
        <v>1570</v>
      </c>
      <c r="F2008" s="111"/>
      <c r="G2008" s="112" t="s">
        <v>31</v>
      </c>
      <c r="H2008" s="113" t="n">
        <v>1.9633</v>
      </c>
      <c r="I2008" s="114" t="n">
        <f aca="false">L2008</f>
        <v>15.82</v>
      </c>
      <c r="J2008" s="114" t="n">
        <f aca="false">M2008</f>
        <v>31.07</v>
      </c>
      <c r="L2008" s="108" t="n">
        <f aca="false">TRUNC(N2008-N2008*$O$2,2)</f>
        <v>15.82</v>
      </c>
      <c r="M2008" s="108" t="n">
        <f aca="false">TRUNC(O2008-O2008*$O$2,2)</f>
        <v>31.07</v>
      </c>
      <c r="N2008" s="0" t="n">
        <v>20.28</v>
      </c>
      <c r="O2008" s="0" t="n">
        <v>39.81</v>
      </c>
    </row>
    <row r="2009" customFormat="false" ht="39.6" hidden="false" customHeight="true" outlineLevel="0" collapsed="false">
      <c r="A2009" s="109" t="s">
        <v>1567</v>
      </c>
      <c r="B2009" s="110" t="s">
        <v>2735</v>
      </c>
      <c r="C2009" s="109" t="s">
        <v>29</v>
      </c>
      <c r="D2009" s="109" t="s">
        <v>2736</v>
      </c>
      <c r="E2009" s="111" t="s">
        <v>1570</v>
      </c>
      <c r="F2009" s="111"/>
      <c r="G2009" s="112" t="s">
        <v>31</v>
      </c>
      <c r="H2009" s="113" t="n">
        <v>1.24</v>
      </c>
      <c r="I2009" s="114" t="n">
        <f aca="false">L2009</f>
        <v>13.34</v>
      </c>
      <c r="J2009" s="114" t="n">
        <f aca="false">M2009</f>
        <v>16.54</v>
      </c>
      <c r="L2009" s="108" t="n">
        <f aca="false">TRUNC(N2009-N2009*$O$2,2)</f>
        <v>13.34</v>
      </c>
      <c r="M2009" s="108" t="n">
        <f aca="false">TRUNC(O2009-O2009*$O$2,2)</f>
        <v>16.54</v>
      </c>
      <c r="N2009" s="0" t="n">
        <v>17.1</v>
      </c>
      <c r="O2009" s="0" t="n">
        <v>21.2</v>
      </c>
    </row>
    <row r="2010" customFormat="false" ht="52.9" hidden="false" customHeight="true" outlineLevel="0" collapsed="false">
      <c r="A2010" s="109" t="s">
        <v>1567</v>
      </c>
      <c r="B2010" s="110" t="s">
        <v>2737</v>
      </c>
      <c r="C2010" s="109" t="s">
        <v>29</v>
      </c>
      <c r="D2010" s="109" t="s">
        <v>2738</v>
      </c>
      <c r="E2010" s="111" t="s">
        <v>1577</v>
      </c>
      <c r="F2010" s="111"/>
      <c r="G2010" s="112" t="s">
        <v>1590</v>
      </c>
      <c r="H2010" s="113" t="n">
        <v>0.6018</v>
      </c>
      <c r="I2010" s="114" t="n">
        <f aca="false">L2010</f>
        <v>1.18</v>
      </c>
      <c r="J2010" s="114" t="n">
        <f aca="false">M2010</f>
        <v>0.71</v>
      </c>
      <c r="L2010" s="108" t="n">
        <f aca="false">TRUNC(N2010-N2010*$O$2,2)</f>
        <v>1.18</v>
      </c>
      <c r="M2010" s="108" t="n">
        <f aca="false">TRUNC(O2010-O2010*$O$2,2)</f>
        <v>0.71</v>
      </c>
      <c r="N2010" s="0" t="n">
        <v>1.52</v>
      </c>
      <c r="O2010" s="0" t="n">
        <v>0.91</v>
      </c>
    </row>
    <row r="2011" customFormat="false" ht="25.5" hidden="false" customHeight="false" outlineLevel="0" collapsed="false">
      <c r="A2011" s="122" t="s">
        <v>1578</v>
      </c>
      <c r="B2011" s="123" t="s">
        <v>2739</v>
      </c>
      <c r="C2011" s="122" t="s">
        <v>29</v>
      </c>
      <c r="D2011" s="122" t="s">
        <v>2740</v>
      </c>
      <c r="E2011" s="124" t="s">
        <v>1581</v>
      </c>
      <c r="F2011" s="124"/>
      <c r="G2011" s="125" t="s">
        <v>105</v>
      </c>
      <c r="H2011" s="126" t="n">
        <v>0.5927</v>
      </c>
      <c r="I2011" s="127" t="n">
        <f aca="false">L2011</f>
        <v>64.43</v>
      </c>
      <c r="J2011" s="127" t="n">
        <f aca="false">M2011</f>
        <v>38.18</v>
      </c>
      <c r="L2011" s="108" t="n">
        <f aca="false">TRUNC(N2011-N2011*$O$2,2)</f>
        <v>64.43</v>
      </c>
      <c r="M2011" s="108" t="n">
        <f aca="false">TRUNC(O2011-O2011*$O$2,2)</f>
        <v>38.18</v>
      </c>
      <c r="N2011" s="0" t="n">
        <v>82.56</v>
      </c>
      <c r="O2011" s="0" t="n">
        <v>48.93</v>
      </c>
    </row>
    <row r="2012" customFormat="false" ht="25.5" hidden="false" customHeight="false" outlineLevel="0" collapsed="false">
      <c r="A2012" s="122" t="s">
        <v>1578</v>
      </c>
      <c r="B2012" s="123" t="s">
        <v>2741</v>
      </c>
      <c r="C2012" s="122" t="s">
        <v>29</v>
      </c>
      <c r="D2012" s="122" t="s">
        <v>2742</v>
      </c>
      <c r="E2012" s="124" t="s">
        <v>1581</v>
      </c>
      <c r="F2012" s="124"/>
      <c r="G2012" s="125" t="s">
        <v>105</v>
      </c>
      <c r="H2012" s="126" t="n">
        <v>0.7119</v>
      </c>
      <c r="I2012" s="127" t="n">
        <f aca="false">L2012</f>
        <v>74.14</v>
      </c>
      <c r="J2012" s="127" t="n">
        <f aca="false">M2012</f>
        <v>52.78</v>
      </c>
      <c r="L2012" s="108" t="n">
        <f aca="false">TRUNC(N2012-N2012*$O$2,2)</f>
        <v>74.14</v>
      </c>
      <c r="M2012" s="108" t="n">
        <f aca="false">TRUNC(O2012-O2012*$O$2,2)</f>
        <v>52.78</v>
      </c>
      <c r="N2012" s="0" t="n">
        <v>95</v>
      </c>
      <c r="O2012" s="0" t="n">
        <v>67.63</v>
      </c>
    </row>
    <row r="2013" customFormat="false" ht="25.5" hidden="false" customHeight="false" outlineLevel="0" collapsed="false">
      <c r="A2013" s="122" t="s">
        <v>1578</v>
      </c>
      <c r="B2013" s="123" t="s">
        <v>2743</v>
      </c>
      <c r="C2013" s="122" t="s">
        <v>29</v>
      </c>
      <c r="D2013" s="122" t="s">
        <v>2744</v>
      </c>
      <c r="E2013" s="124" t="s">
        <v>1581</v>
      </c>
      <c r="F2013" s="124"/>
      <c r="G2013" s="125" t="s">
        <v>132</v>
      </c>
      <c r="H2013" s="126" t="n">
        <v>391.1663</v>
      </c>
      <c r="I2013" s="127" t="n">
        <f aca="false">L2013</f>
        <v>0.59</v>
      </c>
      <c r="J2013" s="127" t="n">
        <f aca="false">M2013</f>
        <v>232.02</v>
      </c>
      <c r="L2013" s="108" t="n">
        <f aca="false">TRUNC(N2013-N2013*$O$2,2)</f>
        <v>0.59</v>
      </c>
      <c r="M2013" s="108" t="n">
        <f aca="false">TRUNC(O2013-O2013*$O$2,2)</f>
        <v>232.02</v>
      </c>
      <c r="N2013" s="0" t="n">
        <v>0.76</v>
      </c>
      <c r="O2013" s="0" t="n">
        <v>297.28</v>
      </c>
    </row>
    <row r="2014" customFormat="false" ht="12.75" hidden="false" customHeight="false" outlineLevel="0" collapsed="false">
      <c r="A2014" s="115"/>
      <c r="B2014" s="115"/>
      <c r="C2014" s="115"/>
      <c r="D2014" s="115"/>
      <c r="E2014" s="115"/>
      <c r="F2014" s="116"/>
      <c r="G2014" s="115"/>
      <c r="H2014" s="116"/>
      <c r="I2014" s="115"/>
      <c r="J2014" s="116"/>
      <c r="L2014" s="108"/>
      <c r="M2014" s="108" t="n">
        <f aca="false">TRUNC(O2014-O2014*$O$2,2)</f>
        <v>33.3</v>
      </c>
      <c r="N2014" s="0" t="s">
        <v>1574</v>
      </c>
      <c r="O2014" s="0" t="n">
        <v>42.67</v>
      </c>
    </row>
    <row r="2015" customFormat="false" ht="12.75" hidden="false" customHeight="false" outlineLevel="0" collapsed="false">
      <c r="A2015" s="115"/>
      <c r="B2015" s="115"/>
      <c r="C2015" s="115"/>
      <c r="D2015" s="115"/>
      <c r="E2015" s="115"/>
      <c r="F2015" s="116"/>
      <c r="G2015" s="115"/>
      <c r="H2015" s="117" t="s">
        <v>1575</v>
      </c>
      <c r="I2015" s="117"/>
      <c r="J2015" s="118" t="n">
        <f aca="false">M2015</f>
        <v>458.19</v>
      </c>
      <c r="L2015" s="108" t="n">
        <f aca="false">TRUNC(N2015-N2015*$O$2,2)</f>
        <v>0</v>
      </c>
      <c r="M2015" s="108" t="n">
        <f aca="false">TRUNC(O2015-O2015*$O$2,2)</f>
        <v>458.19</v>
      </c>
      <c r="N2015" s="0" t="n">
        <v>0</v>
      </c>
      <c r="O2015" s="0" t="n">
        <v>587.05</v>
      </c>
    </row>
    <row r="2016" customFormat="false" ht="13.5" hidden="false" customHeight="false" outlineLevel="0" collapsed="false">
      <c r="A2016" s="30"/>
      <c r="B2016" s="30"/>
      <c r="C2016" s="30"/>
      <c r="D2016" s="30"/>
      <c r="E2016" s="30"/>
      <c r="F2016" s="30"/>
      <c r="G2016" s="30"/>
      <c r="H2016" s="119"/>
      <c r="I2016" s="30"/>
      <c r="J2016" s="120"/>
      <c r="L2016" s="108"/>
      <c r="M2016" s="108" t="n">
        <f aca="false">TRUNC(O2016-O2016*$O$2,2)</f>
        <v>44829.55</v>
      </c>
      <c r="N2016" s="0" t="s">
        <v>1576</v>
      </c>
      <c r="O2016" s="0" t="n">
        <v>57436.97</v>
      </c>
    </row>
    <row r="2017" customFormat="false" ht="13.5" hidden="false" customHeight="false" outlineLevel="0" collapsed="false">
      <c r="A2017" s="121"/>
      <c r="B2017" s="121"/>
      <c r="C2017" s="121"/>
      <c r="D2017" s="121"/>
      <c r="E2017" s="121"/>
      <c r="F2017" s="121"/>
      <c r="G2017" s="121"/>
      <c r="H2017" s="121"/>
      <c r="I2017" s="121"/>
      <c r="J2017" s="121"/>
      <c r="L2017" s="108" t="n">
        <f aca="false">TRUNC(N2017-N2017*$O$2,2)</f>
        <v>0</v>
      </c>
      <c r="M2017" s="108" t="n">
        <f aca="false">TRUNC(O2017-O2017*$O$2,2)</f>
        <v>0</v>
      </c>
      <c r="N2017" s="0" t="n">
        <v>0</v>
      </c>
      <c r="O2017" s="0" t="n">
        <v>0</v>
      </c>
    </row>
    <row r="2018" customFormat="false" ht="15" hidden="false" customHeight="false" outlineLevel="0" collapsed="false">
      <c r="A2018" s="98" t="s">
        <v>314</v>
      </c>
      <c r="B2018" s="99" t="s">
        <v>8</v>
      </c>
      <c r="C2018" s="98" t="s">
        <v>9</v>
      </c>
      <c r="D2018" s="98" t="s">
        <v>10</v>
      </c>
      <c r="E2018" s="100" t="s">
        <v>1565</v>
      </c>
      <c r="F2018" s="100"/>
      <c r="G2018" s="101" t="s">
        <v>11</v>
      </c>
      <c r="H2018" s="99" t="s">
        <v>12</v>
      </c>
      <c r="I2018" s="99" t="s">
        <v>13</v>
      </c>
      <c r="J2018" s="99" t="s">
        <v>15</v>
      </c>
      <c r="L2018" s="108"/>
      <c r="M2018" s="108"/>
    </row>
    <row r="2019" customFormat="false" ht="39.6" hidden="false" customHeight="true" outlineLevel="0" collapsed="false">
      <c r="A2019" s="102" t="s">
        <v>1566</v>
      </c>
      <c r="B2019" s="103" t="s">
        <v>169</v>
      </c>
      <c r="C2019" s="102" t="s">
        <v>29</v>
      </c>
      <c r="D2019" s="102" t="s">
        <v>170</v>
      </c>
      <c r="E2019" s="104" t="s">
        <v>1696</v>
      </c>
      <c r="F2019" s="104"/>
      <c r="G2019" s="105" t="s">
        <v>41</v>
      </c>
      <c r="H2019" s="106" t="n">
        <v>1</v>
      </c>
      <c r="I2019" s="107" t="n">
        <f aca="false">L2019</f>
        <v>30.04</v>
      </c>
      <c r="J2019" s="107" t="n">
        <f aca="false">M2019</f>
        <v>30.04</v>
      </c>
      <c r="L2019" s="108" t="n">
        <f aca="false">TRUNC(N2019-N2019*$O$2,2)</f>
        <v>30.04</v>
      </c>
      <c r="M2019" s="108" t="n">
        <f aca="false">TRUNC(O2019-O2019*$O$2,2)</f>
        <v>30.04</v>
      </c>
      <c r="N2019" s="0" t="n">
        <v>38.5</v>
      </c>
      <c r="O2019" s="0" t="n">
        <v>38.5</v>
      </c>
    </row>
    <row r="2020" customFormat="false" ht="39.6" hidden="false" customHeight="true" outlineLevel="0" collapsed="false">
      <c r="A2020" s="109" t="s">
        <v>1567</v>
      </c>
      <c r="B2020" s="110" t="s">
        <v>1591</v>
      </c>
      <c r="C2020" s="109" t="s">
        <v>29</v>
      </c>
      <c r="D2020" s="109" t="s">
        <v>1592</v>
      </c>
      <c r="E2020" s="111" t="s">
        <v>1570</v>
      </c>
      <c r="F2020" s="111"/>
      <c r="G2020" s="112" t="s">
        <v>31</v>
      </c>
      <c r="H2020" s="113" t="n">
        <v>0.224</v>
      </c>
      <c r="I2020" s="114" t="n">
        <f aca="false">L2020</f>
        <v>19.38</v>
      </c>
      <c r="J2020" s="114" t="n">
        <f aca="false">M2020</f>
        <v>4.33</v>
      </c>
      <c r="L2020" s="108" t="n">
        <f aca="false">TRUNC(N2020-N2020*$O$2,2)</f>
        <v>19.38</v>
      </c>
      <c r="M2020" s="108" t="n">
        <f aca="false">TRUNC(O2020-O2020*$O$2,2)</f>
        <v>4.33</v>
      </c>
      <c r="N2020" s="0" t="n">
        <v>24.84</v>
      </c>
      <c r="O2020" s="0" t="n">
        <v>5.56</v>
      </c>
    </row>
    <row r="2021" customFormat="false" ht="39.6" hidden="false" customHeight="true" outlineLevel="0" collapsed="false">
      <c r="A2021" s="109" t="s">
        <v>1567</v>
      </c>
      <c r="B2021" s="110" t="s">
        <v>1597</v>
      </c>
      <c r="C2021" s="109" t="s">
        <v>29</v>
      </c>
      <c r="D2021" s="109" t="s">
        <v>1598</v>
      </c>
      <c r="E2021" s="111" t="s">
        <v>1570</v>
      </c>
      <c r="F2021" s="111"/>
      <c r="G2021" s="112" t="s">
        <v>31</v>
      </c>
      <c r="H2021" s="113" t="n">
        <v>1.345</v>
      </c>
      <c r="I2021" s="114" t="n">
        <f aca="false">L2021</f>
        <v>15.82</v>
      </c>
      <c r="J2021" s="114" t="n">
        <f aca="false">M2021</f>
        <v>21.28</v>
      </c>
      <c r="L2021" s="108" t="n">
        <f aca="false">TRUNC(N2021-N2021*$O$2,2)</f>
        <v>15.82</v>
      </c>
      <c r="M2021" s="108" t="n">
        <f aca="false">TRUNC(O2021-O2021*$O$2,2)</f>
        <v>21.28</v>
      </c>
      <c r="N2021" s="0" t="n">
        <v>20.28</v>
      </c>
      <c r="O2021" s="0" t="n">
        <v>27.27</v>
      </c>
    </row>
    <row r="2022" customFormat="false" ht="39.6" hidden="false" customHeight="true" outlineLevel="0" collapsed="false">
      <c r="A2022" s="109" t="s">
        <v>1567</v>
      </c>
      <c r="B2022" s="110" t="s">
        <v>2715</v>
      </c>
      <c r="C2022" s="109" t="s">
        <v>29</v>
      </c>
      <c r="D2022" s="109" t="s">
        <v>2716</v>
      </c>
      <c r="E2022" s="111" t="s">
        <v>1577</v>
      </c>
      <c r="F2022" s="111"/>
      <c r="G2022" s="112" t="s">
        <v>1590</v>
      </c>
      <c r="H2022" s="113" t="n">
        <v>0.13</v>
      </c>
      <c r="I2022" s="114" t="n">
        <f aca="false">L2022</f>
        <v>0.41</v>
      </c>
      <c r="J2022" s="114" t="n">
        <f aca="false">M2022</f>
        <v>0.04</v>
      </c>
      <c r="L2022" s="108" t="n">
        <f aca="false">TRUNC(N2022-N2022*$O$2,2)</f>
        <v>0.41</v>
      </c>
      <c r="M2022" s="108" t="n">
        <f aca="false">TRUNC(O2022-O2022*$O$2,2)</f>
        <v>0.04</v>
      </c>
      <c r="N2022" s="0" t="n">
        <v>0.53</v>
      </c>
      <c r="O2022" s="0" t="n">
        <v>0.06</v>
      </c>
    </row>
    <row r="2023" customFormat="false" ht="39.6" hidden="false" customHeight="true" outlineLevel="0" collapsed="false">
      <c r="A2023" s="109" t="s">
        <v>1567</v>
      </c>
      <c r="B2023" s="110" t="s">
        <v>2713</v>
      </c>
      <c r="C2023" s="109" t="s">
        <v>29</v>
      </c>
      <c r="D2023" s="109" t="s">
        <v>2714</v>
      </c>
      <c r="E2023" s="111" t="s">
        <v>1577</v>
      </c>
      <c r="F2023" s="111"/>
      <c r="G2023" s="112" t="s">
        <v>1587</v>
      </c>
      <c r="H2023" s="113" t="n">
        <v>0.094</v>
      </c>
      <c r="I2023" s="114" t="n">
        <f aca="false">L2023</f>
        <v>1.1</v>
      </c>
      <c r="J2023" s="114" t="n">
        <f aca="false">M2023</f>
        <v>0.1</v>
      </c>
      <c r="L2023" s="108" t="n">
        <f aca="false">TRUNC(N2023-N2023*$O$2,2)</f>
        <v>1.1</v>
      </c>
      <c r="M2023" s="108" t="n">
        <f aca="false">TRUNC(O2023-O2023*$O$2,2)</f>
        <v>0.1</v>
      </c>
      <c r="N2023" s="0" t="n">
        <v>1.42</v>
      </c>
      <c r="O2023" s="0" t="n">
        <v>0.13</v>
      </c>
    </row>
    <row r="2024" customFormat="false" ht="39.6" hidden="false" customHeight="true" outlineLevel="0" collapsed="false">
      <c r="A2024" s="109" t="s">
        <v>1567</v>
      </c>
      <c r="B2024" s="110" t="s">
        <v>1680</v>
      </c>
      <c r="C2024" s="109" t="s">
        <v>29</v>
      </c>
      <c r="D2024" s="109" t="s">
        <v>1681</v>
      </c>
      <c r="E2024" s="111" t="s">
        <v>1570</v>
      </c>
      <c r="F2024" s="111"/>
      <c r="G2024" s="112" t="s">
        <v>31</v>
      </c>
      <c r="H2024" s="113" t="n">
        <v>0.224</v>
      </c>
      <c r="I2024" s="114" t="n">
        <f aca="false">L2024</f>
        <v>19.12</v>
      </c>
      <c r="J2024" s="114" t="n">
        <f aca="false">M2024</f>
        <v>4.27</v>
      </c>
      <c r="L2024" s="108" t="n">
        <f aca="false">TRUNC(N2024-N2024*$O$2,2)</f>
        <v>19.12</v>
      </c>
      <c r="M2024" s="108" t="n">
        <f aca="false">TRUNC(O2024-O2024*$O$2,2)</f>
        <v>4.27</v>
      </c>
      <c r="N2024" s="0" t="n">
        <v>24.5</v>
      </c>
      <c r="O2024" s="0" t="n">
        <v>5.48</v>
      </c>
    </row>
    <row r="2025" customFormat="false" ht="12.75" hidden="false" customHeight="false" outlineLevel="0" collapsed="false">
      <c r="A2025" s="115"/>
      <c r="B2025" s="115"/>
      <c r="C2025" s="115"/>
      <c r="D2025" s="115"/>
      <c r="E2025" s="115"/>
      <c r="F2025" s="116"/>
      <c r="G2025" s="115"/>
      <c r="H2025" s="116"/>
      <c r="I2025" s="115"/>
      <c r="J2025" s="116"/>
      <c r="L2025" s="108"/>
      <c r="M2025" s="108" t="n">
        <f aca="false">TRUNC(O2025-O2025*$O$2,2)</f>
        <v>21.29</v>
      </c>
      <c r="N2025" s="0" t="s">
        <v>1574</v>
      </c>
      <c r="O2025" s="0" t="n">
        <v>27.28</v>
      </c>
    </row>
    <row r="2026" customFormat="false" ht="12.75" hidden="false" customHeight="false" outlineLevel="0" collapsed="false">
      <c r="A2026" s="115"/>
      <c r="B2026" s="115"/>
      <c r="C2026" s="115"/>
      <c r="D2026" s="115"/>
      <c r="E2026" s="115"/>
      <c r="F2026" s="116"/>
      <c r="G2026" s="115"/>
      <c r="H2026" s="117" t="s">
        <v>1575</v>
      </c>
      <c r="I2026" s="117"/>
      <c r="J2026" s="118" t="n">
        <f aca="false">M2026</f>
        <v>36.8</v>
      </c>
      <c r="L2026" s="108" t="n">
        <f aca="false">TRUNC(N2026-N2026*$O$2,2)</f>
        <v>0</v>
      </c>
      <c r="M2026" s="108" t="n">
        <f aca="false">TRUNC(O2026-O2026*$O$2,2)</f>
        <v>36.8</v>
      </c>
      <c r="N2026" s="0" t="n">
        <v>0</v>
      </c>
      <c r="O2026" s="0" t="n">
        <v>47.15</v>
      </c>
    </row>
    <row r="2027" customFormat="false" ht="13.5" hidden="false" customHeight="false" outlineLevel="0" collapsed="false">
      <c r="A2027" s="30"/>
      <c r="B2027" s="30"/>
      <c r="C2027" s="30"/>
      <c r="D2027" s="30"/>
      <c r="E2027" s="30"/>
      <c r="F2027" s="30"/>
      <c r="G2027" s="30"/>
      <c r="H2027" s="119"/>
      <c r="I2027" s="30"/>
      <c r="J2027" s="120"/>
      <c r="L2027" s="108"/>
      <c r="M2027" s="108" t="n">
        <f aca="false">TRUNC(O2027-O2027*$O$2,2)</f>
        <v>3600.56</v>
      </c>
      <c r="N2027" s="0" t="s">
        <v>1576</v>
      </c>
      <c r="O2027" s="0" t="n">
        <v>4613.15</v>
      </c>
    </row>
    <row r="2028" customFormat="false" ht="13.5" hidden="false" customHeight="false" outlineLevel="0" collapsed="false">
      <c r="A2028" s="121"/>
      <c r="B2028" s="121"/>
      <c r="C2028" s="121"/>
      <c r="D2028" s="121"/>
      <c r="E2028" s="121"/>
      <c r="F2028" s="121"/>
      <c r="G2028" s="121"/>
      <c r="H2028" s="121"/>
      <c r="I2028" s="121"/>
      <c r="J2028" s="121"/>
      <c r="L2028" s="108" t="n">
        <f aca="false">TRUNC(N2028-N2028*$O$2,2)</f>
        <v>0</v>
      </c>
      <c r="M2028" s="108" t="n">
        <f aca="false">TRUNC(O2028-O2028*$O$2,2)</f>
        <v>0</v>
      </c>
      <c r="N2028" s="0" t="n">
        <v>0</v>
      </c>
      <c r="O2028" s="0" t="n">
        <v>0</v>
      </c>
    </row>
    <row r="2029" customFormat="false" ht="15" hidden="false" customHeight="false" outlineLevel="0" collapsed="false">
      <c r="A2029" s="98" t="s">
        <v>315</v>
      </c>
      <c r="B2029" s="99" t="s">
        <v>8</v>
      </c>
      <c r="C2029" s="98" t="s">
        <v>9</v>
      </c>
      <c r="D2029" s="98" t="s">
        <v>10</v>
      </c>
      <c r="E2029" s="100" t="s">
        <v>1565</v>
      </c>
      <c r="F2029" s="100"/>
      <c r="G2029" s="101" t="s">
        <v>11</v>
      </c>
      <c r="H2029" s="99" t="s">
        <v>12</v>
      </c>
      <c r="I2029" s="99" t="s">
        <v>13</v>
      </c>
      <c r="J2029" s="99" t="s">
        <v>15</v>
      </c>
      <c r="L2029" s="108"/>
      <c r="M2029" s="108"/>
    </row>
    <row r="2030" customFormat="false" ht="26.45" hidden="false" customHeight="true" outlineLevel="0" collapsed="false">
      <c r="A2030" s="102" t="s">
        <v>1566</v>
      </c>
      <c r="B2030" s="103" t="s">
        <v>316</v>
      </c>
      <c r="C2030" s="102" t="s">
        <v>29</v>
      </c>
      <c r="D2030" s="102" t="s">
        <v>317</v>
      </c>
      <c r="E2030" s="104" t="s">
        <v>2825</v>
      </c>
      <c r="F2030" s="104"/>
      <c r="G2030" s="105" t="s">
        <v>65</v>
      </c>
      <c r="H2030" s="106" t="n">
        <v>1</v>
      </c>
      <c r="I2030" s="107" t="n">
        <f aca="false">L2030</f>
        <v>23.31</v>
      </c>
      <c r="J2030" s="107" t="n">
        <f aca="false">M2030</f>
        <v>23.31</v>
      </c>
      <c r="L2030" s="108" t="n">
        <f aca="false">TRUNC(N2030-N2030*$O$2,2)</f>
        <v>23.31</v>
      </c>
      <c r="M2030" s="108" t="n">
        <f aca="false">TRUNC(O2030-O2030*$O$2,2)</f>
        <v>23.31</v>
      </c>
      <c r="N2030" s="0" t="n">
        <v>29.87</v>
      </c>
      <c r="O2030" s="0" t="n">
        <v>29.87</v>
      </c>
    </row>
    <row r="2031" customFormat="false" ht="39.6" hidden="false" customHeight="true" outlineLevel="0" collapsed="false">
      <c r="A2031" s="109" t="s">
        <v>1567</v>
      </c>
      <c r="B2031" s="110" t="s">
        <v>1597</v>
      </c>
      <c r="C2031" s="109" t="s">
        <v>29</v>
      </c>
      <c r="D2031" s="109" t="s">
        <v>1598</v>
      </c>
      <c r="E2031" s="111" t="s">
        <v>1570</v>
      </c>
      <c r="F2031" s="111"/>
      <c r="G2031" s="112" t="s">
        <v>31</v>
      </c>
      <c r="H2031" s="113" t="n">
        <v>0.5115</v>
      </c>
      <c r="I2031" s="114" t="n">
        <f aca="false">L2031</f>
        <v>15.82</v>
      </c>
      <c r="J2031" s="114" t="n">
        <f aca="false">M2031</f>
        <v>8.09</v>
      </c>
      <c r="L2031" s="108" t="n">
        <f aca="false">TRUNC(N2031-N2031*$O$2,2)</f>
        <v>15.82</v>
      </c>
      <c r="M2031" s="108" t="n">
        <f aca="false">TRUNC(O2031-O2031*$O$2,2)</f>
        <v>8.09</v>
      </c>
      <c r="N2031" s="0" t="n">
        <v>20.28</v>
      </c>
      <c r="O2031" s="0" t="n">
        <v>10.37</v>
      </c>
    </row>
    <row r="2032" customFormat="false" ht="25.5" hidden="false" customHeight="false" outlineLevel="0" collapsed="false">
      <c r="A2032" s="122" t="s">
        <v>1578</v>
      </c>
      <c r="B2032" s="123" t="s">
        <v>2826</v>
      </c>
      <c r="C2032" s="122" t="s">
        <v>29</v>
      </c>
      <c r="D2032" s="122" t="s">
        <v>2827</v>
      </c>
      <c r="E2032" s="124" t="s">
        <v>1581</v>
      </c>
      <c r="F2032" s="124"/>
      <c r="G2032" s="125" t="s">
        <v>117</v>
      </c>
      <c r="H2032" s="126" t="n">
        <v>0.5</v>
      </c>
      <c r="I2032" s="127" t="n">
        <f aca="false">L2032</f>
        <v>11.31</v>
      </c>
      <c r="J2032" s="127" t="n">
        <f aca="false">M2032</f>
        <v>5.65</v>
      </c>
      <c r="L2032" s="108" t="n">
        <f aca="false">TRUNC(N2032-N2032*$O$2,2)</f>
        <v>11.31</v>
      </c>
      <c r="M2032" s="108" t="n">
        <f aca="false">TRUNC(O2032-O2032*$O$2,2)</f>
        <v>5.65</v>
      </c>
      <c r="N2032" s="0" t="n">
        <v>14.5</v>
      </c>
      <c r="O2032" s="0" t="n">
        <v>7.25</v>
      </c>
    </row>
    <row r="2033" customFormat="false" ht="25.5" hidden="false" customHeight="false" outlineLevel="0" collapsed="false">
      <c r="A2033" s="122" t="s">
        <v>1578</v>
      </c>
      <c r="B2033" s="123" t="s">
        <v>2828</v>
      </c>
      <c r="C2033" s="122" t="s">
        <v>29</v>
      </c>
      <c r="D2033" s="122" t="s">
        <v>2829</v>
      </c>
      <c r="E2033" s="124" t="s">
        <v>1581</v>
      </c>
      <c r="F2033" s="124"/>
      <c r="G2033" s="125" t="s">
        <v>132</v>
      </c>
      <c r="H2033" s="126" t="n">
        <v>0.017</v>
      </c>
      <c r="I2033" s="127" t="n">
        <f aca="false">L2033</f>
        <v>29.83</v>
      </c>
      <c r="J2033" s="127" t="n">
        <f aca="false">M2033</f>
        <v>0.49</v>
      </c>
      <c r="L2033" s="108" t="n">
        <f aca="false">TRUNC(N2033-N2033*$O$2,2)</f>
        <v>29.83</v>
      </c>
      <c r="M2033" s="108" t="n">
        <f aca="false">TRUNC(O2033-O2033*$O$2,2)</f>
        <v>0.49</v>
      </c>
      <c r="N2033" s="0" t="n">
        <v>38.22</v>
      </c>
      <c r="O2033" s="0" t="n">
        <v>0.64</v>
      </c>
    </row>
    <row r="2034" customFormat="false" ht="38.25" hidden="false" customHeight="false" outlineLevel="0" collapsed="false">
      <c r="A2034" s="122" t="s">
        <v>1578</v>
      </c>
      <c r="B2034" s="123" t="s">
        <v>2830</v>
      </c>
      <c r="C2034" s="122" t="s">
        <v>29</v>
      </c>
      <c r="D2034" s="122" t="s">
        <v>2831</v>
      </c>
      <c r="E2034" s="124" t="s">
        <v>1581</v>
      </c>
      <c r="F2034" s="124"/>
      <c r="G2034" s="125" t="s">
        <v>105</v>
      </c>
      <c r="H2034" s="126" t="n">
        <v>0.0254</v>
      </c>
      <c r="I2034" s="127" t="n">
        <f aca="false">L2034</f>
        <v>74.39</v>
      </c>
      <c r="J2034" s="127" t="n">
        <f aca="false">M2034</f>
        <v>1.88</v>
      </c>
      <c r="L2034" s="108" t="n">
        <f aca="false">TRUNC(N2034-N2034*$O$2,2)</f>
        <v>74.39</v>
      </c>
      <c r="M2034" s="108" t="n">
        <f aca="false">TRUNC(O2034-O2034*$O$2,2)</f>
        <v>1.88</v>
      </c>
      <c r="N2034" s="0" t="n">
        <v>95.32</v>
      </c>
      <c r="O2034" s="0" t="n">
        <v>2.42</v>
      </c>
    </row>
    <row r="2035" customFormat="false" ht="38.25" hidden="false" customHeight="false" outlineLevel="0" collapsed="false">
      <c r="A2035" s="122" t="s">
        <v>1578</v>
      </c>
      <c r="B2035" s="123" t="s">
        <v>2832</v>
      </c>
      <c r="C2035" s="122" t="s">
        <v>29</v>
      </c>
      <c r="D2035" s="122" t="s">
        <v>2833</v>
      </c>
      <c r="E2035" s="124" t="s">
        <v>1581</v>
      </c>
      <c r="F2035" s="124"/>
      <c r="G2035" s="125" t="s">
        <v>524</v>
      </c>
      <c r="H2035" s="126" t="n">
        <v>1.06</v>
      </c>
      <c r="I2035" s="127" t="n">
        <f aca="false">L2035</f>
        <v>6.76</v>
      </c>
      <c r="J2035" s="127" t="n">
        <f aca="false">M2035</f>
        <v>7.17</v>
      </c>
      <c r="L2035" s="108" t="n">
        <f aca="false">TRUNC(N2035-N2035*$O$2,2)</f>
        <v>6.76</v>
      </c>
      <c r="M2035" s="108" t="n">
        <f aca="false">TRUNC(O2035-O2035*$O$2,2)</f>
        <v>7.17</v>
      </c>
      <c r="N2035" s="0" t="n">
        <v>8.67</v>
      </c>
      <c r="O2035" s="0" t="n">
        <v>9.19</v>
      </c>
    </row>
    <row r="2036" customFormat="false" ht="12.75" hidden="false" customHeight="false" outlineLevel="0" collapsed="false">
      <c r="A2036" s="115"/>
      <c r="B2036" s="115"/>
      <c r="C2036" s="115"/>
      <c r="D2036" s="115"/>
      <c r="E2036" s="115"/>
      <c r="F2036" s="116"/>
      <c r="G2036" s="115"/>
      <c r="H2036" s="116"/>
      <c r="I2036" s="115"/>
      <c r="J2036" s="116"/>
      <c r="L2036" s="108"/>
      <c r="M2036" s="108" t="n">
        <f aca="false">TRUNC(O2036-O2036*$O$2,2)</f>
        <v>5.64</v>
      </c>
      <c r="N2036" s="0" t="s">
        <v>1574</v>
      </c>
      <c r="O2036" s="0" t="n">
        <v>7.23</v>
      </c>
    </row>
    <row r="2037" customFormat="false" ht="12.75" hidden="false" customHeight="false" outlineLevel="0" collapsed="false">
      <c r="A2037" s="115"/>
      <c r="B2037" s="115"/>
      <c r="C2037" s="115"/>
      <c r="D2037" s="115"/>
      <c r="E2037" s="115"/>
      <c r="F2037" s="116"/>
      <c r="G2037" s="115"/>
      <c r="H2037" s="117" t="s">
        <v>1575</v>
      </c>
      <c r="I2037" s="117"/>
      <c r="J2037" s="118" t="n">
        <f aca="false">M2037</f>
        <v>28.55</v>
      </c>
      <c r="L2037" s="108" t="n">
        <f aca="false">TRUNC(N2037-N2037*$O$2,2)</f>
        <v>0</v>
      </c>
      <c r="M2037" s="108" t="n">
        <f aca="false">TRUNC(O2037-O2037*$O$2,2)</f>
        <v>28.55</v>
      </c>
      <c r="N2037" s="0" t="n">
        <v>0</v>
      </c>
      <c r="O2037" s="0" t="n">
        <v>36.58</v>
      </c>
    </row>
    <row r="2038" customFormat="false" ht="13.5" hidden="false" customHeight="false" outlineLevel="0" collapsed="false">
      <c r="A2038" s="30"/>
      <c r="B2038" s="30"/>
      <c r="C2038" s="30"/>
      <c r="D2038" s="30"/>
      <c r="E2038" s="30"/>
      <c r="F2038" s="30"/>
      <c r="G2038" s="30"/>
      <c r="H2038" s="119"/>
      <c r="I2038" s="30"/>
      <c r="J2038" s="120"/>
      <c r="L2038" s="108"/>
      <c r="M2038" s="108" t="n">
        <f aca="false">TRUNC(O2038-O2038*$O$2,2)</f>
        <v>6737.96</v>
      </c>
      <c r="N2038" s="0" t="s">
        <v>1576</v>
      </c>
      <c r="O2038" s="0" t="n">
        <v>8632.88</v>
      </c>
    </row>
    <row r="2039" customFormat="false" ht="13.5" hidden="false" customHeight="false" outlineLevel="0" collapsed="false">
      <c r="A2039" s="121"/>
      <c r="B2039" s="121"/>
      <c r="C2039" s="121"/>
      <c r="D2039" s="121"/>
      <c r="E2039" s="121"/>
      <c r="F2039" s="121"/>
      <c r="G2039" s="121"/>
      <c r="H2039" s="121"/>
      <c r="I2039" s="121"/>
      <c r="J2039" s="121"/>
      <c r="L2039" s="108" t="n">
        <f aca="false">TRUNC(N2039-N2039*$O$2,2)</f>
        <v>0</v>
      </c>
      <c r="M2039" s="108" t="n">
        <f aca="false">TRUNC(O2039-O2039*$O$2,2)</f>
        <v>0</v>
      </c>
      <c r="N2039" s="0" t="n">
        <v>0</v>
      </c>
      <c r="O2039" s="0" t="n">
        <v>0</v>
      </c>
    </row>
    <row r="2040" customFormat="false" ht="12.75" hidden="false" customHeight="false" outlineLevel="0" collapsed="false">
      <c r="A2040" s="22" t="s">
        <v>318</v>
      </c>
      <c r="B2040" s="22"/>
      <c r="C2040" s="22"/>
      <c r="D2040" s="22" t="s">
        <v>319</v>
      </c>
      <c r="E2040" s="22"/>
      <c r="F2040" s="96"/>
      <c r="G2040" s="96"/>
      <c r="H2040" s="24"/>
      <c r="I2040" s="22"/>
      <c r="J2040" s="97"/>
      <c r="L2040" s="108" t="n">
        <f aca="false">TRUNC(N2040-N2040*$O$2,2)</f>
        <v>0</v>
      </c>
      <c r="M2040" s="108" t="n">
        <f aca="false">TRUNC(O2040-O2040*$O$2,2)</f>
        <v>0</v>
      </c>
      <c r="N2040" s="0" t="n">
        <v>0</v>
      </c>
      <c r="O2040" s="0" t="n">
        <v>0</v>
      </c>
    </row>
    <row r="2041" customFormat="false" ht="12.75" hidden="false" customHeight="false" outlineLevel="0" collapsed="false">
      <c r="A2041" s="22" t="s">
        <v>320</v>
      </c>
      <c r="B2041" s="22"/>
      <c r="C2041" s="22"/>
      <c r="D2041" s="22" t="s">
        <v>321</v>
      </c>
      <c r="E2041" s="22"/>
      <c r="F2041" s="96"/>
      <c r="G2041" s="96"/>
      <c r="H2041" s="24"/>
      <c r="I2041" s="22"/>
      <c r="J2041" s="97"/>
      <c r="L2041" s="108" t="n">
        <f aca="false">TRUNC(N2041-N2041*$O$2,2)</f>
        <v>0</v>
      </c>
      <c r="M2041" s="108" t="n">
        <f aca="false">TRUNC(O2041-O2041*$O$2,2)</f>
        <v>0</v>
      </c>
      <c r="N2041" s="0" t="n">
        <v>0</v>
      </c>
      <c r="O2041" s="0" t="n">
        <v>0</v>
      </c>
    </row>
    <row r="2042" customFormat="false" ht="15" hidden="false" customHeight="false" outlineLevel="0" collapsed="false">
      <c r="A2042" s="98" t="s">
        <v>322</v>
      </c>
      <c r="B2042" s="99" t="s">
        <v>8</v>
      </c>
      <c r="C2042" s="98" t="s">
        <v>9</v>
      </c>
      <c r="D2042" s="98" t="s">
        <v>10</v>
      </c>
      <c r="E2042" s="100" t="s">
        <v>1565</v>
      </c>
      <c r="F2042" s="100"/>
      <c r="G2042" s="101" t="s">
        <v>11</v>
      </c>
      <c r="H2042" s="99" t="s">
        <v>12</v>
      </c>
      <c r="I2042" s="99" t="s">
        <v>13</v>
      </c>
      <c r="J2042" s="99" t="s">
        <v>15</v>
      </c>
      <c r="L2042" s="108"/>
      <c r="M2042" s="108"/>
    </row>
    <row r="2043" customFormat="false" ht="39.6" hidden="false" customHeight="true" outlineLevel="0" collapsed="false">
      <c r="A2043" s="102" t="s">
        <v>1566</v>
      </c>
      <c r="B2043" s="103" t="s">
        <v>323</v>
      </c>
      <c r="C2043" s="102" t="s">
        <v>29</v>
      </c>
      <c r="D2043" s="102" t="s">
        <v>324</v>
      </c>
      <c r="E2043" s="104" t="s">
        <v>1696</v>
      </c>
      <c r="F2043" s="104"/>
      <c r="G2043" s="105" t="s">
        <v>117</v>
      </c>
      <c r="H2043" s="106" t="n">
        <v>1</v>
      </c>
      <c r="I2043" s="107" t="n">
        <f aca="false">L2043</f>
        <v>44.88</v>
      </c>
      <c r="J2043" s="107" t="n">
        <f aca="false">M2043</f>
        <v>44.88</v>
      </c>
      <c r="L2043" s="108" t="n">
        <f aca="false">TRUNC(N2043-N2043*$O$2,2)</f>
        <v>44.88</v>
      </c>
      <c r="M2043" s="108" t="n">
        <f aca="false">TRUNC(O2043-O2043*$O$2,2)</f>
        <v>44.88</v>
      </c>
      <c r="N2043" s="0" t="n">
        <v>57.51</v>
      </c>
      <c r="O2043" s="0" t="n">
        <v>57.51</v>
      </c>
    </row>
    <row r="2044" customFormat="false" ht="39.6" hidden="false" customHeight="true" outlineLevel="0" collapsed="false">
      <c r="A2044" s="109" t="s">
        <v>1567</v>
      </c>
      <c r="B2044" s="110" t="s">
        <v>2834</v>
      </c>
      <c r="C2044" s="109" t="s">
        <v>29</v>
      </c>
      <c r="D2044" s="109" t="s">
        <v>2835</v>
      </c>
      <c r="E2044" s="111" t="s">
        <v>1696</v>
      </c>
      <c r="F2044" s="111"/>
      <c r="G2044" s="112" t="s">
        <v>132</v>
      </c>
      <c r="H2044" s="113" t="n">
        <v>1.234</v>
      </c>
      <c r="I2044" s="114" t="n">
        <f aca="false">L2044</f>
        <v>8.98</v>
      </c>
      <c r="J2044" s="114" t="n">
        <f aca="false">M2044</f>
        <v>11.08</v>
      </c>
      <c r="L2044" s="108" t="n">
        <f aca="false">TRUNC(N2044-N2044*$O$2,2)</f>
        <v>8.98</v>
      </c>
      <c r="M2044" s="108" t="n">
        <f aca="false">TRUNC(O2044-O2044*$O$2,2)</f>
        <v>11.08</v>
      </c>
      <c r="N2044" s="0" t="n">
        <v>11.51</v>
      </c>
      <c r="O2044" s="0" t="n">
        <v>14.2</v>
      </c>
    </row>
    <row r="2045" customFormat="false" ht="39.6" hidden="false" customHeight="true" outlineLevel="0" collapsed="false">
      <c r="A2045" s="109" t="s">
        <v>1567</v>
      </c>
      <c r="B2045" s="110" t="s">
        <v>2836</v>
      </c>
      <c r="C2045" s="109" t="s">
        <v>29</v>
      </c>
      <c r="D2045" s="109" t="s">
        <v>2837</v>
      </c>
      <c r="E2045" s="111" t="s">
        <v>1696</v>
      </c>
      <c r="F2045" s="111"/>
      <c r="G2045" s="112" t="s">
        <v>41</v>
      </c>
      <c r="H2045" s="113" t="n">
        <v>0.028</v>
      </c>
      <c r="I2045" s="114" t="n">
        <f aca="false">L2045</f>
        <v>647.2</v>
      </c>
      <c r="J2045" s="114" t="n">
        <f aca="false">M2045</f>
        <v>18.11</v>
      </c>
      <c r="L2045" s="108" t="n">
        <f aca="false">TRUNC(N2045-N2045*$O$2,2)</f>
        <v>647.2</v>
      </c>
      <c r="M2045" s="108" t="n">
        <f aca="false">TRUNC(O2045-O2045*$O$2,2)</f>
        <v>18.11</v>
      </c>
      <c r="N2045" s="0" t="n">
        <v>829.22</v>
      </c>
      <c r="O2045" s="0" t="n">
        <v>23.21</v>
      </c>
    </row>
    <row r="2046" customFormat="false" ht="63.75" hidden="false" customHeight="false" outlineLevel="0" collapsed="false">
      <c r="A2046" s="109" t="s">
        <v>1567</v>
      </c>
      <c r="B2046" s="110" t="s">
        <v>2838</v>
      </c>
      <c r="C2046" s="109" t="s">
        <v>29</v>
      </c>
      <c r="D2046" s="109" t="s">
        <v>2839</v>
      </c>
      <c r="E2046" s="111" t="s">
        <v>1570</v>
      </c>
      <c r="F2046" s="111"/>
      <c r="G2046" s="112" t="s">
        <v>41</v>
      </c>
      <c r="H2046" s="113" t="n">
        <v>0.0019</v>
      </c>
      <c r="I2046" s="114" t="n">
        <f aca="false">L2046</f>
        <v>399.67</v>
      </c>
      <c r="J2046" s="114" t="n">
        <f aca="false">M2046</f>
        <v>0.75</v>
      </c>
      <c r="L2046" s="108" t="n">
        <f aca="false">TRUNC(N2046-N2046*$O$2,2)</f>
        <v>399.67</v>
      </c>
      <c r="M2046" s="108" t="n">
        <f aca="false">TRUNC(O2046-O2046*$O$2,2)</f>
        <v>0.75</v>
      </c>
      <c r="N2046" s="0" t="n">
        <v>512.08</v>
      </c>
      <c r="O2046" s="0" t="n">
        <v>0.97</v>
      </c>
    </row>
    <row r="2047" customFormat="false" ht="39.6" hidden="false" customHeight="true" outlineLevel="0" collapsed="false">
      <c r="A2047" s="109" t="s">
        <v>1567</v>
      </c>
      <c r="B2047" s="110" t="s">
        <v>1591</v>
      </c>
      <c r="C2047" s="109" t="s">
        <v>29</v>
      </c>
      <c r="D2047" s="109" t="s">
        <v>1592</v>
      </c>
      <c r="E2047" s="111" t="s">
        <v>1570</v>
      </c>
      <c r="F2047" s="111"/>
      <c r="G2047" s="112" t="s">
        <v>31</v>
      </c>
      <c r="H2047" s="113" t="n">
        <v>0.295</v>
      </c>
      <c r="I2047" s="114" t="n">
        <f aca="false">L2047</f>
        <v>19.38</v>
      </c>
      <c r="J2047" s="114" t="n">
        <f aca="false">M2047</f>
        <v>5.71</v>
      </c>
      <c r="L2047" s="108" t="n">
        <f aca="false">TRUNC(N2047-N2047*$O$2,2)</f>
        <v>19.38</v>
      </c>
      <c r="M2047" s="108" t="n">
        <f aca="false">TRUNC(O2047-O2047*$O$2,2)</f>
        <v>5.71</v>
      </c>
      <c r="N2047" s="0" t="n">
        <v>24.84</v>
      </c>
      <c r="O2047" s="0" t="n">
        <v>7.32</v>
      </c>
    </row>
    <row r="2048" customFormat="false" ht="39.6" hidden="false" customHeight="true" outlineLevel="0" collapsed="false">
      <c r="A2048" s="109" t="s">
        <v>1567</v>
      </c>
      <c r="B2048" s="110" t="s">
        <v>1597</v>
      </c>
      <c r="C2048" s="109" t="s">
        <v>29</v>
      </c>
      <c r="D2048" s="109" t="s">
        <v>1598</v>
      </c>
      <c r="E2048" s="111" t="s">
        <v>1570</v>
      </c>
      <c r="F2048" s="111"/>
      <c r="G2048" s="112" t="s">
        <v>31</v>
      </c>
      <c r="H2048" s="113" t="n">
        <v>0.148</v>
      </c>
      <c r="I2048" s="114" t="n">
        <f aca="false">L2048</f>
        <v>15.82</v>
      </c>
      <c r="J2048" s="114" t="n">
        <f aca="false">M2048</f>
        <v>2.34</v>
      </c>
      <c r="L2048" s="108" t="n">
        <f aca="false">TRUNC(N2048-N2048*$O$2,2)</f>
        <v>15.82</v>
      </c>
      <c r="M2048" s="108" t="n">
        <f aca="false">TRUNC(O2048-O2048*$O$2,2)</f>
        <v>2.34</v>
      </c>
      <c r="N2048" s="0" t="n">
        <v>20.28</v>
      </c>
      <c r="O2048" s="0" t="n">
        <v>3</v>
      </c>
    </row>
    <row r="2049" customFormat="false" ht="25.5" hidden="false" customHeight="false" outlineLevel="0" collapsed="false">
      <c r="A2049" s="122" t="s">
        <v>1578</v>
      </c>
      <c r="B2049" s="123" t="s">
        <v>2840</v>
      </c>
      <c r="C2049" s="122" t="s">
        <v>29</v>
      </c>
      <c r="D2049" s="122" t="s">
        <v>2841</v>
      </c>
      <c r="E2049" s="124" t="s">
        <v>1581</v>
      </c>
      <c r="F2049" s="124"/>
      <c r="G2049" s="125" t="s">
        <v>65</v>
      </c>
      <c r="H2049" s="126" t="n">
        <v>5.34</v>
      </c>
      <c r="I2049" s="127" t="n">
        <f aca="false">L2049</f>
        <v>1.28</v>
      </c>
      <c r="J2049" s="127" t="n">
        <f aca="false">M2049</f>
        <v>6.87</v>
      </c>
      <c r="L2049" s="108" t="n">
        <f aca="false">TRUNC(N2049-N2049*$O$2,2)</f>
        <v>1.28</v>
      </c>
      <c r="M2049" s="108" t="n">
        <f aca="false">TRUNC(O2049-O2049*$O$2,2)</f>
        <v>6.87</v>
      </c>
      <c r="N2049" s="0" t="n">
        <v>1.65</v>
      </c>
      <c r="O2049" s="0" t="n">
        <v>8.81</v>
      </c>
    </row>
    <row r="2050" customFormat="false" ht="12.75" hidden="false" customHeight="false" outlineLevel="0" collapsed="false">
      <c r="A2050" s="115"/>
      <c r="B2050" s="115"/>
      <c r="C2050" s="115"/>
      <c r="D2050" s="115"/>
      <c r="E2050" s="115"/>
      <c r="F2050" s="116"/>
      <c r="G2050" s="115"/>
      <c r="H2050" s="116"/>
      <c r="I2050" s="115"/>
      <c r="J2050" s="116"/>
      <c r="L2050" s="108"/>
      <c r="M2050" s="108" t="n">
        <f aca="false">TRUNC(O2050-O2050*$O$2,2)</f>
        <v>11.72</v>
      </c>
      <c r="N2050" s="0" t="s">
        <v>1574</v>
      </c>
      <c r="O2050" s="0" t="n">
        <v>15.02</v>
      </c>
    </row>
    <row r="2051" customFormat="false" ht="12.75" hidden="false" customHeight="false" outlineLevel="0" collapsed="false">
      <c r="A2051" s="115"/>
      <c r="B2051" s="115"/>
      <c r="C2051" s="115"/>
      <c r="D2051" s="115"/>
      <c r="E2051" s="115"/>
      <c r="F2051" s="116"/>
      <c r="G2051" s="115"/>
      <c r="H2051" s="117" t="s">
        <v>1575</v>
      </c>
      <c r="I2051" s="117"/>
      <c r="J2051" s="118" t="n">
        <f aca="false">M2051</f>
        <v>54.97</v>
      </c>
      <c r="L2051" s="108" t="n">
        <f aca="false">TRUNC(N2051-N2051*$O$2,2)</f>
        <v>0</v>
      </c>
      <c r="M2051" s="108" t="n">
        <f aca="false">TRUNC(O2051-O2051*$O$2,2)</f>
        <v>54.97</v>
      </c>
      <c r="N2051" s="0" t="n">
        <v>0</v>
      </c>
      <c r="O2051" s="0" t="n">
        <v>70.43</v>
      </c>
    </row>
    <row r="2052" customFormat="false" ht="13.5" hidden="false" customHeight="false" outlineLevel="0" collapsed="false">
      <c r="A2052" s="30"/>
      <c r="B2052" s="30"/>
      <c r="C2052" s="30"/>
      <c r="D2052" s="30"/>
      <c r="E2052" s="30"/>
      <c r="F2052" s="30"/>
      <c r="G2052" s="30"/>
      <c r="H2052" s="119"/>
      <c r="I2052" s="30"/>
      <c r="J2052" s="120"/>
      <c r="L2052" s="108"/>
      <c r="M2052" s="108" t="n">
        <f aca="false">TRUNC(O2052-O2052*$O$2,2)</f>
        <v>6449.14</v>
      </c>
      <c r="N2052" s="0" t="s">
        <v>1576</v>
      </c>
      <c r="O2052" s="0" t="n">
        <v>8262.84</v>
      </c>
    </row>
    <row r="2053" customFormat="false" ht="13.5" hidden="false" customHeight="false" outlineLevel="0" collapsed="false">
      <c r="A2053" s="121"/>
      <c r="B2053" s="121"/>
      <c r="C2053" s="121"/>
      <c r="D2053" s="121"/>
      <c r="E2053" s="121"/>
      <c r="F2053" s="121"/>
      <c r="G2053" s="121"/>
      <c r="H2053" s="121"/>
      <c r="I2053" s="121"/>
      <c r="J2053" s="121"/>
      <c r="L2053" s="108" t="n">
        <f aca="false">TRUNC(N2053-N2053*$O$2,2)</f>
        <v>0</v>
      </c>
      <c r="M2053" s="108" t="n">
        <f aca="false">TRUNC(O2053-O2053*$O$2,2)</f>
        <v>0</v>
      </c>
      <c r="N2053" s="0" t="n">
        <v>0</v>
      </c>
      <c r="O2053" s="0" t="n">
        <v>0</v>
      </c>
    </row>
    <row r="2054" customFormat="false" ht="15" hidden="false" customHeight="false" outlineLevel="0" collapsed="false">
      <c r="A2054" s="98" t="s">
        <v>325</v>
      </c>
      <c r="B2054" s="99" t="s">
        <v>8</v>
      </c>
      <c r="C2054" s="98" t="s">
        <v>9</v>
      </c>
      <c r="D2054" s="98" t="s">
        <v>10</v>
      </c>
      <c r="E2054" s="100" t="s">
        <v>1565</v>
      </c>
      <c r="F2054" s="100"/>
      <c r="G2054" s="101" t="s">
        <v>11</v>
      </c>
      <c r="H2054" s="99" t="s">
        <v>12</v>
      </c>
      <c r="I2054" s="99" t="s">
        <v>13</v>
      </c>
      <c r="J2054" s="99" t="s">
        <v>15</v>
      </c>
      <c r="L2054" s="108"/>
      <c r="M2054" s="108"/>
    </row>
    <row r="2055" customFormat="false" ht="26.45" hidden="false" customHeight="true" outlineLevel="0" collapsed="false">
      <c r="A2055" s="102" t="s">
        <v>1566</v>
      </c>
      <c r="B2055" s="103" t="s">
        <v>326</v>
      </c>
      <c r="C2055" s="102" t="s">
        <v>22</v>
      </c>
      <c r="D2055" s="102" t="s">
        <v>327</v>
      </c>
      <c r="E2055" s="104" t="s">
        <v>2842</v>
      </c>
      <c r="F2055" s="104"/>
      <c r="G2055" s="105" t="s">
        <v>65</v>
      </c>
      <c r="H2055" s="106" t="n">
        <v>1</v>
      </c>
      <c r="I2055" s="107" t="n">
        <f aca="false">L2055</f>
        <v>119.85</v>
      </c>
      <c r="J2055" s="107" t="n">
        <f aca="false">M2055</f>
        <v>119.85</v>
      </c>
      <c r="L2055" s="108" t="n">
        <f aca="false">TRUNC(N2055-N2055*$O$2,2)</f>
        <v>119.85</v>
      </c>
      <c r="M2055" s="108" t="n">
        <f aca="false">TRUNC(O2055-O2055*$O$2,2)</f>
        <v>119.85</v>
      </c>
      <c r="N2055" s="0" t="n">
        <v>153.56</v>
      </c>
      <c r="O2055" s="0" t="n">
        <v>153.56</v>
      </c>
    </row>
    <row r="2056" customFormat="false" ht="63.75" hidden="false" customHeight="false" outlineLevel="0" collapsed="false">
      <c r="A2056" s="109" t="s">
        <v>1567</v>
      </c>
      <c r="B2056" s="110" t="s">
        <v>148</v>
      </c>
      <c r="C2056" s="109" t="s">
        <v>29</v>
      </c>
      <c r="D2056" s="109" t="s">
        <v>149</v>
      </c>
      <c r="E2056" s="111" t="s">
        <v>1696</v>
      </c>
      <c r="F2056" s="111"/>
      <c r="G2056" s="112" t="s">
        <v>52</v>
      </c>
      <c r="H2056" s="113" t="n">
        <v>0.68</v>
      </c>
      <c r="I2056" s="114" t="n">
        <f aca="false">L2056</f>
        <v>54.33</v>
      </c>
      <c r="J2056" s="114" t="n">
        <f aca="false">M2056</f>
        <v>36.94</v>
      </c>
      <c r="L2056" s="108" t="n">
        <f aca="false">TRUNC(N2056-N2056*$O$2,2)</f>
        <v>54.33</v>
      </c>
      <c r="M2056" s="108" t="n">
        <f aca="false">TRUNC(O2056-O2056*$O$2,2)</f>
        <v>36.94</v>
      </c>
      <c r="N2056" s="0" t="n">
        <v>69.62</v>
      </c>
      <c r="O2056" s="0" t="n">
        <v>47.34</v>
      </c>
    </row>
    <row r="2057" customFormat="false" ht="52.9" hidden="false" customHeight="true" outlineLevel="0" collapsed="false">
      <c r="A2057" s="109" t="s">
        <v>1567</v>
      </c>
      <c r="B2057" s="110" t="s">
        <v>151</v>
      </c>
      <c r="C2057" s="109" t="s">
        <v>29</v>
      </c>
      <c r="D2057" s="109" t="s">
        <v>152</v>
      </c>
      <c r="E2057" s="111" t="s">
        <v>1696</v>
      </c>
      <c r="F2057" s="111"/>
      <c r="G2057" s="112" t="s">
        <v>132</v>
      </c>
      <c r="H2057" s="113" t="n">
        <v>0.924</v>
      </c>
      <c r="I2057" s="114" t="n">
        <f aca="false">L2057</f>
        <v>11.93</v>
      </c>
      <c r="J2057" s="114" t="n">
        <f aca="false">M2057</f>
        <v>11.02</v>
      </c>
      <c r="L2057" s="108" t="n">
        <f aca="false">TRUNC(N2057-N2057*$O$2,2)</f>
        <v>11.93</v>
      </c>
      <c r="M2057" s="108" t="n">
        <f aca="false">TRUNC(O2057-O2057*$O$2,2)</f>
        <v>11.02</v>
      </c>
      <c r="N2057" s="0" t="n">
        <v>15.29</v>
      </c>
      <c r="O2057" s="0" t="n">
        <v>14.12</v>
      </c>
    </row>
    <row r="2058" customFormat="false" ht="52.9" hidden="false" customHeight="true" outlineLevel="0" collapsed="false">
      <c r="A2058" s="109" t="s">
        <v>1567</v>
      </c>
      <c r="B2058" s="110" t="s">
        <v>2843</v>
      </c>
      <c r="C2058" s="109" t="s">
        <v>29</v>
      </c>
      <c r="D2058" s="109" t="s">
        <v>2844</v>
      </c>
      <c r="E2058" s="111" t="s">
        <v>1696</v>
      </c>
      <c r="F2058" s="111"/>
      <c r="G2058" s="112" t="s">
        <v>132</v>
      </c>
      <c r="H2058" s="113" t="n">
        <v>2.84</v>
      </c>
      <c r="I2058" s="114" t="n">
        <f aca="false">L2058</f>
        <v>13.38</v>
      </c>
      <c r="J2058" s="114" t="n">
        <f aca="false">M2058</f>
        <v>38.01</v>
      </c>
      <c r="L2058" s="108" t="n">
        <f aca="false">TRUNC(N2058-N2058*$O$2,2)</f>
        <v>13.38</v>
      </c>
      <c r="M2058" s="108" t="n">
        <f aca="false">TRUNC(O2058-O2058*$O$2,2)</f>
        <v>38.01</v>
      </c>
      <c r="N2058" s="0" t="n">
        <v>17.15</v>
      </c>
      <c r="O2058" s="0" t="n">
        <v>48.7</v>
      </c>
    </row>
    <row r="2059" customFormat="false" ht="39.6" hidden="false" customHeight="true" outlineLevel="0" collapsed="false">
      <c r="A2059" s="109" t="s">
        <v>1567</v>
      </c>
      <c r="B2059" s="110" t="s">
        <v>2845</v>
      </c>
      <c r="C2059" s="109" t="s">
        <v>29</v>
      </c>
      <c r="D2059" s="109" t="s">
        <v>2846</v>
      </c>
      <c r="E2059" s="111" t="s">
        <v>1696</v>
      </c>
      <c r="F2059" s="111"/>
      <c r="G2059" s="112" t="s">
        <v>41</v>
      </c>
      <c r="H2059" s="113" t="n">
        <v>0.0476</v>
      </c>
      <c r="I2059" s="114" t="n">
        <f aca="false">L2059</f>
        <v>711.75</v>
      </c>
      <c r="J2059" s="114" t="n">
        <f aca="false">M2059</f>
        <v>33.87</v>
      </c>
      <c r="L2059" s="108" t="n">
        <f aca="false">TRUNC(N2059-N2059*$O$2,2)</f>
        <v>711.75</v>
      </c>
      <c r="M2059" s="108" t="n">
        <f aca="false">TRUNC(O2059-O2059*$O$2,2)</f>
        <v>33.87</v>
      </c>
      <c r="N2059" s="0" t="n">
        <v>911.92</v>
      </c>
      <c r="O2059" s="0" t="n">
        <v>43.4</v>
      </c>
    </row>
    <row r="2060" customFormat="false" ht="12.75" hidden="false" customHeight="false" outlineLevel="0" collapsed="false">
      <c r="A2060" s="115"/>
      <c r="B2060" s="115"/>
      <c r="C2060" s="115"/>
      <c r="D2060" s="115"/>
      <c r="E2060" s="115"/>
      <c r="F2060" s="116"/>
      <c r="G2060" s="115"/>
      <c r="H2060" s="116"/>
      <c r="I2060" s="115"/>
      <c r="J2060" s="116"/>
      <c r="L2060" s="108"/>
      <c r="M2060" s="108" t="n">
        <f aca="false">TRUNC(O2060-O2060*$O$2,2)</f>
        <v>25.69</v>
      </c>
      <c r="N2060" s="0" t="s">
        <v>1574</v>
      </c>
      <c r="O2060" s="0" t="n">
        <v>32.92</v>
      </c>
    </row>
    <row r="2061" customFormat="false" ht="12.75" hidden="false" customHeight="false" outlineLevel="0" collapsed="false">
      <c r="A2061" s="115"/>
      <c r="B2061" s="115"/>
      <c r="C2061" s="115"/>
      <c r="D2061" s="115"/>
      <c r="E2061" s="115"/>
      <c r="F2061" s="116"/>
      <c r="G2061" s="115"/>
      <c r="H2061" s="117" t="s">
        <v>1575</v>
      </c>
      <c r="I2061" s="117"/>
      <c r="J2061" s="118" t="n">
        <f aca="false">M2061</f>
        <v>146.78</v>
      </c>
      <c r="L2061" s="108" t="n">
        <f aca="false">TRUNC(N2061-N2061*$O$2,2)</f>
        <v>0</v>
      </c>
      <c r="M2061" s="108" t="n">
        <f aca="false">TRUNC(O2061-O2061*$O$2,2)</f>
        <v>146.78</v>
      </c>
      <c r="N2061" s="0" t="n">
        <v>0</v>
      </c>
      <c r="O2061" s="0" t="n">
        <v>188.06</v>
      </c>
    </row>
    <row r="2062" customFormat="false" ht="13.5" hidden="false" customHeight="false" outlineLevel="0" collapsed="false">
      <c r="A2062" s="30"/>
      <c r="B2062" s="30"/>
      <c r="C2062" s="30"/>
      <c r="D2062" s="30"/>
      <c r="E2062" s="30"/>
      <c r="F2062" s="30"/>
      <c r="G2062" s="30"/>
      <c r="H2062" s="119"/>
      <c r="I2062" s="30"/>
      <c r="J2062" s="120"/>
      <c r="L2062" s="108"/>
      <c r="M2062" s="108" t="n">
        <f aca="false">TRUNC(O2062-O2062*$O$2,2)</f>
        <v>6888.12</v>
      </c>
      <c r="N2062" s="0" t="s">
        <v>1576</v>
      </c>
      <c r="O2062" s="0" t="n">
        <v>8825.27</v>
      </c>
    </row>
    <row r="2063" customFormat="false" ht="13.5" hidden="false" customHeight="false" outlineLevel="0" collapsed="false">
      <c r="A2063" s="121"/>
      <c r="B2063" s="121"/>
      <c r="C2063" s="121"/>
      <c r="D2063" s="121"/>
      <c r="E2063" s="121"/>
      <c r="F2063" s="121"/>
      <c r="G2063" s="121"/>
      <c r="H2063" s="121"/>
      <c r="I2063" s="121"/>
      <c r="J2063" s="121"/>
      <c r="L2063" s="108" t="n">
        <f aca="false">TRUNC(N2063-N2063*$O$2,2)</f>
        <v>0</v>
      </c>
      <c r="M2063" s="108" t="n">
        <f aca="false">TRUNC(O2063-O2063*$O$2,2)</f>
        <v>0</v>
      </c>
      <c r="N2063" s="0" t="n">
        <v>0</v>
      </c>
      <c r="O2063" s="0" t="n">
        <v>0</v>
      </c>
    </row>
    <row r="2064" customFormat="false" ht="12.75" hidden="false" customHeight="false" outlineLevel="0" collapsed="false">
      <c r="A2064" s="22" t="s">
        <v>328</v>
      </c>
      <c r="B2064" s="22"/>
      <c r="C2064" s="22"/>
      <c r="D2064" s="22" t="s">
        <v>329</v>
      </c>
      <c r="E2064" s="22"/>
      <c r="F2064" s="96"/>
      <c r="G2064" s="96"/>
      <c r="H2064" s="24"/>
      <c r="I2064" s="22"/>
      <c r="J2064" s="97"/>
      <c r="L2064" s="108" t="n">
        <f aca="false">TRUNC(N2064-N2064*$O$2,2)</f>
        <v>0</v>
      </c>
      <c r="M2064" s="108" t="n">
        <f aca="false">TRUNC(O2064-O2064*$O$2,2)</f>
        <v>0</v>
      </c>
      <c r="N2064" s="0" t="n">
        <v>0</v>
      </c>
      <c r="O2064" s="0" t="n">
        <v>0</v>
      </c>
    </row>
    <row r="2065" customFormat="false" ht="15" hidden="false" customHeight="false" outlineLevel="0" collapsed="false">
      <c r="A2065" s="98" t="s">
        <v>330</v>
      </c>
      <c r="B2065" s="99" t="s">
        <v>8</v>
      </c>
      <c r="C2065" s="98" t="s">
        <v>9</v>
      </c>
      <c r="D2065" s="98" t="s">
        <v>10</v>
      </c>
      <c r="E2065" s="100" t="s">
        <v>1565</v>
      </c>
      <c r="F2065" s="100"/>
      <c r="G2065" s="101" t="s">
        <v>11</v>
      </c>
      <c r="H2065" s="99" t="s">
        <v>12</v>
      </c>
      <c r="I2065" s="99" t="s">
        <v>13</v>
      </c>
      <c r="J2065" s="99" t="s">
        <v>15</v>
      </c>
      <c r="L2065" s="108"/>
      <c r="M2065" s="108"/>
    </row>
    <row r="2066" customFormat="false" ht="52.9" hidden="false" customHeight="true" outlineLevel="0" collapsed="false">
      <c r="A2066" s="102" t="s">
        <v>1566</v>
      </c>
      <c r="B2066" s="103" t="s">
        <v>331</v>
      </c>
      <c r="C2066" s="102" t="s">
        <v>29</v>
      </c>
      <c r="D2066" s="102" t="s">
        <v>332</v>
      </c>
      <c r="E2066" s="104" t="s">
        <v>1696</v>
      </c>
      <c r="F2066" s="104"/>
      <c r="G2066" s="105" t="s">
        <v>41</v>
      </c>
      <c r="H2066" s="106" t="n">
        <v>1</v>
      </c>
      <c r="I2066" s="107" t="n">
        <f aca="false">L2066</f>
        <v>677.19</v>
      </c>
      <c r="J2066" s="107" t="n">
        <f aca="false">M2066</f>
        <v>677.19</v>
      </c>
      <c r="L2066" s="108" t="n">
        <f aca="false">TRUNC(N2066-N2066*$O$2,2)</f>
        <v>677.19</v>
      </c>
      <c r="M2066" s="108" t="n">
        <f aca="false">TRUNC(O2066-O2066*$O$2,2)</f>
        <v>677.19</v>
      </c>
      <c r="N2066" s="0" t="n">
        <v>867.64</v>
      </c>
      <c r="O2066" s="0" t="n">
        <v>867.64</v>
      </c>
    </row>
    <row r="2067" customFormat="false" ht="63.75" hidden="false" customHeight="false" outlineLevel="0" collapsed="false">
      <c r="A2067" s="109" t="s">
        <v>1567</v>
      </c>
      <c r="B2067" s="110" t="s">
        <v>2847</v>
      </c>
      <c r="C2067" s="109" t="s">
        <v>29</v>
      </c>
      <c r="D2067" s="109" t="s">
        <v>2848</v>
      </c>
      <c r="E2067" s="111" t="s">
        <v>1570</v>
      </c>
      <c r="F2067" s="111"/>
      <c r="G2067" s="112" t="s">
        <v>41</v>
      </c>
      <c r="H2067" s="113" t="n">
        <v>0.13</v>
      </c>
      <c r="I2067" s="114" t="n">
        <f aca="false">L2067</f>
        <v>418.48</v>
      </c>
      <c r="J2067" s="114" t="n">
        <f aca="false">M2067</f>
        <v>54.4</v>
      </c>
      <c r="L2067" s="108" t="n">
        <f aca="false">TRUNC(N2067-N2067*$O$2,2)</f>
        <v>418.48</v>
      </c>
      <c r="M2067" s="108" t="n">
        <f aca="false">TRUNC(O2067-O2067*$O$2,2)</f>
        <v>54.4</v>
      </c>
      <c r="N2067" s="0" t="n">
        <v>536.17</v>
      </c>
      <c r="O2067" s="0" t="n">
        <v>69.7</v>
      </c>
    </row>
    <row r="2068" customFormat="false" ht="39.6" hidden="false" customHeight="true" outlineLevel="0" collapsed="false">
      <c r="A2068" s="109" t="s">
        <v>1567</v>
      </c>
      <c r="B2068" s="110" t="s">
        <v>1597</v>
      </c>
      <c r="C2068" s="109" t="s">
        <v>29</v>
      </c>
      <c r="D2068" s="109" t="s">
        <v>1598</v>
      </c>
      <c r="E2068" s="111" t="s">
        <v>1570</v>
      </c>
      <c r="F2068" s="111"/>
      <c r="G2068" s="112" t="s">
        <v>31</v>
      </c>
      <c r="H2068" s="113" t="n">
        <v>5.132</v>
      </c>
      <c r="I2068" s="114" t="n">
        <f aca="false">L2068</f>
        <v>15.82</v>
      </c>
      <c r="J2068" s="114" t="n">
        <f aca="false">M2068</f>
        <v>81.22</v>
      </c>
      <c r="L2068" s="108" t="n">
        <f aca="false">TRUNC(N2068-N2068*$O$2,2)</f>
        <v>15.82</v>
      </c>
      <c r="M2068" s="108" t="n">
        <f aca="false">TRUNC(O2068-O2068*$O$2,2)</f>
        <v>81.22</v>
      </c>
      <c r="N2068" s="0" t="n">
        <v>20.28</v>
      </c>
      <c r="O2068" s="0" t="n">
        <v>104.07</v>
      </c>
    </row>
    <row r="2069" customFormat="false" ht="39.6" hidden="false" customHeight="true" outlineLevel="0" collapsed="false">
      <c r="A2069" s="109" t="s">
        <v>1567</v>
      </c>
      <c r="B2069" s="110" t="s">
        <v>1591</v>
      </c>
      <c r="C2069" s="109" t="s">
        <v>29</v>
      </c>
      <c r="D2069" s="109" t="s">
        <v>1592</v>
      </c>
      <c r="E2069" s="111" t="s">
        <v>1570</v>
      </c>
      <c r="F2069" s="111"/>
      <c r="G2069" s="112" t="s">
        <v>31</v>
      </c>
      <c r="H2069" s="113" t="n">
        <v>10.263</v>
      </c>
      <c r="I2069" s="114" t="n">
        <f aca="false">L2069</f>
        <v>19.38</v>
      </c>
      <c r="J2069" s="114" t="n">
        <f aca="false">M2069</f>
        <v>198.97</v>
      </c>
      <c r="L2069" s="108" t="n">
        <f aca="false">TRUNC(N2069-N2069*$O$2,2)</f>
        <v>19.38</v>
      </c>
      <c r="M2069" s="108" t="n">
        <f aca="false">TRUNC(O2069-O2069*$O$2,2)</f>
        <v>198.97</v>
      </c>
      <c r="N2069" s="0" t="n">
        <v>24.84</v>
      </c>
      <c r="O2069" s="0" t="n">
        <v>254.93</v>
      </c>
    </row>
    <row r="2070" customFormat="false" ht="25.5" hidden="false" customHeight="false" outlineLevel="0" collapsed="false">
      <c r="A2070" s="122" t="s">
        <v>1578</v>
      </c>
      <c r="B2070" s="123" t="s">
        <v>2849</v>
      </c>
      <c r="C2070" s="122" t="s">
        <v>29</v>
      </c>
      <c r="D2070" s="122" t="s">
        <v>2850</v>
      </c>
      <c r="E2070" s="124" t="s">
        <v>1581</v>
      </c>
      <c r="F2070" s="124"/>
      <c r="G2070" s="125" t="s">
        <v>65</v>
      </c>
      <c r="H2070" s="126" t="n">
        <v>122.27</v>
      </c>
      <c r="I2070" s="127" t="n">
        <f aca="false">L2070</f>
        <v>2.8</v>
      </c>
      <c r="J2070" s="127" t="n">
        <f aca="false">M2070</f>
        <v>342.59</v>
      </c>
      <c r="L2070" s="108" t="n">
        <f aca="false">TRUNC(N2070-N2070*$O$2,2)</f>
        <v>2.8</v>
      </c>
      <c r="M2070" s="108" t="n">
        <f aca="false">TRUNC(O2070-O2070*$O$2,2)</f>
        <v>342.59</v>
      </c>
      <c r="N2070" s="0" t="n">
        <v>3.59</v>
      </c>
      <c r="O2070" s="0" t="n">
        <v>438.94</v>
      </c>
    </row>
    <row r="2071" customFormat="false" ht="12.75" hidden="false" customHeight="false" outlineLevel="0" collapsed="false">
      <c r="A2071" s="115"/>
      <c r="B2071" s="115"/>
      <c r="C2071" s="115"/>
      <c r="D2071" s="115"/>
      <c r="E2071" s="115"/>
      <c r="F2071" s="116"/>
      <c r="G2071" s="115"/>
      <c r="H2071" s="116"/>
      <c r="I2071" s="115"/>
      <c r="J2071" s="116"/>
      <c r="L2071" s="108"/>
      <c r="M2071" s="108" t="n">
        <f aca="false">TRUNC(O2071-O2071*$O$2,2)</f>
        <v>210.94</v>
      </c>
      <c r="N2071" s="0" t="s">
        <v>1574</v>
      </c>
      <c r="O2071" s="0" t="n">
        <v>270.27</v>
      </c>
    </row>
    <row r="2072" customFormat="false" ht="12.75" hidden="false" customHeight="false" outlineLevel="0" collapsed="false">
      <c r="A2072" s="115"/>
      <c r="B2072" s="115"/>
      <c r="C2072" s="115"/>
      <c r="D2072" s="115"/>
      <c r="E2072" s="115"/>
      <c r="F2072" s="116"/>
      <c r="G2072" s="115"/>
      <c r="H2072" s="117" t="s">
        <v>1575</v>
      </c>
      <c r="I2072" s="117"/>
      <c r="J2072" s="118" t="n">
        <f aca="false">M2072</f>
        <v>829.35</v>
      </c>
      <c r="L2072" s="108" t="n">
        <f aca="false">TRUNC(N2072-N2072*$O$2,2)</f>
        <v>0</v>
      </c>
      <c r="M2072" s="108" t="n">
        <f aca="false">TRUNC(O2072-O2072*$O$2,2)</f>
        <v>829.35</v>
      </c>
      <c r="N2072" s="0" t="n">
        <v>0</v>
      </c>
      <c r="O2072" s="0" t="n">
        <v>1062.59</v>
      </c>
    </row>
    <row r="2073" customFormat="false" ht="13.5" hidden="false" customHeight="false" outlineLevel="0" collapsed="false">
      <c r="A2073" s="30"/>
      <c r="B2073" s="30"/>
      <c r="C2073" s="30"/>
      <c r="D2073" s="30"/>
      <c r="E2073" s="30"/>
      <c r="F2073" s="30"/>
      <c r="G2073" s="30"/>
      <c r="H2073" s="119"/>
      <c r="I2073" s="30"/>
      <c r="J2073" s="120"/>
      <c r="L2073" s="108"/>
      <c r="M2073" s="108" t="n">
        <f aca="false">TRUNC(O2073-O2073*$O$2,2)</f>
        <v>6933.37</v>
      </c>
      <c r="N2073" s="0" t="s">
        <v>1576</v>
      </c>
      <c r="O2073" s="0" t="n">
        <v>8883.25</v>
      </c>
    </row>
    <row r="2074" customFormat="false" ht="13.5" hidden="false" customHeight="false" outlineLevel="0" collapsed="false">
      <c r="A2074" s="121"/>
      <c r="B2074" s="121"/>
      <c r="C2074" s="121"/>
      <c r="D2074" s="121"/>
      <c r="E2074" s="121"/>
      <c r="F2074" s="121"/>
      <c r="G2074" s="121"/>
      <c r="H2074" s="121"/>
      <c r="I2074" s="121"/>
      <c r="J2074" s="121"/>
      <c r="L2074" s="108" t="n">
        <f aca="false">TRUNC(N2074-N2074*$O$2,2)</f>
        <v>0</v>
      </c>
      <c r="M2074" s="108" t="n">
        <f aca="false">TRUNC(O2074-O2074*$O$2,2)</f>
        <v>0</v>
      </c>
      <c r="N2074" s="0" t="n">
        <v>0</v>
      </c>
      <c r="O2074" s="0" t="n">
        <v>0</v>
      </c>
    </row>
    <row r="2075" customFormat="false" ht="25.5" hidden="false" customHeight="false" outlineLevel="0" collapsed="false">
      <c r="A2075" s="22" t="s">
        <v>333</v>
      </c>
      <c r="B2075" s="22"/>
      <c r="C2075" s="22"/>
      <c r="D2075" s="22" t="s">
        <v>334</v>
      </c>
      <c r="E2075" s="22"/>
      <c r="F2075" s="96"/>
      <c r="G2075" s="96"/>
      <c r="H2075" s="24"/>
      <c r="I2075" s="22"/>
      <c r="J2075" s="97"/>
      <c r="L2075" s="108" t="n">
        <f aca="false">TRUNC(N2075-N2075*$O$2,2)</f>
        <v>0</v>
      </c>
      <c r="M2075" s="108" t="n">
        <f aca="false">TRUNC(O2075-O2075*$O$2,2)</f>
        <v>0</v>
      </c>
      <c r="N2075" s="0" t="n">
        <v>0</v>
      </c>
      <c r="O2075" s="0" t="n">
        <v>0</v>
      </c>
    </row>
    <row r="2076" customFormat="false" ht="12.75" hidden="false" customHeight="false" outlineLevel="0" collapsed="false">
      <c r="A2076" s="22" t="s">
        <v>335</v>
      </c>
      <c r="B2076" s="22"/>
      <c r="C2076" s="22"/>
      <c r="D2076" s="22" t="s">
        <v>336</v>
      </c>
      <c r="E2076" s="22"/>
      <c r="F2076" s="96"/>
      <c r="G2076" s="96"/>
      <c r="H2076" s="24"/>
      <c r="I2076" s="22"/>
      <c r="J2076" s="97"/>
      <c r="L2076" s="108" t="n">
        <f aca="false">TRUNC(N2076-N2076*$O$2,2)</f>
        <v>0</v>
      </c>
      <c r="M2076" s="108" t="n">
        <f aca="false">TRUNC(O2076-O2076*$O$2,2)</f>
        <v>0</v>
      </c>
      <c r="N2076" s="0" t="n">
        <v>0</v>
      </c>
      <c r="O2076" s="0" t="n">
        <v>0</v>
      </c>
    </row>
    <row r="2077" customFormat="false" ht="15" hidden="false" customHeight="false" outlineLevel="0" collapsed="false">
      <c r="A2077" s="98" t="s">
        <v>337</v>
      </c>
      <c r="B2077" s="99" t="s">
        <v>8</v>
      </c>
      <c r="C2077" s="98" t="s">
        <v>9</v>
      </c>
      <c r="D2077" s="98" t="s">
        <v>10</v>
      </c>
      <c r="E2077" s="100" t="s">
        <v>1565</v>
      </c>
      <c r="F2077" s="100"/>
      <c r="G2077" s="101" t="s">
        <v>11</v>
      </c>
      <c r="H2077" s="99" t="s">
        <v>12</v>
      </c>
      <c r="I2077" s="99" t="s">
        <v>13</v>
      </c>
      <c r="J2077" s="99" t="s">
        <v>15</v>
      </c>
      <c r="L2077" s="108"/>
      <c r="M2077" s="108"/>
    </row>
    <row r="2078" customFormat="false" ht="63.75" hidden="false" customHeight="false" outlineLevel="0" collapsed="false">
      <c r="A2078" s="102" t="s">
        <v>1566</v>
      </c>
      <c r="B2078" s="103" t="s">
        <v>338</v>
      </c>
      <c r="C2078" s="102" t="s">
        <v>29</v>
      </c>
      <c r="D2078" s="102" t="s">
        <v>339</v>
      </c>
      <c r="E2078" s="104" t="s">
        <v>2851</v>
      </c>
      <c r="F2078" s="104"/>
      <c r="G2078" s="105" t="s">
        <v>52</v>
      </c>
      <c r="H2078" s="106" t="n">
        <v>1</v>
      </c>
      <c r="I2078" s="107" t="n">
        <f aca="false">L2078</f>
        <v>67.3</v>
      </c>
      <c r="J2078" s="107" t="n">
        <f aca="false">M2078</f>
        <v>67.3</v>
      </c>
      <c r="L2078" s="108" t="n">
        <f aca="false">TRUNC(N2078-N2078*$O$2,2)</f>
        <v>67.3</v>
      </c>
      <c r="M2078" s="108" t="n">
        <f aca="false">TRUNC(O2078-O2078*$O$2,2)</f>
        <v>67.3</v>
      </c>
      <c r="N2078" s="0" t="n">
        <v>86.23</v>
      </c>
      <c r="O2078" s="0" t="n">
        <v>86.23</v>
      </c>
    </row>
    <row r="2079" customFormat="false" ht="63.75" hidden="false" customHeight="false" outlineLevel="0" collapsed="false">
      <c r="A2079" s="109" t="s">
        <v>1567</v>
      </c>
      <c r="B2079" s="110" t="s">
        <v>2847</v>
      </c>
      <c r="C2079" s="109" t="s">
        <v>29</v>
      </c>
      <c r="D2079" s="109" t="s">
        <v>2848</v>
      </c>
      <c r="E2079" s="111" t="s">
        <v>1570</v>
      </c>
      <c r="F2079" s="111"/>
      <c r="G2079" s="112" t="s">
        <v>41</v>
      </c>
      <c r="H2079" s="113" t="n">
        <v>0.0091</v>
      </c>
      <c r="I2079" s="114" t="n">
        <f aca="false">L2079</f>
        <v>418.48</v>
      </c>
      <c r="J2079" s="114" t="n">
        <f aca="false">M2079</f>
        <v>3.8</v>
      </c>
      <c r="L2079" s="108" t="n">
        <f aca="false">TRUNC(N2079-N2079*$O$2,2)</f>
        <v>418.48</v>
      </c>
      <c r="M2079" s="108" t="n">
        <f aca="false">TRUNC(O2079-O2079*$O$2,2)</f>
        <v>3.8</v>
      </c>
      <c r="N2079" s="0" t="n">
        <v>536.17</v>
      </c>
      <c r="O2079" s="0" t="n">
        <v>4.87</v>
      </c>
    </row>
    <row r="2080" customFormat="false" ht="39.6" hidden="false" customHeight="true" outlineLevel="0" collapsed="false">
      <c r="A2080" s="109" t="s">
        <v>1567</v>
      </c>
      <c r="B2080" s="110" t="s">
        <v>1591</v>
      </c>
      <c r="C2080" s="109" t="s">
        <v>29</v>
      </c>
      <c r="D2080" s="109" t="s">
        <v>1592</v>
      </c>
      <c r="E2080" s="111" t="s">
        <v>1570</v>
      </c>
      <c r="F2080" s="111"/>
      <c r="G2080" s="112" t="s">
        <v>31</v>
      </c>
      <c r="H2080" s="113" t="n">
        <v>1.61</v>
      </c>
      <c r="I2080" s="114" t="n">
        <f aca="false">L2080</f>
        <v>19.38</v>
      </c>
      <c r="J2080" s="114" t="n">
        <f aca="false">M2080</f>
        <v>31.21</v>
      </c>
      <c r="L2080" s="108" t="n">
        <f aca="false">TRUNC(N2080-N2080*$O$2,2)</f>
        <v>19.38</v>
      </c>
      <c r="M2080" s="108" t="n">
        <f aca="false">TRUNC(O2080-O2080*$O$2,2)</f>
        <v>31.21</v>
      </c>
      <c r="N2080" s="0" t="n">
        <v>24.84</v>
      </c>
      <c r="O2080" s="0" t="n">
        <v>39.99</v>
      </c>
    </row>
    <row r="2081" customFormat="false" ht="39.6" hidden="false" customHeight="true" outlineLevel="0" collapsed="false">
      <c r="A2081" s="109" t="s">
        <v>1567</v>
      </c>
      <c r="B2081" s="110" t="s">
        <v>1597</v>
      </c>
      <c r="C2081" s="109" t="s">
        <v>29</v>
      </c>
      <c r="D2081" s="109" t="s">
        <v>1598</v>
      </c>
      <c r="E2081" s="111" t="s">
        <v>1570</v>
      </c>
      <c r="F2081" s="111"/>
      <c r="G2081" s="112" t="s">
        <v>31</v>
      </c>
      <c r="H2081" s="113" t="n">
        <v>0.805</v>
      </c>
      <c r="I2081" s="114" t="n">
        <f aca="false">L2081</f>
        <v>15.82</v>
      </c>
      <c r="J2081" s="114" t="n">
        <f aca="false">M2081</f>
        <v>12.73</v>
      </c>
      <c r="L2081" s="108" t="n">
        <f aca="false">TRUNC(N2081-N2081*$O$2,2)</f>
        <v>15.82</v>
      </c>
      <c r="M2081" s="108" t="n">
        <f aca="false">TRUNC(O2081-O2081*$O$2,2)</f>
        <v>12.73</v>
      </c>
      <c r="N2081" s="0" t="n">
        <v>20.28</v>
      </c>
      <c r="O2081" s="0" t="n">
        <v>16.32</v>
      </c>
    </row>
    <row r="2082" customFormat="false" ht="38.25" hidden="false" customHeight="false" outlineLevel="0" collapsed="false">
      <c r="A2082" s="122" t="s">
        <v>1578</v>
      </c>
      <c r="B2082" s="123" t="s">
        <v>2852</v>
      </c>
      <c r="C2082" s="122" t="s">
        <v>29</v>
      </c>
      <c r="D2082" s="122" t="s">
        <v>2853</v>
      </c>
      <c r="E2082" s="124" t="s">
        <v>1581</v>
      </c>
      <c r="F2082" s="124"/>
      <c r="G2082" s="125" t="s">
        <v>65</v>
      </c>
      <c r="H2082" s="126" t="n">
        <v>28.31</v>
      </c>
      <c r="I2082" s="127" t="n">
        <f aca="false">L2082</f>
        <v>0.65</v>
      </c>
      <c r="J2082" s="127" t="n">
        <f aca="false">M2082</f>
        <v>18.56</v>
      </c>
      <c r="L2082" s="108" t="n">
        <f aca="false">TRUNC(N2082-N2082*$O$2,2)</f>
        <v>0.65</v>
      </c>
      <c r="M2082" s="108" t="n">
        <f aca="false">TRUNC(O2082-O2082*$O$2,2)</f>
        <v>18.56</v>
      </c>
      <c r="N2082" s="0" t="n">
        <v>0.84</v>
      </c>
      <c r="O2082" s="0" t="n">
        <v>23.78</v>
      </c>
    </row>
    <row r="2083" customFormat="false" ht="25.5" hidden="false" customHeight="false" outlineLevel="0" collapsed="false">
      <c r="A2083" s="122" t="s">
        <v>1578</v>
      </c>
      <c r="B2083" s="123" t="s">
        <v>2854</v>
      </c>
      <c r="C2083" s="122" t="s">
        <v>29</v>
      </c>
      <c r="D2083" s="122" t="s">
        <v>2855</v>
      </c>
      <c r="E2083" s="124" t="s">
        <v>1581</v>
      </c>
      <c r="F2083" s="124"/>
      <c r="G2083" s="125" t="s">
        <v>2856</v>
      </c>
      <c r="H2083" s="126" t="n">
        <v>0.005</v>
      </c>
      <c r="I2083" s="127" t="n">
        <f aca="false">L2083</f>
        <v>34.16</v>
      </c>
      <c r="J2083" s="127" t="n">
        <f aca="false">M2083</f>
        <v>0.16</v>
      </c>
      <c r="L2083" s="108" t="n">
        <f aca="false">TRUNC(N2083-N2083*$O$2,2)</f>
        <v>34.16</v>
      </c>
      <c r="M2083" s="108" t="n">
        <f aca="false">TRUNC(O2083-O2083*$O$2,2)</f>
        <v>0.16</v>
      </c>
      <c r="N2083" s="0" t="n">
        <v>43.77</v>
      </c>
      <c r="O2083" s="0" t="n">
        <v>0.21</v>
      </c>
    </row>
    <row r="2084" customFormat="false" ht="38.25" hidden="false" customHeight="false" outlineLevel="0" collapsed="false">
      <c r="A2084" s="122" t="s">
        <v>1578</v>
      </c>
      <c r="B2084" s="123" t="s">
        <v>2857</v>
      </c>
      <c r="C2084" s="122" t="s">
        <v>29</v>
      </c>
      <c r="D2084" s="122" t="s">
        <v>2858</v>
      </c>
      <c r="E2084" s="124" t="s">
        <v>1581</v>
      </c>
      <c r="F2084" s="124"/>
      <c r="G2084" s="125" t="s">
        <v>117</v>
      </c>
      <c r="H2084" s="126" t="n">
        <v>0.42</v>
      </c>
      <c r="I2084" s="127" t="n">
        <f aca="false">L2084</f>
        <v>1.98</v>
      </c>
      <c r="J2084" s="127" t="n">
        <f aca="false">M2084</f>
        <v>0.82</v>
      </c>
      <c r="L2084" s="108" t="n">
        <f aca="false">TRUNC(N2084-N2084*$O$2,2)</f>
        <v>1.98</v>
      </c>
      <c r="M2084" s="108" t="n">
        <f aca="false">TRUNC(O2084-O2084*$O$2,2)</f>
        <v>0.82</v>
      </c>
      <c r="N2084" s="0" t="n">
        <v>2.54</v>
      </c>
      <c r="O2084" s="0" t="n">
        <v>1.06</v>
      </c>
    </row>
    <row r="2085" customFormat="false" ht="12.75" hidden="false" customHeight="false" outlineLevel="0" collapsed="false">
      <c r="A2085" s="115"/>
      <c r="B2085" s="115"/>
      <c r="C2085" s="115"/>
      <c r="D2085" s="115"/>
      <c r="E2085" s="115"/>
      <c r="F2085" s="116"/>
      <c r="G2085" s="115"/>
      <c r="H2085" s="116"/>
      <c r="I2085" s="115"/>
      <c r="J2085" s="116"/>
      <c r="L2085" s="108"/>
      <c r="M2085" s="108" t="n">
        <f aca="false">TRUNC(O2085-O2085*$O$2,2)</f>
        <v>32.6</v>
      </c>
      <c r="N2085" s="0" t="s">
        <v>1574</v>
      </c>
      <c r="O2085" s="0" t="n">
        <v>41.78</v>
      </c>
    </row>
    <row r="2086" customFormat="false" ht="12.75" hidden="false" customHeight="false" outlineLevel="0" collapsed="false">
      <c r="A2086" s="115"/>
      <c r="B2086" s="115"/>
      <c r="C2086" s="115"/>
      <c r="D2086" s="115"/>
      <c r="E2086" s="115"/>
      <c r="F2086" s="116"/>
      <c r="G2086" s="115"/>
      <c r="H2086" s="117" t="s">
        <v>1575</v>
      </c>
      <c r="I2086" s="117"/>
      <c r="J2086" s="118" t="n">
        <f aca="false">M2086</f>
        <v>82.42</v>
      </c>
      <c r="L2086" s="108" t="n">
        <f aca="false">TRUNC(N2086-N2086*$O$2,2)</f>
        <v>0</v>
      </c>
      <c r="M2086" s="108" t="n">
        <f aca="false">TRUNC(O2086-O2086*$O$2,2)</f>
        <v>82.42</v>
      </c>
      <c r="N2086" s="0" t="n">
        <v>0</v>
      </c>
      <c r="O2086" s="0" t="n">
        <v>105.6</v>
      </c>
    </row>
    <row r="2087" customFormat="false" ht="13.5" hidden="false" customHeight="false" outlineLevel="0" collapsed="false">
      <c r="A2087" s="30"/>
      <c r="B2087" s="30"/>
      <c r="C2087" s="30"/>
      <c r="D2087" s="30"/>
      <c r="E2087" s="30"/>
      <c r="F2087" s="30"/>
      <c r="G2087" s="30"/>
      <c r="H2087" s="119"/>
      <c r="I2087" s="30"/>
      <c r="J2087" s="120"/>
      <c r="L2087" s="108"/>
      <c r="M2087" s="108" t="n">
        <f aca="false">TRUNC(O2087-O2087*$O$2,2)</f>
        <v>66279.5</v>
      </c>
      <c r="N2087" s="0" t="s">
        <v>1576</v>
      </c>
      <c r="O2087" s="0" t="n">
        <v>84919.29</v>
      </c>
    </row>
    <row r="2088" customFormat="false" ht="13.5" hidden="false" customHeight="false" outlineLevel="0" collapsed="false">
      <c r="A2088" s="121"/>
      <c r="B2088" s="121"/>
      <c r="C2088" s="121"/>
      <c r="D2088" s="121"/>
      <c r="E2088" s="121"/>
      <c r="F2088" s="121"/>
      <c r="G2088" s="121"/>
      <c r="H2088" s="121"/>
      <c r="I2088" s="121"/>
      <c r="J2088" s="121"/>
      <c r="L2088" s="108" t="n">
        <f aca="false">TRUNC(N2088-N2088*$O$2,2)</f>
        <v>0</v>
      </c>
      <c r="M2088" s="108" t="n">
        <f aca="false">TRUNC(O2088-O2088*$O$2,2)</f>
        <v>0</v>
      </c>
      <c r="N2088" s="0" t="n">
        <v>0</v>
      </c>
      <c r="O2088" s="0" t="n">
        <v>0</v>
      </c>
    </row>
    <row r="2089" customFormat="false" ht="15" hidden="false" customHeight="false" outlineLevel="0" collapsed="false">
      <c r="A2089" s="98" t="s">
        <v>340</v>
      </c>
      <c r="B2089" s="99" t="s">
        <v>8</v>
      </c>
      <c r="C2089" s="98" t="s">
        <v>9</v>
      </c>
      <c r="D2089" s="98" t="s">
        <v>10</v>
      </c>
      <c r="E2089" s="100" t="s">
        <v>1565</v>
      </c>
      <c r="F2089" s="100"/>
      <c r="G2089" s="101" t="s">
        <v>11</v>
      </c>
      <c r="H2089" s="99" t="s">
        <v>12</v>
      </c>
      <c r="I2089" s="99" t="s">
        <v>13</v>
      </c>
      <c r="J2089" s="99" t="s">
        <v>15</v>
      </c>
      <c r="L2089" s="108"/>
      <c r="M2089" s="108"/>
    </row>
    <row r="2090" customFormat="false" ht="39.6" hidden="false" customHeight="true" outlineLevel="0" collapsed="false">
      <c r="A2090" s="102" t="s">
        <v>1566</v>
      </c>
      <c r="B2090" s="103" t="s">
        <v>341</v>
      </c>
      <c r="C2090" s="102" t="s">
        <v>29</v>
      </c>
      <c r="D2090" s="102" t="s">
        <v>342</v>
      </c>
      <c r="E2090" s="104" t="s">
        <v>1696</v>
      </c>
      <c r="F2090" s="104"/>
      <c r="G2090" s="105" t="s">
        <v>117</v>
      </c>
      <c r="H2090" s="106" t="n">
        <v>1</v>
      </c>
      <c r="I2090" s="107" t="n">
        <f aca="false">L2090</f>
        <v>8.09</v>
      </c>
      <c r="J2090" s="107" t="n">
        <f aca="false">M2090</f>
        <v>8.09</v>
      </c>
      <c r="L2090" s="108" t="n">
        <f aca="false">TRUNC(N2090-N2090*$O$2,2)</f>
        <v>8.09</v>
      </c>
      <c r="M2090" s="108" t="n">
        <f aca="false">TRUNC(O2090-O2090*$O$2,2)</f>
        <v>8.09</v>
      </c>
      <c r="N2090" s="0" t="n">
        <v>10.37</v>
      </c>
      <c r="O2090" s="0" t="n">
        <v>10.37</v>
      </c>
    </row>
    <row r="2091" customFormat="false" ht="39.6" hidden="false" customHeight="true" outlineLevel="0" collapsed="false">
      <c r="A2091" s="109" t="s">
        <v>1567</v>
      </c>
      <c r="B2091" s="110" t="s">
        <v>1597</v>
      </c>
      <c r="C2091" s="109" t="s">
        <v>29</v>
      </c>
      <c r="D2091" s="109" t="s">
        <v>1598</v>
      </c>
      <c r="E2091" s="111" t="s">
        <v>1570</v>
      </c>
      <c r="F2091" s="111"/>
      <c r="G2091" s="112" t="s">
        <v>31</v>
      </c>
      <c r="H2091" s="113" t="n">
        <v>0.055</v>
      </c>
      <c r="I2091" s="114" t="n">
        <f aca="false">L2091</f>
        <v>15.82</v>
      </c>
      <c r="J2091" s="114" t="n">
        <f aca="false">M2091</f>
        <v>0.86</v>
      </c>
      <c r="L2091" s="108" t="n">
        <f aca="false">TRUNC(N2091-N2091*$O$2,2)</f>
        <v>15.82</v>
      </c>
      <c r="M2091" s="108" t="n">
        <f aca="false">TRUNC(O2091-O2091*$O$2,2)</f>
        <v>0.86</v>
      </c>
      <c r="N2091" s="0" t="n">
        <v>20.28</v>
      </c>
      <c r="O2091" s="0" t="n">
        <v>1.11</v>
      </c>
    </row>
    <row r="2092" customFormat="false" ht="63.75" hidden="false" customHeight="false" outlineLevel="0" collapsed="false">
      <c r="A2092" s="109" t="s">
        <v>1567</v>
      </c>
      <c r="B2092" s="110" t="s">
        <v>2838</v>
      </c>
      <c r="C2092" s="109" t="s">
        <v>29</v>
      </c>
      <c r="D2092" s="109" t="s">
        <v>2839</v>
      </c>
      <c r="E2092" s="111" t="s">
        <v>1570</v>
      </c>
      <c r="F2092" s="111"/>
      <c r="G2092" s="112" t="s">
        <v>41</v>
      </c>
      <c r="H2092" s="113" t="n">
        <v>0.004</v>
      </c>
      <c r="I2092" s="114" t="n">
        <f aca="false">L2092</f>
        <v>399.67</v>
      </c>
      <c r="J2092" s="114" t="n">
        <f aca="false">M2092</f>
        <v>1.59</v>
      </c>
      <c r="L2092" s="108" t="n">
        <f aca="false">TRUNC(N2092-N2092*$O$2,2)</f>
        <v>399.67</v>
      </c>
      <c r="M2092" s="108" t="n">
        <f aca="false">TRUNC(O2092-O2092*$O$2,2)</f>
        <v>1.59</v>
      </c>
      <c r="N2092" s="0" t="n">
        <v>512.08</v>
      </c>
      <c r="O2092" s="0" t="n">
        <v>2.04</v>
      </c>
    </row>
    <row r="2093" customFormat="false" ht="39.6" hidden="false" customHeight="true" outlineLevel="0" collapsed="false">
      <c r="A2093" s="109" t="s">
        <v>1567</v>
      </c>
      <c r="B2093" s="110" t="s">
        <v>1591</v>
      </c>
      <c r="C2093" s="109" t="s">
        <v>29</v>
      </c>
      <c r="D2093" s="109" t="s">
        <v>1592</v>
      </c>
      <c r="E2093" s="111" t="s">
        <v>1570</v>
      </c>
      <c r="F2093" s="111"/>
      <c r="G2093" s="112" t="s">
        <v>31</v>
      </c>
      <c r="H2093" s="113" t="n">
        <v>0.291</v>
      </c>
      <c r="I2093" s="114" t="n">
        <f aca="false">L2093</f>
        <v>19.38</v>
      </c>
      <c r="J2093" s="114" t="n">
        <f aca="false">M2093</f>
        <v>5.63</v>
      </c>
      <c r="L2093" s="108" t="n">
        <f aca="false">TRUNC(N2093-N2093*$O$2,2)</f>
        <v>19.38</v>
      </c>
      <c r="M2093" s="108" t="n">
        <f aca="false">TRUNC(O2093-O2093*$O$2,2)</f>
        <v>5.63</v>
      </c>
      <c r="N2093" s="0" t="n">
        <v>24.84</v>
      </c>
      <c r="O2093" s="0" t="n">
        <v>7.22</v>
      </c>
    </row>
    <row r="2094" customFormat="false" ht="12.75" hidden="false" customHeight="false" outlineLevel="0" collapsed="false">
      <c r="A2094" s="115"/>
      <c r="B2094" s="115"/>
      <c r="C2094" s="115"/>
      <c r="D2094" s="115"/>
      <c r="E2094" s="115"/>
      <c r="F2094" s="116"/>
      <c r="G2094" s="115"/>
      <c r="H2094" s="116"/>
      <c r="I2094" s="115"/>
      <c r="J2094" s="116"/>
      <c r="L2094" s="108"/>
      <c r="M2094" s="108" t="n">
        <f aca="false">TRUNC(O2094-O2094*$O$2,2)</f>
        <v>4.98</v>
      </c>
      <c r="N2094" s="0" t="s">
        <v>1574</v>
      </c>
      <c r="O2094" s="0" t="n">
        <v>6.39</v>
      </c>
    </row>
    <row r="2095" customFormat="false" ht="12.75" hidden="false" customHeight="false" outlineLevel="0" collapsed="false">
      <c r="A2095" s="115"/>
      <c r="B2095" s="115"/>
      <c r="C2095" s="115"/>
      <c r="D2095" s="115"/>
      <c r="E2095" s="115"/>
      <c r="F2095" s="116"/>
      <c r="G2095" s="115"/>
      <c r="H2095" s="117" t="s">
        <v>1575</v>
      </c>
      <c r="I2095" s="117"/>
      <c r="J2095" s="118" t="n">
        <f aca="false">M2095</f>
        <v>9.91</v>
      </c>
      <c r="L2095" s="108" t="n">
        <f aca="false">TRUNC(N2095-N2095*$O$2,2)</f>
        <v>0</v>
      </c>
      <c r="M2095" s="108" t="n">
        <f aca="false">TRUNC(O2095-O2095*$O$2,2)</f>
        <v>9.91</v>
      </c>
      <c r="N2095" s="0" t="n">
        <v>0</v>
      </c>
      <c r="O2095" s="0" t="n">
        <v>12.7</v>
      </c>
    </row>
    <row r="2096" customFormat="false" ht="13.5" hidden="false" customHeight="false" outlineLevel="0" collapsed="false">
      <c r="A2096" s="30"/>
      <c r="B2096" s="30"/>
      <c r="C2096" s="30"/>
      <c r="D2096" s="30"/>
      <c r="E2096" s="30"/>
      <c r="F2096" s="30"/>
      <c r="G2096" s="30"/>
      <c r="H2096" s="119"/>
      <c r="I2096" s="30"/>
      <c r="J2096" s="120"/>
      <c r="L2096" s="108"/>
      <c r="M2096" s="108" t="n">
        <f aca="false">TRUNC(O2096-O2096*$O$2,2)</f>
        <v>1587.35</v>
      </c>
      <c r="N2096" s="0" t="s">
        <v>1576</v>
      </c>
      <c r="O2096" s="0" t="n">
        <v>2033.77</v>
      </c>
    </row>
    <row r="2097" customFormat="false" ht="13.5" hidden="false" customHeight="false" outlineLevel="0" collapsed="false">
      <c r="A2097" s="121"/>
      <c r="B2097" s="121"/>
      <c r="C2097" s="121"/>
      <c r="D2097" s="121"/>
      <c r="E2097" s="121"/>
      <c r="F2097" s="121"/>
      <c r="G2097" s="121"/>
      <c r="H2097" s="121"/>
      <c r="I2097" s="121"/>
      <c r="J2097" s="121"/>
      <c r="L2097" s="108" t="n">
        <f aca="false">TRUNC(N2097-N2097*$O$2,2)</f>
        <v>0</v>
      </c>
      <c r="M2097" s="108" t="n">
        <f aca="false">TRUNC(O2097-O2097*$O$2,2)</f>
        <v>0</v>
      </c>
      <c r="N2097" s="0" t="n">
        <v>0</v>
      </c>
      <c r="O2097" s="0" t="n">
        <v>0</v>
      </c>
    </row>
    <row r="2098" customFormat="false" ht="15" hidden="false" customHeight="false" outlineLevel="0" collapsed="false">
      <c r="A2098" s="98" t="s">
        <v>343</v>
      </c>
      <c r="B2098" s="99" t="s">
        <v>8</v>
      </c>
      <c r="C2098" s="98" t="s">
        <v>9</v>
      </c>
      <c r="D2098" s="98" t="s">
        <v>10</v>
      </c>
      <c r="E2098" s="100" t="s">
        <v>1565</v>
      </c>
      <c r="F2098" s="100"/>
      <c r="G2098" s="101" t="s">
        <v>11</v>
      </c>
      <c r="H2098" s="99" t="s">
        <v>12</v>
      </c>
      <c r="I2098" s="99" t="s">
        <v>13</v>
      </c>
      <c r="J2098" s="99" t="s">
        <v>15</v>
      </c>
      <c r="L2098" s="108"/>
      <c r="M2098" s="108"/>
    </row>
    <row r="2099" customFormat="false" ht="26.45" hidden="false" customHeight="true" outlineLevel="0" collapsed="false">
      <c r="A2099" s="102" t="s">
        <v>1566</v>
      </c>
      <c r="B2099" s="103" t="s">
        <v>344</v>
      </c>
      <c r="C2099" s="102" t="s">
        <v>29</v>
      </c>
      <c r="D2099" s="102" t="s">
        <v>345</v>
      </c>
      <c r="E2099" s="104" t="s">
        <v>1696</v>
      </c>
      <c r="F2099" s="104"/>
      <c r="G2099" s="105" t="s">
        <v>117</v>
      </c>
      <c r="H2099" s="106" t="n">
        <v>1</v>
      </c>
      <c r="I2099" s="107" t="n">
        <f aca="false">L2099</f>
        <v>46.22</v>
      </c>
      <c r="J2099" s="107" t="n">
        <f aca="false">M2099</f>
        <v>46.22</v>
      </c>
      <c r="L2099" s="108" t="n">
        <f aca="false">TRUNC(N2099-N2099*$O$2,2)</f>
        <v>46.22</v>
      </c>
      <c r="M2099" s="108" t="n">
        <f aca="false">TRUNC(O2099-O2099*$O$2,2)</f>
        <v>46.22</v>
      </c>
      <c r="N2099" s="0" t="n">
        <v>59.23</v>
      </c>
      <c r="O2099" s="0" t="n">
        <v>59.23</v>
      </c>
    </row>
    <row r="2100" customFormat="false" ht="39.6" hidden="false" customHeight="true" outlineLevel="0" collapsed="false">
      <c r="A2100" s="109" t="s">
        <v>1567</v>
      </c>
      <c r="B2100" s="110" t="s">
        <v>1597</v>
      </c>
      <c r="C2100" s="109" t="s">
        <v>29</v>
      </c>
      <c r="D2100" s="109" t="s">
        <v>1598</v>
      </c>
      <c r="E2100" s="111" t="s">
        <v>1570</v>
      </c>
      <c r="F2100" s="111"/>
      <c r="G2100" s="112" t="s">
        <v>31</v>
      </c>
      <c r="H2100" s="113" t="n">
        <v>0.251</v>
      </c>
      <c r="I2100" s="114" t="n">
        <f aca="false">L2100</f>
        <v>15.82</v>
      </c>
      <c r="J2100" s="114" t="n">
        <f aca="false">M2100</f>
        <v>3.97</v>
      </c>
      <c r="L2100" s="108" t="n">
        <f aca="false">TRUNC(N2100-N2100*$O$2,2)</f>
        <v>15.82</v>
      </c>
      <c r="M2100" s="108" t="n">
        <f aca="false">TRUNC(O2100-O2100*$O$2,2)</f>
        <v>3.97</v>
      </c>
      <c r="N2100" s="0" t="n">
        <v>20.28</v>
      </c>
      <c r="O2100" s="0" t="n">
        <v>5.09</v>
      </c>
    </row>
    <row r="2101" customFormat="false" ht="52.9" hidden="false" customHeight="true" outlineLevel="0" collapsed="false">
      <c r="A2101" s="109" t="s">
        <v>1567</v>
      </c>
      <c r="B2101" s="110" t="s">
        <v>2859</v>
      </c>
      <c r="C2101" s="109" t="s">
        <v>29</v>
      </c>
      <c r="D2101" s="109" t="s">
        <v>2860</v>
      </c>
      <c r="E2101" s="111" t="s">
        <v>1696</v>
      </c>
      <c r="F2101" s="111"/>
      <c r="G2101" s="112" t="s">
        <v>41</v>
      </c>
      <c r="H2101" s="113" t="n">
        <v>0.032</v>
      </c>
      <c r="I2101" s="114" t="n">
        <f aca="false">L2101</f>
        <v>348.5</v>
      </c>
      <c r="J2101" s="114" t="n">
        <f aca="false">M2101</f>
        <v>11.14</v>
      </c>
      <c r="L2101" s="108" t="n">
        <f aca="false">TRUNC(N2101-N2101*$O$2,2)</f>
        <v>348.5</v>
      </c>
      <c r="M2101" s="108" t="n">
        <f aca="false">TRUNC(O2101-O2101*$O$2,2)</f>
        <v>11.14</v>
      </c>
      <c r="N2101" s="0" t="n">
        <v>446.51</v>
      </c>
      <c r="O2101" s="0" t="n">
        <v>14.28</v>
      </c>
    </row>
    <row r="2102" customFormat="false" ht="39.6" hidden="false" customHeight="true" outlineLevel="0" collapsed="false">
      <c r="A2102" s="109" t="s">
        <v>1567</v>
      </c>
      <c r="B2102" s="110" t="s">
        <v>2703</v>
      </c>
      <c r="C2102" s="109" t="s">
        <v>29</v>
      </c>
      <c r="D2102" s="109" t="s">
        <v>2704</v>
      </c>
      <c r="E2102" s="111" t="s">
        <v>1696</v>
      </c>
      <c r="F2102" s="111"/>
      <c r="G2102" s="112" t="s">
        <v>132</v>
      </c>
      <c r="H2102" s="113" t="n">
        <v>0.79</v>
      </c>
      <c r="I2102" s="114" t="n">
        <f aca="false">L2102</f>
        <v>9.17</v>
      </c>
      <c r="J2102" s="114" t="n">
        <f aca="false">M2102</f>
        <v>7.25</v>
      </c>
      <c r="L2102" s="108" t="n">
        <f aca="false">TRUNC(N2102-N2102*$O$2,2)</f>
        <v>9.17</v>
      </c>
      <c r="M2102" s="108" t="n">
        <f aca="false">TRUNC(O2102-O2102*$O$2,2)</f>
        <v>7.25</v>
      </c>
      <c r="N2102" s="0" t="n">
        <v>11.76</v>
      </c>
      <c r="O2102" s="0" t="n">
        <v>9.29</v>
      </c>
    </row>
    <row r="2103" customFormat="false" ht="39.6" hidden="false" customHeight="true" outlineLevel="0" collapsed="false">
      <c r="A2103" s="109" t="s">
        <v>1567</v>
      </c>
      <c r="B2103" s="110" t="s">
        <v>1591</v>
      </c>
      <c r="C2103" s="109" t="s">
        <v>29</v>
      </c>
      <c r="D2103" s="109" t="s">
        <v>1592</v>
      </c>
      <c r="E2103" s="111" t="s">
        <v>1570</v>
      </c>
      <c r="F2103" s="111"/>
      <c r="G2103" s="112" t="s">
        <v>31</v>
      </c>
      <c r="H2103" s="113" t="n">
        <v>0.501</v>
      </c>
      <c r="I2103" s="114" t="n">
        <f aca="false">L2103</f>
        <v>19.38</v>
      </c>
      <c r="J2103" s="114" t="n">
        <f aca="false">M2103</f>
        <v>9.7</v>
      </c>
      <c r="L2103" s="108" t="n">
        <f aca="false">TRUNC(N2103-N2103*$O$2,2)</f>
        <v>19.38</v>
      </c>
      <c r="M2103" s="108" t="n">
        <f aca="false">TRUNC(O2103-O2103*$O$2,2)</f>
        <v>9.7</v>
      </c>
      <c r="N2103" s="0" t="n">
        <v>24.84</v>
      </c>
      <c r="O2103" s="0" t="n">
        <v>12.44</v>
      </c>
    </row>
    <row r="2104" customFormat="false" ht="39.6" hidden="false" customHeight="true" outlineLevel="0" collapsed="false">
      <c r="A2104" s="109" t="s">
        <v>1567</v>
      </c>
      <c r="B2104" s="110" t="s">
        <v>2861</v>
      </c>
      <c r="C2104" s="109" t="s">
        <v>29</v>
      </c>
      <c r="D2104" s="109" t="s">
        <v>2862</v>
      </c>
      <c r="E2104" s="111" t="s">
        <v>1696</v>
      </c>
      <c r="F2104" s="111"/>
      <c r="G2104" s="112" t="s">
        <v>52</v>
      </c>
      <c r="H2104" s="113" t="n">
        <v>0.104</v>
      </c>
      <c r="I2104" s="114" t="n">
        <f aca="false">L2104</f>
        <v>108.23</v>
      </c>
      <c r="J2104" s="114" t="n">
        <f aca="false">M2104</f>
        <v>11.25</v>
      </c>
      <c r="L2104" s="108" t="n">
        <f aca="false">TRUNC(N2104-N2104*$O$2,2)</f>
        <v>108.23</v>
      </c>
      <c r="M2104" s="108" t="n">
        <f aca="false">TRUNC(O2104-O2104*$O$2,2)</f>
        <v>11.25</v>
      </c>
      <c r="N2104" s="0" t="n">
        <v>138.68</v>
      </c>
      <c r="O2104" s="0" t="n">
        <v>14.42</v>
      </c>
    </row>
    <row r="2105" customFormat="false" ht="25.5" hidden="false" customHeight="false" outlineLevel="0" collapsed="false">
      <c r="A2105" s="122" t="s">
        <v>1578</v>
      </c>
      <c r="B2105" s="123" t="s">
        <v>1703</v>
      </c>
      <c r="C2105" s="122" t="s">
        <v>29</v>
      </c>
      <c r="D2105" s="122" t="s">
        <v>1704</v>
      </c>
      <c r="E2105" s="124" t="s">
        <v>1581</v>
      </c>
      <c r="F2105" s="124"/>
      <c r="G2105" s="125" t="s">
        <v>117</v>
      </c>
      <c r="H2105" s="126" t="n">
        <v>0.203</v>
      </c>
      <c r="I2105" s="127" t="n">
        <f aca="false">L2105</f>
        <v>8.92</v>
      </c>
      <c r="J2105" s="127" t="n">
        <f aca="false">M2105</f>
        <v>1.81</v>
      </c>
      <c r="L2105" s="108" t="n">
        <f aca="false">TRUNC(N2105-N2105*$O$2,2)</f>
        <v>8.92</v>
      </c>
      <c r="M2105" s="108" t="n">
        <f aca="false">TRUNC(O2105-O2105*$O$2,2)</f>
        <v>1.81</v>
      </c>
      <c r="N2105" s="0" t="n">
        <v>11.44</v>
      </c>
      <c r="O2105" s="0" t="n">
        <v>2.32</v>
      </c>
    </row>
    <row r="2106" customFormat="false" ht="38.25" hidden="false" customHeight="false" outlineLevel="0" collapsed="false">
      <c r="A2106" s="122" t="s">
        <v>1578</v>
      </c>
      <c r="B2106" s="123" t="s">
        <v>2697</v>
      </c>
      <c r="C2106" s="122" t="s">
        <v>29</v>
      </c>
      <c r="D2106" s="122" t="s">
        <v>2698</v>
      </c>
      <c r="E2106" s="124" t="s">
        <v>1581</v>
      </c>
      <c r="F2106" s="124"/>
      <c r="G2106" s="125" t="s">
        <v>1582</v>
      </c>
      <c r="H2106" s="126" t="n">
        <v>0.009</v>
      </c>
      <c r="I2106" s="127" t="n">
        <f aca="false">L2106</f>
        <v>6.81</v>
      </c>
      <c r="J2106" s="127" t="n">
        <f aca="false">M2106</f>
        <v>0.05</v>
      </c>
      <c r="L2106" s="108" t="n">
        <f aca="false">TRUNC(N2106-N2106*$O$2,2)</f>
        <v>6.81</v>
      </c>
      <c r="M2106" s="108" t="n">
        <f aca="false">TRUNC(O2106-O2106*$O$2,2)</f>
        <v>0.05</v>
      </c>
      <c r="N2106" s="0" t="n">
        <v>8.73</v>
      </c>
      <c r="O2106" s="0" t="n">
        <v>0.07</v>
      </c>
    </row>
    <row r="2107" customFormat="false" ht="51" hidden="false" customHeight="false" outlineLevel="0" collapsed="false">
      <c r="A2107" s="122" t="s">
        <v>1578</v>
      </c>
      <c r="B2107" s="123" t="s">
        <v>2707</v>
      </c>
      <c r="C2107" s="122" t="s">
        <v>29</v>
      </c>
      <c r="D2107" s="122" t="s">
        <v>2708</v>
      </c>
      <c r="E2107" s="124" t="s">
        <v>1581</v>
      </c>
      <c r="F2107" s="124"/>
      <c r="G2107" s="125" t="s">
        <v>65</v>
      </c>
      <c r="H2107" s="126" t="n">
        <v>6</v>
      </c>
      <c r="I2107" s="127" t="n">
        <f aca="false">L2107</f>
        <v>0.17</v>
      </c>
      <c r="J2107" s="127" t="n">
        <f aca="false">M2107</f>
        <v>1.03</v>
      </c>
      <c r="L2107" s="108" t="n">
        <f aca="false">TRUNC(N2107-N2107*$O$2,2)</f>
        <v>0.17</v>
      </c>
      <c r="M2107" s="108" t="n">
        <f aca="false">TRUNC(O2107-O2107*$O$2,2)</f>
        <v>1.03</v>
      </c>
      <c r="N2107" s="0" t="n">
        <v>0.22</v>
      </c>
      <c r="O2107" s="0" t="n">
        <v>1.32</v>
      </c>
    </row>
    <row r="2108" customFormat="false" ht="12.75" hidden="false" customHeight="false" outlineLevel="0" collapsed="false">
      <c r="A2108" s="115"/>
      <c r="B2108" s="115"/>
      <c r="C2108" s="115"/>
      <c r="D2108" s="115"/>
      <c r="E2108" s="115"/>
      <c r="F2108" s="116"/>
      <c r="G2108" s="115"/>
      <c r="H2108" s="116"/>
      <c r="I2108" s="115"/>
      <c r="J2108" s="116"/>
      <c r="L2108" s="108"/>
      <c r="M2108" s="108" t="n">
        <f aca="false">TRUNC(O2108-O2108*$O$2,2)</f>
        <v>13.36</v>
      </c>
      <c r="N2108" s="0" t="s">
        <v>1574</v>
      </c>
      <c r="O2108" s="0" t="n">
        <v>17.12</v>
      </c>
    </row>
    <row r="2109" customFormat="false" ht="12.75" hidden="false" customHeight="false" outlineLevel="0" collapsed="false">
      <c r="A2109" s="115"/>
      <c r="B2109" s="115"/>
      <c r="C2109" s="115"/>
      <c r="D2109" s="115"/>
      <c r="E2109" s="115"/>
      <c r="F2109" s="116"/>
      <c r="G2109" s="115"/>
      <c r="H2109" s="117" t="s">
        <v>1575</v>
      </c>
      <c r="I2109" s="117"/>
      <c r="J2109" s="118" t="n">
        <f aca="false">M2109</f>
        <v>56.6</v>
      </c>
      <c r="L2109" s="108" t="n">
        <f aca="false">TRUNC(N2109-N2109*$O$2,2)</f>
        <v>0</v>
      </c>
      <c r="M2109" s="108" t="n">
        <f aca="false">TRUNC(O2109-O2109*$O$2,2)</f>
        <v>56.6</v>
      </c>
      <c r="N2109" s="0" t="n">
        <v>0</v>
      </c>
      <c r="O2109" s="0" t="n">
        <v>72.53</v>
      </c>
    </row>
    <row r="2110" customFormat="false" ht="13.5" hidden="false" customHeight="false" outlineLevel="0" collapsed="false">
      <c r="A2110" s="30"/>
      <c r="B2110" s="30"/>
      <c r="C2110" s="30"/>
      <c r="D2110" s="30"/>
      <c r="E2110" s="30"/>
      <c r="F2110" s="30"/>
      <c r="G2110" s="30"/>
      <c r="H2110" s="119"/>
      <c r="I2110" s="30"/>
      <c r="J2110" s="120"/>
      <c r="L2110" s="108"/>
      <c r="M2110" s="108" t="n">
        <f aca="false">TRUNC(O2110-O2110*$O$2,2)</f>
        <v>2281.36</v>
      </c>
      <c r="N2110" s="0" t="s">
        <v>1576</v>
      </c>
      <c r="O2110" s="0" t="n">
        <v>2922.95</v>
      </c>
    </row>
    <row r="2111" customFormat="false" ht="13.5" hidden="false" customHeight="false" outlineLevel="0" collapsed="false">
      <c r="A2111" s="121"/>
      <c r="B2111" s="121"/>
      <c r="C2111" s="121"/>
      <c r="D2111" s="121"/>
      <c r="E2111" s="121"/>
      <c r="F2111" s="121"/>
      <c r="G2111" s="121"/>
      <c r="H2111" s="121"/>
      <c r="I2111" s="121"/>
      <c r="J2111" s="121"/>
      <c r="L2111" s="108" t="n">
        <f aca="false">TRUNC(N2111-N2111*$O$2,2)</f>
        <v>0</v>
      </c>
      <c r="M2111" s="108" t="n">
        <f aca="false">TRUNC(O2111-O2111*$O$2,2)</f>
        <v>0</v>
      </c>
      <c r="N2111" s="0" t="n">
        <v>0</v>
      </c>
      <c r="O2111" s="0" t="n">
        <v>0</v>
      </c>
    </row>
    <row r="2112" customFormat="false" ht="15" hidden="false" customHeight="false" outlineLevel="0" collapsed="false">
      <c r="A2112" s="98" t="s">
        <v>346</v>
      </c>
      <c r="B2112" s="99" t="s">
        <v>8</v>
      </c>
      <c r="C2112" s="98" t="s">
        <v>9</v>
      </c>
      <c r="D2112" s="98" t="s">
        <v>10</v>
      </c>
      <c r="E2112" s="100" t="s">
        <v>1565</v>
      </c>
      <c r="F2112" s="100"/>
      <c r="G2112" s="101" t="s">
        <v>11</v>
      </c>
      <c r="H2112" s="99" t="s">
        <v>12</v>
      </c>
      <c r="I2112" s="99" t="s">
        <v>13</v>
      </c>
      <c r="J2112" s="99" t="s">
        <v>15</v>
      </c>
      <c r="L2112" s="108"/>
      <c r="M2112" s="108"/>
    </row>
    <row r="2113" customFormat="false" ht="26.45" hidden="false" customHeight="true" outlineLevel="0" collapsed="false">
      <c r="A2113" s="102" t="s">
        <v>1566</v>
      </c>
      <c r="B2113" s="103" t="s">
        <v>347</v>
      </c>
      <c r="C2113" s="102" t="s">
        <v>29</v>
      </c>
      <c r="D2113" s="102" t="s">
        <v>348</v>
      </c>
      <c r="E2113" s="104" t="s">
        <v>1696</v>
      </c>
      <c r="F2113" s="104"/>
      <c r="G2113" s="105" t="s">
        <v>117</v>
      </c>
      <c r="H2113" s="106" t="n">
        <v>1</v>
      </c>
      <c r="I2113" s="107" t="n">
        <f aca="false">L2113</f>
        <v>35.16</v>
      </c>
      <c r="J2113" s="107" t="n">
        <f aca="false">M2113</f>
        <v>35.16</v>
      </c>
      <c r="L2113" s="108" t="n">
        <f aca="false">TRUNC(N2113-N2113*$O$2,2)</f>
        <v>35.16</v>
      </c>
      <c r="M2113" s="108" t="n">
        <f aca="false">TRUNC(O2113-O2113*$O$2,2)</f>
        <v>35.16</v>
      </c>
      <c r="N2113" s="0" t="n">
        <v>45.06</v>
      </c>
      <c r="O2113" s="0" t="n">
        <v>45.06</v>
      </c>
    </row>
    <row r="2114" customFormat="false" ht="52.9" hidden="false" customHeight="true" outlineLevel="0" collapsed="false">
      <c r="A2114" s="109" t="s">
        <v>1567</v>
      </c>
      <c r="B2114" s="110" t="s">
        <v>2859</v>
      </c>
      <c r="C2114" s="109" t="s">
        <v>29</v>
      </c>
      <c r="D2114" s="109" t="s">
        <v>2860</v>
      </c>
      <c r="E2114" s="111" t="s">
        <v>1696</v>
      </c>
      <c r="F2114" s="111"/>
      <c r="G2114" s="112" t="s">
        <v>41</v>
      </c>
      <c r="H2114" s="113" t="n">
        <v>0.032</v>
      </c>
      <c r="I2114" s="114" t="n">
        <f aca="false">L2114</f>
        <v>348.5</v>
      </c>
      <c r="J2114" s="114" t="n">
        <f aca="false">M2114</f>
        <v>11.14</v>
      </c>
      <c r="L2114" s="108" t="n">
        <f aca="false">TRUNC(N2114-N2114*$O$2,2)</f>
        <v>348.5</v>
      </c>
      <c r="M2114" s="108" t="n">
        <f aca="false">TRUNC(O2114-O2114*$O$2,2)</f>
        <v>11.14</v>
      </c>
      <c r="N2114" s="0" t="n">
        <v>446.51</v>
      </c>
      <c r="O2114" s="0" t="n">
        <v>14.28</v>
      </c>
    </row>
    <row r="2115" customFormat="false" ht="39.6" hidden="false" customHeight="true" outlineLevel="0" collapsed="false">
      <c r="A2115" s="109" t="s">
        <v>1567</v>
      </c>
      <c r="B2115" s="110" t="s">
        <v>1597</v>
      </c>
      <c r="C2115" s="109" t="s">
        <v>29</v>
      </c>
      <c r="D2115" s="109" t="s">
        <v>1598</v>
      </c>
      <c r="E2115" s="111" t="s">
        <v>1570</v>
      </c>
      <c r="F2115" s="111"/>
      <c r="G2115" s="112" t="s">
        <v>31</v>
      </c>
      <c r="H2115" s="113" t="n">
        <v>0.137</v>
      </c>
      <c r="I2115" s="114" t="n">
        <f aca="false">L2115</f>
        <v>15.82</v>
      </c>
      <c r="J2115" s="114" t="n">
        <f aca="false">M2115</f>
        <v>2.16</v>
      </c>
      <c r="L2115" s="108" t="n">
        <f aca="false">TRUNC(N2115-N2115*$O$2,2)</f>
        <v>15.82</v>
      </c>
      <c r="M2115" s="108" t="n">
        <f aca="false">TRUNC(O2115-O2115*$O$2,2)</f>
        <v>2.16</v>
      </c>
      <c r="N2115" s="0" t="n">
        <v>20.28</v>
      </c>
      <c r="O2115" s="0" t="n">
        <v>2.77</v>
      </c>
    </row>
    <row r="2116" customFormat="false" ht="39.6" hidden="false" customHeight="true" outlineLevel="0" collapsed="false">
      <c r="A2116" s="109" t="s">
        <v>1567</v>
      </c>
      <c r="B2116" s="110" t="s">
        <v>1591</v>
      </c>
      <c r="C2116" s="109" t="s">
        <v>29</v>
      </c>
      <c r="D2116" s="109" t="s">
        <v>1592</v>
      </c>
      <c r="E2116" s="111" t="s">
        <v>1570</v>
      </c>
      <c r="F2116" s="111"/>
      <c r="G2116" s="112" t="s">
        <v>31</v>
      </c>
      <c r="H2116" s="113" t="n">
        <v>0.274</v>
      </c>
      <c r="I2116" s="114" t="n">
        <f aca="false">L2116</f>
        <v>19.38</v>
      </c>
      <c r="J2116" s="114" t="n">
        <f aca="false">M2116</f>
        <v>5.3</v>
      </c>
      <c r="L2116" s="108" t="n">
        <f aca="false">TRUNC(N2116-N2116*$O$2,2)</f>
        <v>19.38</v>
      </c>
      <c r="M2116" s="108" t="n">
        <f aca="false">TRUNC(O2116-O2116*$O$2,2)</f>
        <v>5.3</v>
      </c>
      <c r="N2116" s="0" t="n">
        <v>24.84</v>
      </c>
      <c r="O2116" s="0" t="n">
        <v>6.8</v>
      </c>
    </row>
    <row r="2117" customFormat="false" ht="39.6" hidden="false" customHeight="true" outlineLevel="0" collapsed="false">
      <c r="A2117" s="109" t="s">
        <v>1567</v>
      </c>
      <c r="B2117" s="110" t="s">
        <v>2703</v>
      </c>
      <c r="C2117" s="109" t="s">
        <v>29</v>
      </c>
      <c r="D2117" s="109" t="s">
        <v>2704</v>
      </c>
      <c r="E2117" s="111" t="s">
        <v>1696</v>
      </c>
      <c r="F2117" s="111"/>
      <c r="G2117" s="112" t="s">
        <v>132</v>
      </c>
      <c r="H2117" s="113" t="n">
        <v>0.79</v>
      </c>
      <c r="I2117" s="114" t="n">
        <f aca="false">L2117</f>
        <v>9.17</v>
      </c>
      <c r="J2117" s="114" t="n">
        <f aca="false">M2117</f>
        <v>7.25</v>
      </c>
      <c r="L2117" s="108" t="n">
        <f aca="false">TRUNC(N2117-N2117*$O$2,2)</f>
        <v>9.17</v>
      </c>
      <c r="M2117" s="108" t="n">
        <f aca="false">TRUNC(O2117-O2117*$O$2,2)</f>
        <v>7.25</v>
      </c>
      <c r="N2117" s="0" t="n">
        <v>11.76</v>
      </c>
      <c r="O2117" s="0" t="n">
        <v>9.29</v>
      </c>
    </row>
    <row r="2118" customFormat="false" ht="39.6" hidden="false" customHeight="true" outlineLevel="0" collapsed="false">
      <c r="A2118" s="109" t="s">
        <v>1567</v>
      </c>
      <c r="B2118" s="110" t="s">
        <v>2861</v>
      </c>
      <c r="C2118" s="109" t="s">
        <v>29</v>
      </c>
      <c r="D2118" s="109" t="s">
        <v>2862</v>
      </c>
      <c r="E2118" s="111" t="s">
        <v>1696</v>
      </c>
      <c r="F2118" s="111"/>
      <c r="G2118" s="112" t="s">
        <v>52</v>
      </c>
      <c r="H2118" s="113" t="n">
        <v>0.076</v>
      </c>
      <c r="I2118" s="114" t="n">
        <f aca="false">L2118</f>
        <v>108.23</v>
      </c>
      <c r="J2118" s="114" t="n">
        <f aca="false">M2118</f>
        <v>8.21</v>
      </c>
      <c r="L2118" s="108" t="n">
        <f aca="false">TRUNC(N2118-N2118*$O$2,2)</f>
        <v>108.23</v>
      </c>
      <c r="M2118" s="108" t="n">
        <f aca="false">TRUNC(O2118-O2118*$O$2,2)</f>
        <v>8.21</v>
      </c>
      <c r="N2118" s="0" t="n">
        <v>138.68</v>
      </c>
      <c r="O2118" s="0" t="n">
        <v>10.53</v>
      </c>
    </row>
    <row r="2119" customFormat="false" ht="38.25" hidden="false" customHeight="false" outlineLevel="0" collapsed="false">
      <c r="A2119" s="122" t="s">
        <v>1578</v>
      </c>
      <c r="B2119" s="123" t="s">
        <v>2697</v>
      </c>
      <c r="C2119" s="122" t="s">
        <v>29</v>
      </c>
      <c r="D2119" s="122" t="s">
        <v>2698</v>
      </c>
      <c r="E2119" s="124" t="s">
        <v>1581</v>
      </c>
      <c r="F2119" s="124"/>
      <c r="G2119" s="125" t="s">
        <v>1582</v>
      </c>
      <c r="H2119" s="126" t="n">
        <v>0.009</v>
      </c>
      <c r="I2119" s="127" t="n">
        <f aca="false">L2119</f>
        <v>6.81</v>
      </c>
      <c r="J2119" s="127" t="n">
        <f aca="false">M2119</f>
        <v>0.05</v>
      </c>
      <c r="L2119" s="108" t="n">
        <f aca="false">TRUNC(N2119-N2119*$O$2,2)</f>
        <v>6.81</v>
      </c>
      <c r="M2119" s="108" t="n">
        <f aca="false">TRUNC(O2119-O2119*$O$2,2)</f>
        <v>0.05</v>
      </c>
      <c r="N2119" s="0" t="n">
        <v>8.73</v>
      </c>
      <c r="O2119" s="0" t="n">
        <v>0.07</v>
      </c>
    </row>
    <row r="2120" customFormat="false" ht="51" hidden="false" customHeight="false" outlineLevel="0" collapsed="false">
      <c r="A2120" s="122" t="s">
        <v>1578</v>
      </c>
      <c r="B2120" s="123" t="s">
        <v>2707</v>
      </c>
      <c r="C2120" s="122" t="s">
        <v>29</v>
      </c>
      <c r="D2120" s="122" t="s">
        <v>2708</v>
      </c>
      <c r="E2120" s="124" t="s">
        <v>1581</v>
      </c>
      <c r="F2120" s="124"/>
      <c r="G2120" s="125" t="s">
        <v>65</v>
      </c>
      <c r="H2120" s="126" t="n">
        <v>6</v>
      </c>
      <c r="I2120" s="127" t="n">
        <f aca="false">L2120</f>
        <v>0.17</v>
      </c>
      <c r="J2120" s="127" t="n">
        <f aca="false">M2120</f>
        <v>1.03</v>
      </c>
      <c r="L2120" s="108" t="n">
        <f aca="false">TRUNC(N2120-N2120*$O$2,2)</f>
        <v>0.17</v>
      </c>
      <c r="M2120" s="108" t="n">
        <f aca="false">TRUNC(O2120-O2120*$O$2,2)</f>
        <v>1.03</v>
      </c>
      <c r="N2120" s="0" t="n">
        <v>0.22</v>
      </c>
      <c r="O2120" s="0" t="n">
        <v>1.32</v>
      </c>
    </row>
    <row r="2121" customFormat="false" ht="12.75" hidden="false" customHeight="false" outlineLevel="0" collapsed="false">
      <c r="A2121" s="115"/>
      <c r="B2121" s="115"/>
      <c r="C2121" s="115"/>
      <c r="D2121" s="115"/>
      <c r="E2121" s="115"/>
      <c r="F2121" s="116"/>
      <c r="G2121" s="115"/>
      <c r="H2121" s="116"/>
      <c r="I2121" s="115"/>
      <c r="J2121" s="116"/>
      <c r="L2121" s="108"/>
      <c r="M2121" s="108" t="n">
        <f aca="false">TRUNC(O2121-O2121*$O$2,2)</f>
        <v>8.34</v>
      </c>
      <c r="N2121" s="0" t="s">
        <v>1574</v>
      </c>
      <c r="O2121" s="0" t="n">
        <v>10.69</v>
      </c>
    </row>
    <row r="2122" customFormat="false" ht="12.75" hidden="false" customHeight="false" outlineLevel="0" collapsed="false">
      <c r="A2122" s="115"/>
      <c r="B2122" s="115"/>
      <c r="C2122" s="115"/>
      <c r="D2122" s="115"/>
      <c r="E2122" s="115"/>
      <c r="F2122" s="116"/>
      <c r="G2122" s="115"/>
      <c r="H2122" s="117" t="s">
        <v>1575</v>
      </c>
      <c r="I2122" s="117"/>
      <c r="J2122" s="118" t="n">
        <f aca="false">M2122</f>
        <v>43.06</v>
      </c>
      <c r="L2122" s="108" t="n">
        <f aca="false">TRUNC(N2122-N2122*$O$2,2)</f>
        <v>0</v>
      </c>
      <c r="M2122" s="108" t="n">
        <f aca="false">TRUNC(O2122-O2122*$O$2,2)</f>
        <v>43.06</v>
      </c>
      <c r="N2122" s="0" t="n">
        <v>0</v>
      </c>
      <c r="O2122" s="0" t="n">
        <v>55.18</v>
      </c>
    </row>
    <row r="2123" customFormat="false" ht="13.5" hidden="false" customHeight="false" outlineLevel="0" collapsed="false">
      <c r="A2123" s="30"/>
      <c r="B2123" s="30"/>
      <c r="C2123" s="30"/>
      <c r="D2123" s="30"/>
      <c r="E2123" s="30"/>
      <c r="F2123" s="30"/>
      <c r="G2123" s="30"/>
      <c r="H2123" s="119"/>
      <c r="I2123" s="30"/>
      <c r="J2123" s="120"/>
      <c r="L2123" s="108"/>
      <c r="M2123" s="108" t="n">
        <f aca="false">TRUNC(O2123-O2123*$O$2,2)</f>
        <v>2342.89</v>
      </c>
      <c r="N2123" s="0" t="s">
        <v>1576</v>
      </c>
      <c r="O2123" s="0" t="n">
        <v>3001.79</v>
      </c>
    </row>
    <row r="2124" customFormat="false" ht="13.5" hidden="false" customHeight="false" outlineLevel="0" collapsed="false">
      <c r="A2124" s="121"/>
      <c r="B2124" s="121"/>
      <c r="C2124" s="121"/>
      <c r="D2124" s="121"/>
      <c r="E2124" s="121"/>
      <c r="F2124" s="121"/>
      <c r="G2124" s="121"/>
      <c r="H2124" s="121"/>
      <c r="I2124" s="121"/>
      <c r="J2124" s="121"/>
      <c r="L2124" s="108" t="n">
        <f aca="false">TRUNC(N2124-N2124*$O$2,2)</f>
        <v>0</v>
      </c>
      <c r="M2124" s="108" t="n">
        <f aca="false">TRUNC(O2124-O2124*$O$2,2)</f>
        <v>0</v>
      </c>
      <c r="N2124" s="0" t="n">
        <v>0</v>
      </c>
      <c r="O2124" s="0" t="n">
        <v>0</v>
      </c>
    </row>
    <row r="2125" customFormat="false" ht="15" hidden="false" customHeight="false" outlineLevel="0" collapsed="false">
      <c r="A2125" s="98" t="s">
        <v>349</v>
      </c>
      <c r="B2125" s="99" t="s">
        <v>8</v>
      </c>
      <c r="C2125" s="98" t="s">
        <v>9</v>
      </c>
      <c r="D2125" s="98" t="s">
        <v>10</v>
      </c>
      <c r="E2125" s="100" t="s">
        <v>1565</v>
      </c>
      <c r="F2125" s="100"/>
      <c r="G2125" s="101" t="s">
        <v>11</v>
      </c>
      <c r="H2125" s="99" t="s">
        <v>12</v>
      </c>
      <c r="I2125" s="99" t="s">
        <v>13</v>
      </c>
      <c r="J2125" s="99" t="s">
        <v>15</v>
      </c>
      <c r="L2125" s="108"/>
      <c r="M2125" s="108"/>
    </row>
    <row r="2126" customFormat="false" ht="76.5" hidden="false" customHeight="false" outlineLevel="0" collapsed="false">
      <c r="A2126" s="102" t="s">
        <v>1566</v>
      </c>
      <c r="B2126" s="103" t="s">
        <v>350</v>
      </c>
      <c r="C2126" s="102" t="s">
        <v>29</v>
      </c>
      <c r="D2126" s="102" t="s">
        <v>351</v>
      </c>
      <c r="E2126" s="104" t="s">
        <v>2851</v>
      </c>
      <c r="F2126" s="104"/>
      <c r="G2126" s="105" t="s">
        <v>52</v>
      </c>
      <c r="H2126" s="106" t="n">
        <v>1</v>
      </c>
      <c r="I2126" s="107" t="n">
        <f aca="false">L2126</f>
        <v>95.61</v>
      </c>
      <c r="J2126" s="107" t="n">
        <f aca="false">M2126</f>
        <v>95.61</v>
      </c>
      <c r="L2126" s="108" t="n">
        <f aca="false">TRUNC(N2126-N2126*$O$2,2)</f>
        <v>95.61</v>
      </c>
      <c r="M2126" s="108" t="n">
        <f aca="false">TRUNC(O2126-O2126*$O$2,2)</f>
        <v>95.61</v>
      </c>
      <c r="N2126" s="0" t="n">
        <v>122.5</v>
      </c>
      <c r="O2126" s="0" t="n">
        <v>122.5</v>
      </c>
    </row>
    <row r="2127" customFormat="false" ht="39.6" hidden="false" customHeight="true" outlineLevel="0" collapsed="false">
      <c r="A2127" s="109" t="s">
        <v>1567</v>
      </c>
      <c r="B2127" s="110" t="s">
        <v>1597</v>
      </c>
      <c r="C2127" s="109" t="s">
        <v>29</v>
      </c>
      <c r="D2127" s="109" t="s">
        <v>1598</v>
      </c>
      <c r="E2127" s="111" t="s">
        <v>1570</v>
      </c>
      <c r="F2127" s="111"/>
      <c r="G2127" s="112" t="s">
        <v>31</v>
      </c>
      <c r="H2127" s="113" t="n">
        <v>0.195</v>
      </c>
      <c r="I2127" s="114" t="n">
        <f aca="false">L2127</f>
        <v>15.82</v>
      </c>
      <c r="J2127" s="114" t="n">
        <f aca="false">M2127</f>
        <v>3.08</v>
      </c>
      <c r="L2127" s="108" t="n">
        <f aca="false">TRUNC(N2127-N2127*$O$2,2)</f>
        <v>15.82</v>
      </c>
      <c r="M2127" s="108" t="n">
        <f aca="false">TRUNC(O2127-O2127*$O$2,2)</f>
        <v>3.08</v>
      </c>
      <c r="N2127" s="0" t="n">
        <v>20.28</v>
      </c>
      <c r="O2127" s="0" t="n">
        <v>3.95</v>
      </c>
    </row>
    <row r="2128" customFormat="false" ht="39.6" hidden="false" customHeight="true" outlineLevel="0" collapsed="false">
      <c r="A2128" s="109" t="s">
        <v>1567</v>
      </c>
      <c r="B2128" s="110" t="s">
        <v>2784</v>
      </c>
      <c r="C2128" s="109" t="s">
        <v>29</v>
      </c>
      <c r="D2128" s="109" t="s">
        <v>2785</v>
      </c>
      <c r="E2128" s="111" t="s">
        <v>1570</v>
      </c>
      <c r="F2128" s="111"/>
      <c r="G2128" s="112" t="s">
        <v>31</v>
      </c>
      <c r="H2128" s="113" t="n">
        <v>0.595</v>
      </c>
      <c r="I2128" s="114" t="n">
        <f aca="false">L2128</f>
        <v>15.59</v>
      </c>
      <c r="J2128" s="114" t="n">
        <f aca="false">M2128</f>
        <v>9.27</v>
      </c>
      <c r="L2128" s="108" t="n">
        <f aca="false">TRUNC(N2128-N2128*$O$2,2)</f>
        <v>15.59</v>
      </c>
      <c r="M2128" s="108" t="n">
        <f aca="false">TRUNC(O2128-O2128*$O$2,2)</f>
        <v>9.27</v>
      </c>
      <c r="N2128" s="0" t="n">
        <v>19.98</v>
      </c>
      <c r="O2128" s="0" t="n">
        <v>11.88</v>
      </c>
    </row>
    <row r="2129" customFormat="false" ht="38.25" hidden="false" customHeight="false" outlineLevel="0" collapsed="false">
      <c r="A2129" s="122" t="s">
        <v>1578</v>
      </c>
      <c r="B2129" s="123" t="s">
        <v>2863</v>
      </c>
      <c r="C2129" s="122" t="s">
        <v>29</v>
      </c>
      <c r="D2129" s="122" t="s">
        <v>2864</v>
      </c>
      <c r="E2129" s="124" t="s">
        <v>1581</v>
      </c>
      <c r="F2129" s="124"/>
      <c r="G2129" s="125" t="s">
        <v>65</v>
      </c>
      <c r="H2129" s="126" t="n">
        <v>0.5441</v>
      </c>
      <c r="I2129" s="127" t="n">
        <f aca="false">L2129</f>
        <v>0.17</v>
      </c>
      <c r="J2129" s="127" t="n">
        <f aca="false">M2129</f>
        <v>0.09</v>
      </c>
      <c r="L2129" s="108" t="n">
        <f aca="false">TRUNC(N2129-N2129*$O$2,2)</f>
        <v>0.17</v>
      </c>
      <c r="M2129" s="108" t="n">
        <f aca="false">TRUNC(O2129-O2129*$O$2,2)</f>
        <v>0.09</v>
      </c>
      <c r="N2129" s="0" t="n">
        <v>0.23</v>
      </c>
      <c r="O2129" s="0" t="n">
        <v>0.12</v>
      </c>
    </row>
    <row r="2130" customFormat="false" ht="38.25" hidden="false" customHeight="false" outlineLevel="0" collapsed="false">
      <c r="A2130" s="122" t="s">
        <v>1578</v>
      </c>
      <c r="B2130" s="123" t="s">
        <v>2865</v>
      </c>
      <c r="C2130" s="122" t="s">
        <v>29</v>
      </c>
      <c r="D2130" s="122" t="s">
        <v>2866</v>
      </c>
      <c r="E2130" s="124" t="s">
        <v>1581</v>
      </c>
      <c r="F2130" s="124"/>
      <c r="G2130" s="125" t="s">
        <v>117</v>
      </c>
      <c r="H2130" s="126" t="n">
        <v>2.5027</v>
      </c>
      <c r="I2130" s="127" t="n">
        <f aca="false">L2130</f>
        <v>0.29</v>
      </c>
      <c r="J2130" s="127" t="n">
        <f aca="false">M2130</f>
        <v>0.74</v>
      </c>
      <c r="L2130" s="108" t="n">
        <f aca="false">TRUNC(N2130-N2130*$O$2,2)</f>
        <v>0.29</v>
      </c>
      <c r="M2130" s="108" t="n">
        <f aca="false">TRUNC(O2130-O2130*$O$2,2)</f>
        <v>0.74</v>
      </c>
      <c r="N2130" s="0" t="n">
        <v>0.38</v>
      </c>
      <c r="O2130" s="0" t="n">
        <v>0.95</v>
      </c>
    </row>
    <row r="2131" customFormat="false" ht="38.25" hidden="false" customHeight="false" outlineLevel="0" collapsed="false">
      <c r="A2131" s="122" t="s">
        <v>1578</v>
      </c>
      <c r="B2131" s="123" t="s">
        <v>2867</v>
      </c>
      <c r="C2131" s="122" t="s">
        <v>29</v>
      </c>
      <c r="D2131" s="122" t="s">
        <v>2868</v>
      </c>
      <c r="E2131" s="124" t="s">
        <v>1581</v>
      </c>
      <c r="F2131" s="124"/>
      <c r="G2131" s="125" t="s">
        <v>117</v>
      </c>
      <c r="H2131" s="126" t="n">
        <v>0.9117</v>
      </c>
      <c r="I2131" s="127" t="n">
        <f aca="false">L2131</f>
        <v>7.97</v>
      </c>
      <c r="J2131" s="127" t="n">
        <f aca="false">M2131</f>
        <v>7.26</v>
      </c>
      <c r="L2131" s="108" t="n">
        <f aca="false">TRUNC(N2131-N2131*$O$2,2)</f>
        <v>7.97</v>
      </c>
      <c r="M2131" s="108" t="n">
        <f aca="false">TRUNC(O2131-O2131*$O$2,2)</f>
        <v>7.26</v>
      </c>
      <c r="N2131" s="0" t="n">
        <v>10.22</v>
      </c>
      <c r="O2131" s="0" t="n">
        <v>9.31</v>
      </c>
    </row>
    <row r="2132" customFormat="false" ht="38.25" hidden="false" customHeight="false" outlineLevel="0" collapsed="false">
      <c r="A2132" s="122" t="s">
        <v>1578</v>
      </c>
      <c r="B2132" s="123" t="s">
        <v>2869</v>
      </c>
      <c r="C2132" s="122" t="s">
        <v>29</v>
      </c>
      <c r="D2132" s="122" t="s">
        <v>2870</v>
      </c>
      <c r="E2132" s="124" t="s">
        <v>1581</v>
      </c>
      <c r="F2132" s="124"/>
      <c r="G2132" s="125" t="s">
        <v>117</v>
      </c>
      <c r="H2132" s="126" t="n">
        <v>2.9139</v>
      </c>
      <c r="I2132" s="127" t="n">
        <f aca="false">L2132</f>
        <v>9.04</v>
      </c>
      <c r="J2132" s="127" t="n">
        <f aca="false">M2132</f>
        <v>26.35</v>
      </c>
      <c r="L2132" s="108" t="n">
        <f aca="false">TRUNC(N2132-N2132*$O$2,2)</f>
        <v>9.04</v>
      </c>
      <c r="M2132" s="108" t="n">
        <f aca="false">TRUNC(O2132-O2132*$O$2,2)</f>
        <v>26.35</v>
      </c>
      <c r="N2132" s="0" t="n">
        <v>11.59</v>
      </c>
      <c r="O2132" s="0" t="n">
        <v>33.77</v>
      </c>
    </row>
    <row r="2133" customFormat="false" ht="38.25" hidden="false" customHeight="false" outlineLevel="0" collapsed="false">
      <c r="A2133" s="122" t="s">
        <v>1578</v>
      </c>
      <c r="B2133" s="123" t="s">
        <v>2871</v>
      </c>
      <c r="C2133" s="122" t="s">
        <v>29</v>
      </c>
      <c r="D2133" s="122" t="s">
        <v>2872</v>
      </c>
      <c r="E2133" s="124" t="s">
        <v>1581</v>
      </c>
      <c r="F2133" s="124"/>
      <c r="G2133" s="125" t="s">
        <v>117</v>
      </c>
      <c r="H2133" s="126" t="n">
        <v>0.7925</v>
      </c>
      <c r="I2133" s="127" t="n">
        <f aca="false">L2133</f>
        <v>2.65</v>
      </c>
      <c r="J2133" s="127" t="n">
        <f aca="false">M2133</f>
        <v>2.09</v>
      </c>
      <c r="L2133" s="108" t="n">
        <f aca="false">TRUNC(N2133-N2133*$O$2,2)</f>
        <v>2.65</v>
      </c>
      <c r="M2133" s="108" t="n">
        <f aca="false">TRUNC(O2133-O2133*$O$2,2)</f>
        <v>2.09</v>
      </c>
      <c r="N2133" s="0" t="n">
        <v>3.4</v>
      </c>
      <c r="O2133" s="0" t="n">
        <v>2.69</v>
      </c>
    </row>
    <row r="2134" customFormat="false" ht="51" hidden="false" customHeight="false" outlineLevel="0" collapsed="false">
      <c r="A2134" s="122" t="s">
        <v>1578</v>
      </c>
      <c r="B2134" s="123" t="s">
        <v>2873</v>
      </c>
      <c r="C2134" s="122" t="s">
        <v>29</v>
      </c>
      <c r="D2134" s="122" t="s">
        <v>2874</v>
      </c>
      <c r="E2134" s="124" t="s">
        <v>1583</v>
      </c>
      <c r="F2134" s="124"/>
      <c r="G2134" s="125" t="s">
        <v>132</v>
      </c>
      <c r="H2134" s="126" t="n">
        <v>1.0978</v>
      </c>
      <c r="I2134" s="127" t="n">
        <f aca="false">L2134</f>
        <v>3.31</v>
      </c>
      <c r="J2134" s="127" t="n">
        <f aca="false">M2134</f>
        <v>3.63</v>
      </c>
      <c r="L2134" s="108" t="n">
        <f aca="false">TRUNC(N2134-N2134*$O$2,2)</f>
        <v>3.31</v>
      </c>
      <c r="M2134" s="108" t="n">
        <f aca="false">TRUNC(O2134-O2134*$O$2,2)</f>
        <v>3.63</v>
      </c>
      <c r="N2134" s="0" t="n">
        <v>4.25</v>
      </c>
      <c r="O2134" s="0" t="n">
        <v>4.66</v>
      </c>
    </row>
    <row r="2135" customFormat="false" ht="38.25" hidden="false" customHeight="false" outlineLevel="0" collapsed="false">
      <c r="A2135" s="122" t="s">
        <v>1578</v>
      </c>
      <c r="B2135" s="123" t="s">
        <v>2875</v>
      </c>
      <c r="C2135" s="122" t="s">
        <v>29</v>
      </c>
      <c r="D2135" s="122" t="s">
        <v>2876</v>
      </c>
      <c r="E2135" s="124" t="s">
        <v>1581</v>
      </c>
      <c r="F2135" s="124"/>
      <c r="G2135" s="125" t="s">
        <v>65</v>
      </c>
      <c r="H2135" s="126" t="n">
        <v>20.1868</v>
      </c>
      <c r="I2135" s="127" t="n">
        <f aca="false">L2135</f>
        <v>0.07</v>
      </c>
      <c r="J2135" s="127" t="n">
        <f aca="false">M2135</f>
        <v>1.56</v>
      </c>
      <c r="L2135" s="108" t="n">
        <f aca="false">TRUNC(N2135-N2135*$O$2,2)</f>
        <v>0.07</v>
      </c>
      <c r="M2135" s="108" t="n">
        <f aca="false">TRUNC(O2135-O2135*$O$2,2)</f>
        <v>1.56</v>
      </c>
      <c r="N2135" s="0" t="n">
        <v>0.1</v>
      </c>
      <c r="O2135" s="0" t="n">
        <v>2.01</v>
      </c>
    </row>
    <row r="2136" customFormat="false" ht="38.25" hidden="false" customHeight="false" outlineLevel="0" collapsed="false">
      <c r="A2136" s="122" t="s">
        <v>1578</v>
      </c>
      <c r="B2136" s="123" t="s">
        <v>2877</v>
      </c>
      <c r="C2136" s="122" t="s">
        <v>29</v>
      </c>
      <c r="D2136" s="122" t="s">
        <v>2878</v>
      </c>
      <c r="E2136" s="124" t="s">
        <v>1581</v>
      </c>
      <c r="F2136" s="124"/>
      <c r="G2136" s="125" t="s">
        <v>2856</v>
      </c>
      <c r="H2136" s="126" t="n">
        <v>0.0296</v>
      </c>
      <c r="I2136" s="127" t="n">
        <f aca="false">L2136</f>
        <v>39.72</v>
      </c>
      <c r="J2136" s="127" t="n">
        <f aca="false">M2136</f>
        <v>1.17</v>
      </c>
      <c r="L2136" s="108" t="n">
        <f aca="false">TRUNC(N2136-N2136*$O$2,2)</f>
        <v>39.72</v>
      </c>
      <c r="M2136" s="108" t="n">
        <f aca="false">TRUNC(O2136-O2136*$O$2,2)</f>
        <v>1.17</v>
      </c>
      <c r="N2136" s="0" t="n">
        <v>50.9</v>
      </c>
      <c r="O2136" s="0" t="n">
        <v>1.5</v>
      </c>
    </row>
    <row r="2137" customFormat="false" ht="38.25" hidden="false" customHeight="false" outlineLevel="0" collapsed="false">
      <c r="A2137" s="122" t="s">
        <v>1578</v>
      </c>
      <c r="B2137" s="123" t="s">
        <v>2879</v>
      </c>
      <c r="C2137" s="122" t="s">
        <v>29</v>
      </c>
      <c r="D2137" s="122" t="s">
        <v>2880</v>
      </c>
      <c r="E2137" s="124" t="s">
        <v>1581</v>
      </c>
      <c r="F2137" s="124"/>
      <c r="G2137" s="125" t="s">
        <v>52</v>
      </c>
      <c r="H2137" s="126" t="n">
        <v>2.106</v>
      </c>
      <c r="I2137" s="127" t="n">
        <f aca="false">L2137</f>
        <v>19.14</v>
      </c>
      <c r="J2137" s="127" t="n">
        <f aca="false">M2137</f>
        <v>40.32</v>
      </c>
      <c r="L2137" s="108" t="n">
        <f aca="false">TRUNC(N2137-N2137*$O$2,2)</f>
        <v>19.14</v>
      </c>
      <c r="M2137" s="108" t="n">
        <f aca="false">TRUNC(O2137-O2137*$O$2,2)</f>
        <v>40.32</v>
      </c>
      <c r="N2137" s="0" t="n">
        <v>24.53</v>
      </c>
      <c r="O2137" s="0" t="n">
        <v>51.66</v>
      </c>
    </row>
    <row r="2138" customFormat="false" ht="12.75" hidden="false" customHeight="false" outlineLevel="0" collapsed="false">
      <c r="A2138" s="115"/>
      <c r="B2138" s="115"/>
      <c r="C2138" s="115"/>
      <c r="D2138" s="115"/>
      <c r="E2138" s="115"/>
      <c r="F2138" s="116"/>
      <c r="G2138" s="115"/>
      <c r="H2138" s="116"/>
      <c r="I2138" s="115"/>
      <c r="J2138" s="116"/>
      <c r="L2138" s="108"/>
      <c r="M2138" s="108" t="n">
        <f aca="false">TRUNC(O2138-O2138*$O$2,2)</f>
        <v>9.06</v>
      </c>
      <c r="N2138" s="0" t="s">
        <v>1574</v>
      </c>
      <c r="O2138" s="0" t="n">
        <v>11.62</v>
      </c>
    </row>
    <row r="2139" customFormat="false" ht="12.75" hidden="false" customHeight="false" outlineLevel="0" collapsed="false">
      <c r="A2139" s="115"/>
      <c r="B2139" s="115"/>
      <c r="C2139" s="115"/>
      <c r="D2139" s="115"/>
      <c r="E2139" s="115"/>
      <c r="F2139" s="116"/>
      <c r="G2139" s="115"/>
      <c r="H2139" s="117" t="s">
        <v>1575</v>
      </c>
      <c r="I2139" s="117"/>
      <c r="J2139" s="118" t="n">
        <f aca="false">M2139</f>
        <v>117.09</v>
      </c>
      <c r="L2139" s="108" t="n">
        <f aca="false">TRUNC(N2139-N2139*$O$2,2)</f>
        <v>0</v>
      </c>
      <c r="M2139" s="108" t="n">
        <f aca="false">TRUNC(O2139-O2139*$O$2,2)</f>
        <v>117.09</v>
      </c>
      <c r="N2139" s="0" t="n">
        <v>0</v>
      </c>
      <c r="O2139" s="0" t="n">
        <v>150.02</v>
      </c>
    </row>
    <row r="2140" customFormat="false" ht="13.5" hidden="false" customHeight="false" outlineLevel="0" collapsed="false">
      <c r="A2140" s="30"/>
      <c r="B2140" s="30"/>
      <c r="C2140" s="30"/>
      <c r="D2140" s="30"/>
      <c r="E2140" s="30"/>
      <c r="F2140" s="30"/>
      <c r="G2140" s="30"/>
      <c r="H2140" s="119"/>
      <c r="I2140" s="30"/>
      <c r="J2140" s="120"/>
      <c r="L2140" s="108"/>
      <c r="M2140" s="108" t="n">
        <f aca="false">TRUNC(O2140-O2140*$O$2,2)</f>
        <v>28364.02</v>
      </c>
      <c r="N2140" s="0" t="s">
        <v>1576</v>
      </c>
      <c r="O2140" s="0" t="n">
        <v>36340.84</v>
      </c>
    </row>
    <row r="2141" customFormat="false" ht="13.5" hidden="false" customHeight="false" outlineLevel="0" collapsed="false">
      <c r="A2141" s="121"/>
      <c r="B2141" s="121"/>
      <c r="C2141" s="121"/>
      <c r="D2141" s="121"/>
      <c r="E2141" s="121"/>
      <c r="F2141" s="121"/>
      <c r="G2141" s="121"/>
      <c r="H2141" s="121"/>
      <c r="I2141" s="121"/>
      <c r="J2141" s="121"/>
      <c r="L2141" s="108" t="n">
        <f aca="false">TRUNC(N2141-N2141*$O$2,2)</f>
        <v>0</v>
      </c>
      <c r="M2141" s="108" t="n">
        <f aca="false">TRUNC(O2141-O2141*$O$2,2)</f>
        <v>0</v>
      </c>
      <c r="N2141" s="0" t="n">
        <v>0</v>
      </c>
      <c r="O2141" s="0" t="n">
        <v>0</v>
      </c>
    </row>
    <row r="2142" customFormat="false" ht="15" hidden="false" customHeight="false" outlineLevel="0" collapsed="false">
      <c r="A2142" s="98" t="s">
        <v>352</v>
      </c>
      <c r="B2142" s="99" t="s">
        <v>8</v>
      </c>
      <c r="C2142" s="98" t="s">
        <v>9</v>
      </c>
      <c r="D2142" s="98" t="s">
        <v>10</v>
      </c>
      <c r="E2142" s="100" t="s">
        <v>1565</v>
      </c>
      <c r="F2142" s="100"/>
      <c r="G2142" s="101" t="s">
        <v>11</v>
      </c>
      <c r="H2142" s="99" t="s">
        <v>12</v>
      </c>
      <c r="I2142" s="99" t="s">
        <v>13</v>
      </c>
      <c r="J2142" s="99" t="s">
        <v>15</v>
      </c>
      <c r="L2142" s="108"/>
      <c r="M2142" s="108"/>
    </row>
    <row r="2143" customFormat="false" ht="25.5" hidden="false" customHeight="false" outlineLevel="0" collapsed="false">
      <c r="A2143" s="102" t="s">
        <v>1566</v>
      </c>
      <c r="B2143" s="103" t="s">
        <v>353</v>
      </c>
      <c r="C2143" s="102" t="s">
        <v>50</v>
      </c>
      <c r="D2143" s="102" t="s">
        <v>354</v>
      </c>
      <c r="E2143" s="104" t="s">
        <v>2881</v>
      </c>
      <c r="F2143" s="104"/>
      <c r="G2143" s="105" t="s">
        <v>52</v>
      </c>
      <c r="H2143" s="106" t="n">
        <v>1</v>
      </c>
      <c r="I2143" s="107" t="n">
        <f aca="false">L2143</f>
        <v>27.86</v>
      </c>
      <c r="J2143" s="107" t="n">
        <f aca="false">M2143</f>
        <v>27.86</v>
      </c>
      <c r="L2143" s="108" t="n">
        <f aca="false">TRUNC(N2143-N2143*$O$2,2)</f>
        <v>27.86</v>
      </c>
      <c r="M2143" s="108" t="n">
        <f aca="false">TRUNC(O2143-O2143*$O$2,2)</f>
        <v>27.86</v>
      </c>
      <c r="N2143" s="0" t="n">
        <v>35.7</v>
      </c>
      <c r="O2143" s="0" t="n">
        <v>35.7</v>
      </c>
    </row>
    <row r="2144" customFormat="false" ht="15" hidden="false" customHeight="false" outlineLevel="0" collapsed="false">
      <c r="A2144" s="98"/>
      <c r="B2144" s="99" t="s">
        <v>8</v>
      </c>
      <c r="C2144" s="98" t="s">
        <v>9</v>
      </c>
      <c r="D2144" s="98" t="s">
        <v>10</v>
      </c>
      <c r="E2144" s="100" t="s">
        <v>1565</v>
      </c>
      <c r="F2144" s="100"/>
      <c r="G2144" s="101" t="s">
        <v>11</v>
      </c>
      <c r="H2144" s="99" t="s">
        <v>12</v>
      </c>
      <c r="I2144" s="99" t="s">
        <v>13</v>
      </c>
      <c r="J2144" s="99" t="s">
        <v>15</v>
      </c>
      <c r="L2144" s="108"/>
      <c r="M2144" s="108"/>
    </row>
    <row r="2145" customFormat="false" ht="12.75" hidden="false" customHeight="false" outlineLevel="0" collapsed="false">
      <c r="A2145" s="122" t="s">
        <v>1578</v>
      </c>
      <c r="B2145" s="123" t="n">
        <v>7265</v>
      </c>
      <c r="C2145" s="122" t="s">
        <v>50</v>
      </c>
      <c r="D2145" s="122" t="s">
        <v>2882</v>
      </c>
      <c r="E2145" s="124" t="s">
        <v>1581</v>
      </c>
      <c r="F2145" s="124"/>
      <c r="G2145" s="125" t="s">
        <v>52</v>
      </c>
      <c r="H2145" s="126" t="n">
        <v>1</v>
      </c>
      <c r="I2145" s="127" t="n">
        <f aca="false">L2145</f>
        <v>27.86</v>
      </c>
      <c r="J2145" s="127" t="n">
        <f aca="false">M2145</f>
        <v>27.86</v>
      </c>
      <c r="L2145" s="108" t="n">
        <f aca="false">TRUNC(N2145-N2145*$O$2,2)</f>
        <v>27.86</v>
      </c>
      <c r="M2145" s="108" t="n">
        <f aca="false">TRUNC(O2145-O2145*$O$2,2)</f>
        <v>27.86</v>
      </c>
      <c r="N2145" s="0" t="s">
        <v>2883</v>
      </c>
      <c r="O2145" s="0" t="s">
        <v>2883</v>
      </c>
    </row>
    <row r="2146" customFormat="false" ht="13.9" hidden="false" customHeight="true" outlineLevel="0" collapsed="false">
      <c r="A2146" s="134" t="s">
        <v>1630</v>
      </c>
      <c r="B2146" s="134"/>
      <c r="C2146" s="134"/>
      <c r="D2146" s="134"/>
      <c r="E2146" s="134"/>
      <c r="F2146" s="134"/>
      <c r="G2146" s="134"/>
      <c r="H2146" s="134"/>
      <c r="I2146" s="134"/>
      <c r="J2146" s="134"/>
      <c r="L2146" s="108" t="n">
        <f aca="false">TRUNC(N2146-N2146*$O$2,2)</f>
        <v>0</v>
      </c>
      <c r="M2146" s="108" t="n">
        <f aca="false">TRUNC(O2146-O2146*$O$2,2)</f>
        <v>0</v>
      </c>
      <c r="N2146" s="0" t="n">
        <v>0</v>
      </c>
      <c r="O2146" s="0" t="n">
        <v>0</v>
      </c>
    </row>
    <row r="2147" customFormat="false" ht="15" hidden="false" customHeight="false" outlineLevel="0" collapsed="false">
      <c r="A2147" s="98"/>
      <c r="B2147" s="99" t="s">
        <v>8</v>
      </c>
      <c r="C2147" s="98" t="s">
        <v>9</v>
      </c>
      <c r="D2147" s="98" t="s">
        <v>10</v>
      </c>
      <c r="E2147" s="100" t="s">
        <v>1565</v>
      </c>
      <c r="F2147" s="100"/>
      <c r="G2147" s="101" t="s">
        <v>11</v>
      </c>
      <c r="H2147" s="99" t="s">
        <v>12</v>
      </c>
      <c r="I2147" s="99" t="s">
        <v>13</v>
      </c>
      <c r="J2147" s="99" t="s">
        <v>15</v>
      </c>
      <c r="L2147" s="108"/>
      <c r="M2147" s="108"/>
    </row>
    <row r="2148" customFormat="false" ht="12.75" hidden="false" customHeight="false" outlineLevel="0" collapsed="false">
      <c r="A2148" s="122" t="s">
        <v>1578</v>
      </c>
      <c r="B2148" s="123" t="n">
        <v>7265</v>
      </c>
      <c r="C2148" s="122" t="s">
        <v>50</v>
      </c>
      <c r="D2148" s="122" t="s">
        <v>2882</v>
      </c>
      <c r="E2148" s="124" t="s">
        <v>1581</v>
      </c>
      <c r="F2148" s="124"/>
      <c r="G2148" s="125" t="s">
        <v>52</v>
      </c>
      <c r="H2148" s="126" t="n">
        <v>1</v>
      </c>
      <c r="I2148" s="127" t="n">
        <f aca="false">L2148</f>
        <v>27.86</v>
      </c>
      <c r="J2148" s="127" t="n">
        <f aca="false">M2148</f>
        <v>27.86</v>
      </c>
      <c r="L2148" s="108" t="n">
        <f aca="false">TRUNC(N2148-N2148*$O$2,2)</f>
        <v>27.86</v>
      </c>
      <c r="M2148" s="108" t="n">
        <f aca="false">TRUNC(O2148-O2148*$O$2,2)</f>
        <v>27.86</v>
      </c>
      <c r="N2148" s="0" t="s">
        <v>2883</v>
      </c>
      <c r="O2148" s="0" t="s">
        <v>2883</v>
      </c>
    </row>
    <row r="2149" customFormat="false" ht="12.75" hidden="false" customHeight="false" outlineLevel="0" collapsed="false">
      <c r="A2149" s="115"/>
      <c r="B2149" s="115"/>
      <c r="C2149" s="115"/>
      <c r="D2149" s="115"/>
      <c r="E2149" s="115"/>
      <c r="F2149" s="116"/>
      <c r="G2149" s="115"/>
      <c r="H2149" s="116"/>
      <c r="I2149" s="115"/>
      <c r="J2149" s="116"/>
      <c r="L2149" s="108"/>
      <c r="M2149" s="108" t="n">
        <f aca="false">TRUNC(O2149-O2149*$O$2,2)</f>
        <v>0</v>
      </c>
      <c r="N2149" s="0" t="s">
        <v>1574</v>
      </c>
      <c r="O2149" s="0" t="n">
        <v>0</v>
      </c>
    </row>
    <row r="2150" customFormat="false" ht="12.75" hidden="false" customHeight="false" outlineLevel="0" collapsed="false">
      <c r="A2150" s="115"/>
      <c r="B2150" s="115"/>
      <c r="C2150" s="115"/>
      <c r="D2150" s="115"/>
      <c r="E2150" s="115"/>
      <c r="F2150" s="116"/>
      <c r="G2150" s="115"/>
      <c r="H2150" s="117" t="s">
        <v>1575</v>
      </c>
      <c r="I2150" s="117"/>
      <c r="J2150" s="118" t="n">
        <f aca="false">M2150</f>
        <v>34.12</v>
      </c>
      <c r="L2150" s="108" t="n">
        <f aca="false">TRUNC(N2150-N2150*$O$2,2)</f>
        <v>0</v>
      </c>
      <c r="M2150" s="108" t="n">
        <f aca="false">TRUNC(O2150-O2150*$O$2,2)</f>
        <v>34.12</v>
      </c>
      <c r="N2150" s="0" t="n">
        <v>0</v>
      </c>
      <c r="O2150" s="0" t="n">
        <v>43.72</v>
      </c>
    </row>
    <row r="2151" customFormat="false" ht="13.5" hidden="false" customHeight="false" outlineLevel="0" collapsed="false">
      <c r="A2151" s="30"/>
      <c r="B2151" s="30"/>
      <c r="C2151" s="30"/>
      <c r="D2151" s="30"/>
      <c r="E2151" s="30"/>
      <c r="F2151" s="30"/>
      <c r="G2151" s="30"/>
      <c r="H2151" s="119"/>
      <c r="I2151" s="30"/>
      <c r="J2151" s="120"/>
      <c r="L2151" s="108"/>
      <c r="M2151" s="108" t="n">
        <f aca="false">TRUNC(O2151-O2151*$O$2,2)</f>
        <v>8266.06</v>
      </c>
      <c r="N2151" s="0" t="s">
        <v>1576</v>
      </c>
      <c r="O2151" s="0" t="n">
        <v>10590.73</v>
      </c>
    </row>
    <row r="2152" customFormat="false" ht="13.5" hidden="false" customHeight="false" outlineLevel="0" collapsed="false">
      <c r="A2152" s="121"/>
      <c r="B2152" s="121"/>
      <c r="C2152" s="121"/>
      <c r="D2152" s="121"/>
      <c r="E2152" s="121"/>
      <c r="F2152" s="121"/>
      <c r="G2152" s="121"/>
      <c r="H2152" s="121"/>
      <c r="I2152" s="121"/>
      <c r="J2152" s="121"/>
      <c r="L2152" s="108" t="n">
        <f aca="false">TRUNC(N2152-N2152*$O$2,2)</f>
        <v>0</v>
      </c>
      <c r="M2152" s="108" t="n">
        <f aca="false">TRUNC(O2152-O2152*$O$2,2)</f>
        <v>0</v>
      </c>
      <c r="N2152" s="0" t="n">
        <v>0</v>
      </c>
      <c r="O2152" s="0" t="n">
        <v>0</v>
      </c>
    </row>
    <row r="2153" customFormat="false" ht="12.75" hidden="false" customHeight="false" outlineLevel="0" collapsed="false">
      <c r="A2153" s="22" t="s">
        <v>355</v>
      </c>
      <c r="B2153" s="22"/>
      <c r="C2153" s="22"/>
      <c r="D2153" s="22" t="s">
        <v>356</v>
      </c>
      <c r="E2153" s="22"/>
      <c r="F2153" s="96"/>
      <c r="G2153" s="96"/>
      <c r="H2153" s="24"/>
      <c r="I2153" s="22"/>
      <c r="J2153" s="97"/>
      <c r="L2153" s="108" t="n">
        <f aca="false">TRUNC(N2153-N2153*$O$2,2)</f>
        <v>0</v>
      </c>
      <c r="M2153" s="108" t="n">
        <f aca="false">TRUNC(O2153-O2153*$O$2,2)</f>
        <v>0</v>
      </c>
      <c r="N2153" s="0" t="n">
        <v>0</v>
      </c>
      <c r="O2153" s="0" t="n">
        <v>0</v>
      </c>
    </row>
    <row r="2154" customFormat="false" ht="15" hidden="false" customHeight="false" outlineLevel="0" collapsed="false">
      <c r="A2154" s="98" t="s">
        <v>357</v>
      </c>
      <c r="B2154" s="99" t="s">
        <v>8</v>
      </c>
      <c r="C2154" s="98" t="s">
        <v>9</v>
      </c>
      <c r="D2154" s="98" t="s">
        <v>10</v>
      </c>
      <c r="E2154" s="100" t="s">
        <v>1565</v>
      </c>
      <c r="F2154" s="100"/>
      <c r="G2154" s="101" t="s">
        <v>11</v>
      </c>
      <c r="H2154" s="99" t="s">
        <v>12</v>
      </c>
      <c r="I2154" s="99" t="s">
        <v>13</v>
      </c>
      <c r="J2154" s="99" t="s">
        <v>15</v>
      </c>
      <c r="L2154" s="108"/>
      <c r="M2154" s="108"/>
    </row>
    <row r="2155" customFormat="false" ht="26.45" hidden="false" customHeight="true" outlineLevel="0" collapsed="false">
      <c r="A2155" s="102" t="s">
        <v>1566</v>
      </c>
      <c r="B2155" s="103" t="s">
        <v>358</v>
      </c>
      <c r="C2155" s="102" t="s">
        <v>50</v>
      </c>
      <c r="D2155" s="102" t="s">
        <v>359</v>
      </c>
      <c r="E2155" s="104" t="s">
        <v>2884</v>
      </c>
      <c r="F2155" s="104"/>
      <c r="G2155" s="105" t="s">
        <v>52</v>
      </c>
      <c r="H2155" s="106" t="n">
        <v>1</v>
      </c>
      <c r="I2155" s="107" t="n">
        <f aca="false">L2155</f>
        <v>263.61</v>
      </c>
      <c r="J2155" s="107" t="n">
        <f aca="false">M2155</f>
        <v>263.61</v>
      </c>
      <c r="L2155" s="108" t="n">
        <f aca="false">TRUNC(N2155-N2155*$O$2,2)</f>
        <v>263.61</v>
      </c>
      <c r="M2155" s="108" t="n">
        <f aca="false">TRUNC(O2155-O2155*$O$2,2)</f>
        <v>263.61</v>
      </c>
      <c r="N2155" s="0" t="n">
        <v>337.75</v>
      </c>
      <c r="O2155" s="0" t="n">
        <v>337.75</v>
      </c>
    </row>
    <row r="2156" customFormat="false" ht="15" hidden="false" customHeight="false" outlineLevel="0" collapsed="false">
      <c r="A2156" s="98"/>
      <c r="B2156" s="99" t="s">
        <v>8</v>
      </c>
      <c r="C2156" s="98" t="s">
        <v>9</v>
      </c>
      <c r="D2156" s="98" t="s">
        <v>10</v>
      </c>
      <c r="E2156" s="100" t="s">
        <v>1565</v>
      </c>
      <c r="F2156" s="100"/>
      <c r="G2156" s="101" t="s">
        <v>11</v>
      </c>
      <c r="H2156" s="99" t="s">
        <v>12</v>
      </c>
      <c r="I2156" s="99" t="s">
        <v>13</v>
      </c>
      <c r="J2156" s="99" t="s">
        <v>15</v>
      </c>
      <c r="L2156" s="108"/>
      <c r="M2156" s="108"/>
    </row>
    <row r="2157" customFormat="false" ht="26.45" hidden="false" customHeight="true" outlineLevel="0" collapsed="false">
      <c r="A2157" s="109" t="s">
        <v>1566</v>
      </c>
      <c r="B2157" s="110" t="n">
        <v>2497</v>
      </c>
      <c r="C2157" s="109" t="s">
        <v>50</v>
      </c>
      <c r="D2157" s="109" t="s">
        <v>1849</v>
      </c>
      <c r="E2157" s="111" t="s">
        <v>1850</v>
      </c>
      <c r="F2157" s="111"/>
      <c r="G2157" s="112" t="s">
        <v>41</v>
      </c>
      <c r="H2157" s="113" t="n">
        <v>0.2</v>
      </c>
      <c r="I2157" s="114" t="n">
        <f aca="false">L2157</f>
        <v>40.96</v>
      </c>
      <c r="J2157" s="114" t="n">
        <f aca="false">M2157</f>
        <v>8.18</v>
      </c>
      <c r="L2157" s="108" t="n">
        <f aca="false">TRUNC(N2157-N2157*$O$2,2)</f>
        <v>40.96</v>
      </c>
      <c r="M2157" s="108" t="n">
        <f aca="false">TRUNC(O2157-O2157*$O$2,2)</f>
        <v>8.18</v>
      </c>
      <c r="N2157" s="0" t="s">
        <v>1851</v>
      </c>
      <c r="O2157" s="0" t="s">
        <v>2885</v>
      </c>
    </row>
    <row r="2158" customFormat="false" ht="38.25" hidden="false" customHeight="false" outlineLevel="0" collapsed="false">
      <c r="A2158" s="109" t="s">
        <v>1566</v>
      </c>
      <c r="B2158" s="110" t="n">
        <v>2215</v>
      </c>
      <c r="C2158" s="109" t="s">
        <v>50</v>
      </c>
      <c r="D2158" s="109" t="s">
        <v>2886</v>
      </c>
      <c r="E2158" s="111" t="s">
        <v>2887</v>
      </c>
      <c r="F2158" s="111"/>
      <c r="G2158" s="112" t="s">
        <v>52</v>
      </c>
      <c r="H2158" s="113" t="n">
        <v>0.75</v>
      </c>
      <c r="I2158" s="114" t="n">
        <f aca="false">L2158</f>
        <v>88.17</v>
      </c>
      <c r="J2158" s="114" t="n">
        <f aca="false">M2158</f>
        <v>66.12</v>
      </c>
      <c r="L2158" s="108" t="n">
        <f aca="false">TRUNC(N2158-N2158*$O$2,2)</f>
        <v>88.17</v>
      </c>
      <c r="M2158" s="108" t="n">
        <f aca="false">TRUNC(O2158-O2158*$O$2,2)</f>
        <v>66.12</v>
      </c>
      <c r="N2158" s="0" t="s">
        <v>2888</v>
      </c>
      <c r="O2158" s="0" t="s">
        <v>2889</v>
      </c>
    </row>
    <row r="2159" customFormat="false" ht="26.45" hidden="false" customHeight="true" outlineLevel="0" collapsed="false">
      <c r="A2159" s="109" t="s">
        <v>1566</v>
      </c>
      <c r="B2159" s="110" t="n">
        <v>79</v>
      </c>
      <c r="C2159" s="109" t="s">
        <v>50</v>
      </c>
      <c r="D2159" s="109" t="s">
        <v>2890</v>
      </c>
      <c r="E2159" s="111" t="s">
        <v>2891</v>
      </c>
      <c r="F2159" s="111"/>
      <c r="G2159" s="112" t="s">
        <v>52</v>
      </c>
      <c r="H2159" s="113" t="n">
        <v>0.16</v>
      </c>
      <c r="I2159" s="114" t="n">
        <f aca="false">L2159</f>
        <v>94.73</v>
      </c>
      <c r="J2159" s="114" t="n">
        <f aca="false">M2159</f>
        <v>15.15</v>
      </c>
      <c r="L2159" s="108" t="n">
        <f aca="false">TRUNC(N2159-N2159*$O$2,2)</f>
        <v>94.73</v>
      </c>
      <c r="M2159" s="108" t="n">
        <f aca="false">TRUNC(O2159-O2159*$O$2,2)</f>
        <v>15.15</v>
      </c>
      <c r="N2159" s="0" t="s">
        <v>2892</v>
      </c>
      <c r="O2159" s="0" t="s">
        <v>2893</v>
      </c>
    </row>
    <row r="2160" customFormat="false" ht="25.5" hidden="false" customHeight="false" outlineLevel="0" collapsed="false">
      <c r="A2160" s="109" t="s">
        <v>1566</v>
      </c>
      <c r="B2160" s="110" t="n">
        <v>126</v>
      </c>
      <c r="C2160" s="109" t="s">
        <v>50</v>
      </c>
      <c r="D2160" s="109" t="s">
        <v>2894</v>
      </c>
      <c r="E2160" s="111" t="s">
        <v>1764</v>
      </c>
      <c r="F2160" s="111"/>
      <c r="G2160" s="112" t="s">
        <v>41</v>
      </c>
      <c r="H2160" s="113" t="n">
        <v>0.046</v>
      </c>
      <c r="I2160" s="114" t="n">
        <f aca="false">L2160</f>
        <v>463.12</v>
      </c>
      <c r="J2160" s="114" t="n">
        <f aca="false">M2160</f>
        <v>21.29</v>
      </c>
      <c r="L2160" s="108" t="n">
        <f aca="false">TRUNC(N2160-N2160*$O$2,2)</f>
        <v>463.12</v>
      </c>
      <c r="M2160" s="108" t="n">
        <f aca="false">TRUNC(O2160-O2160*$O$2,2)</f>
        <v>21.29</v>
      </c>
      <c r="N2160" s="0" t="s">
        <v>2895</v>
      </c>
      <c r="O2160" s="0" t="s">
        <v>2896</v>
      </c>
    </row>
    <row r="2161" customFormat="false" ht="26.45" hidden="false" customHeight="true" outlineLevel="0" collapsed="false">
      <c r="A2161" s="109" t="s">
        <v>1566</v>
      </c>
      <c r="B2161" s="110" t="n">
        <v>3310</v>
      </c>
      <c r="C2161" s="109" t="s">
        <v>50</v>
      </c>
      <c r="D2161" s="109" t="s">
        <v>2897</v>
      </c>
      <c r="E2161" s="111" t="s">
        <v>1838</v>
      </c>
      <c r="F2161" s="111"/>
      <c r="G2161" s="112" t="s">
        <v>52</v>
      </c>
      <c r="H2161" s="113" t="n">
        <v>0.97</v>
      </c>
      <c r="I2161" s="114" t="n">
        <f aca="false">L2161</f>
        <v>5.2</v>
      </c>
      <c r="J2161" s="114" t="n">
        <f aca="false">M2161</f>
        <v>5.04</v>
      </c>
      <c r="L2161" s="108" t="n">
        <f aca="false">TRUNC(N2161-N2161*$O$2,2)</f>
        <v>5.2</v>
      </c>
      <c r="M2161" s="108" t="n">
        <f aca="false">TRUNC(O2161-O2161*$O$2,2)</f>
        <v>5.04</v>
      </c>
      <c r="N2161" s="0" t="s">
        <v>2898</v>
      </c>
      <c r="O2161" s="0" t="s">
        <v>2899</v>
      </c>
    </row>
    <row r="2162" customFormat="false" ht="39.6" hidden="false" customHeight="true" outlineLevel="0" collapsed="false">
      <c r="A2162" s="109" t="s">
        <v>1566</v>
      </c>
      <c r="B2162" s="110" t="n">
        <v>140</v>
      </c>
      <c r="C2162" s="109" t="s">
        <v>50</v>
      </c>
      <c r="D2162" s="109" t="s">
        <v>2900</v>
      </c>
      <c r="E2162" s="111" t="s">
        <v>2901</v>
      </c>
      <c r="F2162" s="111"/>
      <c r="G2162" s="112" t="s">
        <v>287</v>
      </c>
      <c r="H2162" s="113" t="n">
        <v>1</v>
      </c>
      <c r="I2162" s="114" t="n">
        <f aca="false">L2162</f>
        <v>10.17</v>
      </c>
      <c r="J2162" s="114" t="n">
        <f aca="false">M2162</f>
        <v>10.17</v>
      </c>
      <c r="L2162" s="108" t="n">
        <f aca="false">TRUNC(N2162-N2162*$O$2,2)</f>
        <v>10.17</v>
      </c>
      <c r="M2162" s="108" t="n">
        <f aca="false">TRUNC(O2162-O2162*$O$2,2)</f>
        <v>10.17</v>
      </c>
      <c r="N2162" s="0" t="s">
        <v>2902</v>
      </c>
      <c r="O2162" s="0" t="s">
        <v>2902</v>
      </c>
    </row>
    <row r="2163" customFormat="false" ht="38.25" hidden="false" customHeight="false" outlineLevel="0" collapsed="false">
      <c r="A2163" s="109" t="s">
        <v>1566</v>
      </c>
      <c r="B2163" s="110" t="n">
        <v>153</v>
      </c>
      <c r="C2163" s="109" t="s">
        <v>50</v>
      </c>
      <c r="D2163" s="109" t="s">
        <v>2903</v>
      </c>
      <c r="E2163" s="111" t="s">
        <v>2904</v>
      </c>
      <c r="F2163" s="111"/>
      <c r="G2163" s="112" t="s">
        <v>52</v>
      </c>
      <c r="H2163" s="113" t="n">
        <v>0.4</v>
      </c>
      <c r="I2163" s="114" t="n">
        <f aca="false">L2163</f>
        <v>74.33</v>
      </c>
      <c r="J2163" s="114" t="n">
        <f aca="false">M2163</f>
        <v>29.72</v>
      </c>
      <c r="L2163" s="108" t="n">
        <f aca="false">TRUNC(N2163-N2163*$O$2,2)</f>
        <v>74.33</v>
      </c>
      <c r="M2163" s="108" t="n">
        <f aca="false">TRUNC(O2163-O2163*$O$2,2)</f>
        <v>29.72</v>
      </c>
      <c r="N2163" s="0" t="s">
        <v>2905</v>
      </c>
      <c r="O2163" s="0" t="s">
        <v>2906</v>
      </c>
    </row>
    <row r="2164" customFormat="false" ht="38.25" hidden="false" customHeight="false" outlineLevel="0" collapsed="false">
      <c r="A2164" s="109" t="s">
        <v>1566</v>
      </c>
      <c r="B2164" s="110" t="n">
        <v>1908</v>
      </c>
      <c r="C2164" s="109" t="s">
        <v>50</v>
      </c>
      <c r="D2164" s="109" t="s">
        <v>2907</v>
      </c>
      <c r="E2164" s="111" t="s">
        <v>2908</v>
      </c>
      <c r="F2164" s="111"/>
      <c r="G2164" s="112" t="s">
        <v>52</v>
      </c>
      <c r="H2164" s="113" t="n">
        <v>0.97</v>
      </c>
      <c r="I2164" s="114" t="n">
        <f aca="false">L2164</f>
        <v>27.93</v>
      </c>
      <c r="J2164" s="114" t="n">
        <f aca="false">M2164</f>
        <v>27.09</v>
      </c>
      <c r="L2164" s="108" t="n">
        <f aca="false">TRUNC(N2164-N2164*$O$2,2)</f>
        <v>27.93</v>
      </c>
      <c r="M2164" s="108" t="n">
        <f aca="false">TRUNC(O2164-O2164*$O$2,2)</f>
        <v>27.09</v>
      </c>
      <c r="N2164" s="0" t="s">
        <v>2909</v>
      </c>
      <c r="O2164" s="0" t="s">
        <v>2910</v>
      </c>
    </row>
    <row r="2165" customFormat="false" ht="52.9" hidden="false" customHeight="true" outlineLevel="0" collapsed="false">
      <c r="A2165" s="109" t="s">
        <v>1566</v>
      </c>
      <c r="B2165" s="110" t="n">
        <v>91</v>
      </c>
      <c r="C2165" s="109" t="s">
        <v>50</v>
      </c>
      <c r="D2165" s="109" t="s">
        <v>2911</v>
      </c>
      <c r="E2165" s="111" t="s">
        <v>2003</v>
      </c>
      <c r="F2165" s="111"/>
      <c r="G2165" s="112" t="s">
        <v>41</v>
      </c>
      <c r="H2165" s="113" t="n">
        <v>0.2</v>
      </c>
      <c r="I2165" s="114" t="n">
        <f aca="false">L2165</f>
        <v>402.64</v>
      </c>
      <c r="J2165" s="114" t="n">
        <f aca="false">M2165</f>
        <v>80.52</v>
      </c>
      <c r="L2165" s="108" t="n">
        <f aca="false">TRUNC(N2165-N2165*$O$2,2)</f>
        <v>402.64</v>
      </c>
      <c r="M2165" s="108" t="n">
        <f aca="false">TRUNC(O2165-O2165*$O$2,2)</f>
        <v>80.52</v>
      </c>
      <c r="N2165" s="0" t="s">
        <v>2912</v>
      </c>
      <c r="O2165" s="0" t="s">
        <v>2913</v>
      </c>
    </row>
    <row r="2166" customFormat="false" ht="13.9" hidden="false" customHeight="true" outlineLevel="0" collapsed="false">
      <c r="A2166" s="134" t="s">
        <v>1630</v>
      </c>
      <c r="B2166" s="134"/>
      <c r="C2166" s="134"/>
      <c r="D2166" s="134"/>
      <c r="E2166" s="134"/>
      <c r="F2166" s="134"/>
      <c r="G2166" s="134"/>
      <c r="H2166" s="134"/>
      <c r="I2166" s="134"/>
      <c r="J2166" s="134"/>
      <c r="L2166" s="108" t="n">
        <f aca="false">TRUNC(N2166-N2166*$O$2,2)</f>
        <v>0</v>
      </c>
      <c r="M2166" s="108" t="n">
        <f aca="false">TRUNC(O2166-O2166*$O$2,2)</f>
        <v>0</v>
      </c>
      <c r="N2166" s="0" t="n">
        <v>0</v>
      </c>
      <c r="O2166" s="0" t="n">
        <v>0</v>
      </c>
    </row>
    <row r="2167" customFormat="false" ht="15" hidden="false" customHeight="false" outlineLevel="0" collapsed="false">
      <c r="A2167" s="98"/>
      <c r="B2167" s="99" t="s">
        <v>8</v>
      </c>
      <c r="C2167" s="98" t="s">
        <v>9</v>
      </c>
      <c r="D2167" s="98" t="s">
        <v>10</v>
      </c>
      <c r="E2167" s="100" t="s">
        <v>1565</v>
      </c>
      <c r="F2167" s="100"/>
      <c r="G2167" s="101" t="s">
        <v>11</v>
      </c>
      <c r="H2167" s="99" t="s">
        <v>12</v>
      </c>
      <c r="I2167" s="99" t="s">
        <v>13</v>
      </c>
      <c r="J2167" s="99" t="s">
        <v>15</v>
      </c>
      <c r="L2167" s="108"/>
      <c r="M2167" s="108"/>
    </row>
    <row r="2168" customFormat="false" ht="12.75" hidden="false" customHeight="false" outlineLevel="0" collapsed="false">
      <c r="A2168" s="122" t="s">
        <v>1578</v>
      </c>
      <c r="B2168" s="123" t="n">
        <v>11246</v>
      </c>
      <c r="C2168" s="122" t="s">
        <v>50</v>
      </c>
      <c r="D2168" s="122" t="s">
        <v>1816</v>
      </c>
      <c r="E2168" s="124" t="s">
        <v>1581</v>
      </c>
      <c r="F2168" s="124"/>
      <c r="G2168" s="125" t="s">
        <v>765</v>
      </c>
      <c r="H2168" s="126" t="n">
        <v>0.001961092</v>
      </c>
      <c r="I2168" s="127" t="n">
        <f aca="false">L2168</f>
        <v>7.97</v>
      </c>
      <c r="J2168" s="127" t="n">
        <f aca="false">M2168</f>
        <v>0.01</v>
      </c>
      <c r="L2168" s="108" t="n">
        <f aca="false">TRUNC(N2168-N2168*$O$2,2)</f>
        <v>7.97</v>
      </c>
      <c r="M2168" s="108" t="n">
        <f aca="false">TRUNC(O2168-O2168*$O$2,2)</f>
        <v>0.01</v>
      </c>
      <c r="N2168" s="0" t="s">
        <v>1817</v>
      </c>
      <c r="O2168" s="0" t="s">
        <v>1678</v>
      </c>
    </row>
    <row r="2169" customFormat="false" ht="25.5" hidden="false" customHeight="false" outlineLevel="0" collapsed="false">
      <c r="A2169" s="122" t="s">
        <v>1578</v>
      </c>
      <c r="B2169" s="123" t="n">
        <v>2657</v>
      </c>
      <c r="C2169" s="122" t="s">
        <v>50</v>
      </c>
      <c r="D2169" s="122" t="s">
        <v>2162</v>
      </c>
      <c r="E2169" s="124" t="s">
        <v>1581</v>
      </c>
      <c r="F2169" s="124"/>
      <c r="G2169" s="125" t="s">
        <v>24</v>
      </c>
      <c r="H2169" s="126" t="n">
        <v>16</v>
      </c>
      <c r="I2169" s="127" t="n">
        <f aca="false">L2169</f>
        <v>0.76</v>
      </c>
      <c r="J2169" s="127" t="n">
        <f aca="false">M2169</f>
        <v>12.23</v>
      </c>
      <c r="L2169" s="108" t="n">
        <f aca="false">TRUNC(N2169-N2169*$O$2,2)</f>
        <v>0.76</v>
      </c>
      <c r="M2169" s="108" t="n">
        <f aca="false">TRUNC(O2169-O2169*$O$2,2)</f>
        <v>12.23</v>
      </c>
      <c r="N2169" s="0" t="s">
        <v>2163</v>
      </c>
      <c r="O2169" s="0" t="s">
        <v>2914</v>
      </c>
    </row>
    <row r="2170" customFormat="false" ht="25.5" hidden="false" customHeight="false" outlineLevel="0" collapsed="false">
      <c r="A2170" s="122" t="s">
        <v>1578</v>
      </c>
      <c r="B2170" s="123" t="s">
        <v>1905</v>
      </c>
      <c r="C2170" s="122" t="s">
        <v>50</v>
      </c>
      <c r="D2170" s="122" t="s">
        <v>1906</v>
      </c>
      <c r="E2170" s="124" t="s">
        <v>1609</v>
      </c>
      <c r="F2170" s="124"/>
      <c r="G2170" s="125" t="s">
        <v>1610</v>
      </c>
      <c r="H2170" s="126" t="n">
        <v>0.25656</v>
      </c>
      <c r="I2170" s="127" t="n">
        <f aca="false">L2170</f>
        <v>14.93</v>
      </c>
      <c r="J2170" s="127" t="n">
        <f aca="false">M2170</f>
        <v>3.82</v>
      </c>
      <c r="L2170" s="108" t="n">
        <f aca="false">TRUNC(N2170-N2170*$O$2,2)</f>
        <v>14.93</v>
      </c>
      <c r="M2170" s="108" t="n">
        <f aca="false">TRUNC(O2170-O2170*$O$2,2)</f>
        <v>3.82</v>
      </c>
      <c r="N2170" s="0" t="s">
        <v>1746</v>
      </c>
      <c r="O2170" s="0" t="s">
        <v>1673</v>
      </c>
    </row>
    <row r="2171" customFormat="false" ht="25.5" hidden="false" customHeight="false" outlineLevel="0" collapsed="false">
      <c r="A2171" s="122" t="s">
        <v>1578</v>
      </c>
      <c r="B2171" s="123" t="s">
        <v>1664</v>
      </c>
      <c r="C2171" s="122" t="s">
        <v>50</v>
      </c>
      <c r="D2171" s="122" t="s">
        <v>1665</v>
      </c>
      <c r="E2171" s="124" t="s">
        <v>1581</v>
      </c>
      <c r="F2171" s="124"/>
      <c r="G2171" s="125" t="s">
        <v>24</v>
      </c>
      <c r="H2171" s="126" t="n">
        <v>0.001440823</v>
      </c>
      <c r="I2171" s="127" t="n">
        <f aca="false">L2171</f>
        <v>13.69</v>
      </c>
      <c r="J2171" s="127" t="n">
        <f aca="false">M2171</f>
        <v>0.01</v>
      </c>
      <c r="L2171" s="108" t="n">
        <f aca="false">TRUNC(N2171-N2171*$O$2,2)</f>
        <v>13.69</v>
      </c>
      <c r="M2171" s="108" t="n">
        <f aca="false">TRUNC(O2171-O2171*$O$2,2)</f>
        <v>0.01</v>
      </c>
      <c r="N2171" s="0" t="s">
        <v>1666</v>
      </c>
      <c r="O2171" s="0" t="s">
        <v>1678</v>
      </c>
    </row>
    <row r="2172" customFormat="false" ht="25.5" hidden="false" customHeight="false" outlineLevel="0" collapsed="false">
      <c r="A2172" s="122" t="s">
        <v>1578</v>
      </c>
      <c r="B2172" s="123" t="n">
        <v>2684</v>
      </c>
      <c r="C2172" s="122" t="s">
        <v>50</v>
      </c>
      <c r="D2172" s="122" t="s">
        <v>2915</v>
      </c>
      <c r="E2172" s="124" t="s">
        <v>1581</v>
      </c>
      <c r="F2172" s="124"/>
      <c r="G2172" s="125" t="s">
        <v>287</v>
      </c>
      <c r="H2172" s="126" t="n">
        <v>3.465</v>
      </c>
      <c r="I2172" s="127" t="n">
        <f aca="false">L2172</f>
        <v>1.16</v>
      </c>
      <c r="J2172" s="127" t="n">
        <f aca="false">M2172</f>
        <v>4.02</v>
      </c>
      <c r="L2172" s="108" t="n">
        <f aca="false">TRUNC(N2172-N2172*$O$2,2)</f>
        <v>1.16</v>
      </c>
      <c r="M2172" s="108" t="n">
        <f aca="false">TRUNC(O2172-O2172*$O$2,2)</f>
        <v>4.02</v>
      </c>
      <c r="N2172" s="0" t="s">
        <v>2916</v>
      </c>
      <c r="O2172" s="0" t="s">
        <v>2917</v>
      </c>
    </row>
    <row r="2173" customFormat="false" ht="25.5" hidden="false" customHeight="false" outlineLevel="0" collapsed="false">
      <c r="A2173" s="122" t="s">
        <v>1578</v>
      </c>
      <c r="B2173" s="123" t="s">
        <v>1631</v>
      </c>
      <c r="C2173" s="122" t="s">
        <v>50</v>
      </c>
      <c r="D2173" s="122" t="s">
        <v>1632</v>
      </c>
      <c r="E2173" s="124" t="s">
        <v>1581</v>
      </c>
      <c r="F2173" s="124"/>
      <c r="G2173" s="125" t="s">
        <v>1633</v>
      </c>
      <c r="H2173" s="126" t="n">
        <v>0.0165694645</v>
      </c>
      <c r="I2173" s="127" t="n">
        <f aca="false">L2173</f>
        <v>9.48</v>
      </c>
      <c r="J2173" s="127" t="n">
        <f aca="false">M2173</f>
        <v>0.15</v>
      </c>
      <c r="L2173" s="108" t="n">
        <f aca="false">TRUNC(N2173-N2173*$O$2,2)</f>
        <v>9.48</v>
      </c>
      <c r="M2173" s="108" t="n">
        <f aca="false">TRUNC(O2173-O2173*$O$2,2)</f>
        <v>0.15</v>
      </c>
      <c r="N2173" s="0" t="s">
        <v>1634</v>
      </c>
      <c r="O2173" s="0" t="s">
        <v>2077</v>
      </c>
    </row>
    <row r="2174" customFormat="false" ht="12.75" hidden="false" customHeight="false" outlineLevel="0" collapsed="false">
      <c r="A2174" s="122" t="s">
        <v>1578</v>
      </c>
      <c r="B2174" s="123" t="n">
        <v>11243</v>
      </c>
      <c r="C2174" s="122" t="s">
        <v>50</v>
      </c>
      <c r="D2174" s="122" t="s">
        <v>1798</v>
      </c>
      <c r="E2174" s="124" t="s">
        <v>1581</v>
      </c>
      <c r="F2174" s="124"/>
      <c r="G2174" s="125" t="s">
        <v>24</v>
      </c>
      <c r="H2174" s="126" t="n">
        <v>0.000280156</v>
      </c>
      <c r="I2174" s="127" t="n">
        <f aca="false">L2174</f>
        <v>21.85</v>
      </c>
      <c r="J2174" s="127" t="n">
        <f aca="false">M2174</f>
        <v>0</v>
      </c>
      <c r="L2174" s="108" t="n">
        <f aca="false">TRUNC(N2174-N2174*$O$2,2)</f>
        <v>21.85</v>
      </c>
      <c r="M2174" s="108" t="n">
        <f aca="false">TRUNC(O2174-O2174*$O$2,2)</f>
        <v>0</v>
      </c>
      <c r="N2174" s="0" t="s">
        <v>1799</v>
      </c>
      <c r="O2174" s="0" t="s">
        <v>1635</v>
      </c>
    </row>
    <row r="2175" customFormat="false" ht="12.75" hidden="false" customHeight="false" outlineLevel="0" collapsed="false">
      <c r="A2175" s="122" t="s">
        <v>1578</v>
      </c>
      <c r="B2175" s="123" t="n">
        <v>10788</v>
      </c>
      <c r="C2175" s="122" t="s">
        <v>50</v>
      </c>
      <c r="D2175" s="122" t="s">
        <v>1650</v>
      </c>
      <c r="E2175" s="124" t="s">
        <v>1581</v>
      </c>
      <c r="F2175" s="124"/>
      <c r="G2175" s="125" t="s">
        <v>24</v>
      </c>
      <c r="H2175" s="126" t="n">
        <v>0.000811543</v>
      </c>
      <c r="I2175" s="127" t="n">
        <f aca="false">L2175</f>
        <v>28.8</v>
      </c>
      <c r="J2175" s="127" t="n">
        <f aca="false">M2175</f>
        <v>0.01</v>
      </c>
      <c r="L2175" s="108" t="n">
        <f aca="false">TRUNC(N2175-N2175*$O$2,2)</f>
        <v>28.8</v>
      </c>
      <c r="M2175" s="108" t="n">
        <f aca="false">TRUNC(O2175-O2175*$O$2,2)</f>
        <v>0.01</v>
      </c>
      <c r="N2175" s="0" t="s">
        <v>1651</v>
      </c>
      <c r="O2175" s="0" t="s">
        <v>1678</v>
      </c>
    </row>
    <row r="2176" customFormat="false" ht="12.75" hidden="false" customHeight="false" outlineLevel="0" collapsed="false">
      <c r="A2176" s="122" t="s">
        <v>1578</v>
      </c>
      <c r="B2176" s="123" t="n">
        <v>10578</v>
      </c>
      <c r="C2176" s="122" t="s">
        <v>50</v>
      </c>
      <c r="D2176" s="122" t="s">
        <v>1994</v>
      </c>
      <c r="E2176" s="124" t="s">
        <v>1581</v>
      </c>
      <c r="F2176" s="124"/>
      <c r="G2176" s="125" t="s">
        <v>24</v>
      </c>
      <c r="H2176" s="126" t="n">
        <v>5.1312E-005</v>
      </c>
      <c r="I2176" s="127" t="n">
        <f aca="false">L2176</f>
        <v>11.82</v>
      </c>
      <c r="J2176" s="127" t="n">
        <f aca="false">M2176</f>
        <v>0</v>
      </c>
      <c r="L2176" s="108" t="n">
        <f aca="false">TRUNC(N2176-N2176*$O$2,2)</f>
        <v>11.82</v>
      </c>
      <c r="M2176" s="108" t="n">
        <f aca="false">TRUNC(O2176-O2176*$O$2,2)</f>
        <v>0</v>
      </c>
      <c r="N2176" s="0" t="s">
        <v>1995</v>
      </c>
      <c r="O2176" s="0" t="s">
        <v>1635</v>
      </c>
    </row>
    <row r="2177" customFormat="false" ht="12.75" hidden="false" customHeight="false" outlineLevel="0" collapsed="false">
      <c r="A2177" s="122" t="s">
        <v>1578</v>
      </c>
      <c r="B2177" s="123" t="n">
        <v>941</v>
      </c>
      <c r="C2177" s="122" t="s">
        <v>50</v>
      </c>
      <c r="D2177" s="122" t="s">
        <v>1652</v>
      </c>
      <c r="E2177" s="124" t="s">
        <v>1581</v>
      </c>
      <c r="F2177" s="124"/>
      <c r="G2177" s="125" t="s">
        <v>24</v>
      </c>
      <c r="H2177" s="126" t="n">
        <v>0.0108061725</v>
      </c>
      <c r="I2177" s="127" t="n">
        <f aca="false">L2177</f>
        <v>148.56</v>
      </c>
      <c r="J2177" s="127" t="n">
        <f aca="false">M2177</f>
        <v>1.6</v>
      </c>
      <c r="L2177" s="108" t="n">
        <f aca="false">TRUNC(N2177-N2177*$O$2,2)</f>
        <v>148.56</v>
      </c>
      <c r="M2177" s="108" t="n">
        <f aca="false">TRUNC(O2177-O2177*$O$2,2)</f>
        <v>1.6</v>
      </c>
      <c r="N2177" s="0" t="s">
        <v>1653</v>
      </c>
      <c r="O2177" s="0" t="s">
        <v>2918</v>
      </c>
    </row>
    <row r="2178" customFormat="false" ht="12.75" hidden="false" customHeight="false" outlineLevel="0" collapsed="false">
      <c r="A2178" s="122" t="s">
        <v>1578</v>
      </c>
      <c r="B2178" s="123" t="n">
        <v>11264</v>
      </c>
      <c r="C2178" s="122" t="s">
        <v>50</v>
      </c>
      <c r="D2178" s="122" t="s">
        <v>1810</v>
      </c>
      <c r="E2178" s="124" t="s">
        <v>1581</v>
      </c>
      <c r="F2178" s="124"/>
      <c r="G2178" s="125" t="s">
        <v>24</v>
      </c>
      <c r="H2178" s="126" t="n">
        <v>0.000560312</v>
      </c>
      <c r="I2178" s="127" t="n">
        <f aca="false">L2178</f>
        <v>10.55</v>
      </c>
      <c r="J2178" s="127" t="n">
        <f aca="false">M2178</f>
        <v>0</v>
      </c>
      <c r="L2178" s="108" t="n">
        <f aca="false">TRUNC(N2178-N2178*$O$2,2)</f>
        <v>10.55</v>
      </c>
      <c r="M2178" s="108" t="n">
        <f aca="false">TRUNC(O2178-O2178*$O$2,2)</f>
        <v>0</v>
      </c>
      <c r="N2178" s="0" t="s">
        <v>1811</v>
      </c>
      <c r="O2178" s="0" t="s">
        <v>1635</v>
      </c>
    </row>
    <row r="2179" customFormat="false" ht="12.75" hidden="false" customHeight="false" outlineLevel="0" collapsed="false">
      <c r="A2179" s="122" t="s">
        <v>1578</v>
      </c>
      <c r="B2179" s="123" t="n">
        <v>10362</v>
      </c>
      <c r="C2179" s="122" t="s">
        <v>50</v>
      </c>
      <c r="D2179" s="122" t="s">
        <v>1674</v>
      </c>
      <c r="E2179" s="124" t="s">
        <v>1642</v>
      </c>
      <c r="F2179" s="124"/>
      <c r="G2179" s="125" t="s">
        <v>24</v>
      </c>
      <c r="H2179" s="126" t="n">
        <v>0.0324185175</v>
      </c>
      <c r="I2179" s="127" t="n">
        <f aca="false">L2179</f>
        <v>9.78</v>
      </c>
      <c r="J2179" s="127" t="n">
        <f aca="false">M2179</f>
        <v>0.31</v>
      </c>
      <c r="L2179" s="108" t="n">
        <f aca="false">TRUNC(N2179-N2179*$O$2,2)</f>
        <v>9.78</v>
      </c>
      <c r="M2179" s="108" t="n">
        <f aca="false">TRUNC(O2179-O2179*$O$2,2)</f>
        <v>0.31</v>
      </c>
      <c r="N2179" s="0" t="s">
        <v>1675</v>
      </c>
      <c r="O2179" s="0" t="s">
        <v>1807</v>
      </c>
    </row>
    <row r="2180" customFormat="false" ht="12.75" hidden="false" customHeight="false" outlineLevel="0" collapsed="false">
      <c r="A2180" s="122" t="s">
        <v>1578</v>
      </c>
      <c r="B2180" s="123" t="n">
        <v>10282</v>
      </c>
      <c r="C2180" s="122" t="s">
        <v>50</v>
      </c>
      <c r="D2180" s="122" t="s">
        <v>1789</v>
      </c>
      <c r="E2180" s="124" t="s">
        <v>1581</v>
      </c>
      <c r="F2180" s="124"/>
      <c r="G2180" s="125" t="s">
        <v>24</v>
      </c>
      <c r="H2180" s="126" t="n">
        <v>0.000560312</v>
      </c>
      <c r="I2180" s="127" t="n">
        <f aca="false">L2180</f>
        <v>31.84</v>
      </c>
      <c r="J2180" s="127" t="n">
        <f aca="false">M2180</f>
        <v>0.01</v>
      </c>
      <c r="L2180" s="108" t="n">
        <f aca="false">TRUNC(N2180-N2180*$O$2,2)</f>
        <v>31.84</v>
      </c>
      <c r="M2180" s="108" t="n">
        <f aca="false">TRUNC(O2180-O2180*$O$2,2)</f>
        <v>0.01</v>
      </c>
      <c r="N2180" s="0" t="s">
        <v>1790</v>
      </c>
      <c r="O2180" s="0" t="s">
        <v>1678</v>
      </c>
    </row>
    <row r="2181" customFormat="false" ht="12.75" hidden="false" customHeight="false" outlineLevel="0" collapsed="false">
      <c r="A2181" s="122" t="s">
        <v>1578</v>
      </c>
      <c r="B2181" s="123" t="n">
        <v>10585</v>
      </c>
      <c r="C2181" s="122" t="s">
        <v>50</v>
      </c>
      <c r="D2181" s="122" t="s">
        <v>1978</v>
      </c>
      <c r="E2181" s="124" t="s">
        <v>1581</v>
      </c>
      <c r="F2181" s="124"/>
      <c r="G2181" s="125" t="s">
        <v>24</v>
      </c>
      <c r="H2181" s="126" t="n">
        <v>1.7656E-005</v>
      </c>
      <c r="I2181" s="127" t="n">
        <f aca="false">L2181</f>
        <v>15.53</v>
      </c>
      <c r="J2181" s="127" t="n">
        <f aca="false">M2181</f>
        <v>0</v>
      </c>
      <c r="L2181" s="108" t="n">
        <f aca="false">TRUNC(N2181-N2181*$O$2,2)</f>
        <v>15.53</v>
      </c>
      <c r="M2181" s="108" t="n">
        <f aca="false">TRUNC(O2181-O2181*$O$2,2)</f>
        <v>0</v>
      </c>
      <c r="N2181" s="0" t="s">
        <v>1979</v>
      </c>
      <c r="O2181" s="0" t="s">
        <v>1635</v>
      </c>
    </row>
    <row r="2182" customFormat="false" ht="25.5" hidden="false" customHeight="false" outlineLevel="0" collapsed="false">
      <c r="A2182" s="122" t="s">
        <v>1578</v>
      </c>
      <c r="B2182" s="123" t="s">
        <v>1902</v>
      </c>
      <c r="C2182" s="122" t="s">
        <v>50</v>
      </c>
      <c r="D2182" s="122" t="s">
        <v>1903</v>
      </c>
      <c r="E2182" s="124" t="s">
        <v>1609</v>
      </c>
      <c r="F2182" s="124"/>
      <c r="G2182" s="125" t="s">
        <v>1610</v>
      </c>
      <c r="H2182" s="126" t="n">
        <v>0.08828</v>
      </c>
      <c r="I2182" s="127" t="n">
        <f aca="false">L2182</f>
        <v>14.91</v>
      </c>
      <c r="J2182" s="127" t="n">
        <f aca="false">M2182</f>
        <v>1.31</v>
      </c>
      <c r="L2182" s="108" t="n">
        <f aca="false">TRUNC(N2182-N2182*$O$2,2)</f>
        <v>14.91</v>
      </c>
      <c r="M2182" s="108" t="n">
        <f aca="false">TRUNC(O2182-O2182*$O$2,2)</f>
        <v>1.31</v>
      </c>
      <c r="N2182" s="0" t="s">
        <v>1739</v>
      </c>
      <c r="O2182" s="0" t="s">
        <v>2919</v>
      </c>
    </row>
    <row r="2183" customFormat="false" ht="12.75" hidden="false" customHeight="false" outlineLevel="0" collapsed="false">
      <c r="A2183" s="122" t="s">
        <v>1578</v>
      </c>
      <c r="B2183" s="123" t="n">
        <v>10579</v>
      </c>
      <c r="C2183" s="122" t="s">
        <v>50</v>
      </c>
      <c r="D2183" s="122" t="s">
        <v>1818</v>
      </c>
      <c r="E2183" s="124" t="s">
        <v>1581</v>
      </c>
      <c r="F2183" s="124"/>
      <c r="G2183" s="125" t="s">
        <v>24</v>
      </c>
      <c r="H2183" s="126" t="n">
        <v>5.1312E-005</v>
      </c>
      <c r="I2183" s="127" t="n">
        <f aca="false">L2183</f>
        <v>20.98</v>
      </c>
      <c r="J2183" s="127" t="n">
        <f aca="false">M2183</f>
        <v>0</v>
      </c>
      <c r="L2183" s="108" t="n">
        <f aca="false">TRUNC(N2183-N2183*$O$2,2)</f>
        <v>20.98</v>
      </c>
      <c r="M2183" s="108" t="n">
        <f aca="false">TRUNC(O2183-O2183*$O$2,2)</f>
        <v>0</v>
      </c>
      <c r="N2183" s="0" t="s">
        <v>1819</v>
      </c>
      <c r="O2183" s="0" t="s">
        <v>1635</v>
      </c>
    </row>
    <row r="2184" customFormat="false" ht="25.5" hidden="false" customHeight="false" outlineLevel="0" collapsed="false">
      <c r="A2184" s="122" t="s">
        <v>1578</v>
      </c>
      <c r="B2184" s="123" t="s">
        <v>1970</v>
      </c>
      <c r="C2184" s="122" t="s">
        <v>50</v>
      </c>
      <c r="D2184" s="122" t="s">
        <v>1971</v>
      </c>
      <c r="E2184" s="124" t="s">
        <v>1581</v>
      </c>
      <c r="F2184" s="124"/>
      <c r="G2184" s="125" t="s">
        <v>1972</v>
      </c>
      <c r="H2184" s="126" t="n">
        <v>0.0024</v>
      </c>
      <c r="I2184" s="127" t="n">
        <f aca="false">L2184</f>
        <v>6.38</v>
      </c>
      <c r="J2184" s="127" t="n">
        <f aca="false">M2184</f>
        <v>0</v>
      </c>
      <c r="L2184" s="108" t="n">
        <f aca="false">TRUNC(N2184-N2184*$O$2,2)</f>
        <v>6.38</v>
      </c>
      <c r="M2184" s="108" t="n">
        <f aca="false">TRUNC(O2184-O2184*$O$2,2)</f>
        <v>0</v>
      </c>
      <c r="N2184" s="0" t="s">
        <v>1973</v>
      </c>
      <c r="O2184" s="0" t="s">
        <v>1644</v>
      </c>
    </row>
    <row r="2185" customFormat="false" ht="25.5" hidden="false" customHeight="false" outlineLevel="0" collapsed="false">
      <c r="A2185" s="122" t="s">
        <v>1578</v>
      </c>
      <c r="B2185" s="123" t="s">
        <v>1737</v>
      </c>
      <c r="C2185" s="122" t="s">
        <v>50</v>
      </c>
      <c r="D2185" s="122" t="s">
        <v>1738</v>
      </c>
      <c r="E2185" s="124" t="s">
        <v>1609</v>
      </c>
      <c r="F2185" s="124"/>
      <c r="G2185" s="125" t="s">
        <v>1610</v>
      </c>
      <c r="H2185" s="126" t="n">
        <v>2.80156</v>
      </c>
      <c r="I2185" s="127" t="n">
        <f aca="false">L2185</f>
        <v>14.91</v>
      </c>
      <c r="J2185" s="127" t="n">
        <f aca="false">M2185</f>
        <v>41.78</v>
      </c>
      <c r="L2185" s="108" t="n">
        <f aca="false">TRUNC(N2185-N2185*$O$2,2)</f>
        <v>14.91</v>
      </c>
      <c r="M2185" s="108" t="n">
        <f aca="false">TRUNC(O2185-O2185*$O$2,2)</f>
        <v>41.78</v>
      </c>
      <c r="N2185" s="0" t="s">
        <v>1739</v>
      </c>
      <c r="O2185" s="0" t="s">
        <v>2920</v>
      </c>
    </row>
    <row r="2186" customFormat="false" ht="12.75" hidden="false" customHeight="false" outlineLevel="0" collapsed="false">
      <c r="A2186" s="122" t="s">
        <v>1578</v>
      </c>
      <c r="B2186" s="123" t="n">
        <v>1719</v>
      </c>
      <c r="C2186" s="122" t="s">
        <v>50</v>
      </c>
      <c r="D2186" s="122" t="s">
        <v>2921</v>
      </c>
      <c r="E2186" s="124" t="s">
        <v>1581</v>
      </c>
      <c r="F2186" s="124"/>
      <c r="G2186" s="125" t="s">
        <v>52</v>
      </c>
      <c r="H2186" s="126" t="n">
        <v>0.7875</v>
      </c>
      <c r="I2186" s="127" t="n">
        <f aca="false">L2186</f>
        <v>65.65</v>
      </c>
      <c r="J2186" s="127" t="n">
        <f aca="false">M2186</f>
        <v>51.7</v>
      </c>
      <c r="L2186" s="108" t="n">
        <f aca="false">TRUNC(N2186-N2186*$O$2,2)</f>
        <v>65.65</v>
      </c>
      <c r="M2186" s="108" t="n">
        <f aca="false">TRUNC(O2186-O2186*$O$2,2)</f>
        <v>51.7</v>
      </c>
      <c r="N2186" s="0" t="s">
        <v>2922</v>
      </c>
      <c r="O2186" s="0" t="s">
        <v>2923</v>
      </c>
    </row>
    <row r="2187" customFormat="false" ht="12.75" hidden="false" customHeight="false" outlineLevel="0" collapsed="false">
      <c r="A2187" s="122" t="s">
        <v>1578</v>
      </c>
      <c r="B2187" s="123" t="n">
        <v>1651</v>
      </c>
      <c r="C2187" s="122" t="s">
        <v>50</v>
      </c>
      <c r="D2187" s="122" t="s">
        <v>1638</v>
      </c>
      <c r="E2187" s="124" t="s">
        <v>1581</v>
      </c>
      <c r="F2187" s="124"/>
      <c r="G2187" s="125" t="s">
        <v>1639</v>
      </c>
      <c r="H2187" s="126" t="n">
        <v>0.005737636</v>
      </c>
      <c r="I2187" s="127" t="n">
        <f aca="false">L2187</f>
        <v>4.95</v>
      </c>
      <c r="J2187" s="127" t="n">
        <f aca="false">M2187</f>
        <v>0.02</v>
      </c>
      <c r="L2187" s="108" t="n">
        <f aca="false">TRUNC(N2187-N2187*$O$2,2)</f>
        <v>4.95</v>
      </c>
      <c r="M2187" s="108" t="n">
        <f aca="false">TRUNC(O2187-O2187*$O$2,2)</f>
        <v>0.02</v>
      </c>
      <c r="N2187" s="0" t="s">
        <v>1640</v>
      </c>
      <c r="O2187" s="0" t="s">
        <v>1893</v>
      </c>
    </row>
    <row r="2188" customFormat="false" ht="25.5" hidden="false" customHeight="false" outlineLevel="0" collapsed="false">
      <c r="A2188" s="122" t="s">
        <v>1578</v>
      </c>
      <c r="B2188" s="123" t="s">
        <v>2127</v>
      </c>
      <c r="C2188" s="122" t="s">
        <v>50</v>
      </c>
      <c r="D2188" s="122" t="s">
        <v>2128</v>
      </c>
      <c r="E2188" s="124" t="s">
        <v>1581</v>
      </c>
      <c r="F2188" s="124"/>
      <c r="G2188" s="125" t="s">
        <v>41</v>
      </c>
      <c r="H2188" s="126" t="n">
        <v>0.070038</v>
      </c>
      <c r="I2188" s="127" t="n">
        <f aca="false">L2188</f>
        <v>85.85</v>
      </c>
      <c r="J2188" s="127" t="n">
        <f aca="false">M2188</f>
        <v>6</v>
      </c>
      <c r="L2188" s="108" t="n">
        <f aca="false">TRUNC(N2188-N2188*$O$2,2)</f>
        <v>85.85</v>
      </c>
      <c r="M2188" s="108" t="n">
        <f aca="false">TRUNC(O2188-O2188*$O$2,2)</f>
        <v>6</v>
      </c>
      <c r="N2188" s="0" t="s">
        <v>2129</v>
      </c>
      <c r="O2188" s="0" t="s">
        <v>2924</v>
      </c>
    </row>
    <row r="2189" customFormat="false" ht="25.5" hidden="false" customHeight="false" outlineLevel="0" collapsed="false">
      <c r="A2189" s="122" t="s">
        <v>1578</v>
      </c>
      <c r="B2189" s="123" t="s">
        <v>1825</v>
      </c>
      <c r="C2189" s="122" t="s">
        <v>50</v>
      </c>
      <c r="D2189" s="122" t="s">
        <v>1826</v>
      </c>
      <c r="E2189" s="124" t="s">
        <v>1581</v>
      </c>
      <c r="F2189" s="124"/>
      <c r="G2189" s="125" t="s">
        <v>41</v>
      </c>
      <c r="H2189" s="126" t="n">
        <v>0.009614</v>
      </c>
      <c r="I2189" s="127" t="n">
        <f aca="false">L2189</f>
        <v>101.47</v>
      </c>
      <c r="J2189" s="127" t="n">
        <f aca="false">M2189</f>
        <v>0.96</v>
      </c>
      <c r="L2189" s="108" t="n">
        <f aca="false">TRUNC(N2189-N2189*$O$2,2)</f>
        <v>101.47</v>
      </c>
      <c r="M2189" s="108" t="n">
        <f aca="false">TRUNC(O2189-O2189*$O$2,2)</f>
        <v>0.96</v>
      </c>
      <c r="N2189" s="0" t="s">
        <v>1827</v>
      </c>
      <c r="O2189" s="0" t="s">
        <v>1942</v>
      </c>
    </row>
    <row r="2190" customFormat="false" ht="12.75" hidden="false" customHeight="false" outlineLevel="0" collapsed="false">
      <c r="A2190" s="122" t="s">
        <v>1578</v>
      </c>
      <c r="B2190" s="123" t="n">
        <v>10586</v>
      </c>
      <c r="C2190" s="122" t="s">
        <v>50</v>
      </c>
      <c r="D2190" s="122" t="s">
        <v>1981</v>
      </c>
      <c r="E2190" s="124" t="s">
        <v>1581</v>
      </c>
      <c r="F2190" s="124"/>
      <c r="G2190" s="125" t="s">
        <v>24</v>
      </c>
      <c r="H2190" s="126" t="n">
        <v>1.7656E-005</v>
      </c>
      <c r="I2190" s="127" t="n">
        <f aca="false">L2190</f>
        <v>28.8</v>
      </c>
      <c r="J2190" s="127" t="n">
        <f aca="false">M2190</f>
        <v>0</v>
      </c>
      <c r="L2190" s="108" t="n">
        <f aca="false">TRUNC(N2190-N2190*$O$2,2)</f>
        <v>28.8</v>
      </c>
      <c r="M2190" s="108" t="n">
        <f aca="false">TRUNC(O2190-O2190*$O$2,2)</f>
        <v>0</v>
      </c>
      <c r="N2190" s="0" t="s">
        <v>1651</v>
      </c>
      <c r="O2190" s="0" t="s">
        <v>1635</v>
      </c>
    </row>
    <row r="2191" customFormat="false" ht="25.5" hidden="false" customHeight="false" outlineLevel="0" collapsed="false">
      <c r="A2191" s="122" t="s">
        <v>1578</v>
      </c>
      <c r="B2191" s="123" t="n">
        <v>4174</v>
      </c>
      <c r="C2191" s="122" t="s">
        <v>50</v>
      </c>
      <c r="D2191" s="122" t="s">
        <v>1820</v>
      </c>
      <c r="E2191" s="124" t="s">
        <v>1581</v>
      </c>
      <c r="F2191" s="124"/>
      <c r="G2191" s="125" t="s">
        <v>24</v>
      </c>
      <c r="H2191" s="126" t="n">
        <v>0.00140078</v>
      </c>
      <c r="I2191" s="127" t="n">
        <f aca="false">L2191</f>
        <v>8.42</v>
      </c>
      <c r="J2191" s="127" t="n">
        <f aca="false">M2191</f>
        <v>0</v>
      </c>
      <c r="L2191" s="108" t="n">
        <f aca="false">TRUNC(N2191-N2191*$O$2,2)</f>
        <v>8.42</v>
      </c>
      <c r="M2191" s="108" t="n">
        <f aca="false">TRUNC(O2191-O2191*$O$2,2)</f>
        <v>0</v>
      </c>
      <c r="N2191" s="0" t="s">
        <v>1821</v>
      </c>
      <c r="O2191" s="0" t="s">
        <v>1644</v>
      </c>
    </row>
    <row r="2192" customFormat="false" ht="38.25" hidden="false" customHeight="false" outlineLevel="0" collapsed="false">
      <c r="A2192" s="122" t="s">
        <v>1578</v>
      </c>
      <c r="B2192" s="123" t="s">
        <v>1887</v>
      </c>
      <c r="C2192" s="122" t="s">
        <v>50</v>
      </c>
      <c r="D2192" s="122" t="s">
        <v>1888</v>
      </c>
      <c r="E2192" s="124" t="s">
        <v>1581</v>
      </c>
      <c r="F2192" s="124"/>
      <c r="G2192" s="125" t="s">
        <v>24</v>
      </c>
      <c r="H2192" s="126" t="n">
        <v>0.4</v>
      </c>
      <c r="I2192" s="127" t="n">
        <f aca="false">L2192</f>
        <v>0.27</v>
      </c>
      <c r="J2192" s="127" t="n">
        <f aca="false">M2192</f>
        <v>0.1</v>
      </c>
      <c r="L2192" s="108" t="n">
        <f aca="false">TRUNC(N2192-N2192*$O$2,2)</f>
        <v>0.27</v>
      </c>
      <c r="M2192" s="108" t="n">
        <f aca="false">TRUNC(O2192-O2192*$O$2,2)</f>
        <v>0.1</v>
      </c>
      <c r="N2192" s="0" t="s">
        <v>1889</v>
      </c>
      <c r="O2192" s="0" t="s">
        <v>1831</v>
      </c>
    </row>
    <row r="2193" customFormat="false" ht="25.5" hidden="false" customHeight="false" outlineLevel="0" collapsed="false">
      <c r="A2193" s="122" t="s">
        <v>1578</v>
      </c>
      <c r="B2193" s="123" t="s">
        <v>1654</v>
      </c>
      <c r="C2193" s="122" t="s">
        <v>50</v>
      </c>
      <c r="D2193" s="122" t="s">
        <v>1655</v>
      </c>
      <c r="E2193" s="124" t="s">
        <v>1581</v>
      </c>
      <c r="F2193" s="124"/>
      <c r="G2193" s="125" t="s">
        <v>24</v>
      </c>
      <c r="H2193" s="126" t="n">
        <v>0.004322469</v>
      </c>
      <c r="I2193" s="127" t="n">
        <f aca="false">L2193</f>
        <v>10.53</v>
      </c>
      <c r="J2193" s="127" t="n">
        <f aca="false">M2193</f>
        <v>0.03</v>
      </c>
      <c r="L2193" s="108" t="n">
        <f aca="false">TRUNC(N2193-N2193*$O$2,2)</f>
        <v>10.53</v>
      </c>
      <c r="M2193" s="108" t="n">
        <f aca="false">TRUNC(O2193-O2193*$O$2,2)</f>
        <v>0.03</v>
      </c>
      <c r="N2193" s="0" t="s">
        <v>1656</v>
      </c>
      <c r="O2193" s="0" t="s">
        <v>1612</v>
      </c>
    </row>
    <row r="2194" customFormat="false" ht="25.5" hidden="false" customHeight="false" outlineLevel="0" collapsed="false">
      <c r="A2194" s="122" t="s">
        <v>1578</v>
      </c>
      <c r="B2194" s="123" t="n">
        <v>1569</v>
      </c>
      <c r="C2194" s="122" t="s">
        <v>50</v>
      </c>
      <c r="D2194" s="122" t="s">
        <v>1940</v>
      </c>
      <c r="E2194" s="124" t="s">
        <v>1581</v>
      </c>
      <c r="F2194" s="124"/>
      <c r="G2194" s="125" t="s">
        <v>366</v>
      </c>
      <c r="H2194" s="126" t="n">
        <v>0.16</v>
      </c>
      <c r="I2194" s="127" t="n">
        <f aca="false">L2194</f>
        <v>5.26</v>
      </c>
      <c r="J2194" s="127" t="n">
        <f aca="false">M2194</f>
        <v>0.84</v>
      </c>
      <c r="L2194" s="108" t="n">
        <f aca="false">TRUNC(N2194-N2194*$O$2,2)</f>
        <v>5.26</v>
      </c>
      <c r="M2194" s="108" t="n">
        <f aca="false">TRUNC(O2194-O2194*$O$2,2)</f>
        <v>0.84</v>
      </c>
      <c r="N2194" s="0" t="s">
        <v>1941</v>
      </c>
      <c r="O2194" s="0" t="s">
        <v>2158</v>
      </c>
    </row>
    <row r="2195" customFormat="false" ht="25.5" hidden="false" customHeight="false" outlineLevel="0" collapsed="false">
      <c r="A2195" s="122" t="s">
        <v>1578</v>
      </c>
      <c r="B2195" s="123" t="s">
        <v>1659</v>
      </c>
      <c r="C2195" s="122" t="s">
        <v>50</v>
      </c>
      <c r="D2195" s="122" t="s">
        <v>1660</v>
      </c>
      <c r="E2195" s="124" t="s">
        <v>1581</v>
      </c>
      <c r="F2195" s="124"/>
      <c r="G2195" s="125" t="s">
        <v>1633</v>
      </c>
      <c r="H2195" s="126" t="n">
        <v>0.005737636</v>
      </c>
      <c r="I2195" s="127" t="n">
        <f aca="false">L2195</f>
        <v>50.57</v>
      </c>
      <c r="J2195" s="127" t="n">
        <f aca="false">M2195</f>
        <v>0.28</v>
      </c>
      <c r="L2195" s="108" t="n">
        <f aca="false">TRUNC(N2195-N2195*$O$2,2)</f>
        <v>50.57</v>
      </c>
      <c r="M2195" s="108" t="n">
        <f aca="false">TRUNC(O2195-O2195*$O$2,2)</f>
        <v>0.28</v>
      </c>
      <c r="N2195" s="0" t="s">
        <v>1661</v>
      </c>
      <c r="O2195" s="0" t="s">
        <v>2925</v>
      </c>
    </row>
    <row r="2196" customFormat="false" ht="12.75" hidden="false" customHeight="false" outlineLevel="0" collapsed="false">
      <c r="A2196" s="122" t="s">
        <v>1578</v>
      </c>
      <c r="B2196" s="123" t="n">
        <v>10577</v>
      </c>
      <c r="C2196" s="122" t="s">
        <v>50</v>
      </c>
      <c r="D2196" s="122" t="s">
        <v>1960</v>
      </c>
      <c r="E2196" s="124" t="s">
        <v>1581</v>
      </c>
      <c r="F2196" s="124"/>
      <c r="G2196" s="125" t="s">
        <v>24</v>
      </c>
      <c r="H2196" s="126" t="n">
        <v>2.5656E-005</v>
      </c>
      <c r="I2196" s="127" t="n">
        <f aca="false">L2196</f>
        <v>23.33</v>
      </c>
      <c r="J2196" s="127" t="n">
        <f aca="false">M2196</f>
        <v>0</v>
      </c>
      <c r="L2196" s="108" t="n">
        <f aca="false">TRUNC(N2196-N2196*$O$2,2)</f>
        <v>23.33</v>
      </c>
      <c r="M2196" s="108" t="n">
        <f aca="false">TRUNC(O2196-O2196*$O$2,2)</f>
        <v>0</v>
      </c>
      <c r="N2196" s="0" t="s">
        <v>1961</v>
      </c>
      <c r="O2196" s="0" t="s">
        <v>1635</v>
      </c>
    </row>
    <row r="2197" customFormat="false" ht="12.75" hidden="false" customHeight="false" outlineLevel="0" collapsed="false">
      <c r="A2197" s="122" t="s">
        <v>1578</v>
      </c>
      <c r="B2197" s="123" t="n">
        <v>11244</v>
      </c>
      <c r="C2197" s="122" t="s">
        <v>50</v>
      </c>
      <c r="D2197" s="122" t="s">
        <v>1943</v>
      </c>
      <c r="E2197" s="124" t="s">
        <v>1581</v>
      </c>
      <c r="F2197" s="124"/>
      <c r="G2197" s="125" t="s">
        <v>24</v>
      </c>
      <c r="H2197" s="126" t="n">
        <v>5.1312E-005</v>
      </c>
      <c r="I2197" s="127" t="n">
        <f aca="false">L2197</f>
        <v>38.2</v>
      </c>
      <c r="J2197" s="127" t="n">
        <f aca="false">M2197</f>
        <v>0</v>
      </c>
      <c r="L2197" s="108" t="n">
        <f aca="false">TRUNC(N2197-N2197*$O$2,2)</f>
        <v>38.2</v>
      </c>
      <c r="M2197" s="108" t="n">
        <f aca="false">TRUNC(O2197-O2197*$O$2,2)</f>
        <v>0</v>
      </c>
      <c r="N2197" s="0" t="s">
        <v>1944</v>
      </c>
      <c r="O2197" s="0" t="s">
        <v>1635</v>
      </c>
    </row>
    <row r="2198" customFormat="false" ht="12.75" hidden="false" customHeight="false" outlineLevel="0" collapsed="false">
      <c r="A2198" s="122" t="s">
        <v>1578</v>
      </c>
      <c r="B2198" s="123" t="n">
        <v>11245</v>
      </c>
      <c r="C2198" s="122" t="s">
        <v>50</v>
      </c>
      <c r="D2198" s="122" t="s">
        <v>1814</v>
      </c>
      <c r="E2198" s="124" t="s">
        <v>1581</v>
      </c>
      <c r="F2198" s="124"/>
      <c r="G2198" s="125" t="s">
        <v>24</v>
      </c>
      <c r="H2198" s="126" t="n">
        <v>0.001961092</v>
      </c>
      <c r="I2198" s="127" t="n">
        <f aca="false">L2198</f>
        <v>9.05</v>
      </c>
      <c r="J2198" s="127" t="n">
        <f aca="false">M2198</f>
        <v>0.01</v>
      </c>
      <c r="L2198" s="108" t="n">
        <f aca="false">TRUNC(N2198-N2198*$O$2,2)</f>
        <v>9.05</v>
      </c>
      <c r="M2198" s="108" t="n">
        <f aca="false">TRUNC(O2198-O2198*$O$2,2)</f>
        <v>0.01</v>
      </c>
      <c r="N2198" s="0" t="s">
        <v>1815</v>
      </c>
      <c r="O2198" s="0" t="s">
        <v>1678</v>
      </c>
    </row>
    <row r="2199" customFormat="false" ht="25.5" hidden="false" customHeight="false" outlineLevel="0" collapsed="false">
      <c r="A2199" s="122" t="s">
        <v>1578</v>
      </c>
      <c r="B2199" s="123" t="s">
        <v>1616</v>
      </c>
      <c r="C2199" s="122" t="s">
        <v>50</v>
      </c>
      <c r="D2199" s="122" t="s">
        <v>1617</v>
      </c>
      <c r="E2199" s="124" t="s">
        <v>1609</v>
      </c>
      <c r="F2199" s="124"/>
      <c r="G2199" s="125" t="s">
        <v>1610</v>
      </c>
      <c r="H2199" s="126" t="n">
        <v>4.057715</v>
      </c>
      <c r="I2199" s="127" t="n">
        <f aca="false">L2199</f>
        <v>10.65</v>
      </c>
      <c r="J2199" s="127" t="n">
        <f aca="false">M2199</f>
        <v>43.22</v>
      </c>
      <c r="L2199" s="108" t="n">
        <f aca="false">TRUNC(N2199-N2199*$O$2,2)</f>
        <v>10.65</v>
      </c>
      <c r="M2199" s="108" t="n">
        <f aca="false">TRUNC(O2199-O2199*$O$2,2)</f>
        <v>43.22</v>
      </c>
      <c r="N2199" s="0" t="s">
        <v>1618</v>
      </c>
      <c r="O2199" s="0" t="s">
        <v>2926</v>
      </c>
    </row>
    <row r="2200" customFormat="false" ht="25.5" hidden="false" customHeight="false" outlineLevel="0" collapsed="false">
      <c r="A2200" s="122" t="s">
        <v>1578</v>
      </c>
      <c r="B2200" s="123" t="s">
        <v>2179</v>
      </c>
      <c r="C2200" s="122" t="s">
        <v>50</v>
      </c>
      <c r="D2200" s="122" t="s">
        <v>2180</v>
      </c>
      <c r="E2200" s="124" t="s">
        <v>1581</v>
      </c>
      <c r="F2200" s="124"/>
      <c r="G2200" s="125" t="s">
        <v>287</v>
      </c>
      <c r="H2200" s="126" t="n">
        <v>5.36536</v>
      </c>
      <c r="I2200" s="127" t="n">
        <f aca="false">L2200</f>
        <v>1.01</v>
      </c>
      <c r="J2200" s="127" t="n">
        <f aca="false">M2200</f>
        <v>5.44</v>
      </c>
      <c r="L2200" s="108" t="n">
        <f aca="false">TRUNC(N2200-N2200*$O$2,2)</f>
        <v>1.01</v>
      </c>
      <c r="M2200" s="108" t="n">
        <f aca="false">TRUNC(O2200-O2200*$O$2,2)</f>
        <v>5.44</v>
      </c>
      <c r="N2200" s="0" t="s">
        <v>2181</v>
      </c>
      <c r="O2200" s="0" t="s">
        <v>2927</v>
      </c>
    </row>
    <row r="2201" customFormat="false" ht="38.25" hidden="false" customHeight="false" outlineLevel="0" collapsed="false">
      <c r="A2201" s="122" t="s">
        <v>1578</v>
      </c>
      <c r="B2201" s="123" t="s">
        <v>2465</v>
      </c>
      <c r="C2201" s="122" t="s">
        <v>50</v>
      </c>
      <c r="D2201" s="122" t="s">
        <v>2466</v>
      </c>
      <c r="E2201" s="124" t="s">
        <v>1581</v>
      </c>
      <c r="F2201" s="124"/>
      <c r="G2201" s="125" t="s">
        <v>366</v>
      </c>
      <c r="H2201" s="126" t="n">
        <v>0.2944</v>
      </c>
      <c r="I2201" s="127" t="n">
        <f aca="false">L2201</f>
        <v>19.31</v>
      </c>
      <c r="J2201" s="127" t="n">
        <f aca="false">M2201</f>
        <v>5.68</v>
      </c>
      <c r="L2201" s="108" t="n">
        <f aca="false">TRUNC(N2201-N2201*$O$2,2)</f>
        <v>19.31</v>
      </c>
      <c r="M2201" s="108" t="n">
        <f aca="false">TRUNC(O2201-O2201*$O$2,2)</f>
        <v>5.68</v>
      </c>
      <c r="N2201" s="0" t="s">
        <v>2467</v>
      </c>
      <c r="O2201" s="0" t="s">
        <v>2928</v>
      </c>
    </row>
    <row r="2202" customFormat="false" ht="25.5" hidden="false" customHeight="false" outlineLevel="0" collapsed="false">
      <c r="A2202" s="122" t="s">
        <v>1578</v>
      </c>
      <c r="B2202" s="123" t="s">
        <v>1927</v>
      </c>
      <c r="C2202" s="122" t="s">
        <v>50</v>
      </c>
      <c r="D2202" s="122" t="s">
        <v>1928</v>
      </c>
      <c r="E2202" s="124" t="s">
        <v>1581</v>
      </c>
      <c r="F2202" s="124"/>
      <c r="G2202" s="125" t="s">
        <v>366</v>
      </c>
      <c r="H2202" s="126" t="n">
        <v>0.096</v>
      </c>
      <c r="I2202" s="127" t="n">
        <f aca="false">L2202</f>
        <v>4.4</v>
      </c>
      <c r="J2202" s="127" t="n">
        <f aca="false">M2202</f>
        <v>0.42</v>
      </c>
      <c r="L2202" s="108" t="n">
        <f aca="false">TRUNC(N2202-N2202*$O$2,2)</f>
        <v>4.4</v>
      </c>
      <c r="M2202" s="108" t="n">
        <f aca="false">TRUNC(O2202-O2202*$O$2,2)</f>
        <v>0.42</v>
      </c>
      <c r="N2202" s="0" t="s">
        <v>1929</v>
      </c>
      <c r="O2202" s="0" t="s">
        <v>2455</v>
      </c>
    </row>
    <row r="2203" customFormat="false" ht="25.5" hidden="false" customHeight="false" outlineLevel="0" collapsed="false">
      <c r="A2203" s="122" t="s">
        <v>1578</v>
      </c>
      <c r="B2203" s="123" t="s">
        <v>2154</v>
      </c>
      <c r="C2203" s="122" t="s">
        <v>50</v>
      </c>
      <c r="D2203" s="122" t="s">
        <v>2155</v>
      </c>
      <c r="E2203" s="124" t="s">
        <v>1581</v>
      </c>
      <c r="F2203" s="124"/>
      <c r="G2203" s="125" t="s">
        <v>287</v>
      </c>
      <c r="H2203" s="126" t="n">
        <v>0.048</v>
      </c>
      <c r="I2203" s="127" t="n">
        <f aca="false">L2203</f>
        <v>13.15</v>
      </c>
      <c r="J2203" s="127" t="n">
        <f aca="false">M2203</f>
        <v>0.62</v>
      </c>
      <c r="L2203" s="108" t="n">
        <f aca="false">TRUNC(N2203-N2203*$O$2,2)</f>
        <v>13.15</v>
      </c>
      <c r="M2203" s="108" t="n">
        <f aca="false">TRUNC(O2203-O2203*$O$2,2)</f>
        <v>0.62</v>
      </c>
      <c r="N2203" s="0" t="s">
        <v>2156</v>
      </c>
      <c r="O2203" s="0" t="s">
        <v>2929</v>
      </c>
    </row>
    <row r="2204" customFormat="false" ht="25.5" hidden="false" customHeight="false" outlineLevel="0" collapsed="false">
      <c r="A2204" s="122" t="s">
        <v>1578</v>
      </c>
      <c r="B2204" s="123" t="n">
        <v>11248</v>
      </c>
      <c r="C2204" s="122" t="s">
        <v>50</v>
      </c>
      <c r="D2204" s="122" t="s">
        <v>1956</v>
      </c>
      <c r="E2204" s="124" t="s">
        <v>1583</v>
      </c>
      <c r="F2204" s="124"/>
      <c r="G2204" s="125" t="s">
        <v>24</v>
      </c>
      <c r="H2204" s="126" t="n">
        <v>2.5656E-005</v>
      </c>
      <c r="I2204" s="127" t="n">
        <f aca="false">L2204</f>
        <v>192</v>
      </c>
      <c r="J2204" s="127" t="n">
        <f aca="false">M2204</f>
        <v>0</v>
      </c>
      <c r="L2204" s="108" t="n">
        <f aca="false">TRUNC(N2204-N2204*$O$2,2)</f>
        <v>192</v>
      </c>
      <c r="M2204" s="108" t="n">
        <f aca="false">TRUNC(O2204-O2204*$O$2,2)</f>
        <v>0</v>
      </c>
      <c r="N2204" s="0" t="s">
        <v>1957</v>
      </c>
      <c r="O2204" s="0" t="s">
        <v>1635</v>
      </c>
    </row>
    <row r="2205" customFormat="false" ht="12.75" hidden="false" customHeight="false" outlineLevel="0" collapsed="false">
      <c r="A2205" s="122" t="s">
        <v>1578</v>
      </c>
      <c r="B2205" s="123" t="n">
        <v>4728</v>
      </c>
      <c r="C2205" s="122" t="s">
        <v>50</v>
      </c>
      <c r="D2205" s="122" t="s">
        <v>1667</v>
      </c>
      <c r="E2205" s="124" t="s">
        <v>1581</v>
      </c>
      <c r="F2205" s="124"/>
      <c r="G2205" s="125" t="s">
        <v>24</v>
      </c>
      <c r="H2205" s="126" t="n">
        <v>0.0012173145</v>
      </c>
      <c r="I2205" s="127" t="n">
        <f aca="false">L2205</f>
        <v>14.5</v>
      </c>
      <c r="J2205" s="127" t="n">
        <f aca="false">M2205</f>
        <v>0.01</v>
      </c>
      <c r="L2205" s="108" t="n">
        <f aca="false">TRUNC(N2205-N2205*$O$2,2)</f>
        <v>14.5</v>
      </c>
      <c r="M2205" s="108" t="n">
        <f aca="false">TRUNC(O2205-O2205*$O$2,2)</f>
        <v>0.01</v>
      </c>
      <c r="N2205" s="0" t="s">
        <v>1668</v>
      </c>
      <c r="O2205" s="0" t="s">
        <v>1678</v>
      </c>
    </row>
    <row r="2206" customFormat="false" ht="25.5" hidden="false" customHeight="false" outlineLevel="0" collapsed="false">
      <c r="A2206" s="122" t="s">
        <v>1578</v>
      </c>
      <c r="B2206" s="123" t="s">
        <v>1800</v>
      </c>
      <c r="C2206" s="122" t="s">
        <v>50</v>
      </c>
      <c r="D2206" s="122" t="s">
        <v>1801</v>
      </c>
      <c r="E2206" s="124" t="s">
        <v>1581</v>
      </c>
      <c r="F2206" s="124"/>
      <c r="G2206" s="125" t="s">
        <v>41</v>
      </c>
      <c r="H2206" s="126" t="n">
        <v>0.07784568</v>
      </c>
      <c r="I2206" s="127" t="n">
        <f aca="false">L2206</f>
        <v>86.97</v>
      </c>
      <c r="J2206" s="127" t="n">
        <f aca="false">M2206</f>
        <v>6.76</v>
      </c>
      <c r="L2206" s="108" t="n">
        <f aca="false">TRUNC(N2206-N2206*$O$2,2)</f>
        <v>86.97</v>
      </c>
      <c r="M2206" s="108" t="n">
        <f aca="false">TRUNC(O2206-O2206*$O$2,2)</f>
        <v>6.76</v>
      </c>
      <c r="N2206" s="0" t="s">
        <v>1802</v>
      </c>
      <c r="O2206" s="0" t="s">
        <v>2930</v>
      </c>
    </row>
    <row r="2207" customFormat="false" ht="12.75" hidden="false" customHeight="false" outlineLevel="0" collapsed="false">
      <c r="A2207" s="122" t="s">
        <v>1578</v>
      </c>
      <c r="B2207" s="123" t="n">
        <v>4729</v>
      </c>
      <c r="C2207" s="122" t="s">
        <v>50</v>
      </c>
      <c r="D2207" s="122" t="s">
        <v>1636</v>
      </c>
      <c r="E2207" s="124" t="s">
        <v>1581</v>
      </c>
      <c r="F2207" s="124"/>
      <c r="G2207" s="125" t="s">
        <v>24</v>
      </c>
      <c r="H2207" s="126" t="n">
        <v>0.0004057715</v>
      </c>
      <c r="I2207" s="127" t="n">
        <f aca="false">L2207</f>
        <v>24.58</v>
      </c>
      <c r="J2207" s="127" t="n">
        <f aca="false">M2207</f>
        <v>0</v>
      </c>
      <c r="L2207" s="108" t="n">
        <f aca="false">TRUNC(N2207-N2207*$O$2,2)</f>
        <v>24.58</v>
      </c>
      <c r="M2207" s="108" t="n">
        <f aca="false">TRUNC(O2207-O2207*$O$2,2)</f>
        <v>0</v>
      </c>
      <c r="N2207" s="0" t="s">
        <v>1637</v>
      </c>
      <c r="O2207" s="0" t="s">
        <v>1644</v>
      </c>
    </row>
    <row r="2208" customFormat="false" ht="12.75" hidden="false" customHeight="false" outlineLevel="0" collapsed="false">
      <c r="A2208" s="122" t="s">
        <v>1578</v>
      </c>
      <c r="B2208" s="123" t="n">
        <v>10789</v>
      </c>
      <c r="C2208" s="122" t="s">
        <v>50</v>
      </c>
      <c r="D2208" s="122" t="s">
        <v>1804</v>
      </c>
      <c r="E2208" s="124" t="s">
        <v>1581</v>
      </c>
      <c r="F2208" s="124"/>
      <c r="G2208" s="125" t="s">
        <v>24</v>
      </c>
      <c r="H2208" s="126" t="n">
        <v>0.000560312</v>
      </c>
      <c r="I2208" s="127" t="n">
        <f aca="false">L2208</f>
        <v>12.01</v>
      </c>
      <c r="J2208" s="127" t="n">
        <f aca="false">M2208</f>
        <v>0</v>
      </c>
      <c r="L2208" s="108" t="n">
        <f aca="false">TRUNC(N2208-N2208*$O$2,2)</f>
        <v>12.01</v>
      </c>
      <c r="M2208" s="108" t="n">
        <f aca="false">TRUNC(O2208-O2208*$O$2,2)</f>
        <v>0</v>
      </c>
      <c r="N2208" s="0" t="s">
        <v>1805</v>
      </c>
      <c r="O2208" s="0" t="s">
        <v>1635</v>
      </c>
    </row>
    <row r="2209" customFormat="false" ht="25.5" hidden="false" customHeight="false" outlineLevel="0" collapsed="false">
      <c r="A2209" s="122" t="s">
        <v>1578</v>
      </c>
      <c r="B2209" s="123" t="s">
        <v>1832</v>
      </c>
      <c r="C2209" s="122" t="s">
        <v>50</v>
      </c>
      <c r="D2209" s="122" t="s">
        <v>1833</v>
      </c>
      <c r="E2209" s="124" t="s">
        <v>1581</v>
      </c>
      <c r="F2209" s="124"/>
      <c r="G2209" s="125" t="s">
        <v>287</v>
      </c>
      <c r="H2209" s="126" t="n">
        <v>39.03653</v>
      </c>
      <c r="I2209" s="127" t="n">
        <f aca="false">L2209</f>
        <v>0.6</v>
      </c>
      <c r="J2209" s="127" t="n">
        <f aca="false">M2209</f>
        <v>23.75</v>
      </c>
      <c r="L2209" s="108" t="n">
        <f aca="false">TRUNC(N2209-N2209*$O$2,2)</f>
        <v>0.6</v>
      </c>
      <c r="M2209" s="108" t="n">
        <f aca="false">TRUNC(O2209-O2209*$O$2,2)</f>
        <v>23.75</v>
      </c>
      <c r="N2209" s="0" t="s">
        <v>1834</v>
      </c>
      <c r="O2209" s="0" t="s">
        <v>2931</v>
      </c>
    </row>
    <row r="2210" customFormat="false" ht="12.75" hidden="false" customHeight="false" outlineLevel="0" collapsed="false">
      <c r="A2210" s="122" t="s">
        <v>1578</v>
      </c>
      <c r="B2210" s="123" t="n">
        <v>4722</v>
      </c>
      <c r="C2210" s="122" t="s">
        <v>50</v>
      </c>
      <c r="D2210" s="122" t="s">
        <v>1776</v>
      </c>
      <c r="E2210" s="124" t="s">
        <v>1581</v>
      </c>
      <c r="F2210" s="124"/>
      <c r="G2210" s="125" t="s">
        <v>24</v>
      </c>
      <c r="H2210" s="126" t="n">
        <v>0.001120624</v>
      </c>
      <c r="I2210" s="127" t="n">
        <f aca="false">L2210</f>
        <v>14.67</v>
      </c>
      <c r="J2210" s="127" t="n">
        <f aca="false">M2210</f>
        <v>0.01</v>
      </c>
      <c r="L2210" s="108" t="n">
        <f aca="false">TRUNC(N2210-N2210*$O$2,2)</f>
        <v>14.67</v>
      </c>
      <c r="M2210" s="108" t="n">
        <f aca="false">TRUNC(O2210-O2210*$O$2,2)</f>
        <v>0.01</v>
      </c>
      <c r="N2210" s="0" t="s">
        <v>1777</v>
      </c>
      <c r="O2210" s="0" t="s">
        <v>1678</v>
      </c>
    </row>
    <row r="2211" customFormat="false" ht="12.75" hidden="false" customHeight="false" outlineLevel="0" collapsed="false">
      <c r="A2211" s="122" t="s">
        <v>1578</v>
      </c>
      <c r="B2211" s="123" t="n">
        <v>10599</v>
      </c>
      <c r="C2211" s="122" t="s">
        <v>50</v>
      </c>
      <c r="D2211" s="122" t="s">
        <v>1648</v>
      </c>
      <c r="E2211" s="124" t="s">
        <v>1581</v>
      </c>
      <c r="F2211" s="124"/>
      <c r="G2211" s="125" t="s">
        <v>24</v>
      </c>
      <c r="H2211" s="126" t="n">
        <v>0.012967407</v>
      </c>
      <c r="I2211" s="127" t="n">
        <f aca="false">L2211</f>
        <v>14.04</v>
      </c>
      <c r="J2211" s="127" t="n">
        <f aca="false">M2211</f>
        <v>0.17</v>
      </c>
      <c r="L2211" s="108" t="n">
        <f aca="false">TRUNC(N2211-N2211*$O$2,2)</f>
        <v>14.04</v>
      </c>
      <c r="M2211" s="108" t="n">
        <f aca="false">TRUNC(O2211-O2211*$O$2,2)</f>
        <v>0.17</v>
      </c>
      <c r="N2211" s="0" t="s">
        <v>1649</v>
      </c>
      <c r="O2211" s="0" t="s">
        <v>2458</v>
      </c>
    </row>
    <row r="2212" customFormat="false" ht="12.75" hidden="false" customHeight="false" outlineLevel="0" collapsed="false">
      <c r="A2212" s="122" t="s">
        <v>1578</v>
      </c>
      <c r="B2212" s="123" t="n">
        <v>2378</v>
      </c>
      <c r="C2212" s="122" t="s">
        <v>50</v>
      </c>
      <c r="D2212" s="122" t="s">
        <v>1657</v>
      </c>
      <c r="E2212" s="124" t="s">
        <v>1581</v>
      </c>
      <c r="F2212" s="124"/>
      <c r="G2212" s="125" t="s">
        <v>24</v>
      </c>
      <c r="H2212" s="126" t="n">
        <v>0.5876055415</v>
      </c>
      <c r="I2212" s="127" t="n">
        <f aca="false">L2212</f>
        <v>3.51</v>
      </c>
      <c r="J2212" s="127" t="n">
        <f aca="false">M2212</f>
        <v>2.06</v>
      </c>
      <c r="L2212" s="108" t="n">
        <f aca="false">TRUNC(N2212-N2212*$O$2,2)</f>
        <v>3.51</v>
      </c>
      <c r="M2212" s="108" t="n">
        <f aca="false">TRUNC(O2212-O2212*$O$2,2)</f>
        <v>2.06</v>
      </c>
      <c r="N2212" s="0" t="s">
        <v>1658</v>
      </c>
      <c r="O2212" s="0" t="s">
        <v>2932</v>
      </c>
    </row>
    <row r="2213" customFormat="false" ht="12.75" hidden="false" customHeight="false" outlineLevel="0" collapsed="false">
      <c r="A2213" s="122" t="s">
        <v>1578</v>
      </c>
      <c r="B2213" s="123" t="n">
        <v>11265</v>
      </c>
      <c r="C2213" s="122" t="s">
        <v>50</v>
      </c>
      <c r="D2213" s="122" t="s">
        <v>1822</v>
      </c>
      <c r="E2213" s="124" t="s">
        <v>1581</v>
      </c>
      <c r="F2213" s="124"/>
      <c r="G2213" s="125" t="s">
        <v>24</v>
      </c>
      <c r="H2213" s="126" t="n">
        <v>0.001120624</v>
      </c>
      <c r="I2213" s="127" t="n">
        <f aca="false">L2213</f>
        <v>14.63</v>
      </c>
      <c r="J2213" s="127" t="n">
        <f aca="false">M2213</f>
        <v>0.01</v>
      </c>
      <c r="L2213" s="108" t="n">
        <f aca="false">TRUNC(N2213-N2213*$O$2,2)</f>
        <v>14.63</v>
      </c>
      <c r="M2213" s="108" t="n">
        <f aca="false">TRUNC(O2213-O2213*$O$2,2)</f>
        <v>0.01</v>
      </c>
      <c r="N2213" s="0" t="s">
        <v>1823</v>
      </c>
      <c r="O2213" s="0" t="s">
        <v>1678</v>
      </c>
    </row>
    <row r="2214" customFormat="false" ht="25.5" hidden="false" customHeight="false" outlineLevel="0" collapsed="false">
      <c r="A2214" s="122" t="s">
        <v>1578</v>
      </c>
      <c r="B2214" s="123" t="s">
        <v>2285</v>
      </c>
      <c r="C2214" s="122" t="s">
        <v>50</v>
      </c>
      <c r="D2214" s="122" t="s">
        <v>2286</v>
      </c>
      <c r="E2214" s="124" t="s">
        <v>1581</v>
      </c>
      <c r="F2214" s="124"/>
      <c r="G2214" s="125" t="s">
        <v>41</v>
      </c>
      <c r="H2214" s="126" t="n">
        <v>0.24</v>
      </c>
      <c r="I2214" s="127" t="n">
        <f aca="false">L2214</f>
        <v>95.37</v>
      </c>
      <c r="J2214" s="127" t="n">
        <f aca="false">M2214</f>
        <v>22.88</v>
      </c>
      <c r="L2214" s="108" t="n">
        <f aca="false">TRUNC(N2214-N2214*$O$2,2)</f>
        <v>95.37</v>
      </c>
      <c r="M2214" s="108" t="n">
        <f aca="false">TRUNC(O2214-O2214*$O$2,2)</f>
        <v>22.88</v>
      </c>
      <c r="N2214" s="0" t="s">
        <v>2287</v>
      </c>
      <c r="O2214" s="0" t="s">
        <v>2933</v>
      </c>
    </row>
    <row r="2215" customFormat="false" ht="12.75" hidden="false" customHeight="false" outlineLevel="0" collapsed="false">
      <c r="A2215" s="122" t="s">
        <v>1578</v>
      </c>
      <c r="B2215" s="123" t="n">
        <v>10517</v>
      </c>
      <c r="C2215" s="122" t="s">
        <v>50</v>
      </c>
      <c r="D2215" s="122" t="s">
        <v>1669</v>
      </c>
      <c r="E2215" s="124" t="s">
        <v>1642</v>
      </c>
      <c r="F2215" s="124"/>
      <c r="G2215" s="125" t="s">
        <v>1670</v>
      </c>
      <c r="H2215" s="126" t="n">
        <v>0.002881646</v>
      </c>
      <c r="I2215" s="127" t="n">
        <f aca="false">L2215</f>
        <v>234.15</v>
      </c>
      <c r="J2215" s="127" t="n">
        <f aca="false">M2215</f>
        <v>0.67</v>
      </c>
      <c r="L2215" s="108" t="n">
        <f aca="false">TRUNC(N2215-N2215*$O$2,2)</f>
        <v>234.15</v>
      </c>
      <c r="M2215" s="108" t="n">
        <f aca="false">TRUNC(O2215-O2215*$O$2,2)</f>
        <v>0.67</v>
      </c>
      <c r="N2215" s="0" t="s">
        <v>1671</v>
      </c>
      <c r="O2215" s="0" t="s">
        <v>2934</v>
      </c>
    </row>
    <row r="2216" customFormat="false" ht="12.75" hidden="false" customHeight="false" outlineLevel="0" collapsed="false">
      <c r="A2216" s="122" t="s">
        <v>1578</v>
      </c>
      <c r="B2216" s="123" t="n">
        <v>11247</v>
      </c>
      <c r="C2216" s="122" t="s">
        <v>50</v>
      </c>
      <c r="D2216" s="122" t="s">
        <v>1795</v>
      </c>
      <c r="E2216" s="124" t="s">
        <v>1581</v>
      </c>
      <c r="F2216" s="124"/>
      <c r="G2216" s="125" t="s">
        <v>24</v>
      </c>
      <c r="H2216" s="126" t="n">
        <v>0.000280156</v>
      </c>
      <c r="I2216" s="127" t="n">
        <f aca="false">L2216</f>
        <v>255.84</v>
      </c>
      <c r="J2216" s="127" t="n">
        <f aca="false">M2216</f>
        <v>0.07</v>
      </c>
      <c r="L2216" s="108" t="n">
        <f aca="false">TRUNC(N2216-N2216*$O$2,2)</f>
        <v>255.84</v>
      </c>
      <c r="M2216" s="108" t="n">
        <f aca="false">TRUNC(O2216-O2216*$O$2,2)</f>
        <v>0.07</v>
      </c>
      <c r="N2216" s="0" t="s">
        <v>1796</v>
      </c>
      <c r="O2216" s="0" t="s">
        <v>1813</v>
      </c>
    </row>
    <row r="2217" customFormat="false" ht="12.75" hidden="false" customHeight="false" outlineLevel="0" collapsed="false">
      <c r="A2217" s="122" t="s">
        <v>1578</v>
      </c>
      <c r="B2217" s="123" t="n">
        <v>10492</v>
      </c>
      <c r="C2217" s="122" t="s">
        <v>50</v>
      </c>
      <c r="D2217" s="122" t="s">
        <v>1662</v>
      </c>
      <c r="E2217" s="124" t="s">
        <v>1581</v>
      </c>
      <c r="F2217" s="124"/>
      <c r="G2217" s="125" t="s">
        <v>24</v>
      </c>
      <c r="H2217" s="126" t="n">
        <v>0.0324185175</v>
      </c>
      <c r="I2217" s="127" t="n">
        <f aca="false">L2217</f>
        <v>148.29</v>
      </c>
      <c r="J2217" s="127" t="n">
        <f aca="false">M2217</f>
        <v>4.8</v>
      </c>
      <c r="L2217" s="108" t="n">
        <f aca="false">TRUNC(N2217-N2217*$O$2,2)</f>
        <v>148.29</v>
      </c>
      <c r="M2217" s="108" t="n">
        <f aca="false">TRUNC(O2217-O2217*$O$2,2)</f>
        <v>4.8</v>
      </c>
      <c r="N2217" s="0" t="s">
        <v>1663</v>
      </c>
      <c r="O2217" s="0" t="s">
        <v>2935</v>
      </c>
    </row>
    <row r="2218" customFormat="false" ht="25.5" hidden="false" customHeight="false" outlineLevel="0" collapsed="false">
      <c r="A2218" s="122" t="s">
        <v>1578</v>
      </c>
      <c r="B2218" s="123" t="s">
        <v>1791</v>
      </c>
      <c r="C2218" s="122" t="s">
        <v>50</v>
      </c>
      <c r="D2218" s="122" t="s">
        <v>1792</v>
      </c>
      <c r="E2218" s="124" t="s">
        <v>1581</v>
      </c>
      <c r="F2218" s="124"/>
      <c r="G2218" s="125" t="s">
        <v>41</v>
      </c>
      <c r="H2218" s="126" t="n">
        <v>0.028842</v>
      </c>
      <c r="I2218" s="127" t="n">
        <f aca="false">L2218</f>
        <v>102.01</v>
      </c>
      <c r="J2218" s="127" t="n">
        <f aca="false">M2218</f>
        <v>2.93</v>
      </c>
      <c r="L2218" s="108" t="n">
        <f aca="false">TRUNC(N2218-N2218*$O$2,2)</f>
        <v>102.01</v>
      </c>
      <c r="M2218" s="108" t="n">
        <f aca="false">TRUNC(O2218-O2218*$O$2,2)</f>
        <v>2.93</v>
      </c>
      <c r="N2218" s="0" t="s">
        <v>1793</v>
      </c>
      <c r="O2218" s="0" t="s">
        <v>2936</v>
      </c>
    </row>
    <row r="2219" customFormat="false" ht="12.75" hidden="false" customHeight="false" outlineLevel="0" collapsed="false">
      <c r="A2219" s="122" t="s">
        <v>1578</v>
      </c>
      <c r="B2219" s="123" t="n">
        <v>10596</v>
      </c>
      <c r="C2219" s="122" t="s">
        <v>50</v>
      </c>
      <c r="D2219" s="122" t="s">
        <v>1672</v>
      </c>
      <c r="E2219" s="124" t="s">
        <v>1581</v>
      </c>
      <c r="F2219" s="124"/>
      <c r="G2219" s="125" t="s">
        <v>24</v>
      </c>
      <c r="H2219" s="126" t="n">
        <v>0.0324185175</v>
      </c>
      <c r="I2219" s="127" t="n">
        <f aca="false">L2219</f>
        <v>3.82</v>
      </c>
      <c r="J2219" s="127" t="n">
        <f aca="false">M2219</f>
        <v>0.11</v>
      </c>
      <c r="L2219" s="108" t="n">
        <f aca="false">TRUNC(N2219-N2219*$O$2,2)</f>
        <v>3.82</v>
      </c>
      <c r="M2219" s="108" t="n">
        <f aca="false">TRUNC(O2219-O2219*$O$2,2)</f>
        <v>0.11</v>
      </c>
      <c r="N2219" s="0" t="s">
        <v>1673</v>
      </c>
      <c r="O2219" s="0" t="s">
        <v>2204</v>
      </c>
    </row>
    <row r="2220" customFormat="false" ht="13.15" hidden="false" customHeight="true" outlineLevel="0" collapsed="false">
      <c r="A2220" s="122" t="s">
        <v>1578</v>
      </c>
      <c r="B2220" s="123" t="n">
        <v>11249</v>
      </c>
      <c r="C2220" s="122" t="s">
        <v>50</v>
      </c>
      <c r="D2220" s="122" t="s">
        <v>1965</v>
      </c>
      <c r="E2220" s="124" t="s">
        <v>1583</v>
      </c>
      <c r="F2220" s="124"/>
      <c r="G2220" s="125" t="s">
        <v>24</v>
      </c>
      <c r="H2220" s="126" t="n">
        <v>2.5656E-005</v>
      </c>
      <c r="I2220" s="127" t="n">
        <f aca="false">L2220</f>
        <v>404.29</v>
      </c>
      <c r="J2220" s="127" t="n">
        <f aca="false">M2220</f>
        <v>0</v>
      </c>
      <c r="L2220" s="108" t="n">
        <f aca="false">TRUNC(N2220-N2220*$O$2,2)</f>
        <v>404.29</v>
      </c>
      <c r="M2220" s="108" t="n">
        <f aca="false">TRUNC(O2220-O2220*$O$2,2)</f>
        <v>0</v>
      </c>
      <c r="N2220" s="0" t="s">
        <v>1966</v>
      </c>
      <c r="O2220" s="0" t="s">
        <v>1644</v>
      </c>
    </row>
    <row r="2221" customFormat="false" ht="12.75" hidden="false" customHeight="false" outlineLevel="0" collapsed="false">
      <c r="A2221" s="122" t="s">
        <v>1578</v>
      </c>
      <c r="B2221" s="123" t="n">
        <v>158</v>
      </c>
      <c r="C2221" s="122" t="s">
        <v>50</v>
      </c>
      <c r="D2221" s="122" t="s">
        <v>1676</v>
      </c>
      <c r="E2221" s="124" t="s">
        <v>1581</v>
      </c>
      <c r="F2221" s="124"/>
      <c r="G2221" s="125" t="s">
        <v>24</v>
      </c>
      <c r="H2221" s="126" t="n">
        <v>0.733378907</v>
      </c>
      <c r="I2221" s="127" t="n">
        <f aca="false">L2221</f>
        <v>10.92</v>
      </c>
      <c r="J2221" s="127" t="n">
        <f aca="false">M2221</f>
        <v>8</v>
      </c>
      <c r="L2221" s="108" t="n">
        <f aca="false">TRUNC(N2221-N2221*$O$2,2)</f>
        <v>10.92</v>
      </c>
      <c r="M2221" s="108" t="n">
        <f aca="false">TRUNC(O2221-O2221*$O$2,2)</f>
        <v>8</v>
      </c>
      <c r="N2221" s="0" t="s">
        <v>1677</v>
      </c>
      <c r="O2221" s="0" t="s">
        <v>2937</v>
      </c>
    </row>
    <row r="2222" customFormat="false" ht="25.5" hidden="false" customHeight="false" outlineLevel="0" collapsed="false">
      <c r="A2222" s="122" t="s">
        <v>1578</v>
      </c>
      <c r="B2222" s="123" t="s">
        <v>1894</v>
      </c>
      <c r="C2222" s="122" t="s">
        <v>50</v>
      </c>
      <c r="D2222" s="122" t="s">
        <v>1895</v>
      </c>
      <c r="E2222" s="124" t="s">
        <v>1581</v>
      </c>
      <c r="F2222" s="124"/>
      <c r="G2222" s="125" t="s">
        <v>287</v>
      </c>
      <c r="H2222" s="126" t="n">
        <v>0.02</v>
      </c>
      <c r="I2222" s="127" t="n">
        <f aca="false">L2222</f>
        <v>14.82</v>
      </c>
      <c r="J2222" s="127" t="n">
        <f aca="false">M2222</f>
        <v>0.29</v>
      </c>
      <c r="L2222" s="108" t="n">
        <f aca="false">TRUNC(N2222-N2222*$O$2,2)</f>
        <v>14.82</v>
      </c>
      <c r="M2222" s="108" t="n">
        <f aca="false">TRUNC(O2222-O2222*$O$2,2)</f>
        <v>0.29</v>
      </c>
      <c r="N2222" s="0" t="s">
        <v>1896</v>
      </c>
      <c r="O2222" s="0" t="s">
        <v>2228</v>
      </c>
    </row>
    <row r="2223" customFormat="false" ht="38.25" hidden="false" customHeight="false" outlineLevel="0" collapsed="false">
      <c r="A2223" s="122" t="s">
        <v>1578</v>
      </c>
      <c r="B2223" s="123" t="s">
        <v>1991</v>
      </c>
      <c r="C2223" s="122" t="s">
        <v>50</v>
      </c>
      <c r="D2223" s="122" t="s">
        <v>1992</v>
      </c>
      <c r="E2223" s="124" t="s">
        <v>1581</v>
      </c>
      <c r="F2223" s="124"/>
      <c r="G2223" s="125" t="s">
        <v>24</v>
      </c>
      <c r="H2223" s="126" t="n">
        <v>0.4</v>
      </c>
      <c r="I2223" s="127" t="n">
        <f aca="false">L2223</f>
        <v>0.17</v>
      </c>
      <c r="J2223" s="127" t="n">
        <f aca="false">M2223</f>
        <v>0.06</v>
      </c>
      <c r="L2223" s="108" t="n">
        <f aca="false">TRUNC(N2223-N2223*$O$2,2)</f>
        <v>0.17</v>
      </c>
      <c r="M2223" s="108" t="n">
        <f aca="false">TRUNC(O2223-O2223*$O$2,2)</f>
        <v>0.06</v>
      </c>
      <c r="N2223" s="0" t="s">
        <v>1615</v>
      </c>
      <c r="O2223" s="0" t="s">
        <v>1937</v>
      </c>
    </row>
    <row r="2224" customFormat="false" ht="12.75" hidden="false" customHeight="false" outlineLevel="0" collapsed="false">
      <c r="A2224" s="122" t="s">
        <v>1578</v>
      </c>
      <c r="B2224" s="123" t="n">
        <v>10790</v>
      </c>
      <c r="C2224" s="122" t="s">
        <v>50</v>
      </c>
      <c r="D2224" s="122" t="s">
        <v>1780</v>
      </c>
      <c r="E2224" s="124" t="s">
        <v>1581</v>
      </c>
      <c r="F2224" s="124"/>
      <c r="G2224" s="125" t="s">
        <v>24</v>
      </c>
      <c r="H2224" s="126" t="n">
        <v>0.000280156</v>
      </c>
      <c r="I2224" s="127" t="n">
        <f aca="false">L2224</f>
        <v>20.25</v>
      </c>
      <c r="J2224" s="127" t="n">
        <f aca="false">M2224</f>
        <v>0</v>
      </c>
      <c r="L2224" s="108" t="n">
        <f aca="false">TRUNC(N2224-N2224*$O$2,2)</f>
        <v>20.25</v>
      </c>
      <c r="M2224" s="108" t="n">
        <f aca="false">TRUNC(O2224-O2224*$O$2,2)</f>
        <v>0</v>
      </c>
      <c r="N2224" s="0" t="s">
        <v>1781</v>
      </c>
      <c r="O2224" s="0" t="s">
        <v>1635</v>
      </c>
    </row>
    <row r="2225" customFormat="false" ht="12.75" hidden="false" customHeight="false" outlineLevel="0" collapsed="false">
      <c r="A2225" s="122" t="s">
        <v>1578</v>
      </c>
      <c r="B2225" s="123" t="n">
        <v>81</v>
      </c>
      <c r="C2225" s="122" t="s">
        <v>50</v>
      </c>
      <c r="D2225" s="122" t="s">
        <v>2091</v>
      </c>
      <c r="E2225" s="124" t="s">
        <v>1581</v>
      </c>
      <c r="F2225" s="124"/>
      <c r="G2225" s="125" t="s">
        <v>287</v>
      </c>
      <c r="H2225" s="126" t="n">
        <v>1</v>
      </c>
      <c r="I2225" s="127" t="n">
        <f aca="false">L2225</f>
        <v>7.25</v>
      </c>
      <c r="J2225" s="127" t="n">
        <f aca="false">M2225</f>
        <v>7.25</v>
      </c>
      <c r="L2225" s="108" t="n">
        <f aca="false">TRUNC(N2225-N2225*$O$2,2)</f>
        <v>7.25</v>
      </c>
      <c r="M2225" s="108" t="n">
        <f aca="false">TRUNC(O2225-O2225*$O$2,2)</f>
        <v>7.25</v>
      </c>
      <c r="N2225" s="0" t="s">
        <v>2092</v>
      </c>
      <c r="O2225" s="0" t="s">
        <v>2092</v>
      </c>
    </row>
    <row r="2226" customFormat="false" ht="25.5" hidden="false" customHeight="false" outlineLevel="0" collapsed="false">
      <c r="A2226" s="122" t="s">
        <v>1578</v>
      </c>
      <c r="B2226" s="123" t="s">
        <v>1645</v>
      </c>
      <c r="C2226" s="122" t="s">
        <v>50</v>
      </c>
      <c r="D2226" s="122" t="s">
        <v>1646</v>
      </c>
      <c r="E2226" s="124" t="s">
        <v>1581</v>
      </c>
      <c r="F2226" s="124"/>
      <c r="G2226" s="125" t="s">
        <v>24</v>
      </c>
      <c r="H2226" s="126" t="n">
        <v>0.000811543</v>
      </c>
      <c r="I2226" s="127" t="n">
        <f aca="false">L2226</f>
        <v>140.49</v>
      </c>
      <c r="J2226" s="127" t="n">
        <f aca="false">M2226</f>
        <v>0.1</v>
      </c>
      <c r="L2226" s="108" t="n">
        <f aca="false">TRUNC(N2226-N2226*$O$2,2)</f>
        <v>140.49</v>
      </c>
      <c r="M2226" s="108" t="n">
        <f aca="false">TRUNC(O2226-O2226*$O$2,2)</f>
        <v>0.1</v>
      </c>
      <c r="N2226" s="0" t="s">
        <v>1647</v>
      </c>
      <c r="O2226" s="0" t="s">
        <v>1831</v>
      </c>
    </row>
    <row r="2227" customFormat="false" ht="25.5" hidden="false" customHeight="false" outlineLevel="0" collapsed="false">
      <c r="A2227" s="122" t="s">
        <v>1578</v>
      </c>
      <c r="B2227" s="123" t="n">
        <v>10761</v>
      </c>
      <c r="C2227" s="122" t="s">
        <v>50</v>
      </c>
      <c r="D2227" s="122" t="s">
        <v>1641</v>
      </c>
      <c r="E2227" s="124" t="s">
        <v>1642</v>
      </c>
      <c r="F2227" s="124"/>
      <c r="G2227" s="125" t="s">
        <v>24</v>
      </c>
      <c r="H2227" s="126" t="n">
        <v>0.733378907</v>
      </c>
      <c r="I2227" s="127" t="n">
        <f aca="false">L2227</f>
        <v>3.9</v>
      </c>
      <c r="J2227" s="127" t="n">
        <f aca="false">M2227</f>
        <v>2.85</v>
      </c>
      <c r="L2227" s="108" t="n">
        <f aca="false">TRUNC(N2227-N2227*$O$2,2)</f>
        <v>3.9</v>
      </c>
      <c r="M2227" s="108" t="n">
        <f aca="false">TRUNC(O2227-O2227*$O$2,2)</f>
        <v>2.85</v>
      </c>
      <c r="N2227" s="0" t="s">
        <v>1643</v>
      </c>
      <c r="O2227" s="0" t="s">
        <v>1754</v>
      </c>
    </row>
    <row r="2228" customFormat="false" ht="12.75" hidden="false" customHeight="false" outlineLevel="0" collapsed="false">
      <c r="A2228" s="115"/>
      <c r="B2228" s="115"/>
      <c r="C2228" s="115"/>
      <c r="D2228" s="115"/>
      <c r="E2228" s="115"/>
      <c r="F2228" s="116"/>
      <c r="G2228" s="115"/>
      <c r="H2228" s="116"/>
      <c r="I2228" s="115"/>
      <c r="J2228" s="116"/>
      <c r="L2228" s="108"/>
      <c r="M2228" s="108" t="n">
        <f aca="false">TRUNC(O2228-O2228*$O$2,2)</f>
        <v>90.13</v>
      </c>
      <c r="N2228" s="0" t="s">
        <v>1574</v>
      </c>
      <c r="O2228" s="0" t="n">
        <v>115.49</v>
      </c>
    </row>
    <row r="2229" customFormat="false" ht="12.75" hidden="false" customHeight="false" outlineLevel="0" collapsed="false">
      <c r="A2229" s="115"/>
      <c r="B2229" s="115"/>
      <c r="C2229" s="115"/>
      <c r="D2229" s="115"/>
      <c r="E2229" s="115"/>
      <c r="F2229" s="116"/>
      <c r="G2229" s="115"/>
      <c r="H2229" s="117" t="s">
        <v>1575</v>
      </c>
      <c r="I2229" s="117"/>
      <c r="J2229" s="118" t="n">
        <f aca="false">M2229</f>
        <v>322.84</v>
      </c>
      <c r="L2229" s="108" t="n">
        <f aca="false">TRUNC(N2229-N2229*$O$2,2)</f>
        <v>0</v>
      </c>
      <c r="M2229" s="108" t="n">
        <f aca="false">TRUNC(O2229-O2229*$O$2,2)</f>
        <v>322.84</v>
      </c>
      <c r="N2229" s="0" t="n">
        <v>0</v>
      </c>
      <c r="O2229" s="0" t="n">
        <v>413.64</v>
      </c>
    </row>
    <row r="2230" customFormat="false" ht="13.5" hidden="false" customHeight="false" outlineLevel="0" collapsed="false">
      <c r="A2230" s="30"/>
      <c r="B2230" s="30"/>
      <c r="C2230" s="30"/>
      <c r="D2230" s="30"/>
      <c r="E2230" s="30"/>
      <c r="F2230" s="30"/>
      <c r="G2230" s="30"/>
      <c r="H2230" s="119"/>
      <c r="I2230" s="30"/>
      <c r="J2230" s="120"/>
      <c r="L2230" s="108"/>
      <c r="M2230" s="108" t="n">
        <f aca="false">TRUNC(O2230-O2230*$O$2,2)</f>
        <v>4242.18</v>
      </c>
      <c r="N2230" s="0" t="s">
        <v>1576</v>
      </c>
      <c r="O2230" s="0" t="n">
        <v>5435.22</v>
      </c>
    </row>
    <row r="2231" customFormat="false" ht="13.5" hidden="false" customHeight="false" outlineLevel="0" collapsed="false">
      <c r="A2231" s="121"/>
      <c r="B2231" s="121"/>
      <c r="C2231" s="121"/>
      <c r="D2231" s="121"/>
      <c r="E2231" s="121"/>
      <c r="F2231" s="121"/>
      <c r="G2231" s="121"/>
      <c r="H2231" s="121"/>
      <c r="I2231" s="121"/>
      <c r="J2231" s="121"/>
      <c r="L2231" s="108" t="n">
        <f aca="false">TRUNC(N2231-N2231*$O$2,2)</f>
        <v>0</v>
      </c>
      <c r="M2231" s="108" t="n">
        <f aca="false">TRUNC(O2231-O2231*$O$2,2)</f>
        <v>0</v>
      </c>
      <c r="N2231" s="0" t="n">
        <v>0</v>
      </c>
      <c r="O2231" s="0" t="n">
        <v>0</v>
      </c>
    </row>
    <row r="2232" customFormat="false" ht="15" hidden="false" customHeight="false" outlineLevel="0" collapsed="false">
      <c r="A2232" s="98" t="s">
        <v>360</v>
      </c>
      <c r="B2232" s="99" t="s">
        <v>8</v>
      </c>
      <c r="C2232" s="98" t="s">
        <v>9</v>
      </c>
      <c r="D2232" s="98" t="s">
        <v>10</v>
      </c>
      <c r="E2232" s="100" t="s">
        <v>1565</v>
      </c>
      <c r="F2232" s="100"/>
      <c r="G2232" s="101" t="s">
        <v>11</v>
      </c>
      <c r="H2232" s="99" t="s">
        <v>12</v>
      </c>
      <c r="I2232" s="99" t="s">
        <v>13</v>
      </c>
      <c r="J2232" s="99" t="s">
        <v>15</v>
      </c>
      <c r="L2232" s="108"/>
      <c r="M2232" s="108"/>
    </row>
    <row r="2233" customFormat="false" ht="38.25" hidden="false" customHeight="false" outlineLevel="0" collapsed="false">
      <c r="A2233" s="102" t="s">
        <v>1566</v>
      </c>
      <c r="B2233" s="103" t="s">
        <v>361</v>
      </c>
      <c r="C2233" s="102" t="s">
        <v>50</v>
      </c>
      <c r="D2233" s="102" t="s">
        <v>362</v>
      </c>
      <c r="E2233" s="104" t="s">
        <v>2938</v>
      </c>
      <c r="F2233" s="104"/>
      <c r="G2233" s="105" t="s">
        <v>52</v>
      </c>
      <c r="H2233" s="106" t="n">
        <v>1</v>
      </c>
      <c r="I2233" s="107" t="n">
        <f aca="false">L2233</f>
        <v>369.49</v>
      </c>
      <c r="J2233" s="107" t="n">
        <f aca="false">M2233</f>
        <v>369.49</v>
      </c>
      <c r="L2233" s="108" t="n">
        <f aca="false">TRUNC(N2233-N2233*$O$2,2)</f>
        <v>369.49</v>
      </c>
      <c r="M2233" s="108" t="n">
        <f aca="false">TRUNC(O2233-O2233*$O$2,2)</f>
        <v>369.49</v>
      </c>
      <c r="N2233" s="0" t="n">
        <v>473.41</v>
      </c>
      <c r="O2233" s="0" t="n">
        <v>473.41</v>
      </c>
    </row>
    <row r="2234" customFormat="false" ht="15" hidden="false" customHeight="false" outlineLevel="0" collapsed="false">
      <c r="A2234" s="98"/>
      <c r="B2234" s="99" t="s">
        <v>8</v>
      </c>
      <c r="C2234" s="98" t="s">
        <v>9</v>
      </c>
      <c r="D2234" s="98" t="s">
        <v>10</v>
      </c>
      <c r="E2234" s="100" t="s">
        <v>1565</v>
      </c>
      <c r="F2234" s="100"/>
      <c r="G2234" s="101" t="s">
        <v>11</v>
      </c>
      <c r="H2234" s="99" t="s">
        <v>12</v>
      </c>
      <c r="I2234" s="99" t="s">
        <v>13</v>
      </c>
      <c r="J2234" s="99" t="s">
        <v>15</v>
      </c>
      <c r="L2234" s="108"/>
      <c r="M2234" s="108"/>
    </row>
    <row r="2235" customFormat="false" ht="25.5" hidden="false" customHeight="false" outlineLevel="0" collapsed="false">
      <c r="A2235" s="122" t="s">
        <v>1578</v>
      </c>
      <c r="B2235" s="123" t="n">
        <v>11707</v>
      </c>
      <c r="C2235" s="122" t="s">
        <v>50</v>
      </c>
      <c r="D2235" s="122" t="s">
        <v>2939</v>
      </c>
      <c r="E2235" s="124" t="s">
        <v>1581</v>
      </c>
      <c r="F2235" s="124"/>
      <c r="G2235" s="125" t="s">
        <v>2940</v>
      </c>
      <c r="H2235" s="126" t="n">
        <v>0.197</v>
      </c>
      <c r="I2235" s="127" t="n">
        <f aca="false">L2235</f>
        <v>1312.62</v>
      </c>
      <c r="J2235" s="127" t="n">
        <f aca="false">M2235</f>
        <v>258.57</v>
      </c>
      <c r="L2235" s="108" t="n">
        <f aca="false">TRUNC(N2235-N2235*$O$2,2)</f>
        <v>1312.62</v>
      </c>
      <c r="M2235" s="108" t="n">
        <f aca="false">TRUNC(O2235-O2235*$O$2,2)</f>
        <v>258.57</v>
      </c>
      <c r="N2235" s="0" t="s">
        <v>2941</v>
      </c>
      <c r="O2235" s="0" t="s">
        <v>2942</v>
      </c>
    </row>
    <row r="2236" customFormat="false" ht="25.5" hidden="false" customHeight="false" outlineLevel="0" collapsed="false">
      <c r="A2236" s="109" t="s">
        <v>1566</v>
      </c>
      <c r="B2236" s="110" t="n">
        <v>10549</v>
      </c>
      <c r="C2236" s="109" t="s">
        <v>50</v>
      </c>
      <c r="D2236" s="109" t="s">
        <v>1620</v>
      </c>
      <c r="E2236" s="111" t="s">
        <v>1621</v>
      </c>
      <c r="F2236" s="111"/>
      <c r="G2236" s="112" t="s">
        <v>1610</v>
      </c>
      <c r="H2236" s="113" t="n">
        <v>1</v>
      </c>
      <c r="I2236" s="114" t="n">
        <f aca="false">L2236</f>
        <v>2.95</v>
      </c>
      <c r="J2236" s="114" t="n">
        <f aca="false">M2236</f>
        <v>2.95</v>
      </c>
      <c r="L2236" s="108" t="n">
        <f aca="false">TRUNC(N2236-N2236*$O$2,2)</f>
        <v>2.95</v>
      </c>
      <c r="M2236" s="108" t="n">
        <f aca="false">TRUNC(O2236-O2236*$O$2,2)</f>
        <v>2.95</v>
      </c>
      <c r="N2236" s="0" t="s">
        <v>1622</v>
      </c>
      <c r="O2236" s="0" t="s">
        <v>1622</v>
      </c>
    </row>
    <row r="2237" customFormat="false" ht="25.5" hidden="false" customHeight="false" outlineLevel="0" collapsed="false">
      <c r="A2237" s="122" t="s">
        <v>1578</v>
      </c>
      <c r="B2237" s="123" t="n">
        <v>12679</v>
      </c>
      <c r="C2237" s="122" t="s">
        <v>50</v>
      </c>
      <c r="D2237" s="122" t="s">
        <v>2943</v>
      </c>
      <c r="E2237" s="124" t="s">
        <v>1581</v>
      </c>
      <c r="F2237" s="124"/>
      <c r="G2237" s="125" t="s">
        <v>2940</v>
      </c>
      <c r="H2237" s="126" t="n">
        <v>0.2463</v>
      </c>
      <c r="I2237" s="127" t="n">
        <f aca="false">L2237</f>
        <v>7.18</v>
      </c>
      <c r="J2237" s="127" t="n">
        <f aca="false">M2237</f>
        <v>1.76</v>
      </c>
      <c r="L2237" s="108" t="n">
        <f aca="false">TRUNC(N2237-N2237*$O$2,2)</f>
        <v>7.18</v>
      </c>
      <c r="M2237" s="108" t="n">
        <f aca="false">TRUNC(O2237-O2237*$O$2,2)</f>
        <v>1.76</v>
      </c>
      <c r="N2237" s="0" t="s">
        <v>2944</v>
      </c>
      <c r="O2237" s="0" t="s">
        <v>2945</v>
      </c>
    </row>
    <row r="2238" customFormat="false" ht="25.5" hidden="false" customHeight="false" outlineLevel="0" collapsed="false">
      <c r="A2238" s="122" t="s">
        <v>1578</v>
      </c>
      <c r="B2238" s="123" t="s">
        <v>1616</v>
      </c>
      <c r="C2238" s="122" t="s">
        <v>50</v>
      </c>
      <c r="D2238" s="122" t="s">
        <v>1617</v>
      </c>
      <c r="E2238" s="124" t="s">
        <v>1609</v>
      </c>
      <c r="F2238" s="124"/>
      <c r="G2238" s="125" t="s">
        <v>1610</v>
      </c>
      <c r="H2238" s="126" t="n">
        <v>1</v>
      </c>
      <c r="I2238" s="127" t="n">
        <f aca="false">L2238</f>
        <v>10.65</v>
      </c>
      <c r="J2238" s="127" t="n">
        <f aca="false">M2238</f>
        <v>10.65</v>
      </c>
      <c r="L2238" s="108" t="n">
        <f aca="false">TRUNC(N2238-N2238*$O$2,2)</f>
        <v>10.65</v>
      </c>
      <c r="M2238" s="108" t="n">
        <f aca="false">TRUNC(O2238-O2238*$O$2,2)</f>
        <v>10.65</v>
      </c>
      <c r="N2238" s="0" t="s">
        <v>1618</v>
      </c>
      <c r="O2238" s="0" t="s">
        <v>1618</v>
      </c>
    </row>
    <row r="2239" customFormat="false" ht="25.5" hidden="false" customHeight="false" outlineLevel="0" collapsed="false">
      <c r="A2239" s="109" t="s">
        <v>1566</v>
      </c>
      <c r="B2239" s="110" t="n">
        <v>10550</v>
      </c>
      <c r="C2239" s="109" t="s">
        <v>50</v>
      </c>
      <c r="D2239" s="109" t="s">
        <v>1753</v>
      </c>
      <c r="E2239" s="111" t="s">
        <v>1621</v>
      </c>
      <c r="F2239" s="111"/>
      <c r="G2239" s="112" t="s">
        <v>1610</v>
      </c>
      <c r="H2239" s="113" t="n">
        <v>1</v>
      </c>
      <c r="I2239" s="114" t="n">
        <f aca="false">L2239</f>
        <v>2.85</v>
      </c>
      <c r="J2239" s="114" t="n">
        <f aca="false">M2239</f>
        <v>2.85</v>
      </c>
      <c r="L2239" s="108" t="n">
        <f aca="false">TRUNC(N2239-N2239*$O$2,2)</f>
        <v>2.85</v>
      </c>
      <c r="M2239" s="108" t="n">
        <f aca="false">TRUNC(O2239-O2239*$O$2,2)</f>
        <v>2.85</v>
      </c>
      <c r="N2239" s="0" t="s">
        <v>1754</v>
      </c>
      <c r="O2239" s="0" t="s">
        <v>1754</v>
      </c>
    </row>
    <row r="2240" customFormat="false" ht="25.5" hidden="false" customHeight="false" outlineLevel="0" collapsed="false">
      <c r="A2240" s="122" t="s">
        <v>1578</v>
      </c>
      <c r="B2240" s="123" t="n">
        <v>12678</v>
      </c>
      <c r="C2240" s="122" t="s">
        <v>50</v>
      </c>
      <c r="D2240" s="122" t="s">
        <v>2946</v>
      </c>
      <c r="E2240" s="124" t="s">
        <v>1581</v>
      </c>
      <c r="F2240" s="124"/>
      <c r="G2240" s="125" t="s">
        <v>2940</v>
      </c>
      <c r="H2240" s="126" t="n">
        <v>1.5</v>
      </c>
      <c r="I2240" s="127" t="n">
        <f aca="false">L2240</f>
        <v>9.06</v>
      </c>
      <c r="J2240" s="127" t="n">
        <f aca="false">M2240</f>
        <v>13.6</v>
      </c>
      <c r="L2240" s="108" t="n">
        <f aca="false">TRUNC(N2240-N2240*$O$2,2)</f>
        <v>9.06</v>
      </c>
      <c r="M2240" s="108" t="n">
        <f aca="false">TRUNC(O2240-O2240*$O$2,2)</f>
        <v>13.6</v>
      </c>
      <c r="N2240" s="0" t="s">
        <v>2947</v>
      </c>
      <c r="O2240" s="0" t="s">
        <v>2948</v>
      </c>
    </row>
    <row r="2241" customFormat="false" ht="25.5" hidden="false" customHeight="false" outlineLevel="0" collapsed="false">
      <c r="A2241" s="122" t="s">
        <v>1578</v>
      </c>
      <c r="B2241" s="123" t="n">
        <v>11708</v>
      </c>
      <c r="C2241" s="122" t="s">
        <v>50</v>
      </c>
      <c r="D2241" s="122" t="s">
        <v>2949</v>
      </c>
      <c r="E2241" s="124" t="s">
        <v>1581</v>
      </c>
      <c r="F2241" s="124"/>
      <c r="G2241" s="125" t="s">
        <v>2940</v>
      </c>
      <c r="H2241" s="126" t="n">
        <v>0.2463</v>
      </c>
      <c r="I2241" s="127" t="n">
        <f aca="false">L2241</f>
        <v>260.26</v>
      </c>
      <c r="J2241" s="127" t="n">
        <f aca="false">M2241</f>
        <v>64.1</v>
      </c>
      <c r="L2241" s="108" t="n">
        <f aca="false">TRUNC(N2241-N2241*$O$2,2)</f>
        <v>260.26</v>
      </c>
      <c r="M2241" s="108" t="n">
        <f aca="false">TRUNC(O2241-O2241*$O$2,2)</f>
        <v>64.1</v>
      </c>
      <c r="N2241" s="0" t="s">
        <v>2950</v>
      </c>
      <c r="O2241" s="0" t="s">
        <v>2951</v>
      </c>
    </row>
    <row r="2242" customFormat="false" ht="25.5" hidden="false" customHeight="false" outlineLevel="0" collapsed="false">
      <c r="A2242" s="122" t="s">
        <v>1578</v>
      </c>
      <c r="B2242" s="123" t="s">
        <v>1737</v>
      </c>
      <c r="C2242" s="122" t="s">
        <v>50</v>
      </c>
      <c r="D2242" s="122" t="s">
        <v>1738</v>
      </c>
      <c r="E2242" s="124" t="s">
        <v>1609</v>
      </c>
      <c r="F2242" s="124"/>
      <c r="G2242" s="125" t="s">
        <v>1610</v>
      </c>
      <c r="H2242" s="126" t="n">
        <v>1</v>
      </c>
      <c r="I2242" s="127" t="n">
        <f aca="false">L2242</f>
        <v>14.91</v>
      </c>
      <c r="J2242" s="127" t="n">
        <f aca="false">M2242</f>
        <v>14.91</v>
      </c>
      <c r="L2242" s="108" t="n">
        <f aca="false">TRUNC(N2242-N2242*$O$2,2)</f>
        <v>14.91</v>
      </c>
      <c r="M2242" s="108" t="n">
        <f aca="false">TRUNC(O2242-O2242*$O$2,2)</f>
        <v>14.91</v>
      </c>
      <c r="N2242" s="0" t="s">
        <v>1739</v>
      </c>
      <c r="O2242" s="0" t="s">
        <v>1739</v>
      </c>
    </row>
    <row r="2243" customFormat="false" ht="13.9" hidden="false" customHeight="true" outlineLevel="0" collapsed="false">
      <c r="A2243" s="134" t="s">
        <v>1630</v>
      </c>
      <c r="B2243" s="134"/>
      <c r="C2243" s="134"/>
      <c r="D2243" s="134"/>
      <c r="E2243" s="134"/>
      <c r="F2243" s="134"/>
      <c r="G2243" s="134"/>
      <c r="H2243" s="134"/>
      <c r="I2243" s="134"/>
      <c r="J2243" s="134"/>
      <c r="L2243" s="108" t="n">
        <f aca="false">TRUNC(N2243-N2243*$O$2,2)</f>
        <v>0</v>
      </c>
      <c r="M2243" s="108" t="n">
        <f aca="false">TRUNC(O2243-O2243*$O$2,2)</f>
        <v>0</v>
      </c>
      <c r="N2243" s="0" t="n">
        <v>0</v>
      </c>
      <c r="O2243" s="0" t="n">
        <v>0</v>
      </c>
    </row>
    <row r="2244" customFormat="false" ht="15" hidden="false" customHeight="false" outlineLevel="0" collapsed="false">
      <c r="A2244" s="98"/>
      <c r="B2244" s="99" t="s">
        <v>8</v>
      </c>
      <c r="C2244" s="98" t="s">
        <v>9</v>
      </c>
      <c r="D2244" s="98" t="s">
        <v>10</v>
      </c>
      <c r="E2244" s="100" t="s">
        <v>1565</v>
      </c>
      <c r="F2244" s="100"/>
      <c r="G2244" s="101" t="s">
        <v>11</v>
      </c>
      <c r="H2244" s="99" t="s">
        <v>12</v>
      </c>
      <c r="I2244" s="99" t="s">
        <v>13</v>
      </c>
      <c r="J2244" s="99" t="s">
        <v>15</v>
      </c>
      <c r="L2244" s="108"/>
      <c r="M2244" s="108"/>
    </row>
    <row r="2245" customFormat="false" ht="25.5" hidden="false" customHeight="false" outlineLevel="0" collapsed="false">
      <c r="A2245" s="122" t="s">
        <v>1578</v>
      </c>
      <c r="B2245" s="123" t="s">
        <v>1616</v>
      </c>
      <c r="C2245" s="122" t="s">
        <v>50</v>
      </c>
      <c r="D2245" s="122" t="s">
        <v>1617</v>
      </c>
      <c r="E2245" s="124" t="s">
        <v>1609</v>
      </c>
      <c r="F2245" s="124"/>
      <c r="G2245" s="125" t="s">
        <v>1610</v>
      </c>
      <c r="H2245" s="126" t="n">
        <v>1</v>
      </c>
      <c r="I2245" s="127" t="n">
        <f aca="false">L2245</f>
        <v>10.65</v>
      </c>
      <c r="J2245" s="127" t="n">
        <f aca="false">M2245</f>
        <v>10.65</v>
      </c>
      <c r="L2245" s="108" t="n">
        <f aca="false">TRUNC(N2245-N2245*$O$2,2)</f>
        <v>10.65</v>
      </c>
      <c r="M2245" s="108" t="n">
        <f aca="false">TRUNC(O2245-O2245*$O$2,2)</f>
        <v>10.65</v>
      </c>
      <c r="N2245" s="0" t="s">
        <v>1618</v>
      </c>
      <c r="O2245" s="0" t="s">
        <v>1618</v>
      </c>
    </row>
    <row r="2246" customFormat="false" ht="12.75" hidden="false" customHeight="false" outlineLevel="0" collapsed="false">
      <c r="A2246" s="122" t="s">
        <v>1578</v>
      </c>
      <c r="B2246" s="123" t="n">
        <v>1651</v>
      </c>
      <c r="C2246" s="122" t="s">
        <v>50</v>
      </c>
      <c r="D2246" s="122" t="s">
        <v>1638</v>
      </c>
      <c r="E2246" s="124" t="s">
        <v>1581</v>
      </c>
      <c r="F2246" s="124"/>
      <c r="G2246" s="125" t="s">
        <v>1639</v>
      </c>
      <c r="H2246" s="126" t="n">
        <v>0.0016</v>
      </c>
      <c r="I2246" s="127" t="n">
        <f aca="false">L2246</f>
        <v>4.95</v>
      </c>
      <c r="J2246" s="127" t="n">
        <f aca="false">M2246</f>
        <v>0</v>
      </c>
      <c r="L2246" s="108" t="n">
        <f aca="false">TRUNC(N2246-N2246*$O$2,2)</f>
        <v>4.95</v>
      </c>
      <c r="M2246" s="108" t="n">
        <f aca="false">TRUNC(O2246-O2246*$O$2,2)</f>
        <v>0</v>
      </c>
      <c r="N2246" s="0" t="s">
        <v>1640</v>
      </c>
      <c r="O2246" s="0" t="s">
        <v>1644</v>
      </c>
    </row>
    <row r="2247" customFormat="false" ht="25.5" hidden="false" customHeight="false" outlineLevel="0" collapsed="false">
      <c r="A2247" s="122" t="s">
        <v>1578</v>
      </c>
      <c r="B2247" s="123" t="s">
        <v>1654</v>
      </c>
      <c r="C2247" s="122" t="s">
        <v>50</v>
      </c>
      <c r="D2247" s="122" t="s">
        <v>1655</v>
      </c>
      <c r="E2247" s="124" t="s">
        <v>1581</v>
      </c>
      <c r="F2247" s="124"/>
      <c r="G2247" s="125" t="s">
        <v>24</v>
      </c>
      <c r="H2247" s="126" t="n">
        <v>0.0012</v>
      </c>
      <c r="I2247" s="127" t="n">
        <f aca="false">L2247</f>
        <v>10.53</v>
      </c>
      <c r="J2247" s="127" t="n">
        <f aca="false">M2247</f>
        <v>0</v>
      </c>
      <c r="L2247" s="108" t="n">
        <f aca="false">TRUNC(N2247-N2247*$O$2,2)</f>
        <v>10.53</v>
      </c>
      <c r="M2247" s="108" t="n">
        <f aca="false">TRUNC(O2247-O2247*$O$2,2)</f>
        <v>0</v>
      </c>
      <c r="N2247" s="0" t="s">
        <v>1656</v>
      </c>
      <c r="O2247" s="0" t="s">
        <v>1644</v>
      </c>
    </row>
    <row r="2248" customFormat="false" ht="25.5" hidden="false" customHeight="false" outlineLevel="0" collapsed="false">
      <c r="A2248" s="122" t="s">
        <v>1578</v>
      </c>
      <c r="B2248" s="123" t="s">
        <v>1631</v>
      </c>
      <c r="C2248" s="122" t="s">
        <v>50</v>
      </c>
      <c r="D2248" s="122" t="s">
        <v>1632</v>
      </c>
      <c r="E2248" s="124" t="s">
        <v>1581</v>
      </c>
      <c r="F2248" s="124"/>
      <c r="G2248" s="125" t="s">
        <v>1633</v>
      </c>
      <c r="H2248" s="126" t="n">
        <v>0.0046</v>
      </c>
      <c r="I2248" s="127" t="n">
        <f aca="false">L2248</f>
        <v>9.48</v>
      </c>
      <c r="J2248" s="127" t="n">
        <f aca="false">M2248</f>
        <v>0.03</v>
      </c>
      <c r="L2248" s="108" t="n">
        <f aca="false">TRUNC(N2248-N2248*$O$2,2)</f>
        <v>9.48</v>
      </c>
      <c r="M2248" s="108" t="n">
        <f aca="false">TRUNC(O2248-O2248*$O$2,2)</f>
        <v>0.03</v>
      </c>
      <c r="N2248" s="0" t="s">
        <v>1634</v>
      </c>
      <c r="O2248" s="0" t="s">
        <v>1612</v>
      </c>
    </row>
    <row r="2249" customFormat="false" ht="25.5" hidden="false" customHeight="false" outlineLevel="0" collapsed="false">
      <c r="A2249" s="122" t="s">
        <v>1578</v>
      </c>
      <c r="B2249" s="123" t="s">
        <v>1664</v>
      </c>
      <c r="C2249" s="122" t="s">
        <v>50</v>
      </c>
      <c r="D2249" s="122" t="s">
        <v>1665</v>
      </c>
      <c r="E2249" s="124" t="s">
        <v>1581</v>
      </c>
      <c r="F2249" s="124"/>
      <c r="G2249" s="125" t="s">
        <v>24</v>
      </c>
      <c r="H2249" s="126" t="n">
        <v>0.0004</v>
      </c>
      <c r="I2249" s="127" t="n">
        <f aca="false">L2249</f>
        <v>13.69</v>
      </c>
      <c r="J2249" s="127" t="n">
        <f aca="false">M2249</f>
        <v>0</v>
      </c>
      <c r="L2249" s="108" t="n">
        <f aca="false">TRUNC(N2249-N2249*$O$2,2)</f>
        <v>13.69</v>
      </c>
      <c r="M2249" s="108" t="n">
        <f aca="false">TRUNC(O2249-O2249*$O$2,2)</f>
        <v>0</v>
      </c>
      <c r="N2249" s="0" t="s">
        <v>1666</v>
      </c>
      <c r="O2249" s="0" t="s">
        <v>1635</v>
      </c>
    </row>
    <row r="2250" customFormat="false" ht="25.5" hidden="false" customHeight="false" outlineLevel="0" collapsed="false">
      <c r="A2250" s="122" t="s">
        <v>1578</v>
      </c>
      <c r="B2250" s="123" t="s">
        <v>1659</v>
      </c>
      <c r="C2250" s="122" t="s">
        <v>50</v>
      </c>
      <c r="D2250" s="122" t="s">
        <v>1660</v>
      </c>
      <c r="E2250" s="124" t="s">
        <v>1581</v>
      </c>
      <c r="F2250" s="124"/>
      <c r="G2250" s="125" t="s">
        <v>1633</v>
      </c>
      <c r="H2250" s="126" t="n">
        <v>0.0016</v>
      </c>
      <c r="I2250" s="127" t="n">
        <f aca="false">L2250</f>
        <v>50.57</v>
      </c>
      <c r="J2250" s="127" t="n">
        <f aca="false">M2250</f>
        <v>0.07</v>
      </c>
      <c r="L2250" s="108" t="n">
        <f aca="false">TRUNC(N2250-N2250*$O$2,2)</f>
        <v>50.57</v>
      </c>
      <c r="M2250" s="108" t="n">
        <f aca="false">TRUNC(O2250-O2250*$O$2,2)</f>
        <v>0.07</v>
      </c>
      <c r="N2250" s="0" t="s">
        <v>1661</v>
      </c>
      <c r="O2250" s="0" t="s">
        <v>2080</v>
      </c>
    </row>
    <row r="2251" customFormat="false" ht="12.75" hidden="false" customHeight="false" outlineLevel="0" collapsed="false">
      <c r="A2251" s="122" t="s">
        <v>1578</v>
      </c>
      <c r="B2251" s="123" t="n">
        <v>4722</v>
      </c>
      <c r="C2251" s="122" t="s">
        <v>50</v>
      </c>
      <c r="D2251" s="122" t="s">
        <v>1776</v>
      </c>
      <c r="E2251" s="124" t="s">
        <v>1581</v>
      </c>
      <c r="F2251" s="124"/>
      <c r="G2251" s="125" t="s">
        <v>24</v>
      </c>
      <c r="H2251" s="126" t="n">
        <v>0.0004</v>
      </c>
      <c r="I2251" s="127" t="n">
        <f aca="false">L2251</f>
        <v>14.67</v>
      </c>
      <c r="J2251" s="127" t="n">
        <f aca="false">M2251</f>
        <v>0</v>
      </c>
      <c r="L2251" s="108" t="n">
        <f aca="false">TRUNC(N2251-N2251*$O$2,2)</f>
        <v>14.67</v>
      </c>
      <c r="M2251" s="108" t="n">
        <f aca="false">TRUNC(O2251-O2251*$O$2,2)</f>
        <v>0</v>
      </c>
      <c r="N2251" s="0" t="s">
        <v>1777</v>
      </c>
      <c r="O2251" s="0" t="s">
        <v>1635</v>
      </c>
    </row>
    <row r="2252" customFormat="false" ht="12.75" hidden="false" customHeight="false" outlineLevel="0" collapsed="false">
      <c r="A2252" s="122" t="s">
        <v>1578</v>
      </c>
      <c r="B2252" s="123" t="n">
        <v>10789</v>
      </c>
      <c r="C2252" s="122" t="s">
        <v>50</v>
      </c>
      <c r="D2252" s="122" t="s">
        <v>1804</v>
      </c>
      <c r="E2252" s="124" t="s">
        <v>1581</v>
      </c>
      <c r="F2252" s="124"/>
      <c r="G2252" s="125" t="s">
        <v>24</v>
      </c>
      <c r="H2252" s="126" t="n">
        <v>0.0002</v>
      </c>
      <c r="I2252" s="127" t="n">
        <f aca="false">L2252</f>
        <v>12.01</v>
      </c>
      <c r="J2252" s="127" t="n">
        <f aca="false">M2252</f>
        <v>0</v>
      </c>
      <c r="L2252" s="108" t="n">
        <f aca="false">TRUNC(N2252-N2252*$O$2,2)</f>
        <v>12.01</v>
      </c>
      <c r="M2252" s="108" t="n">
        <f aca="false">TRUNC(O2252-O2252*$O$2,2)</f>
        <v>0</v>
      </c>
      <c r="N2252" s="0" t="s">
        <v>1805</v>
      </c>
      <c r="O2252" s="0" t="s">
        <v>1635</v>
      </c>
    </row>
    <row r="2253" customFormat="false" ht="25.5" hidden="false" customHeight="false" outlineLevel="0" collapsed="false">
      <c r="A2253" s="122" t="s">
        <v>1578</v>
      </c>
      <c r="B2253" s="123" t="s">
        <v>1645</v>
      </c>
      <c r="C2253" s="122" t="s">
        <v>50</v>
      </c>
      <c r="D2253" s="122" t="s">
        <v>1646</v>
      </c>
      <c r="E2253" s="124" t="s">
        <v>1581</v>
      </c>
      <c r="F2253" s="124"/>
      <c r="G2253" s="125" t="s">
        <v>24</v>
      </c>
      <c r="H2253" s="126" t="n">
        <v>0.0002</v>
      </c>
      <c r="I2253" s="127" t="n">
        <f aca="false">L2253</f>
        <v>140.49</v>
      </c>
      <c r="J2253" s="127" t="n">
        <f aca="false">M2253</f>
        <v>0.02</v>
      </c>
      <c r="L2253" s="108" t="n">
        <f aca="false">TRUNC(N2253-N2253*$O$2,2)</f>
        <v>140.49</v>
      </c>
      <c r="M2253" s="108" t="n">
        <f aca="false">TRUNC(O2253-O2253*$O$2,2)</f>
        <v>0.02</v>
      </c>
      <c r="N2253" s="0" t="s">
        <v>1647</v>
      </c>
      <c r="O2253" s="0" t="s">
        <v>1893</v>
      </c>
    </row>
    <row r="2254" customFormat="false" ht="12.75" hidden="false" customHeight="false" outlineLevel="0" collapsed="false">
      <c r="A2254" s="122" t="s">
        <v>1578</v>
      </c>
      <c r="B2254" s="123" t="n">
        <v>10517</v>
      </c>
      <c r="C2254" s="122" t="s">
        <v>50</v>
      </c>
      <c r="D2254" s="122" t="s">
        <v>1669</v>
      </c>
      <c r="E2254" s="124" t="s">
        <v>1642</v>
      </c>
      <c r="F2254" s="124"/>
      <c r="G2254" s="125" t="s">
        <v>1670</v>
      </c>
      <c r="H2254" s="126" t="n">
        <v>0.0008</v>
      </c>
      <c r="I2254" s="127" t="n">
        <f aca="false">L2254</f>
        <v>234.15</v>
      </c>
      <c r="J2254" s="127" t="n">
        <f aca="false">M2254</f>
        <v>0.18</v>
      </c>
      <c r="L2254" s="108" t="n">
        <f aca="false">TRUNC(N2254-N2254*$O$2,2)</f>
        <v>234.15</v>
      </c>
      <c r="M2254" s="108" t="n">
        <f aca="false">TRUNC(O2254-O2254*$O$2,2)</f>
        <v>0.18</v>
      </c>
      <c r="N2254" s="0" t="s">
        <v>1671</v>
      </c>
      <c r="O2254" s="0" t="s">
        <v>2402</v>
      </c>
    </row>
    <row r="2255" customFormat="false" ht="12.75" hidden="false" customHeight="false" outlineLevel="0" collapsed="false">
      <c r="A2255" s="122" t="s">
        <v>1578</v>
      </c>
      <c r="B2255" s="123" t="n">
        <v>11246</v>
      </c>
      <c r="C2255" s="122" t="s">
        <v>50</v>
      </c>
      <c r="D2255" s="122" t="s">
        <v>1816</v>
      </c>
      <c r="E2255" s="124" t="s">
        <v>1581</v>
      </c>
      <c r="F2255" s="124"/>
      <c r="G2255" s="125" t="s">
        <v>765</v>
      </c>
      <c r="H2255" s="126" t="n">
        <v>0.0007</v>
      </c>
      <c r="I2255" s="127" t="n">
        <f aca="false">L2255</f>
        <v>7.97</v>
      </c>
      <c r="J2255" s="127" t="n">
        <f aca="false">M2255</f>
        <v>0</v>
      </c>
      <c r="L2255" s="108" t="n">
        <f aca="false">TRUNC(N2255-N2255*$O$2,2)</f>
        <v>7.97</v>
      </c>
      <c r="M2255" s="108" t="n">
        <f aca="false">TRUNC(O2255-O2255*$O$2,2)</f>
        <v>0</v>
      </c>
      <c r="N2255" s="0" t="s">
        <v>1817</v>
      </c>
      <c r="O2255" s="0" t="s">
        <v>1635</v>
      </c>
    </row>
    <row r="2256" customFormat="false" ht="12.75" hidden="false" customHeight="false" outlineLevel="0" collapsed="false">
      <c r="A2256" s="122" t="s">
        <v>1578</v>
      </c>
      <c r="B2256" s="123" t="n">
        <v>11264</v>
      </c>
      <c r="C2256" s="122" t="s">
        <v>50</v>
      </c>
      <c r="D2256" s="122" t="s">
        <v>1810</v>
      </c>
      <c r="E2256" s="124" t="s">
        <v>1581</v>
      </c>
      <c r="F2256" s="124"/>
      <c r="G2256" s="125" t="s">
        <v>24</v>
      </c>
      <c r="H2256" s="126" t="n">
        <v>0.0002</v>
      </c>
      <c r="I2256" s="127" t="n">
        <f aca="false">L2256</f>
        <v>10.55</v>
      </c>
      <c r="J2256" s="127" t="n">
        <f aca="false">M2256</f>
        <v>0</v>
      </c>
      <c r="L2256" s="108" t="n">
        <f aca="false">TRUNC(N2256-N2256*$O$2,2)</f>
        <v>10.55</v>
      </c>
      <c r="M2256" s="108" t="n">
        <f aca="false">TRUNC(O2256-O2256*$O$2,2)</f>
        <v>0</v>
      </c>
      <c r="N2256" s="0" t="s">
        <v>1811</v>
      </c>
      <c r="O2256" s="0" t="s">
        <v>1635</v>
      </c>
    </row>
    <row r="2257" customFormat="false" ht="12.75" hidden="false" customHeight="false" outlineLevel="0" collapsed="false">
      <c r="A2257" s="122" t="s">
        <v>1578</v>
      </c>
      <c r="B2257" s="123" t="n">
        <v>941</v>
      </c>
      <c r="C2257" s="122" t="s">
        <v>50</v>
      </c>
      <c r="D2257" s="122" t="s">
        <v>1652</v>
      </c>
      <c r="E2257" s="124" t="s">
        <v>1581</v>
      </c>
      <c r="F2257" s="124"/>
      <c r="G2257" s="125" t="s">
        <v>24</v>
      </c>
      <c r="H2257" s="126" t="n">
        <v>0.003</v>
      </c>
      <c r="I2257" s="127" t="n">
        <f aca="false">L2257</f>
        <v>148.56</v>
      </c>
      <c r="J2257" s="127" t="n">
        <f aca="false">M2257</f>
        <v>0.44</v>
      </c>
      <c r="L2257" s="108" t="n">
        <f aca="false">TRUNC(N2257-N2257*$O$2,2)</f>
        <v>148.56</v>
      </c>
      <c r="M2257" s="108" t="n">
        <f aca="false">TRUNC(O2257-O2257*$O$2,2)</f>
        <v>0.44</v>
      </c>
      <c r="N2257" s="0" t="s">
        <v>1653</v>
      </c>
      <c r="O2257" s="0" t="s">
        <v>1933</v>
      </c>
    </row>
    <row r="2258" customFormat="false" ht="12.75" hidden="false" customHeight="false" outlineLevel="0" collapsed="false">
      <c r="A2258" s="122" t="s">
        <v>1578</v>
      </c>
      <c r="B2258" s="123" t="n">
        <v>11245</v>
      </c>
      <c r="C2258" s="122" t="s">
        <v>50</v>
      </c>
      <c r="D2258" s="122" t="s">
        <v>1814</v>
      </c>
      <c r="E2258" s="124" t="s">
        <v>1581</v>
      </c>
      <c r="F2258" s="124"/>
      <c r="G2258" s="125" t="s">
        <v>24</v>
      </c>
      <c r="H2258" s="126" t="n">
        <v>0.0007</v>
      </c>
      <c r="I2258" s="127" t="n">
        <f aca="false">L2258</f>
        <v>9.05</v>
      </c>
      <c r="J2258" s="127" t="n">
        <f aca="false">M2258</f>
        <v>0</v>
      </c>
      <c r="L2258" s="108" t="n">
        <f aca="false">TRUNC(N2258-N2258*$O$2,2)</f>
        <v>9.05</v>
      </c>
      <c r="M2258" s="108" t="n">
        <f aca="false">TRUNC(O2258-O2258*$O$2,2)</f>
        <v>0</v>
      </c>
      <c r="N2258" s="0" t="s">
        <v>1815</v>
      </c>
      <c r="O2258" s="0" t="s">
        <v>1635</v>
      </c>
    </row>
    <row r="2259" customFormat="false" ht="12.75" hidden="false" customHeight="false" outlineLevel="0" collapsed="false">
      <c r="A2259" s="122" t="s">
        <v>1578</v>
      </c>
      <c r="B2259" s="123" t="n">
        <v>4729</v>
      </c>
      <c r="C2259" s="122" t="s">
        <v>50</v>
      </c>
      <c r="D2259" s="122" t="s">
        <v>1636</v>
      </c>
      <c r="E2259" s="124" t="s">
        <v>1581</v>
      </c>
      <c r="F2259" s="124"/>
      <c r="G2259" s="125" t="s">
        <v>24</v>
      </c>
      <c r="H2259" s="126" t="n">
        <v>0.0001</v>
      </c>
      <c r="I2259" s="127" t="n">
        <f aca="false">L2259</f>
        <v>24.58</v>
      </c>
      <c r="J2259" s="127" t="n">
        <f aca="false">M2259</f>
        <v>0</v>
      </c>
      <c r="L2259" s="108" t="n">
        <f aca="false">TRUNC(N2259-N2259*$O$2,2)</f>
        <v>24.58</v>
      </c>
      <c r="M2259" s="108" t="n">
        <f aca="false">TRUNC(O2259-O2259*$O$2,2)</f>
        <v>0</v>
      </c>
      <c r="N2259" s="0" t="s">
        <v>1637</v>
      </c>
      <c r="O2259" s="0" t="s">
        <v>1635</v>
      </c>
    </row>
    <row r="2260" customFormat="false" ht="12.75" hidden="false" customHeight="false" outlineLevel="0" collapsed="false">
      <c r="A2260" s="122" t="s">
        <v>1578</v>
      </c>
      <c r="B2260" s="123" t="n">
        <v>10790</v>
      </c>
      <c r="C2260" s="122" t="s">
        <v>50</v>
      </c>
      <c r="D2260" s="122" t="s">
        <v>1780</v>
      </c>
      <c r="E2260" s="124" t="s">
        <v>1581</v>
      </c>
      <c r="F2260" s="124"/>
      <c r="G2260" s="125" t="s">
        <v>24</v>
      </c>
      <c r="H2260" s="126" t="n">
        <v>0.0001</v>
      </c>
      <c r="I2260" s="127" t="n">
        <f aca="false">L2260</f>
        <v>20.25</v>
      </c>
      <c r="J2260" s="127" t="n">
        <f aca="false">M2260</f>
        <v>0</v>
      </c>
      <c r="L2260" s="108" t="n">
        <f aca="false">TRUNC(N2260-N2260*$O$2,2)</f>
        <v>20.25</v>
      </c>
      <c r="M2260" s="108" t="n">
        <f aca="false">TRUNC(O2260-O2260*$O$2,2)</f>
        <v>0</v>
      </c>
      <c r="N2260" s="0" t="s">
        <v>1781</v>
      </c>
      <c r="O2260" s="0" t="s">
        <v>1635</v>
      </c>
    </row>
    <row r="2261" customFormat="false" ht="12.75" hidden="false" customHeight="false" outlineLevel="0" collapsed="false">
      <c r="A2261" s="122" t="s">
        <v>1578</v>
      </c>
      <c r="B2261" s="123" t="n">
        <v>10599</v>
      </c>
      <c r="C2261" s="122" t="s">
        <v>50</v>
      </c>
      <c r="D2261" s="122" t="s">
        <v>1648</v>
      </c>
      <c r="E2261" s="124" t="s">
        <v>1581</v>
      </c>
      <c r="F2261" s="124"/>
      <c r="G2261" s="125" t="s">
        <v>24</v>
      </c>
      <c r="H2261" s="126" t="n">
        <v>0.0036</v>
      </c>
      <c r="I2261" s="127" t="n">
        <f aca="false">L2261</f>
        <v>14.04</v>
      </c>
      <c r="J2261" s="127" t="n">
        <f aca="false">M2261</f>
        <v>0.04</v>
      </c>
      <c r="L2261" s="108" t="n">
        <f aca="false">TRUNC(N2261-N2261*$O$2,2)</f>
        <v>14.04</v>
      </c>
      <c r="M2261" s="108" t="n">
        <f aca="false">TRUNC(O2261-O2261*$O$2,2)</f>
        <v>0.04</v>
      </c>
      <c r="N2261" s="0" t="s">
        <v>1649</v>
      </c>
      <c r="O2261" s="0" t="s">
        <v>1775</v>
      </c>
    </row>
    <row r="2262" customFormat="false" ht="25.5" hidden="false" customHeight="false" outlineLevel="0" collapsed="false">
      <c r="A2262" s="122" t="s">
        <v>1578</v>
      </c>
      <c r="B2262" s="123" t="s">
        <v>1737</v>
      </c>
      <c r="C2262" s="122" t="s">
        <v>50</v>
      </c>
      <c r="D2262" s="122" t="s">
        <v>1738</v>
      </c>
      <c r="E2262" s="124" t="s">
        <v>1609</v>
      </c>
      <c r="F2262" s="124"/>
      <c r="G2262" s="125" t="s">
        <v>1610</v>
      </c>
      <c r="H2262" s="126" t="n">
        <v>1</v>
      </c>
      <c r="I2262" s="127" t="n">
        <f aca="false">L2262</f>
        <v>14.91</v>
      </c>
      <c r="J2262" s="127" t="n">
        <f aca="false">M2262</f>
        <v>14.91</v>
      </c>
      <c r="L2262" s="108" t="n">
        <f aca="false">TRUNC(N2262-N2262*$O$2,2)</f>
        <v>14.91</v>
      </c>
      <c r="M2262" s="108" t="n">
        <f aca="false">TRUNC(O2262-O2262*$O$2,2)</f>
        <v>14.91</v>
      </c>
      <c r="N2262" s="0" t="s">
        <v>1739</v>
      </c>
      <c r="O2262" s="0" t="s">
        <v>1739</v>
      </c>
    </row>
    <row r="2263" customFormat="false" ht="12.75" hidden="false" customHeight="false" outlineLevel="0" collapsed="false">
      <c r="A2263" s="122" t="s">
        <v>1578</v>
      </c>
      <c r="B2263" s="123" t="n">
        <v>10788</v>
      </c>
      <c r="C2263" s="122" t="s">
        <v>50</v>
      </c>
      <c r="D2263" s="122" t="s">
        <v>1650</v>
      </c>
      <c r="E2263" s="124" t="s">
        <v>1581</v>
      </c>
      <c r="F2263" s="124"/>
      <c r="G2263" s="125" t="s">
        <v>24</v>
      </c>
      <c r="H2263" s="126" t="n">
        <v>0.0002</v>
      </c>
      <c r="I2263" s="127" t="n">
        <f aca="false">L2263</f>
        <v>28.8</v>
      </c>
      <c r="J2263" s="127" t="n">
        <f aca="false">M2263</f>
        <v>0</v>
      </c>
      <c r="L2263" s="108" t="n">
        <f aca="false">TRUNC(N2263-N2263*$O$2,2)</f>
        <v>28.8</v>
      </c>
      <c r="M2263" s="108" t="n">
        <f aca="false">TRUNC(O2263-O2263*$O$2,2)</f>
        <v>0</v>
      </c>
      <c r="N2263" s="0" t="s">
        <v>1651</v>
      </c>
      <c r="O2263" s="0" t="s">
        <v>1635</v>
      </c>
    </row>
    <row r="2264" customFormat="false" ht="25.5" hidden="false" customHeight="false" outlineLevel="0" collapsed="false">
      <c r="A2264" s="122" t="s">
        <v>1578</v>
      </c>
      <c r="B2264" s="123" t="n">
        <v>11707</v>
      </c>
      <c r="C2264" s="122" t="s">
        <v>50</v>
      </c>
      <c r="D2264" s="122" t="s">
        <v>2939</v>
      </c>
      <c r="E2264" s="124" t="s">
        <v>1581</v>
      </c>
      <c r="F2264" s="124"/>
      <c r="G2264" s="125" t="s">
        <v>2940</v>
      </c>
      <c r="H2264" s="126" t="n">
        <v>0.197</v>
      </c>
      <c r="I2264" s="127" t="n">
        <f aca="false">L2264</f>
        <v>1312.62</v>
      </c>
      <c r="J2264" s="127" t="n">
        <f aca="false">M2264</f>
        <v>258.57</v>
      </c>
      <c r="L2264" s="108" t="n">
        <f aca="false">TRUNC(N2264-N2264*$O$2,2)</f>
        <v>1312.62</v>
      </c>
      <c r="M2264" s="108" t="n">
        <f aca="false">TRUNC(O2264-O2264*$O$2,2)</f>
        <v>258.57</v>
      </c>
      <c r="N2264" s="0" t="s">
        <v>2941</v>
      </c>
      <c r="O2264" s="0" t="s">
        <v>2942</v>
      </c>
    </row>
    <row r="2265" customFormat="false" ht="25.5" hidden="false" customHeight="false" outlineLevel="0" collapsed="false">
      <c r="A2265" s="122" t="s">
        <v>1578</v>
      </c>
      <c r="B2265" s="123" t="n">
        <v>4174</v>
      </c>
      <c r="C2265" s="122" t="s">
        <v>50</v>
      </c>
      <c r="D2265" s="122" t="s">
        <v>1820</v>
      </c>
      <c r="E2265" s="124" t="s">
        <v>1581</v>
      </c>
      <c r="F2265" s="124"/>
      <c r="G2265" s="125" t="s">
        <v>24</v>
      </c>
      <c r="H2265" s="126" t="n">
        <v>0.0005</v>
      </c>
      <c r="I2265" s="127" t="n">
        <f aca="false">L2265</f>
        <v>8.42</v>
      </c>
      <c r="J2265" s="127" t="n">
        <f aca="false">M2265</f>
        <v>0</v>
      </c>
      <c r="L2265" s="108" t="n">
        <f aca="false">TRUNC(N2265-N2265*$O$2,2)</f>
        <v>8.42</v>
      </c>
      <c r="M2265" s="108" t="n">
        <f aca="false">TRUNC(O2265-O2265*$O$2,2)</f>
        <v>0</v>
      </c>
      <c r="N2265" s="0" t="s">
        <v>1821</v>
      </c>
      <c r="O2265" s="0" t="s">
        <v>1635</v>
      </c>
    </row>
    <row r="2266" customFormat="false" ht="12.75" hidden="false" customHeight="false" outlineLevel="0" collapsed="false">
      <c r="A2266" s="122" t="s">
        <v>1578</v>
      </c>
      <c r="B2266" s="123" t="n">
        <v>11243</v>
      </c>
      <c r="C2266" s="122" t="s">
        <v>50</v>
      </c>
      <c r="D2266" s="122" t="s">
        <v>1798</v>
      </c>
      <c r="E2266" s="124" t="s">
        <v>1581</v>
      </c>
      <c r="F2266" s="124"/>
      <c r="G2266" s="125" t="s">
        <v>24</v>
      </c>
      <c r="H2266" s="126" t="n">
        <v>0.0001</v>
      </c>
      <c r="I2266" s="127" t="n">
        <f aca="false">L2266</f>
        <v>21.85</v>
      </c>
      <c r="J2266" s="127" t="n">
        <f aca="false">M2266</f>
        <v>0</v>
      </c>
      <c r="L2266" s="108" t="n">
        <f aca="false">TRUNC(N2266-N2266*$O$2,2)</f>
        <v>21.85</v>
      </c>
      <c r="M2266" s="108" t="n">
        <f aca="false">TRUNC(O2266-O2266*$O$2,2)</f>
        <v>0</v>
      </c>
      <c r="N2266" s="0" t="s">
        <v>1799</v>
      </c>
      <c r="O2266" s="0" t="s">
        <v>1635</v>
      </c>
    </row>
    <row r="2267" customFormat="false" ht="12.75" hidden="false" customHeight="false" outlineLevel="0" collapsed="false">
      <c r="A2267" s="122" t="s">
        <v>1578</v>
      </c>
      <c r="B2267" s="123" t="n">
        <v>10492</v>
      </c>
      <c r="C2267" s="122" t="s">
        <v>50</v>
      </c>
      <c r="D2267" s="122" t="s">
        <v>1662</v>
      </c>
      <c r="E2267" s="124" t="s">
        <v>1581</v>
      </c>
      <c r="F2267" s="124"/>
      <c r="G2267" s="125" t="s">
        <v>24</v>
      </c>
      <c r="H2267" s="126" t="n">
        <v>0.009</v>
      </c>
      <c r="I2267" s="127" t="n">
        <f aca="false">L2267</f>
        <v>148.29</v>
      </c>
      <c r="J2267" s="127" t="n">
        <f aca="false">M2267</f>
        <v>1.33</v>
      </c>
      <c r="L2267" s="108" t="n">
        <f aca="false">TRUNC(N2267-N2267*$O$2,2)</f>
        <v>148.29</v>
      </c>
      <c r="M2267" s="108" t="n">
        <f aca="false">TRUNC(O2267-O2267*$O$2,2)</f>
        <v>1.33</v>
      </c>
      <c r="N2267" s="0" t="s">
        <v>1663</v>
      </c>
      <c r="O2267" s="0" t="s">
        <v>2952</v>
      </c>
    </row>
    <row r="2268" customFormat="false" ht="12.75" hidden="false" customHeight="false" outlineLevel="0" collapsed="false">
      <c r="A2268" s="122" t="s">
        <v>1578</v>
      </c>
      <c r="B2268" s="123" t="n">
        <v>11265</v>
      </c>
      <c r="C2268" s="122" t="s">
        <v>50</v>
      </c>
      <c r="D2268" s="122" t="s">
        <v>1822</v>
      </c>
      <c r="E2268" s="124" t="s">
        <v>1581</v>
      </c>
      <c r="F2268" s="124"/>
      <c r="G2268" s="125" t="s">
        <v>24</v>
      </c>
      <c r="H2268" s="126" t="n">
        <v>0.0004</v>
      </c>
      <c r="I2268" s="127" t="n">
        <f aca="false">L2268</f>
        <v>14.63</v>
      </c>
      <c r="J2268" s="127" t="n">
        <f aca="false">M2268</f>
        <v>0</v>
      </c>
      <c r="L2268" s="108" t="n">
        <f aca="false">TRUNC(N2268-N2268*$O$2,2)</f>
        <v>14.63</v>
      </c>
      <c r="M2268" s="108" t="n">
        <f aca="false">TRUNC(O2268-O2268*$O$2,2)</f>
        <v>0</v>
      </c>
      <c r="N2268" s="0" t="s">
        <v>1823</v>
      </c>
      <c r="O2268" s="0" t="s">
        <v>1635</v>
      </c>
    </row>
    <row r="2269" customFormat="false" ht="12.75" hidden="false" customHeight="false" outlineLevel="0" collapsed="false">
      <c r="A2269" s="122" t="s">
        <v>1578</v>
      </c>
      <c r="B2269" s="123" t="n">
        <v>10596</v>
      </c>
      <c r="C2269" s="122" t="s">
        <v>50</v>
      </c>
      <c r="D2269" s="122" t="s">
        <v>1672</v>
      </c>
      <c r="E2269" s="124" t="s">
        <v>1581</v>
      </c>
      <c r="F2269" s="124"/>
      <c r="G2269" s="125" t="s">
        <v>24</v>
      </c>
      <c r="H2269" s="126" t="n">
        <v>0.009</v>
      </c>
      <c r="I2269" s="127" t="n">
        <f aca="false">L2269</f>
        <v>3.82</v>
      </c>
      <c r="J2269" s="127" t="n">
        <f aca="false">M2269</f>
        <v>0.03</v>
      </c>
      <c r="L2269" s="108" t="n">
        <f aca="false">TRUNC(N2269-N2269*$O$2,2)</f>
        <v>3.82</v>
      </c>
      <c r="M2269" s="108" t="n">
        <f aca="false">TRUNC(O2269-O2269*$O$2,2)</f>
        <v>0.03</v>
      </c>
      <c r="N2269" s="0" t="s">
        <v>1673</v>
      </c>
      <c r="O2269" s="0" t="s">
        <v>1788</v>
      </c>
    </row>
    <row r="2270" customFormat="false" ht="12.75" hidden="false" customHeight="false" outlineLevel="0" collapsed="false">
      <c r="A2270" s="122" t="s">
        <v>1578</v>
      </c>
      <c r="B2270" s="123" t="n">
        <v>2378</v>
      </c>
      <c r="C2270" s="122" t="s">
        <v>50</v>
      </c>
      <c r="D2270" s="122" t="s">
        <v>1657</v>
      </c>
      <c r="E2270" s="124" t="s">
        <v>1581</v>
      </c>
      <c r="F2270" s="124"/>
      <c r="G2270" s="125" t="s">
        <v>24</v>
      </c>
      <c r="H2270" s="126" t="n">
        <v>0.1595</v>
      </c>
      <c r="I2270" s="127" t="n">
        <f aca="false">L2270</f>
        <v>3.51</v>
      </c>
      <c r="J2270" s="127" t="n">
        <f aca="false">M2270</f>
        <v>0.55</v>
      </c>
      <c r="L2270" s="108" t="n">
        <f aca="false">TRUNC(N2270-N2270*$O$2,2)</f>
        <v>3.51</v>
      </c>
      <c r="M2270" s="108" t="n">
        <f aca="false">TRUNC(O2270-O2270*$O$2,2)</f>
        <v>0.55</v>
      </c>
      <c r="N2270" s="0" t="s">
        <v>1658</v>
      </c>
      <c r="O2270" s="0" t="s">
        <v>2953</v>
      </c>
    </row>
    <row r="2271" customFormat="false" ht="12.75" hidden="false" customHeight="false" outlineLevel="0" collapsed="false">
      <c r="A2271" s="122" t="s">
        <v>1578</v>
      </c>
      <c r="B2271" s="123" t="n">
        <v>10362</v>
      </c>
      <c r="C2271" s="122" t="s">
        <v>50</v>
      </c>
      <c r="D2271" s="122" t="s">
        <v>1674</v>
      </c>
      <c r="E2271" s="124" t="s">
        <v>1642</v>
      </c>
      <c r="F2271" s="124"/>
      <c r="G2271" s="125" t="s">
        <v>24</v>
      </c>
      <c r="H2271" s="126" t="n">
        <v>0.009</v>
      </c>
      <c r="I2271" s="127" t="n">
        <f aca="false">L2271</f>
        <v>9.78</v>
      </c>
      <c r="J2271" s="127" t="n">
        <f aca="false">M2271</f>
        <v>0.08</v>
      </c>
      <c r="L2271" s="108" t="n">
        <f aca="false">TRUNC(N2271-N2271*$O$2,2)</f>
        <v>9.78</v>
      </c>
      <c r="M2271" s="108" t="n">
        <f aca="false">TRUNC(O2271-O2271*$O$2,2)</f>
        <v>0.08</v>
      </c>
      <c r="N2271" s="0" t="s">
        <v>1675</v>
      </c>
      <c r="O2271" s="0" t="s">
        <v>1917</v>
      </c>
    </row>
    <row r="2272" customFormat="false" ht="12.75" hidden="false" customHeight="false" outlineLevel="0" collapsed="false">
      <c r="A2272" s="122" t="s">
        <v>1578</v>
      </c>
      <c r="B2272" s="123" t="n">
        <v>11247</v>
      </c>
      <c r="C2272" s="122" t="s">
        <v>50</v>
      </c>
      <c r="D2272" s="122" t="s">
        <v>1795</v>
      </c>
      <c r="E2272" s="124" t="s">
        <v>1581</v>
      </c>
      <c r="F2272" s="124"/>
      <c r="G2272" s="125" t="s">
        <v>24</v>
      </c>
      <c r="H2272" s="126" t="n">
        <v>0.0001</v>
      </c>
      <c r="I2272" s="127" t="n">
        <f aca="false">L2272</f>
        <v>255.84</v>
      </c>
      <c r="J2272" s="127" t="n">
        <f aca="false">M2272</f>
        <v>0.02</v>
      </c>
      <c r="L2272" s="108" t="n">
        <f aca="false">TRUNC(N2272-N2272*$O$2,2)</f>
        <v>255.84</v>
      </c>
      <c r="M2272" s="108" t="n">
        <f aca="false">TRUNC(O2272-O2272*$O$2,2)</f>
        <v>0.02</v>
      </c>
      <c r="N2272" s="0" t="s">
        <v>1796</v>
      </c>
      <c r="O2272" s="0" t="s">
        <v>1893</v>
      </c>
    </row>
    <row r="2273" customFormat="false" ht="25.5" hidden="false" customHeight="false" outlineLevel="0" collapsed="false">
      <c r="A2273" s="122" t="s">
        <v>1578</v>
      </c>
      <c r="B2273" s="123" t="n">
        <v>10761</v>
      </c>
      <c r="C2273" s="122" t="s">
        <v>50</v>
      </c>
      <c r="D2273" s="122" t="s">
        <v>1641</v>
      </c>
      <c r="E2273" s="124" t="s">
        <v>1642</v>
      </c>
      <c r="F2273" s="124"/>
      <c r="G2273" s="125" t="s">
        <v>24</v>
      </c>
      <c r="H2273" s="126" t="n">
        <v>0.2036</v>
      </c>
      <c r="I2273" s="127" t="n">
        <f aca="false">L2273</f>
        <v>3.9</v>
      </c>
      <c r="J2273" s="127" t="n">
        <f aca="false">M2273</f>
        <v>0.78</v>
      </c>
      <c r="L2273" s="108" t="n">
        <f aca="false">TRUNC(N2273-N2273*$O$2,2)</f>
        <v>3.9</v>
      </c>
      <c r="M2273" s="108" t="n">
        <f aca="false">TRUNC(O2273-O2273*$O$2,2)</f>
        <v>0.78</v>
      </c>
      <c r="N2273" s="0" t="s">
        <v>1643</v>
      </c>
      <c r="O2273" s="0" t="s">
        <v>2954</v>
      </c>
    </row>
    <row r="2274" customFormat="false" ht="12.75" hidden="false" customHeight="false" outlineLevel="0" collapsed="false">
      <c r="A2274" s="122" t="s">
        <v>1578</v>
      </c>
      <c r="B2274" s="123" t="n">
        <v>10282</v>
      </c>
      <c r="C2274" s="122" t="s">
        <v>50</v>
      </c>
      <c r="D2274" s="122" t="s">
        <v>1789</v>
      </c>
      <c r="E2274" s="124" t="s">
        <v>1581</v>
      </c>
      <c r="F2274" s="124"/>
      <c r="G2274" s="125" t="s">
        <v>24</v>
      </c>
      <c r="H2274" s="126" t="n">
        <v>0.0002</v>
      </c>
      <c r="I2274" s="127" t="n">
        <f aca="false">L2274</f>
        <v>31.84</v>
      </c>
      <c r="J2274" s="127" t="n">
        <f aca="false">M2274</f>
        <v>0</v>
      </c>
      <c r="L2274" s="108" t="n">
        <f aca="false">TRUNC(N2274-N2274*$O$2,2)</f>
        <v>31.84</v>
      </c>
      <c r="M2274" s="108" t="n">
        <f aca="false">TRUNC(O2274-O2274*$O$2,2)</f>
        <v>0</v>
      </c>
      <c r="N2274" s="0" t="s">
        <v>1790</v>
      </c>
      <c r="O2274" s="0" t="s">
        <v>1635</v>
      </c>
    </row>
    <row r="2275" customFormat="false" ht="25.5" hidden="false" customHeight="false" outlineLevel="0" collapsed="false">
      <c r="A2275" s="122" t="s">
        <v>1578</v>
      </c>
      <c r="B2275" s="123" t="n">
        <v>11708</v>
      </c>
      <c r="C2275" s="122" t="s">
        <v>50</v>
      </c>
      <c r="D2275" s="122" t="s">
        <v>2949</v>
      </c>
      <c r="E2275" s="124" t="s">
        <v>1581</v>
      </c>
      <c r="F2275" s="124"/>
      <c r="G2275" s="125" t="s">
        <v>2940</v>
      </c>
      <c r="H2275" s="126" t="n">
        <v>0.2463</v>
      </c>
      <c r="I2275" s="127" t="n">
        <f aca="false">L2275</f>
        <v>260.26</v>
      </c>
      <c r="J2275" s="127" t="n">
        <f aca="false">M2275</f>
        <v>64.1</v>
      </c>
      <c r="L2275" s="108" t="n">
        <f aca="false">TRUNC(N2275-N2275*$O$2,2)</f>
        <v>260.26</v>
      </c>
      <c r="M2275" s="108" t="n">
        <f aca="false">TRUNC(O2275-O2275*$O$2,2)</f>
        <v>64.1</v>
      </c>
      <c r="N2275" s="0" t="s">
        <v>2950</v>
      </c>
      <c r="O2275" s="0" t="s">
        <v>2951</v>
      </c>
    </row>
    <row r="2276" customFormat="false" ht="25.5" hidden="false" customHeight="false" outlineLevel="0" collapsed="false">
      <c r="A2276" s="122" t="s">
        <v>1578</v>
      </c>
      <c r="B2276" s="123" t="n">
        <v>12678</v>
      </c>
      <c r="C2276" s="122" t="s">
        <v>50</v>
      </c>
      <c r="D2276" s="122" t="s">
        <v>2946</v>
      </c>
      <c r="E2276" s="124" t="s">
        <v>1581</v>
      </c>
      <c r="F2276" s="124"/>
      <c r="G2276" s="125" t="s">
        <v>2940</v>
      </c>
      <c r="H2276" s="126" t="n">
        <v>1.5</v>
      </c>
      <c r="I2276" s="127" t="n">
        <f aca="false">L2276</f>
        <v>9.06</v>
      </c>
      <c r="J2276" s="127" t="n">
        <f aca="false">M2276</f>
        <v>13.6</v>
      </c>
      <c r="L2276" s="108" t="n">
        <f aca="false">TRUNC(N2276-N2276*$O$2,2)</f>
        <v>9.06</v>
      </c>
      <c r="M2276" s="108" t="n">
        <f aca="false">TRUNC(O2276-O2276*$O$2,2)</f>
        <v>13.6</v>
      </c>
      <c r="N2276" s="0" t="s">
        <v>2947</v>
      </c>
      <c r="O2276" s="0" t="s">
        <v>2948</v>
      </c>
    </row>
    <row r="2277" customFormat="false" ht="12.75" hidden="false" customHeight="false" outlineLevel="0" collapsed="false">
      <c r="A2277" s="122" t="s">
        <v>1578</v>
      </c>
      <c r="B2277" s="123" t="n">
        <v>158</v>
      </c>
      <c r="C2277" s="122" t="s">
        <v>50</v>
      </c>
      <c r="D2277" s="122" t="s">
        <v>1676</v>
      </c>
      <c r="E2277" s="124" t="s">
        <v>1581</v>
      </c>
      <c r="F2277" s="124"/>
      <c r="G2277" s="125" t="s">
        <v>24</v>
      </c>
      <c r="H2277" s="126" t="n">
        <v>0.2036</v>
      </c>
      <c r="I2277" s="127" t="n">
        <f aca="false">L2277</f>
        <v>10.92</v>
      </c>
      <c r="J2277" s="127" t="n">
        <f aca="false">M2277</f>
        <v>2.22</v>
      </c>
      <c r="L2277" s="108" t="n">
        <f aca="false">TRUNC(N2277-N2277*$O$2,2)</f>
        <v>10.92</v>
      </c>
      <c r="M2277" s="108" t="n">
        <f aca="false">TRUNC(O2277-O2277*$O$2,2)</f>
        <v>2.22</v>
      </c>
      <c r="N2277" s="0" t="s">
        <v>1677</v>
      </c>
      <c r="O2277" s="0" t="s">
        <v>2249</v>
      </c>
    </row>
    <row r="2278" customFormat="false" ht="25.5" hidden="false" customHeight="false" outlineLevel="0" collapsed="false">
      <c r="A2278" s="122" t="s">
        <v>1578</v>
      </c>
      <c r="B2278" s="123" t="n">
        <v>12679</v>
      </c>
      <c r="C2278" s="122" t="s">
        <v>50</v>
      </c>
      <c r="D2278" s="122" t="s">
        <v>2943</v>
      </c>
      <c r="E2278" s="124" t="s">
        <v>1581</v>
      </c>
      <c r="F2278" s="124"/>
      <c r="G2278" s="125" t="s">
        <v>2940</v>
      </c>
      <c r="H2278" s="126" t="n">
        <v>0.2463</v>
      </c>
      <c r="I2278" s="127" t="n">
        <f aca="false">L2278</f>
        <v>7.18</v>
      </c>
      <c r="J2278" s="127" t="n">
        <f aca="false">M2278</f>
        <v>1.76</v>
      </c>
      <c r="L2278" s="108" t="n">
        <f aca="false">TRUNC(N2278-N2278*$O$2,2)</f>
        <v>7.18</v>
      </c>
      <c r="M2278" s="108" t="n">
        <f aca="false">TRUNC(O2278-O2278*$O$2,2)</f>
        <v>1.76</v>
      </c>
      <c r="N2278" s="0" t="s">
        <v>2944</v>
      </c>
      <c r="O2278" s="0" t="s">
        <v>2945</v>
      </c>
    </row>
    <row r="2279" customFormat="false" ht="12.75" hidden="false" customHeight="false" outlineLevel="0" collapsed="false">
      <c r="A2279" s="122" t="s">
        <v>1578</v>
      </c>
      <c r="B2279" s="123" t="n">
        <v>4728</v>
      </c>
      <c r="C2279" s="122" t="s">
        <v>50</v>
      </c>
      <c r="D2279" s="122" t="s">
        <v>1667</v>
      </c>
      <c r="E2279" s="124" t="s">
        <v>1581</v>
      </c>
      <c r="F2279" s="124"/>
      <c r="G2279" s="125" t="s">
        <v>24</v>
      </c>
      <c r="H2279" s="126" t="n">
        <v>0.0003</v>
      </c>
      <c r="I2279" s="127" t="n">
        <f aca="false">L2279</f>
        <v>14.5</v>
      </c>
      <c r="J2279" s="127" t="n">
        <f aca="false">M2279</f>
        <v>0</v>
      </c>
      <c r="L2279" s="108" t="n">
        <f aca="false">TRUNC(N2279-N2279*$O$2,2)</f>
        <v>14.5</v>
      </c>
      <c r="M2279" s="108" t="n">
        <f aca="false">TRUNC(O2279-O2279*$O$2,2)</f>
        <v>0</v>
      </c>
      <c r="N2279" s="0" t="s">
        <v>1668</v>
      </c>
      <c r="O2279" s="0" t="s">
        <v>1635</v>
      </c>
    </row>
    <row r="2280" customFormat="false" ht="12.75" hidden="false" customHeight="false" outlineLevel="0" collapsed="false">
      <c r="A2280" s="115"/>
      <c r="B2280" s="115"/>
      <c r="C2280" s="115"/>
      <c r="D2280" s="115"/>
      <c r="E2280" s="115"/>
      <c r="F2280" s="116"/>
      <c r="G2280" s="115"/>
      <c r="H2280" s="116"/>
      <c r="I2280" s="115"/>
      <c r="J2280" s="116"/>
      <c r="L2280" s="108"/>
      <c r="M2280" s="108" t="n">
        <f aca="false">TRUNC(O2280-O2280*$O$2,2)</f>
        <v>25.56</v>
      </c>
      <c r="N2280" s="0" t="s">
        <v>1574</v>
      </c>
      <c r="O2280" s="0" t="n">
        <v>32.76</v>
      </c>
    </row>
    <row r="2281" customFormat="false" ht="12.75" hidden="false" customHeight="false" outlineLevel="0" collapsed="false">
      <c r="A2281" s="115"/>
      <c r="B2281" s="115"/>
      <c r="C2281" s="115"/>
      <c r="D2281" s="115"/>
      <c r="E2281" s="115"/>
      <c r="F2281" s="116"/>
      <c r="G2281" s="115"/>
      <c r="H2281" s="117" t="s">
        <v>1575</v>
      </c>
      <c r="I2281" s="117"/>
      <c r="J2281" s="118" t="n">
        <f aca="false">M2281</f>
        <v>452.51</v>
      </c>
      <c r="L2281" s="108" t="n">
        <f aca="false">TRUNC(N2281-N2281*$O$2,2)</f>
        <v>0</v>
      </c>
      <c r="M2281" s="108" t="n">
        <f aca="false">TRUNC(O2281-O2281*$O$2,2)</f>
        <v>452.51</v>
      </c>
      <c r="N2281" s="0" t="n">
        <v>0</v>
      </c>
      <c r="O2281" s="0" t="n">
        <v>579.78</v>
      </c>
    </row>
    <row r="2282" customFormat="false" ht="13.5" hidden="false" customHeight="false" outlineLevel="0" collapsed="false">
      <c r="A2282" s="30"/>
      <c r="B2282" s="30"/>
      <c r="C2282" s="30"/>
      <c r="D2282" s="30"/>
      <c r="E2282" s="30"/>
      <c r="F2282" s="30"/>
      <c r="G2282" s="30"/>
      <c r="H2282" s="119"/>
      <c r="I2282" s="30"/>
      <c r="J2282" s="120"/>
      <c r="L2282" s="108"/>
      <c r="M2282" s="108" t="n">
        <f aca="false">TRUNC(O2282-O2282*$O$2,2)</f>
        <v>25206.71</v>
      </c>
      <c r="N2282" s="0" t="s">
        <v>1576</v>
      </c>
      <c r="O2282" s="0" t="n">
        <v>32295.6</v>
      </c>
    </row>
    <row r="2283" customFormat="false" ht="13.5" hidden="false" customHeight="false" outlineLevel="0" collapsed="false">
      <c r="A2283" s="121"/>
      <c r="B2283" s="121"/>
      <c r="C2283" s="121"/>
      <c r="D2283" s="121"/>
      <c r="E2283" s="121"/>
      <c r="F2283" s="121"/>
      <c r="G2283" s="121"/>
      <c r="H2283" s="121"/>
      <c r="I2283" s="121"/>
      <c r="J2283" s="121"/>
      <c r="L2283" s="108" t="n">
        <f aca="false">TRUNC(N2283-N2283*$O$2,2)</f>
        <v>0</v>
      </c>
      <c r="M2283" s="108" t="n">
        <f aca="false">TRUNC(O2283-O2283*$O$2,2)</f>
        <v>0</v>
      </c>
      <c r="N2283" s="0" t="n">
        <v>0</v>
      </c>
      <c r="O2283" s="0" t="n">
        <v>0</v>
      </c>
    </row>
    <row r="2284" customFormat="false" ht="15" hidden="false" customHeight="false" outlineLevel="0" collapsed="false">
      <c r="A2284" s="98" t="s">
        <v>363</v>
      </c>
      <c r="B2284" s="99" t="s">
        <v>8</v>
      </c>
      <c r="C2284" s="98" t="s">
        <v>9</v>
      </c>
      <c r="D2284" s="98" t="s">
        <v>10</v>
      </c>
      <c r="E2284" s="100" t="s">
        <v>1565</v>
      </c>
      <c r="F2284" s="100"/>
      <c r="G2284" s="101" t="s">
        <v>11</v>
      </c>
      <c r="H2284" s="99" t="s">
        <v>12</v>
      </c>
      <c r="I2284" s="99" t="s">
        <v>13</v>
      </c>
      <c r="J2284" s="99" t="s">
        <v>15</v>
      </c>
      <c r="L2284" s="108"/>
      <c r="M2284" s="108"/>
    </row>
    <row r="2285" customFormat="false" ht="26.45" hidden="false" customHeight="true" outlineLevel="0" collapsed="false">
      <c r="A2285" s="102" t="s">
        <v>1566</v>
      </c>
      <c r="B2285" s="103" t="s">
        <v>364</v>
      </c>
      <c r="C2285" s="102" t="s">
        <v>50</v>
      </c>
      <c r="D2285" s="102" t="s">
        <v>365</v>
      </c>
      <c r="E2285" s="104" t="s">
        <v>2955</v>
      </c>
      <c r="F2285" s="104"/>
      <c r="G2285" s="105" t="s">
        <v>366</v>
      </c>
      <c r="H2285" s="106" t="n">
        <v>1</v>
      </c>
      <c r="I2285" s="107" t="n">
        <f aca="false">L2285</f>
        <v>39.52</v>
      </c>
      <c r="J2285" s="107" t="n">
        <f aca="false">M2285</f>
        <v>39.52</v>
      </c>
      <c r="L2285" s="108" t="n">
        <f aca="false">TRUNC(N2285-N2285*$O$2,2)</f>
        <v>39.52</v>
      </c>
      <c r="M2285" s="108" t="n">
        <f aca="false">TRUNC(O2285-O2285*$O$2,2)</f>
        <v>39.52</v>
      </c>
      <c r="N2285" s="0" t="n">
        <v>50.64</v>
      </c>
      <c r="O2285" s="0" t="n">
        <v>50.64</v>
      </c>
    </row>
    <row r="2286" customFormat="false" ht="15" hidden="false" customHeight="false" outlineLevel="0" collapsed="false">
      <c r="A2286" s="98"/>
      <c r="B2286" s="99" t="s">
        <v>8</v>
      </c>
      <c r="C2286" s="98" t="s">
        <v>9</v>
      </c>
      <c r="D2286" s="98" t="s">
        <v>10</v>
      </c>
      <c r="E2286" s="100" t="s">
        <v>1565</v>
      </c>
      <c r="F2286" s="100"/>
      <c r="G2286" s="101" t="s">
        <v>11</v>
      </c>
      <c r="H2286" s="99" t="s">
        <v>12</v>
      </c>
      <c r="I2286" s="99" t="s">
        <v>13</v>
      </c>
      <c r="J2286" s="99" t="s">
        <v>15</v>
      </c>
      <c r="L2286" s="108"/>
      <c r="M2286" s="108"/>
    </row>
    <row r="2287" customFormat="false" ht="39.6" hidden="false" customHeight="true" outlineLevel="0" collapsed="false">
      <c r="A2287" s="109" t="s">
        <v>1566</v>
      </c>
      <c r="B2287" s="110" t="n">
        <v>11640</v>
      </c>
      <c r="C2287" s="109" t="s">
        <v>50</v>
      </c>
      <c r="D2287" s="109" t="s">
        <v>2956</v>
      </c>
      <c r="E2287" s="111" t="s">
        <v>1838</v>
      </c>
      <c r="F2287" s="111"/>
      <c r="G2287" s="112" t="s">
        <v>52</v>
      </c>
      <c r="H2287" s="113" t="n">
        <v>0.35</v>
      </c>
      <c r="I2287" s="114" t="n">
        <f aca="false">L2287</f>
        <v>84.42</v>
      </c>
      <c r="J2287" s="114" t="n">
        <f aca="false">M2287</f>
        <v>29.54</v>
      </c>
      <c r="L2287" s="108" t="n">
        <f aca="false">TRUNC(N2287-N2287*$O$2,2)</f>
        <v>84.42</v>
      </c>
      <c r="M2287" s="108" t="n">
        <f aca="false">TRUNC(O2287-O2287*$O$2,2)</f>
        <v>29.54</v>
      </c>
      <c r="N2287" s="0" t="s">
        <v>2957</v>
      </c>
      <c r="O2287" s="0" t="s">
        <v>2958</v>
      </c>
    </row>
    <row r="2288" customFormat="false" ht="12.75" hidden="false" customHeight="false" outlineLevel="0" collapsed="false">
      <c r="A2288" s="122" t="s">
        <v>1578</v>
      </c>
      <c r="B2288" s="123" t="n">
        <v>81</v>
      </c>
      <c r="C2288" s="122" t="s">
        <v>50</v>
      </c>
      <c r="D2288" s="122" t="s">
        <v>2091</v>
      </c>
      <c r="E2288" s="124" t="s">
        <v>1581</v>
      </c>
      <c r="F2288" s="124"/>
      <c r="G2288" s="125" t="s">
        <v>287</v>
      </c>
      <c r="H2288" s="126" t="n">
        <v>0.8</v>
      </c>
      <c r="I2288" s="127" t="n">
        <f aca="false">L2288</f>
        <v>7.25</v>
      </c>
      <c r="J2288" s="127" t="n">
        <f aca="false">M2288</f>
        <v>5.8</v>
      </c>
      <c r="L2288" s="108" t="n">
        <f aca="false">TRUNC(N2288-N2288*$O$2,2)</f>
        <v>7.25</v>
      </c>
      <c r="M2288" s="108" t="n">
        <f aca="false">TRUNC(O2288-O2288*$O$2,2)</f>
        <v>5.8</v>
      </c>
      <c r="N2288" s="0" t="s">
        <v>2092</v>
      </c>
      <c r="O2288" s="0" t="s">
        <v>2362</v>
      </c>
    </row>
    <row r="2289" customFormat="false" ht="25.5" hidden="false" customHeight="false" outlineLevel="0" collapsed="false">
      <c r="A2289" s="109" t="s">
        <v>1566</v>
      </c>
      <c r="B2289" s="110" t="n">
        <v>127</v>
      </c>
      <c r="C2289" s="109" t="s">
        <v>50</v>
      </c>
      <c r="D2289" s="109" t="s">
        <v>1999</v>
      </c>
      <c r="E2289" s="111" t="s">
        <v>1764</v>
      </c>
      <c r="F2289" s="111"/>
      <c r="G2289" s="112" t="s">
        <v>41</v>
      </c>
      <c r="H2289" s="113" t="n">
        <v>0.01</v>
      </c>
      <c r="I2289" s="114" t="n">
        <f aca="false">L2289</f>
        <v>425.45</v>
      </c>
      <c r="J2289" s="114" t="n">
        <f aca="false">M2289</f>
        <v>4.25</v>
      </c>
      <c r="L2289" s="108" t="n">
        <f aca="false">TRUNC(N2289-N2289*$O$2,2)</f>
        <v>425.45</v>
      </c>
      <c r="M2289" s="108" t="n">
        <f aca="false">TRUNC(O2289-O2289*$O$2,2)</f>
        <v>4.25</v>
      </c>
      <c r="N2289" s="0" t="s">
        <v>2000</v>
      </c>
      <c r="O2289" s="0" t="s">
        <v>2959</v>
      </c>
    </row>
    <row r="2290" customFormat="false" ht="13.9" hidden="false" customHeight="true" outlineLevel="0" collapsed="false">
      <c r="A2290" s="134" t="s">
        <v>1630</v>
      </c>
      <c r="B2290" s="134"/>
      <c r="C2290" s="134"/>
      <c r="D2290" s="134"/>
      <c r="E2290" s="134"/>
      <c r="F2290" s="134"/>
      <c r="G2290" s="134"/>
      <c r="H2290" s="134"/>
      <c r="I2290" s="134"/>
      <c r="J2290" s="134"/>
      <c r="L2290" s="108" t="n">
        <f aca="false">TRUNC(N2290-N2290*$O$2,2)</f>
        <v>0</v>
      </c>
      <c r="M2290" s="108" t="n">
        <f aca="false">TRUNC(O2290-O2290*$O$2,2)</f>
        <v>0</v>
      </c>
      <c r="N2290" s="0" t="n">
        <v>0</v>
      </c>
      <c r="O2290" s="0" t="n">
        <v>0</v>
      </c>
    </row>
    <row r="2291" customFormat="false" ht="15" hidden="false" customHeight="false" outlineLevel="0" collapsed="false">
      <c r="A2291" s="98"/>
      <c r="B2291" s="99" t="s">
        <v>8</v>
      </c>
      <c r="C2291" s="98" t="s">
        <v>9</v>
      </c>
      <c r="D2291" s="98" t="s">
        <v>10</v>
      </c>
      <c r="E2291" s="100" t="s">
        <v>1565</v>
      </c>
      <c r="F2291" s="100"/>
      <c r="G2291" s="101" t="s">
        <v>11</v>
      </c>
      <c r="H2291" s="99" t="s">
        <v>12</v>
      </c>
      <c r="I2291" s="99" t="s">
        <v>13</v>
      </c>
      <c r="J2291" s="99" t="s">
        <v>15</v>
      </c>
      <c r="L2291" s="108"/>
      <c r="M2291" s="108"/>
    </row>
    <row r="2292" customFormat="false" ht="12.75" hidden="false" customHeight="false" outlineLevel="0" collapsed="false">
      <c r="A2292" s="122" t="s">
        <v>1578</v>
      </c>
      <c r="B2292" s="123" t="n">
        <v>4722</v>
      </c>
      <c r="C2292" s="122" t="s">
        <v>50</v>
      </c>
      <c r="D2292" s="122" t="s">
        <v>1776</v>
      </c>
      <c r="E2292" s="124" t="s">
        <v>1581</v>
      </c>
      <c r="F2292" s="124"/>
      <c r="G2292" s="125" t="s">
        <v>24</v>
      </c>
      <c r="H2292" s="126" t="n">
        <v>1.44E-006</v>
      </c>
      <c r="I2292" s="127" t="n">
        <f aca="false">L2292</f>
        <v>14.67</v>
      </c>
      <c r="J2292" s="127" t="n">
        <f aca="false">M2292</f>
        <v>0</v>
      </c>
      <c r="L2292" s="108" t="n">
        <f aca="false">TRUNC(N2292-N2292*$O$2,2)</f>
        <v>14.67</v>
      </c>
      <c r="M2292" s="108" t="n">
        <f aca="false">TRUNC(O2292-O2292*$O$2,2)</f>
        <v>0</v>
      </c>
      <c r="N2292" s="0" t="s">
        <v>1777</v>
      </c>
      <c r="O2292" s="0" t="s">
        <v>1635</v>
      </c>
    </row>
    <row r="2293" customFormat="false" ht="12.75" hidden="false" customHeight="false" outlineLevel="0" collapsed="false">
      <c r="A2293" s="122" t="s">
        <v>1578</v>
      </c>
      <c r="B2293" s="123" t="n">
        <v>11264</v>
      </c>
      <c r="C2293" s="122" t="s">
        <v>50</v>
      </c>
      <c r="D2293" s="122" t="s">
        <v>1810</v>
      </c>
      <c r="E2293" s="124" t="s">
        <v>1581</v>
      </c>
      <c r="F2293" s="124"/>
      <c r="G2293" s="125" t="s">
        <v>24</v>
      </c>
      <c r="H2293" s="126" t="n">
        <v>7.2E-007</v>
      </c>
      <c r="I2293" s="127" t="n">
        <f aca="false">L2293</f>
        <v>10.55</v>
      </c>
      <c r="J2293" s="127" t="n">
        <f aca="false">M2293</f>
        <v>0</v>
      </c>
      <c r="L2293" s="108" t="n">
        <f aca="false">TRUNC(N2293-N2293*$O$2,2)</f>
        <v>10.55</v>
      </c>
      <c r="M2293" s="108" t="n">
        <f aca="false">TRUNC(O2293-O2293*$O$2,2)</f>
        <v>0</v>
      </c>
      <c r="N2293" s="0" t="s">
        <v>1811</v>
      </c>
      <c r="O2293" s="0" t="s">
        <v>1635</v>
      </c>
    </row>
    <row r="2294" customFormat="false" ht="25.5" hidden="false" customHeight="false" outlineLevel="0" collapsed="false">
      <c r="A2294" s="122" t="s">
        <v>1578</v>
      </c>
      <c r="B2294" s="123" t="s">
        <v>1737</v>
      </c>
      <c r="C2294" s="122" t="s">
        <v>50</v>
      </c>
      <c r="D2294" s="122" t="s">
        <v>1738</v>
      </c>
      <c r="E2294" s="124" t="s">
        <v>1609</v>
      </c>
      <c r="F2294" s="124"/>
      <c r="G2294" s="125" t="s">
        <v>1610</v>
      </c>
      <c r="H2294" s="126" t="n">
        <v>0.0036</v>
      </c>
      <c r="I2294" s="127" t="n">
        <f aca="false">L2294</f>
        <v>14.91</v>
      </c>
      <c r="J2294" s="127" t="n">
        <f aca="false">M2294</f>
        <v>0.04</v>
      </c>
      <c r="L2294" s="108" t="n">
        <f aca="false">TRUNC(N2294-N2294*$O$2,2)</f>
        <v>14.91</v>
      </c>
      <c r="M2294" s="108" t="n">
        <f aca="false">TRUNC(O2294-O2294*$O$2,2)</f>
        <v>0.04</v>
      </c>
      <c r="N2294" s="0" t="s">
        <v>1739</v>
      </c>
      <c r="O2294" s="0" t="s">
        <v>1775</v>
      </c>
    </row>
    <row r="2295" customFormat="false" ht="12.75" hidden="false" customHeight="false" outlineLevel="0" collapsed="false">
      <c r="A2295" s="122" t="s">
        <v>1578</v>
      </c>
      <c r="B2295" s="123" t="n">
        <v>11247</v>
      </c>
      <c r="C2295" s="122" t="s">
        <v>50</v>
      </c>
      <c r="D2295" s="122" t="s">
        <v>1795</v>
      </c>
      <c r="E2295" s="124" t="s">
        <v>1581</v>
      </c>
      <c r="F2295" s="124"/>
      <c r="G2295" s="125" t="s">
        <v>24</v>
      </c>
      <c r="H2295" s="126" t="n">
        <v>3.6E-007</v>
      </c>
      <c r="I2295" s="127" t="n">
        <f aca="false">L2295</f>
        <v>255.84</v>
      </c>
      <c r="J2295" s="127" t="n">
        <f aca="false">M2295</f>
        <v>0</v>
      </c>
      <c r="L2295" s="108" t="n">
        <f aca="false">TRUNC(N2295-N2295*$O$2,2)</f>
        <v>255.84</v>
      </c>
      <c r="M2295" s="108" t="n">
        <f aca="false">TRUNC(O2295-O2295*$O$2,2)</f>
        <v>0</v>
      </c>
      <c r="N2295" s="0" t="s">
        <v>1796</v>
      </c>
      <c r="O2295" s="0" t="s">
        <v>1635</v>
      </c>
    </row>
    <row r="2296" customFormat="false" ht="12.75" hidden="false" customHeight="false" outlineLevel="0" collapsed="false">
      <c r="A2296" s="122" t="s">
        <v>1578</v>
      </c>
      <c r="B2296" s="123" t="n">
        <v>10789</v>
      </c>
      <c r="C2296" s="122" t="s">
        <v>50</v>
      </c>
      <c r="D2296" s="122" t="s">
        <v>1804</v>
      </c>
      <c r="E2296" s="124" t="s">
        <v>1581</v>
      </c>
      <c r="F2296" s="124"/>
      <c r="G2296" s="125" t="s">
        <v>24</v>
      </c>
      <c r="H2296" s="126" t="n">
        <v>7.2E-007</v>
      </c>
      <c r="I2296" s="127" t="n">
        <f aca="false">L2296</f>
        <v>12.01</v>
      </c>
      <c r="J2296" s="127" t="n">
        <f aca="false">M2296</f>
        <v>0</v>
      </c>
      <c r="L2296" s="108" t="n">
        <f aca="false">TRUNC(N2296-N2296*$O$2,2)</f>
        <v>12.01</v>
      </c>
      <c r="M2296" s="108" t="n">
        <f aca="false">TRUNC(O2296-O2296*$O$2,2)</f>
        <v>0</v>
      </c>
      <c r="N2296" s="0" t="s">
        <v>1805</v>
      </c>
      <c r="O2296" s="0" t="s">
        <v>1635</v>
      </c>
    </row>
    <row r="2297" customFormat="false" ht="12.75" hidden="false" customHeight="false" outlineLevel="0" collapsed="false">
      <c r="A2297" s="122" t="s">
        <v>1578</v>
      </c>
      <c r="B2297" s="123" t="n">
        <v>10586</v>
      </c>
      <c r="C2297" s="122" t="s">
        <v>50</v>
      </c>
      <c r="D2297" s="122" t="s">
        <v>1981</v>
      </c>
      <c r="E2297" s="124" t="s">
        <v>1581</v>
      </c>
      <c r="F2297" s="124"/>
      <c r="G2297" s="125" t="s">
        <v>24</v>
      </c>
      <c r="H2297" s="126" t="n">
        <v>3.6E-007</v>
      </c>
      <c r="I2297" s="127" t="n">
        <f aca="false">L2297</f>
        <v>28.8</v>
      </c>
      <c r="J2297" s="127" t="n">
        <f aca="false">M2297</f>
        <v>0</v>
      </c>
      <c r="L2297" s="108" t="n">
        <f aca="false">TRUNC(N2297-N2297*$O$2,2)</f>
        <v>28.8</v>
      </c>
      <c r="M2297" s="108" t="n">
        <f aca="false">TRUNC(O2297-O2297*$O$2,2)</f>
        <v>0</v>
      </c>
      <c r="N2297" s="0" t="s">
        <v>1651</v>
      </c>
      <c r="O2297" s="0" t="s">
        <v>1635</v>
      </c>
    </row>
    <row r="2298" customFormat="false" ht="25.5" hidden="false" customHeight="false" outlineLevel="0" collapsed="false">
      <c r="A2298" s="122" t="s">
        <v>1578</v>
      </c>
      <c r="B2298" s="123" t="n">
        <v>1569</v>
      </c>
      <c r="C2298" s="122" t="s">
        <v>50</v>
      </c>
      <c r="D2298" s="122" t="s">
        <v>1940</v>
      </c>
      <c r="E2298" s="124" t="s">
        <v>1581</v>
      </c>
      <c r="F2298" s="124"/>
      <c r="G2298" s="125" t="s">
        <v>366</v>
      </c>
      <c r="H2298" s="126" t="n">
        <v>1.07345</v>
      </c>
      <c r="I2298" s="127" t="n">
        <f aca="false">L2298</f>
        <v>5.26</v>
      </c>
      <c r="J2298" s="127" t="n">
        <f aca="false">M2298</f>
        <v>5.65</v>
      </c>
      <c r="L2298" s="108" t="n">
        <f aca="false">TRUNC(N2298-N2298*$O$2,2)</f>
        <v>5.26</v>
      </c>
      <c r="M2298" s="108" t="n">
        <f aca="false">TRUNC(O2298-O2298*$O$2,2)</f>
        <v>5.65</v>
      </c>
      <c r="N2298" s="0" t="s">
        <v>1941</v>
      </c>
      <c r="O2298" s="0" t="s">
        <v>2960</v>
      </c>
    </row>
    <row r="2299" customFormat="false" ht="25.5" hidden="false" customHeight="false" outlineLevel="0" collapsed="false">
      <c r="A2299" s="122" t="s">
        <v>1578</v>
      </c>
      <c r="B2299" s="123" t="n">
        <v>4174</v>
      </c>
      <c r="C2299" s="122" t="s">
        <v>50</v>
      </c>
      <c r="D2299" s="122" t="s">
        <v>1820</v>
      </c>
      <c r="E2299" s="124" t="s">
        <v>1581</v>
      </c>
      <c r="F2299" s="124"/>
      <c r="G2299" s="125" t="s">
        <v>24</v>
      </c>
      <c r="H2299" s="126" t="n">
        <v>1.8E-006</v>
      </c>
      <c r="I2299" s="127" t="n">
        <f aca="false">L2299</f>
        <v>8.42</v>
      </c>
      <c r="J2299" s="127" t="n">
        <f aca="false">M2299</f>
        <v>0</v>
      </c>
      <c r="L2299" s="108" t="n">
        <f aca="false">TRUNC(N2299-N2299*$O$2,2)</f>
        <v>8.42</v>
      </c>
      <c r="M2299" s="108" t="n">
        <f aca="false">TRUNC(O2299-O2299*$O$2,2)</f>
        <v>0</v>
      </c>
      <c r="N2299" s="0" t="s">
        <v>1821</v>
      </c>
      <c r="O2299" s="0" t="s">
        <v>1635</v>
      </c>
    </row>
    <row r="2300" customFormat="false" ht="12.75" hidden="false" customHeight="false" outlineLevel="0" collapsed="false">
      <c r="A2300" s="122" t="s">
        <v>1578</v>
      </c>
      <c r="B2300" s="123" t="n">
        <v>10790</v>
      </c>
      <c r="C2300" s="122" t="s">
        <v>50</v>
      </c>
      <c r="D2300" s="122" t="s">
        <v>1780</v>
      </c>
      <c r="E2300" s="124" t="s">
        <v>1581</v>
      </c>
      <c r="F2300" s="124"/>
      <c r="G2300" s="125" t="s">
        <v>24</v>
      </c>
      <c r="H2300" s="126" t="n">
        <v>3.6E-007</v>
      </c>
      <c r="I2300" s="127" t="n">
        <f aca="false">L2300</f>
        <v>20.25</v>
      </c>
      <c r="J2300" s="127" t="n">
        <f aca="false">M2300</f>
        <v>0</v>
      </c>
      <c r="L2300" s="108" t="n">
        <f aca="false">TRUNC(N2300-N2300*$O$2,2)</f>
        <v>20.25</v>
      </c>
      <c r="M2300" s="108" t="n">
        <f aca="false">TRUNC(O2300-O2300*$O$2,2)</f>
        <v>0</v>
      </c>
      <c r="N2300" s="0" t="s">
        <v>1781</v>
      </c>
      <c r="O2300" s="0" t="s">
        <v>1635</v>
      </c>
    </row>
    <row r="2301" customFormat="false" ht="38.25" hidden="false" customHeight="false" outlineLevel="0" collapsed="false">
      <c r="A2301" s="122" t="s">
        <v>1578</v>
      </c>
      <c r="B2301" s="123" t="s">
        <v>1919</v>
      </c>
      <c r="C2301" s="122" t="s">
        <v>50</v>
      </c>
      <c r="D2301" s="122" t="s">
        <v>1920</v>
      </c>
      <c r="E2301" s="124" t="s">
        <v>1581</v>
      </c>
      <c r="F2301" s="124"/>
      <c r="G2301" s="125" t="s">
        <v>41</v>
      </c>
      <c r="H2301" s="126" t="n">
        <v>0.01</v>
      </c>
      <c r="I2301" s="127" t="n">
        <f aca="false">L2301</f>
        <v>351.22</v>
      </c>
      <c r="J2301" s="127" t="n">
        <f aca="false">M2301</f>
        <v>3.51</v>
      </c>
      <c r="L2301" s="108" t="n">
        <f aca="false">TRUNC(N2301-N2301*$O$2,2)</f>
        <v>351.22</v>
      </c>
      <c r="M2301" s="108" t="n">
        <f aca="false">TRUNC(O2301-O2301*$O$2,2)</f>
        <v>3.51</v>
      </c>
      <c r="N2301" s="0" t="s">
        <v>1921</v>
      </c>
      <c r="O2301" s="0" t="s">
        <v>1658</v>
      </c>
    </row>
    <row r="2302" customFormat="false" ht="12.75" hidden="false" customHeight="false" outlineLevel="0" collapsed="false">
      <c r="A2302" s="122" t="s">
        <v>1578</v>
      </c>
      <c r="B2302" s="123" t="n">
        <v>10599</v>
      </c>
      <c r="C2302" s="122" t="s">
        <v>50</v>
      </c>
      <c r="D2302" s="122" t="s">
        <v>1648</v>
      </c>
      <c r="E2302" s="124" t="s">
        <v>1581</v>
      </c>
      <c r="F2302" s="124"/>
      <c r="G2302" s="125" t="s">
        <v>24</v>
      </c>
      <c r="H2302" s="126" t="n">
        <v>0.00109494</v>
      </c>
      <c r="I2302" s="127" t="n">
        <f aca="false">L2302</f>
        <v>14.04</v>
      </c>
      <c r="J2302" s="127" t="n">
        <f aca="false">M2302</f>
        <v>0</v>
      </c>
      <c r="L2302" s="108" t="n">
        <f aca="false">TRUNC(N2302-N2302*$O$2,2)</f>
        <v>14.04</v>
      </c>
      <c r="M2302" s="108" t="n">
        <f aca="false">TRUNC(O2302-O2302*$O$2,2)</f>
        <v>0</v>
      </c>
      <c r="N2302" s="0" t="s">
        <v>1649</v>
      </c>
      <c r="O2302" s="0" t="s">
        <v>1644</v>
      </c>
    </row>
    <row r="2303" customFormat="false" ht="25.5" hidden="false" customHeight="false" outlineLevel="0" collapsed="false">
      <c r="A2303" s="122" t="s">
        <v>1578</v>
      </c>
      <c r="B2303" s="123" t="s">
        <v>1914</v>
      </c>
      <c r="C2303" s="122" t="s">
        <v>50</v>
      </c>
      <c r="D2303" s="122" t="s">
        <v>1915</v>
      </c>
      <c r="E2303" s="124" t="s">
        <v>1581</v>
      </c>
      <c r="F2303" s="124"/>
      <c r="G2303" s="125" t="s">
        <v>287</v>
      </c>
      <c r="H2303" s="126" t="n">
        <v>0.00875</v>
      </c>
      <c r="I2303" s="127" t="n">
        <f aca="false">L2303</f>
        <v>12.34</v>
      </c>
      <c r="J2303" s="127" t="n">
        <f aca="false">M2303</f>
        <v>0.1</v>
      </c>
      <c r="L2303" s="108" t="n">
        <f aca="false">TRUNC(N2303-N2303*$O$2,2)</f>
        <v>12.34</v>
      </c>
      <c r="M2303" s="108" t="n">
        <f aca="false">TRUNC(O2303-O2303*$O$2,2)</f>
        <v>0.1</v>
      </c>
      <c r="N2303" s="0" t="s">
        <v>1916</v>
      </c>
      <c r="O2303" s="0" t="s">
        <v>2558</v>
      </c>
    </row>
    <row r="2304" customFormat="false" ht="12.75" hidden="false" customHeight="false" outlineLevel="0" collapsed="false">
      <c r="A2304" s="122" t="s">
        <v>1578</v>
      </c>
      <c r="B2304" s="123" t="n">
        <v>11244</v>
      </c>
      <c r="C2304" s="122" t="s">
        <v>50</v>
      </c>
      <c r="D2304" s="122" t="s">
        <v>1943</v>
      </c>
      <c r="E2304" s="124" t="s">
        <v>1581</v>
      </c>
      <c r="F2304" s="124"/>
      <c r="G2304" s="125" t="s">
        <v>24</v>
      </c>
      <c r="H2304" s="126" t="n">
        <v>9.403E-005</v>
      </c>
      <c r="I2304" s="127" t="n">
        <f aca="false">L2304</f>
        <v>38.2</v>
      </c>
      <c r="J2304" s="127" t="n">
        <f aca="false">M2304</f>
        <v>0</v>
      </c>
      <c r="L2304" s="108" t="n">
        <f aca="false">TRUNC(N2304-N2304*$O$2,2)</f>
        <v>38.2</v>
      </c>
      <c r="M2304" s="108" t="n">
        <f aca="false">TRUNC(O2304-O2304*$O$2,2)</f>
        <v>0</v>
      </c>
      <c r="N2304" s="0" t="s">
        <v>1944</v>
      </c>
      <c r="O2304" s="0" t="s">
        <v>1635</v>
      </c>
    </row>
    <row r="2305" customFormat="false" ht="25.5" hidden="false" customHeight="false" outlineLevel="0" collapsed="false">
      <c r="A2305" s="122" t="s">
        <v>1578</v>
      </c>
      <c r="B2305" s="123" t="n">
        <v>10761</v>
      </c>
      <c r="C2305" s="122" t="s">
        <v>50</v>
      </c>
      <c r="D2305" s="122" t="s">
        <v>1641</v>
      </c>
      <c r="E2305" s="124" t="s">
        <v>1642</v>
      </c>
      <c r="F2305" s="124"/>
      <c r="G2305" s="125" t="s">
        <v>24</v>
      </c>
      <c r="H2305" s="126" t="n">
        <v>0.06192494</v>
      </c>
      <c r="I2305" s="127" t="n">
        <f aca="false">L2305</f>
        <v>3.9</v>
      </c>
      <c r="J2305" s="127" t="n">
        <f aca="false">M2305</f>
        <v>0.23</v>
      </c>
      <c r="L2305" s="108" t="n">
        <f aca="false">TRUNC(N2305-N2305*$O$2,2)</f>
        <v>3.9</v>
      </c>
      <c r="M2305" s="108" t="n">
        <f aca="false">TRUNC(O2305-O2305*$O$2,2)</f>
        <v>0.23</v>
      </c>
      <c r="N2305" s="0" t="s">
        <v>1643</v>
      </c>
      <c r="O2305" s="0" t="s">
        <v>1808</v>
      </c>
    </row>
    <row r="2306" customFormat="false" ht="12.75" hidden="false" customHeight="false" outlineLevel="0" collapsed="false">
      <c r="A2306" s="122" t="s">
        <v>1578</v>
      </c>
      <c r="B2306" s="123" t="n">
        <v>11243</v>
      </c>
      <c r="C2306" s="122" t="s">
        <v>50</v>
      </c>
      <c r="D2306" s="122" t="s">
        <v>1798</v>
      </c>
      <c r="E2306" s="124" t="s">
        <v>1581</v>
      </c>
      <c r="F2306" s="124"/>
      <c r="G2306" s="125" t="s">
        <v>24</v>
      </c>
      <c r="H2306" s="126" t="n">
        <v>3.6E-007</v>
      </c>
      <c r="I2306" s="127" t="n">
        <f aca="false">L2306</f>
        <v>21.85</v>
      </c>
      <c r="J2306" s="127" t="n">
        <f aca="false">M2306</f>
        <v>0</v>
      </c>
      <c r="L2306" s="108" t="n">
        <f aca="false">TRUNC(N2306-N2306*$O$2,2)</f>
        <v>21.85</v>
      </c>
      <c r="M2306" s="108" t="n">
        <f aca="false">TRUNC(O2306-O2306*$O$2,2)</f>
        <v>0</v>
      </c>
      <c r="N2306" s="0" t="s">
        <v>1799</v>
      </c>
      <c r="O2306" s="0" t="s">
        <v>1635</v>
      </c>
    </row>
    <row r="2307" customFormat="false" ht="25.5" hidden="false" customHeight="false" outlineLevel="0" collapsed="false">
      <c r="A2307" s="122" t="s">
        <v>1578</v>
      </c>
      <c r="B2307" s="123" t="s">
        <v>1631</v>
      </c>
      <c r="C2307" s="122" t="s">
        <v>50</v>
      </c>
      <c r="D2307" s="122" t="s">
        <v>1632</v>
      </c>
      <c r="E2307" s="124" t="s">
        <v>1581</v>
      </c>
      <c r="F2307" s="124"/>
      <c r="G2307" s="125" t="s">
        <v>1633</v>
      </c>
      <c r="H2307" s="126" t="n">
        <v>0.00139909</v>
      </c>
      <c r="I2307" s="127" t="n">
        <f aca="false">L2307</f>
        <v>9.48</v>
      </c>
      <c r="J2307" s="127" t="n">
        <f aca="false">M2307</f>
        <v>0</v>
      </c>
      <c r="L2307" s="108" t="n">
        <f aca="false">TRUNC(N2307-N2307*$O$2,2)</f>
        <v>9.48</v>
      </c>
      <c r="M2307" s="108" t="n">
        <f aca="false">TRUNC(O2307-O2307*$O$2,2)</f>
        <v>0</v>
      </c>
      <c r="N2307" s="0" t="s">
        <v>1634</v>
      </c>
      <c r="O2307" s="0" t="s">
        <v>1644</v>
      </c>
    </row>
    <row r="2308" customFormat="false" ht="12.75" hidden="false" customHeight="false" outlineLevel="0" collapsed="false">
      <c r="A2308" s="122" t="s">
        <v>1578</v>
      </c>
      <c r="B2308" s="123" t="n">
        <v>10579</v>
      </c>
      <c r="C2308" s="122" t="s">
        <v>50</v>
      </c>
      <c r="D2308" s="122" t="s">
        <v>1818</v>
      </c>
      <c r="E2308" s="124" t="s">
        <v>1581</v>
      </c>
      <c r="F2308" s="124"/>
      <c r="G2308" s="125" t="s">
        <v>24</v>
      </c>
      <c r="H2308" s="126" t="n">
        <v>9.403E-005</v>
      </c>
      <c r="I2308" s="127" t="n">
        <f aca="false">L2308</f>
        <v>20.98</v>
      </c>
      <c r="J2308" s="127" t="n">
        <f aca="false">M2308</f>
        <v>0</v>
      </c>
      <c r="L2308" s="108" t="n">
        <f aca="false">TRUNC(N2308-N2308*$O$2,2)</f>
        <v>20.98</v>
      </c>
      <c r="M2308" s="108" t="n">
        <f aca="false">TRUNC(O2308-O2308*$O$2,2)</f>
        <v>0</v>
      </c>
      <c r="N2308" s="0" t="s">
        <v>1819</v>
      </c>
      <c r="O2308" s="0" t="s">
        <v>1635</v>
      </c>
    </row>
    <row r="2309" customFormat="false" ht="25.5" hidden="false" customHeight="false" outlineLevel="0" collapsed="false">
      <c r="A2309" s="122" t="s">
        <v>1578</v>
      </c>
      <c r="B2309" s="123" t="s">
        <v>1654</v>
      </c>
      <c r="C2309" s="122" t="s">
        <v>50</v>
      </c>
      <c r="D2309" s="122" t="s">
        <v>1655</v>
      </c>
      <c r="E2309" s="124" t="s">
        <v>1581</v>
      </c>
      <c r="F2309" s="124"/>
      <c r="G2309" s="125" t="s">
        <v>24</v>
      </c>
      <c r="H2309" s="126" t="n">
        <v>0.00036498</v>
      </c>
      <c r="I2309" s="127" t="n">
        <f aca="false">L2309</f>
        <v>10.53</v>
      </c>
      <c r="J2309" s="127" t="n">
        <f aca="false">M2309</f>
        <v>0</v>
      </c>
      <c r="L2309" s="108" t="n">
        <f aca="false">TRUNC(N2309-N2309*$O$2,2)</f>
        <v>10.53</v>
      </c>
      <c r="M2309" s="108" t="n">
        <f aca="false">TRUNC(O2309-O2309*$O$2,2)</f>
        <v>0</v>
      </c>
      <c r="N2309" s="0" t="s">
        <v>1656</v>
      </c>
      <c r="O2309" s="0" t="s">
        <v>1635</v>
      </c>
    </row>
    <row r="2310" customFormat="false" ht="12.75" hidden="false" customHeight="false" outlineLevel="0" collapsed="false">
      <c r="A2310" s="122" t="s">
        <v>1578</v>
      </c>
      <c r="B2310" s="123" t="n">
        <v>11246</v>
      </c>
      <c r="C2310" s="122" t="s">
        <v>50</v>
      </c>
      <c r="D2310" s="122" t="s">
        <v>1816</v>
      </c>
      <c r="E2310" s="124" t="s">
        <v>1581</v>
      </c>
      <c r="F2310" s="124"/>
      <c r="G2310" s="125" t="s">
        <v>765</v>
      </c>
      <c r="H2310" s="126" t="n">
        <v>2.52E-006</v>
      </c>
      <c r="I2310" s="127" t="n">
        <f aca="false">L2310</f>
        <v>7.97</v>
      </c>
      <c r="J2310" s="127" t="n">
        <f aca="false">M2310</f>
        <v>0</v>
      </c>
      <c r="L2310" s="108" t="n">
        <f aca="false">TRUNC(N2310-N2310*$O$2,2)</f>
        <v>7.97</v>
      </c>
      <c r="M2310" s="108" t="n">
        <f aca="false">TRUNC(O2310-O2310*$O$2,2)</f>
        <v>0</v>
      </c>
      <c r="N2310" s="0" t="s">
        <v>1817</v>
      </c>
      <c r="O2310" s="0" t="s">
        <v>1635</v>
      </c>
    </row>
    <row r="2311" customFormat="false" ht="25.5" hidden="false" customHeight="false" outlineLevel="0" collapsed="false">
      <c r="A2311" s="122" t="s">
        <v>1578</v>
      </c>
      <c r="B2311" s="123" t="s">
        <v>1970</v>
      </c>
      <c r="C2311" s="122" t="s">
        <v>50</v>
      </c>
      <c r="D2311" s="122" t="s">
        <v>1971</v>
      </c>
      <c r="E2311" s="124" t="s">
        <v>1581</v>
      </c>
      <c r="F2311" s="124"/>
      <c r="G2311" s="125" t="s">
        <v>1972</v>
      </c>
      <c r="H2311" s="126" t="n">
        <v>0.007</v>
      </c>
      <c r="I2311" s="127" t="n">
        <f aca="false">L2311</f>
        <v>6.38</v>
      </c>
      <c r="J2311" s="127" t="n">
        <f aca="false">M2311</f>
        <v>0.03</v>
      </c>
      <c r="L2311" s="108" t="n">
        <f aca="false">TRUNC(N2311-N2311*$O$2,2)</f>
        <v>6.38</v>
      </c>
      <c r="M2311" s="108" t="n">
        <f aca="false">TRUNC(O2311-O2311*$O$2,2)</f>
        <v>0.03</v>
      </c>
      <c r="N2311" s="0" t="s">
        <v>1973</v>
      </c>
      <c r="O2311" s="0" t="s">
        <v>1612</v>
      </c>
    </row>
    <row r="2312" customFormat="false" ht="12.75" hidden="false" customHeight="false" outlineLevel="0" collapsed="false">
      <c r="A2312" s="122" t="s">
        <v>1578</v>
      </c>
      <c r="B2312" s="123" t="n">
        <v>10517</v>
      </c>
      <c r="C2312" s="122" t="s">
        <v>50</v>
      </c>
      <c r="D2312" s="122" t="s">
        <v>1669</v>
      </c>
      <c r="E2312" s="124" t="s">
        <v>1642</v>
      </c>
      <c r="F2312" s="124"/>
      <c r="G2312" s="125" t="s">
        <v>1670</v>
      </c>
      <c r="H2312" s="126" t="n">
        <v>0.00024332</v>
      </c>
      <c r="I2312" s="127" t="n">
        <f aca="false">L2312</f>
        <v>234.15</v>
      </c>
      <c r="J2312" s="127" t="n">
        <f aca="false">M2312</f>
        <v>0.05</v>
      </c>
      <c r="L2312" s="108" t="n">
        <f aca="false">TRUNC(N2312-N2312*$O$2,2)</f>
        <v>234.15</v>
      </c>
      <c r="M2312" s="108" t="n">
        <f aca="false">TRUNC(O2312-O2312*$O$2,2)</f>
        <v>0.05</v>
      </c>
      <c r="N2312" s="0" t="s">
        <v>1671</v>
      </c>
      <c r="O2312" s="0" t="s">
        <v>1623</v>
      </c>
    </row>
    <row r="2313" customFormat="false" ht="38.25" hidden="false" customHeight="false" outlineLevel="0" collapsed="false">
      <c r="A2313" s="122" t="s">
        <v>1578</v>
      </c>
      <c r="B2313" s="123" t="s">
        <v>1974</v>
      </c>
      <c r="C2313" s="122" t="s">
        <v>50</v>
      </c>
      <c r="D2313" s="122" t="s">
        <v>1975</v>
      </c>
      <c r="E2313" s="124" t="s">
        <v>1581</v>
      </c>
      <c r="F2313" s="124"/>
      <c r="G2313" s="125" t="s">
        <v>41</v>
      </c>
      <c r="H2313" s="126" t="n">
        <v>0.01</v>
      </c>
      <c r="I2313" s="127" t="n">
        <f aca="false">L2313</f>
        <v>36.1</v>
      </c>
      <c r="J2313" s="127" t="n">
        <f aca="false">M2313</f>
        <v>0.35</v>
      </c>
      <c r="L2313" s="108" t="n">
        <f aca="false">TRUNC(N2313-N2313*$O$2,2)</f>
        <v>36.1</v>
      </c>
      <c r="M2313" s="108" t="n">
        <f aca="false">TRUNC(O2313-O2313*$O$2,2)</f>
        <v>0.35</v>
      </c>
      <c r="N2313" s="0" t="s">
        <v>1976</v>
      </c>
      <c r="O2313" s="0" t="s">
        <v>2196</v>
      </c>
    </row>
    <row r="2314" customFormat="false" ht="25.5" hidden="false" customHeight="false" outlineLevel="0" collapsed="false">
      <c r="A2314" s="122" t="s">
        <v>1578</v>
      </c>
      <c r="B2314" s="123" t="s">
        <v>1953</v>
      </c>
      <c r="C2314" s="122" t="s">
        <v>50</v>
      </c>
      <c r="D2314" s="122" t="s">
        <v>1954</v>
      </c>
      <c r="E2314" s="124" t="s">
        <v>1581</v>
      </c>
      <c r="F2314" s="124"/>
      <c r="G2314" s="125" t="s">
        <v>287</v>
      </c>
      <c r="H2314" s="126" t="n">
        <v>0.0525</v>
      </c>
      <c r="I2314" s="127" t="n">
        <f aca="false">L2314</f>
        <v>14.82</v>
      </c>
      <c r="J2314" s="127" t="n">
        <f aca="false">M2314</f>
        <v>0.77</v>
      </c>
      <c r="L2314" s="108" t="n">
        <f aca="false">TRUNC(N2314-N2314*$O$2,2)</f>
        <v>14.82</v>
      </c>
      <c r="M2314" s="108" t="n">
        <f aca="false">TRUNC(O2314-O2314*$O$2,2)</f>
        <v>0.77</v>
      </c>
      <c r="N2314" s="0" t="s">
        <v>1896</v>
      </c>
      <c r="O2314" s="0" t="s">
        <v>2961</v>
      </c>
    </row>
    <row r="2315" customFormat="false" ht="12.75" hidden="false" customHeight="false" outlineLevel="0" collapsed="false">
      <c r="A2315" s="122" t="s">
        <v>1578</v>
      </c>
      <c r="B2315" s="123" t="n">
        <v>81</v>
      </c>
      <c r="C2315" s="122" t="s">
        <v>50</v>
      </c>
      <c r="D2315" s="122" t="s">
        <v>2091</v>
      </c>
      <c r="E2315" s="124" t="s">
        <v>1581</v>
      </c>
      <c r="F2315" s="124"/>
      <c r="G2315" s="125" t="s">
        <v>287</v>
      </c>
      <c r="H2315" s="126" t="n">
        <v>0.8</v>
      </c>
      <c r="I2315" s="127" t="n">
        <f aca="false">L2315</f>
        <v>7.25</v>
      </c>
      <c r="J2315" s="127" t="n">
        <f aca="false">M2315</f>
        <v>5.8</v>
      </c>
      <c r="L2315" s="108" t="n">
        <f aca="false">TRUNC(N2315-N2315*$O$2,2)</f>
        <v>7.25</v>
      </c>
      <c r="M2315" s="108" t="n">
        <f aca="false">TRUNC(O2315-O2315*$O$2,2)</f>
        <v>5.8</v>
      </c>
      <c r="N2315" s="0" t="s">
        <v>2092</v>
      </c>
      <c r="O2315" s="0" t="s">
        <v>2362</v>
      </c>
    </row>
    <row r="2316" customFormat="false" ht="25.5" hidden="false" customHeight="false" outlineLevel="0" collapsed="false">
      <c r="A2316" s="122" t="s">
        <v>1578</v>
      </c>
      <c r="B2316" s="123" t="s">
        <v>1986</v>
      </c>
      <c r="C2316" s="122" t="s">
        <v>50</v>
      </c>
      <c r="D2316" s="122" t="s">
        <v>1987</v>
      </c>
      <c r="E2316" s="124" t="s">
        <v>1581</v>
      </c>
      <c r="F2316" s="124"/>
      <c r="G2316" s="125" t="s">
        <v>287</v>
      </c>
      <c r="H2316" s="126" t="n">
        <v>0.035</v>
      </c>
      <c r="I2316" s="127" t="n">
        <f aca="false">L2316</f>
        <v>12.58</v>
      </c>
      <c r="J2316" s="127" t="n">
        <f aca="false">M2316</f>
        <v>0.43</v>
      </c>
      <c r="L2316" s="108" t="n">
        <f aca="false">TRUNC(N2316-N2316*$O$2,2)</f>
        <v>12.58</v>
      </c>
      <c r="M2316" s="108" t="n">
        <f aca="false">TRUNC(O2316-O2316*$O$2,2)</f>
        <v>0.43</v>
      </c>
      <c r="N2316" s="0" t="s">
        <v>1988</v>
      </c>
      <c r="O2316" s="0" t="s">
        <v>1629</v>
      </c>
    </row>
    <row r="2317" customFormat="false" ht="12.75" hidden="false" customHeight="false" outlineLevel="0" collapsed="false">
      <c r="A2317" s="122" t="s">
        <v>1578</v>
      </c>
      <c r="B2317" s="123" t="n">
        <v>10282</v>
      </c>
      <c r="C2317" s="122" t="s">
        <v>50</v>
      </c>
      <c r="D2317" s="122" t="s">
        <v>1789</v>
      </c>
      <c r="E2317" s="124" t="s">
        <v>1581</v>
      </c>
      <c r="F2317" s="124"/>
      <c r="G2317" s="125" t="s">
        <v>24</v>
      </c>
      <c r="H2317" s="126" t="n">
        <v>7.2E-007</v>
      </c>
      <c r="I2317" s="127" t="n">
        <f aca="false">L2317</f>
        <v>31.84</v>
      </c>
      <c r="J2317" s="127" t="n">
        <f aca="false">M2317</f>
        <v>0</v>
      </c>
      <c r="L2317" s="108" t="n">
        <f aca="false">TRUNC(N2317-N2317*$O$2,2)</f>
        <v>31.84</v>
      </c>
      <c r="M2317" s="108" t="n">
        <f aca="false">TRUNC(O2317-O2317*$O$2,2)</f>
        <v>0</v>
      </c>
      <c r="N2317" s="0" t="s">
        <v>1790</v>
      </c>
      <c r="O2317" s="0" t="s">
        <v>1635</v>
      </c>
    </row>
    <row r="2318" customFormat="false" ht="12.75" hidden="false" customHeight="false" outlineLevel="0" collapsed="false">
      <c r="A2318" s="122" t="s">
        <v>1578</v>
      </c>
      <c r="B2318" s="123" t="n">
        <v>10577</v>
      </c>
      <c r="C2318" s="122" t="s">
        <v>50</v>
      </c>
      <c r="D2318" s="122" t="s">
        <v>1960</v>
      </c>
      <c r="E2318" s="124" t="s">
        <v>1581</v>
      </c>
      <c r="F2318" s="124"/>
      <c r="G2318" s="125" t="s">
        <v>24</v>
      </c>
      <c r="H2318" s="126" t="n">
        <v>4.7015E-005</v>
      </c>
      <c r="I2318" s="127" t="n">
        <f aca="false">L2318</f>
        <v>23.33</v>
      </c>
      <c r="J2318" s="127" t="n">
        <f aca="false">M2318</f>
        <v>0</v>
      </c>
      <c r="L2318" s="108" t="n">
        <f aca="false">TRUNC(N2318-N2318*$O$2,2)</f>
        <v>23.33</v>
      </c>
      <c r="M2318" s="108" t="n">
        <f aca="false">TRUNC(O2318-O2318*$O$2,2)</f>
        <v>0</v>
      </c>
      <c r="N2318" s="0" t="s">
        <v>1961</v>
      </c>
      <c r="O2318" s="0" t="s">
        <v>1635</v>
      </c>
    </row>
    <row r="2319" customFormat="false" ht="13.15" hidden="false" customHeight="true" outlineLevel="0" collapsed="false">
      <c r="A2319" s="122" t="s">
        <v>1578</v>
      </c>
      <c r="B2319" s="123" t="n">
        <v>11249</v>
      </c>
      <c r="C2319" s="122" t="s">
        <v>50</v>
      </c>
      <c r="D2319" s="122" t="s">
        <v>1965</v>
      </c>
      <c r="E2319" s="124" t="s">
        <v>1583</v>
      </c>
      <c r="F2319" s="124"/>
      <c r="G2319" s="125" t="s">
        <v>24</v>
      </c>
      <c r="H2319" s="126" t="n">
        <v>4.7015E-005</v>
      </c>
      <c r="I2319" s="127" t="n">
        <f aca="false">L2319</f>
        <v>404.29</v>
      </c>
      <c r="J2319" s="127" t="n">
        <f aca="false">M2319</f>
        <v>0.01</v>
      </c>
      <c r="L2319" s="108" t="n">
        <f aca="false">TRUNC(N2319-N2319*$O$2,2)</f>
        <v>404.29</v>
      </c>
      <c r="M2319" s="108" t="n">
        <f aca="false">TRUNC(O2319-O2319*$O$2,2)</f>
        <v>0.01</v>
      </c>
      <c r="N2319" s="0" t="s">
        <v>1966</v>
      </c>
      <c r="O2319" s="0" t="s">
        <v>1678</v>
      </c>
    </row>
    <row r="2320" customFormat="false" ht="25.5" hidden="false" customHeight="false" outlineLevel="0" collapsed="false">
      <c r="A2320" s="122" t="s">
        <v>1578</v>
      </c>
      <c r="B2320" s="123" t="n">
        <v>11248</v>
      </c>
      <c r="C2320" s="122" t="s">
        <v>50</v>
      </c>
      <c r="D2320" s="122" t="s">
        <v>1956</v>
      </c>
      <c r="E2320" s="124" t="s">
        <v>1583</v>
      </c>
      <c r="F2320" s="124"/>
      <c r="G2320" s="125" t="s">
        <v>24</v>
      </c>
      <c r="H2320" s="126" t="n">
        <v>4.7015E-005</v>
      </c>
      <c r="I2320" s="127" t="n">
        <f aca="false">L2320</f>
        <v>192</v>
      </c>
      <c r="J2320" s="127" t="n">
        <f aca="false">M2320</f>
        <v>0</v>
      </c>
      <c r="L2320" s="108" t="n">
        <f aca="false">TRUNC(N2320-N2320*$O$2,2)</f>
        <v>192</v>
      </c>
      <c r="M2320" s="108" t="n">
        <f aca="false">TRUNC(O2320-O2320*$O$2,2)</f>
        <v>0</v>
      </c>
      <c r="N2320" s="0" t="s">
        <v>1957</v>
      </c>
      <c r="O2320" s="0" t="s">
        <v>1644</v>
      </c>
    </row>
    <row r="2321" customFormat="false" ht="12.75" hidden="false" customHeight="false" outlineLevel="0" collapsed="false">
      <c r="A2321" s="122" t="s">
        <v>1578</v>
      </c>
      <c r="B2321" s="123" t="n">
        <v>1651</v>
      </c>
      <c r="C2321" s="122" t="s">
        <v>50</v>
      </c>
      <c r="D2321" s="122" t="s">
        <v>1638</v>
      </c>
      <c r="E2321" s="124" t="s">
        <v>1581</v>
      </c>
      <c r="F2321" s="124"/>
      <c r="G2321" s="125" t="s">
        <v>1639</v>
      </c>
      <c r="H2321" s="126" t="n">
        <v>0.000439625</v>
      </c>
      <c r="I2321" s="127" t="n">
        <f aca="false">L2321</f>
        <v>4.95</v>
      </c>
      <c r="J2321" s="127" t="n">
        <f aca="false">M2321</f>
        <v>0</v>
      </c>
      <c r="L2321" s="108" t="n">
        <f aca="false">TRUNC(N2321-N2321*$O$2,2)</f>
        <v>4.95</v>
      </c>
      <c r="M2321" s="108" t="n">
        <f aca="false">TRUNC(O2321-O2321*$O$2,2)</f>
        <v>0</v>
      </c>
      <c r="N2321" s="0" t="s">
        <v>1640</v>
      </c>
      <c r="O2321" s="0" t="s">
        <v>1635</v>
      </c>
    </row>
    <row r="2322" customFormat="false" ht="25.5" hidden="false" customHeight="false" outlineLevel="0" collapsed="false">
      <c r="A2322" s="122" t="s">
        <v>1578</v>
      </c>
      <c r="B2322" s="123" t="s">
        <v>1659</v>
      </c>
      <c r="C2322" s="122" t="s">
        <v>50</v>
      </c>
      <c r="D2322" s="122" t="s">
        <v>1660</v>
      </c>
      <c r="E2322" s="124" t="s">
        <v>1581</v>
      </c>
      <c r="F2322" s="124"/>
      <c r="G2322" s="125" t="s">
        <v>1633</v>
      </c>
      <c r="H2322" s="126" t="n">
        <v>0.000439625</v>
      </c>
      <c r="I2322" s="127" t="n">
        <f aca="false">L2322</f>
        <v>50.57</v>
      </c>
      <c r="J2322" s="127" t="n">
        <f aca="false">M2322</f>
        <v>0.01</v>
      </c>
      <c r="L2322" s="108" t="n">
        <f aca="false">TRUNC(N2322-N2322*$O$2,2)</f>
        <v>50.57</v>
      </c>
      <c r="M2322" s="108" t="n">
        <f aca="false">TRUNC(O2322-O2322*$O$2,2)</f>
        <v>0.01</v>
      </c>
      <c r="N2322" s="0" t="s">
        <v>1661</v>
      </c>
      <c r="O2322" s="0" t="s">
        <v>1678</v>
      </c>
    </row>
    <row r="2323" customFormat="false" ht="25.5" hidden="false" customHeight="false" outlineLevel="0" collapsed="false">
      <c r="A2323" s="122" t="s">
        <v>1578</v>
      </c>
      <c r="B2323" s="123" t="s">
        <v>1902</v>
      </c>
      <c r="C2323" s="122" t="s">
        <v>50</v>
      </c>
      <c r="D2323" s="122" t="s">
        <v>1903</v>
      </c>
      <c r="E2323" s="124" t="s">
        <v>1609</v>
      </c>
      <c r="F2323" s="124"/>
      <c r="G2323" s="125" t="s">
        <v>1610</v>
      </c>
      <c r="H2323" s="126" t="n">
        <v>0.0018</v>
      </c>
      <c r="I2323" s="127" t="n">
        <f aca="false">L2323</f>
        <v>14.91</v>
      </c>
      <c r="J2323" s="127" t="n">
        <f aca="false">M2323</f>
        <v>0.02</v>
      </c>
      <c r="L2323" s="108" t="n">
        <f aca="false">TRUNC(N2323-N2323*$O$2,2)</f>
        <v>14.91</v>
      </c>
      <c r="M2323" s="108" t="n">
        <f aca="false">TRUNC(O2323-O2323*$O$2,2)</f>
        <v>0.02</v>
      </c>
      <c r="N2323" s="0" t="s">
        <v>1739</v>
      </c>
      <c r="O2323" s="0" t="s">
        <v>1893</v>
      </c>
    </row>
    <row r="2324" customFormat="false" ht="12.75" hidden="false" customHeight="false" outlineLevel="0" collapsed="false">
      <c r="A2324" s="122" t="s">
        <v>1578</v>
      </c>
      <c r="B2324" s="123" t="n">
        <v>4728</v>
      </c>
      <c r="C2324" s="122" t="s">
        <v>50</v>
      </c>
      <c r="D2324" s="122" t="s">
        <v>1667</v>
      </c>
      <c r="E2324" s="124" t="s">
        <v>1581</v>
      </c>
      <c r="F2324" s="124"/>
      <c r="G2324" s="125" t="s">
        <v>24</v>
      </c>
      <c r="H2324" s="126" t="n">
        <v>3.9825E-005</v>
      </c>
      <c r="I2324" s="127" t="n">
        <f aca="false">L2324</f>
        <v>14.5</v>
      </c>
      <c r="J2324" s="127" t="n">
        <f aca="false">M2324</f>
        <v>0</v>
      </c>
      <c r="L2324" s="108" t="n">
        <f aca="false">TRUNC(N2324-N2324*$O$2,2)</f>
        <v>14.5</v>
      </c>
      <c r="M2324" s="108" t="n">
        <f aca="false">TRUNC(O2324-O2324*$O$2,2)</f>
        <v>0</v>
      </c>
      <c r="N2324" s="0" t="s">
        <v>1668</v>
      </c>
      <c r="O2324" s="0" t="s">
        <v>1635</v>
      </c>
    </row>
    <row r="2325" customFormat="false" ht="12.75" hidden="false" customHeight="false" outlineLevel="0" collapsed="false">
      <c r="A2325" s="122" t="s">
        <v>1578</v>
      </c>
      <c r="B2325" s="123" t="n">
        <v>10362</v>
      </c>
      <c r="C2325" s="122" t="s">
        <v>50</v>
      </c>
      <c r="D2325" s="122" t="s">
        <v>1674</v>
      </c>
      <c r="E2325" s="124" t="s">
        <v>1642</v>
      </c>
      <c r="F2325" s="124"/>
      <c r="G2325" s="125" t="s">
        <v>24</v>
      </c>
      <c r="H2325" s="126" t="n">
        <v>0.00273735</v>
      </c>
      <c r="I2325" s="127" t="n">
        <f aca="false">L2325</f>
        <v>9.78</v>
      </c>
      <c r="J2325" s="127" t="n">
        <f aca="false">M2325</f>
        <v>0.02</v>
      </c>
      <c r="L2325" s="108" t="n">
        <f aca="false">TRUNC(N2325-N2325*$O$2,2)</f>
        <v>9.78</v>
      </c>
      <c r="M2325" s="108" t="n">
        <f aca="false">TRUNC(O2325-O2325*$O$2,2)</f>
        <v>0.02</v>
      </c>
      <c r="N2325" s="0" t="s">
        <v>1675</v>
      </c>
      <c r="O2325" s="0" t="s">
        <v>1893</v>
      </c>
    </row>
    <row r="2326" customFormat="false" ht="12.75" hidden="false" customHeight="false" outlineLevel="0" collapsed="false">
      <c r="A2326" s="122" t="s">
        <v>1578</v>
      </c>
      <c r="B2326" s="123" t="n">
        <v>11245</v>
      </c>
      <c r="C2326" s="122" t="s">
        <v>50</v>
      </c>
      <c r="D2326" s="122" t="s">
        <v>1814</v>
      </c>
      <c r="E2326" s="124" t="s">
        <v>1581</v>
      </c>
      <c r="F2326" s="124"/>
      <c r="G2326" s="125" t="s">
        <v>24</v>
      </c>
      <c r="H2326" s="126" t="n">
        <v>2.52E-006</v>
      </c>
      <c r="I2326" s="127" t="n">
        <f aca="false">L2326</f>
        <v>9.05</v>
      </c>
      <c r="J2326" s="127" t="n">
        <f aca="false">M2326</f>
        <v>0</v>
      </c>
      <c r="L2326" s="108" t="n">
        <f aca="false">TRUNC(N2326-N2326*$O$2,2)</f>
        <v>9.05</v>
      </c>
      <c r="M2326" s="108" t="n">
        <f aca="false">TRUNC(O2326-O2326*$O$2,2)</f>
        <v>0</v>
      </c>
      <c r="N2326" s="0" t="s">
        <v>1815</v>
      </c>
      <c r="O2326" s="0" t="s">
        <v>1635</v>
      </c>
    </row>
    <row r="2327" customFormat="false" ht="25.5" hidden="false" customHeight="false" outlineLevel="0" collapsed="false">
      <c r="A2327" s="122" t="s">
        <v>1578</v>
      </c>
      <c r="B2327" s="123" t="s">
        <v>1664</v>
      </c>
      <c r="C2327" s="122" t="s">
        <v>50</v>
      </c>
      <c r="D2327" s="122" t="s">
        <v>1665</v>
      </c>
      <c r="E2327" s="124" t="s">
        <v>1581</v>
      </c>
      <c r="F2327" s="124"/>
      <c r="G2327" s="125" t="s">
        <v>24</v>
      </c>
      <c r="H2327" s="126" t="n">
        <v>0.00012166</v>
      </c>
      <c r="I2327" s="127" t="n">
        <f aca="false">L2327</f>
        <v>13.69</v>
      </c>
      <c r="J2327" s="127" t="n">
        <f aca="false">M2327</f>
        <v>0</v>
      </c>
      <c r="L2327" s="108" t="n">
        <f aca="false">TRUNC(N2327-N2327*$O$2,2)</f>
        <v>13.69</v>
      </c>
      <c r="M2327" s="108" t="n">
        <f aca="false">TRUNC(O2327-O2327*$O$2,2)</f>
        <v>0</v>
      </c>
      <c r="N2327" s="0" t="s">
        <v>1666</v>
      </c>
      <c r="O2327" s="0" t="s">
        <v>1635</v>
      </c>
    </row>
    <row r="2328" customFormat="false" ht="12.75" hidden="false" customHeight="false" outlineLevel="0" collapsed="false">
      <c r="A2328" s="122" t="s">
        <v>1578</v>
      </c>
      <c r="B2328" s="123" t="n">
        <v>2378</v>
      </c>
      <c r="C2328" s="122" t="s">
        <v>50</v>
      </c>
      <c r="D2328" s="122" t="s">
        <v>1657</v>
      </c>
      <c r="E2328" s="124" t="s">
        <v>1581</v>
      </c>
      <c r="F2328" s="124"/>
      <c r="G2328" s="125" t="s">
        <v>24</v>
      </c>
      <c r="H2328" s="126" t="n">
        <v>0.043592745</v>
      </c>
      <c r="I2328" s="127" t="n">
        <f aca="false">L2328</f>
        <v>3.51</v>
      </c>
      <c r="J2328" s="127" t="n">
        <f aca="false">M2328</f>
        <v>0.14</v>
      </c>
      <c r="L2328" s="108" t="n">
        <f aca="false">TRUNC(N2328-N2328*$O$2,2)</f>
        <v>3.51</v>
      </c>
      <c r="M2328" s="108" t="n">
        <f aca="false">TRUNC(O2328-O2328*$O$2,2)</f>
        <v>0.14</v>
      </c>
      <c r="N2328" s="0" t="s">
        <v>1658</v>
      </c>
      <c r="O2328" s="0" t="s">
        <v>2262</v>
      </c>
    </row>
    <row r="2329" customFormat="false" ht="38.25" hidden="false" customHeight="false" outlineLevel="0" collapsed="false">
      <c r="A2329" s="122" t="s">
        <v>1578</v>
      </c>
      <c r="B2329" s="123" t="s">
        <v>1982</v>
      </c>
      <c r="C2329" s="122" t="s">
        <v>50</v>
      </c>
      <c r="D2329" s="122" t="s">
        <v>1983</v>
      </c>
      <c r="E2329" s="124" t="s">
        <v>1581</v>
      </c>
      <c r="F2329" s="124"/>
      <c r="G2329" s="125" t="s">
        <v>366</v>
      </c>
      <c r="H2329" s="126" t="n">
        <v>0.1071</v>
      </c>
      <c r="I2329" s="127" t="n">
        <f aca="false">L2329</f>
        <v>13.22</v>
      </c>
      <c r="J2329" s="127" t="n">
        <f aca="false">M2329</f>
        <v>1.41</v>
      </c>
      <c r="L2329" s="108" t="n">
        <f aca="false">TRUNC(N2329-N2329*$O$2,2)</f>
        <v>13.22</v>
      </c>
      <c r="M2329" s="108" t="n">
        <f aca="false">TRUNC(O2329-O2329*$O$2,2)</f>
        <v>1.41</v>
      </c>
      <c r="N2329" s="0" t="s">
        <v>1984</v>
      </c>
      <c r="O2329" s="0" t="s">
        <v>2962</v>
      </c>
    </row>
    <row r="2330" customFormat="false" ht="12.75" hidden="false" customHeight="false" outlineLevel="0" collapsed="false">
      <c r="A2330" s="122" t="s">
        <v>1578</v>
      </c>
      <c r="B2330" s="123" t="n">
        <v>4729</v>
      </c>
      <c r="C2330" s="122" t="s">
        <v>50</v>
      </c>
      <c r="D2330" s="122" t="s">
        <v>1636</v>
      </c>
      <c r="E2330" s="124" t="s">
        <v>1581</v>
      </c>
      <c r="F2330" s="124"/>
      <c r="G2330" s="125" t="s">
        <v>24</v>
      </c>
      <c r="H2330" s="126" t="n">
        <v>1.3275E-005</v>
      </c>
      <c r="I2330" s="127" t="n">
        <f aca="false">L2330</f>
        <v>24.58</v>
      </c>
      <c r="J2330" s="127" t="n">
        <f aca="false">M2330</f>
        <v>0</v>
      </c>
      <c r="L2330" s="108" t="n">
        <f aca="false">TRUNC(N2330-N2330*$O$2,2)</f>
        <v>24.58</v>
      </c>
      <c r="M2330" s="108" t="n">
        <f aca="false">TRUNC(O2330-O2330*$O$2,2)</f>
        <v>0</v>
      </c>
      <c r="N2330" s="0" t="s">
        <v>1637</v>
      </c>
      <c r="O2330" s="0" t="s">
        <v>1635</v>
      </c>
    </row>
    <row r="2331" customFormat="false" ht="38.25" hidden="false" customHeight="false" outlineLevel="0" collapsed="false">
      <c r="A2331" s="122" t="s">
        <v>1578</v>
      </c>
      <c r="B2331" s="123" t="s">
        <v>2963</v>
      </c>
      <c r="C2331" s="122" t="s">
        <v>50</v>
      </c>
      <c r="D2331" s="122" t="s">
        <v>2964</v>
      </c>
      <c r="E2331" s="124" t="s">
        <v>1581</v>
      </c>
      <c r="F2331" s="124"/>
      <c r="G2331" s="125" t="s">
        <v>52</v>
      </c>
      <c r="H2331" s="126" t="n">
        <v>0.2044</v>
      </c>
      <c r="I2331" s="127" t="n">
        <f aca="false">L2331</f>
        <v>34.28</v>
      </c>
      <c r="J2331" s="127" t="n">
        <f aca="false">M2331</f>
        <v>7</v>
      </c>
      <c r="L2331" s="108" t="n">
        <f aca="false">TRUNC(N2331-N2331*$O$2,2)</f>
        <v>34.28</v>
      </c>
      <c r="M2331" s="108" t="n">
        <f aca="false">TRUNC(O2331-O2331*$O$2,2)</f>
        <v>7</v>
      </c>
      <c r="N2331" s="0" t="s">
        <v>2965</v>
      </c>
      <c r="O2331" s="0" t="s">
        <v>2966</v>
      </c>
    </row>
    <row r="2332" customFormat="false" ht="25.5" hidden="false" customHeight="false" outlineLevel="0" collapsed="false">
      <c r="A2332" s="122" t="s">
        <v>1578</v>
      </c>
      <c r="B2332" s="123" t="s">
        <v>1616</v>
      </c>
      <c r="C2332" s="122" t="s">
        <v>50</v>
      </c>
      <c r="D2332" s="122" t="s">
        <v>1617</v>
      </c>
      <c r="E2332" s="124" t="s">
        <v>1609</v>
      </c>
      <c r="F2332" s="124"/>
      <c r="G2332" s="125" t="s">
        <v>1610</v>
      </c>
      <c r="H2332" s="126" t="n">
        <v>0.13275</v>
      </c>
      <c r="I2332" s="127" t="n">
        <f aca="false">L2332</f>
        <v>10.65</v>
      </c>
      <c r="J2332" s="127" t="n">
        <f aca="false">M2332</f>
        <v>1.41</v>
      </c>
      <c r="L2332" s="108" t="n">
        <f aca="false">TRUNC(N2332-N2332*$O$2,2)</f>
        <v>10.65</v>
      </c>
      <c r="M2332" s="108" t="n">
        <f aca="false">TRUNC(O2332-O2332*$O$2,2)</f>
        <v>1.41</v>
      </c>
      <c r="N2332" s="0" t="s">
        <v>1618</v>
      </c>
      <c r="O2332" s="0" t="s">
        <v>2962</v>
      </c>
    </row>
    <row r="2333" customFormat="false" ht="12.75" hidden="false" customHeight="false" outlineLevel="0" collapsed="false">
      <c r="A2333" s="122" t="s">
        <v>1578</v>
      </c>
      <c r="B2333" s="123" t="n">
        <v>10492</v>
      </c>
      <c r="C2333" s="122" t="s">
        <v>50</v>
      </c>
      <c r="D2333" s="122" t="s">
        <v>1662</v>
      </c>
      <c r="E2333" s="124" t="s">
        <v>1581</v>
      </c>
      <c r="F2333" s="124"/>
      <c r="G2333" s="125" t="s">
        <v>24</v>
      </c>
      <c r="H2333" s="126" t="n">
        <v>0.00273735</v>
      </c>
      <c r="I2333" s="127" t="n">
        <f aca="false">L2333</f>
        <v>148.29</v>
      </c>
      <c r="J2333" s="127" t="n">
        <f aca="false">M2333</f>
        <v>0.4</v>
      </c>
      <c r="L2333" s="108" t="n">
        <f aca="false">TRUNC(N2333-N2333*$O$2,2)</f>
        <v>148.29</v>
      </c>
      <c r="M2333" s="108" t="n">
        <f aca="false">TRUNC(O2333-O2333*$O$2,2)</f>
        <v>0.4</v>
      </c>
      <c r="N2333" s="0" t="s">
        <v>1663</v>
      </c>
      <c r="O2333" s="0" t="s">
        <v>1931</v>
      </c>
    </row>
    <row r="2334" customFormat="false" ht="12.75" hidden="false" customHeight="false" outlineLevel="0" collapsed="false">
      <c r="A2334" s="122" t="s">
        <v>1578</v>
      </c>
      <c r="B2334" s="123" t="n">
        <v>941</v>
      </c>
      <c r="C2334" s="122" t="s">
        <v>50</v>
      </c>
      <c r="D2334" s="122" t="s">
        <v>1652</v>
      </c>
      <c r="E2334" s="124" t="s">
        <v>1581</v>
      </c>
      <c r="F2334" s="124"/>
      <c r="G2334" s="125" t="s">
        <v>24</v>
      </c>
      <c r="H2334" s="126" t="n">
        <v>0.00091245</v>
      </c>
      <c r="I2334" s="127" t="n">
        <f aca="false">L2334</f>
        <v>148.56</v>
      </c>
      <c r="J2334" s="127" t="n">
        <f aca="false">M2334</f>
        <v>0.13</v>
      </c>
      <c r="L2334" s="108" t="n">
        <f aca="false">TRUNC(N2334-N2334*$O$2,2)</f>
        <v>148.56</v>
      </c>
      <c r="M2334" s="108" t="n">
        <f aca="false">TRUNC(O2334-O2334*$O$2,2)</f>
        <v>0.13</v>
      </c>
      <c r="N2334" s="0" t="s">
        <v>1653</v>
      </c>
      <c r="O2334" s="0" t="s">
        <v>2318</v>
      </c>
    </row>
    <row r="2335" customFormat="false" ht="12.75" hidden="false" customHeight="false" outlineLevel="0" collapsed="false">
      <c r="A2335" s="122" t="s">
        <v>1578</v>
      </c>
      <c r="B2335" s="123" t="n">
        <v>158</v>
      </c>
      <c r="C2335" s="122" t="s">
        <v>50</v>
      </c>
      <c r="D2335" s="122" t="s">
        <v>1676</v>
      </c>
      <c r="E2335" s="124" t="s">
        <v>1581</v>
      </c>
      <c r="F2335" s="124"/>
      <c r="G2335" s="125" t="s">
        <v>24</v>
      </c>
      <c r="H2335" s="126" t="n">
        <v>0.06192494</v>
      </c>
      <c r="I2335" s="127" t="n">
        <f aca="false">L2335</f>
        <v>10.92</v>
      </c>
      <c r="J2335" s="127" t="n">
        <f aca="false">M2335</f>
        <v>0.67</v>
      </c>
      <c r="L2335" s="108" t="n">
        <f aca="false">TRUNC(N2335-N2335*$O$2,2)</f>
        <v>10.92</v>
      </c>
      <c r="M2335" s="108" t="n">
        <f aca="false">TRUNC(O2335-O2335*$O$2,2)</f>
        <v>0.67</v>
      </c>
      <c r="N2335" s="0" t="s">
        <v>1677</v>
      </c>
      <c r="O2335" s="0" t="s">
        <v>2934</v>
      </c>
    </row>
    <row r="2336" customFormat="false" ht="12.75" hidden="false" customHeight="false" outlineLevel="0" collapsed="false">
      <c r="A2336" s="122" t="s">
        <v>1578</v>
      </c>
      <c r="B2336" s="123" t="n">
        <v>10585</v>
      </c>
      <c r="C2336" s="122" t="s">
        <v>50</v>
      </c>
      <c r="D2336" s="122" t="s">
        <v>1978</v>
      </c>
      <c r="E2336" s="124" t="s">
        <v>1581</v>
      </c>
      <c r="F2336" s="124"/>
      <c r="G2336" s="125" t="s">
        <v>24</v>
      </c>
      <c r="H2336" s="126" t="n">
        <v>3.6E-007</v>
      </c>
      <c r="I2336" s="127" t="n">
        <f aca="false">L2336</f>
        <v>15.53</v>
      </c>
      <c r="J2336" s="127" t="n">
        <f aca="false">M2336</f>
        <v>0</v>
      </c>
      <c r="L2336" s="108" t="n">
        <f aca="false">TRUNC(N2336-N2336*$O$2,2)</f>
        <v>15.53</v>
      </c>
      <c r="M2336" s="108" t="n">
        <f aca="false">TRUNC(O2336-O2336*$O$2,2)</f>
        <v>0</v>
      </c>
      <c r="N2336" s="0" t="s">
        <v>1979</v>
      </c>
      <c r="O2336" s="0" t="s">
        <v>1635</v>
      </c>
    </row>
    <row r="2337" customFormat="false" ht="12.75" hidden="false" customHeight="false" outlineLevel="0" collapsed="false">
      <c r="A2337" s="122" t="s">
        <v>1578</v>
      </c>
      <c r="B2337" s="123" t="n">
        <v>10596</v>
      </c>
      <c r="C2337" s="122" t="s">
        <v>50</v>
      </c>
      <c r="D2337" s="122" t="s">
        <v>1672</v>
      </c>
      <c r="E2337" s="124" t="s">
        <v>1581</v>
      </c>
      <c r="F2337" s="124"/>
      <c r="G2337" s="125" t="s">
        <v>24</v>
      </c>
      <c r="H2337" s="126" t="n">
        <v>0.00273735</v>
      </c>
      <c r="I2337" s="127" t="n">
        <f aca="false">L2337</f>
        <v>3.82</v>
      </c>
      <c r="J2337" s="127" t="n">
        <f aca="false">M2337</f>
        <v>0</v>
      </c>
      <c r="L2337" s="108" t="n">
        <f aca="false">TRUNC(N2337-N2337*$O$2,2)</f>
        <v>3.82</v>
      </c>
      <c r="M2337" s="108" t="n">
        <f aca="false">TRUNC(O2337-O2337*$O$2,2)</f>
        <v>0</v>
      </c>
      <c r="N2337" s="0" t="s">
        <v>1673</v>
      </c>
      <c r="O2337" s="0" t="s">
        <v>1644</v>
      </c>
    </row>
    <row r="2338" customFormat="false" ht="12.75" hidden="false" customHeight="false" outlineLevel="0" collapsed="false">
      <c r="A2338" s="122" t="s">
        <v>1578</v>
      </c>
      <c r="B2338" s="123" t="n">
        <v>10578</v>
      </c>
      <c r="C2338" s="122" t="s">
        <v>50</v>
      </c>
      <c r="D2338" s="122" t="s">
        <v>1994</v>
      </c>
      <c r="E2338" s="124" t="s">
        <v>1581</v>
      </c>
      <c r="F2338" s="124"/>
      <c r="G2338" s="125" t="s">
        <v>24</v>
      </c>
      <c r="H2338" s="126" t="n">
        <v>9.403E-005</v>
      </c>
      <c r="I2338" s="127" t="n">
        <f aca="false">L2338</f>
        <v>11.82</v>
      </c>
      <c r="J2338" s="127" t="n">
        <f aca="false">M2338</f>
        <v>0</v>
      </c>
      <c r="L2338" s="108" t="n">
        <f aca="false">TRUNC(N2338-N2338*$O$2,2)</f>
        <v>11.82</v>
      </c>
      <c r="M2338" s="108" t="n">
        <f aca="false">TRUNC(O2338-O2338*$O$2,2)</f>
        <v>0</v>
      </c>
      <c r="N2338" s="0" t="s">
        <v>1995</v>
      </c>
      <c r="O2338" s="0" t="s">
        <v>1635</v>
      </c>
    </row>
    <row r="2339" customFormat="false" ht="25.5" hidden="false" customHeight="false" outlineLevel="0" collapsed="false">
      <c r="A2339" s="122" t="s">
        <v>1578</v>
      </c>
      <c r="B2339" s="123" t="s">
        <v>1905</v>
      </c>
      <c r="C2339" s="122" t="s">
        <v>50</v>
      </c>
      <c r="D2339" s="122" t="s">
        <v>1906</v>
      </c>
      <c r="E2339" s="124" t="s">
        <v>1609</v>
      </c>
      <c r="F2339" s="124"/>
      <c r="G2339" s="125" t="s">
        <v>1610</v>
      </c>
      <c r="H2339" s="126" t="n">
        <v>0.47015</v>
      </c>
      <c r="I2339" s="127" t="n">
        <f aca="false">L2339</f>
        <v>14.93</v>
      </c>
      <c r="J2339" s="127" t="n">
        <f aca="false">M2339</f>
        <v>7.01</v>
      </c>
      <c r="L2339" s="108" t="n">
        <f aca="false">TRUNC(N2339-N2339*$O$2,2)</f>
        <v>14.93</v>
      </c>
      <c r="M2339" s="108" t="n">
        <f aca="false">TRUNC(O2339-O2339*$O$2,2)</f>
        <v>7.01</v>
      </c>
      <c r="N2339" s="0" t="s">
        <v>1746</v>
      </c>
      <c r="O2339" s="0" t="s">
        <v>2967</v>
      </c>
    </row>
    <row r="2340" customFormat="false" ht="25.5" hidden="false" customHeight="false" outlineLevel="0" collapsed="false">
      <c r="A2340" s="122" t="s">
        <v>1578</v>
      </c>
      <c r="B2340" s="123" t="s">
        <v>1927</v>
      </c>
      <c r="C2340" s="122" t="s">
        <v>50</v>
      </c>
      <c r="D2340" s="122" t="s">
        <v>1928</v>
      </c>
      <c r="E2340" s="124" t="s">
        <v>1581</v>
      </c>
      <c r="F2340" s="124"/>
      <c r="G2340" s="125" t="s">
        <v>366</v>
      </c>
      <c r="H2340" s="126" t="n">
        <v>0.9527</v>
      </c>
      <c r="I2340" s="127" t="n">
        <f aca="false">L2340</f>
        <v>4.4</v>
      </c>
      <c r="J2340" s="127" t="n">
        <f aca="false">M2340</f>
        <v>4.19</v>
      </c>
      <c r="L2340" s="108" t="n">
        <f aca="false">TRUNC(N2340-N2340*$O$2,2)</f>
        <v>4.4</v>
      </c>
      <c r="M2340" s="108" t="n">
        <f aca="false">TRUNC(O2340-O2340*$O$2,2)</f>
        <v>4.19</v>
      </c>
      <c r="N2340" s="0" t="s">
        <v>1929</v>
      </c>
      <c r="O2340" s="0" t="s">
        <v>2968</v>
      </c>
    </row>
    <row r="2341" customFormat="false" ht="12.75" hidden="false" customHeight="false" outlineLevel="0" collapsed="false">
      <c r="A2341" s="122" t="s">
        <v>1578</v>
      </c>
      <c r="B2341" s="123" t="n">
        <v>10788</v>
      </c>
      <c r="C2341" s="122" t="s">
        <v>50</v>
      </c>
      <c r="D2341" s="122" t="s">
        <v>1650</v>
      </c>
      <c r="E2341" s="124" t="s">
        <v>1581</v>
      </c>
      <c r="F2341" s="124"/>
      <c r="G2341" s="125" t="s">
        <v>24</v>
      </c>
      <c r="H2341" s="126" t="n">
        <v>2.655E-005</v>
      </c>
      <c r="I2341" s="127" t="n">
        <f aca="false">L2341</f>
        <v>28.8</v>
      </c>
      <c r="J2341" s="127" t="n">
        <f aca="false">M2341</f>
        <v>0</v>
      </c>
      <c r="L2341" s="108" t="n">
        <f aca="false">TRUNC(N2341-N2341*$O$2,2)</f>
        <v>28.8</v>
      </c>
      <c r="M2341" s="108" t="n">
        <f aca="false">TRUNC(O2341-O2341*$O$2,2)</f>
        <v>0</v>
      </c>
      <c r="N2341" s="0" t="s">
        <v>1651</v>
      </c>
      <c r="O2341" s="0" t="s">
        <v>1635</v>
      </c>
    </row>
    <row r="2342" customFormat="false" ht="12.75" hidden="false" customHeight="false" outlineLevel="0" collapsed="false">
      <c r="A2342" s="122" t="s">
        <v>1578</v>
      </c>
      <c r="B2342" s="123" t="n">
        <v>11265</v>
      </c>
      <c r="C2342" s="122" t="s">
        <v>50</v>
      </c>
      <c r="D2342" s="122" t="s">
        <v>1822</v>
      </c>
      <c r="E2342" s="124" t="s">
        <v>1581</v>
      </c>
      <c r="F2342" s="124"/>
      <c r="G2342" s="125" t="s">
        <v>24</v>
      </c>
      <c r="H2342" s="126" t="n">
        <v>1.44E-006</v>
      </c>
      <c r="I2342" s="127" t="n">
        <f aca="false">L2342</f>
        <v>14.63</v>
      </c>
      <c r="J2342" s="127" t="n">
        <f aca="false">M2342</f>
        <v>0</v>
      </c>
      <c r="L2342" s="108" t="n">
        <f aca="false">TRUNC(N2342-N2342*$O$2,2)</f>
        <v>14.63</v>
      </c>
      <c r="M2342" s="108" t="n">
        <f aca="false">TRUNC(O2342-O2342*$O$2,2)</f>
        <v>0</v>
      </c>
      <c r="N2342" s="0" t="s">
        <v>1823</v>
      </c>
      <c r="O2342" s="0" t="s">
        <v>1635</v>
      </c>
    </row>
    <row r="2343" customFormat="false" ht="25.5" hidden="false" customHeight="false" outlineLevel="0" collapsed="false">
      <c r="A2343" s="122" t="s">
        <v>1578</v>
      </c>
      <c r="B2343" s="123" t="s">
        <v>1645</v>
      </c>
      <c r="C2343" s="122" t="s">
        <v>50</v>
      </c>
      <c r="D2343" s="122" t="s">
        <v>1646</v>
      </c>
      <c r="E2343" s="124" t="s">
        <v>1581</v>
      </c>
      <c r="F2343" s="124"/>
      <c r="G2343" s="125" t="s">
        <v>24</v>
      </c>
      <c r="H2343" s="126" t="n">
        <v>2.655E-005</v>
      </c>
      <c r="I2343" s="127" t="n">
        <f aca="false">L2343</f>
        <v>140.49</v>
      </c>
      <c r="J2343" s="127" t="n">
        <f aca="false">M2343</f>
        <v>0</v>
      </c>
      <c r="L2343" s="108" t="n">
        <f aca="false">TRUNC(N2343-N2343*$O$2,2)</f>
        <v>140.49</v>
      </c>
      <c r="M2343" s="108" t="n">
        <f aca="false">TRUNC(O2343-O2343*$O$2,2)</f>
        <v>0</v>
      </c>
      <c r="N2343" s="0" t="s">
        <v>1647</v>
      </c>
      <c r="O2343" s="0" t="s">
        <v>1635</v>
      </c>
    </row>
    <row r="2344" customFormat="false" ht="12.75" hidden="false" customHeight="false" outlineLevel="0" collapsed="false">
      <c r="A2344" s="115"/>
      <c r="B2344" s="115"/>
      <c r="C2344" s="115"/>
      <c r="D2344" s="115"/>
      <c r="E2344" s="115"/>
      <c r="F2344" s="116"/>
      <c r="G2344" s="115"/>
      <c r="H2344" s="116"/>
      <c r="I2344" s="115"/>
      <c r="J2344" s="116"/>
      <c r="L2344" s="108"/>
      <c r="M2344" s="108" t="n">
        <f aca="false">TRUNC(O2344-O2344*$O$2,2)</f>
        <v>8.49</v>
      </c>
      <c r="N2344" s="0" t="s">
        <v>1574</v>
      </c>
      <c r="O2344" s="0" t="n">
        <v>10.89</v>
      </c>
    </row>
    <row r="2345" customFormat="false" ht="12.75" hidden="false" customHeight="false" outlineLevel="0" collapsed="false">
      <c r="A2345" s="115"/>
      <c r="B2345" s="115"/>
      <c r="C2345" s="115"/>
      <c r="D2345" s="115"/>
      <c r="E2345" s="115"/>
      <c r="F2345" s="116"/>
      <c r="G2345" s="115"/>
      <c r="H2345" s="117" t="s">
        <v>1575</v>
      </c>
      <c r="I2345" s="117"/>
      <c r="J2345" s="118" t="n">
        <f aca="false">M2345</f>
        <v>48.39</v>
      </c>
      <c r="L2345" s="108" t="n">
        <f aca="false">TRUNC(N2345-N2345*$O$2,2)</f>
        <v>0</v>
      </c>
      <c r="M2345" s="108" t="n">
        <f aca="false">TRUNC(O2345-O2345*$O$2,2)</f>
        <v>48.39</v>
      </c>
      <c r="N2345" s="0" t="n">
        <v>0</v>
      </c>
      <c r="O2345" s="0" t="n">
        <v>62.01</v>
      </c>
    </row>
    <row r="2346" customFormat="false" ht="13.5" hidden="false" customHeight="false" outlineLevel="0" collapsed="false">
      <c r="A2346" s="30"/>
      <c r="B2346" s="30"/>
      <c r="C2346" s="30"/>
      <c r="D2346" s="30"/>
      <c r="E2346" s="30"/>
      <c r="F2346" s="30"/>
      <c r="G2346" s="30"/>
      <c r="H2346" s="119"/>
      <c r="I2346" s="30"/>
      <c r="J2346" s="120"/>
      <c r="L2346" s="108"/>
      <c r="M2346" s="108" t="n">
        <f aca="false">TRUNC(O2346-O2346*$O$2,2)</f>
        <v>1328.05</v>
      </c>
      <c r="N2346" s="0" t="s">
        <v>1576</v>
      </c>
      <c r="O2346" s="0" t="n">
        <v>1701.55</v>
      </c>
    </row>
    <row r="2347" customFormat="false" ht="13.5" hidden="false" customHeight="false" outlineLevel="0" collapsed="false">
      <c r="A2347" s="121"/>
      <c r="B2347" s="121"/>
      <c r="C2347" s="121"/>
      <c r="D2347" s="121"/>
      <c r="E2347" s="121"/>
      <c r="F2347" s="121"/>
      <c r="G2347" s="121"/>
      <c r="H2347" s="121"/>
      <c r="I2347" s="121"/>
      <c r="J2347" s="121"/>
      <c r="L2347" s="108" t="n">
        <f aca="false">TRUNC(N2347-N2347*$O$2,2)</f>
        <v>0</v>
      </c>
      <c r="M2347" s="108" t="n">
        <f aca="false">TRUNC(O2347-O2347*$O$2,2)</f>
        <v>0</v>
      </c>
      <c r="N2347" s="0" t="n">
        <v>0</v>
      </c>
      <c r="O2347" s="0" t="n">
        <v>0</v>
      </c>
    </row>
    <row r="2348" customFormat="false" ht="15" hidden="false" customHeight="false" outlineLevel="0" collapsed="false">
      <c r="A2348" s="98" t="s">
        <v>367</v>
      </c>
      <c r="B2348" s="99" t="s">
        <v>8</v>
      </c>
      <c r="C2348" s="98" t="s">
        <v>9</v>
      </c>
      <c r="D2348" s="98" t="s">
        <v>10</v>
      </c>
      <c r="E2348" s="100" t="s">
        <v>1565</v>
      </c>
      <c r="F2348" s="100"/>
      <c r="G2348" s="101" t="s">
        <v>11</v>
      </c>
      <c r="H2348" s="99" t="s">
        <v>12</v>
      </c>
      <c r="I2348" s="99" t="s">
        <v>13</v>
      </c>
      <c r="J2348" s="99" t="s">
        <v>15</v>
      </c>
      <c r="L2348" s="108"/>
      <c r="M2348" s="108"/>
    </row>
    <row r="2349" customFormat="false" ht="26.45" hidden="false" customHeight="true" outlineLevel="0" collapsed="false">
      <c r="A2349" s="102" t="s">
        <v>1566</v>
      </c>
      <c r="B2349" s="103" t="s">
        <v>368</v>
      </c>
      <c r="C2349" s="102" t="s">
        <v>29</v>
      </c>
      <c r="D2349" s="102" t="s">
        <v>369</v>
      </c>
      <c r="E2349" s="104" t="s">
        <v>2635</v>
      </c>
      <c r="F2349" s="104"/>
      <c r="G2349" s="105" t="s">
        <v>41</v>
      </c>
      <c r="H2349" s="106" t="n">
        <v>1</v>
      </c>
      <c r="I2349" s="107" t="n">
        <f aca="false">L2349</f>
        <v>62.61</v>
      </c>
      <c r="J2349" s="107" t="n">
        <f aca="false">M2349</f>
        <v>62.61</v>
      </c>
      <c r="L2349" s="108" t="n">
        <f aca="false">TRUNC(N2349-N2349*$O$2,2)</f>
        <v>62.61</v>
      </c>
      <c r="M2349" s="108" t="n">
        <f aca="false">TRUNC(O2349-O2349*$O$2,2)</f>
        <v>62.61</v>
      </c>
      <c r="N2349" s="0" t="n">
        <v>80.22</v>
      </c>
      <c r="O2349" s="0" t="n">
        <v>80.22</v>
      </c>
    </row>
    <row r="2350" customFormat="false" ht="39.6" hidden="false" customHeight="true" outlineLevel="0" collapsed="false">
      <c r="A2350" s="109" t="s">
        <v>1567</v>
      </c>
      <c r="B2350" s="110" t="s">
        <v>1597</v>
      </c>
      <c r="C2350" s="109" t="s">
        <v>29</v>
      </c>
      <c r="D2350" s="109" t="s">
        <v>1598</v>
      </c>
      <c r="E2350" s="111" t="s">
        <v>1570</v>
      </c>
      <c r="F2350" s="111"/>
      <c r="G2350" s="112" t="s">
        <v>31</v>
      </c>
      <c r="H2350" s="113" t="n">
        <v>3.9557667</v>
      </c>
      <c r="I2350" s="114" t="n">
        <f aca="false">L2350</f>
        <v>15.82</v>
      </c>
      <c r="J2350" s="114" t="n">
        <f aca="false">M2350</f>
        <v>62.61</v>
      </c>
      <c r="L2350" s="108" t="n">
        <f aca="false">TRUNC(N2350-N2350*$O$2,2)</f>
        <v>15.82</v>
      </c>
      <c r="M2350" s="108" t="n">
        <f aca="false">TRUNC(O2350-O2350*$O$2,2)</f>
        <v>62.61</v>
      </c>
      <c r="N2350" s="0" t="n">
        <v>20.28</v>
      </c>
      <c r="O2350" s="0" t="n">
        <v>80.22</v>
      </c>
    </row>
    <row r="2351" customFormat="false" ht="12.75" hidden="false" customHeight="false" outlineLevel="0" collapsed="false">
      <c r="A2351" s="115"/>
      <c r="B2351" s="115"/>
      <c r="C2351" s="115"/>
      <c r="D2351" s="115"/>
      <c r="E2351" s="115"/>
      <c r="F2351" s="116"/>
      <c r="G2351" s="115"/>
      <c r="H2351" s="116"/>
      <c r="I2351" s="115"/>
      <c r="J2351" s="116"/>
      <c r="L2351" s="108"/>
      <c r="M2351" s="108" t="n">
        <f aca="false">TRUNC(O2351-O2351*$O$2,2)</f>
        <v>43.65</v>
      </c>
      <c r="N2351" s="0" t="s">
        <v>1574</v>
      </c>
      <c r="O2351" s="0" t="n">
        <v>55.93</v>
      </c>
    </row>
    <row r="2352" customFormat="false" ht="12.75" hidden="false" customHeight="false" outlineLevel="0" collapsed="false">
      <c r="A2352" s="115"/>
      <c r="B2352" s="115"/>
      <c r="C2352" s="115"/>
      <c r="D2352" s="115"/>
      <c r="E2352" s="115"/>
      <c r="F2352" s="116"/>
      <c r="G2352" s="115"/>
      <c r="H2352" s="117" t="s">
        <v>1575</v>
      </c>
      <c r="I2352" s="117"/>
      <c r="J2352" s="118" t="n">
        <f aca="false">M2352</f>
        <v>76.67</v>
      </c>
      <c r="L2352" s="108" t="n">
        <f aca="false">TRUNC(N2352-N2352*$O$2,2)</f>
        <v>0</v>
      </c>
      <c r="M2352" s="108" t="n">
        <f aca="false">TRUNC(O2352-O2352*$O$2,2)</f>
        <v>76.67</v>
      </c>
      <c r="N2352" s="0" t="n">
        <v>0</v>
      </c>
      <c r="O2352" s="0" t="n">
        <v>98.24</v>
      </c>
    </row>
    <row r="2353" customFormat="false" ht="13.5" hidden="false" customHeight="false" outlineLevel="0" collapsed="false">
      <c r="A2353" s="30"/>
      <c r="B2353" s="30"/>
      <c r="C2353" s="30"/>
      <c r="D2353" s="30"/>
      <c r="E2353" s="30"/>
      <c r="F2353" s="30"/>
      <c r="G2353" s="30"/>
      <c r="H2353" s="119"/>
      <c r="I2353" s="30"/>
      <c r="J2353" s="120"/>
      <c r="L2353" s="108"/>
      <c r="M2353" s="108" t="n">
        <f aca="false">TRUNC(O2353-O2353*$O$2,2)</f>
        <v>70.84</v>
      </c>
      <c r="N2353" s="0" t="s">
        <v>1576</v>
      </c>
      <c r="O2353" s="0" t="n">
        <v>90.77</v>
      </c>
    </row>
    <row r="2354" customFormat="false" ht="13.5" hidden="false" customHeight="false" outlineLevel="0" collapsed="false">
      <c r="A2354" s="121"/>
      <c r="B2354" s="121"/>
      <c r="C2354" s="121"/>
      <c r="D2354" s="121"/>
      <c r="E2354" s="121"/>
      <c r="F2354" s="121"/>
      <c r="G2354" s="121"/>
      <c r="H2354" s="121"/>
      <c r="I2354" s="121"/>
      <c r="J2354" s="121"/>
      <c r="L2354" s="108" t="n">
        <f aca="false">TRUNC(N2354-N2354*$O$2,2)</f>
        <v>0</v>
      </c>
      <c r="M2354" s="108" t="n">
        <f aca="false">TRUNC(O2354-O2354*$O$2,2)</f>
        <v>0</v>
      </c>
      <c r="N2354" s="0" t="n">
        <v>0</v>
      </c>
      <c r="O2354" s="0" t="n">
        <v>0</v>
      </c>
    </row>
    <row r="2355" customFormat="false" ht="15" hidden="false" customHeight="false" outlineLevel="0" collapsed="false">
      <c r="A2355" s="98" t="s">
        <v>370</v>
      </c>
      <c r="B2355" s="99" t="s">
        <v>8</v>
      </c>
      <c r="C2355" s="98" t="s">
        <v>9</v>
      </c>
      <c r="D2355" s="98" t="s">
        <v>10</v>
      </c>
      <c r="E2355" s="100" t="s">
        <v>1565</v>
      </c>
      <c r="F2355" s="100"/>
      <c r="G2355" s="101" t="s">
        <v>11</v>
      </c>
      <c r="H2355" s="99" t="s">
        <v>12</v>
      </c>
      <c r="I2355" s="99" t="s">
        <v>13</v>
      </c>
      <c r="J2355" s="99" t="s">
        <v>15</v>
      </c>
      <c r="L2355" s="108"/>
      <c r="M2355" s="108"/>
    </row>
    <row r="2356" customFormat="false" ht="39.6" hidden="false" customHeight="true" outlineLevel="0" collapsed="false">
      <c r="A2356" s="102" t="s">
        <v>1566</v>
      </c>
      <c r="B2356" s="103" t="s">
        <v>371</v>
      </c>
      <c r="C2356" s="102" t="s">
        <v>29</v>
      </c>
      <c r="D2356" s="102" t="s">
        <v>372</v>
      </c>
      <c r="E2356" s="104" t="s">
        <v>1696</v>
      </c>
      <c r="F2356" s="104"/>
      <c r="G2356" s="105" t="s">
        <v>52</v>
      </c>
      <c r="H2356" s="106" t="n">
        <v>1</v>
      </c>
      <c r="I2356" s="107" t="n">
        <f aca="false">L2356</f>
        <v>25.74</v>
      </c>
      <c r="J2356" s="107" t="n">
        <f aca="false">M2356</f>
        <v>25.74</v>
      </c>
      <c r="L2356" s="108" t="n">
        <f aca="false">TRUNC(N2356-N2356*$O$2,2)</f>
        <v>25.74</v>
      </c>
      <c r="M2356" s="108" t="n">
        <f aca="false">TRUNC(O2356-O2356*$O$2,2)</f>
        <v>25.74</v>
      </c>
      <c r="N2356" s="0" t="n">
        <v>32.98</v>
      </c>
      <c r="O2356" s="0" t="n">
        <v>32.98</v>
      </c>
    </row>
    <row r="2357" customFormat="false" ht="52.9" hidden="false" customHeight="true" outlineLevel="0" collapsed="false">
      <c r="A2357" s="109" t="s">
        <v>1567</v>
      </c>
      <c r="B2357" s="110" t="s">
        <v>2683</v>
      </c>
      <c r="C2357" s="109" t="s">
        <v>29</v>
      </c>
      <c r="D2357" s="109" t="s">
        <v>2684</v>
      </c>
      <c r="E2357" s="111" t="s">
        <v>1696</v>
      </c>
      <c r="F2357" s="111"/>
      <c r="G2357" s="112" t="s">
        <v>41</v>
      </c>
      <c r="H2357" s="113" t="n">
        <v>0.069</v>
      </c>
      <c r="I2357" s="114" t="n">
        <f aca="false">L2357</f>
        <v>280.7</v>
      </c>
      <c r="J2357" s="114" t="n">
        <f aca="false">M2357</f>
        <v>19.36</v>
      </c>
      <c r="L2357" s="108" t="n">
        <f aca="false">TRUNC(N2357-N2357*$O$2,2)</f>
        <v>280.7</v>
      </c>
      <c r="M2357" s="108" t="n">
        <f aca="false">TRUNC(O2357-O2357*$O$2,2)</f>
        <v>19.36</v>
      </c>
      <c r="N2357" s="0" t="n">
        <v>359.65</v>
      </c>
      <c r="O2357" s="0" t="n">
        <v>24.81</v>
      </c>
    </row>
    <row r="2358" customFormat="false" ht="39.6" hidden="false" customHeight="true" outlineLevel="0" collapsed="false">
      <c r="A2358" s="109" t="s">
        <v>1567</v>
      </c>
      <c r="B2358" s="110" t="s">
        <v>1597</v>
      </c>
      <c r="C2358" s="109" t="s">
        <v>29</v>
      </c>
      <c r="D2358" s="109" t="s">
        <v>1598</v>
      </c>
      <c r="E2358" s="111" t="s">
        <v>1570</v>
      </c>
      <c r="F2358" s="111"/>
      <c r="G2358" s="112" t="s">
        <v>31</v>
      </c>
      <c r="H2358" s="113" t="n">
        <v>0.0919</v>
      </c>
      <c r="I2358" s="114" t="n">
        <f aca="false">L2358</f>
        <v>15.82</v>
      </c>
      <c r="J2358" s="114" t="n">
        <f aca="false">M2358</f>
        <v>1.45</v>
      </c>
      <c r="L2358" s="108" t="n">
        <f aca="false">TRUNC(N2358-N2358*$O$2,2)</f>
        <v>15.82</v>
      </c>
      <c r="M2358" s="108" t="n">
        <f aca="false">TRUNC(O2358-O2358*$O$2,2)</f>
        <v>1.45</v>
      </c>
      <c r="N2358" s="0" t="n">
        <v>20.28</v>
      </c>
      <c r="O2358" s="0" t="n">
        <v>1.86</v>
      </c>
    </row>
    <row r="2359" customFormat="false" ht="39.6" hidden="false" customHeight="true" outlineLevel="0" collapsed="false">
      <c r="A2359" s="109" t="s">
        <v>1567</v>
      </c>
      <c r="B2359" s="110" t="s">
        <v>1591</v>
      </c>
      <c r="C2359" s="109" t="s">
        <v>29</v>
      </c>
      <c r="D2359" s="109" t="s">
        <v>1592</v>
      </c>
      <c r="E2359" s="111" t="s">
        <v>1570</v>
      </c>
      <c r="F2359" s="111"/>
      <c r="G2359" s="112" t="s">
        <v>31</v>
      </c>
      <c r="H2359" s="113" t="n">
        <v>0.25415</v>
      </c>
      <c r="I2359" s="114" t="n">
        <f aca="false">L2359</f>
        <v>19.38</v>
      </c>
      <c r="J2359" s="114" t="n">
        <f aca="false">M2359</f>
        <v>4.92</v>
      </c>
      <c r="L2359" s="108" t="n">
        <f aca="false">TRUNC(N2359-N2359*$O$2,2)</f>
        <v>19.38</v>
      </c>
      <c r="M2359" s="108" t="n">
        <f aca="false">TRUNC(O2359-O2359*$O$2,2)</f>
        <v>4.92</v>
      </c>
      <c r="N2359" s="0" t="n">
        <v>24.84</v>
      </c>
      <c r="O2359" s="0" t="n">
        <v>6.31</v>
      </c>
    </row>
    <row r="2360" customFormat="false" ht="12.75" hidden="false" customHeight="false" outlineLevel="0" collapsed="false">
      <c r="A2360" s="115"/>
      <c r="B2360" s="115"/>
      <c r="C2360" s="115"/>
      <c r="D2360" s="115"/>
      <c r="E2360" s="115"/>
      <c r="F2360" s="116"/>
      <c r="G2360" s="115"/>
      <c r="H2360" s="116"/>
      <c r="I2360" s="115"/>
      <c r="J2360" s="116"/>
      <c r="L2360" s="108"/>
      <c r="M2360" s="108" t="n">
        <f aca="false">TRUNC(O2360-O2360*$O$2,2)</f>
        <v>7.14</v>
      </c>
      <c r="N2360" s="0" t="s">
        <v>1574</v>
      </c>
      <c r="O2360" s="0" t="n">
        <v>9.16</v>
      </c>
    </row>
    <row r="2361" customFormat="false" ht="12.75" hidden="false" customHeight="false" outlineLevel="0" collapsed="false">
      <c r="A2361" s="115"/>
      <c r="B2361" s="115"/>
      <c r="C2361" s="115"/>
      <c r="D2361" s="115"/>
      <c r="E2361" s="115"/>
      <c r="F2361" s="116"/>
      <c r="G2361" s="115"/>
      <c r="H2361" s="117" t="s">
        <v>1575</v>
      </c>
      <c r="I2361" s="117"/>
      <c r="J2361" s="118" t="n">
        <f aca="false">M2361</f>
        <v>31.52</v>
      </c>
      <c r="L2361" s="108" t="n">
        <f aca="false">TRUNC(N2361-N2361*$O$2,2)</f>
        <v>0</v>
      </c>
      <c r="M2361" s="108" t="n">
        <f aca="false">TRUNC(O2361-O2361*$O$2,2)</f>
        <v>31.52</v>
      </c>
      <c r="N2361" s="0" t="n">
        <v>0</v>
      </c>
      <c r="O2361" s="0" t="n">
        <v>40.39</v>
      </c>
    </row>
    <row r="2362" customFormat="false" ht="13.5" hidden="false" customHeight="false" outlineLevel="0" collapsed="false">
      <c r="A2362" s="30"/>
      <c r="B2362" s="30"/>
      <c r="C2362" s="30"/>
      <c r="D2362" s="30"/>
      <c r="E2362" s="30"/>
      <c r="F2362" s="30"/>
      <c r="G2362" s="30"/>
      <c r="H2362" s="119"/>
      <c r="I2362" s="30"/>
      <c r="J2362" s="120"/>
      <c r="L2362" s="108"/>
      <c r="M2362" s="108" t="n">
        <f aca="false">TRUNC(O2362-O2362*$O$2,2)</f>
        <v>97.09</v>
      </c>
      <c r="N2362" s="0" t="s">
        <v>1576</v>
      </c>
      <c r="O2362" s="0" t="n">
        <v>124.4</v>
      </c>
    </row>
    <row r="2363" customFormat="false" ht="13.5" hidden="false" customHeight="false" outlineLevel="0" collapsed="false">
      <c r="A2363" s="121"/>
      <c r="B2363" s="121"/>
      <c r="C2363" s="121"/>
      <c r="D2363" s="121"/>
      <c r="E2363" s="121"/>
      <c r="F2363" s="121"/>
      <c r="G2363" s="121"/>
      <c r="H2363" s="121"/>
      <c r="I2363" s="121"/>
      <c r="J2363" s="121"/>
      <c r="L2363" s="108" t="n">
        <f aca="false">TRUNC(N2363-N2363*$O$2,2)</f>
        <v>0</v>
      </c>
      <c r="M2363" s="108" t="n">
        <f aca="false">TRUNC(O2363-O2363*$O$2,2)</f>
        <v>0</v>
      </c>
      <c r="N2363" s="0" t="n">
        <v>0</v>
      </c>
      <c r="O2363" s="0" t="n">
        <v>0</v>
      </c>
    </row>
    <row r="2364" customFormat="false" ht="15" hidden="false" customHeight="false" outlineLevel="0" collapsed="false">
      <c r="A2364" s="98" t="s">
        <v>373</v>
      </c>
      <c r="B2364" s="99" t="s">
        <v>8</v>
      </c>
      <c r="C2364" s="98" t="s">
        <v>9</v>
      </c>
      <c r="D2364" s="98" t="s">
        <v>10</v>
      </c>
      <c r="E2364" s="100" t="s">
        <v>1565</v>
      </c>
      <c r="F2364" s="100"/>
      <c r="G2364" s="101" t="s">
        <v>11</v>
      </c>
      <c r="H2364" s="99" t="s">
        <v>12</v>
      </c>
      <c r="I2364" s="99" t="s">
        <v>13</v>
      </c>
      <c r="J2364" s="99" t="s">
        <v>15</v>
      </c>
      <c r="L2364" s="108"/>
      <c r="M2364" s="108"/>
    </row>
    <row r="2365" customFormat="false" ht="52.9" hidden="false" customHeight="true" outlineLevel="0" collapsed="false">
      <c r="A2365" s="102" t="s">
        <v>1566</v>
      </c>
      <c r="B2365" s="103" t="s">
        <v>331</v>
      </c>
      <c r="C2365" s="102" t="s">
        <v>29</v>
      </c>
      <c r="D2365" s="102" t="s">
        <v>332</v>
      </c>
      <c r="E2365" s="104" t="s">
        <v>1696</v>
      </c>
      <c r="F2365" s="104"/>
      <c r="G2365" s="105" t="s">
        <v>41</v>
      </c>
      <c r="H2365" s="106" t="n">
        <v>1</v>
      </c>
      <c r="I2365" s="107" t="n">
        <f aca="false">L2365</f>
        <v>677.19</v>
      </c>
      <c r="J2365" s="107" t="n">
        <f aca="false">M2365</f>
        <v>677.19</v>
      </c>
      <c r="L2365" s="108" t="n">
        <f aca="false">TRUNC(N2365-N2365*$O$2,2)</f>
        <v>677.19</v>
      </c>
      <c r="M2365" s="108" t="n">
        <f aca="false">TRUNC(O2365-O2365*$O$2,2)</f>
        <v>677.19</v>
      </c>
      <c r="N2365" s="0" t="n">
        <v>867.64</v>
      </c>
      <c r="O2365" s="0" t="n">
        <v>867.64</v>
      </c>
    </row>
    <row r="2366" customFormat="false" ht="63.75" hidden="false" customHeight="false" outlineLevel="0" collapsed="false">
      <c r="A2366" s="109" t="s">
        <v>1567</v>
      </c>
      <c r="B2366" s="110" t="s">
        <v>2847</v>
      </c>
      <c r="C2366" s="109" t="s">
        <v>29</v>
      </c>
      <c r="D2366" s="109" t="s">
        <v>2848</v>
      </c>
      <c r="E2366" s="111" t="s">
        <v>1570</v>
      </c>
      <c r="F2366" s="111"/>
      <c r="G2366" s="112" t="s">
        <v>41</v>
      </c>
      <c r="H2366" s="113" t="n">
        <v>0.13</v>
      </c>
      <c r="I2366" s="114" t="n">
        <f aca="false">L2366</f>
        <v>418.48</v>
      </c>
      <c r="J2366" s="114" t="n">
        <f aca="false">M2366</f>
        <v>54.4</v>
      </c>
      <c r="L2366" s="108" t="n">
        <f aca="false">TRUNC(N2366-N2366*$O$2,2)</f>
        <v>418.48</v>
      </c>
      <c r="M2366" s="108" t="n">
        <f aca="false">TRUNC(O2366-O2366*$O$2,2)</f>
        <v>54.4</v>
      </c>
      <c r="N2366" s="0" t="n">
        <v>536.17</v>
      </c>
      <c r="O2366" s="0" t="n">
        <v>69.7</v>
      </c>
    </row>
    <row r="2367" customFormat="false" ht="39.6" hidden="false" customHeight="true" outlineLevel="0" collapsed="false">
      <c r="A2367" s="109" t="s">
        <v>1567</v>
      </c>
      <c r="B2367" s="110" t="s">
        <v>1597</v>
      </c>
      <c r="C2367" s="109" t="s">
        <v>29</v>
      </c>
      <c r="D2367" s="109" t="s">
        <v>1598</v>
      </c>
      <c r="E2367" s="111" t="s">
        <v>1570</v>
      </c>
      <c r="F2367" s="111"/>
      <c r="G2367" s="112" t="s">
        <v>31</v>
      </c>
      <c r="H2367" s="113" t="n">
        <v>5.132</v>
      </c>
      <c r="I2367" s="114" t="n">
        <f aca="false">L2367</f>
        <v>15.82</v>
      </c>
      <c r="J2367" s="114" t="n">
        <f aca="false">M2367</f>
        <v>81.22</v>
      </c>
      <c r="L2367" s="108" t="n">
        <f aca="false">TRUNC(N2367-N2367*$O$2,2)</f>
        <v>15.82</v>
      </c>
      <c r="M2367" s="108" t="n">
        <f aca="false">TRUNC(O2367-O2367*$O$2,2)</f>
        <v>81.22</v>
      </c>
      <c r="N2367" s="0" t="n">
        <v>20.28</v>
      </c>
      <c r="O2367" s="0" t="n">
        <v>104.07</v>
      </c>
    </row>
    <row r="2368" customFormat="false" ht="39.6" hidden="false" customHeight="true" outlineLevel="0" collapsed="false">
      <c r="A2368" s="109" t="s">
        <v>1567</v>
      </c>
      <c r="B2368" s="110" t="s">
        <v>1591</v>
      </c>
      <c r="C2368" s="109" t="s">
        <v>29</v>
      </c>
      <c r="D2368" s="109" t="s">
        <v>1592</v>
      </c>
      <c r="E2368" s="111" t="s">
        <v>1570</v>
      </c>
      <c r="F2368" s="111"/>
      <c r="G2368" s="112" t="s">
        <v>31</v>
      </c>
      <c r="H2368" s="113" t="n">
        <v>10.263</v>
      </c>
      <c r="I2368" s="114" t="n">
        <f aca="false">L2368</f>
        <v>19.38</v>
      </c>
      <c r="J2368" s="114" t="n">
        <f aca="false">M2368</f>
        <v>198.97</v>
      </c>
      <c r="L2368" s="108" t="n">
        <f aca="false">TRUNC(N2368-N2368*$O$2,2)</f>
        <v>19.38</v>
      </c>
      <c r="M2368" s="108" t="n">
        <f aca="false">TRUNC(O2368-O2368*$O$2,2)</f>
        <v>198.97</v>
      </c>
      <c r="N2368" s="0" t="n">
        <v>24.84</v>
      </c>
      <c r="O2368" s="0" t="n">
        <v>254.93</v>
      </c>
    </row>
    <row r="2369" customFormat="false" ht="25.5" hidden="false" customHeight="false" outlineLevel="0" collapsed="false">
      <c r="A2369" s="122" t="s">
        <v>1578</v>
      </c>
      <c r="B2369" s="123" t="s">
        <v>2849</v>
      </c>
      <c r="C2369" s="122" t="s">
        <v>29</v>
      </c>
      <c r="D2369" s="122" t="s">
        <v>2850</v>
      </c>
      <c r="E2369" s="124" t="s">
        <v>1581</v>
      </c>
      <c r="F2369" s="124"/>
      <c r="G2369" s="125" t="s">
        <v>65</v>
      </c>
      <c r="H2369" s="126" t="n">
        <v>122.27</v>
      </c>
      <c r="I2369" s="127" t="n">
        <f aca="false">L2369</f>
        <v>2.8</v>
      </c>
      <c r="J2369" s="127" t="n">
        <f aca="false">M2369</f>
        <v>342.59</v>
      </c>
      <c r="L2369" s="108" t="n">
        <f aca="false">TRUNC(N2369-N2369*$O$2,2)</f>
        <v>2.8</v>
      </c>
      <c r="M2369" s="108" t="n">
        <f aca="false">TRUNC(O2369-O2369*$O$2,2)</f>
        <v>342.59</v>
      </c>
      <c r="N2369" s="0" t="n">
        <v>3.59</v>
      </c>
      <c r="O2369" s="0" t="n">
        <v>438.94</v>
      </c>
    </row>
    <row r="2370" customFormat="false" ht="12.75" hidden="false" customHeight="false" outlineLevel="0" collapsed="false">
      <c r="A2370" s="115"/>
      <c r="B2370" s="115"/>
      <c r="C2370" s="115"/>
      <c r="D2370" s="115"/>
      <c r="E2370" s="115"/>
      <c r="F2370" s="116"/>
      <c r="G2370" s="115"/>
      <c r="H2370" s="116"/>
      <c r="I2370" s="115"/>
      <c r="J2370" s="116"/>
      <c r="L2370" s="108"/>
      <c r="M2370" s="108" t="n">
        <f aca="false">TRUNC(O2370-O2370*$O$2,2)</f>
        <v>210.94</v>
      </c>
      <c r="N2370" s="0" t="s">
        <v>1574</v>
      </c>
      <c r="O2370" s="0" t="n">
        <v>270.27</v>
      </c>
    </row>
    <row r="2371" customFormat="false" ht="12.75" hidden="false" customHeight="false" outlineLevel="0" collapsed="false">
      <c r="A2371" s="115"/>
      <c r="B2371" s="115"/>
      <c r="C2371" s="115"/>
      <c r="D2371" s="115"/>
      <c r="E2371" s="115"/>
      <c r="F2371" s="116"/>
      <c r="G2371" s="115"/>
      <c r="H2371" s="117" t="s">
        <v>1575</v>
      </c>
      <c r="I2371" s="117"/>
      <c r="J2371" s="118" t="n">
        <f aca="false">M2371</f>
        <v>829.35</v>
      </c>
      <c r="L2371" s="108" t="n">
        <f aca="false">TRUNC(N2371-N2371*$O$2,2)</f>
        <v>0</v>
      </c>
      <c r="M2371" s="108" t="n">
        <f aca="false">TRUNC(O2371-O2371*$O$2,2)</f>
        <v>829.35</v>
      </c>
      <c r="N2371" s="0" t="n">
        <v>0</v>
      </c>
      <c r="O2371" s="0" t="n">
        <v>1062.59</v>
      </c>
    </row>
    <row r="2372" customFormat="false" ht="13.5" hidden="false" customHeight="false" outlineLevel="0" collapsed="false">
      <c r="A2372" s="30"/>
      <c r="B2372" s="30"/>
      <c r="C2372" s="30"/>
      <c r="D2372" s="30"/>
      <c r="E2372" s="30"/>
      <c r="F2372" s="30"/>
      <c r="G2372" s="30"/>
      <c r="H2372" s="119"/>
      <c r="I2372" s="30"/>
      <c r="J2372" s="120"/>
      <c r="L2372" s="108"/>
      <c r="M2372" s="108" t="n">
        <f aca="false">TRUNC(O2372-O2372*$O$2,2)</f>
        <v>873.3</v>
      </c>
      <c r="N2372" s="0" t="s">
        <v>1576</v>
      </c>
      <c r="O2372" s="0" t="n">
        <v>1118.9</v>
      </c>
    </row>
    <row r="2373" customFormat="false" ht="13.5" hidden="false" customHeight="false" outlineLevel="0" collapsed="false">
      <c r="A2373" s="121"/>
      <c r="B2373" s="121"/>
      <c r="C2373" s="121"/>
      <c r="D2373" s="121"/>
      <c r="E2373" s="121"/>
      <c r="F2373" s="121"/>
      <c r="G2373" s="121"/>
      <c r="H2373" s="121"/>
      <c r="I2373" s="121"/>
      <c r="J2373" s="121"/>
      <c r="L2373" s="108" t="n">
        <f aca="false">TRUNC(N2373-N2373*$O$2,2)</f>
        <v>0</v>
      </c>
      <c r="M2373" s="108" t="n">
        <f aca="false">TRUNC(O2373-O2373*$O$2,2)</f>
        <v>0</v>
      </c>
      <c r="N2373" s="0" t="n">
        <v>0</v>
      </c>
      <c r="O2373" s="0" t="n">
        <v>0</v>
      </c>
    </row>
    <row r="2374" customFormat="false" ht="15" hidden="false" customHeight="false" outlineLevel="0" collapsed="false">
      <c r="A2374" s="98" t="s">
        <v>374</v>
      </c>
      <c r="B2374" s="99" t="s">
        <v>8</v>
      </c>
      <c r="C2374" s="98" t="s">
        <v>9</v>
      </c>
      <c r="D2374" s="98" t="s">
        <v>10</v>
      </c>
      <c r="E2374" s="100" t="s">
        <v>1565</v>
      </c>
      <c r="F2374" s="100"/>
      <c r="G2374" s="101" t="s">
        <v>11</v>
      </c>
      <c r="H2374" s="99" t="s">
        <v>12</v>
      </c>
      <c r="I2374" s="99" t="s">
        <v>13</v>
      </c>
      <c r="J2374" s="99" t="s">
        <v>15</v>
      </c>
      <c r="L2374" s="108"/>
      <c r="M2374" s="108"/>
    </row>
    <row r="2375" customFormat="false" ht="26.45" hidden="false" customHeight="true" outlineLevel="0" collapsed="false">
      <c r="A2375" s="102" t="s">
        <v>1566</v>
      </c>
      <c r="B2375" s="103" t="s">
        <v>375</v>
      </c>
      <c r="C2375" s="102" t="s">
        <v>50</v>
      </c>
      <c r="D2375" s="102" t="s">
        <v>376</v>
      </c>
      <c r="E2375" s="104" t="s">
        <v>2969</v>
      </c>
      <c r="F2375" s="104"/>
      <c r="G2375" s="105" t="s">
        <v>52</v>
      </c>
      <c r="H2375" s="106" t="n">
        <v>1</v>
      </c>
      <c r="I2375" s="107" t="n">
        <f aca="false">L2375</f>
        <v>645.51</v>
      </c>
      <c r="J2375" s="107" t="n">
        <f aca="false">M2375</f>
        <v>645.51</v>
      </c>
      <c r="L2375" s="108" t="n">
        <f aca="false">TRUNC(N2375-N2375*$O$2,2)</f>
        <v>645.51</v>
      </c>
      <c r="M2375" s="108" t="n">
        <f aca="false">TRUNC(O2375-O2375*$O$2,2)</f>
        <v>645.51</v>
      </c>
      <c r="N2375" s="0" t="n">
        <v>827.05</v>
      </c>
      <c r="O2375" s="0" t="n">
        <v>827.05</v>
      </c>
    </row>
    <row r="2376" customFormat="false" ht="15" hidden="false" customHeight="false" outlineLevel="0" collapsed="false">
      <c r="A2376" s="98"/>
      <c r="B2376" s="99" t="s">
        <v>8</v>
      </c>
      <c r="C2376" s="98" t="s">
        <v>9</v>
      </c>
      <c r="D2376" s="98" t="s">
        <v>10</v>
      </c>
      <c r="E2376" s="100" t="s">
        <v>1565</v>
      </c>
      <c r="F2376" s="100"/>
      <c r="G2376" s="101" t="s">
        <v>11</v>
      </c>
      <c r="H2376" s="99" t="s">
        <v>12</v>
      </c>
      <c r="I2376" s="99" t="s">
        <v>13</v>
      </c>
      <c r="J2376" s="99" t="s">
        <v>15</v>
      </c>
      <c r="L2376" s="108"/>
      <c r="M2376" s="108"/>
    </row>
    <row r="2377" customFormat="false" ht="51" hidden="false" customHeight="false" outlineLevel="0" collapsed="false">
      <c r="A2377" s="122" t="s">
        <v>1578</v>
      </c>
      <c r="B2377" s="123" t="n">
        <v>9357</v>
      </c>
      <c r="C2377" s="122" t="s">
        <v>50</v>
      </c>
      <c r="D2377" s="122" t="s">
        <v>2970</v>
      </c>
      <c r="E2377" s="124" t="s">
        <v>1581</v>
      </c>
      <c r="F2377" s="124"/>
      <c r="G2377" s="125" t="s">
        <v>52</v>
      </c>
      <c r="H2377" s="126" t="n">
        <v>1</v>
      </c>
      <c r="I2377" s="127" t="n">
        <f aca="false">L2377</f>
        <v>573.47</v>
      </c>
      <c r="J2377" s="127" t="n">
        <f aca="false">M2377</f>
        <v>573.47</v>
      </c>
      <c r="L2377" s="108" t="n">
        <f aca="false">TRUNC(N2377-N2377*$O$2,2)</f>
        <v>573.47</v>
      </c>
      <c r="M2377" s="108" t="n">
        <f aca="false">TRUNC(O2377-O2377*$O$2,2)</f>
        <v>573.47</v>
      </c>
      <c r="N2377" s="0" t="s">
        <v>2971</v>
      </c>
      <c r="O2377" s="0" t="s">
        <v>2971</v>
      </c>
    </row>
    <row r="2378" customFormat="false" ht="25.5" hidden="false" customHeight="false" outlineLevel="0" collapsed="false">
      <c r="A2378" s="109" t="s">
        <v>1566</v>
      </c>
      <c r="B2378" s="110" t="n">
        <v>10549</v>
      </c>
      <c r="C2378" s="109" t="s">
        <v>50</v>
      </c>
      <c r="D2378" s="109" t="s">
        <v>1620</v>
      </c>
      <c r="E2378" s="111" t="s">
        <v>1621</v>
      </c>
      <c r="F2378" s="111"/>
      <c r="G2378" s="112" t="s">
        <v>1610</v>
      </c>
      <c r="H2378" s="113" t="n">
        <v>1.5</v>
      </c>
      <c r="I2378" s="114" t="n">
        <f aca="false">L2378</f>
        <v>2.95</v>
      </c>
      <c r="J2378" s="114" t="n">
        <f aca="false">M2378</f>
        <v>4.43</v>
      </c>
      <c r="L2378" s="108" t="n">
        <f aca="false">TRUNC(N2378-N2378*$O$2,2)</f>
        <v>2.95</v>
      </c>
      <c r="M2378" s="108" t="n">
        <f aca="false">TRUNC(O2378-O2378*$O$2,2)</f>
        <v>4.43</v>
      </c>
      <c r="N2378" s="0" t="s">
        <v>1622</v>
      </c>
      <c r="O2378" s="0" t="s">
        <v>2972</v>
      </c>
    </row>
    <row r="2379" customFormat="false" ht="38.25" hidden="false" customHeight="false" outlineLevel="0" collapsed="false">
      <c r="A2379" s="109" t="s">
        <v>1566</v>
      </c>
      <c r="B2379" s="110" t="n">
        <v>1903</v>
      </c>
      <c r="C2379" s="109" t="s">
        <v>50</v>
      </c>
      <c r="D2379" s="109" t="s">
        <v>2973</v>
      </c>
      <c r="E2379" s="111" t="s">
        <v>2908</v>
      </c>
      <c r="F2379" s="111"/>
      <c r="G2379" s="112" t="s">
        <v>41</v>
      </c>
      <c r="H2379" s="113" t="n">
        <v>0.003</v>
      </c>
      <c r="I2379" s="114" t="n">
        <f aca="false">L2379</f>
        <v>422.67</v>
      </c>
      <c r="J2379" s="114" t="n">
        <f aca="false">M2379</f>
        <v>1.26</v>
      </c>
      <c r="L2379" s="108" t="n">
        <f aca="false">TRUNC(N2379-N2379*$O$2,2)</f>
        <v>422.67</v>
      </c>
      <c r="M2379" s="108" t="n">
        <f aca="false">TRUNC(O2379-O2379*$O$2,2)</f>
        <v>1.26</v>
      </c>
      <c r="N2379" s="0" t="s">
        <v>2974</v>
      </c>
      <c r="O2379" s="0" t="s">
        <v>2975</v>
      </c>
    </row>
    <row r="2380" customFormat="false" ht="25.5" hidden="false" customHeight="false" outlineLevel="0" collapsed="false">
      <c r="A2380" s="122" t="s">
        <v>1578</v>
      </c>
      <c r="B2380" s="123" t="n">
        <v>8855</v>
      </c>
      <c r="C2380" s="122" t="s">
        <v>50</v>
      </c>
      <c r="D2380" s="122" t="s">
        <v>2976</v>
      </c>
      <c r="E2380" s="124" t="s">
        <v>1581</v>
      </c>
      <c r="F2380" s="124"/>
      <c r="G2380" s="125" t="s">
        <v>24</v>
      </c>
      <c r="H2380" s="126" t="n">
        <v>1</v>
      </c>
      <c r="I2380" s="127" t="n">
        <f aca="false">L2380</f>
        <v>32.5</v>
      </c>
      <c r="J2380" s="127" t="n">
        <f aca="false">M2380</f>
        <v>32.5</v>
      </c>
      <c r="L2380" s="108" t="n">
        <f aca="false">TRUNC(N2380-N2380*$O$2,2)</f>
        <v>32.5</v>
      </c>
      <c r="M2380" s="108" t="n">
        <f aca="false">TRUNC(O2380-O2380*$O$2,2)</f>
        <v>32.5</v>
      </c>
      <c r="N2380" s="0" t="s">
        <v>2977</v>
      </c>
      <c r="O2380" s="0" t="s">
        <v>2977</v>
      </c>
    </row>
    <row r="2381" customFormat="false" ht="25.5" hidden="false" customHeight="false" outlineLevel="0" collapsed="false">
      <c r="A2381" s="109" t="s">
        <v>1566</v>
      </c>
      <c r="B2381" s="110" t="n">
        <v>10550</v>
      </c>
      <c r="C2381" s="109" t="s">
        <v>50</v>
      </c>
      <c r="D2381" s="109" t="s">
        <v>1753</v>
      </c>
      <c r="E2381" s="111" t="s">
        <v>1621</v>
      </c>
      <c r="F2381" s="111"/>
      <c r="G2381" s="112" t="s">
        <v>1610</v>
      </c>
      <c r="H2381" s="113" t="n">
        <v>1</v>
      </c>
      <c r="I2381" s="114" t="n">
        <f aca="false">L2381</f>
        <v>2.85</v>
      </c>
      <c r="J2381" s="114" t="n">
        <f aca="false">M2381</f>
        <v>2.85</v>
      </c>
      <c r="L2381" s="108" t="n">
        <f aca="false">TRUNC(N2381-N2381*$O$2,2)</f>
        <v>2.85</v>
      </c>
      <c r="M2381" s="108" t="n">
        <f aca="false">TRUNC(O2381-O2381*$O$2,2)</f>
        <v>2.85</v>
      </c>
      <c r="N2381" s="0" t="s">
        <v>1754</v>
      </c>
      <c r="O2381" s="0" t="s">
        <v>1754</v>
      </c>
    </row>
    <row r="2382" customFormat="false" ht="25.5" hidden="false" customHeight="false" outlineLevel="0" collapsed="false">
      <c r="A2382" s="122" t="s">
        <v>1578</v>
      </c>
      <c r="B2382" s="123" t="s">
        <v>1737</v>
      </c>
      <c r="C2382" s="122" t="s">
        <v>50</v>
      </c>
      <c r="D2382" s="122" t="s">
        <v>1738</v>
      </c>
      <c r="E2382" s="124" t="s">
        <v>1609</v>
      </c>
      <c r="F2382" s="124"/>
      <c r="G2382" s="125" t="s">
        <v>1610</v>
      </c>
      <c r="H2382" s="126" t="n">
        <v>1</v>
      </c>
      <c r="I2382" s="127" t="n">
        <f aca="false">L2382</f>
        <v>14.91</v>
      </c>
      <c r="J2382" s="127" t="n">
        <f aca="false">M2382</f>
        <v>14.91</v>
      </c>
      <c r="L2382" s="108" t="n">
        <f aca="false">TRUNC(N2382-N2382*$O$2,2)</f>
        <v>14.91</v>
      </c>
      <c r="M2382" s="108" t="n">
        <f aca="false">TRUNC(O2382-O2382*$O$2,2)</f>
        <v>14.91</v>
      </c>
      <c r="N2382" s="0" t="s">
        <v>1739</v>
      </c>
      <c r="O2382" s="0" t="s">
        <v>1739</v>
      </c>
    </row>
    <row r="2383" customFormat="false" ht="25.5" hidden="false" customHeight="false" outlineLevel="0" collapsed="false">
      <c r="A2383" s="122" t="s">
        <v>1578</v>
      </c>
      <c r="B2383" s="123" t="s">
        <v>1616</v>
      </c>
      <c r="C2383" s="122" t="s">
        <v>50</v>
      </c>
      <c r="D2383" s="122" t="s">
        <v>1617</v>
      </c>
      <c r="E2383" s="124" t="s">
        <v>1609</v>
      </c>
      <c r="F2383" s="124"/>
      <c r="G2383" s="125" t="s">
        <v>1610</v>
      </c>
      <c r="H2383" s="126" t="n">
        <v>1.5</v>
      </c>
      <c r="I2383" s="127" t="n">
        <f aca="false">L2383</f>
        <v>10.65</v>
      </c>
      <c r="J2383" s="127" t="n">
        <f aca="false">M2383</f>
        <v>15.97</v>
      </c>
      <c r="L2383" s="108" t="n">
        <f aca="false">TRUNC(N2383-N2383*$O$2,2)</f>
        <v>10.65</v>
      </c>
      <c r="M2383" s="108" t="n">
        <f aca="false">TRUNC(O2383-O2383*$O$2,2)</f>
        <v>15.97</v>
      </c>
      <c r="N2383" s="0" t="s">
        <v>1618</v>
      </c>
      <c r="O2383" s="0" t="s">
        <v>2978</v>
      </c>
    </row>
    <row r="2384" customFormat="false" ht="13.9" hidden="false" customHeight="true" outlineLevel="0" collapsed="false">
      <c r="A2384" s="134" t="s">
        <v>1630</v>
      </c>
      <c r="B2384" s="134"/>
      <c r="C2384" s="134"/>
      <c r="D2384" s="134"/>
      <c r="E2384" s="134"/>
      <c r="F2384" s="134"/>
      <c r="G2384" s="134"/>
      <c r="H2384" s="134"/>
      <c r="I2384" s="134"/>
      <c r="J2384" s="134"/>
      <c r="L2384" s="108" t="n">
        <f aca="false">TRUNC(N2384-N2384*$O$2,2)</f>
        <v>0</v>
      </c>
      <c r="M2384" s="108" t="n">
        <f aca="false">TRUNC(O2384-O2384*$O$2,2)</f>
        <v>0</v>
      </c>
      <c r="N2384" s="0" t="n">
        <v>0</v>
      </c>
      <c r="O2384" s="0" t="n">
        <v>0</v>
      </c>
    </row>
    <row r="2385" customFormat="false" ht="15" hidden="false" customHeight="false" outlineLevel="0" collapsed="false">
      <c r="A2385" s="98"/>
      <c r="B2385" s="99" t="s">
        <v>8</v>
      </c>
      <c r="C2385" s="98" t="s">
        <v>9</v>
      </c>
      <c r="D2385" s="98" t="s">
        <v>10</v>
      </c>
      <c r="E2385" s="100" t="s">
        <v>1565</v>
      </c>
      <c r="F2385" s="100"/>
      <c r="G2385" s="101" t="s">
        <v>11</v>
      </c>
      <c r="H2385" s="99" t="s">
        <v>12</v>
      </c>
      <c r="I2385" s="99" t="s">
        <v>13</v>
      </c>
      <c r="J2385" s="99" t="s">
        <v>15</v>
      </c>
      <c r="L2385" s="108"/>
      <c r="M2385" s="108"/>
    </row>
    <row r="2386" customFormat="false" ht="12.75" hidden="false" customHeight="false" outlineLevel="0" collapsed="false">
      <c r="A2386" s="122" t="s">
        <v>1578</v>
      </c>
      <c r="B2386" s="123" t="n">
        <v>941</v>
      </c>
      <c r="C2386" s="122" t="s">
        <v>50</v>
      </c>
      <c r="D2386" s="122" t="s">
        <v>1652</v>
      </c>
      <c r="E2386" s="124" t="s">
        <v>1581</v>
      </c>
      <c r="F2386" s="124"/>
      <c r="G2386" s="125" t="s">
        <v>24</v>
      </c>
      <c r="H2386" s="126" t="n">
        <v>0.003768</v>
      </c>
      <c r="I2386" s="127" t="n">
        <f aca="false">L2386</f>
        <v>148.56</v>
      </c>
      <c r="J2386" s="127" t="n">
        <f aca="false">M2386</f>
        <v>0.55</v>
      </c>
      <c r="L2386" s="108" t="n">
        <f aca="false">TRUNC(N2386-N2386*$O$2,2)</f>
        <v>148.56</v>
      </c>
      <c r="M2386" s="108" t="n">
        <f aca="false">TRUNC(O2386-O2386*$O$2,2)</f>
        <v>0.55</v>
      </c>
      <c r="N2386" s="0" t="s">
        <v>1653</v>
      </c>
      <c r="O2386" s="0" t="s">
        <v>2953</v>
      </c>
    </row>
    <row r="2387" customFormat="false" ht="12.75" hidden="false" customHeight="false" outlineLevel="0" collapsed="false">
      <c r="A2387" s="122" t="s">
        <v>1578</v>
      </c>
      <c r="B2387" s="123" t="n">
        <v>4729</v>
      </c>
      <c r="C2387" s="122" t="s">
        <v>50</v>
      </c>
      <c r="D2387" s="122" t="s">
        <v>1636</v>
      </c>
      <c r="E2387" s="124" t="s">
        <v>1581</v>
      </c>
      <c r="F2387" s="124"/>
      <c r="G2387" s="125" t="s">
        <v>24</v>
      </c>
      <c r="H2387" s="126" t="n">
        <v>0.0001512</v>
      </c>
      <c r="I2387" s="127" t="n">
        <f aca="false">L2387</f>
        <v>24.58</v>
      </c>
      <c r="J2387" s="127" t="n">
        <f aca="false">M2387</f>
        <v>0</v>
      </c>
      <c r="L2387" s="108" t="n">
        <f aca="false">TRUNC(N2387-N2387*$O$2,2)</f>
        <v>24.58</v>
      </c>
      <c r="M2387" s="108" t="n">
        <f aca="false">TRUNC(O2387-O2387*$O$2,2)</f>
        <v>0</v>
      </c>
      <c r="N2387" s="0" t="s">
        <v>1637</v>
      </c>
      <c r="O2387" s="0" t="s">
        <v>1635</v>
      </c>
    </row>
    <row r="2388" customFormat="false" ht="25.5" hidden="false" customHeight="false" outlineLevel="0" collapsed="false">
      <c r="A2388" s="122" t="s">
        <v>1578</v>
      </c>
      <c r="B2388" s="123" t="s">
        <v>1654</v>
      </c>
      <c r="C2388" s="122" t="s">
        <v>50</v>
      </c>
      <c r="D2388" s="122" t="s">
        <v>1655</v>
      </c>
      <c r="E2388" s="124" t="s">
        <v>1581</v>
      </c>
      <c r="F2388" s="124"/>
      <c r="G2388" s="125" t="s">
        <v>24</v>
      </c>
      <c r="H2388" s="126" t="n">
        <v>0.0015072</v>
      </c>
      <c r="I2388" s="127" t="n">
        <f aca="false">L2388</f>
        <v>10.53</v>
      </c>
      <c r="J2388" s="127" t="n">
        <f aca="false">M2388</f>
        <v>0.01</v>
      </c>
      <c r="L2388" s="108" t="n">
        <f aca="false">TRUNC(N2388-N2388*$O$2,2)</f>
        <v>10.53</v>
      </c>
      <c r="M2388" s="108" t="n">
        <f aca="false">TRUNC(O2388-O2388*$O$2,2)</f>
        <v>0.01</v>
      </c>
      <c r="N2388" s="0" t="s">
        <v>1656</v>
      </c>
      <c r="O2388" s="0" t="s">
        <v>1678</v>
      </c>
    </row>
    <row r="2389" customFormat="false" ht="12.75" hidden="false" customHeight="false" outlineLevel="0" collapsed="false">
      <c r="A2389" s="122" t="s">
        <v>1578</v>
      </c>
      <c r="B2389" s="123" t="n">
        <v>10517</v>
      </c>
      <c r="C2389" s="122" t="s">
        <v>50</v>
      </c>
      <c r="D2389" s="122" t="s">
        <v>1669</v>
      </c>
      <c r="E2389" s="124" t="s">
        <v>1642</v>
      </c>
      <c r="F2389" s="124"/>
      <c r="G2389" s="125" t="s">
        <v>1670</v>
      </c>
      <c r="H2389" s="126" t="n">
        <v>0.0010048</v>
      </c>
      <c r="I2389" s="127" t="n">
        <f aca="false">L2389</f>
        <v>234.15</v>
      </c>
      <c r="J2389" s="127" t="n">
        <f aca="false">M2389</f>
        <v>0.23</v>
      </c>
      <c r="L2389" s="108" t="n">
        <f aca="false">TRUNC(N2389-N2389*$O$2,2)</f>
        <v>234.15</v>
      </c>
      <c r="M2389" s="108" t="n">
        <f aca="false">TRUNC(O2389-O2389*$O$2,2)</f>
        <v>0.23</v>
      </c>
      <c r="N2389" s="0" t="s">
        <v>1671</v>
      </c>
      <c r="O2389" s="0" t="s">
        <v>1808</v>
      </c>
    </row>
    <row r="2390" customFormat="false" ht="12.75" hidden="false" customHeight="false" outlineLevel="0" collapsed="false">
      <c r="A2390" s="122" t="s">
        <v>1578</v>
      </c>
      <c r="B2390" s="123" t="n">
        <v>4728</v>
      </c>
      <c r="C2390" s="122" t="s">
        <v>50</v>
      </c>
      <c r="D2390" s="122" t="s">
        <v>1667</v>
      </c>
      <c r="E2390" s="124" t="s">
        <v>1581</v>
      </c>
      <c r="F2390" s="124"/>
      <c r="G2390" s="125" t="s">
        <v>24</v>
      </c>
      <c r="H2390" s="126" t="n">
        <v>0.0004536</v>
      </c>
      <c r="I2390" s="127" t="n">
        <f aca="false">L2390</f>
        <v>14.5</v>
      </c>
      <c r="J2390" s="127" t="n">
        <f aca="false">M2390</f>
        <v>0</v>
      </c>
      <c r="L2390" s="108" t="n">
        <f aca="false">TRUNC(N2390-N2390*$O$2,2)</f>
        <v>14.5</v>
      </c>
      <c r="M2390" s="108" t="n">
        <f aca="false">TRUNC(O2390-O2390*$O$2,2)</f>
        <v>0</v>
      </c>
      <c r="N2390" s="0" t="s">
        <v>1668</v>
      </c>
      <c r="O2390" s="0" t="s">
        <v>1635</v>
      </c>
    </row>
    <row r="2391" customFormat="false" ht="12.75" hidden="false" customHeight="false" outlineLevel="0" collapsed="false">
      <c r="A2391" s="122" t="s">
        <v>1578</v>
      </c>
      <c r="B2391" s="123" t="n">
        <v>10362</v>
      </c>
      <c r="C2391" s="122" t="s">
        <v>50</v>
      </c>
      <c r="D2391" s="122" t="s">
        <v>1674</v>
      </c>
      <c r="E2391" s="124" t="s">
        <v>1642</v>
      </c>
      <c r="F2391" s="124"/>
      <c r="G2391" s="125" t="s">
        <v>24</v>
      </c>
      <c r="H2391" s="126" t="n">
        <v>0.011304</v>
      </c>
      <c r="I2391" s="127" t="n">
        <f aca="false">L2391</f>
        <v>9.78</v>
      </c>
      <c r="J2391" s="127" t="n">
        <f aca="false">M2391</f>
        <v>0.1</v>
      </c>
      <c r="L2391" s="108" t="n">
        <f aca="false">TRUNC(N2391-N2391*$O$2,2)</f>
        <v>9.78</v>
      </c>
      <c r="M2391" s="108" t="n">
        <f aca="false">TRUNC(O2391-O2391*$O$2,2)</f>
        <v>0.1</v>
      </c>
      <c r="N2391" s="0" t="s">
        <v>1675</v>
      </c>
      <c r="O2391" s="0" t="s">
        <v>1831</v>
      </c>
    </row>
    <row r="2392" customFormat="false" ht="25.5" hidden="false" customHeight="false" outlineLevel="0" collapsed="false">
      <c r="A2392" s="122" t="s">
        <v>1578</v>
      </c>
      <c r="B2392" s="123" t="s">
        <v>1616</v>
      </c>
      <c r="C2392" s="122" t="s">
        <v>50</v>
      </c>
      <c r="D2392" s="122" t="s">
        <v>1617</v>
      </c>
      <c r="E2392" s="124" t="s">
        <v>1609</v>
      </c>
      <c r="F2392" s="124"/>
      <c r="G2392" s="125" t="s">
        <v>1610</v>
      </c>
      <c r="H2392" s="126" t="n">
        <v>1.512</v>
      </c>
      <c r="I2392" s="127" t="n">
        <f aca="false">L2392</f>
        <v>10.65</v>
      </c>
      <c r="J2392" s="127" t="n">
        <f aca="false">M2392</f>
        <v>16.1</v>
      </c>
      <c r="L2392" s="108" t="n">
        <f aca="false">TRUNC(N2392-N2392*$O$2,2)</f>
        <v>10.65</v>
      </c>
      <c r="M2392" s="108" t="n">
        <f aca="false">TRUNC(O2392-O2392*$O$2,2)</f>
        <v>16.1</v>
      </c>
      <c r="N2392" s="0" t="s">
        <v>1618</v>
      </c>
      <c r="O2392" s="0" t="s">
        <v>2979</v>
      </c>
    </row>
    <row r="2393" customFormat="false" ht="12.75" hidden="false" customHeight="false" outlineLevel="0" collapsed="false">
      <c r="A2393" s="122" t="s">
        <v>1578</v>
      </c>
      <c r="B2393" s="123" t="n">
        <v>11245</v>
      </c>
      <c r="C2393" s="122" t="s">
        <v>50</v>
      </c>
      <c r="D2393" s="122" t="s">
        <v>1814</v>
      </c>
      <c r="E2393" s="124" t="s">
        <v>1581</v>
      </c>
      <c r="F2393" s="124"/>
      <c r="G2393" s="125" t="s">
        <v>24</v>
      </c>
      <c r="H2393" s="126" t="n">
        <v>0.0007</v>
      </c>
      <c r="I2393" s="127" t="n">
        <f aca="false">L2393</f>
        <v>9.05</v>
      </c>
      <c r="J2393" s="127" t="n">
        <f aca="false">M2393</f>
        <v>0</v>
      </c>
      <c r="L2393" s="108" t="n">
        <f aca="false">TRUNC(N2393-N2393*$O$2,2)</f>
        <v>9.05</v>
      </c>
      <c r="M2393" s="108" t="n">
        <f aca="false">TRUNC(O2393-O2393*$O$2,2)</f>
        <v>0</v>
      </c>
      <c r="N2393" s="0" t="s">
        <v>1815</v>
      </c>
      <c r="O2393" s="0" t="s">
        <v>1635</v>
      </c>
    </row>
    <row r="2394" customFormat="false" ht="12.75" hidden="false" customHeight="false" outlineLevel="0" collapsed="false">
      <c r="A2394" s="122" t="s">
        <v>1578</v>
      </c>
      <c r="B2394" s="123" t="n">
        <v>4722</v>
      </c>
      <c r="C2394" s="122" t="s">
        <v>50</v>
      </c>
      <c r="D2394" s="122" t="s">
        <v>1776</v>
      </c>
      <c r="E2394" s="124" t="s">
        <v>1581</v>
      </c>
      <c r="F2394" s="124"/>
      <c r="G2394" s="125" t="s">
        <v>24</v>
      </c>
      <c r="H2394" s="126" t="n">
        <v>0.0004</v>
      </c>
      <c r="I2394" s="127" t="n">
        <f aca="false">L2394</f>
        <v>14.67</v>
      </c>
      <c r="J2394" s="127" t="n">
        <f aca="false">M2394</f>
        <v>0</v>
      </c>
      <c r="L2394" s="108" t="n">
        <f aca="false">TRUNC(N2394-N2394*$O$2,2)</f>
        <v>14.67</v>
      </c>
      <c r="M2394" s="108" t="n">
        <f aca="false">TRUNC(O2394-O2394*$O$2,2)</f>
        <v>0</v>
      </c>
      <c r="N2394" s="0" t="s">
        <v>1777</v>
      </c>
      <c r="O2394" s="0" t="s">
        <v>1635</v>
      </c>
    </row>
    <row r="2395" customFormat="false" ht="12.75" hidden="false" customHeight="false" outlineLevel="0" collapsed="false">
      <c r="A2395" s="122" t="s">
        <v>1578</v>
      </c>
      <c r="B2395" s="123" t="n">
        <v>11247</v>
      </c>
      <c r="C2395" s="122" t="s">
        <v>50</v>
      </c>
      <c r="D2395" s="122" t="s">
        <v>1795</v>
      </c>
      <c r="E2395" s="124" t="s">
        <v>1581</v>
      </c>
      <c r="F2395" s="124"/>
      <c r="G2395" s="125" t="s">
        <v>24</v>
      </c>
      <c r="H2395" s="126" t="n">
        <v>0.0001</v>
      </c>
      <c r="I2395" s="127" t="n">
        <f aca="false">L2395</f>
        <v>255.84</v>
      </c>
      <c r="J2395" s="127" t="n">
        <f aca="false">M2395</f>
        <v>0.02</v>
      </c>
      <c r="L2395" s="108" t="n">
        <f aca="false">TRUNC(N2395-N2395*$O$2,2)</f>
        <v>255.84</v>
      </c>
      <c r="M2395" s="108" t="n">
        <f aca="false">TRUNC(O2395-O2395*$O$2,2)</f>
        <v>0.02</v>
      </c>
      <c r="N2395" s="0" t="s">
        <v>1796</v>
      </c>
      <c r="O2395" s="0" t="s">
        <v>1893</v>
      </c>
    </row>
    <row r="2396" customFormat="false" ht="25.5" hidden="false" customHeight="false" outlineLevel="0" collapsed="false">
      <c r="A2396" s="122" t="s">
        <v>1578</v>
      </c>
      <c r="B2396" s="123" t="s">
        <v>1832</v>
      </c>
      <c r="C2396" s="122" t="s">
        <v>50</v>
      </c>
      <c r="D2396" s="122" t="s">
        <v>1833</v>
      </c>
      <c r="E2396" s="124" t="s">
        <v>1581</v>
      </c>
      <c r="F2396" s="124"/>
      <c r="G2396" s="125" t="s">
        <v>287</v>
      </c>
      <c r="H2396" s="126" t="n">
        <v>1.3566</v>
      </c>
      <c r="I2396" s="127" t="n">
        <f aca="false">L2396</f>
        <v>0.6</v>
      </c>
      <c r="J2396" s="127" t="n">
        <f aca="false">M2396</f>
        <v>0.81</v>
      </c>
      <c r="L2396" s="108" t="n">
        <f aca="false">TRUNC(N2396-N2396*$O$2,2)</f>
        <v>0.6</v>
      </c>
      <c r="M2396" s="108" t="n">
        <f aca="false">TRUNC(O2396-O2396*$O$2,2)</f>
        <v>0.81</v>
      </c>
      <c r="N2396" s="0" t="s">
        <v>1834</v>
      </c>
      <c r="O2396" s="0" t="s">
        <v>2575</v>
      </c>
    </row>
    <row r="2397" customFormat="false" ht="25.5" hidden="false" customHeight="false" outlineLevel="0" collapsed="false">
      <c r="A2397" s="122" t="s">
        <v>1578</v>
      </c>
      <c r="B2397" s="123" t="n">
        <v>8855</v>
      </c>
      <c r="C2397" s="122" t="s">
        <v>50</v>
      </c>
      <c r="D2397" s="122" t="s">
        <v>2976</v>
      </c>
      <c r="E2397" s="124" t="s">
        <v>1581</v>
      </c>
      <c r="F2397" s="124"/>
      <c r="G2397" s="125" t="s">
        <v>24</v>
      </c>
      <c r="H2397" s="126" t="n">
        <v>1</v>
      </c>
      <c r="I2397" s="127" t="n">
        <f aca="false">L2397</f>
        <v>32.5</v>
      </c>
      <c r="J2397" s="127" t="n">
        <f aca="false">M2397</f>
        <v>32.5</v>
      </c>
      <c r="L2397" s="108" t="n">
        <f aca="false">TRUNC(N2397-N2397*$O$2,2)</f>
        <v>32.5</v>
      </c>
      <c r="M2397" s="108" t="n">
        <f aca="false">TRUNC(O2397-O2397*$O$2,2)</f>
        <v>32.5</v>
      </c>
      <c r="N2397" s="0" t="s">
        <v>2977</v>
      </c>
      <c r="O2397" s="0" t="s">
        <v>2977</v>
      </c>
    </row>
    <row r="2398" customFormat="false" ht="12.75" hidden="false" customHeight="false" outlineLevel="0" collapsed="false">
      <c r="A2398" s="122" t="s">
        <v>1578</v>
      </c>
      <c r="B2398" s="123" t="n">
        <v>10492</v>
      </c>
      <c r="C2398" s="122" t="s">
        <v>50</v>
      </c>
      <c r="D2398" s="122" t="s">
        <v>1662</v>
      </c>
      <c r="E2398" s="124" t="s">
        <v>1581</v>
      </c>
      <c r="F2398" s="124"/>
      <c r="G2398" s="125" t="s">
        <v>24</v>
      </c>
      <c r="H2398" s="126" t="n">
        <v>0.011304</v>
      </c>
      <c r="I2398" s="127" t="n">
        <f aca="false">L2398</f>
        <v>148.29</v>
      </c>
      <c r="J2398" s="127" t="n">
        <f aca="false">M2398</f>
        <v>1.67</v>
      </c>
      <c r="L2398" s="108" t="n">
        <f aca="false">TRUNC(N2398-N2398*$O$2,2)</f>
        <v>148.29</v>
      </c>
      <c r="M2398" s="108" t="n">
        <f aca="false">TRUNC(O2398-O2398*$O$2,2)</f>
        <v>1.67</v>
      </c>
      <c r="N2398" s="0" t="s">
        <v>1663</v>
      </c>
      <c r="O2398" s="0" t="s">
        <v>2980</v>
      </c>
    </row>
    <row r="2399" customFormat="false" ht="12.75" hidden="false" customHeight="false" outlineLevel="0" collapsed="false">
      <c r="A2399" s="122" t="s">
        <v>1578</v>
      </c>
      <c r="B2399" s="123" t="n">
        <v>1651</v>
      </c>
      <c r="C2399" s="122" t="s">
        <v>50</v>
      </c>
      <c r="D2399" s="122" t="s">
        <v>1638</v>
      </c>
      <c r="E2399" s="124" t="s">
        <v>1581</v>
      </c>
      <c r="F2399" s="124"/>
      <c r="G2399" s="125" t="s">
        <v>1639</v>
      </c>
      <c r="H2399" s="126" t="n">
        <v>0.0020096</v>
      </c>
      <c r="I2399" s="127" t="n">
        <f aca="false">L2399</f>
        <v>4.95</v>
      </c>
      <c r="J2399" s="127" t="n">
        <f aca="false">M2399</f>
        <v>0</v>
      </c>
      <c r="L2399" s="108" t="n">
        <f aca="false">TRUNC(N2399-N2399*$O$2,2)</f>
        <v>4.95</v>
      </c>
      <c r="M2399" s="108" t="n">
        <f aca="false">TRUNC(O2399-O2399*$O$2,2)</f>
        <v>0</v>
      </c>
      <c r="N2399" s="0" t="s">
        <v>1640</v>
      </c>
      <c r="O2399" s="0" t="s">
        <v>1644</v>
      </c>
    </row>
    <row r="2400" customFormat="false" ht="12.75" hidden="false" customHeight="false" outlineLevel="0" collapsed="false">
      <c r="A2400" s="122" t="s">
        <v>1578</v>
      </c>
      <c r="B2400" s="123" t="n">
        <v>10282</v>
      </c>
      <c r="C2400" s="122" t="s">
        <v>50</v>
      </c>
      <c r="D2400" s="122" t="s">
        <v>1789</v>
      </c>
      <c r="E2400" s="124" t="s">
        <v>1581</v>
      </c>
      <c r="F2400" s="124"/>
      <c r="G2400" s="125" t="s">
        <v>24</v>
      </c>
      <c r="H2400" s="126" t="n">
        <v>0.0002</v>
      </c>
      <c r="I2400" s="127" t="n">
        <f aca="false">L2400</f>
        <v>31.84</v>
      </c>
      <c r="J2400" s="127" t="n">
        <f aca="false">M2400</f>
        <v>0</v>
      </c>
      <c r="L2400" s="108" t="n">
        <f aca="false">TRUNC(N2400-N2400*$O$2,2)</f>
        <v>31.84</v>
      </c>
      <c r="M2400" s="108" t="n">
        <f aca="false">TRUNC(O2400-O2400*$O$2,2)</f>
        <v>0</v>
      </c>
      <c r="N2400" s="0" t="s">
        <v>1790</v>
      </c>
      <c r="O2400" s="0" t="s">
        <v>1635</v>
      </c>
    </row>
    <row r="2401" customFormat="false" ht="12.75" hidden="false" customHeight="false" outlineLevel="0" collapsed="false">
      <c r="A2401" s="122" t="s">
        <v>1578</v>
      </c>
      <c r="B2401" s="123" t="n">
        <v>11243</v>
      </c>
      <c r="C2401" s="122" t="s">
        <v>50</v>
      </c>
      <c r="D2401" s="122" t="s">
        <v>1798</v>
      </c>
      <c r="E2401" s="124" t="s">
        <v>1581</v>
      </c>
      <c r="F2401" s="124"/>
      <c r="G2401" s="125" t="s">
        <v>24</v>
      </c>
      <c r="H2401" s="126" t="n">
        <v>0.0001</v>
      </c>
      <c r="I2401" s="127" t="n">
        <f aca="false">L2401</f>
        <v>21.85</v>
      </c>
      <c r="J2401" s="127" t="n">
        <f aca="false">M2401</f>
        <v>0</v>
      </c>
      <c r="L2401" s="108" t="n">
        <f aca="false">TRUNC(N2401-N2401*$O$2,2)</f>
        <v>21.85</v>
      </c>
      <c r="M2401" s="108" t="n">
        <f aca="false">TRUNC(O2401-O2401*$O$2,2)</f>
        <v>0</v>
      </c>
      <c r="N2401" s="0" t="s">
        <v>1799</v>
      </c>
      <c r="O2401" s="0" t="s">
        <v>1635</v>
      </c>
    </row>
    <row r="2402" customFormat="false" ht="25.5" hidden="false" customHeight="false" outlineLevel="0" collapsed="false">
      <c r="A2402" s="122" t="s">
        <v>1578</v>
      </c>
      <c r="B2402" s="123" t="s">
        <v>2127</v>
      </c>
      <c r="C2402" s="122" t="s">
        <v>50</v>
      </c>
      <c r="D2402" s="122" t="s">
        <v>2128</v>
      </c>
      <c r="E2402" s="124" t="s">
        <v>1581</v>
      </c>
      <c r="F2402" s="124"/>
      <c r="G2402" s="125" t="s">
        <v>41</v>
      </c>
      <c r="H2402" s="126" t="n">
        <v>0.00324</v>
      </c>
      <c r="I2402" s="127" t="n">
        <f aca="false">L2402</f>
        <v>85.85</v>
      </c>
      <c r="J2402" s="127" t="n">
        <f aca="false">M2402</f>
        <v>0.27</v>
      </c>
      <c r="L2402" s="108" t="n">
        <f aca="false">TRUNC(N2402-N2402*$O$2,2)</f>
        <v>85.85</v>
      </c>
      <c r="M2402" s="108" t="n">
        <f aca="false">TRUNC(O2402-O2402*$O$2,2)</f>
        <v>0.27</v>
      </c>
      <c r="N2402" s="0" t="s">
        <v>2129</v>
      </c>
      <c r="O2402" s="0" t="s">
        <v>1889</v>
      </c>
    </row>
    <row r="2403" customFormat="false" ht="25.5" hidden="false" customHeight="false" outlineLevel="0" collapsed="false">
      <c r="A2403" s="122" t="s">
        <v>1578</v>
      </c>
      <c r="B2403" s="123" t="s">
        <v>1645</v>
      </c>
      <c r="C2403" s="122" t="s">
        <v>50</v>
      </c>
      <c r="D2403" s="122" t="s">
        <v>1646</v>
      </c>
      <c r="E2403" s="124" t="s">
        <v>1581</v>
      </c>
      <c r="F2403" s="124"/>
      <c r="G2403" s="125" t="s">
        <v>24</v>
      </c>
      <c r="H2403" s="126" t="n">
        <v>0.0003024</v>
      </c>
      <c r="I2403" s="127" t="n">
        <f aca="false">L2403</f>
        <v>140.49</v>
      </c>
      <c r="J2403" s="127" t="n">
        <f aca="false">M2403</f>
        <v>0.03</v>
      </c>
      <c r="L2403" s="108" t="n">
        <f aca="false">TRUNC(N2403-N2403*$O$2,2)</f>
        <v>140.49</v>
      </c>
      <c r="M2403" s="108" t="n">
        <f aca="false">TRUNC(O2403-O2403*$O$2,2)</f>
        <v>0.03</v>
      </c>
      <c r="N2403" s="0" t="s">
        <v>1647</v>
      </c>
      <c r="O2403" s="0" t="s">
        <v>1612</v>
      </c>
    </row>
    <row r="2404" customFormat="false" ht="25.5" hidden="false" customHeight="false" outlineLevel="0" collapsed="false">
      <c r="A2404" s="122" t="s">
        <v>1578</v>
      </c>
      <c r="B2404" s="123" t="s">
        <v>1664</v>
      </c>
      <c r="C2404" s="122" t="s">
        <v>50</v>
      </c>
      <c r="D2404" s="122" t="s">
        <v>1665</v>
      </c>
      <c r="E2404" s="124" t="s">
        <v>1581</v>
      </c>
      <c r="F2404" s="124"/>
      <c r="G2404" s="125" t="s">
        <v>24</v>
      </c>
      <c r="H2404" s="126" t="n">
        <v>0.0005024</v>
      </c>
      <c r="I2404" s="127" t="n">
        <f aca="false">L2404</f>
        <v>13.69</v>
      </c>
      <c r="J2404" s="127" t="n">
        <f aca="false">M2404</f>
        <v>0</v>
      </c>
      <c r="L2404" s="108" t="n">
        <f aca="false">TRUNC(N2404-N2404*$O$2,2)</f>
        <v>13.69</v>
      </c>
      <c r="M2404" s="108" t="n">
        <f aca="false">TRUNC(O2404-O2404*$O$2,2)</f>
        <v>0</v>
      </c>
      <c r="N2404" s="0" t="s">
        <v>1666</v>
      </c>
      <c r="O2404" s="0" t="s">
        <v>1635</v>
      </c>
    </row>
    <row r="2405" customFormat="false" ht="25.5" hidden="false" customHeight="false" outlineLevel="0" collapsed="false">
      <c r="A2405" s="122" t="s">
        <v>1578</v>
      </c>
      <c r="B2405" s="123" t="s">
        <v>1631</v>
      </c>
      <c r="C2405" s="122" t="s">
        <v>50</v>
      </c>
      <c r="D2405" s="122" t="s">
        <v>1632</v>
      </c>
      <c r="E2405" s="124" t="s">
        <v>1581</v>
      </c>
      <c r="F2405" s="124"/>
      <c r="G2405" s="125" t="s">
        <v>1633</v>
      </c>
      <c r="H2405" s="126" t="n">
        <v>0.0057776</v>
      </c>
      <c r="I2405" s="127" t="n">
        <f aca="false">L2405</f>
        <v>9.48</v>
      </c>
      <c r="J2405" s="127" t="n">
        <f aca="false">M2405</f>
        <v>0.05</v>
      </c>
      <c r="L2405" s="108" t="n">
        <f aca="false">TRUNC(N2405-N2405*$O$2,2)</f>
        <v>9.48</v>
      </c>
      <c r="M2405" s="108" t="n">
        <f aca="false">TRUNC(O2405-O2405*$O$2,2)</f>
        <v>0.05</v>
      </c>
      <c r="N2405" s="0" t="s">
        <v>1634</v>
      </c>
      <c r="O2405" s="0" t="s">
        <v>1623</v>
      </c>
    </row>
    <row r="2406" customFormat="false" ht="25.5" hidden="false" customHeight="false" outlineLevel="0" collapsed="false">
      <c r="A2406" s="122" t="s">
        <v>1578</v>
      </c>
      <c r="B2406" s="123" t="n">
        <v>10761</v>
      </c>
      <c r="C2406" s="122" t="s">
        <v>50</v>
      </c>
      <c r="D2406" s="122" t="s">
        <v>1641</v>
      </c>
      <c r="E2406" s="124" t="s">
        <v>1642</v>
      </c>
      <c r="F2406" s="124"/>
      <c r="G2406" s="125" t="s">
        <v>24</v>
      </c>
      <c r="H2406" s="126" t="n">
        <v>0.2557216</v>
      </c>
      <c r="I2406" s="127" t="n">
        <f aca="false">L2406</f>
        <v>3.9</v>
      </c>
      <c r="J2406" s="127" t="n">
        <f aca="false">M2406</f>
        <v>0.99</v>
      </c>
      <c r="L2406" s="108" t="n">
        <f aca="false">TRUNC(N2406-N2406*$O$2,2)</f>
        <v>3.9</v>
      </c>
      <c r="M2406" s="108" t="n">
        <f aca="false">TRUNC(O2406-O2406*$O$2,2)</f>
        <v>0.99</v>
      </c>
      <c r="N2406" s="0" t="s">
        <v>1643</v>
      </c>
      <c r="O2406" s="0" t="s">
        <v>2669</v>
      </c>
    </row>
    <row r="2407" customFormat="false" ht="12.75" hidden="false" customHeight="false" outlineLevel="0" collapsed="false">
      <c r="A2407" s="122" t="s">
        <v>1578</v>
      </c>
      <c r="B2407" s="123" t="n">
        <v>10599</v>
      </c>
      <c r="C2407" s="122" t="s">
        <v>50</v>
      </c>
      <c r="D2407" s="122" t="s">
        <v>1648</v>
      </c>
      <c r="E2407" s="124" t="s">
        <v>1581</v>
      </c>
      <c r="F2407" s="124"/>
      <c r="G2407" s="125" t="s">
        <v>24</v>
      </c>
      <c r="H2407" s="126" t="n">
        <v>0.0045216</v>
      </c>
      <c r="I2407" s="127" t="n">
        <f aca="false">L2407</f>
        <v>14.04</v>
      </c>
      <c r="J2407" s="127" t="n">
        <f aca="false">M2407</f>
        <v>0.06</v>
      </c>
      <c r="L2407" s="108" t="n">
        <f aca="false">TRUNC(N2407-N2407*$O$2,2)</f>
        <v>14.04</v>
      </c>
      <c r="M2407" s="108" t="n">
        <f aca="false">TRUNC(O2407-O2407*$O$2,2)</f>
        <v>0.06</v>
      </c>
      <c r="N2407" s="0" t="s">
        <v>1649</v>
      </c>
      <c r="O2407" s="0" t="s">
        <v>1937</v>
      </c>
    </row>
    <row r="2408" customFormat="false" ht="12.75" hidden="false" customHeight="false" outlineLevel="0" collapsed="false">
      <c r="A2408" s="122" t="s">
        <v>1578</v>
      </c>
      <c r="B2408" s="123" t="n">
        <v>10790</v>
      </c>
      <c r="C2408" s="122" t="s">
        <v>50</v>
      </c>
      <c r="D2408" s="122" t="s">
        <v>1780</v>
      </c>
      <c r="E2408" s="124" t="s">
        <v>1581</v>
      </c>
      <c r="F2408" s="124"/>
      <c r="G2408" s="125" t="s">
        <v>24</v>
      </c>
      <c r="H2408" s="126" t="n">
        <v>0.0001</v>
      </c>
      <c r="I2408" s="127" t="n">
        <f aca="false">L2408</f>
        <v>20.25</v>
      </c>
      <c r="J2408" s="127" t="n">
        <f aca="false">M2408</f>
        <v>0</v>
      </c>
      <c r="L2408" s="108" t="n">
        <f aca="false">TRUNC(N2408-N2408*$O$2,2)</f>
        <v>20.25</v>
      </c>
      <c r="M2408" s="108" t="n">
        <f aca="false">TRUNC(O2408-O2408*$O$2,2)</f>
        <v>0</v>
      </c>
      <c r="N2408" s="0" t="s">
        <v>1781</v>
      </c>
      <c r="O2408" s="0" t="s">
        <v>1635</v>
      </c>
    </row>
    <row r="2409" customFormat="false" ht="12.75" hidden="false" customHeight="false" outlineLevel="0" collapsed="false">
      <c r="A2409" s="122" t="s">
        <v>1578</v>
      </c>
      <c r="B2409" s="123" t="n">
        <v>10788</v>
      </c>
      <c r="C2409" s="122" t="s">
        <v>50</v>
      </c>
      <c r="D2409" s="122" t="s">
        <v>1650</v>
      </c>
      <c r="E2409" s="124" t="s">
        <v>1581</v>
      </c>
      <c r="F2409" s="124"/>
      <c r="G2409" s="125" t="s">
        <v>24</v>
      </c>
      <c r="H2409" s="126" t="n">
        <v>0.0003024</v>
      </c>
      <c r="I2409" s="127" t="n">
        <f aca="false">L2409</f>
        <v>28.8</v>
      </c>
      <c r="J2409" s="127" t="n">
        <f aca="false">M2409</f>
        <v>0</v>
      </c>
      <c r="L2409" s="108" t="n">
        <f aca="false">TRUNC(N2409-N2409*$O$2,2)</f>
        <v>28.8</v>
      </c>
      <c r="M2409" s="108" t="n">
        <f aca="false">TRUNC(O2409-O2409*$O$2,2)</f>
        <v>0</v>
      </c>
      <c r="N2409" s="0" t="s">
        <v>1651</v>
      </c>
      <c r="O2409" s="0" t="s">
        <v>1644</v>
      </c>
    </row>
    <row r="2410" customFormat="false" ht="12.75" hidden="false" customHeight="false" outlineLevel="0" collapsed="false">
      <c r="A2410" s="122" t="s">
        <v>1578</v>
      </c>
      <c r="B2410" s="123" t="n">
        <v>11264</v>
      </c>
      <c r="C2410" s="122" t="s">
        <v>50</v>
      </c>
      <c r="D2410" s="122" t="s">
        <v>1810</v>
      </c>
      <c r="E2410" s="124" t="s">
        <v>1581</v>
      </c>
      <c r="F2410" s="124"/>
      <c r="G2410" s="125" t="s">
        <v>24</v>
      </c>
      <c r="H2410" s="126" t="n">
        <v>0.0002</v>
      </c>
      <c r="I2410" s="127" t="n">
        <f aca="false">L2410</f>
        <v>10.55</v>
      </c>
      <c r="J2410" s="127" t="n">
        <f aca="false">M2410</f>
        <v>0</v>
      </c>
      <c r="L2410" s="108" t="n">
        <f aca="false">TRUNC(N2410-N2410*$O$2,2)</f>
        <v>10.55</v>
      </c>
      <c r="M2410" s="108" t="n">
        <f aca="false">TRUNC(O2410-O2410*$O$2,2)</f>
        <v>0</v>
      </c>
      <c r="N2410" s="0" t="s">
        <v>1811</v>
      </c>
      <c r="O2410" s="0" t="s">
        <v>1635</v>
      </c>
    </row>
    <row r="2411" customFormat="false" ht="25.5" hidden="false" customHeight="false" outlineLevel="0" collapsed="false">
      <c r="A2411" s="122" t="s">
        <v>1578</v>
      </c>
      <c r="B2411" s="123" t="s">
        <v>1737</v>
      </c>
      <c r="C2411" s="122" t="s">
        <v>50</v>
      </c>
      <c r="D2411" s="122" t="s">
        <v>1738</v>
      </c>
      <c r="E2411" s="124" t="s">
        <v>1609</v>
      </c>
      <c r="F2411" s="124"/>
      <c r="G2411" s="125" t="s">
        <v>1610</v>
      </c>
      <c r="H2411" s="126" t="n">
        <v>1</v>
      </c>
      <c r="I2411" s="127" t="n">
        <f aca="false">L2411</f>
        <v>14.91</v>
      </c>
      <c r="J2411" s="127" t="n">
        <f aca="false">M2411</f>
        <v>14.91</v>
      </c>
      <c r="L2411" s="108" t="n">
        <f aca="false">TRUNC(N2411-N2411*$O$2,2)</f>
        <v>14.91</v>
      </c>
      <c r="M2411" s="108" t="n">
        <f aca="false">TRUNC(O2411-O2411*$O$2,2)</f>
        <v>14.91</v>
      </c>
      <c r="N2411" s="0" t="s">
        <v>1739</v>
      </c>
      <c r="O2411" s="0" t="s">
        <v>1739</v>
      </c>
    </row>
    <row r="2412" customFormat="false" ht="25.5" hidden="false" customHeight="false" outlineLevel="0" collapsed="false">
      <c r="A2412" s="122" t="s">
        <v>1578</v>
      </c>
      <c r="B2412" s="123" t="s">
        <v>1659</v>
      </c>
      <c r="C2412" s="122" t="s">
        <v>50</v>
      </c>
      <c r="D2412" s="122" t="s">
        <v>1660</v>
      </c>
      <c r="E2412" s="124" t="s">
        <v>1581</v>
      </c>
      <c r="F2412" s="124"/>
      <c r="G2412" s="125" t="s">
        <v>1633</v>
      </c>
      <c r="H2412" s="126" t="n">
        <v>0.0020096</v>
      </c>
      <c r="I2412" s="127" t="n">
        <f aca="false">L2412</f>
        <v>50.57</v>
      </c>
      <c r="J2412" s="127" t="n">
        <f aca="false">M2412</f>
        <v>0.1</v>
      </c>
      <c r="L2412" s="108" t="n">
        <f aca="false">TRUNC(N2412-N2412*$O$2,2)</f>
        <v>50.57</v>
      </c>
      <c r="M2412" s="108" t="n">
        <f aca="false">TRUNC(O2412-O2412*$O$2,2)</f>
        <v>0.1</v>
      </c>
      <c r="N2412" s="0" t="s">
        <v>1661</v>
      </c>
      <c r="O2412" s="0" t="s">
        <v>2558</v>
      </c>
    </row>
    <row r="2413" customFormat="false" ht="12.75" hidden="false" customHeight="false" outlineLevel="0" collapsed="false">
      <c r="A2413" s="122" t="s">
        <v>1578</v>
      </c>
      <c r="B2413" s="123" t="n">
        <v>158</v>
      </c>
      <c r="C2413" s="122" t="s">
        <v>50</v>
      </c>
      <c r="D2413" s="122" t="s">
        <v>1676</v>
      </c>
      <c r="E2413" s="124" t="s">
        <v>1581</v>
      </c>
      <c r="F2413" s="124"/>
      <c r="G2413" s="125" t="s">
        <v>24</v>
      </c>
      <c r="H2413" s="126" t="n">
        <v>0.2557216</v>
      </c>
      <c r="I2413" s="127" t="n">
        <f aca="false">L2413</f>
        <v>10.92</v>
      </c>
      <c r="J2413" s="127" t="n">
        <f aca="false">M2413</f>
        <v>2.79</v>
      </c>
      <c r="L2413" s="108" t="n">
        <f aca="false">TRUNC(N2413-N2413*$O$2,2)</f>
        <v>10.92</v>
      </c>
      <c r="M2413" s="108" t="n">
        <f aca="false">TRUNC(O2413-O2413*$O$2,2)</f>
        <v>2.79</v>
      </c>
      <c r="N2413" s="0" t="s">
        <v>1677</v>
      </c>
      <c r="O2413" s="0" t="s">
        <v>2981</v>
      </c>
    </row>
    <row r="2414" customFormat="false" ht="12.75" hidden="false" customHeight="false" outlineLevel="0" collapsed="false">
      <c r="A2414" s="122" t="s">
        <v>1578</v>
      </c>
      <c r="B2414" s="123" t="n">
        <v>11265</v>
      </c>
      <c r="C2414" s="122" t="s">
        <v>50</v>
      </c>
      <c r="D2414" s="122" t="s">
        <v>1822</v>
      </c>
      <c r="E2414" s="124" t="s">
        <v>1581</v>
      </c>
      <c r="F2414" s="124"/>
      <c r="G2414" s="125" t="s">
        <v>24</v>
      </c>
      <c r="H2414" s="126" t="n">
        <v>0.0004</v>
      </c>
      <c r="I2414" s="127" t="n">
        <f aca="false">L2414</f>
        <v>14.63</v>
      </c>
      <c r="J2414" s="127" t="n">
        <f aca="false">M2414</f>
        <v>0</v>
      </c>
      <c r="L2414" s="108" t="n">
        <f aca="false">TRUNC(N2414-N2414*$O$2,2)</f>
        <v>14.63</v>
      </c>
      <c r="M2414" s="108" t="n">
        <f aca="false">TRUNC(O2414-O2414*$O$2,2)</f>
        <v>0</v>
      </c>
      <c r="N2414" s="0" t="s">
        <v>1823</v>
      </c>
      <c r="O2414" s="0" t="s">
        <v>1635</v>
      </c>
    </row>
    <row r="2415" customFormat="false" ht="51" hidden="false" customHeight="false" outlineLevel="0" collapsed="false">
      <c r="A2415" s="122" t="s">
        <v>1578</v>
      </c>
      <c r="B2415" s="123" t="n">
        <v>9357</v>
      </c>
      <c r="C2415" s="122" t="s">
        <v>50</v>
      </c>
      <c r="D2415" s="122" t="s">
        <v>2970</v>
      </c>
      <c r="E2415" s="124" t="s">
        <v>1581</v>
      </c>
      <c r="F2415" s="124"/>
      <c r="G2415" s="125" t="s">
        <v>52</v>
      </c>
      <c r="H2415" s="126" t="n">
        <v>1</v>
      </c>
      <c r="I2415" s="127" t="n">
        <f aca="false">L2415</f>
        <v>573.47</v>
      </c>
      <c r="J2415" s="127" t="n">
        <f aca="false">M2415</f>
        <v>573.47</v>
      </c>
      <c r="L2415" s="108" t="n">
        <f aca="false">TRUNC(N2415-N2415*$O$2,2)</f>
        <v>573.47</v>
      </c>
      <c r="M2415" s="108" t="n">
        <f aca="false">TRUNC(O2415-O2415*$O$2,2)</f>
        <v>573.47</v>
      </c>
      <c r="N2415" s="0" t="s">
        <v>2971</v>
      </c>
      <c r="O2415" s="0" t="s">
        <v>2971</v>
      </c>
    </row>
    <row r="2416" customFormat="false" ht="12.75" hidden="false" customHeight="false" outlineLevel="0" collapsed="false">
      <c r="A2416" s="122" t="s">
        <v>1578</v>
      </c>
      <c r="B2416" s="123" t="n">
        <v>11246</v>
      </c>
      <c r="C2416" s="122" t="s">
        <v>50</v>
      </c>
      <c r="D2416" s="122" t="s">
        <v>1816</v>
      </c>
      <c r="E2416" s="124" t="s">
        <v>1581</v>
      </c>
      <c r="F2416" s="124"/>
      <c r="G2416" s="125" t="s">
        <v>765</v>
      </c>
      <c r="H2416" s="126" t="n">
        <v>0.0007</v>
      </c>
      <c r="I2416" s="127" t="n">
        <f aca="false">L2416</f>
        <v>7.97</v>
      </c>
      <c r="J2416" s="127" t="n">
        <f aca="false">M2416</f>
        <v>0</v>
      </c>
      <c r="L2416" s="108" t="n">
        <f aca="false">TRUNC(N2416-N2416*$O$2,2)</f>
        <v>7.97</v>
      </c>
      <c r="M2416" s="108" t="n">
        <f aca="false">TRUNC(O2416-O2416*$O$2,2)</f>
        <v>0</v>
      </c>
      <c r="N2416" s="0" t="s">
        <v>1817</v>
      </c>
      <c r="O2416" s="0" t="s">
        <v>1635</v>
      </c>
    </row>
    <row r="2417" customFormat="false" ht="12.75" hidden="false" customHeight="false" outlineLevel="0" collapsed="false">
      <c r="A2417" s="122" t="s">
        <v>1578</v>
      </c>
      <c r="B2417" s="123" t="n">
        <v>10596</v>
      </c>
      <c r="C2417" s="122" t="s">
        <v>50</v>
      </c>
      <c r="D2417" s="122" t="s">
        <v>1672</v>
      </c>
      <c r="E2417" s="124" t="s">
        <v>1581</v>
      </c>
      <c r="F2417" s="124"/>
      <c r="G2417" s="125" t="s">
        <v>24</v>
      </c>
      <c r="H2417" s="126" t="n">
        <v>0.011304</v>
      </c>
      <c r="I2417" s="127" t="n">
        <f aca="false">L2417</f>
        <v>3.82</v>
      </c>
      <c r="J2417" s="127" t="n">
        <f aca="false">M2417</f>
        <v>0.03</v>
      </c>
      <c r="L2417" s="108" t="n">
        <f aca="false">TRUNC(N2417-N2417*$O$2,2)</f>
        <v>3.82</v>
      </c>
      <c r="M2417" s="108" t="n">
        <f aca="false">TRUNC(O2417-O2417*$O$2,2)</f>
        <v>0.03</v>
      </c>
      <c r="N2417" s="0" t="s">
        <v>1673</v>
      </c>
      <c r="O2417" s="0" t="s">
        <v>1612</v>
      </c>
    </row>
    <row r="2418" customFormat="false" ht="12.75" hidden="false" customHeight="false" outlineLevel="0" collapsed="false">
      <c r="A2418" s="122" t="s">
        <v>1578</v>
      </c>
      <c r="B2418" s="123" t="n">
        <v>2378</v>
      </c>
      <c r="C2418" s="122" t="s">
        <v>50</v>
      </c>
      <c r="D2418" s="122" t="s">
        <v>1657</v>
      </c>
      <c r="E2418" s="124" t="s">
        <v>1581</v>
      </c>
      <c r="F2418" s="124"/>
      <c r="G2418" s="125" t="s">
        <v>24</v>
      </c>
      <c r="H2418" s="126" t="n">
        <v>0.2076792</v>
      </c>
      <c r="I2418" s="127" t="n">
        <f aca="false">L2418</f>
        <v>3.51</v>
      </c>
      <c r="J2418" s="127" t="n">
        <f aca="false">M2418</f>
        <v>0.72</v>
      </c>
      <c r="L2418" s="108" t="n">
        <f aca="false">TRUNC(N2418-N2418*$O$2,2)</f>
        <v>3.51</v>
      </c>
      <c r="M2418" s="108" t="n">
        <f aca="false">TRUNC(O2418-O2418*$O$2,2)</f>
        <v>0.72</v>
      </c>
      <c r="N2418" s="0" t="s">
        <v>1658</v>
      </c>
      <c r="O2418" s="0" t="s">
        <v>2982</v>
      </c>
    </row>
    <row r="2419" customFormat="false" ht="12.75" hidden="false" customHeight="false" outlineLevel="0" collapsed="false">
      <c r="A2419" s="122" t="s">
        <v>1578</v>
      </c>
      <c r="B2419" s="123" t="n">
        <v>10789</v>
      </c>
      <c r="C2419" s="122" t="s">
        <v>50</v>
      </c>
      <c r="D2419" s="122" t="s">
        <v>1804</v>
      </c>
      <c r="E2419" s="124" t="s">
        <v>1581</v>
      </c>
      <c r="F2419" s="124"/>
      <c r="G2419" s="125" t="s">
        <v>24</v>
      </c>
      <c r="H2419" s="126" t="n">
        <v>0.0002</v>
      </c>
      <c r="I2419" s="127" t="n">
        <f aca="false">L2419</f>
        <v>12.01</v>
      </c>
      <c r="J2419" s="127" t="n">
        <f aca="false">M2419</f>
        <v>0</v>
      </c>
      <c r="L2419" s="108" t="n">
        <f aca="false">TRUNC(N2419-N2419*$O$2,2)</f>
        <v>12.01</v>
      </c>
      <c r="M2419" s="108" t="n">
        <f aca="false">TRUNC(O2419-O2419*$O$2,2)</f>
        <v>0</v>
      </c>
      <c r="N2419" s="0" t="s">
        <v>1805</v>
      </c>
      <c r="O2419" s="0" t="s">
        <v>1635</v>
      </c>
    </row>
    <row r="2420" customFormat="false" ht="25.5" hidden="false" customHeight="false" outlineLevel="0" collapsed="false">
      <c r="A2420" s="122" t="s">
        <v>1578</v>
      </c>
      <c r="B2420" s="123" t="n">
        <v>4174</v>
      </c>
      <c r="C2420" s="122" t="s">
        <v>50</v>
      </c>
      <c r="D2420" s="122" t="s">
        <v>1820</v>
      </c>
      <c r="E2420" s="124" t="s">
        <v>1581</v>
      </c>
      <c r="F2420" s="124"/>
      <c r="G2420" s="125" t="s">
        <v>24</v>
      </c>
      <c r="H2420" s="126" t="n">
        <v>0.0005</v>
      </c>
      <c r="I2420" s="127" t="n">
        <f aca="false">L2420</f>
        <v>8.42</v>
      </c>
      <c r="J2420" s="127" t="n">
        <f aca="false">M2420</f>
        <v>0</v>
      </c>
      <c r="L2420" s="108" t="n">
        <f aca="false">TRUNC(N2420-N2420*$O$2,2)</f>
        <v>8.42</v>
      </c>
      <c r="M2420" s="108" t="n">
        <f aca="false">TRUNC(O2420-O2420*$O$2,2)</f>
        <v>0</v>
      </c>
      <c r="N2420" s="0" t="s">
        <v>1821</v>
      </c>
      <c r="O2420" s="0" t="s">
        <v>1635</v>
      </c>
    </row>
    <row r="2421" customFormat="false" ht="12.75" hidden="false" customHeight="false" outlineLevel="0" collapsed="false">
      <c r="A2421" s="115"/>
      <c r="B2421" s="115"/>
      <c r="C2421" s="115"/>
      <c r="D2421" s="115"/>
      <c r="E2421" s="115"/>
      <c r="F2421" s="116"/>
      <c r="G2421" s="115"/>
      <c r="H2421" s="116"/>
      <c r="I2421" s="115"/>
      <c r="J2421" s="116"/>
      <c r="L2421" s="108"/>
      <c r="M2421" s="108" t="n">
        <f aca="false">TRUNC(O2421-O2421*$O$2,2)</f>
        <v>31.01</v>
      </c>
      <c r="N2421" s="0" t="s">
        <v>1574</v>
      </c>
      <c r="O2421" s="0" t="n">
        <v>39.74</v>
      </c>
    </row>
    <row r="2422" customFormat="false" ht="12.75" hidden="false" customHeight="false" outlineLevel="0" collapsed="false">
      <c r="A2422" s="115"/>
      <c r="B2422" s="115"/>
      <c r="C2422" s="115"/>
      <c r="D2422" s="115"/>
      <c r="E2422" s="115"/>
      <c r="F2422" s="116"/>
      <c r="G2422" s="115"/>
      <c r="H2422" s="117" t="s">
        <v>1575</v>
      </c>
      <c r="I2422" s="117"/>
      <c r="J2422" s="118" t="n">
        <f aca="false">M2422</f>
        <v>790.55</v>
      </c>
      <c r="L2422" s="108" t="n">
        <f aca="false">TRUNC(N2422-N2422*$O$2,2)</f>
        <v>0</v>
      </c>
      <c r="M2422" s="108" t="n">
        <f aca="false">TRUNC(O2422-O2422*$O$2,2)</f>
        <v>790.55</v>
      </c>
      <c r="N2422" s="0" t="n">
        <v>0</v>
      </c>
      <c r="O2422" s="0" t="n">
        <v>1012.88</v>
      </c>
    </row>
    <row r="2423" customFormat="false" ht="13.5" hidden="false" customHeight="false" outlineLevel="0" collapsed="false">
      <c r="A2423" s="30"/>
      <c r="B2423" s="30"/>
      <c r="C2423" s="30"/>
      <c r="D2423" s="30"/>
      <c r="E2423" s="30"/>
      <c r="F2423" s="30"/>
      <c r="G2423" s="30"/>
      <c r="H2423" s="119"/>
      <c r="I2423" s="30"/>
      <c r="J2423" s="120"/>
      <c r="L2423" s="108"/>
      <c r="M2423" s="108" t="n">
        <f aca="false">TRUNC(O2423-O2423*$O$2,2)</f>
        <v>9368.04</v>
      </c>
      <c r="N2423" s="0" t="s">
        <v>1576</v>
      </c>
      <c r="O2423" s="0" t="n">
        <v>12002.62</v>
      </c>
    </row>
    <row r="2424" customFormat="false" ht="13.5" hidden="false" customHeight="false" outlineLevel="0" collapsed="false">
      <c r="A2424" s="121"/>
      <c r="B2424" s="121"/>
      <c r="C2424" s="121"/>
      <c r="D2424" s="121"/>
      <c r="E2424" s="121"/>
      <c r="F2424" s="121"/>
      <c r="G2424" s="121"/>
      <c r="H2424" s="121"/>
      <c r="I2424" s="121"/>
      <c r="J2424" s="121"/>
      <c r="L2424" s="108" t="n">
        <f aca="false">TRUNC(N2424-N2424*$O$2,2)</f>
        <v>0</v>
      </c>
      <c r="M2424" s="108" t="n">
        <f aca="false">TRUNC(O2424-O2424*$O$2,2)</f>
        <v>0</v>
      </c>
      <c r="N2424" s="0" t="n">
        <v>0</v>
      </c>
      <c r="O2424" s="0" t="n">
        <v>0</v>
      </c>
    </row>
    <row r="2425" customFormat="false" ht="12.75" hidden="false" customHeight="false" outlineLevel="0" collapsed="false">
      <c r="A2425" s="22" t="s">
        <v>377</v>
      </c>
      <c r="B2425" s="22"/>
      <c r="C2425" s="22"/>
      <c r="D2425" s="22" t="s">
        <v>378</v>
      </c>
      <c r="E2425" s="22"/>
      <c r="F2425" s="96"/>
      <c r="G2425" s="96"/>
      <c r="H2425" s="24"/>
      <c r="I2425" s="22"/>
      <c r="J2425" s="97"/>
      <c r="L2425" s="108" t="n">
        <f aca="false">TRUNC(N2425-N2425*$O$2,2)</f>
        <v>0</v>
      </c>
      <c r="M2425" s="108" t="n">
        <f aca="false">TRUNC(O2425-O2425*$O$2,2)</f>
        <v>0</v>
      </c>
      <c r="N2425" s="0" t="n">
        <v>0</v>
      </c>
      <c r="O2425" s="0" t="n">
        <v>0</v>
      </c>
    </row>
    <row r="2426" customFormat="false" ht="15" hidden="false" customHeight="false" outlineLevel="0" collapsed="false">
      <c r="A2426" s="98" t="s">
        <v>379</v>
      </c>
      <c r="B2426" s="99" t="s">
        <v>8</v>
      </c>
      <c r="C2426" s="98" t="s">
        <v>9</v>
      </c>
      <c r="D2426" s="98" t="s">
        <v>10</v>
      </c>
      <c r="E2426" s="100" t="s">
        <v>1565</v>
      </c>
      <c r="F2426" s="100"/>
      <c r="G2426" s="101" t="s">
        <v>11</v>
      </c>
      <c r="H2426" s="99" t="s">
        <v>12</v>
      </c>
      <c r="I2426" s="99" t="s">
        <v>13</v>
      </c>
      <c r="J2426" s="99" t="s">
        <v>15</v>
      </c>
      <c r="L2426" s="108"/>
      <c r="M2426" s="108"/>
    </row>
    <row r="2427" customFormat="false" ht="26.45" hidden="false" customHeight="true" outlineLevel="0" collapsed="false">
      <c r="A2427" s="102" t="s">
        <v>1566</v>
      </c>
      <c r="B2427" s="103" t="s">
        <v>368</v>
      </c>
      <c r="C2427" s="102" t="s">
        <v>29</v>
      </c>
      <c r="D2427" s="102" t="s">
        <v>369</v>
      </c>
      <c r="E2427" s="104" t="s">
        <v>2635</v>
      </c>
      <c r="F2427" s="104"/>
      <c r="G2427" s="105" t="s">
        <v>41</v>
      </c>
      <c r="H2427" s="106" t="n">
        <v>1</v>
      </c>
      <c r="I2427" s="107" t="n">
        <f aca="false">L2427</f>
        <v>62.61</v>
      </c>
      <c r="J2427" s="107" t="n">
        <f aca="false">M2427</f>
        <v>62.61</v>
      </c>
      <c r="L2427" s="108" t="n">
        <f aca="false">TRUNC(N2427-N2427*$O$2,2)</f>
        <v>62.61</v>
      </c>
      <c r="M2427" s="108" t="n">
        <f aca="false">TRUNC(O2427-O2427*$O$2,2)</f>
        <v>62.61</v>
      </c>
      <c r="N2427" s="0" t="n">
        <v>80.22</v>
      </c>
      <c r="O2427" s="0" t="n">
        <v>80.22</v>
      </c>
    </row>
    <row r="2428" customFormat="false" ht="39.6" hidden="false" customHeight="true" outlineLevel="0" collapsed="false">
      <c r="A2428" s="109" t="s">
        <v>1567</v>
      </c>
      <c r="B2428" s="110" t="s">
        <v>1597</v>
      </c>
      <c r="C2428" s="109" t="s">
        <v>29</v>
      </c>
      <c r="D2428" s="109" t="s">
        <v>1598</v>
      </c>
      <c r="E2428" s="111" t="s">
        <v>1570</v>
      </c>
      <c r="F2428" s="111"/>
      <c r="G2428" s="112" t="s">
        <v>31</v>
      </c>
      <c r="H2428" s="113" t="n">
        <v>3.9557667</v>
      </c>
      <c r="I2428" s="114" t="n">
        <f aca="false">L2428</f>
        <v>15.82</v>
      </c>
      <c r="J2428" s="114" t="n">
        <f aca="false">M2428</f>
        <v>62.61</v>
      </c>
      <c r="L2428" s="108" t="n">
        <f aca="false">TRUNC(N2428-N2428*$O$2,2)</f>
        <v>15.82</v>
      </c>
      <c r="M2428" s="108" t="n">
        <f aca="false">TRUNC(O2428-O2428*$O$2,2)</f>
        <v>62.61</v>
      </c>
      <c r="N2428" s="0" t="n">
        <v>20.28</v>
      </c>
      <c r="O2428" s="0" t="n">
        <v>80.22</v>
      </c>
    </row>
    <row r="2429" customFormat="false" ht="12.75" hidden="false" customHeight="false" outlineLevel="0" collapsed="false">
      <c r="A2429" s="115"/>
      <c r="B2429" s="115"/>
      <c r="C2429" s="115"/>
      <c r="D2429" s="115"/>
      <c r="E2429" s="115"/>
      <c r="F2429" s="116"/>
      <c r="G2429" s="115"/>
      <c r="H2429" s="116"/>
      <c r="I2429" s="115"/>
      <c r="J2429" s="116"/>
      <c r="L2429" s="108"/>
      <c r="M2429" s="108" t="n">
        <f aca="false">TRUNC(O2429-O2429*$O$2,2)</f>
        <v>43.65</v>
      </c>
      <c r="N2429" s="0" t="s">
        <v>1574</v>
      </c>
      <c r="O2429" s="0" t="n">
        <v>55.93</v>
      </c>
    </row>
    <row r="2430" customFormat="false" ht="12.75" hidden="false" customHeight="false" outlineLevel="0" collapsed="false">
      <c r="A2430" s="115"/>
      <c r="B2430" s="115"/>
      <c r="C2430" s="115"/>
      <c r="D2430" s="115"/>
      <c r="E2430" s="115"/>
      <c r="F2430" s="116"/>
      <c r="G2430" s="115"/>
      <c r="H2430" s="117" t="s">
        <v>1575</v>
      </c>
      <c r="I2430" s="117"/>
      <c r="J2430" s="118" t="n">
        <f aca="false">M2430</f>
        <v>76.67</v>
      </c>
      <c r="L2430" s="108" t="n">
        <f aca="false">TRUNC(N2430-N2430*$O$2,2)</f>
        <v>0</v>
      </c>
      <c r="M2430" s="108" t="n">
        <f aca="false">TRUNC(O2430-O2430*$O$2,2)</f>
        <v>76.67</v>
      </c>
      <c r="N2430" s="0" t="n">
        <v>0</v>
      </c>
      <c r="O2430" s="0" t="n">
        <v>98.24</v>
      </c>
    </row>
    <row r="2431" customFormat="false" ht="13.5" hidden="false" customHeight="false" outlineLevel="0" collapsed="false">
      <c r="A2431" s="30"/>
      <c r="B2431" s="30"/>
      <c r="C2431" s="30"/>
      <c r="D2431" s="30"/>
      <c r="E2431" s="30"/>
      <c r="F2431" s="30"/>
      <c r="G2431" s="30"/>
      <c r="H2431" s="119"/>
      <c r="I2431" s="30"/>
      <c r="J2431" s="120"/>
      <c r="L2431" s="108"/>
      <c r="M2431" s="108" t="n">
        <f aca="false">TRUNC(O2431-O2431*$O$2,2)</f>
        <v>1002.66</v>
      </c>
      <c r="N2431" s="0" t="s">
        <v>1576</v>
      </c>
      <c r="O2431" s="0" t="n">
        <v>1284.65</v>
      </c>
    </row>
    <row r="2432" customFormat="false" ht="13.5" hidden="false" customHeight="false" outlineLevel="0" collapsed="false">
      <c r="A2432" s="121"/>
      <c r="B2432" s="121"/>
      <c r="C2432" s="121"/>
      <c r="D2432" s="121"/>
      <c r="E2432" s="121"/>
      <c r="F2432" s="121"/>
      <c r="G2432" s="121"/>
      <c r="H2432" s="121"/>
      <c r="I2432" s="121"/>
      <c r="J2432" s="121"/>
      <c r="L2432" s="108" t="n">
        <f aca="false">TRUNC(N2432-N2432*$O$2,2)</f>
        <v>0</v>
      </c>
      <c r="M2432" s="108" t="n">
        <f aca="false">TRUNC(O2432-O2432*$O$2,2)</f>
        <v>0</v>
      </c>
      <c r="N2432" s="0" t="n">
        <v>0</v>
      </c>
      <c r="O2432" s="0" t="n">
        <v>0</v>
      </c>
    </row>
    <row r="2433" customFormat="false" ht="15" hidden="false" customHeight="false" outlineLevel="0" collapsed="false">
      <c r="A2433" s="98" t="s">
        <v>380</v>
      </c>
      <c r="B2433" s="99" t="s">
        <v>8</v>
      </c>
      <c r="C2433" s="98" t="s">
        <v>9</v>
      </c>
      <c r="D2433" s="98" t="s">
        <v>10</v>
      </c>
      <c r="E2433" s="100" t="s">
        <v>1565</v>
      </c>
      <c r="F2433" s="100"/>
      <c r="G2433" s="101" t="s">
        <v>11</v>
      </c>
      <c r="H2433" s="99" t="s">
        <v>12</v>
      </c>
      <c r="I2433" s="99" t="s">
        <v>13</v>
      </c>
      <c r="J2433" s="99" t="s">
        <v>15</v>
      </c>
      <c r="L2433" s="108"/>
      <c r="M2433" s="108"/>
    </row>
    <row r="2434" customFormat="false" ht="63.75" hidden="false" customHeight="false" outlineLevel="0" collapsed="false">
      <c r="A2434" s="102" t="s">
        <v>1566</v>
      </c>
      <c r="B2434" s="103" t="s">
        <v>381</v>
      </c>
      <c r="C2434" s="102" t="s">
        <v>50</v>
      </c>
      <c r="D2434" s="102" t="s">
        <v>382</v>
      </c>
      <c r="E2434" s="104" t="s">
        <v>2983</v>
      </c>
      <c r="F2434" s="104"/>
      <c r="G2434" s="105" t="s">
        <v>52</v>
      </c>
      <c r="H2434" s="106" t="n">
        <v>1</v>
      </c>
      <c r="I2434" s="107" t="n">
        <f aca="false">L2434</f>
        <v>164.64</v>
      </c>
      <c r="J2434" s="107" t="n">
        <f aca="false">M2434</f>
        <v>164.64</v>
      </c>
      <c r="L2434" s="108" t="n">
        <f aca="false">TRUNC(N2434-N2434*$O$2,2)</f>
        <v>164.64</v>
      </c>
      <c r="M2434" s="108" t="n">
        <f aca="false">TRUNC(O2434-O2434*$O$2,2)</f>
        <v>164.64</v>
      </c>
      <c r="N2434" s="0" t="n">
        <v>210.95</v>
      </c>
      <c r="O2434" s="0" t="n">
        <v>210.95</v>
      </c>
    </row>
    <row r="2435" customFormat="false" ht="15" hidden="false" customHeight="false" outlineLevel="0" collapsed="false">
      <c r="A2435" s="98"/>
      <c r="B2435" s="99" t="s">
        <v>8</v>
      </c>
      <c r="C2435" s="98" t="s">
        <v>9</v>
      </c>
      <c r="D2435" s="98" t="s">
        <v>10</v>
      </c>
      <c r="E2435" s="100" t="s">
        <v>1565</v>
      </c>
      <c r="F2435" s="100"/>
      <c r="G2435" s="101" t="s">
        <v>11</v>
      </c>
      <c r="H2435" s="99" t="s">
        <v>12</v>
      </c>
      <c r="I2435" s="99" t="s">
        <v>13</v>
      </c>
      <c r="J2435" s="99" t="s">
        <v>15</v>
      </c>
      <c r="L2435" s="108"/>
      <c r="M2435" s="108"/>
    </row>
    <row r="2436" customFormat="false" ht="38.25" hidden="false" customHeight="false" outlineLevel="0" collapsed="false">
      <c r="A2436" s="109" t="s">
        <v>1566</v>
      </c>
      <c r="B2436" s="110" t="n">
        <v>151</v>
      </c>
      <c r="C2436" s="109" t="s">
        <v>50</v>
      </c>
      <c r="D2436" s="109" t="s">
        <v>2984</v>
      </c>
      <c r="E2436" s="111" t="s">
        <v>2904</v>
      </c>
      <c r="F2436" s="111"/>
      <c r="G2436" s="112" t="s">
        <v>52</v>
      </c>
      <c r="H2436" s="113" t="n">
        <v>0.867</v>
      </c>
      <c r="I2436" s="114" t="n">
        <f aca="false">L2436</f>
        <v>38.11</v>
      </c>
      <c r="J2436" s="114" t="n">
        <f aca="false">M2436</f>
        <v>33.03</v>
      </c>
      <c r="L2436" s="108" t="n">
        <f aca="false">TRUNC(N2436-N2436*$O$2,2)</f>
        <v>38.11</v>
      </c>
      <c r="M2436" s="108" t="n">
        <f aca="false">TRUNC(O2436-O2436*$O$2,2)</f>
        <v>33.03</v>
      </c>
      <c r="N2436" s="0" t="s">
        <v>2985</v>
      </c>
      <c r="O2436" s="0" t="s">
        <v>2986</v>
      </c>
    </row>
    <row r="2437" customFormat="false" ht="26.45" hidden="false" customHeight="true" outlineLevel="0" collapsed="false">
      <c r="A2437" s="109" t="s">
        <v>1566</v>
      </c>
      <c r="B2437" s="110" t="n">
        <v>96</v>
      </c>
      <c r="C2437" s="109" t="s">
        <v>50</v>
      </c>
      <c r="D2437" s="109" t="s">
        <v>2987</v>
      </c>
      <c r="E2437" s="111" t="s">
        <v>2003</v>
      </c>
      <c r="F2437" s="111"/>
      <c r="G2437" s="112" t="s">
        <v>41</v>
      </c>
      <c r="H2437" s="113" t="n">
        <v>0.013</v>
      </c>
      <c r="I2437" s="114" t="n">
        <f aca="false">L2437</f>
        <v>411.27</v>
      </c>
      <c r="J2437" s="114" t="n">
        <f aca="false">M2437</f>
        <v>5.34</v>
      </c>
      <c r="L2437" s="108" t="n">
        <f aca="false">TRUNC(N2437-N2437*$O$2,2)</f>
        <v>411.27</v>
      </c>
      <c r="M2437" s="108" t="n">
        <f aca="false">TRUNC(O2437-O2437*$O$2,2)</f>
        <v>5.34</v>
      </c>
      <c r="N2437" s="0" t="s">
        <v>2988</v>
      </c>
      <c r="O2437" s="0" t="s">
        <v>2989</v>
      </c>
    </row>
    <row r="2438" customFormat="false" ht="26.45" hidden="false" customHeight="true" outlineLevel="0" collapsed="false">
      <c r="A2438" s="109" t="s">
        <v>1566</v>
      </c>
      <c r="B2438" s="110" t="n">
        <v>3318</v>
      </c>
      <c r="C2438" s="109" t="s">
        <v>50</v>
      </c>
      <c r="D2438" s="109" t="s">
        <v>2990</v>
      </c>
      <c r="E2438" s="111" t="s">
        <v>1838</v>
      </c>
      <c r="F2438" s="111"/>
      <c r="G2438" s="112" t="s">
        <v>52</v>
      </c>
      <c r="H2438" s="113" t="n">
        <v>1.734</v>
      </c>
      <c r="I2438" s="114" t="n">
        <f aca="false">L2438</f>
        <v>29.57</v>
      </c>
      <c r="J2438" s="114" t="n">
        <f aca="false">M2438</f>
        <v>51.27</v>
      </c>
      <c r="L2438" s="108" t="n">
        <f aca="false">TRUNC(N2438-N2438*$O$2,2)</f>
        <v>29.57</v>
      </c>
      <c r="M2438" s="108" t="n">
        <f aca="false">TRUNC(O2438-O2438*$O$2,2)</f>
        <v>51.27</v>
      </c>
      <c r="N2438" s="0" t="s">
        <v>2991</v>
      </c>
      <c r="O2438" s="0" t="s">
        <v>2992</v>
      </c>
    </row>
    <row r="2439" customFormat="false" ht="38.25" hidden="false" customHeight="false" outlineLevel="0" collapsed="false">
      <c r="A2439" s="109" t="s">
        <v>1566</v>
      </c>
      <c r="B2439" s="110" t="n">
        <v>115</v>
      </c>
      <c r="C2439" s="109" t="s">
        <v>50</v>
      </c>
      <c r="D2439" s="109" t="s">
        <v>2993</v>
      </c>
      <c r="E2439" s="111" t="s">
        <v>2994</v>
      </c>
      <c r="F2439" s="111"/>
      <c r="G2439" s="112" t="s">
        <v>52</v>
      </c>
      <c r="H2439" s="113" t="n">
        <v>0.13</v>
      </c>
      <c r="I2439" s="114" t="n">
        <f aca="false">L2439</f>
        <v>98.62</v>
      </c>
      <c r="J2439" s="114" t="n">
        <f aca="false">M2439</f>
        <v>12.81</v>
      </c>
      <c r="L2439" s="108" t="n">
        <f aca="false">TRUNC(N2439-N2439*$O$2,2)</f>
        <v>98.62</v>
      </c>
      <c r="M2439" s="108" t="n">
        <f aca="false">TRUNC(O2439-O2439*$O$2,2)</f>
        <v>12.81</v>
      </c>
      <c r="N2439" s="0" t="s">
        <v>2995</v>
      </c>
      <c r="O2439" s="0" t="s">
        <v>2996</v>
      </c>
    </row>
    <row r="2440" customFormat="false" ht="39.6" hidden="false" customHeight="true" outlineLevel="0" collapsed="false">
      <c r="A2440" s="109" t="s">
        <v>1566</v>
      </c>
      <c r="B2440" s="110" t="n">
        <v>140</v>
      </c>
      <c r="C2440" s="109" t="s">
        <v>50</v>
      </c>
      <c r="D2440" s="109" t="s">
        <v>2900</v>
      </c>
      <c r="E2440" s="111" t="s">
        <v>2901</v>
      </c>
      <c r="F2440" s="111"/>
      <c r="G2440" s="112" t="s">
        <v>287</v>
      </c>
      <c r="H2440" s="113" t="n">
        <v>1.04</v>
      </c>
      <c r="I2440" s="114" t="n">
        <f aca="false">L2440</f>
        <v>10.17</v>
      </c>
      <c r="J2440" s="114" t="n">
        <f aca="false">M2440</f>
        <v>10.58</v>
      </c>
      <c r="L2440" s="108" t="n">
        <f aca="false">TRUNC(N2440-N2440*$O$2,2)</f>
        <v>10.17</v>
      </c>
      <c r="M2440" s="108" t="n">
        <f aca="false">TRUNC(O2440-O2440*$O$2,2)</f>
        <v>10.58</v>
      </c>
      <c r="N2440" s="0" t="s">
        <v>2902</v>
      </c>
      <c r="O2440" s="0" t="s">
        <v>2997</v>
      </c>
    </row>
    <row r="2441" customFormat="false" ht="26.45" hidden="false" customHeight="true" outlineLevel="0" collapsed="false">
      <c r="A2441" s="109" t="s">
        <v>1566</v>
      </c>
      <c r="B2441" s="110" t="n">
        <v>3310</v>
      </c>
      <c r="C2441" s="109" t="s">
        <v>50</v>
      </c>
      <c r="D2441" s="109" t="s">
        <v>2897</v>
      </c>
      <c r="E2441" s="111" t="s">
        <v>1838</v>
      </c>
      <c r="F2441" s="111"/>
      <c r="G2441" s="112" t="s">
        <v>52</v>
      </c>
      <c r="H2441" s="113" t="n">
        <v>1.734</v>
      </c>
      <c r="I2441" s="114" t="n">
        <f aca="false">L2441</f>
        <v>5.2</v>
      </c>
      <c r="J2441" s="114" t="n">
        <f aca="false">M2441</f>
        <v>9.02</v>
      </c>
      <c r="L2441" s="108" t="n">
        <f aca="false">TRUNC(N2441-N2441*$O$2,2)</f>
        <v>5.2</v>
      </c>
      <c r="M2441" s="108" t="n">
        <f aca="false">TRUNC(O2441-O2441*$O$2,2)</f>
        <v>9.02</v>
      </c>
      <c r="N2441" s="0" t="s">
        <v>2898</v>
      </c>
      <c r="O2441" s="0" t="s">
        <v>2998</v>
      </c>
    </row>
    <row r="2442" customFormat="false" ht="52.9" hidden="false" customHeight="true" outlineLevel="0" collapsed="false">
      <c r="A2442" s="109" t="s">
        <v>1566</v>
      </c>
      <c r="B2442" s="110" t="n">
        <v>91</v>
      </c>
      <c r="C2442" s="109" t="s">
        <v>50</v>
      </c>
      <c r="D2442" s="109" t="s">
        <v>2911</v>
      </c>
      <c r="E2442" s="111" t="s">
        <v>2003</v>
      </c>
      <c r="F2442" s="111"/>
      <c r="G2442" s="112" t="s">
        <v>41</v>
      </c>
      <c r="H2442" s="113" t="n">
        <v>0.105</v>
      </c>
      <c r="I2442" s="114" t="n">
        <f aca="false">L2442</f>
        <v>402.64</v>
      </c>
      <c r="J2442" s="114" t="n">
        <f aca="false">M2442</f>
        <v>42.27</v>
      </c>
      <c r="L2442" s="108" t="n">
        <f aca="false">TRUNC(N2442-N2442*$O$2,2)</f>
        <v>402.64</v>
      </c>
      <c r="M2442" s="108" t="n">
        <f aca="false">TRUNC(O2442-O2442*$O$2,2)</f>
        <v>42.27</v>
      </c>
      <c r="N2442" s="0" t="s">
        <v>2912</v>
      </c>
      <c r="O2442" s="0" t="s">
        <v>2999</v>
      </c>
    </row>
    <row r="2443" customFormat="false" ht="13.9" hidden="false" customHeight="true" outlineLevel="0" collapsed="false">
      <c r="A2443" s="134" t="s">
        <v>1630</v>
      </c>
      <c r="B2443" s="134"/>
      <c r="C2443" s="134"/>
      <c r="D2443" s="134"/>
      <c r="E2443" s="134"/>
      <c r="F2443" s="134"/>
      <c r="G2443" s="134"/>
      <c r="H2443" s="134"/>
      <c r="I2443" s="134"/>
      <c r="J2443" s="134"/>
      <c r="L2443" s="108" t="n">
        <f aca="false">TRUNC(N2443-N2443*$O$2,2)</f>
        <v>0</v>
      </c>
      <c r="M2443" s="108" t="n">
        <f aca="false">TRUNC(O2443-O2443*$O$2,2)</f>
        <v>0</v>
      </c>
      <c r="N2443" s="0" t="n">
        <v>0</v>
      </c>
      <c r="O2443" s="0" t="n">
        <v>0</v>
      </c>
    </row>
    <row r="2444" customFormat="false" ht="15" hidden="false" customHeight="false" outlineLevel="0" collapsed="false">
      <c r="A2444" s="98"/>
      <c r="B2444" s="99" t="s">
        <v>8</v>
      </c>
      <c r="C2444" s="98" t="s">
        <v>9</v>
      </c>
      <c r="D2444" s="98" t="s">
        <v>10</v>
      </c>
      <c r="E2444" s="100" t="s">
        <v>1565</v>
      </c>
      <c r="F2444" s="100"/>
      <c r="G2444" s="101" t="s">
        <v>11</v>
      </c>
      <c r="H2444" s="99" t="s">
        <v>12</v>
      </c>
      <c r="I2444" s="99" t="s">
        <v>13</v>
      </c>
      <c r="J2444" s="99" t="s">
        <v>15</v>
      </c>
      <c r="L2444" s="108"/>
      <c r="M2444" s="108"/>
    </row>
    <row r="2445" customFormat="false" ht="25.5" hidden="false" customHeight="false" outlineLevel="0" collapsed="false">
      <c r="A2445" s="122" t="s">
        <v>1578</v>
      </c>
      <c r="B2445" s="123" t="s">
        <v>1645</v>
      </c>
      <c r="C2445" s="122" t="s">
        <v>50</v>
      </c>
      <c r="D2445" s="122" t="s">
        <v>1646</v>
      </c>
      <c r="E2445" s="124" t="s">
        <v>1581</v>
      </c>
      <c r="F2445" s="124"/>
      <c r="G2445" s="125" t="s">
        <v>24</v>
      </c>
      <c r="H2445" s="126" t="n">
        <v>0.00056395568</v>
      </c>
      <c r="I2445" s="127" t="n">
        <f aca="false">L2445</f>
        <v>140.49</v>
      </c>
      <c r="J2445" s="127" t="n">
        <f aca="false">M2445</f>
        <v>0.07</v>
      </c>
      <c r="L2445" s="108" t="n">
        <f aca="false">TRUNC(N2445-N2445*$O$2,2)</f>
        <v>140.49</v>
      </c>
      <c r="M2445" s="108" t="n">
        <f aca="false">TRUNC(O2445-O2445*$O$2,2)</f>
        <v>0.07</v>
      </c>
      <c r="N2445" s="0" t="s">
        <v>1647</v>
      </c>
      <c r="O2445" s="0" t="s">
        <v>2080</v>
      </c>
    </row>
    <row r="2446" customFormat="false" ht="25.5" hidden="false" customHeight="false" outlineLevel="0" collapsed="false">
      <c r="A2446" s="122" t="s">
        <v>1578</v>
      </c>
      <c r="B2446" s="123" t="s">
        <v>1894</v>
      </c>
      <c r="C2446" s="122" t="s">
        <v>50</v>
      </c>
      <c r="D2446" s="122" t="s">
        <v>1895</v>
      </c>
      <c r="E2446" s="124" t="s">
        <v>1581</v>
      </c>
      <c r="F2446" s="124"/>
      <c r="G2446" s="125" t="s">
        <v>287</v>
      </c>
      <c r="H2446" s="126" t="n">
        <v>0.0208</v>
      </c>
      <c r="I2446" s="127" t="n">
        <f aca="false">L2446</f>
        <v>14.82</v>
      </c>
      <c r="J2446" s="127" t="n">
        <f aca="false">M2446</f>
        <v>0.3</v>
      </c>
      <c r="L2446" s="108" t="n">
        <f aca="false">TRUNC(N2446-N2446*$O$2,2)</f>
        <v>14.82</v>
      </c>
      <c r="M2446" s="108" t="n">
        <f aca="false">TRUNC(O2446-O2446*$O$2,2)</f>
        <v>0.3</v>
      </c>
      <c r="N2446" s="0" t="s">
        <v>1896</v>
      </c>
      <c r="O2446" s="0" t="s">
        <v>2327</v>
      </c>
    </row>
    <row r="2447" customFormat="false" ht="12.75" hidden="false" customHeight="false" outlineLevel="0" collapsed="false">
      <c r="A2447" s="122" t="s">
        <v>1578</v>
      </c>
      <c r="B2447" s="123" t="n">
        <v>11244</v>
      </c>
      <c r="C2447" s="122" t="s">
        <v>50</v>
      </c>
      <c r="D2447" s="122" t="s">
        <v>1943</v>
      </c>
      <c r="E2447" s="124" t="s">
        <v>1581</v>
      </c>
      <c r="F2447" s="124"/>
      <c r="G2447" s="125" t="s">
        <v>24</v>
      </c>
      <c r="H2447" s="126" t="n">
        <v>3.5594E-005</v>
      </c>
      <c r="I2447" s="127" t="n">
        <f aca="false">L2447</f>
        <v>38.2</v>
      </c>
      <c r="J2447" s="127" t="n">
        <f aca="false">M2447</f>
        <v>0</v>
      </c>
      <c r="L2447" s="108" t="n">
        <f aca="false">TRUNC(N2447-N2447*$O$2,2)</f>
        <v>38.2</v>
      </c>
      <c r="M2447" s="108" t="n">
        <f aca="false">TRUNC(O2447-O2447*$O$2,2)</f>
        <v>0</v>
      </c>
      <c r="N2447" s="0" t="s">
        <v>1944</v>
      </c>
      <c r="O2447" s="0" t="s">
        <v>1635</v>
      </c>
    </row>
    <row r="2448" customFormat="false" ht="25.5" hidden="false" customHeight="false" outlineLevel="0" collapsed="false">
      <c r="A2448" s="122" t="s">
        <v>1578</v>
      </c>
      <c r="B2448" s="123" t="n">
        <v>2657</v>
      </c>
      <c r="C2448" s="122" t="s">
        <v>50</v>
      </c>
      <c r="D2448" s="122" t="s">
        <v>2162</v>
      </c>
      <c r="E2448" s="124" t="s">
        <v>1581</v>
      </c>
      <c r="F2448" s="124"/>
      <c r="G2448" s="125" t="s">
        <v>24</v>
      </c>
      <c r="H2448" s="126" t="n">
        <v>17.34</v>
      </c>
      <c r="I2448" s="127" t="n">
        <f aca="false">L2448</f>
        <v>0.76</v>
      </c>
      <c r="J2448" s="127" t="n">
        <f aca="false">M2448</f>
        <v>13.26</v>
      </c>
      <c r="L2448" s="108" t="n">
        <f aca="false">TRUNC(N2448-N2448*$O$2,2)</f>
        <v>0.76</v>
      </c>
      <c r="M2448" s="108" t="n">
        <f aca="false">TRUNC(O2448-O2448*$O$2,2)</f>
        <v>13.26</v>
      </c>
      <c r="N2448" s="0" t="s">
        <v>2163</v>
      </c>
      <c r="O2448" s="0" t="s">
        <v>3000</v>
      </c>
    </row>
    <row r="2449" customFormat="false" ht="13.15" hidden="false" customHeight="true" outlineLevel="0" collapsed="false">
      <c r="A2449" s="122" t="s">
        <v>1578</v>
      </c>
      <c r="B2449" s="123" t="n">
        <v>11249</v>
      </c>
      <c r="C2449" s="122" t="s">
        <v>50</v>
      </c>
      <c r="D2449" s="122" t="s">
        <v>1965</v>
      </c>
      <c r="E2449" s="124" t="s">
        <v>1583</v>
      </c>
      <c r="F2449" s="124"/>
      <c r="G2449" s="125" t="s">
        <v>24</v>
      </c>
      <c r="H2449" s="126" t="n">
        <v>1.7797E-005</v>
      </c>
      <c r="I2449" s="127" t="n">
        <f aca="false">L2449</f>
        <v>404.29</v>
      </c>
      <c r="J2449" s="127" t="n">
        <f aca="false">M2449</f>
        <v>0</v>
      </c>
      <c r="L2449" s="108" t="n">
        <f aca="false">TRUNC(N2449-N2449*$O$2,2)</f>
        <v>404.29</v>
      </c>
      <c r="M2449" s="108" t="n">
        <f aca="false">TRUNC(O2449-O2449*$O$2,2)</f>
        <v>0</v>
      </c>
      <c r="N2449" s="0" t="s">
        <v>1966</v>
      </c>
      <c r="O2449" s="0" t="s">
        <v>1635</v>
      </c>
    </row>
    <row r="2450" customFormat="false" ht="12.75" hidden="false" customHeight="false" outlineLevel="0" collapsed="false">
      <c r="A2450" s="122" t="s">
        <v>1578</v>
      </c>
      <c r="B2450" s="123" t="n">
        <v>81</v>
      </c>
      <c r="C2450" s="122" t="s">
        <v>50</v>
      </c>
      <c r="D2450" s="122" t="s">
        <v>2091</v>
      </c>
      <c r="E2450" s="124" t="s">
        <v>1581</v>
      </c>
      <c r="F2450" s="124"/>
      <c r="G2450" s="125" t="s">
        <v>287</v>
      </c>
      <c r="H2450" s="126" t="n">
        <v>1.04</v>
      </c>
      <c r="I2450" s="127" t="n">
        <f aca="false">L2450</f>
        <v>7.25</v>
      </c>
      <c r="J2450" s="127" t="n">
        <f aca="false">M2450</f>
        <v>7.54</v>
      </c>
      <c r="L2450" s="108" t="n">
        <f aca="false">TRUNC(N2450-N2450*$O$2,2)</f>
        <v>7.25</v>
      </c>
      <c r="M2450" s="108" t="n">
        <f aca="false">TRUNC(O2450-O2450*$O$2,2)</f>
        <v>7.54</v>
      </c>
      <c r="N2450" s="0" t="s">
        <v>2092</v>
      </c>
      <c r="O2450" s="0" t="s">
        <v>3001</v>
      </c>
    </row>
    <row r="2451" customFormat="false" ht="12.75" hidden="false" customHeight="false" outlineLevel="0" collapsed="false">
      <c r="A2451" s="122" t="s">
        <v>1578</v>
      </c>
      <c r="B2451" s="123" t="n">
        <v>10578</v>
      </c>
      <c r="C2451" s="122" t="s">
        <v>50</v>
      </c>
      <c r="D2451" s="122" t="s">
        <v>1994</v>
      </c>
      <c r="E2451" s="124" t="s">
        <v>1581</v>
      </c>
      <c r="F2451" s="124"/>
      <c r="G2451" s="125" t="s">
        <v>24</v>
      </c>
      <c r="H2451" s="126" t="n">
        <v>3.5594E-005</v>
      </c>
      <c r="I2451" s="127" t="n">
        <f aca="false">L2451</f>
        <v>11.82</v>
      </c>
      <c r="J2451" s="127" t="n">
        <f aca="false">M2451</f>
        <v>0</v>
      </c>
      <c r="L2451" s="108" t="n">
        <f aca="false">TRUNC(N2451-N2451*$O$2,2)</f>
        <v>11.82</v>
      </c>
      <c r="M2451" s="108" t="n">
        <f aca="false">TRUNC(O2451-O2451*$O$2,2)</f>
        <v>0</v>
      </c>
      <c r="N2451" s="0" t="s">
        <v>1995</v>
      </c>
      <c r="O2451" s="0" t="s">
        <v>1635</v>
      </c>
    </row>
    <row r="2452" customFormat="false" ht="25.5" hidden="false" customHeight="false" outlineLevel="0" collapsed="false">
      <c r="A2452" s="122" t="s">
        <v>1578</v>
      </c>
      <c r="B2452" s="123" t="s">
        <v>1902</v>
      </c>
      <c r="C2452" s="122" t="s">
        <v>50</v>
      </c>
      <c r="D2452" s="122" t="s">
        <v>1903</v>
      </c>
      <c r="E2452" s="124" t="s">
        <v>1609</v>
      </c>
      <c r="F2452" s="124"/>
      <c r="G2452" s="125" t="s">
        <v>1610</v>
      </c>
      <c r="H2452" s="126" t="n">
        <v>0.08554</v>
      </c>
      <c r="I2452" s="127" t="n">
        <f aca="false">L2452</f>
        <v>14.91</v>
      </c>
      <c r="J2452" s="127" t="n">
        <f aca="false">M2452</f>
        <v>1.27</v>
      </c>
      <c r="L2452" s="108" t="n">
        <f aca="false">TRUNC(N2452-N2452*$O$2,2)</f>
        <v>14.91</v>
      </c>
      <c r="M2452" s="108" t="n">
        <f aca="false">TRUNC(O2452-O2452*$O$2,2)</f>
        <v>1.27</v>
      </c>
      <c r="N2452" s="0" t="s">
        <v>1739</v>
      </c>
      <c r="O2452" s="0" t="s">
        <v>3002</v>
      </c>
    </row>
    <row r="2453" customFormat="false" ht="12.75" hidden="false" customHeight="false" outlineLevel="0" collapsed="false">
      <c r="A2453" s="122" t="s">
        <v>1578</v>
      </c>
      <c r="B2453" s="123" t="n">
        <v>11246</v>
      </c>
      <c r="C2453" s="122" t="s">
        <v>50</v>
      </c>
      <c r="D2453" s="122" t="s">
        <v>1816</v>
      </c>
      <c r="E2453" s="124" t="s">
        <v>1581</v>
      </c>
      <c r="F2453" s="124"/>
      <c r="G2453" s="125" t="s">
        <v>765</v>
      </c>
      <c r="H2453" s="126" t="n">
        <v>0.001682352</v>
      </c>
      <c r="I2453" s="127" t="n">
        <f aca="false">L2453</f>
        <v>7.97</v>
      </c>
      <c r="J2453" s="127" t="n">
        <f aca="false">M2453</f>
        <v>0</v>
      </c>
      <c r="L2453" s="108" t="n">
        <f aca="false">TRUNC(N2453-N2453*$O$2,2)</f>
        <v>7.97</v>
      </c>
      <c r="M2453" s="108" t="n">
        <f aca="false">TRUNC(O2453-O2453*$O$2,2)</f>
        <v>0</v>
      </c>
      <c r="N2453" s="0" t="s">
        <v>1817</v>
      </c>
      <c r="O2453" s="0" t="s">
        <v>1644</v>
      </c>
    </row>
    <row r="2454" customFormat="false" ht="12.75" hidden="false" customHeight="false" outlineLevel="0" collapsed="false">
      <c r="A2454" s="122" t="s">
        <v>1578</v>
      </c>
      <c r="B2454" s="123" t="n">
        <v>10599</v>
      </c>
      <c r="C2454" s="122" t="s">
        <v>50</v>
      </c>
      <c r="D2454" s="122" t="s">
        <v>1648</v>
      </c>
      <c r="E2454" s="124" t="s">
        <v>1581</v>
      </c>
      <c r="F2454" s="124"/>
      <c r="G2454" s="125" t="s">
        <v>24</v>
      </c>
      <c r="H2454" s="126" t="n">
        <v>0.00987596712</v>
      </c>
      <c r="I2454" s="127" t="n">
        <f aca="false">L2454</f>
        <v>14.04</v>
      </c>
      <c r="J2454" s="127" t="n">
        <f aca="false">M2454</f>
        <v>0.13</v>
      </c>
      <c r="L2454" s="108" t="n">
        <f aca="false">TRUNC(N2454-N2454*$O$2,2)</f>
        <v>14.04</v>
      </c>
      <c r="M2454" s="108" t="n">
        <f aca="false">TRUNC(O2454-O2454*$O$2,2)</f>
        <v>0.13</v>
      </c>
      <c r="N2454" s="0" t="s">
        <v>1649</v>
      </c>
      <c r="O2454" s="0" t="s">
        <v>2318</v>
      </c>
    </row>
    <row r="2455" customFormat="false" ht="12.75" hidden="false" customHeight="false" outlineLevel="0" collapsed="false">
      <c r="A2455" s="122" t="s">
        <v>1578</v>
      </c>
      <c r="B2455" s="123" t="n">
        <v>10492</v>
      </c>
      <c r="C2455" s="122" t="s">
        <v>50</v>
      </c>
      <c r="D2455" s="122" t="s">
        <v>1662</v>
      </c>
      <c r="E2455" s="124" t="s">
        <v>1581</v>
      </c>
      <c r="F2455" s="124"/>
      <c r="G2455" s="125" t="s">
        <v>24</v>
      </c>
      <c r="H2455" s="126" t="n">
        <v>0.0246899178</v>
      </c>
      <c r="I2455" s="127" t="n">
        <f aca="false">L2455</f>
        <v>148.29</v>
      </c>
      <c r="J2455" s="127" t="n">
        <f aca="false">M2455</f>
        <v>3.66</v>
      </c>
      <c r="L2455" s="108" t="n">
        <f aca="false">TRUNC(N2455-N2455*$O$2,2)</f>
        <v>148.29</v>
      </c>
      <c r="M2455" s="108" t="n">
        <f aca="false">TRUNC(O2455-O2455*$O$2,2)</f>
        <v>3.66</v>
      </c>
      <c r="N2455" s="0" t="s">
        <v>1663</v>
      </c>
      <c r="O2455" s="0" t="s">
        <v>3003</v>
      </c>
    </row>
    <row r="2456" customFormat="false" ht="12.75" hidden="false" customHeight="false" outlineLevel="0" collapsed="false">
      <c r="A2456" s="122" t="s">
        <v>1578</v>
      </c>
      <c r="B2456" s="123" t="n">
        <v>10790</v>
      </c>
      <c r="C2456" s="122" t="s">
        <v>50</v>
      </c>
      <c r="D2456" s="122" t="s">
        <v>1780</v>
      </c>
      <c r="E2456" s="124" t="s">
        <v>1581</v>
      </c>
      <c r="F2456" s="124"/>
      <c r="G2456" s="125" t="s">
        <v>24</v>
      </c>
      <c r="H2456" s="126" t="n">
        <v>0.000240336</v>
      </c>
      <c r="I2456" s="127" t="n">
        <f aca="false">L2456</f>
        <v>20.25</v>
      </c>
      <c r="J2456" s="127" t="n">
        <f aca="false">M2456</f>
        <v>0</v>
      </c>
      <c r="L2456" s="108" t="n">
        <f aca="false">TRUNC(N2456-N2456*$O$2,2)</f>
        <v>20.25</v>
      </c>
      <c r="M2456" s="108" t="n">
        <f aca="false">TRUNC(O2456-O2456*$O$2,2)</f>
        <v>0</v>
      </c>
      <c r="N2456" s="0" t="s">
        <v>1781</v>
      </c>
      <c r="O2456" s="0" t="s">
        <v>1635</v>
      </c>
    </row>
    <row r="2457" customFormat="false" ht="25.5" hidden="false" customHeight="false" outlineLevel="0" collapsed="false">
      <c r="A2457" s="122" t="s">
        <v>1578</v>
      </c>
      <c r="B2457" s="123" t="n">
        <v>10761</v>
      </c>
      <c r="C2457" s="122" t="s">
        <v>50</v>
      </c>
      <c r="D2457" s="122" t="s">
        <v>1641</v>
      </c>
      <c r="E2457" s="124" t="s">
        <v>1642</v>
      </c>
      <c r="F2457" s="124"/>
      <c r="G2457" s="125" t="s">
        <v>24</v>
      </c>
      <c r="H2457" s="126" t="n">
        <v>0.55854080712</v>
      </c>
      <c r="I2457" s="127" t="n">
        <f aca="false">L2457</f>
        <v>3.9</v>
      </c>
      <c r="J2457" s="127" t="n">
        <f aca="false">M2457</f>
        <v>2.17</v>
      </c>
      <c r="L2457" s="108" t="n">
        <f aca="false">TRUNC(N2457-N2457*$O$2,2)</f>
        <v>3.9</v>
      </c>
      <c r="M2457" s="108" t="n">
        <f aca="false">TRUNC(O2457-O2457*$O$2,2)</f>
        <v>2.17</v>
      </c>
      <c r="N2457" s="0" t="s">
        <v>1643</v>
      </c>
      <c r="O2457" s="0" t="s">
        <v>3004</v>
      </c>
    </row>
    <row r="2458" customFormat="false" ht="25.5" hidden="false" customHeight="false" outlineLevel="0" collapsed="false">
      <c r="A2458" s="122" t="s">
        <v>1578</v>
      </c>
      <c r="B2458" s="123" t="s">
        <v>1737</v>
      </c>
      <c r="C2458" s="122" t="s">
        <v>50</v>
      </c>
      <c r="D2458" s="122" t="s">
        <v>1738</v>
      </c>
      <c r="E2458" s="124" t="s">
        <v>1609</v>
      </c>
      <c r="F2458" s="124"/>
      <c r="G2458" s="125" t="s">
        <v>1610</v>
      </c>
      <c r="H2458" s="126" t="n">
        <v>2.40336</v>
      </c>
      <c r="I2458" s="127" t="n">
        <f aca="false">L2458</f>
        <v>14.91</v>
      </c>
      <c r="J2458" s="127" t="n">
        <f aca="false">M2458</f>
        <v>35.84</v>
      </c>
      <c r="L2458" s="108" t="n">
        <f aca="false">TRUNC(N2458-N2458*$O$2,2)</f>
        <v>14.91</v>
      </c>
      <c r="M2458" s="108" t="n">
        <f aca="false">TRUNC(O2458-O2458*$O$2,2)</f>
        <v>35.84</v>
      </c>
      <c r="N2458" s="0" t="s">
        <v>1739</v>
      </c>
      <c r="O2458" s="0" t="s">
        <v>3005</v>
      </c>
    </row>
    <row r="2459" customFormat="false" ht="12.75" hidden="false" customHeight="false" outlineLevel="0" collapsed="false">
      <c r="A2459" s="122" t="s">
        <v>1578</v>
      </c>
      <c r="B2459" s="123" t="n">
        <v>1651</v>
      </c>
      <c r="C2459" s="122" t="s">
        <v>50</v>
      </c>
      <c r="D2459" s="122" t="s">
        <v>1638</v>
      </c>
      <c r="E2459" s="124" t="s">
        <v>1581</v>
      </c>
      <c r="F2459" s="124"/>
      <c r="G2459" s="125" t="s">
        <v>1639</v>
      </c>
      <c r="H2459" s="126" t="n">
        <v>0.00437152172</v>
      </c>
      <c r="I2459" s="127" t="n">
        <f aca="false">L2459</f>
        <v>4.95</v>
      </c>
      <c r="J2459" s="127" t="n">
        <f aca="false">M2459</f>
        <v>0.01</v>
      </c>
      <c r="L2459" s="108" t="n">
        <f aca="false">TRUNC(N2459-N2459*$O$2,2)</f>
        <v>4.95</v>
      </c>
      <c r="M2459" s="108" t="n">
        <f aca="false">TRUNC(O2459-O2459*$O$2,2)</f>
        <v>0.01</v>
      </c>
      <c r="N2459" s="0" t="s">
        <v>1640</v>
      </c>
      <c r="O2459" s="0" t="s">
        <v>1678</v>
      </c>
    </row>
    <row r="2460" customFormat="false" ht="25.5" hidden="false" customHeight="false" outlineLevel="0" collapsed="false">
      <c r="A2460" s="122" t="s">
        <v>1578</v>
      </c>
      <c r="B2460" s="123" t="s">
        <v>1905</v>
      </c>
      <c r="C2460" s="122" t="s">
        <v>50</v>
      </c>
      <c r="D2460" s="122" t="s">
        <v>1906</v>
      </c>
      <c r="E2460" s="124" t="s">
        <v>1609</v>
      </c>
      <c r="F2460" s="124"/>
      <c r="G2460" s="125" t="s">
        <v>1610</v>
      </c>
      <c r="H2460" s="126" t="n">
        <v>0.17797</v>
      </c>
      <c r="I2460" s="127" t="n">
        <f aca="false">L2460</f>
        <v>14.93</v>
      </c>
      <c r="J2460" s="127" t="n">
        <f aca="false">M2460</f>
        <v>2.65</v>
      </c>
      <c r="L2460" s="108" t="n">
        <f aca="false">TRUNC(N2460-N2460*$O$2,2)</f>
        <v>14.93</v>
      </c>
      <c r="M2460" s="108" t="n">
        <f aca="false">TRUNC(O2460-O2460*$O$2,2)</f>
        <v>2.65</v>
      </c>
      <c r="N2460" s="0" t="s">
        <v>1746</v>
      </c>
      <c r="O2460" s="0" t="s">
        <v>2217</v>
      </c>
    </row>
    <row r="2461" customFormat="false" ht="12.75" hidden="false" customHeight="false" outlineLevel="0" collapsed="false">
      <c r="A2461" s="122" t="s">
        <v>1578</v>
      </c>
      <c r="B2461" s="123" t="n">
        <v>10596</v>
      </c>
      <c r="C2461" s="122" t="s">
        <v>50</v>
      </c>
      <c r="D2461" s="122" t="s">
        <v>1672</v>
      </c>
      <c r="E2461" s="124" t="s">
        <v>1581</v>
      </c>
      <c r="F2461" s="124"/>
      <c r="G2461" s="125" t="s">
        <v>24</v>
      </c>
      <c r="H2461" s="126" t="n">
        <v>0.0246899178</v>
      </c>
      <c r="I2461" s="127" t="n">
        <f aca="false">L2461</f>
        <v>3.82</v>
      </c>
      <c r="J2461" s="127" t="n">
        <f aca="false">M2461</f>
        <v>0.09</v>
      </c>
      <c r="L2461" s="108" t="n">
        <f aca="false">TRUNC(N2461-N2461*$O$2,2)</f>
        <v>3.82</v>
      </c>
      <c r="M2461" s="108" t="n">
        <f aca="false">TRUNC(O2461-O2461*$O$2,2)</f>
        <v>0.09</v>
      </c>
      <c r="N2461" s="0" t="s">
        <v>1673</v>
      </c>
      <c r="O2461" s="0" t="s">
        <v>2284</v>
      </c>
    </row>
    <row r="2462" customFormat="false" ht="38.25" hidden="false" customHeight="false" outlineLevel="0" collapsed="false">
      <c r="A2462" s="122" t="s">
        <v>1578</v>
      </c>
      <c r="B2462" s="123" t="s">
        <v>1887</v>
      </c>
      <c r="C2462" s="122" t="s">
        <v>50</v>
      </c>
      <c r="D2462" s="122" t="s">
        <v>1888</v>
      </c>
      <c r="E2462" s="124" t="s">
        <v>1581</v>
      </c>
      <c r="F2462" s="124"/>
      <c r="G2462" s="125" t="s">
        <v>24</v>
      </c>
      <c r="H2462" s="126" t="n">
        <v>0.416</v>
      </c>
      <c r="I2462" s="127" t="n">
        <f aca="false">L2462</f>
        <v>0.27</v>
      </c>
      <c r="J2462" s="127" t="n">
        <f aca="false">M2462</f>
        <v>0.1</v>
      </c>
      <c r="L2462" s="108" t="n">
        <f aca="false">TRUNC(N2462-N2462*$O$2,2)</f>
        <v>0.27</v>
      </c>
      <c r="M2462" s="108" t="n">
        <f aca="false">TRUNC(O2462-O2462*$O$2,2)</f>
        <v>0.1</v>
      </c>
      <c r="N2462" s="0" t="s">
        <v>1889</v>
      </c>
      <c r="O2462" s="0" t="s">
        <v>1831</v>
      </c>
    </row>
    <row r="2463" customFormat="false" ht="25.5" hidden="false" customHeight="false" outlineLevel="0" collapsed="false">
      <c r="A2463" s="122" t="s">
        <v>1578</v>
      </c>
      <c r="B2463" s="123" t="s">
        <v>1654</v>
      </c>
      <c r="C2463" s="122" t="s">
        <v>50</v>
      </c>
      <c r="D2463" s="122" t="s">
        <v>1655</v>
      </c>
      <c r="E2463" s="124" t="s">
        <v>1581</v>
      </c>
      <c r="F2463" s="124"/>
      <c r="G2463" s="125" t="s">
        <v>24</v>
      </c>
      <c r="H2463" s="126" t="n">
        <v>0.00329198904</v>
      </c>
      <c r="I2463" s="127" t="n">
        <f aca="false">L2463</f>
        <v>10.53</v>
      </c>
      <c r="J2463" s="127" t="n">
        <f aca="false">M2463</f>
        <v>0.03</v>
      </c>
      <c r="L2463" s="108" t="n">
        <f aca="false">TRUNC(N2463-N2463*$O$2,2)</f>
        <v>10.53</v>
      </c>
      <c r="M2463" s="108" t="n">
        <f aca="false">TRUNC(O2463-O2463*$O$2,2)</f>
        <v>0.03</v>
      </c>
      <c r="N2463" s="0" t="s">
        <v>1656</v>
      </c>
      <c r="O2463" s="0" t="s">
        <v>1788</v>
      </c>
    </row>
    <row r="2464" customFormat="false" ht="12.75" hidden="false" customHeight="false" outlineLevel="0" collapsed="false">
      <c r="A2464" s="122" t="s">
        <v>1578</v>
      </c>
      <c r="B2464" s="123" t="n">
        <v>11243</v>
      </c>
      <c r="C2464" s="122" t="s">
        <v>50</v>
      </c>
      <c r="D2464" s="122" t="s">
        <v>1798</v>
      </c>
      <c r="E2464" s="124" t="s">
        <v>1581</v>
      </c>
      <c r="F2464" s="124"/>
      <c r="G2464" s="125" t="s">
        <v>24</v>
      </c>
      <c r="H2464" s="126" t="n">
        <v>0.000240336</v>
      </c>
      <c r="I2464" s="127" t="n">
        <f aca="false">L2464</f>
        <v>21.85</v>
      </c>
      <c r="J2464" s="127" t="n">
        <f aca="false">M2464</f>
        <v>0</v>
      </c>
      <c r="L2464" s="108" t="n">
        <f aca="false">TRUNC(N2464-N2464*$O$2,2)</f>
        <v>21.85</v>
      </c>
      <c r="M2464" s="108" t="n">
        <f aca="false">TRUNC(O2464-O2464*$O$2,2)</f>
        <v>0</v>
      </c>
      <c r="N2464" s="0" t="s">
        <v>1799</v>
      </c>
      <c r="O2464" s="0" t="s">
        <v>1635</v>
      </c>
    </row>
    <row r="2465" customFormat="false" ht="12.75" hidden="false" customHeight="false" outlineLevel="0" collapsed="false">
      <c r="A2465" s="122" t="s">
        <v>1578</v>
      </c>
      <c r="B2465" s="123" t="n">
        <v>10585</v>
      </c>
      <c r="C2465" s="122" t="s">
        <v>50</v>
      </c>
      <c r="D2465" s="122" t="s">
        <v>1978</v>
      </c>
      <c r="E2465" s="124" t="s">
        <v>1581</v>
      </c>
      <c r="F2465" s="124"/>
      <c r="G2465" s="125" t="s">
        <v>24</v>
      </c>
      <c r="H2465" s="126" t="n">
        <v>1.7108E-005</v>
      </c>
      <c r="I2465" s="127" t="n">
        <f aca="false">L2465</f>
        <v>15.53</v>
      </c>
      <c r="J2465" s="127" t="n">
        <f aca="false">M2465</f>
        <v>0</v>
      </c>
      <c r="L2465" s="108" t="n">
        <f aca="false">TRUNC(N2465-N2465*$O$2,2)</f>
        <v>15.53</v>
      </c>
      <c r="M2465" s="108" t="n">
        <f aca="false">TRUNC(O2465-O2465*$O$2,2)</f>
        <v>0</v>
      </c>
      <c r="N2465" s="0" t="s">
        <v>1979</v>
      </c>
      <c r="O2465" s="0" t="s">
        <v>1635</v>
      </c>
    </row>
    <row r="2466" customFormat="false" ht="12.75" hidden="false" customHeight="false" outlineLevel="0" collapsed="false">
      <c r="A2466" s="122" t="s">
        <v>1578</v>
      </c>
      <c r="B2466" s="123" t="n">
        <v>4729</v>
      </c>
      <c r="C2466" s="122" t="s">
        <v>50</v>
      </c>
      <c r="D2466" s="122" t="s">
        <v>1636</v>
      </c>
      <c r="E2466" s="124" t="s">
        <v>1581</v>
      </c>
      <c r="F2466" s="124"/>
      <c r="G2466" s="125" t="s">
        <v>24</v>
      </c>
      <c r="H2466" s="126" t="n">
        <v>0.00028197784</v>
      </c>
      <c r="I2466" s="127" t="n">
        <f aca="false">L2466</f>
        <v>24.58</v>
      </c>
      <c r="J2466" s="127" t="n">
        <f aca="false">M2466</f>
        <v>0</v>
      </c>
      <c r="L2466" s="108" t="n">
        <f aca="false">TRUNC(N2466-N2466*$O$2,2)</f>
        <v>24.58</v>
      </c>
      <c r="M2466" s="108" t="n">
        <f aca="false">TRUNC(O2466-O2466*$O$2,2)</f>
        <v>0</v>
      </c>
      <c r="N2466" s="0" t="s">
        <v>1637</v>
      </c>
      <c r="O2466" s="0" t="s">
        <v>1635</v>
      </c>
    </row>
    <row r="2467" customFormat="false" ht="12.75" hidden="false" customHeight="false" outlineLevel="0" collapsed="false">
      <c r="A2467" s="122" t="s">
        <v>1578</v>
      </c>
      <c r="B2467" s="123" t="n">
        <v>630</v>
      </c>
      <c r="C2467" s="122" t="s">
        <v>50</v>
      </c>
      <c r="D2467" s="122" t="s">
        <v>2149</v>
      </c>
      <c r="E2467" s="124" t="s">
        <v>1581</v>
      </c>
      <c r="F2467" s="124"/>
      <c r="G2467" s="125" t="s">
        <v>52</v>
      </c>
      <c r="H2467" s="126" t="n">
        <v>0.07592</v>
      </c>
      <c r="I2467" s="127" t="n">
        <f aca="false">L2467</f>
        <v>31.28</v>
      </c>
      <c r="J2467" s="127" t="n">
        <f aca="false">M2467</f>
        <v>2.37</v>
      </c>
      <c r="L2467" s="108" t="n">
        <f aca="false">TRUNC(N2467-N2467*$O$2,2)</f>
        <v>31.28</v>
      </c>
      <c r="M2467" s="108" t="n">
        <f aca="false">TRUNC(O2467-O2467*$O$2,2)</f>
        <v>2.37</v>
      </c>
      <c r="N2467" s="0" t="s">
        <v>2150</v>
      </c>
      <c r="O2467" s="0" t="s">
        <v>3006</v>
      </c>
    </row>
    <row r="2468" customFormat="false" ht="25.5" hidden="false" customHeight="false" outlineLevel="0" collapsed="false">
      <c r="A2468" s="122" t="s">
        <v>1578</v>
      </c>
      <c r="B2468" s="123" t="s">
        <v>1986</v>
      </c>
      <c r="C2468" s="122" t="s">
        <v>50</v>
      </c>
      <c r="D2468" s="122" t="s">
        <v>1987</v>
      </c>
      <c r="E2468" s="124" t="s">
        <v>1581</v>
      </c>
      <c r="F2468" s="124"/>
      <c r="G2468" s="125" t="s">
        <v>287</v>
      </c>
      <c r="H2468" s="126" t="n">
        <v>0.013</v>
      </c>
      <c r="I2468" s="127" t="n">
        <f aca="false">L2468</f>
        <v>12.58</v>
      </c>
      <c r="J2468" s="127" t="n">
        <f aca="false">M2468</f>
        <v>0.15</v>
      </c>
      <c r="L2468" s="108" t="n">
        <f aca="false">TRUNC(N2468-N2468*$O$2,2)</f>
        <v>12.58</v>
      </c>
      <c r="M2468" s="108" t="n">
        <f aca="false">TRUNC(O2468-O2468*$O$2,2)</f>
        <v>0.15</v>
      </c>
      <c r="N2468" s="0" t="s">
        <v>1988</v>
      </c>
      <c r="O2468" s="0" t="s">
        <v>2077</v>
      </c>
    </row>
    <row r="2469" customFormat="false" ht="25.5" hidden="false" customHeight="false" outlineLevel="0" collapsed="false">
      <c r="A2469" s="122" t="s">
        <v>1578</v>
      </c>
      <c r="B2469" s="123" t="s">
        <v>1927</v>
      </c>
      <c r="C2469" s="122" t="s">
        <v>50</v>
      </c>
      <c r="D2469" s="122" t="s">
        <v>1928</v>
      </c>
      <c r="E2469" s="124" t="s">
        <v>1581</v>
      </c>
      <c r="F2469" s="124"/>
      <c r="G2469" s="125" t="s">
        <v>366</v>
      </c>
      <c r="H2469" s="126" t="n">
        <v>0.35386</v>
      </c>
      <c r="I2469" s="127" t="n">
        <f aca="false">L2469</f>
        <v>4.4</v>
      </c>
      <c r="J2469" s="127" t="n">
        <f aca="false">M2469</f>
        <v>1.55</v>
      </c>
      <c r="L2469" s="108" t="n">
        <f aca="false">TRUNC(N2469-N2469*$O$2,2)</f>
        <v>4.4</v>
      </c>
      <c r="M2469" s="108" t="n">
        <f aca="false">TRUNC(O2469-O2469*$O$2,2)</f>
        <v>1.55</v>
      </c>
      <c r="N2469" s="0" t="s">
        <v>1929</v>
      </c>
      <c r="O2469" s="0" t="s">
        <v>1768</v>
      </c>
    </row>
    <row r="2470" customFormat="false" ht="38.25" hidden="false" customHeight="false" outlineLevel="0" collapsed="false">
      <c r="A2470" s="122" t="s">
        <v>1578</v>
      </c>
      <c r="B2470" s="123" t="s">
        <v>1991</v>
      </c>
      <c r="C2470" s="122" t="s">
        <v>50</v>
      </c>
      <c r="D2470" s="122" t="s">
        <v>1992</v>
      </c>
      <c r="E2470" s="124" t="s">
        <v>1581</v>
      </c>
      <c r="F2470" s="124"/>
      <c r="G2470" s="125" t="s">
        <v>24</v>
      </c>
      <c r="H2470" s="126" t="n">
        <v>0.416</v>
      </c>
      <c r="I2470" s="127" t="n">
        <f aca="false">L2470</f>
        <v>0.17</v>
      </c>
      <c r="J2470" s="127" t="n">
        <f aca="false">M2470</f>
        <v>0.07</v>
      </c>
      <c r="L2470" s="108" t="n">
        <f aca="false">TRUNC(N2470-N2470*$O$2,2)</f>
        <v>0.17</v>
      </c>
      <c r="M2470" s="108" t="n">
        <f aca="false">TRUNC(O2470-O2470*$O$2,2)</f>
        <v>0.07</v>
      </c>
      <c r="N2470" s="0" t="s">
        <v>1615</v>
      </c>
      <c r="O2470" s="0" t="s">
        <v>1813</v>
      </c>
    </row>
    <row r="2471" customFormat="false" ht="12.75" hidden="false" customHeight="false" outlineLevel="0" collapsed="false">
      <c r="A2471" s="122" t="s">
        <v>1578</v>
      </c>
      <c r="B2471" s="123" t="n">
        <v>4728</v>
      </c>
      <c r="C2471" s="122" t="s">
        <v>50</v>
      </c>
      <c r="D2471" s="122" t="s">
        <v>1667</v>
      </c>
      <c r="E2471" s="124" t="s">
        <v>1581</v>
      </c>
      <c r="F2471" s="124"/>
      <c r="G2471" s="125" t="s">
        <v>24</v>
      </c>
      <c r="H2471" s="126" t="n">
        <v>0.00084593352</v>
      </c>
      <c r="I2471" s="127" t="n">
        <f aca="false">L2471</f>
        <v>14.5</v>
      </c>
      <c r="J2471" s="127" t="n">
        <f aca="false">M2471</f>
        <v>0</v>
      </c>
      <c r="L2471" s="108" t="n">
        <f aca="false">TRUNC(N2471-N2471*$O$2,2)</f>
        <v>14.5</v>
      </c>
      <c r="M2471" s="108" t="n">
        <f aca="false">TRUNC(O2471-O2471*$O$2,2)</f>
        <v>0</v>
      </c>
      <c r="N2471" s="0" t="s">
        <v>1668</v>
      </c>
      <c r="O2471" s="0" t="s">
        <v>1644</v>
      </c>
    </row>
    <row r="2472" customFormat="false" ht="12.75" hidden="false" customHeight="false" outlineLevel="0" collapsed="false">
      <c r="A2472" s="122" t="s">
        <v>1578</v>
      </c>
      <c r="B2472" s="123" t="n">
        <v>11245</v>
      </c>
      <c r="C2472" s="122" t="s">
        <v>50</v>
      </c>
      <c r="D2472" s="122" t="s">
        <v>1814</v>
      </c>
      <c r="E2472" s="124" t="s">
        <v>1581</v>
      </c>
      <c r="F2472" s="124"/>
      <c r="G2472" s="125" t="s">
        <v>24</v>
      </c>
      <c r="H2472" s="126" t="n">
        <v>0.001682352</v>
      </c>
      <c r="I2472" s="127" t="n">
        <f aca="false">L2472</f>
        <v>9.05</v>
      </c>
      <c r="J2472" s="127" t="n">
        <f aca="false">M2472</f>
        <v>0</v>
      </c>
      <c r="L2472" s="108" t="n">
        <f aca="false">TRUNC(N2472-N2472*$O$2,2)</f>
        <v>9.05</v>
      </c>
      <c r="M2472" s="108" t="n">
        <f aca="false">TRUNC(O2472-O2472*$O$2,2)</f>
        <v>0</v>
      </c>
      <c r="N2472" s="0" t="s">
        <v>1815</v>
      </c>
      <c r="O2472" s="0" t="s">
        <v>1644</v>
      </c>
    </row>
    <row r="2473" customFormat="false" ht="25.5" hidden="false" customHeight="false" outlineLevel="0" collapsed="false">
      <c r="A2473" s="122" t="s">
        <v>1578</v>
      </c>
      <c r="B2473" s="123" t="s">
        <v>2127</v>
      </c>
      <c r="C2473" s="122" t="s">
        <v>50</v>
      </c>
      <c r="D2473" s="122" t="s">
        <v>2128</v>
      </c>
      <c r="E2473" s="124" t="s">
        <v>1581</v>
      </c>
      <c r="F2473" s="124"/>
      <c r="G2473" s="125" t="s">
        <v>41</v>
      </c>
      <c r="H2473" s="126" t="n">
        <v>0.080838</v>
      </c>
      <c r="I2473" s="127" t="n">
        <f aca="false">L2473</f>
        <v>85.85</v>
      </c>
      <c r="J2473" s="127" t="n">
        <f aca="false">M2473</f>
        <v>6.93</v>
      </c>
      <c r="L2473" s="108" t="n">
        <f aca="false">TRUNC(N2473-N2473*$O$2,2)</f>
        <v>85.85</v>
      </c>
      <c r="M2473" s="108" t="n">
        <f aca="false">TRUNC(O2473-O2473*$O$2,2)</f>
        <v>6.93</v>
      </c>
      <c r="N2473" s="0" t="s">
        <v>2129</v>
      </c>
      <c r="O2473" s="0" t="s">
        <v>3007</v>
      </c>
    </row>
    <row r="2474" customFormat="false" ht="12.75" hidden="false" customHeight="false" outlineLevel="0" collapsed="false">
      <c r="A2474" s="122" t="s">
        <v>1578</v>
      </c>
      <c r="B2474" s="123" t="n">
        <v>11247</v>
      </c>
      <c r="C2474" s="122" t="s">
        <v>50</v>
      </c>
      <c r="D2474" s="122" t="s">
        <v>1795</v>
      </c>
      <c r="E2474" s="124" t="s">
        <v>1581</v>
      </c>
      <c r="F2474" s="124"/>
      <c r="G2474" s="125" t="s">
        <v>24</v>
      </c>
      <c r="H2474" s="126" t="n">
        <v>0.000240336</v>
      </c>
      <c r="I2474" s="127" t="n">
        <f aca="false">L2474</f>
        <v>255.84</v>
      </c>
      <c r="J2474" s="127" t="n">
        <f aca="false">M2474</f>
        <v>0.05</v>
      </c>
      <c r="L2474" s="108" t="n">
        <f aca="false">TRUNC(N2474-N2474*$O$2,2)</f>
        <v>255.84</v>
      </c>
      <c r="M2474" s="108" t="n">
        <f aca="false">TRUNC(O2474-O2474*$O$2,2)</f>
        <v>0.05</v>
      </c>
      <c r="N2474" s="0" t="s">
        <v>1796</v>
      </c>
      <c r="O2474" s="0" t="s">
        <v>1623</v>
      </c>
    </row>
    <row r="2475" customFormat="false" ht="12.75" hidden="false" customHeight="false" outlineLevel="0" collapsed="false">
      <c r="A2475" s="122" t="s">
        <v>1578</v>
      </c>
      <c r="B2475" s="123" t="n">
        <v>941</v>
      </c>
      <c r="C2475" s="122" t="s">
        <v>50</v>
      </c>
      <c r="D2475" s="122" t="s">
        <v>1652</v>
      </c>
      <c r="E2475" s="124" t="s">
        <v>1581</v>
      </c>
      <c r="F2475" s="124"/>
      <c r="G2475" s="125" t="s">
        <v>24</v>
      </c>
      <c r="H2475" s="126" t="n">
        <v>0.0082299726</v>
      </c>
      <c r="I2475" s="127" t="n">
        <f aca="false">L2475</f>
        <v>148.56</v>
      </c>
      <c r="J2475" s="127" t="n">
        <f aca="false">M2475</f>
        <v>1.21</v>
      </c>
      <c r="L2475" s="108" t="n">
        <f aca="false">TRUNC(N2475-N2475*$O$2,2)</f>
        <v>148.56</v>
      </c>
      <c r="M2475" s="108" t="n">
        <f aca="false">TRUNC(O2475-O2475*$O$2,2)</f>
        <v>1.21</v>
      </c>
      <c r="N2475" s="0" t="s">
        <v>1653</v>
      </c>
      <c r="O2475" s="0" t="s">
        <v>3008</v>
      </c>
    </row>
    <row r="2476" customFormat="false" ht="12.75" hidden="false" customHeight="false" outlineLevel="0" collapsed="false">
      <c r="A2476" s="122" t="s">
        <v>1578</v>
      </c>
      <c r="B2476" s="123" t="n">
        <v>10789</v>
      </c>
      <c r="C2476" s="122" t="s">
        <v>50</v>
      </c>
      <c r="D2476" s="122" t="s">
        <v>1804</v>
      </c>
      <c r="E2476" s="124" t="s">
        <v>1581</v>
      </c>
      <c r="F2476" s="124"/>
      <c r="G2476" s="125" t="s">
        <v>24</v>
      </c>
      <c r="H2476" s="126" t="n">
        <v>0.000480672</v>
      </c>
      <c r="I2476" s="127" t="n">
        <f aca="false">L2476</f>
        <v>12.01</v>
      </c>
      <c r="J2476" s="127" t="n">
        <f aca="false">M2476</f>
        <v>0</v>
      </c>
      <c r="L2476" s="108" t="n">
        <f aca="false">TRUNC(N2476-N2476*$O$2,2)</f>
        <v>12.01</v>
      </c>
      <c r="M2476" s="108" t="n">
        <f aca="false">TRUNC(O2476-O2476*$O$2,2)</f>
        <v>0</v>
      </c>
      <c r="N2476" s="0" t="s">
        <v>1805</v>
      </c>
      <c r="O2476" s="0" t="s">
        <v>1635</v>
      </c>
    </row>
    <row r="2477" customFormat="false" ht="12.75" hidden="false" customHeight="false" outlineLevel="0" collapsed="false">
      <c r="A2477" s="122" t="s">
        <v>1578</v>
      </c>
      <c r="B2477" s="123" t="n">
        <v>10586</v>
      </c>
      <c r="C2477" s="122" t="s">
        <v>50</v>
      </c>
      <c r="D2477" s="122" t="s">
        <v>1981</v>
      </c>
      <c r="E2477" s="124" t="s">
        <v>1581</v>
      </c>
      <c r="F2477" s="124"/>
      <c r="G2477" s="125" t="s">
        <v>24</v>
      </c>
      <c r="H2477" s="126" t="n">
        <v>1.7108E-005</v>
      </c>
      <c r="I2477" s="127" t="n">
        <f aca="false">L2477</f>
        <v>28.8</v>
      </c>
      <c r="J2477" s="127" t="n">
        <f aca="false">M2477</f>
        <v>0</v>
      </c>
      <c r="L2477" s="108" t="n">
        <f aca="false">TRUNC(N2477-N2477*$O$2,2)</f>
        <v>28.8</v>
      </c>
      <c r="M2477" s="108" t="n">
        <f aca="false">TRUNC(O2477-O2477*$O$2,2)</f>
        <v>0</v>
      </c>
      <c r="N2477" s="0" t="s">
        <v>1651</v>
      </c>
      <c r="O2477" s="0" t="s">
        <v>1635</v>
      </c>
    </row>
    <row r="2478" customFormat="false" ht="25.5" hidden="false" customHeight="false" outlineLevel="0" collapsed="false">
      <c r="A2478" s="122" t="s">
        <v>1578</v>
      </c>
      <c r="B2478" s="123" t="s">
        <v>1616</v>
      </c>
      <c r="C2478" s="122" t="s">
        <v>50</v>
      </c>
      <c r="D2478" s="122" t="s">
        <v>1617</v>
      </c>
      <c r="E2478" s="124" t="s">
        <v>1609</v>
      </c>
      <c r="F2478" s="124"/>
      <c r="G2478" s="125" t="s">
        <v>1610</v>
      </c>
      <c r="H2478" s="126" t="n">
        <v>2.8197784</v>
      </c>
      <c r="I2478" s="127" t="n">
        <f aca="false">L2478</f>
        <v>10.65</v>
      </c>
      <c r="J2478" s="127" t="n">
        <f aca="false">M2478</f>
        <v>30.03</v>
      </c>
      <c r="L2478" s="108" t="n">
        <f aca="false">TRUNC(N2478-N2478*$O$2,2)</f>
        <v>10.65</v>
      </c>
      <c r="M2478" s="108" t="n">
        <f aca="false">TRUNC(O2478-O2478*$O$2,2)</f>
        <v>30.03</v>
      </c>
      <c r="N2478" s="0" t="s">
        <v>1618</v>
      </c>
      <c r="O2478" s="0" t="s">
        <v>3009</v>
      </c>
    </row>
    <row r="2479" customFormat="false" ht="12.75" hidden="false" customHeight="false" outlineLevel="0" collapsed="false">
      <c r="A2479" s="122" t="s">
        <v>1578</v>
      </c>
      <c r="B2479" s="123" t="n">
        <v>10579</v>
      </c>
      <c r="C2479" s="122" t="s">
        <v>50</v>
      </c>
      <c r="D2479" s="122" t="s">
        <v>1818</v>
      </c>
      <c r="E2479" s="124" t="s">
        <v>1581</v>
      </c>
      <c r="F2479" s="124"/>
      <c r="G2479" s="125" t="s">
        <v>24</v>
      </c>
      <c r="H2479" s="126" t="n">
        <v>3.5594E-005</v>
      </c>
      <c r="I2479" s="127" t="n">
        <f aca="false">L2479</f>
        <v>20.98</v>
      </c>
      <c r="J2479" s="127" t="n">
        <f aca="false">M2479</f>
        <v>0</v>
      </c>
      <c r="L2479" s="108" t="n">
        <f aca="false">TRUNC(N2479-N2479*$O$2,2)</f>
        <v>20.98</v>
      </c>
      <c r="M2479" s="108" t="n">
        <f aca="false">TRUNC(O2479-O2479*$O$2,2)</f>
        <v>0</v>
      </c>
      <c r="N2479" s="0" t="s">
        <v>1819</v>
      </c>
      <c r="O2479" s="0" t="s">
        <v>1635</v>
      </c>
    </row>
    <row r="2480" customFormat="false" ht="12.75" hidden="false" customHeight="false" outlineLevel="0" collapsed="false">
      <c r="A2480" s="122" t="s">
        <v>1578</v>
      </c>
      <c r="B2480" s="123" t="n">
        <v>11264</v>
      </c>
      <c r="C2480" s="122" t="s">
        <v>50</v>
      </c>
      <c r="D2480" s="122" t="s">
        <v>1810</v>
      </c>
      <c r="E2480" s="124" t="s">
        <v>1581</v>
      </c>
      <c r="F2480" s="124"/>
      <c r="G2480" s="125" t="s">
        <v>24</v>
      </c>
      <c r="H2480" s="126" t="n">
        <v>0.000480672</v>
      </c>
      <c r="I2480" s="127" t="n">
        <f aca="false">L2480</f>
        <v>10.55</v>
      </c>
      <c r="J2480" s="127" t="n">
        <f aca="false">M2480</f>
        <v>0</v>
      </c>
      <c r="L2480" s="108" t="n">
        <f aca="false">TRUNC(N2480-N2480*$O$2,2)</f>
        <v>10.55</v>
      </c>
      <c r="M2480" s="108" t="n">
        <f aca="false">TRUNC(O2480-O2480*$O$2,2)</f>
        <v>0</v>
      </c>
      <c r="N2480" s="0" t="s">
        <v>1811</v>
      </c>
      <c r="O2480" s="0" t="s">
        <v>1635</v>
      </c>
    </row>
    <row r="2481" customFormat="false" ht="25.5" hidden="false" customHeight="false" outlineLevel="0" collapsed="false">
      <c r="A2481" s="122" t="s">
        <v>1578</v>
      </c>
      <c r="B2481" s="123" t="n">
        <v>4174</v>
      </c>
      <c r="C2481" s="122" t="s">
        <v>50</v>
      </c>
      <c r="D2481" s="122" t="s">
        <v>1820</v>
      </c>
      <c r="E2481" s="124" t="s">
        <v>1581</v>
      </c>
      <c r="F2481" s="124"/>
      <c r="G2481" s="125" t="s">
        <v>24</v>
      </c>
      <c r="H2481" s="126" t="n">
        <v>0.00120168</v>
      </c>
      <c r="I2481" s="127" t="n">
        <f aca="false">L2481</f>
        <v>8.42</v>
      </c>
      <c r="J2481" s="127" t="n">
        <f aca="false">M2481</f>
        <v>0</v>
      </c>
      <c r="L2481" s="108" t="n">
        <f aca="false">TRUNC(N2481-N2481*$O$2,2)</f>
        <v>8.42</v>
      </c>
      <c r="M2481" s="108" t="n">
        <f aca="false">TRUNC(O2481-O2481*$O$2,2)</f>
        <v>0</v>
      </c>
      <c r="N2481" s="0" t="s">
        <v>1821</v>
      </c>
      <c r="O2481" s="0" t="s">
        <v>1644</v>
      </c>
    </row>
    <row r="2482" customFormat="false" ht="12.75" hidden="false" customHeight="false" outlineLevel="0" collapsed="false">
      <c r="A2482" s="122" t="s">
        <v>1578</v>
      </c>
      <c r="B2482" s="123" t="n">
        <v>10577</v>
      </c>
      <c r="C2482" s="122" t="s">
        <v>50</v>
      </c>
      <c r="D2482" s="122" t="s">
        <v>1960</v>
      </c>
      <c r="E2482" s="124" t="s">
        <v>1581</v>
      </c>
      <c r="F2482" s="124"/>
      <c r="G2482" s="125" t="s">
        <v>24</v>
      </c>
      <c r="H2482" s="126" t="n">
        <v>1.7797E-005</v>
      </c>
      <c r="I2482" s="127" t="n">
        <f aca="false">L2482</f>
        <v>23.33</v>
      </c>
      <c r="J2482" s="127" t="n">
        <f aca="false">M2482</f>
        <v>0</v>
      </c>
      <c r="L2482" s="108" t="n">
        <f aca="false">TRUNC(N2482-N2482*$O$2,2)</f>
        <v>23.33</v>
      </c>
      <c r="M2482" s="108" t="n">
        <f aca="false">TRUNC(O2482-O2482*$O$2,2)</f>
        <v>0</v>
      </c>
      <c r="N2482" s="0" t="s">
        <v>1961</v>
      </c>
      <c r="O2482" s="0" t="s">
        <v>1635</v>
      </c>
    </row>
    <row r="2483" customFormat="false" ht="25.5" hidden="false" customHeight="false" outlineLevel="0" collapsed="false">
      <c r="A2483" s="122" t="s">
        <v>1578</v>
      </c>
      <c r="B2483" s="123" t="n">
        <v>11248</v>
      </c>
      <c r="C2483" s="122" t="s">
        <v>50</v>
      </c>
      <c r="D2483" s="122" t="s">
        <v>1956</v>
      </c>
      <c r="E2483" s="124" t="s">
        <v>1583</v>
      </c>
      <c r="F2483" s="124"/>
      <c r="G2483" s="125" t="s">
        <v>24</v>
      </c>
      <c r="H2483" s="126" t="n">
        <v>1.7797E-005</v>
      </c>
      <c r="I2483" s="127" t="n">
        <f aca="false">L2483</f>
        <v>192</v>
      </c>
      <c r="J2483" s="127" t="n">
        <f aca="false">M2483</f>
        <v>0</v>
      </c>
      <c r="L2483" s="108" t="n">
        <f aca="false">TRUNC(N2483-N2483*$O$2,2)</f>
        <v>192</v>
      </c>
      <c r="M2483" s="108" t="n">
        <f aca="false">TRUNC(O2483-O2483*$O$2,2)</f>
        <v>0</v>
      </c>
      <c r="N2483" s="0" t="s">
        <v>1957</v>
      </c>
      <c r="O2483" s="0" t="s">
        <v>1635</v>
      </c>
    </row>
    <row r="2484" customFormat="false" ht="12.75" hidden="false" customHeight="false" outlineLevel="0" collapsed="false">
      <c r="A2484" s="122" t="s">
        <v>1578</v>
      </c>
      <c r="B2484" s="123" t="n">
        <v>4722</v>
      </c>
      <c r="C2484" s="122" t="s">
        <v>50</v>
      </c>
      <c r="D2484" s="122" t="s">
        <v>1776</v>
      </c>
      <c r="E2484" s="124" t="s">
        <v>1581</v>
      </c>
      <c r="F2484" s="124"/>
      <c r="G2484" s="125" t="s">
        <v>24</v>
      </c>
      <c r="H2484" s="126" t="n">
        <v>0.000961344</v>
      </c>
      <c r="I2484" s="127" t="n">
        <f aca="false">L2484</f>
        <v>14.67</v>
      </c>
      <c r="J2484" s="127" t="n">
        <f aca="false">M2484</f>
        <v>0</v>
      </c>
      <c r="L2484" s="108" t="n">
        <f aca="false">TRUNC(N2484-N2484*$O$2,2)</f>
        <v>14.67</v>
      </c>
      <c r="M2484" s="108" t="n">
        <f aca="false">TRUNC(O2484-O2484*$O$2,2)</f>
        <v>0</v>
      </c>
      <c r="N2484" s="0" t="s">
        <v>1777</v>
      </c>
      <c r="O2484" s="0" t="s">
        <v>1644</v>
      </c>
    </row>
    <row r="2485" customFormat="false" ht="25.5" hidden="false" customHeight="false" outlineLevel="0" collapsed="false">
      <c r="A2485" s="122" t="s">
        <v>1578</v>
      </c>
      <c r="B2485" s="123" t="s">
        <v>1659</v>
      </c>
      <c r="C2485" s="122" t="s">
        <v>50</v>
      </c>
      <c r="D2485" s="122" t="s">
        <v>1660</v>
      </c>
      <c r="E2485" s="124" t="s">
        <v>1581</v>
      </c>
      <c r="F2485" s="124"/>
      <c r="G2485" s="125" t="s">
        <v>1633</v>
      </c>
      <c r="H2485" s="126" t="n">
        <v>0.00437152172</v>
      </c>
      <c r="I2485" s="127" t="n">
        <f aca="false">L2485</f>
        <v>50.57</v>
      </c>
      <c r="J2485" s="127" t="n">
        <f aca="false">M2485</f>
        <v>0.21</v>
      </c>
      <c r="L2485" s="108" t="n">
        <f aca="false">TRUNC(N2485-N2485*$O$2,2)</f>
        <v>50.57</v>
      </c>
      <c r="M2485" s="108" t="n">
        <f aca="false">TRUNC(O2485-O2485*$O$2,2)</f>
        <v>0.21</v>
      </c>
      <c r="N2485" s="0" t="s">
        <v>1661</v>
      </c>
      <c r="O2485" s="0" t="s">
        <v>1980</v>
      </c>
    </row>
    <row r="2486" customFormat="false" ht="25.5" hidden="false" customHeight="false" outlineLevel="0" collapsed="false">
      <c r="A2486" s="122" t="s">
        <v>1578</v>
      </c>
      <c r="B2486" s="123" t="s">
        <v>1914</v>
      </c>
      <c r="C2486" s="122" t="s">
        <v>50</v>
      </c>
      <c r="D2486" s="122" t="s">
        <v>1915</v>
      </c>
      <c r="E2486" s="124" t="s">
        <v>1581</v>
      </c>
      <c r="F2486" s="124"/>
      <c r="G2486" s="125" t="s">
        <v>287</v>
      </c>
      <c r="H2486" s="126" t="n">
        <v>0.00325</v>
      </c>
      <c r="I2486" s="127" t="n">
        <f aca="false">L2486</f>
        <v>12.34</v>
      </c>
      <c r="J2486" s="127" t="n">
        <f aca="false">M2486</f>
        <v>0.03</v>
      </c>
      <c r="L2486" s="108" t="n">
        <f aca="false">TRUNC(N2486-N2486*$O$2,2)</f>
        <v>12.34</v>
      </c>
      <c r="M2486" s="108" t="n">
        <f aca="false">TRUNC(O2486-O2486*$O$2,2)</f>
        <v>0.03</v>
      </c>
      <c r="N2486" s="0" t="s">
        <v>1916</v>
      </c>
      <c r="O2486" s="0" t="s">
        <v>1612</v>
      </c>
    </row>
    <row r="2487" customFormat="false" ht="12.75" hidden="false" customHeight="false" outlineLevel="0" collapsed="false">
      <c r="A2487" s="122" t="s">
        <v>1578</v>
      </c>
      <c r="B2487" s="123" t="n">
        <v>10788</v>
      </c>
      <c r="C2487" s="122" t="s">
        <v>50</v>
      </c>
      <c r="D2487" s="122" t="s">
        <v>1650</v>
      </c>
      <c r="E2487" s="124" t="s">
        <v>1581</v>
      </c>
      <c r="F2487" s="124"/>
      <c r="G2487" s="125" t="s">
        <v>24</v>
      </c>
      <c r="H2487" s="126" t="n">
        <v>0.00056395568</v>
      </c>
      <c r="I2487" s="127" t="n">
        <f aca="false">L2487</f>
        <v>28.8</v>
      </c>
      <c r="J2487" s="127" t="n">
        <f aca="false">M2487</f>
        <v>0.01</v>
      </c>
      <c r="L2487" s="108" t="n">
        <f aca="false">TRUNC(N2487-N2487*$O$2,2)</f>
        <v>28.8</v>
      </c>
      <c r="M2487" s="108" t="n">
        <f aca="false">TRUNC(O2487-O2487*$O$2,2)</f>
        <v>0.01</v>
      </c>
      <c r="N2487" s="0" t="s">
        <v>1651</v>
      </c>
      <c r="O2487" s="0" t="s">
        <v>1678</v>
      </c>
    </row>
    <row r="2488" customFormat="false" ht="25.5" hidden="false" customHeight="false" outlineLevel="0" collapsed="false">
      <c r="A2488" s="122" t="s">
        <v>1578</v>
      </c>
      <c r="B2488" s="123" t="s">
        <v>2179</v>
      </c>
      <c r="C2488" s="122" t="s">
        <v>50</v>
      </c>
      <c r="D2488" s="122" t="s">
        <v>2180</v>
      </c>
      <c r="E2488" s="124" t="s">
        <v>1581</v>
      </c>
      <c r="F2488" s="124"/>
      <c r="G2488" s="125" t="s">
        <v>287</v>
      </c>
      <c r="H2488" s="126" t="n">
        <v>2.1775572</v>
      </c>
      <c r="I2488" s="127" t="n">
        <f aca="false">L2488</f>
        <v>1.01</v>
      </c>
      <c r="J2488" s="127" t="n">
        <f aca="false">M2488</f>
        <v>2.2</v>
      </c>
      <c r="L2488" s="108" t="n">
        <f aca="false">TRUNC(N2488-N2488*$O$2,2)</f>
        <v>1.01</v>
      </c>
      <c r="M2488" s="108" t="n">
        <f aca="false">TRUNC(O2488-O2488*$O$2,2)</f>
        <v>2.2</v>
      </c>
      <c r="N2488" s="0" t="s">
        <v>2181</v>
      </c>
      <c r="O2488" s="0" t="s">
        <v>3010</v>
      </c>
    </row>
    <row r="2489" customFormat="false" ht="25.5" hidden="false" customHeight="false" outlineLevel="0" collapsed="false">
      <c r="A2489" s="122" t="s">
        <v>1578</v>
      </c>
      <c r="B2489" s="123" t="s">
        <v>1953</v>
      </c>
      <c r="C2489" s="122" t="s">
        <v>50</v>
      </c>
      <c r="D2489" s="122" t="s">
        <v>1954</v>
      </c>
      <c r="E2489" s="124" t="s">
        <v>1581</v>
      </c>
      <c r="F2489" s="124"/>
      <c r="G2489" s="125" t="s">
        <v>287</v>
      </c>
      <c r="H2489" s="126" t="n">
        <v>0.0195</v>
      </c>
      <c r="I2489" s="127" t="n">
        <f aca="false">L2489</f>
        <v>14.82</v>
      </c>
      <c r="J2489" s="127" t="n">
        <f aca="false">M2489</f>
        <v>0.28</v>
      </c>
      <c r="L2489" s="108" t="n">
        <f aca="false">TRUNC(N2489-N2489*$O$2,2)</f>
        <v>14.82</v>
      </c>
      <c r="M2489" s="108" t="n">
        <f aca="false">TRUNC(O2489-O2489*$O$2,2)</f>
        <v>0.28</v>
      </c>
      <c r="N2489" s="0" t="s">
        <v>1896</v>
      </c>
      <c r="O2489" s="0" t="s">
        <v>2925</v>
      </c>
    </row>
    <row r="2490" customFormat="false" ht="12.75" hidden="false" customHeight="false" outlineLevel="0" collapsed="false">
      <c r="A2490" s="122" t="s">
        <v>1578</v>
      </c>
      <c r="B2490" s="123" t="n">
        <v>634</v>
      </c>
      <c r="C2490" s="122" t="s">
        <v>50</v>
      </c>
      <c r="D2490" s="122" t="s">
        <v>2198</v>
      </c>
      <c r="E2490" s="124" t="s">
        <v>1581</v>
      </c>
      <c r="F2490" s="124"/>
      <c r="G2490" s="125" t="s">
        <v>41</v>
      </c>
      <c r="H2490" s="126" t="n">
        <v>0.013</v>
      </c>
      <c r="I2490" s="127" t="n">
        <f aca="false">L2490</f>
        <v>337.05</v>
      </c>
      <c r="J2490" s="127" t="n">
        <f aca="false">M2490</f>
        <v>4.37</v>
      </c>
      <c r="L2490" s="108" t="n">
        <f aca="false">TRUNC(N2490-N2490*$O$2,2)</f>
        <v>337.05</v>
      </c>
      <c r="M2490" s="108" t="n">
        <f aca="false">TRUNC(O2490-O2490*$O$2,2)</f>
        <v>4.37</v>
      </c>
      <c r="N2490" s="0" t="s">
        <v>2199</v>
      </c>
      <c r="O2490" s="0" t="s">
        <v>1854</v>
      </c>
    </row>
    <row r="2491" customFormat="false" ht="25.5" hidden="false" customHeight="false" outlineLevel="0" collapsed="false">
      <c r="A2491" s="122" t="s">
        <v>1578</v>
      </c>
      <c r="B2491" s="123" t="s">
        <v>1800</v>
      </c>
      <c r="C2491" s="122" t="s">
        <v>50</v>
      </c>
      <c r="D2491" s="122" t="s">
        <v>1801</v>
      </c>
      <c r="E2491" s="124" t="s">
        <v>1581</v>
      </c>
      <c r="F2491" s="124"/>
      <c r="G2491" s="125" t="s">
        <v>41</v>
      </c>
      <c r="H2491" s="126" t="n">
        <v>0.0145489536</v>
      </c>
      <c r="I2491" s="127" t="n">
        <f aca="false">L2491</f>
        <v>86.97</v>
      </c>
      <c r="J2491" s="127" t="n">
        <f aca="false">M2491</f>
        <v>1.26</v>
      </c>
      <c r="L2491" s="108" t="n">
        <f aca="false">TRUNC(N2491-N2491*$O$2,2)</f>
        <v>86.97</v>
      </c>
      <c r="M2491" s="108" t="n">
        <f aca="false">TRUNC(O2491-O2491*$O$2,2)</f>
        <v>1.26</v>
      </c>
      <c r="N2491" s="0" t="s">
        <v>1802</v>
      </c>
      <c r="O2491" s="0" t="s">
        <v>2975</v>
      </c>
    </row>
    <row r="2492" customFormat="false" ht="25.5" hidden="false" customHeight="false" outlineLevel="0" collapsed="false">
      <c r="A2492" s="122" t="s">
        <v>1578</v>
      </c>
      <c r="B2492" s="123" t="s">
        <v>1970</v>
      </c>
      <c r="C2492" s="122" t="s">
        <v>50</v>
      </c>
      <c r="D2492" s="122" t="s">
        <v>1971</v>
      </c>
      <c r="E2492" s="124" t="s">
        <v>1581</v>
      </c>
      <c r="F2492" s="124"/>
      <c r="G2492" s="125" t="s">
        <v>1972</v>
      </c>
      <c r="H2492" s="126" t="n">
        <v>0.0026</v>
      </c>
      <c r="I2492" s="127" t="n">
        <f aca="false">L2492</f>
        <v>6.38</v>
      </c>
      <c r="J2492" s="127" t="n">
        <f aca="false">M2492</f>
        <v>0.01</v>
      </c>
      <c r="L2492" s="108" t="n">
        <f aca="false">TRUNC(N2492-N2492*$O$2,2)</f>
        <v>6.38</v>
      </c>
      <c r="M2492" s="108" t="n">
        <f aca="false">TRUNC(O2492-O2492*$O$2,2)</f>
        <v>0.01</v>
      </c>
      <c r="N2492" s="0" t="s">
        <v>1973</v>
      </c>
      <c r="O2492" s="0" t="s">
        <v>1678</v>
      </c>
    </row>
    <row r="2493" customFormat="false" ht="25.5" hidden="false" customHeight="false" outlineLevel="0" collapsed="false">
      <c r="A2493" s="122" t="s">
        <v>1578</v>
      </c>
      <c r="B2493" s="123" t="s">
        <v>1631</v>
      </c>
      <c r="C2493" s="122" t="s">
        <v>50</v>
      </c>
      <c r="D2493" s="122" t="s">
        <v>1632</v>
      </c>
      <c r="E2493" s="124" t="s">
        <v>1581</v>
      </c>
      <c r="F2493" s="124"/>
      <c r="G2493" s="125" t="s">
        <v>1633</v>
      </c>
      <c r="H2493" s="126" t="n">
        <v>0.01261929132</v>
      </c>
      <c r="I2493" s="127" t="n">
        <f aca="false">L2493</f>
        <v>9.48</v>
      </c>
      <c r="J2493" s="127" t="n">
        <f aca="false">M2493</f>
        <v>0.11</v>
      </c>
      <c r="L2493" s="108" t="n">
        <f aca="false">TRUNC(N2493-N2493*$O$2,2)</f>
        <v>9.48</v>
      </c>
      <c r="M2493" s="108" t="n">
        <f aca="false">TRUNC(O2493-O2493*$O$2,2)</f>
        <v>0.11</v>
      </c>
      <c r="N2493" s="0" t="s">
        <v>1634</v>
      </c>
      <c r="O2493" s="0" t="s">
        <v>2204</v>
      </c>
    </row>
    <row r="2494" customFormat="false" ht="25.5" hidden="false" customHeight="false" outlineLevel="0" collapsed="false">
      <c r="A2494" s="122" t="s">
        <v>1578</v>
      </c>
      <c r="B2494" s="123" t="s">
        <v>1832</v>
      </c>
      <c r="C2494" s="122" t="s">
        <v>50</v>
      </c>
      <c r="D2494" s="122" t="s">
        <v>1833</v>
      </c>
      <c r="E2494" s="124" t="s">
        <v>1581</v>
      </c>
      <c r="F2494" s="124"/>
      <c r="G2494" s="125" t="s">
        <v>287</v>
      </c>
      <c r="H2494" s="126" t="n">
        <v>31.2304272</v>
      </c>
      <c r="I2494" s="127" t="n">
        <f aca="false">L2494</f>
        <v>0.6</v>
      </c>
      <c r="J2494" s="127" t="n">
        <f aca="false">M2494</f>
        <v>19</v>
      </c>
      <c r="L2494" s="108" t="n">
        <f aca="false">TRUNC(N2494-N2494*$O$2,2)</f>
        <v>0.6</v>
      </c>
      <c r="M2494" s="108" t="n">
        <f aca="false">TRUNC(O2494-O2494*$O$2,2)</f>
        <v>19</v>
      </c>
      <c r="N2494" s="0" t="s">
        <v>1834</v>
      </c>
      <c r="O2494" s="0" t="s">
        <v>3011</v>
      </c>
    </row>
    <row r="2495" customFormat="false" ht="25.5" hidden="false" customHeight="false" outlineLevel="0" collapsed="false">
      <c r="A2495" s="122" t="s">
        <v>1578</v>
      </c>
      <c r="B2495" s="123" t="n">
        <v>1113</v>
      </c>
      <c r="C2495" s="122" t="s">
        <v>50</v>
      </c>
      <c r="D2495" s="122" t="s">
        <v>2224</v>
      </c>
      <c r="E2495" s="124" t="s">
        <v>1581</v>
      </c>
      <c r="F2495" s="124"/>
      <c r="G2495" s="125" t="s">
        <v>287</v>
      </c>
      <c r="H2495" s="126" t="n">
        <v>0.6936</v>
      </c>
      <c r="I2495" s="127" t="n">
        <f aca="false">L2495</f>
        <v>5.74</v>
      </c>
      <c r="J2495" s="127" t="n">
        <f aca="false">M2495</f>
        <v>3.98</v>
      </c>
      <c r="L2495" s="108" t="n">
        <f aca="false">TRUNC(N2495-N2495*$O$2,2)</f>
        <v>5.74</v>
      </c>
      <c r="M2495" s="108" t="n">
        <f aca="false">TRUNC(O2495-O2495*$O$2,2)</f>
        <v>3.98</v>
      </c>
      <c r="N2495" s="0" t="s">
        <v>2225</v>
      </c>
      <c r="O2495" s="0" t="s">
        <v>1907</v>
      </c>
    </row>
    <row r="2496" customFormat="false" ht="12.75" hidden="false" customHeight="false" outlineLevel="0" collapsed="false">
      <c r="A2496" s="122" t="s">
        <v>1578</v>
      </c>
      <c r="B2496" s="123" t="n">
        <v>10362</v>
      </c>
      <c r="C2496" s="122" t="s">
        <v>50</v>
      </c>
      <c r="D2496" s="122" t="s">
        <v>1674</v>
      </c>
      <c r="E2496" s="124" t="s">
        <v>1642</v>
      </c>
      <c r="F2496" s="124"/>
      <c r="G2496" s="125" t="s">
        <v>24</v>
      </c>
      <c r="H2496" s="126" t="n">
        <v>0.0246899178</v>
      </c>
      <c r="I2496" s="127" t="n">
        <f aca="false">L2496</f>
        <v>9.78</v>
      </c>
      <c r="J2496" s="127" t="n">
        <f aca="false">M2496</f>
        <v>0.23</v>
      </c>
      <c r="L2496" s="108" t="n">
        <f aca="false">TRUNC(N2496-N2496*$O$2,2)</f>
        <v>9.78</v>
      </c>
      <c r="M2496" s="108" t="n">
        <f aca="false">TRUNC(O2496-O2496*$O$2,2)</f>
        <v>0.23</v>
      </c>
      <c r="N2496" s="0" t="s">
        <v>1675</v>
      </c>
      <c r="O2496" s="0" t="s">
        <v>1808</v>
      </c>
    </row>
    <row r="2497" customFormat="false" ht="12.75" hidden="false" customHeight="false" outlineLevel="0" collapsed="false">
      <c r="A2497" s="122" t="s">
        <v>1578</v>
      </c>
      <c r="B2497" s="123" t="n">
        <v>2378</v>
      </c>
      <c r="C2497" s="122" t="s">
        <v>50</v>
      </c>
      <c r="D2497" s="122" t="s">
        <v>1657</v>
      </c>
      <c r="E2497" s="124" t="s">
        <v>1581</v>
      </c>
      <c r="F2497" s="124"/>
      <c r="G2497" s="125" t="s">
        <v>24</v>
      </c>
      <c r="H2497" s="126" t="n">
        <v>0.43975444544</v>
      </c>
      <c r="I2497" s="127" t="n">
        <f aca="false">L2497</f>
        <v>3.51</v>
      </c>
      <c r="J2497" s="127" t="n">
        <f aca="false">M2497</f>
        <v>1.53</v>
      </c>
      <c r="L2497" s="108" t="n">
        <f aca="false">TRUNC(N2497-N2497*$O$2,2)</f>
        <v>3.51</v>
      </c>
      <c r="M2497" s="108" t="n">
        <f aca="false">TRUNC(O2497-O2497*$O$2,2)</f>
        <v>1.53</v>
      </c>
      <c r="N2497" s="0" t="s">
        <v>1658</v>
      </c>
      <c r="O2497" s="0" t="s">
        <v>3012</v>
      </c>
    </row>
    <row r="2498" customFormat="false" ht="38.25" hidden="false" customHeight="false" outlineLevel="0" collapsed="false">
      <c r="A2498" s="122" t="s">
        <v>1578</v>
      </c>
      <c r="B2498" s="123" t="s">
        <v>1974</v>
      </c>
      <c r="C2498" s="122" t="s">
        <v>50</v>
      </c>
      <c r="D2498" s="122" t="s">
        <v>1975</v>
      </c>
      <c r="E2498" s="124" t="s">
        <v>1581</v>
      </c>
      <c r="F2498" s="124"/>
      <c r="G2498" s="125" t="s">
        <v>41</v>
      </c>
      <c r="H2498" s="126" t="n">
        <v>0.013</v>
      </c>
      <c r="I2498" s="127" t="n">
        <f aca="false">L2498</f>
        <v>36.1</v>
      </c>
      <c r="J2498" s="127" t="n">
        <f aca="false">M2498</f>
        <v>0.46</v>
      </c>
      <c r="L2498" s="108" t="n">
        <f aca="false">TRUNC(N2498-N2498*$O$2,2)</f>
        <v>36.1</v>
      </c>
      <c r="M2498" s="108" t="n">
        <f aca="false">TRUNC(O2498-O2498*$O$2,2)</f>
        <v>0.46</v>
      </c>
      <c r="N2498" s="0" t="s">
        <v>1976</v>
      </c>
      <c r="O2498" s="0" t="s">
        <v>2261</v>
      </c>
    </row>
    <row r="2499" customFormat="false" ht="38.25" hidden="false" customHeight="false" outlineLevel="0" collapsed="false">
      <c r="A2499" s="122" t="s">
        <v>1578</v>
      </c>
      <c r="B2499" s="123" t="s">
        <v>1982</v>
      </c>
      <c r="C2499" s="122" t="s">
        <v>50</v>
      </c>
      <c r="D2499" s="122" t="s">
        <v>1983</v>
      </c>
      <c r="E2499" s="124" t="s">
        <v>1581</v>
      </c>
      <c r="F2499" s="124"/>
      <c r="G2499" s="125" t="s">
        <v>366</v>
      </c>
      <c r="H2499" s="126" t="n">
        <v>0.03978</v>
      </c>
      <c r="I2499" s="127" t="n">
        <f aca="false">L2499</f>
        <v>13.22</v>
      </c>
      <c r="J2499" s="127" t="n">
        <f aca="false">M2499</f>
        <v>0.52</v>
      </c>
      <c r="L2499" s="108" t="n">
        <f aca="false">TRUNC(N2499-N2499*$O$2,2)</f>
        <v>13.22</v>
      </c>
      <c r="M2499" s="108" t="n">
        <f aca="false">TRUNC(O2499-O2499*$O$2,2)</f>
        <v>0.52</v>
      </c>
      <c r="N2499" s="0" t="s">
        <v>1984</v>
      </c>
      <c r="O2499" s="0" t="s">
        <v>3013</v>
      </c>
    </row>
    <row r="2500" customFormat="false" ht="25.5" hidden="false" customHeight="false" outlineLevel="0" collapsed="false">
      <c r="A2500" s="122" t="s">
        <v>1578</v>
      </c>
      <c r="B2500" s="123" t="n">
        <v>1569</v>
      </c>
      <c r="C2500" s="122" t="s">
        <v>50</v>
      </c>
      <c r="D2500" s="122" t="s">
        <v>1940</v>
      </c>
      <c r="E2500" s="124" t="s">
        <v>1581</v>
      </c>
      <c r="F2500" s="124"/>
      <c r="G2500" s="125" t="s">
        <v>366</v>
      </c>
      <c r="H2500" s="126" t="n">
        <v>0.39871</v>
      </c>
      <c r="I2500" s="127" t="n">
        <f aca="false">L2500</f>
        <v>5.26</v>
      </c>
      <c r="J2500" s="127" t="n">
        <f aca="false">M2500</f>
        <v>2.09</v>
      </c>
      <c r="L2500" s="108" t="n">
        <f aca="false">TRUNC(N2500-N2500*$O$2,2)</f>
        <v>5.26</v>
      </c>
      <c r="M2500" s="108" t="n">
        <f aca="false">TRUNC(O2500-O2500*$O$2,2)</f>
        <v>2.09</v>
      </c>
      <c r="N2500" s="0" t="s">
        <v>1941</v>
      </c>
      <c r="O2500" s="0" t="s">
        <v>3014</v>
      </c>
    </row>
    <row r="2501" customFormat="false" ht="12.75" hidden="false" customHeight="false" outlineLevel="0" collapsed="false">
      <c r="A2501" s="122" t="s">
        <v>1578</v>
      </c>
      <c r="B2501" s="123" t="n">
        <v>11265</v>
      </c>
      <c r="C2501" s="122" t="s">
        <v>50</v>
      </c>
      <c r="D2501" s="122" t="s">
        <v>1822</v>
      </c>
      <c r="E2501" s="124" t="s">
        <v>1581</v>
      </c>
      <c r="F2501" s="124"/>
      <c r="G2501" s="125" t="s">
        <v>24</v>
      </c>
      <c r="H2501" s="126" t="n">
        <v>0.000961344</v>
      </c>
      <c r="I2501" s="127" t="n">
        <f aca="false">L2501</f>
        <v>14.63</v>
      </c>
      <c r="J2501" s="127" t="n">
        <f aca="false">M2501</f>
        <v>0</v>
      </c>
      <c r="L2501" s="108" t="n">
        <f aca="false">TRUNC(N2501-N2501*$O$2,2)</f>
        <v>14.63</v>
      </c>
      <c r="M2501" s="108" t="n">
        <f aca="false">TRUNC(O2501-O2501*$O$2,2)</f>
        <v>0</v>
      </c>
      <c r="N2501" s="0" t="s">
        <v>1823</v>
      </c>
      <c r="O2501" s="0" t="s">
        <v>1644</v>
      </c>
    </row>
    <row r="2502" customFormat="false" ht="25.5" hidden="false" customHeight="false" outlineLevel="0" collapsed="false">
      <c r="A2502" s="122" t="s">
        <v>1578</v>
      </c>
      <c r="B2502" s="123" t="s">
        <v>2285</v>
      </c>
      <c r="C2502" s="122" t="s">
        <v>50</v>
      </c>
      <c r="D2502" s="122" t="s">
        <v>2286</v>
      </c>
      <c r="E2502" s="124" t="s">
        <v>1581</v>
      </c>
      <c r="F2502" s="124"/>
      <c r="G2502" s="125" t="s">
        <v>41</v>
      </c>
      <c r="H2502" s="126" t="n">
        <v>0.126</v>
      </c>
      <c r="I2502" s="127" t="n">
        <f aca="false">L2502</f>
        <v>95.37</v>
      </c>
      <c r="J2502" s="127" t="n">
        <f aca="false">M2502</f>
        <v>12.01</v>
      </c>
      <c r="L2502" s="108" t="n">
        <f aca="false">TRUNC(N2502-N2502*$O$2,2)</f>
        <v>95.37</v>
      </c>
      <c r="M2502" s="108" t="n">
        <f aca="false">TRUNC(O2502-O2502*$O$2,2)</f>
        <v>12.01</v>
      </c>
      <c r="N2502" s="0" t="s">
        <v>2287</v>
      </c>
      <c r="O2502" s="0" t="s">
        <v>2089</v>
      </c>
    </row>
    <row r="2503" customFormat="false" ht="12.75" hidden="false" customHeight="false" outlineLevel="0" collapsed="false">
      <c r="A2503" s="122" t="s">
        <v>1578</v>
      </c>
      <c r="B2503" s="123" t="n">
        <v>10282</v>
      </c>
      <c r="C2503" s="122" t="s">
        <v>50</v>
      </c>
      <c r="D2503" s="122" t="s">
        <v>1789</v>
      </c>
      <c r="E2503" s="124" t="s">
        <v>1581</v>
      </c>
      <c r="F2503" s="124"/>
      <c r="G2503" s="125" t="s">
        <v>24</v>
      </c>
      <c r="H2503" s="126" t="n">
        <v>0.000480672</v>
      </c>
      <c r="I2503" s="127" t="n">
        <f aca="false">L2503</f>
        <v>31.84</v>
      </c>
      <c r="J2503" s="127" t="n">
        <f aca="false">M2503</f>
        <v>0</v>
      </c>
      <c r="L2503" s="108" t="n">
        <f aca="false">TRUNC(N2503-N2503*$O$2,2)</f>
        <v>31.84</v>
      </c>
      <c r="M2503" s="108" t="n">
        <f aca="false">TRUNC(O2503-O2503*$O$2,2)</f>
        <v>0</v>
      </c>
      <c r="N2503" s="0" t="s">
        <v>1790</v>
      </c>
      <c r="O2503" s="0" t="s">
        <v>1644</v>
      </c>
    </row>
    <row r="2504" customFormat="false" ht="12.75" hidden="false" customHeight="false" outlineLevel="0" collapsed="false">
      <c r="A2504" s="122" t="s">
        <v>1578</v>
      </c>
      <c r="B2504" s="123" t="n">
        <v>158</v>
      </c>
      <c r="C2504" s="122" t="s">
        <v>50</v>
      </c>
      <c r="D2504" s="122" t="s">
        <v>1676</v>
      </c>
      <c r="E2504" s="124" t="s">
        <v>1581</v>
      </c>
      <c r="F2504" s="124"/>
      <c r="G2504" s="125" t="s">
        <v>24</v>
      </c>
      <c r="H2504" s="126" t="n">
        <v>0.55854080712</v>
      </c>
      <c r="I2504" s="127" t="n">
        <f aca="false">L2504</f>
        <v>10.92</v>
      </c>
      <c r="J2504" s="127" t="n">
        <f aca="false">M2504</f>
        <v>6.09</v>
      </c>
      <c r="L2504" s="108" t="n">
        <f aca="false">TRUNC(N2504-N2504*$O$2,2)</f>
        <v>10.92</v>
      </c>
      <c r="M2504" s="108" t="n">
        <f aca="false">TRUNC(O2504-O2504*$O$2,2)</f>
        <v>6.09</v>
      </c>
      <c r="N2504" s="0" t="s">
        <v>1677</v>
      </c>
      <c r="O2504" s="0" t="s">
        <v>3015</v>
      </c>
    </row>
    <row r="2505" customFormat="false" ht="25.5" hidden="false" customHeight="false" outlineLevel="0" collapsed="false">
      <c r="A2505" s="122" t="s">
        <v>1578</v>
      </c>
      <c r="B2505" s="123" t="s">
        <v>1664</v>
      </c>
      <c r="C2505" s="122" t="s">
        <v>50</v>
      </c>
      <c r="D2505" s="122" t="s">
        <v>1665</v>
      </c>
      <c r="E2505" s="124" t="s">
        <v>1581</v>
      </c>
      <c r="F2505" s="124"/>
      <c r="G2505" s="125" t="s">
        <v>24</v>
      </c>
      <c r="H2505" s="126" t="n">
        <v>0.00109732968</v>
      </c>
      <c r="I2505" s="127" t="n">
        <f aca="false">L2505</f>
        <v>13.69</v>
      </c>
      <c r="J2505" s="127" t="n">
        <f aca="false">M2505</f>
        <v>0</v>
      </c>
      <c r="L2505" s="108" t="n">
        <f aca="false">TRUNC(N2505-N2505*$O$2,2)</f>
        <v>13.69</v>
      </c>
      <c r="M2505" s="108" t="n">
        <f aca="false">TRUNC(O2505-O2505*$O$2,2)</f>
        <v>0</v>
      </c>
      <c r="N2505" s="0" t="s">
        <v>1666</v>
      </c>
      <c r="O2505" s="0" t="s">
        <v>1644</v>
      </c>
    </row>
    <row r="2506" customFormat="false" ht="12.75" hidden="false" customHeight="false" outlineLevel="0" collapsed="false">
      <c r="A2506" s="122" t="s">
        <v>1578</v>
      </c>
      <c r="B2506" s="123" t="n">
        <v>10517</v>
      </c>
      <c r="C2506" s="122" t="s">
        <v>50</v>
      </c>
      <c r="D2506" s="122" t="s">
        <v>1669</v>
      </c>
      <c r="E2506" s="124" t="s">
        <v>1642</v>
      </c>
      <c r="F2506" s="124"/>
      <c r="G2506" s="125" t="s">
        <v>1670</v>
      </c>
      <c r="H2506" s="126" t="n">
        <v>0.00219465936</v>
      </c>
      <c r="I2506" s="127" t="n">
        <f aca="false">L2506</f>
        <v>234.15</v>
      </c>
      <c r="J2506" s="127" t="n">
        <f aca="false">M2506</f>
        <v>0.5</v>
      </c>
      <c r="L2506" s="108" t="n">
        <f aca="false">TRUNC(N2506-N2506*$O$2,2)</f>
        <v>234.15</v>
      </c>
      <c r="M2506" s="108" t="n">
        <f aca="false">TRUNC(O2506-O2506*$O$2,2)</f>
        <v>0.5</v>
      </c>
      <c r="N2506" s="0" t="s">
        <v>1671</v>
      </c>
      <c r="O2506" s="0" t="s">
        <v>3016</v>
      </c>
    </row>
    <row r="2507" customFormat="false" ht="12.75" hidden="false" customHeight="false" outlineLevel="0" collapsed="false">
      <c r="A2507" s="115"/>
      <c r="B2507" s="115"/>
      <c r="C2507" s="115"/>
      <c r="D2507" s="115"/>
      <c r="E2507" s="115"/>
      <c r="F2507" s="116"/>
      <c r="G2507" s="115"/>
      <c r="H2507" s="116"/>
      <c r="I2507" s="115"/>
      <c r="J2507" s="116"/>
      <c r="L2507" s="108"/>
      <c r="M2507" s="108" t="n">
        <f aca="false">TRUNC(O2507-O2507*$O$2,2)</f>
        <v>69.8</v>
      </c>
      <c r="N2507" s="0" t="s">
        <v>1574</v>
      </c>
      <c r="O2507" s="0" t="n">
        <v>89.43</v>
      </c>
    </row>
    <row r="2508" customFormat="false" ht="12.75" hidden="false" customHeight="false" outlineLevel="0" collapsed="false">
      <c r="A2508" s="115"/>
      <c r="B2508" s="115"/>
      <c r="C2508" s="115"/>
      <c r="D2508" s="115"/>
      <c r="E2508" s="115"/>
      <c r="F2508" s="116"/>
      <c r="G2508" s="115"/>
      <c r="H2508" s="117" t="s">
        <v>1575</v>
      </c>
      <c r="I2508" s="117"/>
      <c r="J2508" s="118" t="n">
        <f aca="false">M2508</f>
        <v>201.64</v>
      </c>
      <c r="L2508" s="108" t="n">
        <f aca="false">TRUNC(N2508-N2508*$O$2,2)</f>
        <v>0</v>
      </c>
      <c r="M2508" s="108" t="n">
        <f aca="false">TRUNC(O2508-O2508*$O$2,2)</f>
        <v>201.64</v>
      </c>
      <c r="N2508" s="0" t="n">
        <v>0</v>
      </c>
      <c r="O2508" s="0" t="n">
        <v>258.35</v>
      </c>
    </row>
    <row r="2509" customFormat="false" ht="13.5" hidden="false" customHeight="false" outlineLevel="0" collapsed="false">
      <c r="A2509" s="30"/>
      <c r="B2509" s="30"/>
      <c r="C2509" s="30"/>
      <c r="D2509" s="30"/>
      <c r="E2509" s="30"/>
      <c r="F2509" s="30"/>
      <c r="G2509" s="30"/>
      <c r="H2509" s="119"/>
      <c r="I2509" s="30"/>
      <c r="J2509" s="120"/>
      <c r="L2509" s="108"/>
      <c r="M2509" s="108" t="n">
        <f aca="false">TRUNC(O2509-O2509*$O$2,2)</f>
        <v>30135.01</v>
      </c>
      <c r="N2509" s="0" t="s">
        <v>1576</v>
      </c>
      <c r="O2509" s="0" t="n">
        <v>38609.89</v>
      </c>
    </row>
    <row r="2510" customFormat="false" ht="13.5" hidden="false" customHeight="false" outlineLevel="0" collapsed="false">
      <c r="A2510" s="121"/>
      <c r="B2510" s="121"/>
      <c r="C2510" s="121"/>
      <c r="D2510" s="121"/>
      <c r="E2510" s="121"/>
      <c r="F2510" s="121"/>
      <c r="G2510" s="121"/>
      <c r="H2510" s="121"/>
      <c r="I2510" s="121"/>
      <c r="J2510" s="121"/>
      <c r="L2510" s="108" t="n">
        <f aca="false">TRUNC(N2510-N2510*$O$2,2)</f>
        <v>0</v>
      </c>
      <c r="M2510" s="108" t="n">
        <f aca="false">TRUNC(O2510-O2510*$O$2,2)</f>
        <v>0</v>
      </c>
      <c r="N2510" s="0" t="n">
        <v>0</v>
      </c>
      <c r="O2510" s="0" t="n">
        <v>0</v>
      </c>
    </row>
    <row r="2511" customFormat="false" ht="15" hidden="false" customHeight="false" outlineLevel="0" collapsed="false">
      <c r="A2511" s="98" t="s">
        <v>383</v>
      </c>
      <c r="B2511" s="99" t="s">
        <v>8</v>
      </c>
      <c r="C2511" s="98" t="s">
        <v>9</v>
      </c>
      <c r="D2511" s="98" t="s">
        <v>10</v>
      </c>
      <c r="E2511" s="100" t="s">
        <v>1565</v>
      </c>
      <c r="F2511" s="100"/>
      <c r="G2511" s="101" t="s">
        <v>11</v>
      </c>
      <c r="H2511" s="99" t="s">
        <v>12</v>
      </c>
      <c r="I2511" s="99" t="s">
        <v>13</v>
      </c>
      <c r="J2511" s="99" t="s">
        <v>15</v>
      </c>
      <c r="L2511" s="108"/>
      <c r="M2511" s="108"/>
    </row>
    <row r="2512" customFormat="false" ht="26.45" hidden="false" customHeight="true" outlineLevel="0" collapsed="false">
      <c r="A2512" s="102" t="s">
        <v>1566</v>
      </c>
      <c r="B2512" s="103" t="s">
        <v>364</v>
      </c>
      <c r="C2512" s="102" t="s">
        <v>50</v>
      </c>
      <c r="D2512" s="102" t="s">
        <v>365</v>
      </c>
      <c r="E2512" s="104" t="s">
        <v>2955</v>
      </c>
      <c r="F2512" s="104"/>
      <c r="G2512" s="105" t="s">
        <v>366</v>
      </c>
      <c r="H2512" s="106" t="n">
        <v>1</v>
      </c>
      <c r="I2512" s="107" t="n">
        <f aca="false">L2512</f>
        <v>39.52</v>
      </c>
      <c r="J2512" s="107" t="n">
        <f aca="false">M2512</f>
        <v>39.52</v>
      </c>
      <c r="L2512" s="108" t="n">
        <f aca="false">TRUNC(N2512-N2512*$O$2,2)</f>
        <v>39.52</v>
      </c>
      <c r="M2512" s="108" t="n">
        <f aca="false">TRUNC(O2512-O2512*$O$2,2)</f>
        <v>39.52</v>
      </c>
      <c r="N2512" s="0" t="n">
        <v>50.64</v>
      </c>
      <c r="O2512" s="0" t="n">
        <v>50.64</v>
      </c>
    </row>
    <row r="2513" customFormat="false" ht="15" hidden="false" customHeight="false" outlineLevel="0" collapsed="false">
      <c r="A2513" s="98"/>
      <c r="B2513" s="99" t="s">
        <v>8</v>
      </c>
      <c r="C2513" s="98" t="s">
        <v>9</v>
      </c>
      <c r="D2513" s="98" t="s">
        <v>10</v>
      </c>
      <c r="E2513" s="100" t="s">
        <v>1565</v>
      </c>
      <c r="F2513" s="100"/>
      <c r="G2513" s="101" t="s">
        <v>11</v>
      </c>
      <c r="H2513" s="99" t="s">
        <v>12</v>
      </c>
      <c r="I2513" s="99" t="s">
        <v>13</v>
      </c>
      <c r="J2513" s="99" t="s">
        <v>15</v>
      </c>
      <c r="L2513" s="108"/>
      <c r="M2513" s="108"/>
    </row>
    <row r="2514" customFormat="false" ht="39.6" hidden="false" customHeight="true" outlineLevel="0" collapsed="false">
      <c r="A2514" s="109" t="s">
        <v>1566</v>
      </c>
      <c r="B2514" s="110" t="n">
        <v>11640</v>
      </c>
      <c r="C2514" s="109" t="s">
        <v>50</v>
      </c>
      <c r="D2514" s="109" t="s">
        <v>2956</v>
      </c>
      <c r="E2514" s="111" t="s">
        <v>1838</v>
      </c>
      <c r="F2514" s="111"/>
      <c r="G2514" s="112" t="s">
        <v>52</v>
      </c>
      <c r="H2514" s="113" t="n">
        <v>0.35</v>
      </c>
      <c r="I2514" s="114" t="n">
        <f aca="false">L2514</f>
        <v>84.42</v>
      </c>
      <c r="J2514" s="114" t="n">
        <f aca="false">M2514</f>
        <v>29.54</v>
      </c>
      <c r="L2514" s="108" t="n">
        <f aca="false">TRUNC(N2514-N2514*$O$2,2)</f>
        <v>84.42</v>
      </c>
      <c r="M2514" s="108" t="n">
        <f aca="false">TRUNC(O2514-O2514*$O$2,2)</f>
        <v>29.54</v>
      </c>
      <c r="N2514" s="0" t="s">
        <v>2957</v>
      </c>
      <c r="O2514" s="0" t="s">
        <v>2958</v>
      </c>
    </row>
    <row r="2515" customFormat="false" ht="12.75" hidden="false" customHeight="false" outlineLevel="0" collapsed="false">
      <c r="A2515" s="122" t="s">
        <v>1578</v>
      </c>
      <c r="B2515" s="123" t="n">
        <v>81</v>
      </c>
      <c r="C2515" s="122" t="s">
        <v>50</v>
      </c>
      <c r="D2515" s="122" t="s">
        <v>2091</v>
      </c>
      <c r="E2515" s="124" t="s">
        <v>1581</v>
      </c>
      <c r="F2515" s="124"/>
      <c r="G2515" s="125" t="s">
        <v>287</v>
      </c>
      <c r="H2515" s="126" t="n">
        <v>0.8</v>
      </c>
      <c r="I2515" s="127" t="n">
        <f aca="false">L2515</f>
        <v>7.25</v>
      </c>
      <c r="J2515" s="127" t="n">
        <f aca="false">M2515</f>
        <v>5.8</v>
      </c>
      <c r="L2515" s="108" t="n">
        <f aca="false">TRUNC(N2515-N2515*$O$2,2)</f>
        <v>7.25</v>
      </c>
      <c r="M2515" s="108" t="n">
        <f aca="false">TRUNC(O2515-O2515*$O$2,2)</f>
        <v>5.8</v>
      </c>
      <c r="N2515" s="0" t="s">
        <v>2092</v>
      </c>
      <c r="O2515" s="0" t="s">
        <v>2362</v>
      </c>
    </row>
    <row r="2516" customFormat="false" ht="25.5" hidden="false" customHeight="false" outlineLevel="0" collapsed="false">
      <c r="A2516" s="109" t="s">
        <v>1566</v>
      </c>
      <c r="B2516" s="110" t="n">
        <v>127</v>
      </c>
      <c r="C2516" s="109" t="s">
        <v>50</v>
      </c>
      <c r="D2516" s="109" t="s">
        <v>1999</v>
      </c>
      <c r="E2516" s="111" t="s">
        <v>1764</v>
      </c>
      <c r="F2516" s="111"/>
      <c r="G2516" s="112" t="s">
        <v>41</v>
      </c>
      <c r="H2516" s="113" t="n">
        <v>0.01</v>
      </c>
      <c r="I2516" s="114" t="n">
        <f aca="false">L2516</f>
        <v>425.45</v>
      </c>
      <c r="J2516" s="114" t="n">
        <f aca="false">M2516</f>
        <v>4.25</v>
      </c>
      <c r="L2516" s="108" t="n">
        <f aca="false">TRUNC(N2516-N2516*$O$2,2)</f>
        <v>425.45</v>
      </c>
      <c r="M2516" s="108" t="n">
        <f aca="false">TRUNC(O2516-O2516*$O$2,2)</f>
        <v>4.25</v>
      </c>
      <c r="N2516" s="0" t="s">
        <v>2000</v>
      </c>
      <c r="O2516" s="0" t="s">
        <v>2959</v>
      </c>
    </row>
    <row r="2517" customFormat="false" ht="13.9" hidden="false" customHeight="true" outlineLevel="0" collapsed="false">
      <c r="A2517" s="134" t="s">
        <v>1630</v>
      </c>
      <c r="B2517" s="134"/>
      <c r="C2517" s="134"/>
      <c r="D2517" s="134"/>
      <c r="E2517" s="134"/>
      <c r="F2517" s="134"/>
      <c r="G2517" s="134"/>
      <c r="H2517" s="134"/>
      <c r="I2517" s="134"/>
      <c r="J2517" s="134"/>
      <c r="L2517" s="108" t="n">
        <f aca="false">TRUNC(N2517-N2517*$O$2,2)</f>
        <v>0</v>
      </c>
      <c r="M2517" s="108" t="n">
        <f aca="false">TRUNC(O2517-O2517*$O$2,2)</f>
        <v>0</v>
      </c>
      <c r="N2517" s="0" t="n">
        <v>0</v>
      </c>
      <c r="O2517" s="0" t="n">
        <v>0</v>
      </c>
    </row>
    <row r="2518" customFormat="false" ht="15" hidden="false" customHeight="false" outlineLevel="0" collapsed="false">
      <c r="A2518" s="98"/>
      <c r="B2518" s="99" t="s">
        <v>8</v>
      </c>
      <c r="C2518" s="98" t="s">
        <v>9</v>
      </c>
      <c r="D2518" s="98" t="s">
        <v>10</v>
      </c>
      <c r="E2518" s="100" t="s">
        <v>1565</v>
      </c>
      <c r="F2518" s="100"/>
      <c r="G2518" s="101" t="s">
        <v>11</v>
      </c>
      <c r="H2518" s="99" t="s">
        <v>12</v>
      </c>
      <c r="I2518" s="99" t="s">
        <v>13</v>
      </c>
      <c r="J2518" s="99" t="s">
        <v>15</v>
      </c>
      <c r="L2518" s="108"/>
      <c r="M2518" s="108"/>
    </row>
    <row r="2519" customFormat="false" ht="12.75" hidden="false" customHeight="false" outlineLevel="0" collapsed="false">
      <c r="A2519" s="122" t="s">
        <v>1578</v>
      </c>
      <c r="B2519" s="123" t="n">
        <v>4722</v>
      </c>
      <c r="C2519" s="122" t="s">
        <v>50</v>
      </c>
      <c r="D2519" s="122" t="s">
        <v>1776</v>
      </c>
      <c r="E2519" s="124" t="s">
        <v>1581</v>
      </c>
      <c r="F2519" s="124"/>
      <c r="G2519" s="125" t="s">
        <v>24</v>
      </c>
      <c r="H2519" s="126" t="n">
        <v>1.44E-006</v>
      </c>
      <c r="I2519" s="127" t="n">
        <f aca="false">L2519</f>
        <v>14.67</v>
      </c>
      <c r="J2519" s="127" t="n">
        <f aca="false">M2519</f>
        <v>0</v>
      </c>
      <c r="L2519" s="108" t="n">
        <f aca="false">TRUNC(N2519-N2519*$O$2,2)</f>
        <v>14.67</v>
      </c>
      <c r="M2519" s="108" t="n">
        <f aca="false">TRUNC(O2519-O2519*$O$2,2)</f>
        <v>0</v>
      </c>
      <c r="N2519" s="0" t="s">
        <v>1777</v>
      </c>
      <c r="O2519" s="0" t="s">
        <v>1635</v>
      </c>
    </row>
    <row r="2520" customFormat="false" ht="12.75" hidden="false" customHeight="false" outlineLevel="0" collapsed="false">
      <c r="A2520" s="122" t="s">
        <v>1578</v>
      </c>
      <c r="B2520" s="123" t="n">
        <v>11264</v>
      </c>
      <c r="C2520" s="122" t="s">
        <v>50</v>
      </c>
      <c r="D2520" s="122" t="s">
        <v>1810</v>
      </c>
      <c r="E2520" s="124" t="s">
        <v>1581</v>
      </c>
      <c r="F2520" s="124"/>
      <c r="G2520" s="125" t="s">
        <v>24</v>
      </c>
      <c r="H2520" s="126" t="n">
        <v>7.2E-007</v>
      </c>
      <c r="I2520" s="127" t="n">
        <f aca="false">L2520</f>
        <v>10.55</v>
      </c>
      <c r="J2520" s="127" t="n">
        <f aca="false">M2520</f>
        <v>0</v>
      </c>
      <c r="L2520" s="108" t="n">
        <f aca="false">TRUNC(N2520-N2520*$O$2,2)</f>
        <v>10.55</v>
      </c>
      <c r="M2520" s="108" t="n">
        <f aca="false">TRUNC(O2520-O2520*$O$2,2)</f>
        <v>0</v>
      </c>
      <c r="N2520" s="0" t="s">
        <v>1811</v>
      </c>
      <c r="O2520" s="0" t="s">
        <v>1635</v>
      </c>
    </row>
    <row r="2521" customFormat="false" ht="25.5" hidden="false" customHeight="false" outlineLevel="0" collapsed="false">
      <c r="A2521" s="122" t="s">
        <v>1578</v>
      </c>
      <c r="B2521" s="123" t="s">
        <v>1737</v>
      </c>
      <c r="C2521" s="122" t="s">
        <v>50</v>
      </c>
      <c r="D2521" s="122" t="s">
        <v>1738</v>
      </c>
      <c r="E2521" s="124" t="s">
        <v>1609</v>
      </c>
      <c r="F2521" s="124"/>
      <c r="G2521" s="125" t="s">
        <v>1610</v>
      </c>
      <c r="H2521" s="126" t="n">
        <v>0.0036</v>
      </c>
      <c r="I2521" s="127" t="n">
        <f aca="false">L2521</f>
        <v>14.91</v>
      </c>
      <c r="J2521" s="127" t="n">
        <f aca="false">M2521</f>
        <v>0.04</v>
      </c>
      <c r="L2521" s="108" t="n">
        <f aca="false">TRUNC(N2521-N2521*$O$2,2)</f>
        <v>14.91</v>
      </c>
      <c r="M2521" s="108" t="n">
        <f aca="false">TRUNC(O2521-O2521*$O$2,2)</f>
        <v>0.04</v>
      </c>
      <c r="N2521" s="0" t="s">
        <v>1739</v>
      </c>
      <c r="O2521" s="0" t="s">
        <v>1775</v>
      </c>
    </row>
    <row r="2522" customFormat="false" ht="12.75" hidden="false" customHeight="false" outlineLevel="0" collapsed="false">
      <c r="A2522" s="122" t="s">
        <v>1578</v>
      </c>
      <c r="B2522" s="123" t="n">
        <v>11247</v>
      </c>
      <c r="C2522" s="122" t="s">
        <v>50</v>
      </c>
      <c r="D2522" s="122" t="s">
        <v>1795</v>
      </c>
      <c r="E2522" s="124" t="s">
        <v>1581</v>
      </c>
      <c r="F2522" s="124"/>
      <c r="G2522" s="125" t="s">
        <v>24</v>
      </c>
      <c r="H2522" s="126" t="n">
        <v>3.6E-007</v>
      </c>
      <c r="I2522" s="127" t="n">
        <f aca="false">L2522</f>
        <v>255.84</v>
      </c>
      <c r="J2522" s="127" t="n">
        <f aca="false">M2522</f>
        <v>0</v>
      </c>
      <c r="L2522" s="108" t="n">
        <f aca="false">TRUNC(N2522-N2522*$O$2,2)</f>
        <v>255.84</v>
      </c>
      <c r="M2522" s="108" t="n">
        <f aca="false">TRUNC(O2522-O2522*$O$2,2)</f>
        <v>0</v>
      </c>
      <c r="N2522" s="0" t="s">
        <v>1796</v>
      </c>
      <c r="O2522" s="0" t="s">
        <v>1635</v>
      </c>
    </row>
    <row r="2523" customFormat="false" ht="12.75" hidden="false" customHeight="false" outlineLevel="0" collapsed="false">
      <c r="A2523" s="122" t="s">
        <v>1578</v>
      </c>
      <c r="B2523" s="123" t="n">
        <v>10789</v>
      </c>
      <c r="C2523" s="122" t="s">
        <v>50</v>
      </c>
      <c r="D2523" s="122" t="s">
        <v>1804</v>
      </c>
      <c r="E2523" s="124" t="s">
        <v>1581</v>
      </c>
      <c r="F2523" s="124"/>
      <c r="G2523" s="125" t="s">
        <v>24</v>
      </c>
      <c r="H2523" s="126" t="n">
        <v>7.2E-007</v>
      </c>
      <c r="I2523" s="127" t="n">
        <f aca="false">L2523</f>
        <v>12.01</v>
      </c>
      <c r="J2523" s="127" t="n">
        <f aca="false">M2523</f>
        <v>0</v>
      </c>
      <c r="L2523" s="108" t="n">
        <f aca="false">TRUNC(N2523-N2523*$O$2,2)</f>
        <v>12.01</v>
      </c>
      <c r="M2523" s="108" t="n">
        <f aca="false">TRUNC(O2523-O2523*$O$2,2)</f>
        <v>0</v>
      </c>
      <c r="N2523" s="0" t="s">
        <v>1805</v>
      </c>
      <c r="O2523" s="0" t="s">
        <v>1635</v>
      </c>
    </row>
    <row r="2524" customFormat="false" ht="12.75" hidden="false" customHeight="false" outlineLevel="0" collapsed="false">
      <c r="A2524" s="122" t="s">
        <v>1578</v>
      </c>
      <c r="B2524" s="123" t="n">
        <v>10586</v>
      </c>
      <c r="C2524" s="122" t="s">
        <v>50</v>
      </c>
      <c r="D2524" s="122" t="s">
        <v>1981</v>
      </c>
      <c r="E2524" s="124" t="s">
        <v>1581</v>
      </c>
      <c r="F2524" s="124"/>
      <c r="G2524" s="125" t="s">
        <v>24</v>
      </c>
      <c r="H2524" s="126" t="n">
        <v>3.6E-007</v>
      </c>
      <c r="I2524" s="127" t="n">
        <f aca="false">L2524</f>
        <v>28.8</v>
      </c>
      <c r="J2524" s="127" t="n">
        <f aca="false">M2524</f>
        <v>0</v>
      </c>
      <c r="L2524" s="108" t="n">
        <f aca="false">TRUNC(N2524-N2524*$O$2,2)</f>
        <v>28.8</v>
      </c>
      <c r="M2524" s="108" t="n">
        <f aca="false">TRUNC(O2524-O2524*$O$2,2)</f>
        <v>0</v>
      </c>
      <c r="N2524" s="0" t="s">
        <v>1651</v>
      </c>
      <c r="O2524" s="0" t="s">
        <v>1635</v>
      </c>
    </row>
    <row r="2525" customFormat="false" ht="25.5" hidden="false" customHeight="false" outlineLevel="0" collapsed="false">
      <c r="A2525" s="122" t="s">
        <v>1578</v>
      </c>
      <c r="B2525" s="123" t="n">
        <v>1569</v>
      </c>
      <c r="C2525" s="122" t="s">
        <v>50</v>
      </c>
      <c r="D2525" s="122" t="s">
        <v>1940</v>
      </c>
      <c r="E2525" s="124" t="s">
        <v>1581</v>
      </c>
      <c r="F2525" s="124"/>
      <c r="G2525" s="125" t="s">
        <v>366</v>
      </c>
      <c r="H2525" s="126" t="n">
        <v>1.07345</v>
      </c>
      <c r="I2525" s="127" t="n">
        <f aca="false">L2525</f>
        <v>5.26</v>
      </c>
      <c r="J2525" s="127" t="n">
        <f aca="false">M2525</f>
        <v>5.65</v>
      </c>
      <c r="L2525" s="108" t="n">
        <f aca="false">TRUNC(N2525-N2525*$O$2,2)</f>
        <v>5.26</v>
      </c>
      <c r="M2525" s="108" t="n">
        <f aca="false">TRUNC(O2525-O2525*$O$2,2)</f>
        <v>5.65</v>
      </c>
      <c r="N2525" s="0" t="s">
        <v>1941</v>
      </c>
      <c r="O2525" s="0" t="s">
        <v>2960</v>
      </c>
    </row>
    <row r="2526" customFormat="false" ht="25.5" hidden="false" customHeight="false" outlineLevel="0" collapsed="false">
      <c r="A2526" s="122" t="s">
        <v>1578</v>
      </c>
      <c r="B2526" s="123" t="n">
        <v>4174</v>
      </c>
      <c r="C2526" s="122" t="s">
        <v>50</v>
      </c>
      <c r="D2526" s="122" t="s">
        <v>1820</v>
      </c>
      <c r="E2526" s="124" t="s">
        <v>1581</v>
      </c>
      <c r="F2526" s="124"/>
      <c r="G2526" s="125" t="s">
        <v>24</v>
      </c>
      <c r="H2526" s="126" t="n">
        <v>1.8E-006</v>
      </c>
      <c r="I2526" s="127" t="n">
        <f aca="false">L2526</f>
        <v>8.42</v>
      </c>
      <c r="J2526" s="127" t="n">
        <f aca="false">M2526</f>
        <v>0</v>
      </c>
      <c r="L2526" s="108" t="n">
        <f aca="false">TRUNC(N2526-N2526*$O$2,2)</f>
        <v>8.42</v>
      </c>
      <c r="M2526" s="108" t="n">
        <f aca="false">TRUNC(O2526-O2526*$O$2,2)</f>
        <v>0</v>
      </c>
      <c r="N2526" s="0" t="s">
        <v>1821</v>
      </c>
      <c r="O2526" s="0" t="s">
        <v>1635</v>
      </c>
    </row>
    <row r="2527" customFormat="false" ht="12.75" hidden="false" customHeight="false" outlineLevel="0" collapsed="false">
      <c r="A2527" s="122" t="s">
        <v>1578</v>
      </c>
      <c r="B2527" s="123" t="n">
        <v>10790</v>
      </c>
      <c r="C2527" s="122" t="s">
        <v>50</v>
      </c>
      <c r="D2527" s="122" t="s">
        <v>1780</v>
      </c>
      <c r="E2527" s="124" t="s">
        <v>1581</v>
      </c>
      <c r="F2527" s="124"/>
      <c r="G2527" s="125" t="s">
        <v>24</v>
      </c>
      <c r="H2527" s="126" t="n">
        <v>3.6E-007</v>
      </c>
      <c r="I2527" s="127" t="n">
        <f aca="false">L2527</f>
        <v>20.25</v>
      </c>
      <c r="J2527" s="127" t="n">
        <f aca="false">M2527</f>
        <v>0</v>
      </c>
      <c r="L2527" s="108" t="n">
        <f aca="false">TRUNC(N2527-N2527*$O$2,2)</f>
        <v>20.25</v>
      </c>
      <c r="M2527" s="108" t="n">
        <f aca="false">TRUNC(O2527-O2527*$O$2,2)</f>
        <v>0</v>
      </c>
      <c r="N2527" s="0" t="s">
        <v>1781</v>
      </c>
      <c r="O2527" s="0" t="s">
        <v>1635</v>
      </c>
    </row>
    <row r="2528" customFormat="false" ht="38.25" hidden="false" customHeight="false" outlineLevel="0" collapsed="false">
      <c r="A2528" s="122" t="s">
        <v>1578</v>
      </c>
      <c r="B2528" s="123" t="s">
        <v>1919</v>
      </c>
      <c r="C2528" s="122" t="s">
        <v>50</v>
      </c>
      <c r="D2528" s="122" t="s">
        <v>1920</v>
      </c>
      <c r="E2528" s="124" t="s">
        <v>1581</v>
      </c>
      <c r="F2528" s="124"/>
      <c r="G2528" s="125" t="s">
        <v>41</v>
      </c>
      <c r="H2528" s="126" t="n">
        <v>0.01</v>
      </c>
      <c r="I2528" s="127" t="n">
        <f aca="false">L2528</f>
        <v>351.22</v>
      </c>
      <c r="J2528" s="127" t="n">
        <f aca="false">M2528</f>
        <v>3.51</v>
      </c>
      <c r="L2528" s="108" t="n">
        <f aca="false">TRUNC(N2528-N2528*$O$2,2)</f>
        <v>351.22</v>
      </c>
      <c r="M2528" s="108" t="n">
        <f aca="false">TRUNC(O2528-O2528*$O$2,2)</f>
        <v>3.51</v>
      </c>
      <c r="N2528" s="0" t="s">
        <v>1921</v>
      </c>
      <c r="O2528" s="0" t="s">
        <v>1658</v>
      </c>
    </row>
    <row r="2529" customFormat="false" ht="12.75" hidden="false" customHeight="false" outlineLevel="0" collapsed="false">
      <c r="A2529" s="122" t="s">
        <v>1578</v>
      </c>
      <c r="B2529" s="123" t="n">
        <v>10599</v>
      </c>
      <c r="C2529" s="122" t="s">
        <v>50</v>
      </c>
      <c r="D2529" s="122" t="s">
        <v>1648</v>
      </c>
      <c r="E2529" s="124" t="s">
        <v>1581</v>
      </c>
      <c r="F2529" s="124"/>
      <c r="G2529" s="125" t="s">
        <v>24</v>
      </c>
      <c r="H2529" s="126" t="n">
        <v>0.00109494</v>
      </c>
      <c r="I2529" s="127" t="n">
        <f aca="false">L2529</f>
        <v>14.04</v>
      </c>
      <c r="J2529" s="127" t="n">
        <f aca="false">M2529</f>
        <v>0</v>
      </c>
      <c r="L2529" s="108" t="n">
        <f aca="false">TRUNC(N2529-N2529*$O$2,2)</f>
        <v>14.04</v>
      </c>
      <c r="M2529" s="108" t="n">
        <f aca="false">TRUNC(O2529-O2529*$O$2,2)</f>
        <v>0</v>
      </c>
      <c r="N2529" s="0" t="s">
        <v>1649</v>
      </c>
      <c r="O2529" s="0" t="s">
        <v>1644</v>
      </c>
    </row>
    <row r="2530" customFormat="false" ht="25.5" hidden="false" customHeight="false" outlineLevel="0" collapsed="false">
      <c r="A2530" s="122" t="s">
        <v>1578</v>
      </c>
      <c r="B2530" s="123" t="s">
        <v>1914</v>
      </c>
      <c r="C2530" s="122" t="s">
        <v>50</v>
      </c>
      <c r="D2530" s="122" t="s">
        <v>1915</v>
      </c>
      <c r="E2530" s="124" t="s">
        <v>1581</v>
      </c>
      <c r="F2530" s="124"/>
      <c r="G2530" s="125" t="s">
        <v>287</v>
      </c>
      <c r="H2530" s="126" t="n">
        <v>0.00875</v>
      </c>
      <c r="I2530" s="127" t="n">
        <f aca="false">L2530</f>
        <v>12.34</v>
      </c>
      <c r="J2530" s="127" t="n">
        <f aca="false">M2530</f>
        <v>0.1</v>
      </c>
      <c r="L2530" s="108" t="n">
        <f aca="false">TRUNC(N2530-N2530*$O$2,2)</f>
        <v>12.34</v>
      </c>
      <c r="M2530" s="108" t="n">
        <f aca="false">TRUNC(O2530-O2530*$O$2,2)</f>
        <v>0.1</v>
      </c>
      <c r="N2530" s="0" t="s">
        <v>1916</v>
      </c>
      <c r="O2530" s="0" t="s">
        <v>2558</v>
      </c>
    </row>
    <row r="2531" customFormat="false" ht="12.75" hidden="false" customHeight="false" outlineLevel="0" collapsed="false">
      <c r="A2531" s="122" t="s">
        <v>1578</v>
      </c>
      <c r="B2531" s="123" t="n">
        <v>11244</v>
      </c>
      <c r="C2531" s="122" t="s">
        <v>50</v>
      </c>
      <c r="D2531" s="122" t="s">
        <v>1943</v>
      </c>
      <c r="E2531" s="124" t="s">
        <v>1581</v>
      </c>
      <c r="F2531" s="124"/>
      <c r="G2531" s="125" t="s">
        <v>24</v>
      </c>
      <c r="H2531" s="126" t="n">
        <v>9.403E-005</v>
      </c>
      <c r="I2531" s="127" t="n">
        <f aca="false">L2531</f>
        <v>38.2</v>
      </c>
      <c r="J2531" s="127" t="n">
        <f aca="false">M2531</f>
        <v>0</v>
      </c>
      <c r="L2531" s="108" t="n">
        <f aca="false">TRUNC(N2531-N2531*$O$2,2)</f>
        <v>38.2</v>
      </c>
      <c r="M2531" s="108" t="n">
        <f aca="false">TRUNC(O2531-O2531*$O$2,2)</f>
        <v>0</v>
      </c>
      <c r="N2531" s="0" t="s">
        <v>1944</v>
      </c>
      <c r="O2531" s="0" t="s">
        <v>1635</v>
      </c>
    </row>
    <row r="2532" customFormat="false" ht="25.5" hidden="false" customHeight="false" outlineLevel="0" collapsed="false">
      <c r="A2532" s="122" t="s">
        <v>1578</v>
      </c>
      <c r="B2532" s="123" t="n">
        <v>10761</v>
      </c>
      <c r="C2532" s="122" t="s">
        <v>50</v>
      </c>
      <c r="D2532" s="122" t="s">
        <v>1641</v>
      </c>
      <c r="E2532" s="124" t="s">
        <v>1642</v>
      </c>
      <c r="F2532" s="124"/>
      <c r="G2532" s="125" t="s">
        <v>24</v>
      </c>
      <c r="H2532" s="126" t="n">
        <v>0.06192494</v>
      </c>
      <c r="I2532" s="127" t="n">
        <f aca="false">L2532</f>
        <v>3.9</v>
      </c>
      <c r="J2532" s="127" t="n">
        <f aca="false">M2532</f>
        <v>0.23</v>
      </c>
      <c r="L2532" s="108" t="n">
        <f aca="false">TRUNC(N2532-N2532*$O$2,2)</f>
        <v>3.9</v>
      </c>
      <c r="M2532" s="108" t="n">
        <f aca="false">TRUNC(O2532-O2532*$O$2,2)</f>
        <v>0.23</v>
      </c>
      <c r="N2532" s="0" t="s">
        <v>1643</v>
      </c>
      <c r="O2532" s="0" t="s">
        <v>1808</v>
      </c>
    </row>
    <row r="2533" customFormat="false" ht="12.75" hidden="false" customHeight="false" outlineLevel="0" collapsed="false">
      <c r="A2533" s="122" t="s">
        <v>1578</v>
      </c>
      <c r="B2533" s="123" t="n">
        <v>11243</v>
      </c>
      <c r="C2533" s="122" t="s">
        <v>50</v>
      </c>
      <c r="D2533" s="122" t="s">
        <v>1798</v>
      </c>
      <c r="E2533" s="124" t="s">
        <v>1581</v>
      </c>
      <c r="F2533" s="124"/>
      <c r="G2533" s="125" t="s">
        <v>24</v>
      </c>
      <c r="H2533" s="126" t="n">
        <v>3.6E-007</v>
      </c>
      <c r="I2533" s="127" t="n">
        <f aca="false">L2533</f>
        <v>21.85</v>
      </c>
      <c r="J2533" s="127" t="n">
        <f aca="false">M2533</f>
        <v>0</v>
      </c>
      <c r="L2533" s="108" t="n">
        <f aca="false">TRUNC(N2533-N2533*$O$2,2)</f>
        <v>21.85</v>
      </c>
      <c r="M2533" s="108" t="n">
        <f aca="false">TRUNC(O2533-O2533*$O$2,2)</f>
        <v>0</v>
      </c>
      <c r="N2533" s="0" t="s">
        <v>1799</v>
      </c>
      <c r="O2533" s="0" t="s">
        <v>1635</v>
      </c>
    </row>
    <row r="2534" customFormat="false" ht="25.5" hidden="false" customHeight="false" outlineLevel="0" collapsed="false">
      <c r="A2534" s="122" t="s">
        <v>1578</v>
      </c>
      <c r="B2534" s="123" t="s">
        <v>1631</v>
      </c>
      <c r="C2534" s="122" t="s">
        <v>50</v>
      </c>
      <c r="D2534" s="122" t="s">
        <v>1632</v>
      </c>
      <c r="E2534" s="124" t="s">
        <v>1581</v>
      </c>
      <c r="F2534" s="124"/>
      <c r="G2534" s="125" t="s">
        <v>1633</v>
      </c>
      <c r="H2534" s="126" t="n">
        <v>0.00139909</v>
      </c>
      <c r="I2534" s="127" t="n">
        <f aca="false">L2534</f>
        <v>9.48</v>
      </c>
      <c r="J2534" s="127" t="n">
        <f aca="false">M2534</f>
        <v>0</v>
      </c>
      <c r="L2534" s="108" t="n">
        <f aca="false">TRUNC(N2534-N2534*$O$2,2)</f>
        <v>9.48</v>
      </c>
      <c r="M2534" s="108" t="n">
        <f aca="false">TRUNC(O2534-O2534*$O$2,2)</f>
        <v>0</v>
      </c>
      <c r="N2534" s="0" t="s">
        <v>1634</v>
      </c>
      <c r="O2534" s="0" t="s">
        <v>1644</v>
      </c>
    </row>
    <row r="2535" customFormat="false" ht="12.75" hidden="false" customHeight="false" outlineLevel="0" collapsed="false">
      <c r="A2535" s="122" t="s">
        <v>1578</v>
      </c>
      <c r="B2535" s="123" t="n">
        <v>10579</v>
      </c>
      <c r="C2535" s="122" t="s">
        <v>50</v>
      </c>
      <c r="D2535" s="122" t="s">
        <v>1818</v>
      </c>
      <c r="E2535" s="124" t="s">
        <v>1581</v>
      </c>
      <c r="F2535" s="124"/>
      <c r="G2535" s="125" t="s">
        <v>24</v>
      </c>
      <c r="H2535" s="126" t="n">
        <v>9.403E-005</v>
      </c>
      <c r="I2535" s="127" t="n">
        <f aca="false">L2535</f>
        <v>20.98</v>
      </c>
      <c r="J2535" s="127" t="n">
        <f aca="false">M2535</f>
        <v>0</v>
      </c>
      <c r="L2535" s="108" t="n">
        <f aca="false">TRUNC(N2535-N2535*$O$2,2)</f>
        <v>20.98</v>
      </c>
      <c r="M2535" s="108" t="n">
        <f aca="false">TRUNC(O2535-O2535*$O$2,2)</f>
        <v>0</v>
      </c>
      <c r="N2535" s="0" t="s">
        <v>1819</v>
      </c>
      <c r="O2535" s="0" t="s">
        <v>1635</v>
      </c>
    </row>
    <row r="2536" customFormat="false" ht="25.5" hidden="false" customHeight="false" outlineLevel="0" collapsed="false">
      <c r="A2536" s="122" t="s">
        <v>1578</v>
      </c>
      <c r="B2536" s="123" t="s">
        <v>1654</v>
      </c>
      <c r="C2536" s="122" t="s">
        <v>50</v>
      </c>
      <c r="D2536" s="122" t="s">
        <v>1655</v>
      </c>
      <c r="E2536" s="124" t="s">
        <v>1581</v>
      </c>
      <c r="F2536" s="124"/>
      <c r="G2536" s="125" t="s">
        <v>24</v>
      </c>
      <c r="H2536" s="126" t="n">
        <v>0.00036498</v>
      </c>
      <c r="I2536" s="127" t="n">
        <f aca="false">L2536</f>
        <v>10.53</v>
      </c>
      <c r="J2536" s="127" t="n">
        <f aca="false">M2536</f>
        <v>0</v>
      </c>
      <c r="L2536" s="108" t="n">
        <f aca="false">TRUNC(N2536-N2536*$O$2,2)</f>
        <v>10.53</v>
      </c>
      <c r="M2536" s="108" t="n">
        <f aca="false">TRUNC(O2536-O2536*$O$2,2)</f>
        <v>0</v>
      </c>
      <c r="N2536" s="0" t="s">
        <v>1656</v>
      </c>
      <c r="O2536" s="0" t="s">
        <v>1635</v>
      </c>
    </row>
    <row r="2537" customFormat="false" ht="12.75" hidden="false" customHeight="false" outlineLevel="0" collapsed="false">
      <c r="A2537" s="122" t="s">
        <v>1578</v>
      </c>
      <c r="B2537" s="123" t="n">
        <v>11246</v>
      </c>
      <c r="C2537" s="122" t="s">
        <v>50</v>
      </c>
      <c r="D2537" s="122" t="s">
        <v>1816</v>
      </c>
      <c r="E2537" s="124" t="s">
        <v>1581</v>
      </c>
      <c r="F2537" s="124"/>
      <c r="G2537" s="125" t="s">
        <v>765</v>
      </c>
      <c r="H2537" s="126" t="n">
        <v>2.52E-006</v>
      </c>
      <c r="I2537" s="127" t="n">
        <f aca="false">L2537</f>
        <v>7.97</v>
      </c>
      <c r="J2537" s="127" t="n">
        <f aca="false">M2537</f>
        <v>0</v>
      </c>
      <c r="L2537" s="108" t="n">
        <f aca="false">TRUNC(N2537-N2537*$O$2,2)</f>
        <v>7.97</v>
      </c>
      <c r="M2537" s="108" t="n">
        <f aca="false">TRUNC(O2537-O2537*$O$2,2)</f>
        <v>0</v>
      </c>
      <c r="N2537" s="0" t="s">
        <v>1817</v>
      </c>
      <c r="O2537" s="0" t="s">
        <v>1635</v>
      </c>
    </row>
    <row r="2538" customFormat="false" ht="25.5" hidden="false" customHeight="false" outlineLevel="0" collapsed="false">
      <c r="A2538" s="122" t="s">
        <v>1578</v>
      </c>
      <c r="B2538" s="123" t="s">
        <v>1970</v>
      </c>
      <c r="C2538" s="122" t="s">
        <v>50</v>
      </c>
      <c r="D2538" s="122" t="s">
        <v>1971</v>
      </c>
      <c r="E2538" s="124" t="s">
        <v>1581</v>
      </c>
      <c r="F2538" s="124"/>
      <c r="G2538" s="125" t="s">
        <v>1972</v>
      </c>
      <c r="H2538" s="126" t="n">
        <v>0.007</v>
      </c>
      <c r="I2538" s="127" t="n">
        <f aca="false">L2538</f>
        <v>6.38</v>
      </c>
      <c r="J2538" s="127" t="n">
        <f aca="false">M2538</f>
        <v>0.03</v>
      </c>
      <c r="L2538" s="108" t="n">
        <f aca="false">TRUNC(N2538-N2538*$O$2,2)</f>
        <v>6.38</v>
      </c>
      <c r="M2538" s="108" t="n">
        <f aca="false">TRUNC(O2538-O2538*$O$2,2)</f>
        <v>0.03</v>
      </c>
      <c r="N2538" s="0" t="s">
        <v>1973</v>
      </c>
      <c r="O2538" s="0" t="s">
        <v>1612</v>
      </c>
    </row>
    <row r="2539" customFormat="false" ht="12.75" hidden="false" customHeight="false" outlineLevel="0" collapsed="false">
      <c r="A2539" s="122" t="s">
        <v>1578</v>
      </c>
      <c r="B2539" s="123" t="n">
        <v>10517</v>
      </c>
      <c r="C2539" s="122" t="s">
        <v>50</v>
      </c>
      <c r="D2539" s="122" t="s">
        <v>1669</v>
      </c>
      <c r="E2539" s="124" t="s">
        <v>1642</v>
      </c>
      <c r="F2539" s="124"/>
      <c r="G2539" s="125" t="s">
        <v>1670</v>
      </c>
      <c r="H2539" s="126" t="n">
        <v>0.00024332</v>
      </c>
      <c r="I2539" s="127" t="n">
        <f aca="false">L2539</f>
        <v>234.15</v>
      </c>
      <c r="J2539" s="127" t="n">
        <f aca="false">M2539</f>
        <v>0.05</v>
      </c>
      <c r="L2539" s="108" t="n">
        <f aca="false">TRUNC(N2539-N2539*$O$2,2)</f>
        <v>234.15</v>
      </c>
      <c r="M2539" s="108" t="n">
        <f aca="false">TRUNC(O2539-O2539*$O$2,2)</f>
        <v>0.05</v>
      </c>
      <c r="N2539" s="0" t="s">
        <v>1671</v>
      </c>
      <c r="O2539" s="0" t="s">
        <v>1623</v>
      </c>
    </row>
    <row r="2540" customFormat="false" ht="38.25" hidden="false" customHeight="false" outlineLevel="0" collapsed="false">
      <c r="A2540" s="122" t="s">
        <v>1578</v>
      </c>
      <c r="B2540" s="123" t="s">
        <v>1974</v>
      </c>
      <c r="C2540" s="122" t="s">
        <v>50</v>
      </c>
      <c r="D2540" s="122" t="s">
        <v>1975</v>
      </c>
      <c r="E2540" s="124" t="s">
        <v>1581</v>
      </c>
      <c r="F2540" s="124"/>
      <c r="G2540" s="125" t="s">
        <v>41</v>
      </c>
      <c r="H2540" s="126" t="n">
        <v>0.01</v>
      </c>
      <c r="I2540" s="127" t="n">
        <f aca="false">L2540</f>
        <v>36.1</v>
      </c>
      <c r="J2540" s="127" t="n">
        <f aca="false">M2540</f>
        <v>0.35</v>
      </c>
      <c r="L2540" s="108" t="n">
        <f aca="false">TRUNC(N2540-N2540*$O$2,2)</f>
        <v>36.1</v>
      </c>
      <c r="M2540" s="108" t="n">
        <f aca="false">TRUNC(O2540-O2540*$O$2,2)</f>
        <v>0.35</v>
      </c>
      <c r="N2540" s="0" t="s">
        <v>1976</v>
      </c>
      <c r="O2540" s="0" t="s">
        <v>2196</v>
      </c>
    </row>
    <row r="2541" customFormat="false" ht="25.5" hidden="false" customHeight="false" outlineLevel="0" collapsed="false">
      <c r="A2541" s="122" t="s">
        <v>1578</v>
      </c>
      <c r="B2541" s="123" t="s">
        <v>1953</v>
      </c>
      <c r="C2541" s="122" t="s">
        <v>50</v>
      </c>
      <c r="D2541" s="122" t="s">
        <v>1954</v>
      </c>
      <c r="E2541" s="124" t="s">
        <v>1581</v>
      </c>
      <c r="F2541" s="124"/>
      <c r="G2541" s="125" t="s">
        <v>287</v>
      </c>
      <c r="H2541" s="126" t="n">
        <v>0.0525</v>
      </c>
      <c r="I2541" s="127" t="n">
        <f aca="false">L2541</f>
        <v>14.82</v>
      </c>
      <c r="J2541" s="127" t="n">
        <f aca="false">M2541</f>
        <v>0.77</v>
      </c>
      <c r="L2541" s="108" t="n">
        <f aca="false">TRUNC(N2541-N2541*$O$2,2)</f>
        <v>14.82</v>
      </c>
      <c r="M2541" s="108" t="n">
        <f aca="false">TRUNC(O2541-O2541*$O$2,2)</f>
        <v>0.77</v>
      </c>
      <c r="N2541" s="0" t="s">
        <v>1896</v>
      </c>
      <c r="O2541" s="0" t="s">
        <v>2961</v>
      </c>
    </row>
    <row r="2542" customFormat="false" ht="12.75" hidden="false" customHeight="false" outlineLevel="0" collapsed="false">
      <c r="A2542" s="122" t="s">
        <v>1578</v>
      </c>
      <c r="B2542" s="123" t="n">
        <v>81</v>
      </c>
      <c r="C2542" s="122" t="s">
        <v>50</v>
      </c>
      <c r="D2542" s="122" t="s">
        <v>2091</v>
      </c>
      <c r="E2542" s="124" t="s">
        <v>1581</v>
      </c>
      <c r="F2542" s="124"/>
      <c r="G2542" s="125" t="s">
        <v>287</v>
      </c>
      <c r="H2542" s="126" t="n">
        <v>0.8</v>
      </c>
      <c r="I2542" s="127" t="n">
        <f aca="false">L2542</f>
        <v>7.25</v>
      </c>
      <c r="J2542" s="127" t="n">
        <f aca="false">M2542</f>
        <v>5.8</v>
      </c>
      <c r="L2542" s="108" t="n">
        <f aca="false">TRUNC(N2542-N2542*$O$2,2)</f>
        <v>7.25</v>
      </c>
      <c r="M2542" s="108" t="n">
        <f aca="false">TRUNC(O2542-O2542*$O$2,2)</f>
        <v>5.8</v>
      </c>
      <c r="N2542" s="0" t="s">
        <v>2092</v>
      </c>
      <c r="O2542" s="0" t="s">
        <v>2362</v>
      </c>
    </row>
    <row r="2543" customFormat="false" ht="25.5" hidden="false" customHeight="false" outlineLevel="0" collapsed="false">
      <c r="A2543" s="122" t="s">
        <v>1578</v>
      </c>
      <c r="B2543" s="123" t="s">
        <v>1986</v>
      </c>
      <c r="C2543" s="122" t="s">
        <v>50</v>
      </c>
      <c r="D2543" s="122" t="s">
        <v>1987</v>
      </c>
      <c r="E2543" s="124" t="s">
        <v>1581</v>
      </c>
      <c r="F2543" s="124"/>
      <c r="G2543" s="125" t="s">
        <v>287</v>
      </c>
      <c r="H2543" s="126" t="n">
        <v>0.035</v>
      </c>
      <c r="I2543" s="127" t="n">
        <f aca="false">L2543</f>
        <v>12.58</v>
      </c>
      <c r="J2543" s="127" t="n">
        <f aca="false">M2543</f>
        <v>0.43</v>
      </c>
      <c r="L2543" s="108" t="n">
        <f aca="false">TRUNC(N2543-N2543*$O$2,2)</f>
        <v>12.58</v>
      </c>
      <c r="M2543" s="108" t="n">
        <f aca="false">TRUNC(O2543-O2543*$O$2,2)</f>
        <v>0.43</v>
      </c>
      <c r="N2543" s="0" t="s">
        <v>1988</v>
      </c>
      <c r="O2543" s="0" t="s">
        <v>1629</v>
      </c>
    </row>
    <row r="2544" customFormat="false" ht="12.75" hidden="false" customHeight="false" outlineLevel="0" collapsed="false">
      <c r="A2544" s="122" t="s">
        <v>1578</v>
      </c>
      <c r="B2544" s="123" t="n">
        <v>10282</v>
      </c>
      <c r="C2544" s="122" t="s">
        <v>50</v>
      </c>
      <c r="D2544" s="122" t="s">
        <v>1789</v>
      </c>
      <c r="E2544" s="124" t="s">
        <v>1581</v>
      </c>
      <c r="F2544" s="124"/>
      <c r="G2544" s="125" t="s">
        <v>24</v>
      </c>
      <c r="H2544" s="126" t="n">
        <v>7.2E-007</v>
      </c>
      <c r="I2544" s="127" t="n">
        <f aca="false">L2544</f>
        <v>31.84</v>
      </c>
      <c r="J2544" s="127" t="n">
        <f aca="false">M2544</f>
        <v>0</v>
      </c>
      <c r="L2544" s="108" t="n">
        <f aca="false">TRUNC(N2544-N2544*$O$2,2)</f>
        <v>31.84</v>
      </c>
      <c r="M2544" s="108" t="n">
        <f aca="false">TRUNC(O2544-O2544*$O$2,2)</f>
        <v>0</v>
      </c>
      <c r="N2544" s="0" t="s">
        <v>1790</v>
      </c>
      <c r="O2544" s="0" t="s">
        <v>1635</v>
      </c>
    </row>
    <row r="2545" customFormat="false" ht="12.75" hidden="false" customHeight="false" outlineLevel="0" collapsed="false">
      <c r="A2545" s="122" t="s">
        <v>1578</v>
      </c>
      <c r="B2545" s="123" t="n">
        <v>10577</v>
      </c>
      <c r="C2545" s="122" t="s">
        <v>50</v>
      </c>
      <c r="D2545" s="122" t="s">
        <v>1960</v>
      </c>
      <c r="E2545" s="124" t="s">
        <v>1581</v>
      </c>
      <c r="F2545" s="124"/>
      <c r="G2545" s="125" t="s">
        <v>24</v>
      </c>
      <c r="H2545" s="126" t="n">
        <v>4.7015E-005</v>
      </c>
      <c r="I2545" s="127" t="n">
        <f aca="false">L2545</f>
        <v>23.33</v>
      </c>
      <c r="J2545" s="127" t="n">
        <f aca="false">M2545</f>
        <v>0</v>
      </c>
      <c r="L2545" s="108" t="n">
        <f aca="false">TRUNC(N2545-N2545*$O$2,2)</f>
        <v>23.33</v>
      </c>
      <c r="M2545" s="108" t="n">
        <f aca="false">TRUNC(O2545-O2545*$O$2,2)</f>
        <v>0</v>
      </c>
      <c r="N2545" s="0" t="s">
        <v>1961</v>
      </c>
      <c r="O2545" s="0" t="s">
        <v>1635</v>
      </c>
    </row>
    <row r="2546" customFormat="false" ht="13.15" hidden="false" customHeight="true" outlineLevel="0" collapsed="false">
      <c r="A2546" s="122" t="s">
        <v>1578</v>
      </c>
      <c r="B2546" s="123" t="n">
        <v>11249</v>
      </c>
      <c r="C2546" s="122" t="s">
        <v>50</v>
      </c>
      <c r="D2546" s="122" t="s">
        <v>1965</v>
      </c>
      <c r="E2546" s="124" t="s">
        <v>1583</v>
      </c>
      <c r="F2546" s="124"/>
      <c r="G2546" s="125" t="s">
        <v>24</v>
      </c>
      <c r="H2546" s="126" t="n">
        <v>4.7015E-005</v>
      </c>
      <c r="I2546" s="127" t="n">
        <f aca="false">L2546</f>
        <v>404.29</v>
      </c>
      <c r="J2546" s="127" t="n">
        <f aca="false">M2546</f>
        <v>0.01</v>
      </c>
      <c r="L2546" s="108" t="n">
        <f aca="false">TRUNC(N2546-N2546*$O$2,2)</f>
        <v>404.29</v>
      </c>
      <c r="M2546" s="108" t="n">
        <f aca="false">TRUNC(O2546-O2546*$O$2,2)</f>
        <v>0.01</v>
      </c>
      <c r="N2546" s="0" t="s">
        <v>1966</v>
      </c>
      <c r="O2546" s="0" t="s">
        <v>1678</v>
      </c>
    </row>
    <row r="2547" customFormat="false" ht="25.5" hidden="false" customHeight="false" outlineLevel="0" collapsed="false">
      <c r="A2547" s="122" t="s">
        <v>1578</v>
      </c>
      <c r="B2547" s="123" t="n">
        <v>11248</v>
      </c>
      <c r="C2547" s="122" t="s">
        <v>50</v>
      </c>
      <c r="D2547" s="122" t="s">
        <v>1956</v>
      </c>
      <c r="E2547" s="124" t="s">
        <v>1583</v>
      </c>
      <c r="F2547" s="124"/>
      <c r="G2547" s="125" t="s">
        <v>24</v>
      </c>
      <c r="H2547" s="126" t="n">
        <v>4.7015E-005</v>
      </c>
      <c r="I2547" s="127" t="n">
        <f aca="false">L2547</f>
        <v>192</v>
      </c>
      <c r="J2547" s="127" t="n">
        <f aca="false">M2547</f>
        <v>0</v>
      </c>
      <c r="L2547" s="108" t="n">
        <f aca="false">TRUNC(N2547-N2547*$O$2,2)</f>
        <v>192</v>
      </c>
      <c r="M2547" s="108" t="n">
        <f aca="false">TRUNC(O2547-O2547*$O$2,2)</f>
        <v>0</v>
      </c>
      <c r="N2547" s="0" t="s">
        <v>1957</v>
      </c>
      <c r="O2547" s="0" t="s">
        <v>1644</v>
      </c>
    </row>
    <row r="2548" customFormat="false" ht="12.75" hidden="false" customHeight="false" outlineLevel="0" collapsed="false">
      <c r="A2548" s="122" t="s">
        <v>1578</v>
      </c>
      <c r="B2548" s="123" t="n">
        <v>1651</v>
      </c>
      <c r="C2548" s="122" t="s">
        <v>50</v>
      </c>
      <c r="D2548" s="122" t="s">
        <v>1638</v>
      </c>
      <c r="E2548" s="124" t="s">
        <v>1581</v>
      </c>
      <c r="F2548" s="124"/>
      <c r="G2548" s="125" t="s">
        <v>1639</v>
      </c>
      <c r="H2548" s="126" t="n">
        <v>0.000439625</v>
      </c>
      <c r="I2548" s="127" t="n">
        <f aca="false">L2548</f>
        <v>4.95</v>
      </c>
      <c r="J2548" s="127" t="n">
        <f aca="false">M2548</f>
        <v>0</v>
      </c>
      <c r="L2548" s="108" t="n">
        <f aca="false">TRUNC(N2548-N2548*$O$2,2)</f>
        <v>4.95</v>
      </c>
      <c r="M2548" s="108" t="n">
        <f aca="false">TRUNC(O2548-O2548*$O$2,2)</f>
        <v>0</v>
      </c>
      <c r="N2548" s="0" t="s">
        <v>1640</v>
      </c>
      <c r="O2548" s="0" t="s">
        <v>1635</v>
      </c>
    </row>
    <row r="2549" customFormat="false" ht="25.5" hidden="false" customHeight="false" outlineLevel="0" collapsed="false">
      <c r="A2549" s="122" t="s">
        <v>1578</v>
      </c>
      <c r="B2549" s="123" t="s">
        <v>1659</v>
      </c>
      <c r="C2549" s="122" t="s">
        <v>50</v>
      </c>
      <c r="D2549" s="122" t="s">
        <v>1660</v>
      </c>
      <c r="E2549" s="124" t="s">
        <v>1581</v>
      </c>
      <c r="F2549" s="124"/>
      <c r="G2549" s="125" t="s">
        <v>1633</v>
      </c>
      <c r="H2549" s="126" t="n">
        <v>0.000439625</v>
      </c>
      <c r="I2549" s="127" t="n">
        <f aca="false">L2549</f>
        <v>50.57</v>
      </c>
      <c r="J2549" s="127" t="n">
        <f aca="false">M2549</f>
        <v>0.01</v>
      </c>
      <c r="L2549" s="108" t="n">
        <f aca="false">TRUNC(N2549-N2549*$O$2,2)</f>
        <v>50.57</v>
      </c>
      <c r="M2549" s="108" t="n">
        <f aca="false">TRUNC(O2549-O2549*$O$2,2)</f>
        <v>0.01</v>
      </c>
      <c r="N2549" s="0" t="s">
        <v>1661</v>
      </c>
      <c r="O2549" s="0" t="s">
        <v>1678</v>
      </c>
    </row>
    <row r="2550" customFormat="false" ht="25.5" hidden="false" customHeight="false" outlineLevel="0" collapsed="false">
      <c r="A2550" s="122" t="s">
        <v>1578</v>
      </c>
      <c r="B2550" s="123" t="s">
        <v>1902</v>
      </c>
      <c r="C2550" s="122" t="s">
        <v>50</v>
      </c>
      <c r="D2550" s="122" t="s">
        <v>1903</v>
      </c>
      <c r="E2550" s="124" t="s">
        <v>1609</v>
      </c>
      <c r="F2550" s="124"/>
      <c r="G2550" s="125" t="s">
        <v>1610</v>
      </c>
      <c r="H2550" s="126" t="n">
        <v>0.0018</v>
      </c>
      <c r="I2550" s="127" t="n">
        <f aca="false">L2550</f>
        <v>14.91</v>
      </c>
      <c r="J2550" s="127" t="n">
        <f aca="false">M2550</f>
        <v>0.02</v>
      </c>
      <c r="L2550" s="108" t="n">
        <f aca="false">TRUNC(N2550-N2550*$O$2,2)</f>
        <v>14.91</v>
      </c>
      <c r="M2550" s="108" t="n">
        <f aca="false">TRUNC(O2550-O2550*$O$2,2)</f>
        <v>0.02</v>
      </c>
      <c r="N2550" s="0" t="s">
        <v>1739</v>
      </c>
      <c r="O2550" s="0" t="s">
        <v>1893</v>
      </c>
    </row>
    <row r="2551" customFormat="false" ht="12.75" hidden="false" customHeight="false" outlineLevel="0" collapsed="false">
      <c r="A2551" s="122" t="s">
        <v>1578</v>
      </c>
      <c r="B2551" s="123" t="n">
        <v>4728</v>
      </c>
      <c r="C2551" s="122" t="s">
        <v>50</v>
      </c>
      <c r="D2551" s="122" t="s">
        <v>1667</v>
      </c>
      <c r="E2551" s="124" t="s">
        <v>1581</v>
      </c>
      <c r="F2551" s="124"/>
      <c r="G2551" s="125" t="s">
        <v>24</v>
      </c>
      <c r="H2551" s="126" t="n">
        <v>3.9825E-005</v>
      </c>
      <c r="I2551" s="127" t="n">
        <f aca="false">L2551</f>
        <v>14.5</v>
      </c>
      <c r="J2551" s="127" t="n">
        <f aca="false">M2551</f>
        <v>0</v>
      </c>
      <c r="L2551" s="108" t="n">
        <f aca="false">TRUNC(N2551-N2551*$O$2,2)</f>
        <v>14.5</v>
      </c>
      <c r="M2551" s="108" t="n">
        <f aca="false">TRUNC(O2551-O2551*$O$2,2)</f>
        <v>0</v>
      </c>
      <c r="N2551" s="0" t="s">
        <v>1668</v>
      </c>
      <c r="O2551" s="0" t="s">
        <v>1635</v>
      </c>
    </row>
    <row r="2552" customFormat="false" ht="12.75" hidden="false" customHeight="false" outlineLevel="0" collapsed="false">
      <c r="A2552" s="122" t="s">
        <v>1578</v>
      </c>
      <c r="B2552" s="123" t="n">
        <v>10362</v>
      </c>
      <c r="C2552" s="122" t="s">
        <v>50</v>
      </c>
      <c r="D2552" s="122" t="s">
        <v>1674</v>
      </c>
      <c r="E2552" s="124" t="s">
        <v>1642</v>
      </c>
      <c r="F2552" s="124"/>
      <c r="G2552" s="125" t="s">
        <v>24</v>
      </c>
      <c r="H2552" s="126" t="n">
        <v>0.00273735</v>
      </c>
      <c r="I2552" s="127" t="n">
        <f aca="false">L2552</f>
        <v>9.78</v>
      </c>
      <c r="J2552" s="127" t="n">
        <f aca="false">M2552</f>
        <v>0.02</v>
      </c>
      <c r="L2552" s="108" t="n">
        <f aca="false">TRUNC(N2552-N2552*$O$2,2)</f>
        <v>9.78</v>
      </c>
      <c r="M2552" s="108" t="n">
        <f aca="false">TRUNC(O2552-O2552*$O$2,2)</f>
        <v>0.02</v>
      </c>
      <c r="N2552" s="0" t="s">
        <v>1675</v>
      </c>
      <c r="O2552" s="0" t="s">
        <v>1893</v>
      </c>
    </row>
    <row r="2553" customFormat="false" ht="12.75" hidden="false" customHeight="false" outlineLevel="0" collapsed="false">
      <c r="A2553" s="122" t="s">
        <v>1578</v>
      </c>
      <c r="B2553" s="123" t="n">
        <v>11245</v>
      </c>
      <c r="C2553" s="122" t="s">
        <v>50</v>
      </c>
      <c r="D2553" s="122" t="s">
        <v>1814</v>
      </c>
      <c r="E2553" s="124" t="s">
        <v>1581</v>
      </c>
      <c r="F2553" s="124"/>
      <c r="G2553" s="125" t="s">
        <v>24</v>
      </c>
      <c r="H2553" s="126" t="n">
        <v>2.52E-006</v>
      </c>
      <c r="I2553" s="127" t="n">
        <f aca="false">L2553</f>
        <v>9.05</v>
      </c>
      <c r="J2553" s="127" t="n">
        <f aca="false">M2553</f>
        <v>0</v>
      </c>
      <c r="L2553" s="108" t="n">
        <f aca="false">TRUNC(N2553-N2553*$O$2,2)</f>
        <v>9.05</v>
      </c>
      <c r="M2553" s="108" t="n">
        <f aca="false">TRUNC(O2553-O2553*$O$2,2)</f>
        <v>0</v>
      </c>
      <c r="N2553" s="0" t="s">
        <v>1815</v>
      </c>
      <c r="O2553" s="0" t="s">
        <v>1635</v>
      </c>
    </row>
    <row r="2554" customFormat="false" ht="25.5" hidden="false" customHeight="false" outlineLevel="0" collapsed="false">
      <c r="A2554" s="122" t="s">
        <v>1578</v>
      </c>
      <c r="B2554" s="123" t="s">
        <v>1664</v>
      </c>
      <c r="C2554" s="122" t="s">
        <v>50</v>
      </c>
      <c r="D2554" s="122" t="s">
        <v>1665</v>
      </c>
      <c r="E2554" s="124" t="s">
        <v>1581</v>
      </c>
      <c r="F2554" s="124"/>
      <c r="G2554" s="125" t="s">
        <v>24</v>
      </c>
      <c r="H2554" s="126" t="n">
        <v>0.00012166</v>
      </c>
      <c r="I2554" s="127" t="n">
        <f aca="false">L2554</f>
        <v>13.69</v>
      </c>
      <c r="J2554" s="127" t="n">
        <f aca="false">M2554</f>
        <v>0</v>
      </c>
      <c r="L2554" s="108" t="n">
        <f aca="false">TRUNC(N2554-N2554*$O$2,2)</f>
        <v>13.69</v>
      </c>
      <c r="M2554" s="108" t="n">
        <f aca="false">TRUNC(O2554-O2554*$O$2,2)</f>
        <v>0</v>
      </c>
      <c r="N2554" s="0" t="s">
        <v>1666</v>
      </c>
      <c r="O2554" s="0" t="s">
        <v>1635</v>
      </c>
    </row>
    <row r="2555" customFormat="false" ht="12.75" hidden="false" customHeight="false" outlineLevel="0" collapsed="false">
      <c r="A2555" s="122" t="s">
        <v>1578</v>
      </c>
      <c r="B2555" s="123" t="n">
        <v>2378</v>
      </c>
      <c r="C2555" s="122" t="s">
        <v>50</v>
      </c>
      <c r="D2555" s="122" t="s">
        <v>1657</v>
      </c>
      <c r="E2555" s="124" t="s">
        <v>1581</v>
      </c>
      <c r="F2555" s="124"/>
      <c r="G2555" s="125" t="s">
        <v>24</v>
      </c>
      <c r="H2555" s="126" t="n">
        <v>0.043592745</v>
      </c>
      <c r="I2555" s="127" t="n">
        <f aca="false">L2555</f>
        <v>3.51</v>
      </c>
      <c r="J2555" s="127" t="n">
        <f aca="false">M2555</f>
        <v>0.14</v>
      </c>
      <c r="L2555" s="108" t="n">
        <f aca="false">TRUNC(N2555-N2555*$O$2,2)</f>
        <v>3.51</v>
      </c>
      <c r="M2555" s="108" t="n">
        <f aca="false">TRUNC(O2555-O2555*$O$2,2)</f>
        <v>0.14</v>
      </c>
      <c r="N2555" s="0" t="s">
        <v>1658</v>
      </c>
      <c r="O2555" s="0" t="s">
        <v>2262</v>
      </c>
    </row>
    <row r="2556" customFormat="false" ht="38.25" hidden="false" customHeight="false" outlineLevel="0" collapsed="false">
      <c r="A2556" s="122" t="s">
        <v>1578</v>
      </c>
      <c r="B2556" s="123" t="s">
        <v>1982</v>
      </c>
      <c r="C2556" s="122" t="s">
        <v>50</v>
      </c>
      <c r="D2556" s="122" t="s">
        <v>1983</v>
      </c>
      <c r="E2556" s="124" t="s">
        <v>1581</v>
      </c>
      <c r="F2556" s="124"/>
      <c r="G2556" s="125" t="s">
        <v>366</v>
      </c>
      <c r="H2556" s="126" t="n">
        <v>0.1071</v>
      </c>
      <c r="I2556" s="127" t="n">
        <f aca="false">L2556</f>
        <v>13.22</v>
      </c>
      <c r="J2556" s="127" t="n">
        <f aca="false">M2556</f>
        <v>1.41</v>
      </c>
      <c r="L2556" s="108" t="n">
        <f aca="false">TRUNC(N2556-N2556*$O$2,2)</f>
        <v>13.22</v>
      </c>
      <c r="M2556" s="108" t="n">
        <f aca="false">TRUNC(O2556-O2556*$O$2,2)</f>
        <v>1.41</v>
      </c>
      <c r="N2556" s="0" t="s">
        <v>1984</v>
      </c>
      <c r="O2556" s="0" t="s">
        <v>2962</v>
      </c>
    </row>
    <row r="2557" customFormat="false" ht="12.75" hidden="false" customHeight="false" outlineLevel="0" collapsed="false">
      <c r="A2557" s="122" t="s">
        <v>1578</v>
      </c>
      <c r="B2557" s="123" t="n">
        <v>4729</v>
      </c>
      <c r="C2557" s="122" t="s">
        <v>50</v>
      </c>
      <c r="D2557" s="122" t="s">
        <v>1636</v>
      </c>
      <c r="E2557" s="124" t="s">
        <v>1581</v>
      </c>
      <c r="F2557" s="124"/>
      <c r="G2557" s="125" t="s">
        <v>24</v>
      </c>
      <c r="H2557" s="126" t="n">
        <v>1.3275E-005</v>
      </c>
      <c r="I2557" s="127" t="n">
        <f aca="false">L2557</f>
        <v>24.58</v>
      </c>
      <c r="J2557" s="127" t="n">
        <f aca="false">M2557</f>
        <v>0</v>
      </c>
      <c r="L2557" s="108" t="n">
        <f aca="false">TRUNC(N2557-N2557*$O$2,2)</f>
        <v>24.58</v>
      </c>
      <c r="M2557" s="108" t="n">
        <f aca="false">TRUNC(O2557-O2557*$O$2,2)</f>
        <v>0</v>
      </c>
      <c r="N2557" s="0" t="s">
        <v>1637</v>
      </c>
      <c r="O2557" s="0" t="s">
        <v>1635</v>
      </c>
    </row>
    <row r="2558" customFormat="false" ht="38.25" hidden="false" customHeight="false" outlineLevel="0" collapsed="false">
      <c r="A2558" s="122" t="s">
        <v>1578</v>
      </c>
      <c r="B2558" s="123" t="s">
        <v>2963</v>
      </c>
      <c r="C2558" s="122" t="s">
        <v>50</v>
      </c>
      <c r="D2558" s="122" t="s">
        <v>2964</v>
      </c>
      <c r="E2558" s="124" t="s">
        <v>1581</v>
      </c>
      <c r="F2558" s="124"/>
      <c r="G2558" s="125" t="s">
        <v>52</v>
      </c>
      <c r="H2558" s="126" t="n">
        <v>0.2044</v>
      </c>
      <c r="I2558" s="127" t="n">
        <f aca="false">L2558</f>
        <v>34.28</v>
      </c>
      <c r="J2558" s="127" t="n">
        <f aca="false">M2558</f>
        <v>7</v>
      </c>
      <c r="L2558" s="108" t="n">
        <f aca="false">TRUNC(N2558-N2558*$O$2,2)</f>
        <v>34.28</v>
      </c>
      <c r="M2558" s="108" t="n">
        <f aca="false">TRUNC(O2558-O2558*$O$2,2)</f>
        <v>7</v>
      </c>
      <c r="N2558" s="0" t="s">
        <v>2965</v>
      </c>
      <c r="O2558" s="0" t="s">
        <v>2966</v>
      </c>
    </row>
    <row r="2559" customFormat="false" ht="25.5" hidden="false" customHeight="false" outlineLevel="0" collapsed="false">
      <c r="A2559" s="122" t="s">
        <v>1578</v>
      </c>
      <c r="B2559" s="123" t="s">
        <v>1616</v>
      </c>
      <c r="C2559" s="122" t="s">
        <v>50</v>
      </c>
      <c r="D2559" s="122" t="s">
        <v>1617</v>
      </c>
      <c r="E2559" s="124" t="s">
        <v>1609</v>
      </c>
      <c r="F2559" s="124"/>
      <c r="G2559" s="125" t="s">
        <v>1610</v>
      </c>
      <c r="H2559" s="126" t="n">
        <v>0.13275</v>
      </c>
      <c r="I2559" s="127" t="n">
        <f aca="false">L2559</f>
        <v>10.65</v>
      </c>
      <c r="J2559" s="127" t="n">
        <f aca="false">M2559</f>
        <v>1.41</v>
      </c>
      <c r="L2559" s="108" t="n">
        <f aca="false">TRUNC(N2559-N2559*$O$2,2)</f>
        <v>10.65</v>
      </c>
      <c r="M2559" s="108" t="n">
        <f aca="false">TRUNC(O2559-O2559*$O$2,2)</f>
        <v>1.41</v>
      </c>
      <c r="N2559" s="0" t="s">
        <v>1618</v>
      </c>
      <c r="O2559" s="0" t="s">
        <v>2962</v>
      </c>
    </row>
    <row r="2560" customFormat="false" ht="12.75" hidden="false" customHeight="false" outlineLevel="0" collapsed="false">
      <c r="A2560" s="122" t="s">
        <v>1578</v>
      </c>
      <c r="B2560" s="123" t="n">
        <v>10492</v>
      </c>
      <c r="C2560" s="122" t="s">
        <v>50</v>
      </c>
      <c r="D2560" s="122" t="s">
        <v>1662</v>
      </c>
      <c r="E2560" s="124" t="s">
        <v>1581</v>
      </c>
      <c r="F2560" s="124"/>
      <c r="G2560" s="125" t="s">
        <v>24</v>
      </c>
      <c r="H2560" s="126" t="n">
        <v>0.00273735</v>
      </c>
      <c r="I2560" s="127" t="n">
        <f aca="false">L2560</f>
        <v>148.29</v>
      </c>
      <c r="J2560" s="127" t="n">
        <f aca="false">M2560</f>
        <v>0.4</v>
      </c>
      <c r="L2560" s="108" t="n">
        <f aca="false">TRUNC(N2560-N2560*$O$2,2)</f>
        <v>148.29</v>
      </c>
      <c r="M2560" s="108" t="n">
        <f aca="false">TRUNC(O2560-O2560*$O$2,2)</f>
        <v>0.4</v>
      </c>
      <c r="N2560" s="0" t="s">
        <v>1663</v>
      </c>
      <c r="O2560" s="0" t="s">
        <v>1931</v>
      </c>
    </row>
    <row r="2561" customFormat="false" ht="12.75" hidden="false" customHeight="false" outlineLevel="0" collapsed="false">
      <c r="A2561" s="122" t="s">
        <v>1578</v>
      </c>
      <c r="B2561" s="123" t="n">
        <v>941</v>
      </c>
      <c r="C2561" s="122" t="s">
        <v>50</v>
      </c>
      <c r="D2561" s="122" t="s">
        <v>1652</v>
      </c>
      <c r="E2561" s="124" t="s">
        <v>1581</v>
      </c>
      <c r="F2561" s="124"/>
      <c r="G2561" s="125" t="s">
        <v>24</v>
      </c>
      <c r="H2561" s="126" t="n">
        <v>0.00091245</v>
      </c>
      <c r="I2561" s="127" t="n">
        <f aca="false">L2561</f>
        <v>148.56</v>
      </c>
      <c r="J2561" s="127" t="n">
        <f aca="false">M2561</f>
        <v>0.13</v>
      </c>
      <c r="L2561" s="108" t="n">
        <f aca="false">TRUNC(N2561-N2561*$O$2,2)</f>
        <v>148.56</v>
      </c>
      <c r="M2561" s="108" t="n">
        <f aca="false">TRUNC(O2561-O2561*$O$2,2)</f>
        <v>0.13</v>
      </c>
      <c r="N2561" s="0" t="s">
        <v>1653</v>
      </c>
      <c r="O2561" s="0" t="s">
        <v>2318</v>
      </c>
    </row>
    <row r="2562" customFormat="false" ht="12.75" hidden="false" customHeight="false" outlineLevel="0" collapsed="false">
      <c r="A2562" s="122" t="s">
        <v>1578</v>
      </c>
      <c r="B2562" s="123" t="n">
        <v>158</v>
      </c>
      <c r="C2562" s="122" t="s">
        <v>50</v>
      </c>
      <c r="D2562" s="122" t="s">
        <v>1676</v>
      </c>
      <c r="E2562" s="124" t="s">
        <v>1581</v>
      </c>
      <c r="F2562" s="124"/>
      <c r="G2562" s="125" t="s">
        <v>24</v>
      </c>
      <c r="H2562" s="126" t="n">
        <v>0.06192494</v>
      </c>
      <c r="I2562" s="127" t="n">
        <f aca="false">L2562</f>
        <v>10.92</v>
      </c>
      <c r="J2562" s="127" t="n">
        <f aca="false">M2562</f>
        <v>0.67</v>
      </c>
      <c r="L2562" s="108" t="n">
        <f aca="false">TRUNC(N2562-N2562*$O$2,2)</f>
        <v>10.92</v>
      </c>
      <c r="M2562" s="108" t="n">
        <f aca="false">TRUNC(O2562-O2562*$O$2,2)</f>
        <v>0.67</v>
      </c>
      <c r="N2562" s="0" t="s">
        <v>1677</v>
      </c>
      <c r="O2562" s="0" t="s">
        <v>2934</v>
      </c>
    </row>
    <row r="2563" customFormat="false" ht="12.75" hidden="false" customHeight="false" outlineLevel="0" collapsed="false">
      <c r="A2563" s="122" t="s">
        <v>1578</v>
      </c>
      <c r="B2563" s="123" t="n">
        <v>10585</v>
      </c>
      <c r="C2563" s="122" t="s">
        <v>50</v>
      </c>
      <c r="D2563" s="122" t="s">
        <v>1978</v>
      </c>
      <c r="E2563" s="124" t="s">
        <v>1581</v>
      </c>
      <c r="F2563" s="124"/>
      <c r="G2563" s="125" t="s">
        <v>24</v>
      </c>
      <c r="H2563" s="126" t="n">
        <v>3.6E-007</v>
      </c>
      <c r="I2563" s="127" t="n">
        <f aca="false">L2563</f>
        <v>15.53</v>
      </c>
      <c r="J2563" s="127" t="n">
        <f aca="false">M2563</f>
        <v>0</v>
      </c>
      <c r="L2563" s="108" t="n">
        <f aca="false">TRUNC(N2563-N2563*$O$2,2)</f>
        <v>15.53</v>
      </c>
      <c r="M2563" s="108" t="n">
        <f aca="false">TRUNC(O2563-O2563*$O$2,2)</f>
        <v>0</v>
      </c>
      <c r="N2563" s="0" t="s">
        <v>1979</v>
      </c>
      <c r="O2563" s="0" t="s">
        <v>1635</v>
      </c>
    </row>
    <row r="2564" customFormat="false" ht="12.75" hidden="false" customHeight="false" outlineLevel="0" collapsed="false">
      <c r="A2564" s="122" t="s">
        <v>1578</v>
      </c>
      <c r="B2564" s="123" t="n">
        <v>10596</v>
      </c>
      <c r="C2564" s="122" t="s">
        <v>50</v>
      </c>
      <c r="D2564" s="122" t="s">
        <v>1672</v>
      </c>
      <c r="E2564" s="124" t="s">
        <v>1581</v>
      </c>
      <c r="F2564" s="124"/>
      <c r="G2564" s="125" t="s">
        <v>24</v>
      </c>
      <c r="H2564" s="126" t="n">
        <v>0.00273735</v>
      </c>
      <c r="I2564" s="127" t="n">
        <f aca="false">L2564</f>
        <v>3.82</v>
      </c>
      <c r="J2564" s="127" t="n">
        <f aca="false">M2564</f>
        <v>0</v>
      </c>
      <c r="L2564" s="108" t="n">
        <f aca="false">TRUNC(N2564-N2564*$O$2,2)</f>
        <v>3.82</v>
      </c>
      <c r="M2564" s="108" t="n">
        <f aca="false">TRUNC(O2564-O2564*$O$2,2)</f>
        <v>0</v>
      </c>
      <c r="N2564" s="0" t="s">
        <v>1673</v>
      </c>
      <c r="O2564" s="0" t="s">
        <v>1644</v>
      </c>
    </row>
    <row r="2565" customFormat="false" ht="12.75" hidden="false" customHeight="false" outlineLevel="0" collapsed="false">
      <c r="A2565" s="122" t="s">
        <v>1578</v>
      </c>
      <c r="B2565" s="123" t="n">
        <v>10578</v>
      </c>
      <c r="C2565" s="122" t="s">
        <v>50</v>
      </c>
      <c r="D2565" s="122" t="s">
        <v>1994</v>
      </c>
      <c r="E2565" s="124" t="s">
        <v>1581</v>
      </c>
      <c r="F2565" s="124"/>
      <c r="G2565" s="125" t="s">
        <v>24</v>
      </c>
      <c r="H2565" s="126" t="n">
        <v>9.403E-005</v>
      </c>
      <c r="I2565" s="127" t="n">
        <f aca="false">L2565</f>
        <v>11.82</v>
      </c>
      <c r="J2565" s="127" t="n">
        <f aca="false">M2565</f>
        <v>0</v>
      </c>
      <c r="L2565" s="108" t="n">
        <f aca="false">TRUNC(N2565-N2565*$O$2,2)</f>
        <v>11.82</v>
      </c>
      <c r="M2565" s="108" t="n">
        <f aca="false">TRUNC(O2565-O2565*$O$2,2)</f>
        <v>0</v>
      </c>
      <c r="N2565" s="0" t="s">
        <v>1995</v>
      </c>
      <c r="O2565" s="0" t="s">
        <v>1635</v>
      </c>
    </row>
    <row r="2566" customFormat="false" ht="25.5" hidden="false" customHeight="false" outlineLevel="0" collapsed="false">
      <c r="A2566" s="122" t="s">
        <v>1578</v>
      </c>
      <c r="B2566" s="123" t="s">
        <v>1905</v>
      </c>
      <c r="C2566" s="122" t="s">
        <v>50</v>
      </c>
      <c r="D2566" s="122" t="s">
        <v>1906</v>
      </c>
      <c r="E2566" s="124" t="s">
        <v>1609</v>
      </c>
      <c r="F2566" s="124"/>
      <c r="G2566" s="125" t="s">
        <v>1610</v>
      </c>
      <c r="H2566" s="126" t="n">
        <v>0.47015</v>
      </c>
      <c r="I2566" s="127" t="n">
        <f aca="false">L2566</f>
        <v>14.93</v>
      </c>
      <c r="J2566" s="127" t="n">
        <f aca="false">M2566</f>
        <v>7.01</v>
      </c>
      <c r="L2566" s="108" t="n">
        <f aca="false">TRUNC(N2566-N2566*$O$2,2)</f>
        <v>14.93</v>
      </c>
      <c r="M2566" s="108" t="n">
        <f aca="false">TRUNC(O2566-O2566*$O$2,2)</f>
        <v>7.01</v>
      </c>
      <c r="N2566" s="0" t="s">
        <v>1746</v>
      </c>
      <c r="O2566" s="0" t="s">
        <v>2967</v>
      </c>
    </row>
    <row r="2567" customFormat="false" ht="25.5" hidden="false" customHeight="false" outlineLevel="0" collapsed="false">
      <c r="A2567" s="122" t="s">
        <v>1578</v>
      </c>
      <c r="B2567" s="123" t="s">
        <v>1927</v>
      </c>
      <c r="C2567" s="122" t="s">
        <v>50</v>
      </c>
      <c r="D2567" s="122" t="s">
        <v>1928</v>
      </c>
      <c r="E2567" s="124" t="s">
        <v>1581</v>
      </c>
      <c r="F2567" s="124"/>
      <c r="G2567" s="125" t="s">
        <v>366</v>
      </c>
      <c r="H2567" s="126" t="n">
        <v>0.9527</v>
      </c>
      <c r="I2567" s="127" t="n">
        <f aca="false">L2567</f>
        <v>4.4</v>
      </c>
      <c r="J2567" s="127" t="n">
        <f aca="false">M2567</f>
        <v>4.19</v>
      </c>
      <c r="L2567" s="108" t="n">
        <f aca="false">TRUNC(N2567-N2567*$O$2,2)</f>
        <v>4.4</v>
      </c>
      <c r="M2567" s="108" t="n">
        <f aca="false">TRUNC(O2567-O2567*$O$2,2)</f>
        <v>4.19</v>
      </c>
      <c r="N2567" s="0" t="s">
        <v>1929</v>
      </c>
      <c r="O2567" s="0" t="s">
        <v>2968</v>
      </c>
    </row>
    <row r="2568" customFormat="false" ht="12.75" hidden="false" customHeight="false" outlineLevel="0" collapsed="false">
      <c r="A2568" s="122" t="s">
        <v>1578</v>
      </c>
      <c r="B2568" s="123" t="n">
        <v>10788</v>
      </c>
      <c r="C2568" s="122" t="s">
        <v>50</v>
      </c>
      <c r="D2568" s="122" t="s">
        <v>1650</v>
      </c>
      <c r="E2568" s="124" t="s">
        <v>1581</v>
      </c>
      <c r="F2568" s="124"/>
      <c r="G2568" s="125" t="s">
        <v>24</v>
      </c>
      <c r="H2568" s="126" t="n">
        <v>2.655E-005</v>
      </c>
      <c r="I2568" s="127" t="n">
        <f aca="false">L2568</f>
        <v>28.8</v>
      </c>
      <c r="J2568" s="127" t="n">
        <f aca="false">M2568</f>
        <v>0</v>
      </c>
      <c r="L2568" s="108" t="n">
        <f aca="false">TRUNC(N2568-N2568*$O$2,2)</f>
        <v>28.8</v>
      </c>
      <c r="M2568" s="108" t="n">
        <f aca="false">TRUNC(O2568-O2568*$O$2,2)</f>
        <v>0</v>
      </c>
      <c r="N2568" s="0" t="s">
        <v>1651</v>
      </c>
      <c r="O2568" s="0" t="s">
        <v>1635</v>
      </c>
    </row>
    <row r="2569" customFormat="false" ht="12.75" hidden="false" customHeight="false" outlineLevel="0" collapsed="false">
      <c r="A2569" s="122" t="s">
        <v>1578</v>
      </c>
      <c r="B2569" s="123" t="n">
        <v>11265</v>
      </c>
      <c r="C2569" s="122" t="s">
        <v>50</v>
      </c>
      <c r="D2569" s="122" t="s">
        <v>1822</v>
      </c>
      <c r="E2569" s="124" t="s">
        <v>1581</v>
      </c>
      <c r="F2569" s="124"/>
      <c r="G2569" s="125" t="s">
        <v>24</v>
      </c>
      <c r="H2569" s="126" t="n">
        <v>1.44E-006</v>
      </c>
      <c r="I2569" s="127" t="n">
        <f aca="false">L2569</f>
        <v>14.63</v>
      </c>
      <c r="J2569" s="127" t="n">
        <f aca="false">M2569</f>
        <v>0</v>
      </c>
      <c r="L2569" s="108" t="n">
        <f aca="false">TRUNC(N2569-N2569*$O$2,2)</f>
        <v>14.63</v>
      </c>
      <c r="M2569" s="108" t="n">
        <f aca="false">TRUNC(O2569-O2569*$O$2,2)</f>
        <v>0</v>
      </c>
      <c r="N2569" s="0" t="s">
        <v>1823</v>
      </c>
      <c r="O2569" s="0" t="s">
        <v>1635</v>
      </c>
    </row>
    <row r="2570" customFormat="false" ht="25.5" hidden="false" customHeight="false" outlineLevel="0" collapsed="false">
      <c r="A2570" s="122" t="s">
        <v>1578</v>
      </c>
      <c r="B2570" s="123" t="s">
        <v>1645</v>
      </c>
      <c r="C2570" s="122" t="s">
        <v>50</v>
      </c>
      <c r="D2570" s="122" t="s">
        <v>1646</v>
      </c>
      <c r="E2570" s="124" t="s">
        <v>1581</v>
      </c>
      <c r="F2570" s="124"/>
      <c r="G2570" s="125" t="s">
        <v>24</v>
      </c>
      <c r="H2570" s="126" t="n">
        <v>2.655E-005</v>
      </c>
      <c r="I2570" s="127" t="n">
        <f aca="false">L2570</f>
        <v>140.49</v>
      </c>
      <c r="J2570" s="127" t="n">
        <f aca="false">M2570</f>
        <v>0</v>
      </c>
      <c r="L2570" s="108" t="n">
        <f aca="false">TRUNC(N2570-N2570*$O$2,2)</f>
        <v>140.49</v>
      </c>
      <c r="M2570" s="108" t="n">
        <f aca="false">TRUNC(O2570-O2570*$O$2,2)</f>
        <v>0</v>
      </c>
      <c r="N2570" s="0" t="s">
        <v>1647</v>
      </c>
      <c r="O2570" s="0" t="s">
        <v>1635</v>
      </c>
    </row>
    <row r="2571" customFormat="false" ht="12.75" hidden="false" customHeight="false" outlineLevel="0" collapsed="false">
      <c r="A2571" s="115"/>
      <c r="B2571" s="115"/>
      <c r="C2571" s="115"/>
      <c r="D2571" s="115"/>
      <c r="E2571" s="115"/>
      <c r="F2571" s="116"/>
      <c r="G2571" s="115"/>
      <c r="H2571" s="116"/>
      <c r="I2571" s="115"/>
      <c r="J2571" s="116"/>
      <c r="L2571" s="108"/>
      <c r="M2571" s="108" t="n">
        <f aca="false">TRUNC(O2571-O2571*$O$2,2)</f>
        <v>8.49</v>
      </c>
      <c r="N2571" s="0" t="s">
        <v>1574</v>
      </c>
      <c r="O2571" s="0" t="n">
        <v>10.89</v>
      </c>
    </row>
    <row r="2572" customFormat="false" ht="12.75" hidden="false" customHeight="false" outlineLevel="0" collapsed="false">
      <c r="A2572" s="115"/>
      <c r="B2572" s="115"/>
      <c r="C2572" s="115"/>
      <c r="D2572" s="115"/>
      <c r="E2572" s="115"/>
      <c r="F2572" s="116"/>
      <c r="G2572" s="115"/>
      <c r="H2572" s="117" t="s">
        <v>1575</v>
      </c>
      <c r="I2572" s="117"/>
      <c r="J2572" s="118" t="n">
        <f aca="false">M2572</f>
        <v>48.39</v>
      </c>
      <c r="L2572" s="108" t="n">
        <f aca="false">TRUNC(N2572-N2572*$O$2,2)</f>
        <v>0</v>
      </c>
      <c r="M2572" s="108" t="n">
        <f aca="false">TRUNC(O2572-O2572*$O$2,2)</f>
        <v>48.39</v>
      </c>
      <c r="N2572" s="0" t="n">
        <v>0</v>
      </c>
      <c r="O2572" s="0" t="n">
        <v>62.01</v>
      </c>
    </row>
    <row r="2573" customFormat="false" ht="13.5" hidden="false" customHeight="false" outlineLevel="0" collapsed="false">
      <c r="A2573" s="30"/>
      <c r="B2573" s="30"/>
      <c r="C2573" s="30"/>
      <c r="D2573" s="30"/>
      <c r="E2573" s="30"/>
      <c r="F2573" s="30"/>
      <c r="G2573" s="30"/>
      <c r="H2573" s="119"/>
      <c r="I2573" s="30"/>
      <c r="J2573" s="120"/>
      <c r="L2573" s="108"/>
      <c r="M2573" s="108" t="n">
        <f aca="false">TRUNC(O2573-O2573*$O$2,2)</f>
        <v>5506.8</v>
      </c>
      <c r="N2573" s="0" t="s">
        <v>1576</v>
      </c>
      <c r="O2573" s="0" t="n">
        <v>7055.49</v>
      </c>
    </row>
    <row r="2574" customFormat="false" ht="13.5" hidden="false" customHeight="false" outlineLevel="0" collapsed="false">
      <c r="A2574" s="121"/>
      <c r="B2574" s="121"/>
      <c r="C2574" s="121"/>
      <c r="D2574" s="121"/>
      <c r="E2574" s="121"/>
      <c r="F2574" s="121"/>
      <c r="G2574" s="121"/>
      <c r="H2574" s="121"/>
      <c r="I2574" s="121"/>
      <c r="J2574" s="121"/>
      <c r="L2574" s="108" t="n">
        <f aca="false">TRUNC(N2574-N2574*$O$2,2)</f>
        <v>0</v>
      </c>
      <c r="M2574" s="108" t="n">
        <f aca="false">TRUNC(O2574-O2574*$O$2,2)</f>
        <v>0</v>
      </c>
      <c r="N2574" s="0" t="n">
        <v>0</v>
      </c>
      <c r="O2574" s="0" t="n">
        <v>0</v>
      </c>
    </row>
    <row r="2575" customFormat="false" ht="15" hidden="false" customHeight="false" outlineLevel="0" collapsed="false">
      <c r="A2575" s="98" t="s">
        <v>384</v>
      </c>
      <c r="B2575" s="99" t="s">
        <v>8</v>
      </c>
      <c r="C2575" s="98" t="s">
        <v>9</v>
      </c>
      <c r="D2575" s="98" t="s">
        <v>10</v>
      </c>
      <c r="E2575" s="100" t="s">
        <v>1565</v>
      </c>
      <c r="F2575" s="100"/>
      <c r="G2575" s="101" t="s">
        <v>11</v>
      </c>
      <c r="H2575" s="99" t="s">
        <v>12</v>
      </c>
      <c r="I2575" s="99" t="s">
        <v>13</v>
      </c>
      <c r="J2575" s="99" t="s">
        <v>15</v>
      </c>
      <c r="L2575" s="108"/>
      <c r="M2575" s="108"/>
    </row>
    <row r="2576" customFormat="false" ht="63.75" hidden="false" customHeight="false" outlineLevel="0" collapsed="false">
      <c r="A2576" s="102" t="s">
        <v>1566</v>
      </c>
      <c r="B2576" s="103" t="s">
        <v>385</v>
      </c>
      <c r="C2576" s="102" t="s">
        <v>50</v>
      </c>
      <c r="D2576" s="102" t="s">
        <v>386</v>
      </c>
      <c r="E2576" s="104" t="s">
        <v>2901</v>
      </c>
      <c r="F2576" s="104"/>
      <c r="G2576" s="105" t="s">
        <v>366</v>
      </c>
      <c r="H2576" s="106" t="n">
        <v>1</v>
      </c>
      <c r="I2576" s="107" t="n">
        <f aca="false">L2576</f>
        <v>27.2</v>
      </c>
      <c r="J2576" s="107" t="n">
        <f aca="false">M2576</f>
        <v>27.2</v>
      </c>
      <c r="L2576" s="108" t="n">
        <f aca="false">TRUNC(N2576-N2576*$O$2,2)</f>
        <v>27.2</v>
      </c>
      <c r="M2576" s="108" t="n">
        <f aca="false">TRUNC(O2576-O2576*$O$2,2)</f>
        <v>27.2</v>
      </c>
      <c r="N2576" s="0" t="n">
        <v>34.85</v>
      </c>
      <c r="O2576" s="0" t="n">
        <v>34.85</v>
      </c>
    </row>
    <row r="2577" customFormat="false" ht="15" hidden="false" customHeight="false" outlineLevel="0" collapsed="false">
      <c r="A2577" s="98"/>
      <c r="B2577" s="99" t="s">
        <v>8</v>
      </c>
      <c r="C2577" s="98" t="s">
        <v>9</v>
      </c>
      <c r="D2577" s="98" t="s">
        <v>10</v>
      </c>
      <c r="E2577" s="100" t="s">
        <v>1565</v>
      </c>
      <c r="F2577" s="100"/>
      <c r="G2577" s="101" t="s">
        <v>11</v>
      </c>
      <c r="H2577" s="99" t="s">
        <v>12</v>
      </c>
      <c r="I2577" s="99" t="s">
        <v>13</v>
      </c>
      <c r="J2577" s="99" t="s">
        <v>15</v>
      </c>
      <c r="L2577" s="108"/>
      <c r="M2577" s="108"/>
    </row>
    <row r="2578" customFormat="false" ht="25.5" hidden="false" customHeight="false" outlineLevel="0" collapsed="false">
      <c r="A2578" s="109" t="s">
        <v>1566</v>
      </c>
      <c r="B2578" s="110" t="n">
        <v>10549</v>
      </c>
      <c r="C2578" s="109" t="s">
        <v>50</v>
      </c>
      <c r="D2578" s="109" t="s">
        <v>1620</v>
      </c>
      <c r="E2578" s="111" t="s">
        <v>1621</v>
      </c>
      <c r="F2578" s="111"/>
      <c r="G2578" s="112" t="s">
        <v>1610</v>
      </c>
      <c r="H2578" s="113" t="n">
        <v>0.45</v>
      </c>
      <c r="I2578" s="114" t="n">
        <f aca="false">L2578</f>
        <v>2.95</v>
      </c>
      <c r="J2578" s="114" t="n">
        <f aca="false">M2578</f>
        <v>1.32</v>
      </c>
      <c r="L2578" s="108" t="n">
        <f aca="false">TRUNC(N2578-N2578*$O$2,2)</f>
        <v>2.95</v>
      </c>
      <c r="M2578" s="108" t="n">
        <f aca="false">TRUNC(O2578-O2578*$O$2,2)</f>
        <v>1.32</v>
      </c>
      <c r="N2578" s="0" t="s">
        <v>1622</v>
      </c>
      <c r="O2578" s="0" t="s">
        <v>3017</v>
      </c>
    </row>
    <row r="2579" customFormat="false" ht="39.6" hidden="false" customHeight="true" outlineLevel="0" collapsed="false">
      <c r="A2579" s="109" t="s">
        <v>1566</v>
      </c>
      <c r="B2579" s="110" t="n">
        <v>141</v>
      </c>
      <c r="C2579" s="109" t="s">
        <v>50</v>
      </c>
      <c r="D2579" s="109" t="s">
        <v>3018</v>
      </c>
      <c r="E2579" s="111" t="s">
        <v>2901</v>
      </c>
      <c r="F2579" s="111"/>
      <c r="G2579" s="112" t="s">
        <v>287</v>
      </c>
      <c r="H2579" s="113" t="n">
        <v>0.704</v>
      </c>
      <c r="I2579" s="114" t="n">
        <f aca="false">L2579</f>
        <v>9.47</v>
      </c>
      <c r="J2579" s="114" t="n">
        <f aca="false">M2579</f>
        <v>6.66</v>
      </c>
      <c r="L2579" s="108" t="n">
        <f aca="false">TRUNC(N2579-N2579*$O$2,2)</f>
        <v>9.47</v>
      </c>
      <c r="M2579" s="108" t="n">
        <f aca="false">TRUNC(O2579-O2579*$O$2,2)</f>
        <v>6.66</v>
      </c>
      <c r="N2579" s="0" t="s">
        <v>3019</v>
      </c>
      <c r="O2579" s="0" t="s">
        <v>3020</v>
      </c>
    </row>
    <row r="2580" customFormat="false" ht="25.5" hidden="false" customHeight="false" outlineLevel="0" collapsed="false">
      <c r="A2580" s="122" t="s">
        <v>1578</v>
      </c>
      <c r="B2580" s="123" t="s">
        <v>2480</v>
      </c>
      <c r="C2580" s="122" t="s">
        <v>50</v>
      </c>
      <c r="D2580" s="122" t="s">
        <v>2481</v>
      </c>
      <c r="E2580" s="124" t="s">
        <v>1581</v>
      </c>
      <c r="F2580" s="124"/>
      <c r="G2580" s="125" t="s">
        <v>24</v>
      </c>
      <c r="H2580" s="126" t="n">
        <v>1</v>
      </c>
      <c r="I2580" s="127" t="n">
        <f aca="false">L2580</f>
        <v>2.21</v>
      </c>
      <c r="J2580" s="127" t="n">
        <f aca="false">M2580</f>
        <v>2.21</v>
      </c>
      <c r="L2580" s="108" t="n">
        <f aca="false">TRUNC(N2580-N2580*$O$2,2)</f>
        <v>2.21</v>
      </c>
      <c r="M2580" s="108" t="n">
        <f aca="false">TRUNC(O2580-O2580*$O$2,2)</f>
        <v>2.21</v>
      </c>
      <c r="N2580" s="0" t="s">
        <v>2482</v>
      </c>
      <c r="O2580" s="0" t="s">
        <v>2482</v>
      </c>
    </row>
    <row r="2581" customFormat="false" ht="26.45" hidden="false" customHeight="true" outlineLevel="0" collapsed="false">
      <c r="A2581" s="109" t="s">
        <v>1566</v>
      </c>
      <c r="B2581" s="110" t="n">
        <v>4785</v>
      </c>
      <c r="C2581" s="109" t="s">
        <v>50</v>
      </c>
      <c r="D2581" s="109" t="s">
        <v>3021</v>
      </c>
      <c r="E2581" s="111" t="s">
        <v>3022</v>
      </c>
      <c r="F2581" s="111"/>
      <c r="G2581" s="112" t="s">
        <v>52</v>
      </c>
      <c r="H2581" s="113" t="n">
        <v>0.125</v>
      </c>
      <c r="I2581" s="114" t="n">
        <f aca="false">L2581</f>
        <v>97.64</v>
      </c>
      <c r="J2581" s="114" t="n">
        <f aca="false">M2581</f>
        <v>12.19</v>
      </c>
      <c r="L2581" s="108" t="n">
        <f aca="false">TRUNC(N2581-N2581*$O$2,2)</f>
        <v>97.64</v>
      </c>
      <c r="M2581" s="108" t="n">
        <f aca="false">TRUNC(O2581-O2581*$O$2,2)</f>
        <v>12.19</v>
      </c>
      <c r="N2581" s="0" t="s">
        <v>3023</v>
      </c>
      <c r="O2581" s="0" t="s">
        <v>3024</v>
      </c>
    </row>
    <row r="2582" customFormat="false" ht="25.5" hidden="false" customHeight="false" outlineLevel="0" collapsed="false">
      <c r="A2582" s="122" t="s">
        <v>1578</v>
      </c>
      <c r="B2582" s="123" t="s">
        <v>1616</v>
      </c>
      <c r="C2582" s="122" t="s">
        <v>50</v>
      </c>
      <c r="D2582" s="122" t="s">
        <v>1617</v>
      </c>
      <c r="E2582" s="124" t="s">
        <v>1609</v>
      </c>
      <c r="F2582" s="124"/>
      <c r="G2582" s="125" t="s">
        <v>1610</v>
      </c>
      <c r="H2582" s="126" t="n">
        <v>0.45</v>
      </c>
      <c r="I2582" s="127" t="n">
        <f aca="false">L2582</f>
        <v>10.65</v>
      </c>
      <c r="J2582" s="127" t="n">
        <f aca="false">M2582</f>
        <v>4.79</v>
      </c>
      <c r="L2582" s="108" t="n">
        <f aca="false">TRUNC(N2582-N2582*$O$2,2)</f>
        <v>10.65</v>
      </c>
      <c r="M2582" s="108" t="n">
        <f aca="false">TRUNC(O2582-O2582*$O$2,2)</f>
        <v>4.79</v>
      </c>
      <c r="N2582" s="0" t="s">
        <v>1618</v>
      </c>
      <c r="O2582" s="0" t="s">
        <v>3025</v>
      </c>
    </row>
    <row r="2583" customFormat="false" ht="13.9" hidden="false" customHeight="true" outlineLevel="0" collapsed="false">
      <c r="A2583" s="134" t="s">
        <v>1630</v>
      </c>
      <c r="B2583" s="134"/>
      <c r="C2583" s="134"/>
      <c r="D2583" s="134"/>
      <c r="E2583" s="134"/>
      <c r="F2583" s="134"/>
      <c r="G2583" s="134"/>
      <c r="H2583" s="134"/>
      <c r="I2583" s="134"/>
      <c r="J2583" s="134"/>
      <c r="L2583" s="108" t="n">
        <f aca="false">TRUNC(N2583-N2583*$O$2,2)</f>
        <v>0</v>
      </c>
      <c r="M2583" s="108" t="n">
        <f aca="false">TRUNC(O2583-O2583*$O$2,2)</f>
        <v>0</v>
      </c>
      <c r="N2583" s="0" t="n">
        <v>0</v>
      </c>
      <c r="O2583" s="0" t="n">
        <v>0</v>
      </c>
    </row>
    <row r="2584" customFormat="false" ht="15" hidden="false" customHeight="false" outlineLevel="0" collapsed="false">
      <c r="A2584" s="98"/>
      <c r="B2584" s="99" t="s">
        <v>8</v>
      </c>
      <c r="C2584" s="98" t="s">
        <v>9</v>
      </c>
      <c r="D2584" s="98" t="s">
        <v>10</v>
      </c>
      <c r="E2584" s="100" t="s">
        <v>1565</v>
      </c>
      <c r="F2584" s="100"/>
      <c r="G2584" s="101" t="s">
        <v>11</v>
      </c>
      <c r="H2584" s="99" t="s">
        <v>12</v>
      </c>
      <c r="I2584" s="99" t="s">
        <v>13</v>
      </c>
      <c r="J2584" s="99" t="s">
        <v>15</v>
      </c>
      <c r="L2584" s="108"/>
      <c r="M2584" s="108"/>
    </row>
    <row r="2585" customFormat="false" ht="25.5" hidden="false" customHeight="false" outlineLevel="0" collapsed="false">
      <c r="A2585" s="122" t="s">
        <v>1578</v>
      </c>
      <c r="B2585" s="123" t="s">
        <v>1616</v>
      </c>
      <c r="C2585" s="122" t="s">
        <v>50</v>
      </c>
      <c r="D2585" s="122" t="s">
        <v>1617</v>
      </c>
      <c r="E2585" s="124" t="s">
        <v>1609</v>
      </c>
      <c r="F2585" s="124"/>
      <c r="G2585" s="125" t="s">
        <v>1610</v>
      </c>
      <c r="H2585" s="126" t="n">
        <v>0.83178</v>
      </c>
      <c r="I2585" s="127" t="n">
        <f aca="false">L2585</f>
        <v>10.65</v>
      </c>
      <c r="J2585" s="127" t="n">
        <f aca="false">M2585</f>
        <v>8.85</v>
      </c>
      <c r="L2585" s="108" t="n">
        <f aca="false">TRUNC(N2585-N2585*$O$2,2)</f>
        <v>10.65</v>
      </c>
      <c r="M2585" s="108" t="n">
        <f aca="false">TRUNC(O2585-O2585*$O$2,2)</f>
        <v>8.85</v>
      </c>
      <c r="N2585" s="0" t="s">
        <v>1618</v>
      </c>
      <c r="O2585" s="0" t="s">
        <v>3026</v>
      </c>
    </row>
    <row r="2586" customFormat="false" ht="12.75" hidden="false" customHeight="false" outlineLevel="0" collapsed="false">
      <c r="A2586" s="122" t="s">
        <v>1578</v>
      </c>
      <c r="B2586" s="123" t="n">
        <v>941</v>
      </c>
      <c r="C2586" s="122" t="s">
        <v>50</v>
      </c>
      <c r="D2586" s="122" t="s">
        <v>1652</v>
      </c>
      <c r="E2586" s="124" t="s">
        <v>1581</v>
      </c>
      <c r="F2586" s="124"/>
      <c r="G2586" s="125" t="s">
        <v>24</v>
      </c>
      <c r="H2586" s="126" t="n">
        <v>0.00132159</v>
      </c>
      <c r="I2586" s="127" t="n">
        <f aca="false">L2586</f>
        <v>148.56</v>
      </c>
      <c r="J2586" s="127" t="n">
        <f aca="false">M2586</f>
        <v>0.19</v>
      </c>
      <c r="L2586" s="108" t="n">
        <f aca="false">TRUNC(N2586-N2586*$O$2,2)</f>
        <v>148.56</v>
      </c>
      <c r="M2586" s="108" t="n">
        <f aca="false">TRUNC(O2586-O2586*$O$2,2)</f>
        <v>0.19</v>
      </c>
      <c r="N2586" s="0" t="s">
        <v>1653</v>
      </c>
      <c r="O2586" s="0" t="s">
        <v>2144</v>
      </c>
    </row>
    <row r="2587" customFormat="false" ht="25.5" hidden="false" customHeight="false" outlineLevel="0" collapsed="false">
      <c r="A2587" s="122" t="s">
        <v>1578</v>
      </c>
      <c r="B2587" s="123" t="s">
        <v>1894</v>
      </c>
      <c r="C2587" s="122" t="s">
        <v>50</v>
      </c>
      <c r="D2587" s="122" t="s">
        <v>1895</v>
      </c>
      <c r="E2587" s="124" t="s">
        <v>1581</v>
      </c>
      <c r="F2587" s="124"/>
      <c r="G2587" s="125" t="s">
        <v>287</v>
      </c>
      <c r="H2587" s="126" t="n">
        <v>0.01408</v>
      </c>
      <c r="I2587" s="127" t="n">
        <f aca="false">L2587</f>
        <v>14.82</v>
      </c>
      <c r="J2587" s="127" t="n">
        <f aca="false">M2587</f>
        <v>0.2</v>
      </c>
      <c r="L2587" s="108" t="n">
        <f aca="false">TRUNC(N2587-N2587*$O$2,2)</f>
        <v>14.82</v>
      </c>
      <c r="M2587" s="108" t="n">
        <f aca="false">TRUNC(O2587-O2587*$O$2,2)</f>
        <v>0.2</v>
      </c>
      <c r="N2587" s="0" t="s">
        <v>1896</v>
      </c>
      <c r="O2587" s="0" t="s">
        <v>1769</v>
      </c>
    </row>
    <row r="2588" customFormat="false" ht="12.75" hidden="false" customHeight="false" outlineLevel="0" collapsed="false">
      <c r="A2588" s="122" t="s">
        <v>1578</v>
      </c>
      <c r="B2588" s="123" t="n">
        <v>10596</v>
      </c>
      <c r="C2588" s="122" t="s">
        <v>50</v>
      </c>
      <c r="D2588" s="122" t="s">
        <v>1672</v>
      </c>
      <c r="E2588" s="124" t="s">
        <v>1581</v>
      </c>
      <c r="F2588" s="124"/>
      <c r="G2588" s="125" t="s">
        <v>24</v>
      </c>
      <c r="H2588" s="126" t="n">
        <v>0.00396477</v>
      </c>
      <c r="I2588" s="127" t="n">
        <f aca="false">L2588</f>
        <v>3.82</v>
      </c>
      <c r="J2588" s="127" t="n">
        <f aca="false">M2588</f>
        <v>0</v>
      </c>
      <c r="L2588" s="108" t="n">
        <f aca="false">TRUNC(N2588-N2588*$O$2,2)</f>
        <v>3.82</v>
      </c>
      <c r="M2588" s="108" t="n">
        <f aca="false">TRUNC(O2588-O2588*$O$2,2)</f>
        <v>0</v>
      </c>
      <c r="N2588" s="0" t="s">
        <v>1673</v>
      </c>
      <c r="O2588" s="0" t="s">
        <v>1644</v>
      </c>
    </row>
    <row r="2589" customFormat="false" ht="25.5" hidden="false" customHeight="false" outlineLevel="0" collapsed="false">
      <c r="A2589" s="122" t="s">
        <v>1578</v>
      </c>
      <c r="B2589" s="123" t="s">
        <v>1659</v>
      </c>
      <c r="C2589" s="122" t="s">
        <v>50</v>
      </c>
      <c r="D2589" s="122" t="s">
        <v>1660</v>
      </c>
      <c r="E2589" s="124" t="s">
        <v>1581</v>
      </c>
      <c r="F2589" s="124"/>
      <c r="G2589" s="125" t="s">
        <v>1633</v>
      </c>
      <c r="H2589" s="126" t="n">
        <v>0.000704848</v>
      </c>
      <c r="I2589" s="127" t="n">
        <f aca="false">L2589</f>
        <v>50.57</v>
      </c>
      <c r="J2589" s="127" t="n">
        <f aca="false">M2589</f>
        <v>0.03</v>
      </c>
      <c r="L2589" s="108" t="n">
        <f aca="false">TRUNC(N2589-N2589*$O$2,2)</f>
        <v>50.57</v>
      </c>
      <c r="M2589" s="108" t="n">
        <f aca="false">TRUNC(O2589-O2589*$O$2,2)</f>
        <v>0.03</v>
      </c>
      <c r="N2589" s="0" t="s">
        <v>1661</v>
      </c>
      <c r="O2589" s="0" t="s">
        <v>1788</v>
      </c>
    </row>
    <row r="2590" customFormat="false" ht="12.75" hidden="false" customHeight="false" outlineLevel="0" collapsed="false">
      <c r="A2590" s="122" t="s">
        <v>1578</v>
      </c>
      <c r="B2590" s="123" t="n">
        <v>2378</v>
      </c>
      <c r="C2590" s="122" t="s">
        <v>50</v>
      </c>
      <c r="D2590" s="122" t="s">
        <v>1657</v>
      </c>
      <c r="E2590" s="124" t="s">
        <v>1581</v>
      </c>
      <c r="F2590" s="124"/>
      <c r="G2590" s="125" t="s">
        <v>24</v>
      </c>
      <c r="H2590" s="126" t="n">
        <v>0.08149341</v>
      </c>
      <c r="I2590" s="127" t="n">
        <f aca="false">L2590</f>
        <v>3.51</v>
      </c>
      <c r="J2590" s="127" t="n">
        <f aca="false">M2590</f>
        <v>0.28</v>
      </c>
      <c r="L2590" s="108" t="n">
        <f aca="false">TRUNC(N2590-N2590*$O$2,2)</f>
        <v>3.51</v>
      </c>
      <c r="M2590" s="108" t="n">
        <f aca="false">TRUNC(O2590-O2590*$O$2,2)</f>
        <v>0.28</v>
      </c>
      <c r="N2590" s="0" t="s">
        <v>1658</v>
      </c>
      <c r="O2590" s="0" t="s">
        <v>1848</v>
      </c>
    </row>
    <row r="2591" customFormat="false" ht="25.5" hidden="false" customHeight="false" outlineLevel="0" collapsed="false">
      <c r="A2591" s="122" t="s">
        <v>1578</v>
      </c>
      <c r="B2591" s="123" t="s">
        <v>2480</v>
      </c>
      <c r="C2591" s="122" t="s">
        <v>50</v>
      </c>
      <c r="D2591" s="122" t="s">
        <v>2481</v>
      </c>
      <c r="E2591" s="124" t="s">
        <v>1581</v>
      </c>
      <c r="F2591" s="124"/>
      <c r="G2591" s="125" t="s">
        <v>24</v>
      </c>
      <c r="H2591" s="126" t="n">
        <v>1</v>
      </c>
      <c r="I2591" s="127" t="n">
        <f aca="false">L2591</f>
        <v>2.21</v>
      </c>
      <c r="J2591" s="127" t="n">
        <f aca="false">M2591</f>
        <v>2.21</v>
      </c>
      <c r="L2591" s="108" t="n">
        <f aca="false">TRUNC(N2591-N2591*$O$2,2)</f>
        <v>2.21</v>
      </c>
      <c r="M2591" s="108" t="n">
        <f aca="false">TRUNC(O2591-O2591*$O$2,2)</f>
        <v>2.21</v>
      </c>
      <c r="N2591" s="0" t="s">
        <v>2482</v>
      </c>
      <c r="O2591" s="0" t="s">
        <v>2482</v>
      </c>
    </row>
    <row r="2592" customFormat="false" ht="12.75" hidden="false" customHeight="false" outlineLevel="0" collapsed="false">
      <c r="A2592" s="122" t="s">
        <v>1578</v>
      </c>
      <c r="B2592" s="123" t="n">
        <v>10585</v>
      </c>
      <c r="C2592" s="122" t="s">
        <v>50</v>
      </c>
      <c r="D2592" s="122" t="s">
        <v>1978</v>
      </c>
      <c r="E2592" s="124" t="s">
        <v>1581</v>
      </c>
      <c r="F2592" s="124"/>
      <c r="G2592" s="125" t="s">
        <v>24</v>
      </c>
      <c r="H2592" s="126" t="n">
        <v>9.856E-006</v>
      </c>
      <c r="I2592" s="127" t="n">
        <f aca="false">L2592</f>
        <v>15.53</v>
      </c>
      <c r="J2592" s="127" t="n">
        <f aca="false">M2592</f>
        <v>0</v>
      </c>
      <c r="L2592" s="108" t="n">
        <f aca="false">TRUNC(N2592-N2592*$O$2,2)</f>
        <v>15.53</v>
      </c>
      <c r="M2592" s="108" t="n">
        <f aca="false">TRUNC(O2592-O2592*$O$2,2)</f>
        <v>0</v>
      </c>
      <c r="N2592" s="0" t="s">
        <v>1979</v>
      </c>
      <c r="O2592" s="0" t="s">
        <v>1635</v>
      </c>
    </row>
    <row r="2593" customFormat="false" ht="12.75" hidden="false" customHeight="false" outlineLevel="0" collapsed="false">
      <c r="A2593" s="122" t="s">
        <v>1578</v>
      </c>
      <c r="B2593" s="123" t="n">
        <v>158</v>
      </c>
      <c r="C2593" s="122" t="s">
        <v>50</v>
      </c>
      <c r="D2593" s="122" t="s">
        <v>1676</v>
      </c>
      <c r="E2593" s="124" t="s">
        <v>1581</v>
      </c>
      <c r="F2593" s="124"/>
      <c r="G2593" s="125" t="s">
        <v>24</v>
      </c>
      <c r="H2593" s="126" t="n">
        <v>0.089691908</v>
      </c>
      <c r="I2593" s="127" t="n">
        <f aca="false">L2593</f>
        <v>10.92</v>
      </c>
      <c r="J2593" s="127" t="n">
        <f aca="false">M2593</f>
        <v>0.97</v>
      </c>
      <c r="L2593" s="108" t="n">
        <f aca="false">TRUNC(N2593-N2593*$O$2,2)</f>
        <v>10.92</v>
      </c>
      <c r="M2593" s="108" t="n">
        <f aca="false">TRUNC(O2593-O2593*$O$2,2)</f>
        <v>0.97</v>
      </c>
      <c r="N2593" s="0" t="s">
        <v>1677</v>
      </c>
      <c r="O2593" s="0" t="s">
        <v>1713</v>
      </c>
    </row>
    <row r="2594" customFormat="false" ht="38.25" hidden="false" customHeight="false" outlineLevel="0" collapsed="false">
      <c r="A2594" s="122" t="s">
        <v>1578</v>
      </c>
      <c r="B2594" s="123" t="s">
        <v>1991</v>
      </c>
      <c r="C2594" s="122" t="s">
        <v>50</v>
      </c>
      <c r="D2594" s="122" t="s">
        <v>1992</v>
      </c>
      <c r="E2594" s="124" t="s">
        <v>1581</v>
      </c>
      <c r="F2594" s="124"/>
      <c r="G2594" s="125" t="s">
        <v>24</v>
      </c>
      <c r="H2594" s="126" t="n">
        <v>0.2816</v>
      </c>
      <c r="I2594" s="127" t="n">
        <f aca="false">L2594</f>
        <v>0.17</v>
      </c>
      <c r="J2594" s="127" t="n">
        <f aca="false">M2594</f>
        <v>0.04</v>
      </c>
      <c r="L2594" s="108" t="n">
        <f aca="false">TRUNC(N2594-N2594*$O$2,2)</f>
        <v>0.17</v>
      </c>
      <c r="M2594" s="108" t="n">
        <f aca="false">TRUNC(O2594-O2594*$O$2,2)</f>
        <v>0.04</v>
      </c>
      <c r="N2594" s="0" t="s">
        <v>1615</v>
      </c>
      <c r="O2594" s="0" t="s">
        <v>1775</v>
      </c>
    </row>
    <row r="2595" customFormat="false" ht="25.5" hidden="false" customHeight="false" outlineLevel="0" collapsed="false">
      <c r="A2595" s="122" t="s">
        <v>1578</v>
      </c>
      <c r="B2595" s="123" t="s">
        <v>1631</v>
      </c>
      <c r="C2595" s="122" t="s">
        <v>50</v>
      </c>
      <c r="D2595" s="122" t="s">
        <v>1632</v>
      </c>
      <c r="E2595" s="124" t="s">
        <v>1581</v>
      </c>
      <c r="F2595" s="124"/>
      <c r="G2595" s="125" t="s">
        <v>1633</v>
      </c>
      <c r="H2595" s="126" t="n">
        <v>0.002026438</v>
      </c>
      <c r="I2595" s="127" t="n">
        <f aca="false">L2595</f>
        <v>9.48</v>
      </c>
      <c r="J2595" s="127" t="n">
        <f aca="false">M2595</f>
        <v>0.01</v>
      </c>
      <c r="L2595" s="108" t="n">
        <f aca="false">TRUNC(N2595-N2595*$O$2,2)</f>
        <v>9.48</v>
      </c>
      <c r="M2595" s="108" t="n">
        <f aca="false">TRUNC(O2595-O2595*$O$2,2)</f>
        <v>0.01</v>
      </c>
      <c r="N2595" s="0" t="s">
        <v>1634</v>
      </c>
      <c r="O2595" s="0" t="s">
        <v>1678</v>
      </c>
    </row>
    <row r="2596" customFormat="false" ht="12.75" hidden="false" customHeight="false" outlineLevel="0" collapsed="false">
      <c r="A2596" s="122" t="s">
        <v>1578</v>
      </c>
      <c r="B2596" s="123" t="n">
        <v>82</v>
      </c>
      <c r="C2596" s="122" t="s">
        <v>50</v>
      </c>
      <c r="D2596" s="122" t="s">
        <v>1934</v>
      </c>
      <c r="E2596" s="124" t="s">
        <v>1581</v>
      </c>
      <c r="F2596" s="124"/>
      <c r="G2596" s="125" t="s">
        <v>287</v>
      </c>
      <c r="H2596" s="126" t="n">
        <v>0.704</v>
      </c>
      <c r="I2596" s="127" t="n">
        <f aca="false">L2596</f>
        <v>6.86</v>
      </c>
      <c r="J2596" s="127" t="n">
        <f aca="false">M2596</f>
        <v>4.83</v>
      </c>
      <c r="L2596" s="108" t="n">
        <f aca="false">TRUNC(N2596-N2596*$O$2,2)</f>
        <v>6.86</v>
      </c>
      <c r="M2596" s="108" t="n">
        <f aca="false">TRUNC(O2596-O2596*$O$2,2)</f>
        <v>4.83</v>
      </c>
      <c r="N2596" s="0" t="s">
        <v>1935</v>
      </c>
      <c r="O2596" s="0" t="s">
        <v>3027</v>
      </c>
    </row>
    <row r="2597" customFormat="false" ht="25.5" hidden="false" customHeight="false" outlineLevel="0" collapsed="false">
      <c r="A2597" s="122" t="s">
        <v>1578</v>
      </c>
      <c r="B2597" s="123" t="s">
        <v>1902</v>
      </c>
      <c r="C2597" s="122" t="s">
        <v>50</v>
      </c>
      <c r="D2597" s="122" t="s">
        <v>1903</v>
      </c>
      <c r="E2597" s="124" t="s">
        <v>1609</v>
      </c>
      <c r="F2597" s="124"/>
      <c r="G2597" s="125" t="s">
        <v>1610</v>
      </c>
      <c r="H2597" s="126" t="n">
        <v>0.04928</v>
      </c>
      <c r="I2597" s="127" t="n">
        <f aca="false">L2597</f>
        <v>14.91</v>
      </c>
      <c r="J2597" s="127" t="n">
        <f aca="false">M2597</f>
        <v>0.73</v>
      </c>
      <c r="L2597" s="108" t="n">
        <f aca="false">TRUNC(N2597-N2597*$O$2,2)</f>
        <v>14.91</v>
      </c>
      <c r="M2597" s="108" t="n">
        <f aca="false">TRUNC(O2597-O2597*$O$2,2)</f>
        <v>0.73</v>
      </c>
      <c r="N2597" s="0" t="s">
        <v>1739</v>
      </c>
      <c r="O2597" s="0" t="s">
        <v>2442</v>
      </c>
    </row>
    <row r="2598" customFormat="false" ht="38.25" hidden="false" customHeight="false" outlineLevel="0" collapsed="false">
      <c r="A2598" s="122" t="s">
        <v>1578</v>
      </c>
      <c r="B2598" s="123" t="s">
        <v>1887</v>
      </c>
      <c r="C2598" s="122" t="s">
        <v>50</v>
      </c>
      <c r="D2598" s="122" t="s">
        <v>1888</v>
      </c>
      <c r="E2598" s="124" t="s">
        <v>1581</v>
      </c>
      <c r="F2598" s="124"/>
      <c r="G2598" s="125" t="s">
        <v>24</v>
      </c>
      <c r="H2598" s="126" t="n">
        <v>0.2816</v>
      </c>
      <c r="I2598" s="127" t="n">
        <f aca="false">L2598</f>
        <v>0.27</v>
      </c>
      <c r="J2598" s="127" t="n">
        <f aca="false">M2598</f>
        <v>0.07</v>
      </c>
      <c r="L2598" s="108" t="n">
        <f aca="false">TRUNC(N2598-N2598*$O$2,2)</f>
        <v>0.27</v>
      </c>
      <c r="M2598" s="108" t="n">
        <f aca="false">TRUNC(O2598-O2598*$O$2,2)</f>
        <v>0.07</v>
      </c>
      <c r="N2598" s="0" t="s">
        <v>1889</v>
      </c>
      <c r="O2598" s="0" t="s">
        <v>1813</v>
      </c>
    </row>
    <row r="2599" customFormat="false" ht="12.75" hidden="false" customHeight="false" outlineLevel="0" collapsed="false">
      <c r="A2599" s="122" t="s">
        <v>1578</v>
      </c>
      <c r="B2599" s="123" t="n">
        <v>4729</v>
      </c>
      <c r="C2599" s="122" t="s">
        <v>50</v>
      </c>
      <c r="D2599" s="122" t="s">
        <v>1636</v>
      </c>
      <c r="E2599" s="124" t="s">
        <v>1581</v>
      </c>
      <c r="F2599" s="124"/>
      <c r="G2599" s="125" t="s">
        <v>24</v>
      </c>
      <c r="H2599" s="126" t="n">
        <v>8.3178E-005</v>
      </c>
      <c r="I2599" s="127" t="n">
        <f aca="false">L2599</f>
        <v>24.58</v>
      </c>
      <c r="J2599" s="127" t="n">
        <f aca="false">M2599</f>
        <v>0</v>
      </c>
      <c r="L2599" s="108" t="n">
        <f aca="false">TRUNC(N2599-N2599*$O$2,2)</f>
        <v>24.58</v>
      </c>
      <c r="M2599" s="108" t="n">
        <f aca="false">TRUNC(O2599-O2599*$O$2,2)</f>
        <v>0</v>
      </c>
      <c r="N2599" s="0" t="s">
        <v>1637</v>
      </c>
      <c r="O2599" s="0" t="s">
        <v>1635</v>
      </c>
    </row>
    <row r="2600" customFormat="false" ht="25.5" hidden="false" customHeight="false" outlineLevel="0" collapsed="false">
      <c r="A2600" s="122" t="s">
        <v>1578</v>
      </c>
      <c r="B2600" s="123" t="n">
        <v>4480</v>
      </c>
      <c r="C2600" s="122" t="s">
        <v>50</v>
      </c>
      <c r="D2600" s="122" t="s">
        <v>3028</v>
      </c>
      <c r="E2600" s="124" t="s">
        <v>1581</v>
      </c>
      <c r="F2600" s="124"/>
      <c r="G2600" s="125" t="s">
        <v>1972</v>
      </c>
      <c r="H2600" s="126" t="n">
        <v>0.04</v>
      </c>
      <c r="I2600" s="127" t="n">
        <f aca="false">L2600</f>
        <v>191.69</v>
      </c>
      <c r="J2600" s="127" t="n">
        <f aca="false">M2600</f>
        <v>7.66</v>
      </c>
      <c r="L2600" s="108" t="n">
        <f aca="false">TRUNC(N2600-N2600*$O$2,2)</f>
        <v>191.69</v>
      </c>
      <c r="M2600" s="108" t="n">
        <f aca="false">TRUNC(O2600-O2600*$O$2,2)</f>
        <v>7.66</v>
      </c>
      <c r="N2600" s="0" t="s">
        <v>3029</v>
      </c>
      <c r="O2600" s="0" t="s">
        <v>3030</v>
      </c>
    </row>
    <row r="2601" customFormat="false" ht="12.75" hidden="false" customHeight="false" outlineLevel="0" collapsed="false">
      <c r="A2601" s="122" t="s">
        <v>1578</v>
      </c>
      <c r="B2601" s="123" t="n">
        <v>10599</v>
      </c>
      <c r="C2601" s="122" t="s">
        <v>50</v>
      </c>
      <c r="D2601" s="122" t="s">
        <v>1648</v>
      </c>
      <c r="E2601" s="124" t="s">
        <v>1581</v>
      </c>
      <c r="F2601" s="124"/>
      <c r="G2601" s="125" t="s">
        <v>24</v>
      </c>
      <c r="H2601" s="126" t="n">
        <v>0.001585908</v>
      </c>
      <c r="I2601" s="127" t="n">
        <f aca="false">L2601</f>
        <v>14.04</v>
      </c>
      <c r="J2601" s="127" t="n">
        <f aca="false">M2601</f>
        <v>0.01</v>
      </c>
      <c r="L2601" s="108" t="n">
        <f aca="false">TRUNC(N2601-N2601*$O$2,2)</f>
        <v>14.04</v>
      </c>
      <c r="M2601" s="108" t="n">
        <f aca="false">TRUNC(O2601-O2601*$O$2,2)</f>
        <v>0.01</v>
      </c>
      <c r="N2601" s="0" t="s">
        <v>1649</v>
      </c>
      <c r="O2601" s="0" t="s">
        <v>1678</v>
      </c>
    </row>
    <row r="2602" customFormat="false" ht="12.75" hidden="false" customHeight="false" outlineLevel="0" collapsed="false">
      <c r="A2602" s="122" t="s">
        <v>1578</v>
      </c>
      <c r="B2602" s="123" t="n">
        <v>10362</v>
      </c>
      <c r="C2602" s="122" t="s">
        <v>50</v>
      </c>
      <c r="D2602" s="122" t="s">
        <v>1674</v>
      </c>
      <c r="E2602" s="124" t="s">
        <v>1642</v>
      </c>
      <c r="F2602" s="124"/>
      <c r="G2602" s="125" t="s">
        <v>24</v>
      </c>
      <c r="H2602" s="126" t="n">
        <v>0.00396477</v>
      </c>
      <c r="I2602" s="127" t="n">
        <f aca="false">L2602</f>
        <v>9.78</v>
      </c>
      <c r="J2602" s="127" t="n">
        <f aca="false">M2602</f>
        <v>0.03</v>
      </c>
      <c r="L2602" s="108" t="n">
        <f aca="false">TRUNC(N2602-N2602*$O$2,2)</f>
        <v>9.78</v>
      </c>
      <c r="M2602" s="108" t="n">
        <f aca="false">TRUNC(O2602-O2602*$O$2,2)</f>
        <v>0.03</v>
      </c>
      <c r="N2602" s="0" t="s">
        <v>1675</v>
      </c>
      <c r="O2602" s="0" t="s">
        <v>1788</v>
      </c>
    </row>
    <row r="2603" customFormat="false" ht="12.75" hidden="false" customHeight="false" outlineLevel="0" collapsed="false">
      <c r="A2603" s="122" t="s">
        <v>1578</v>
      </c>
      <c r="B2603" s="123" t="n">
        <v>1651</v>
      </c>
      <c r="C2603" s="122" t="s">
        <v>50</v>
      </c>
      <c r="D2603" s="122" t="s">
        <v>1638</v>
      </c>
      <c r="E2603" s="124" t="s">
        <v>1581</v>
      </c>
      <c r="F2603" s="124"/>
      <c r="G2603" s="125" t="s">
        <v>1639</v>
      </c>
      <c r="H2603" s="126" t="n">
        <v>0.000704848</v>
      </c>
      <c r="I2603" s="127" t="n">
        <f aca="false">L2603</f>
        <v>4.95</v>
      </c>
      <c r="J2603" s="127" t="n">
        <f aca="false">M2603</f>
        <v>0</v>
      </c>
      <c r="L2603" s="108" t="n">
        <f aca="false">TRUNC(N2603-N2603*$O$2,2)</f>
        <v>4.95</v>
      </c>
      <c r="M2603" s="108" t="n">
        <f aca="false">TRUNC(O2603-O2603*$O$2,2)</f>
        <v>0</v>
      </c>
      <c r="N2603" s="0" t="s">
        <v>1640</v>
      </c>
      <c r="O2603" s="0" t="s">
        <v>1635</v>
      </c>
    </row>
    <row r="2604" customFormat="false" ht="12.75" hidden="false" customHeight="false" outlineLevel="0" collapsed="false">
      <c r="A2604" s="122" t="s">
        <v>1578</v>
      </c>
      <c r="B2604" s="123" t="n">
        <v>10586</v>
      </c>
      <c r="C2604" s="122" t="s">
        <v>50</v>
      </c>
      <c r="D2604" s="122" t="s">
        <v>1981</v>
      </c>
      <c r="E2604" s="124" t="s">
        <v>1581</v>
      </c>
      <c r="F2604" s="124"/>
      <c r="G2604" s="125" t="s">
        <v>24</v>
      </c>
      <c r="H2604" s="126" t="n">
        <v>9.856E-006</v>
      </c>
      <c r="I2604" s="127" t="n">
        <f aca="false">L2604</f>
        <v>28.8</v>
      </c>
      <c r="J2604" s="127" t="n">
        <f aca="false">M2604</f>
        <v>0</v>
      </c>
      <c r="L2604" s="108" t="n">
        <f aca="false">TRUNC(N2604-N2604*$O$2,2)</f>
        <v>28.8</v>
      </c>
      <c r="M2604" s="108" t="n">
        <f aca="false">TRUNC(O2604-O2604*$O$2,2)</f>
        <v>0</v>
      </c>
      <c r="N2604" s="0" t="s">
        <v>1651</v>
      </c>
      <c r="O2604" s="0" t="s">
        <v>1635</v>
      </c>
    </row>
    <row r="2605" customFormat="false" ht="25.5" hidden="false" customHeight="false" outlineLevel="0" collapsed="false">
      <c r="A2605" s="122" t="s">
        <v>1578</v>
      </c>
      <c r="B2605" s="123" t="s">
        <v>1664</v>
      </c>
      <c r="C2605" s="122" t="s">
        <v>50</v>
      </c>
      <c r="D2605" s="122" t="s">
        <v>1665</v>
      </c>
      <c r="E2605" s="124" t="s">
        <v>1581</v>
      </c>
      <c r="F2605" s="124"/>
      <c r="G2605" s="125" t="s">
        <v>24</v>
      </c>
      <c r="H2605" s="126" t="n">
        <v>0.000176212</v>
      </c>
      <c r="I2605" s="127" t="n">
        <f aca="false">L2605</f>
        <v>13.69</v>
      </c>
      <c r="J2605" s="127" t="n">
        <f aca="false">M2605</f>
        <v>0</v>
      </c>
      <c r="L2605" s="108" t="n">
        <f aca="false">TRUNC(N2605-N2605*$O$2,2)</f>
        <v>13.69</v>
      </c>
      <c r="M2605" s="108" t="n">
        <f aca="false">TRUNC(O2605-O2605*$O$2,2)</f>
        <v>0</v>
      </c>
      <c r="N2605" s="0" t="s">
        <v>1666</v>
      </c>
      <c r="O2605" s="0" t="s">
        <v>1635</v>
      </c>
    </row>
    <row r="2606" customFormat="false" ht="25.5" hidden="false" customHeight="false" outlineLevel="0" collapsed="false">
      <c r="A2606" s="122" t="s">
        <v>1578</v>
      </c>
      <c r="B2606" s="123" t="s">
        <v>1654</v>
      </c>
      <c r="C2606" s="122" t="s">
        <v>50</v>
      </c>
      <c r="D2606" s="122" t="s">
        <v>1655</v>
      </c>
      <c r="E2606" s="124" t="s">
        <v>1581</v>
      </c>
      <c r="F2606" s="124"/>
      <c r="G2606" s="125" t="s">
        <v>24</v>
      </c>
      <c r="H2606" s="126" t="n">
        <v>0.000528636</v>
      </c>
      <c r="I2606" s="127" t="n">
        <f aca="false">L2606</f>
        <v>10.53</v>
      </c>
      <c r="J2606" s="127" t="n">
        <f aca="false">M2606</f>
        <v>0</v>
      </c>
      <c r="L2606" s="108" t="n">
        <f aca="false">TRUNC(N2606-N2606*$O$2,2)</f>
        <v>10.53</v>
      </c>
      <c r="M2606" s="108" t="n">
        <f aca="false">TRUNC(O2606-O2606*$O$2,2)</f>
        <v>0</v>
      </c>
      <c r="N2606" s="0" t="s">
        <v>1656</v>
      </c>
      <c r="O2606" s="0" t="s">
        <v>1635</v>
      </c>
    </row>
    <row r="2607" customFormat="false" ht="25.5" hidden="false" customHeight="false" outlineLevel="0" collapsed="false">
      <c r="A2607" s="122" t="s">
        <v>1578</v>
      </c>
      <c r="B2607" s="123" t="n">
        <v>10761</v>
      </c>
      <c r="C2607" s="122" t="s">
        <v>50</v>
      </c>
      <c r="D2607" s="122" t="s">
        <v>1641</v>
      </c>
      <c r="E2607" s="124" t="s">
        <v>1642</v>
      </c>
      <c r="F2607" s="124"/>
      <c r="G2607" s="125" t="s">
        <v>24</v>
      </c>
      <c r="H2607" s="126" t="n">
        <v>0.089691908</v>
      </c>
      <c r="I2607" s="127" t="n">
        <f aca="false">L2607</f>
        <v>3.9</v>
      </c>
      <c r="J2607" s="127" t="n">
        <f aca="false">M2607</f>
        <v>0.34</v>
      </c>
      <c r="L2607" s="108" t="n">
        <f aca="false">TRUNC(N2607-N2607*$O$2,2)</f>
        <v>3.9</v>
      </c>
      <c r="M2607" s="108" t="n">
        <f aca="false">TRUNC(O2607-O2607*$O$2,2)</f>
        <v>0.34</v>
      </c>
      <c r="N2607" s="0" t="s">
        <v>1643</v>
      </c>
      <c r="O2607" s="0" t="s">
        <v>2280</v>
      </c>
    </row>
    <row r="2608" customFormat="false" ht="25.5" hidden="false" customHeight="false" outlineLevel="0" collapsed="false">
      <c r="A2608" s="122" t="s">
        <v>1578</v>
      </c>
      <c r="B2608" s="123" t="s">
        <v>1645</v>
      </c>
      <c r="C2608" s="122" t="s">
        <v>50</v>
      </c>
      <c r="D2608" s="122" t="s">
        <v>1646</v>
      </c>
      <c r="E2608" s="124" t="s">
        <v>1581</v>
      </c>
      <c r="F2608" s="124"/>
      <c r="G2608" s="125" t="s">
        <v>24</v>
      </c>
      <c r="H2608" s="126" t="n">
        <v>0.000166356</v>
      </c>
      <c r="I2608" s="127" t="n">
        <f aca="false">L2608</f>
        <v>140.49</v>
      </c>
      <c r="J2608" s="127" t="n">
        <f aca="false">M2608</f>
        <v>0.01</v>
      </c>
      <c r="L2608" s="108" t="n">
        <f aca="false">TRUNC(N2608-N2608*$O$2,2)</f>
        <v>140.49</v>
      </c>
      <c r="M2608" s="108" t="n">
        <f aca="false">TRUNC(O2608-O2608*$O$2,2)</f>
        <v>0.01</v>
      </c>
      <c r="N2608" s="0" t="s">
        <v>1647</v>
      </c>
      <c r="O2608" s="0" t="s">
        <v>1678</v>
      </c>
    </row>
    <row r="2609" customFormat="false" ht="12.75" hidden="false" customHeight="false" outlineLevel="0" collapsed="false">
      <c r="A2609" s="122" t="s">
        <v>1578</v>
      </c>
      <c r="B2609" s="123" t="n">
        <v>4728</v>
      </c>
      <c r="C2609" s="122" t="s">
        <v>50</v>
      </c>
      <c r="D2609" s="122" t="s">
        <v>1667</v>
      </c>
      <c r="E2609" s="124" t="s">
        <v>1581</v>
      </c>
      <c r="F2609" s="124"/>
      <c r="G2609" s="125" t="s">
        <v>24</v>
      </c>
      <c r="H2609" s="126" t="n">
        <v>0.000249534</v>
      </c>
      <c r="I2609" s="127" t="n">
        <f aca="false">L2609</f>
        <v>14.5</v>
      </c>
      <c r="J2609" s="127" t="n">
        <f aca="false">M2609</f>
        <v>0</v>
      </c>
      <c r="L2609" s="108" t="n">
        <f aca="false">TRUNC(N2609-N2609*$O$2,2)</f>
        <v>14.5</v>
      </c>
      <c r="M2609" s="108" t="n">
        <f aca="false">TRUNC(O2609-O2609*$O$2,2)</f>
        <v>0</v>
      </c>
      <c r="N2609" s="0" t="s">
        <v>1668</v>
      </c>
      <c r="O2609" s="0" t="s">
        <v>1635</v>
      </c>
    </row>
    <row r="2610" customFormat="false" ht="12.75" hidden="false" customHeight="false" outlineLevel="0" collapsed="false">
      <c r="A2610" s="122" t="s">
        <v>1578</v>
      </c>
      <c r="B2610" s="123" t="n">
        <v>10517</v>
      </c>
      <c r="C2610" s="122" t="s">
        <v>50</v>
      </c>
      <c r="D2610" s="122" t="s">
        <v>1669</v>
      </c>
      <c r="E2610" s="124" t="s">
        <v>1642</v>
      </c>
      <c r="F2610" s="124"/>
      <c r="G2610" s="125" t="s">
        <v>1670</v>
      </c>
      <c r="H2610" s="126" t="n">
        <v>0.000352424</v>
      </c>
      <c r="I2610" s="127" t="n">
        <f aca="false">L2610</f>
        <v>234.15</v>
      </c>
      <c r="J2610" s="127" t="n">
        <f aca="false">M2610</f>
        <v>0.07</v>
      </c>
      <c r="L2610" s="108" t="n">
        <f aca="false">TRUNC(N2610-N2610*$O$2,2)</f>
        <v>234.15</v>
      </c>
      <c r="M2610" s="108" t="n">
        <f aca="false">TRUNC(O2610-O2610*$O$2,2)</f>
        <v>0.07</v>
      </c>
      <c r="N2610" s="0" t="s">
        <v>1671</v>
      </c>
      <c r="O2610" s="0" t="s">
        <v>2080</v>
      </c>
    </row>
    <row r="2611" customFormat="false" ht="12.75" hidden="false" customHeight="false" outlineLevel="0" collapsed="false">
      <c r="A2611" s="122" t="s">
        <v>1578</v>
      </c>
      <c r="B2611" s="123" t="n">
        <v>10788</v>
      </c>
      <c r="C2611" s="122" t="s">
        <v>50</v>
      </c>
      <c r="D2611" s="122" t="s">
        <v>1650</v>
      </c>
      <c r="E2611" s="124" t="s">
        <v>1581</v>
      </c>
      <c r="F2611" s="124"/>
      <c r="G2611" s="125" t="s">
        <v>24</v>
      </c>
      <c r="H2611" s="126" t="n">
        <v>0.000166356</v>
      </c>
      <c r="I2611" s="127" t="n">
        <f aca="false">L2611</f>
        <v>28.8</v>
      </c>
      <c r="J2611" s="127" t="n">
        <f aca="false">M2611</f>
        <v>0</v>
      </c>
      <c r="L2611" s="108" t="n">
        <f aca="false">TRUNC(N2611-N2611*$O$2,2)</f>
        <v>28.8</v>
      </c>
      <c r="M2611" s="108" t="n">
        <f aca="false">TRUNC(O2611-O2611*$O$2,2)</f>
        <v>0</v>
      </c>
      <c r="N2611" s="0" t="s">
        <v>1651</v>
      </c>
      <c r="O2611" s="0" t="s">
        <v>1635</v>
      </c>
    </row>
    <row r="2612" customFormat="false" ht="12.75" hidden="false" customHeight="false" outlineLevel="0" collapsed="false">
      <c r="A2612" s="122" t="s">
        <v>1578</v>
      </c>
      <c r="B2612" s="123" t="n">
        <v>10492</v>
      </c>
      <c r="C2612" s="122" t="s">
        <v>50</v>
      </c>
      <c r="D2612" s="122" t="s">
        <v>1662</v>
      </c>
      <c r="E2612" s="124" t="s">
        <v>1581</v>
      </c>
      <c r="F2612" s="124"/>
      <c r="G2612" s="125" t="s">
        <v>24</v>
      </c>
      <c r="H2612" s="126" t="n">
        <v>0.00396477</v>
      </c>
      <c r="I2612" s="127" t="n">
        <f aca="false">L2612</f>
        <v>148.29</v>
      </c>
      <c r="J2612" s="127" t="n">
        <f aca="false">M2612</f>
        <v>0.58</v>
      </c>
      <c r="L2612" s="108" t="n">
        <f aca="false">TRUNC(N2612-N2612*$O$2,2)</f>
        <v>148.29</v>
      </c>
      <c r="M2612" s="108" t="n">
        <f aca="false">TRUNC(O2612-O2612*$O$2,2)</f>
        <v>0.58</v>
      </c>
      <c r="N2612" s="0" t="s">
        <v>1663</v>
      </c>
      <c r="O2612" s="0" t="s">
        <v>1626</v>
      </c>
    </row>
    <row r="2613" customFormat="false" ht="12.75" hidden="false" customHeight="false" outlineLevel="0" collapsed="false">
      <c r="A2613" s="115"/>
      <c r="B2613" s="115"/>
      <c r="C2613" s="115"/>
      <c r="D2613" s="115"/>
      <c r="E2613" s="115"/>
      <c r="F2613" s="116"/>
      <c r="G2613" s="115"/>
      <c r="H2613" s="116"/>
      <c r="I2613" s="115"/>
      <c r="J2613" s="116"/>
      <c r="L2613" s="108"/>
      <c r="M2613" s="108" t="n">
        <f aca="false">TRUNC(O2613-O2613*$O$2,2)</f>
        <v>9.59</v>
      </c>
      <c r="N2613" s="0" t="s">
        <v>1574</v>
      </c>
      <c r="O2613" s="0" t="n">
        <v>12.29</v>
      </c>
    </row>
    <row r="2614" customFormat="false" ht="12.75" hidden="false" customHeight="false" outlineLevel="0" collapsed="false">
      <c r="A2614" s="115"/>
      <c r="B2614" s="115"/>
      <c r="C2614" s="115"/>
      <c r="D2614" s="115"/>
      <c r="E2614" s="115"/>
      <c r="F2614" s="116"/>
      <c r="G2614" s="115"/>
      <c r="H2614" s="117" t="s">
        <v>1575</v>
      </c>
      <c r="I2614" s="117"/>
      <c r="J2614" s="118" t="n">
        <f aca="false">M2614</f>
        <v>33.31</v>
      </c>
      <c r="L2614" s="108" t="n">
        <f aca="false">TRUNC(N2614-N2614*$O$2,2)</f>
        <v>0</v>
      </c>
      <c r="M2614" s="108" t="n">
        <f aca="false">TRUNC(O2614-O2614*$O$2,2)</f>
        <v>33.31</v>
      </c>
      <c r="N2614" s="0" t="n">
        <v>0</v>
      </c>
      <c r="O2614" s="0" t="n">
        <v>42.68</v>
      </c>
    </row>
    <row r="2615" customFormat="false" ht="13.5" hidden="false" customHeight="false" outlineLevel="0" collapsed="false">
      <c r="A2615" s="30"/>
      <c r="B2615" s="30"/>
      <c r="C2615" s="30"/>
      <c r="D2615" s="30"/>
      <c r="E2615" s="30"/>
      <c r="F2615" s="30"/>
      <c r="G2615" s="30"/>
      <c r="H2615" s="119"/>
      <c r="I2615" s="30"/>
      <c r="J2615" s="120"/>
      <c r="L2615" s="108"/>
      <c r="M2615" s="108" t="n">
        <f aca="false">TRUNC(O2615-O2615*$O$2,2)</f>
        <v>799.48</v>
      </c>
      <c r="N2615" s="0" t="s">
        <v>1576</v>
      </c>
      <c r="O2615" s="0" t="n">
        <v>1024.32</v>
      </c>
    </row>
    <row r="2616" customFormat="false" ht="13.5" hidden="false" customHeight="false" outlineLevel="0" collapsed="false">
      <c r="A2616" s="121"/>
      <c r="B2616" s="121"/>
      <c r="C2616" s="121"/>
      <c r="D2616" s="121"/>
      <c r="E2616" s="121"/>
      <c r="F2616" s="121"/>
      <c r="G2616" s="121"/>
      <c r="H2616" s="121"/>
      <c r="I2616" s="121"/>
      <c r="J2616" s="121"/>
      <c r="L2616" s="108" t="n">
        <f aca="false">TRUNC(N2616-N2616*$O$2,2)</f>
        <v>0</v>
      </c>
      <c r="M2616" s="108" t="n">
        <f aca="false">TRUNC(O2616-O2616*$O$2,2)</f>
        <v>0</v>
      </c>
      <c r="N2616" s="0" t="n">
        <v>0</v>
      </c>
      <c r="O2616" s="0" t="n">
        <v>0</v>
      </c>
    </row>
    <row r="2617" customFormat="false" ht="15" hidden="false" customHeight="false" outlineLevel="0" collapsed="false">
      <c r="A2617" s="98" t="s">
        <v>387</v>
      </c>
      <c r="B2617" s="99" t="s">
        <v>8</v>
      </c>
      <c r="C2617" s="98" t="s">
        <v>9</v>
      </c>
      <c r="D2617" s="98" t="s">
        <v>10</v>
      </c>
      <c r="E2617" s="100" t="s">
        <v>1565</v>
      </c>
      <c r="F2617" s="100"/>
      <c r="G2617" s="101" t="s">
        <v>11</v>
      </c>
      <c r="H2617" s="99" t="s">
        <v>12</v>
      </c>
      <c r="I2617" s="99" t="s">
        <v>13</v>
      </c>
      <c r="J2617" s="99" t="s">
        <v>15</v>
      </c>
      <c r="L2617" s="108"/>
      <c r="M2617" s="108"/>
    </row>
    <row r="2618" customFormat="false" ht="26.45" hidden="false" customHeight="true" outlineLevel="0" collapsed="false">
      <c r="A2618" s="102" t="s">
        <v>1566</v>
      </c>
      <c r="B2618" s="103" t="s">
        <v>388</v>
      </c>
      <c r="C2618" s="102" t="s">
        <v>50</v>
      </c>
      <c r="D2618" s="102" t="s">
        <v>389</v>
      </c>
      <c r="E2618" s="104" t="s">
        <v>3031</v>
      </c>
      <c r="F2618" s="104"/>
      <c r="G2618" s="105" t="s">
        <v>41</v>
      </c>
      <c r="H2618" s="106" t="n">
        <v>1</v>
      </c>
      <c r="I2618" s="107" t="n">
        <f aca="false">L2618</f>
        <v>3323.8</v>
      </c>
      <c r="J2618" s="107" t="n">
        <f aca="false">M2618</f>
        <v>3323.8</v>
      </c>
      <c r="L2618" s="108" t="n">
        <f aca="false">TRUNC(N2618-N2618*$O$2,2)</f>
        <v>3323.8</v>
      </c>
      <c r="M2618" s="108" t="n">
        <f aca="false">TRUNC(O2618-O2618*$O$2,2)</f>
        <v>3323.8</v>
      </c>
      <c r="N2618" s="0" t="n">
        <v>4258.56</v>
      </c>
      <c r="O2618" s="0" t="n">
        <v>4258.56</v>
      </c>
    </row>
    <row r="2619" customFormat="false" ht="15" hidden="false" customHeight="false" outlineLevel="0" collapsed="false">
      <c r="A2619" s="98"/>
      <c r="B2619" s="99" t="s">
        <v>8</v>
      </c>
      <c r="C2619" s="98" t="s">
        <v>9</v>
      </c>
      <c r="D2619" s="98" t="s">
        <v>10</v>
      </c>
      <c r="E2619" s="100" t="s">
        <v>1565</v>
      </c>
      <c r="F2619" s="100"/>
      <c r="G2619" s="101" t="s">
        <v>11</v>
      </c>
      <c r="H2619" s="99" t="s">
        <v>12</v>
      </c>
      <c r="I2619" s="99" t="s">
        <v>13</v>
      </c>
      <c r="J2619" s="99" t="s">
        <v>15</v>
      </c>
      <c r="L2619" s="108"/>
      <c r="M2619" s="108"/>
    </row>
    <row r="2620" customFormat="false" ht="26.45" hidden="false" customHeight="true" outlineLevel="0" collapsed="false">
      <c r="A2620" s="109" t="s">
        <v>1566</v>
      </c>
      <c r="B2620" s="110" t="n">
        <v>88309</v>
      </c>
      <c r="C2620" s="109" t="s">
        <v>29</v>
      </c>
      <c r="D2620" s="109" t="s">
        <v>1592</v>
      </c>
      <c r="E2620" s="111" t="s">
        <v>1570</v>
      </c>
      <c r="F2620" s="111"/>
      <c r="G2620" s="112" t="s">
        <v>31</v>
      </c>
      <c r="H2620" s="113" t="n">
        <v>1.5</v>
      </c>
      <c r="I2620" s="114" t="n">
        <f aca="false">L2620</f>
        <v>19.38</v>
      </c>
      <c r="J2620" s="114" t="n">
        <f aca="false">M2620</f>
        <v>29.08</v>
      </c>
      <c r="L2620" s="108" t="n">
        <f aca="false">TRUNC(N2620-N2620*$O$2,2)</f>
        <v>19.38</v>
      </c>
      <c r="M2620" s="108" t="n">
        <f aca="false">TRUNC(O2620-O2620*$O$2,2)</f>
        <v>29.08</v>
      </c>
      <c r="N2620" s="0" t="s">
        <v>3032</v>
      </c>
      <c r="O2620" s="0" t="s">
        <v>3033</v>
      </c>
    </row>
    <row r="2621" customFormat="false" ht="25.5" hidden="false" customHeight="false" outlineLevel="0" collapsed="false">
      <c r="A2621" s="109" t="s">
        <v>1566</v>
      </c>
      <c r="B2621" s="110" t="n">
        <v>13641</v>
      </c>
      <c r="C2621" s="109" t="s">
        <v>50</v>
      </c>
      <c r="D2621" s="109" t="s">
        <v>3034</v>
      </c>
      <c r="E2621" s="111" t="s">
        <v>2908</v>
      </c>
      <c r="F2621" s="111"/>
      <c r="G2621" s="112" t="s">
        <v>41</v>
      </c>
      <c r="H2621" s="113" t="n">
        <v>1</v>
      </c>
      <c r="I2621" s="114" t="n">
        <f aca="false">L2621</f>
        <v>3255.15</v>
      </c>
      <c r="J2621" s="114" t="n">
        <f aca="false">M2621</f>
        <v>3255.15</v>
      </c>
      <c r="L2621" s="108" t="n">
        <f aca="false">TRUNC(N2621-N2621*$O$2,2)</f>
        <v>3255.15</v>
      </c>
      <c r="M2621" s="108" t="n">
        <f aca="false">TRUNC(O2621-O2621*$O$2,2)</f>
        <v>3255.15</v>
      </c>
      <c r="N2621" s="0" t="s">
        <v>3035</v>
      </c>
      <c r="O2621" s="0" t="s">
        <v>3035</v>
      </c>
    </row>
    <row r="2622" customFormat="false" ht="26.45" hidden="false" customHeight="true" outlineLevel="0" collapsed="false">
      <c r="A2622" s="109" t="s">
        <v>1566</v>
      </c>
      <c r="B2622" s="110" t="n">
        <v>88316</v>
      </c>
      <c r="C2622" s="109" t="s">
        <v>29</v>
      </c>
      <c r="D2622" s="109" t="s">
        <v>1598</v>
      </c>
      <c r="E2622" s="111" t="s">
        <v>1570</v>
      </c>
      <c r="F2622" s="111"/>
      <c r="G2622" s="112" t="s">
        <v>31</v>
      </c>
      <c r="H2622" s="113" t="n">
        <v>2.5</v>
      </c>
      <c r="I2622" s="114" t="n">
        <f aca="false">L2622</f>
        <v>15.82</v>
      </c>
      <c r="J2622" s="114" t="n">
        <f aca="false">M2622</f>
        <v>39.57</v>
      </c>
      <c r="L2622" s="108" t="n">
        <f aca="false">TRUNC(N2622-N2622*$O$2,2)</f>
        <v>15.82</v>
      </c>
      <c r="M2622" s="108" t="n">
        <f aca="false">TRUNC(O2622-O2622*$O$2,2)</f>
        <v>39.57</v>
      </c>
      <c r="N2622" s="0" t="s">
        <v>3036</v>
      </c>
      <c r="O2622" s="0" t="s">
        <v>3037</v>
      </c>
    </row>
    <row r="2623" customFormat="false" ht="13.9" hidden="false" customHeight="true" outlineLevel="0" collapsed="false">
      <c r="A2623" s="134" t="s">
        <v>1630</v>
      </c>
      <c r="B2623" s="134"/>
      <c r="C2623" s="134"/>
      <c r="D2623" s="134"/>
      <c r="E2623" s="134"/>
      <c r="F2623" s="134"/>
      <c r="G2623" s="134"/>
      <c r="H2623" s="134"/>
      <c r="I2623" s="134"/>
      <c r="J2623" s="134"/>
      <c r="L2623" s="108" t="n">
        <f aca="false">TRUNC(N2623-N2623*$O$2,2)</f>
        <v>0</v>
      </c>
      <c r="M2623" s="108" t="n">
        <f aca="false">TRUNC(O2623-O2623*$O$2,2)</f>
        <v>0</v>
      </c>
      <c r="N2623" s="0" t="n">
        <v>0</v>
      </c>
      <c r="O2623" s="0" t="n">
        <v>0</v>
      </c>
    </row>
    <row r="2624" customFormat="false" ht="15" hidden="false" customHeight="false" outlineLevel="0" collapsed="false">
      <c r="A2624" s="98"/>
      <c r="B2624" s="99" t="s">
        <v>8</v>
      </c>
      <c r="C2624" s="98" t="s">
        <v>9</v>
      </c>
      <c r="D2624" s="98" t="s">
        <v>10</v>
      </c>
      <c r="E2624" s="100" t="s">
        <v>1565</v>
      </c>
      <c r="F2624" s="100"/>
      <c r="G2624" s="101" t="s">
        <v>11</v>
      </c>
      <c r="H2624" s="99" t="s">
        <v>12</v>
      </c>
      <c r="I2624" s="99" t="s">
        <v>13</v>
      </c>
      <c r="J2624" s="99" t="s">
        <v>15</v>
      </c>
      <c r="L2624" s="108"/>
      <c r="M2624" s="108"/>
    </row>
    <row r="2625" customFormat="false" ht="12.75" hidden="false" customHeight="false" outlineLevel="0" collapsed="false">
      <c r="A2625" s="122" t="s">
        <v>1578</v>
      </c>
      <c r="B2625" s="123" t="n">
        <v>1651</v>
      </c>
      <c r="C2625" s="122" t="s">
        <v>50</v>
      </c>
      <c r="D2625" s="122" t="s">
        <v>1638</v>
      </c>
      <c r="E2625" s="124" t="s">
        <v>1581</v>
      </c>
      <c r="F2625" s="124"/>
      <c r="G2625" s="125" t="s">
        <v>1639</v>
      </c>
      <c r="H2625" s="126" t="n">
        <v>0.010072</v>
      </c>
      <c r="I2625" s="127" t="n">
        <f aca="false">L2625</f>
        <v>4.95</v>
      </c>
      <c r="J2625" s="127" t="n">
        <f aca="false">M2625</f>
        <v>0.04</v>
      </c>
      <c r="L2625" s="108" t="n">
        <f aca="false">TRUNC(N2625-N2625*$O$2,2)</f>
        <v>4.95</v>
      </c>
      <c r="M2625" s="108" t="n">
        <f aca="false">TRUNC(O2625-O2625*$O$2,2)</f>
        <v>0.04</v>
      </c>
      <c r="N2625" s="0" t="s">
        <v>1640</v>
      </c>
      <c r="O2625" s="0" t="s">
        <v>1775</v>
      </c>
    </row>
    <row r="2626" customFormat="false" ht="12.75" hidden="false" customHeight="false" outlineLevel="0" collapsed="false">
      <c r="A2626" s="122" t="s">
        <v>1578</v>
      </c>
      <c r="B2626" s="123" t="n">
        <v>4728</v>
      </c>
      <c r="C2626" s="122" t="s">
        <v>50</v>
      </c>
      <c r="D2626" s="122" t="s">
        <v>1667</v>
      </c>
      <c r="E2626" s="124" t="s">
        <v>1581</v>
      </c>
      <c r="F2626" s="124"/>
      <c r="G2626" s="125" t="s">
        <v>24</v>
      </c>
      <c r="H2626" s="126" t="n">
        <v>0.003777</v>
      </c>
      <c r="I2626" s="127" t="n">
        <f aca="false">L2626</f>
        <v>14.5</v>
      </c>
      <c r="J2626" s="127" t="n">
        <f aca="false">M2626</f>
        <v>0.05</v>
      </c>
      <c r="L2626" s="108" t="n">
        <f aca="false">TRUNC(N2626-N2626*$O$2,2)</f>
        <v>14.5</v>
      </c>
      <c r="M2626" s="108" t="n">
        <f aca="false">TRUNC(O2626-O2626*$O$2,2)</f>
        <v>0.05</v>
      </c>
      <c r="N2626" s="0" t="s">
        <v>1668</v>
      </c>
      <c r="O2626" s="0" t="s">
        <v>1623</v>
      </c>
    </row>
    <row r="2627" customFormat="false" ht="25.5" hidden="false" customHeight="false" outlineLevel="0" collapsed="false">
      <c r="A2627" s="122" t="s">
        <v>1578</v>
      </c>
      <c r="B2627" s="123" t="s">
        <v>1654</v>
      </c>
      <c r="C2627" s="122" t="s">
        <v>50</v>
      </c>
      <c r="D2627" s="122" t="s">
        <v>1655</v>
      </c>
      <c r="E2627" s="124" t="s">
        <v>1581</v>
      </c>
      <c r="F2627" s="124"/>
      <c r="G2627" s="125" t="s">
        <v>24</v>
      </c>
      <c r="H2627" s="126" t="n">
        <v>0.007554</v>
      </c>
      <c r="I2627" s="127" t="n">
        <f aca="false">L2627</f>
        <v>10.53</v>
      </c>
      <c r="J2627" s="127" t="n">
        <f aca="false">M2627</f>
        <v>0.07</v>
      </c>
      <c r="L2627" s="108" t="n">
        <f aca="false">TRUNC(N2627-N2627*$O$2,2)</f>
        <v>10.53</v>
      </c>
      <c r="M2627" s="108" t="n">
        <f aca="false">TRUNC(O2627-O2627*$O$2,2)</f>
        <v>0.07</v>
      </c>
      <c r="N2627" s="0" t="s">
        <v>1656</v>
      </c>
      <c r="O2627" s="0" t="s">
        <v>2080</v>
      </c>
    </row>
    <row r="2628" customFormat="false" ht="25.5" hidden="false" customHeight="false" outlineLevel="0" collapsed="false">
      <c r="A2628" s="122" t="s">
        <v>1578</v>
      </c>
      <c r="B2628" s="123" t="s">
        <v>1659</v>
      </c>
      <c r="C2628" s="122" t="s">
        <v>50</v>
      </c>
      <c r="D2628" s="122" t="s">
        <v>1660</v>
      </c>
      <c r="E2628" s="124" t="s">
        <v>1581</v>
      </c>
      <c r="F2628" s="124"/>
      <c r="G2628" s="125" t="s">
        <v>1633</v>
      </c>
      <c r="H2628" s="126" t="n">
        <v>0.010072</v>
      </c>
      <c r="I2628" s="127" t="n">
        <f aca="false">L2628</f>
        <v>50.57</v>
      </c>
      <c r="J2628" s="127" t="n">
        <f aca="false">M2628</f>
        <v>0.5</v>
      </c>
      <c r="L2628" s="108" t="n">
        <f aca="false">TRUNC(N2628-N2628*$O$2,2)</f>
        <v>50.57</v>
      </c>
      <c r="M2628" s="108" t="n">
        <f aca="false">TRUNC(O2628-O2628*$O$2,2)</f>
        <v>0.5</v>
      </c>
      <c r="N2628" s="0" t="s">
        <v>1661</v>
      </c>
      <c r="O2628" s="0" t="s">
        <v>3016</v>
      </c>
    </row>
    <row r="2629" customFormat="false" ht="25.5" hidden="false" customHeight="false" outlineLevel="0" collapsed="false">
      <c r="A2629" s="122" t="s">
        <v>1578</v>
      </c>
      <c r="B2629" s="123" t="n">
        <v>43491</v>
      </c>
      <c r="C2629" s="122" t="s">
        <v>29</v>
      </c>
      <c r="D2629" s="122" t="s">
        <v>3038</v>
      </c>
      <c r="E2629" s="124" t="s">
        <v>1583</v>
      </c>
      <c r="F2629" s="124"/>
      <c r="G2629" s="125" t="s">
        <v>31</v>
      </c>
      <c r="H2629" s="126" t="n">
        <v>2.5</v>
      </c>
      <c r="I2629" s="127" t="n">
        <f aca="false">L2629</f>
        <v>1.03</v>
      </c>
      <c r="J2629" s="127" t="n">
        <f aca="false">M2629</f>
        <v>2.59</v>
      </c>
      <c r="L2629" s="108" t="n">
        <f aca="false">TRUNC(N2629-N2629*$O$2,2)</f>
        <v>1.03</v>
      </c>
      <c r="M2629" s="108" t="n">
        <f aca="false">TRUNC(O2629-O2629*$O$2,2)</f>
        <v>2.59</v>
      </c>
      <c r="N2629" s="0" t="s">
        <v>3039</v>
      </c>
      <c r="O2629" s="0" t="s">
        <v>3040</v>
      </c>
    </row>
    <row r="2630" customFormat="false" ht="12.75" hidden="false" customHeight="false" outlineLevel="0" collapsed="false">
      <c r="A2630" s="122" t="s">
        <v>1578</v>
      </c>
      <c r="B2630" s="123" t="n">
        <v>10599</v>
      </c>
      <c r="C2630" s="122" t="s">
        <v>50</v>
      </c>
      <c r="D2630" s="122" t="s">
        <v>1648</v>
      </c>
      <c r="E2630" s="124" t="s">
        <v>1581</v>
      </c>
      <c r="F2630" s="124"/>
      <c r="G2630" s="125" t="s">
        <v>24</v>
      </c>
      <c r="H2630" s="126" t="n">
        <v>0.022662</v>
      </c>
      <c r="I2630" s="127" t="n">
        <f aca="false">L2630</f>
        <v>14.04</v>
      </c>
      <c r="J2630" s="127" t="n">
        <f aca="false">M2630</f>
        <v>0.31</v>
      </c>
      <c r="L2630" s="108" t="n">
        <f aca="false">TRUNC(N2630-N2630*$O$2,2)</f>
        <v>14.04</v>
      </c>
      <c r="M2630" s="108" t="n">
        <f aca="false">TRUNC(O2630-O2630*$O$2,2)</f>
        <v>0.31</v>
      </c>
      <c r="N2630" s="0" t="s">
        <v>1649</v>
      </c>
      <c r="O2630" s="0" t="s">
        <v>1807</v>
      </c>
    </row>
    <row r="2631" customFormat="false" ht="38.25" hidden="false" customHeight="false" outlineLevel="0" collapsed="false">
      <c r="A2631" s="122" t="s">
        <v>1578</v>
      </c>
      <c r="B2631" s="123" t="n">
        <v>43465</v>
      </c>
      <c r="C2631" s="122" t="s">
        <v>29</v>
      </c>
      <c r="D2631" s="122" t="s">
        <v>3041</v>
      </c>
      <c r="E2631" s="124" t="s">
        <v>1583</v>
      </c>
      <c r="F2631" s="124"/>
      <c r="G2631" s="125" t="s">
        <v>31</v>
      </c>
      <c r="H2631" s="126" t="n">
        <v>1.5</v>
      </c>
      <c r="I2631" s="127" t="n">
        <f aca="false">L2631</f>
        <v>0.64</v>
      </c>
      <c r="J2631" s="127" t="n">
        <f aca="false">M2631</f>
        <v>0.96</v>
      </c>
      <c r="L2631" s="108" t="n">
        <f aca="false">TRUNC(N2631-N2631*$O$2,2)</f>
        <v>0.64</v>
      </c>
      <c r="M2631" s="108" t="n">
        <f aca="false">TRUNC(O2631-O2631*$O$2,2)</f>
        <v>0.96</v>
      </c>
      <c r="N2631" s="0" t="s">
        <v>2293</v>
      </c>
      <c r="O2631" s="0" t="s">
        <v>2460</v>
      </c>
    </row>
    <row r="2632" customFormat="false" ht="12.75" hidden="false" customHeight="false" outlineLevel="0" collapsed="false">
      <c r="A2632" s="122" t="s">
        <v>1578</v>
      </c>
      <c r="B2632" s="123" t="n">
        <v>941</v>
      </c>
      <c r="C2632" s="122" t="s">
        <v>50</v>
      </c>
      <c r="D2632" s="122" t="s">
        <v>1652</v>
      </c>
      <c r="E2632" s="124" t="s">
        <v>1581</v>
      </c>
      <c r="F2632" s="124"/>
      <c r="G2632" s="125" t="s">
        <v>24</v>
      </c>
      <c r="H2632" s="126" t="n">
        <v>0.018885</v>
      </c>
      <c r="I2632" s="127" t="n">
        <f aca="false">L2632</f>
        <v>148.56</v>
      </c>
      <c r="J2632" s="127" t="n">
        <f aca="false">M2632</f>
        <v>2.8</v>
      </c>
      <c r="L2632" s="108" t="n">
        <f aca="false">TRUNC(N2632-N2632*$O$2,2)</f>
        <v>148.56</v>
      </c>
      <c r="M2632" s="108" t="n">
        <f aca="false">TRUNC(O2632-O2632*$O$2,2)</f>
        <v>2.8</v>
      </c>
      <c r="N2632" s="0" t="s">
        <v>1653</v>
      </c>
      <c r="O2632" s="0" t="s">
        <v>2314</v>
      </c>
    </row>
    <row r="2633" customFormat="false" ht="25.5" hidden="false" customHeight="false" outlineLevel="0" collapsed="false">
      <c r="A2633" s="122" t="s">
        <v>1578</v>
      </c>
      <c r="B2633" s="123" t="n">
        <v>37372</v>
      </c>
      <c r="C2633" s="122" t="s">
        <v>29</v>
      </c>
      <c r="D2633" s="122" t="s">
        <v>3042</v>
      </c>
      <c r="E2633" s="124" t="s">
        <v>1581</v>
      </c>
      <c r="F2633" s="124"/>
      <c r="G2633" s="125" t="s">
        <v>31</v>
      </c>
      <c r="H2633" s="126" t="n">
        <v>4</v>
      </c>
      <c r="I2633" s="127" t="n">
        <f aca="false">L2633</f>
        <v>1.04</v>
      </c>
      <c r="J2633" s="127" t="n">
        <f aca="false">M2633</f>
        <v>4.18</v>
      </c>
      <c r="L2633" s="108" t="n">
        <f aca="false">TRUNC(N2633-N2633*$O$2,2)</f>
        <v>1.04</v>
      </c>
      <c r="M2633" s="108" t="n">
        <f aca="false">TRUNC(O2633-O2633*$O$2,2)</f>
        <v>4.18</v>
      </c>
      <c r="N2633" s="0" t="s">
        <v>3043</v>
      </c>
      <c r="O2633" s="0" t="s">
        <v>3044</v>
      </c>
    </row>
    <row r="2634" customFormat="false" ht="12.75" hidden="false" customHeight="false" outlineLevel="0" collapsed="false">
      <c r="A2634" s="122" t="s">
        <v>1578</v>
      </c>
      <c r="B2634" s="123" t="n">
        <v>10362</v>
      </c>
      <c r="C2634" s="122" t="s">
        <v>50</v>
      </c>
      <c r="D2634" s="122" t="s">
        <v>1674</v>
      </c>
      <c r="E2634" s="124" t="s">
        <v>1642</v>
      </c>
      <c r="F2634" s="124"/>
      <c r="G2634" s="125" t="s">
        <v>24</v>
      </c>
      <c r="H2634" s="126" t="n">
        <v>0.056655</v>
      </c>
      <c r="I2634" s="127" t="n">
        <f aca="false">L2634</f>
        <v>9.78</v>
      </c>
      <c r="J2634" s="127" t="n">
        <f aca="false">M2634</f>
        <v>0.55</v>
      </c>
      <c r="L2634" s="108" t="n">
        <f aca="false">TRUNC(N2634-N2634*$O$2,2)</f>
        <v>9.78</v>
      </c>
      <c r="M2634" s="108" t="n">
        <f aca="false">TRUNC(O2634-O2634*$O$2,2)</f>
        <v>0.55</v>
      </c>
      <c r="N2634" s="0" t="s">
        <v>1675</v>
      </c>
      <c r="O2634" s="0" t="s">
        <v>2953</v>
      </c>
    </row>
    <row r="2635" customFormat="false" ht="12.75" hidden="false" customHeight="false" outlineLevel="0" collapsed="false">
      <c r="A2635" s="122" t="s">
        <v>1578</v>
      </c>
      <c r="B2635" s="123" t="n">
        <v>10492</v>
      </c>
      <c r="C2635" s="122" t="s">
        <v>50</v>
      </c>
      <c r="D2635" s="122" t="s">
        <v>1662</v>
      </c>
      <c r="E2635" s="124" t="s">
        <v>1581</v>
      </c>
      <c r="F2635" s="124"/>
      <c r="G2635" s="125" t="s">
        <v>24</v>
      </c>
      <c r="H2635" s="126" t="n">
        <v>0.056655</v>
      </c>
      <c r="I2635" s="127" t="n">
        <f aca="false">L2635</f>
        <v>148.29</v>
      </c>
      <c r="J2635" s="127" t="n">
        <f aca="false">M2635</f>
        <v>8.39</v>
      </c>
      <c r="L2635" s="108" t="n">
        <f aca="false">TRUNC(N2635-N2635*$O$2,2)</f>
        <v>148.29</v>
      </c>
      <c r="M2635" s="108" t="n">
        <f aca="false">TRUNC(O2635-O2635*$O$2,2)</f>
        <v>8.39</v>
      </c>
      <c r="N2635" s="0" t="s">
        <v>1663</v>
      </c>
      <c r="O2635" s="0" t="s">
        <v>3045</v>
      </c>
    </row>
    <row r="2636" customFormat="false" ht="12.75" hidden="false" customHeight="false" outlineLevel="0" collapsed="false">
      <c r="A2636" s="122" t="s">
        <v>1578</v>
      </c>
      <c r="B2636" s="123" t="n">
        <v>158</v>
      </c>
      <c r="C2636" s="122" t="s">
        <v>50</v>
      </c>
      <c r="D2636" s="122" t="s">
        <v>1676</v>
      </c>
      <c r="E2636" s="124" t="s">
        <v>1581</v>
      </c>
      <c r="F2636" s="124"/>
      <c r="G2636" s="125" t="s">
        <v>24</v>
      </c>
      <c r="H2636" s="126" t="n">
        <v>1.281662</v>
      </c>
      <c r="I2636" s="127" t="n">
        <f aca="false">L2636</f>
        <v>10.92</v>
      </c>
      <c r="J2636" s="127" t="n">
        <f aca="false">M2636</f>
        <v>14</v>
      </c>
      <c r="L2636" s="108" t="n">
        <f aca="false">TRUNC(N2636-N2636*$O$2,2)</f>
        <v>10.92</v>
      </c>
      <c r="M2636" s="108" t="n">
        <f aca="false">TRUNC(O2636-O2636*$O$2,2)</f>
        <v>14</v>
      </c>
      <c r="N2636" s="0" t="s">
        <v>1677</v>
      </c>
      <c r="O2636" s="0" t="s">
        <v>3046</v>
      </c>
    </row>
    <row r="2637" customFormat="false" ht="12.75" hidden="false" customHeight="false" outlineLevel="0" collapsed="false">
      <c r="A2637" s="122" t="s">
        <v>1578</v>
      </c>
      <c r="B2637" s="123" t="n">
        <v>10517</v>
      </c>
      <c r="C2637" s="122" t="s">
        <v>50</v>
      </c>
      <c r="D2637" s="122" t="s">
        <v>1669</v>
      </c>
      <c r="E2637" s="124" t="s">
        <v>1642</v>
      </c>
      <c r="F2637" s="124"/>
      <c r="G2637" s="125" t="s">
        <v>1670</v>
      </c>
      <c r="H2637" s="126" t="n">
        <v>0.005036</v>
      </c>
      <c r="I2637" s="127" t="n">
        <f aca="false">L2637</f>
        <v>234.15</v>
      </c>
      <c r="J2637" s="127" t="n">
        <f aca="false">M2637</f>
        <v>1.17</v>
      </c>
      <c r="L2637" s="108" t="n">
        <f aca="false">TRUNC(N2637-N2637*$O$2,2)</f>
        <v>234.15</v>
      </c>
      <c r="M2637" s="108" t="n">
        <f aca="false">TRUNC(O2637-O2637*$O$2,2)</f>
        <v>1.17</v>
      </c>
      <c r="N2637" s="0" t="s">
        <v>1671</v>
      </c>
      <c r="O2637" s="0" t="s">
        <v>3047</v>
      </c>
    </row>
    <row r="2638" customFormat="false" ht="25.5" hidden="false" customHeight="false" outlineLevel="0" collapsed="false">
      <c r="A2638" s="122" t="s">
        <v>1578</v>
      </c>
      <c r="B2638" s="123" t="n">
        <v>37371</v>
      </c>
      <c r="C2638" s="122" t="s">
        <v>29</v>
      </c>
      <c r="D2638" s="122" t="s">
        <v>3048</v>
      </c>
      <c r="E2638" s="124" t="s">
        <v>1642</v>
      </c>
      <c r="F2638" s="124"/>
      <c r="G2638" s="125" t="s">
        <v>31</v>
      </c>
      <c r="H2638" s="126" t="n">
        <v>4</v>
      </c>
      <c r="I2638" s="127" t="n">
        <f aca="false">L2638</f>
        <v>0.46</v>
      </c>
      <c r="J2638" s="127" t="n">
        <f aca="false">M2638</f>
        <v>1.87</v>
      </c>
      <c r="L2638" s="108" t="n">
        <f aca="false">TRUNC(N2638-N2638*$O$2,2)</f>
        <v>0.46</v>
      </c>
      <c r="M2638" s="108" t="n">
        <f aca="false">TRUNC(O2638-O2638*$O$2,2)</f>
        <v>1.87</v>
      </c>
      <c r="N2638" s="0" t="s">
        <v>2261</v>
      </c>
      <c r="O2638" s="0" t="s">
        <v>3049</v>
      </c>
    </row>
    <row r="2639" customFormat="false" ht="12.75" hidden="false" customHeight="false" outlineLevel="0" collapsed="false">
      <c r="A2639" s="122" t="s">
        <v>1578</v>
      </c>
      <c r="B2639" s="123" t="n">
        <v>10596</v>
      </c>
      <c r="C2639" s="122" t="s">
        <v>50</v>
      </c>
      <c r="D2639" s="122" t="s">
        <v>1672</v>
      </c>
      <c r="E2639" s="124" t="s">
        <v>1581</v>
      </c>
      <c r="F2639" s="124"/>
      <c r="G2639" s="125" t="s">
        <v>24</v>
      </c>
      <c r="H2639" s="126" t="n">
        <v>0.056655</v>
      </c>
      <c r="I2639" s="127" t="n">
        <f aca="false">L2639</f>
        <v>3.82</v>
      </c>
      <c r="J2639" s="127" t="n">
        <f aca="false">M2639</f>
        <v>0.21</v>
      </c>
      <c r="L2639" s="108" t="n">
        <f aca="false">TRUNC(N2639-N2639*$O$2,2)</f>
        <v>3.82</v>
      </c>
      <c r="M2639" s="108" t="n">
        <f aca="false">TRUNC(O2639-O2639*$O$2,2)</f>
        <v>0.21</v>
      </c>
      <c r="N2639" s="0" t="s">
        <v>1673</v>
      </c>
      <c r="O2639" s="0" t="s">
        <v>1619</v>
      </c>
    </row>
    <row r="2640" customFormat="false" ht="12.75" hidden="false" customHeight="false" outlineLevel="0" collapsed="false">
      <c r="A2640" s="122" t="s">
        <v>1578</v>
      </c>
      <c r="B2640" s="123" t="n">
        <v>10788</v>
      </c>
      <c r="C2640" s="122" t="s">
        <v>50</v>
      </c>
      <c r="D2640" s="122" t="s">
        <v>1650</v>
      </c>
      <c r="E2640" s="124" t="s">
        <v>1581</v>
      </c>
      <c r="F2640" s="124"/>
      <c r="G2640" s="125" t="s">
        <v>24</v>
      </c>
      <c r="H2640" s="126" t="n">
        <v>0.002518</v>
      </c>
      <c r="I2640" s="127" t="n">
        <f aca="false">L2640</f>
        <v>28.8</v>
      </c>
      <c r="J2640" s="127" t="n">
        <f aca="false">M2640</f>
        <v>0.07</v>
      </c>
      <c r="L2640" s="108" t="n">
        <f aca="false">TRUNC(N2640-N2640*$O$2,2)</f>
        <v>28.8</v>
      </c>
      <c r="M2640" s="108" t="n">
        <f aca="false">TRUNC(O2640-O2640*$O$2,2)</f>
        <v>0.07</v>
      </c>
      <c r="N2640" s="0" t="s">
        <v>1651</v>
      </c>
      <c r="O2640" s="0" t="s">
        <v>1813</v>
      </c>
    </row>
    <row r="2641" customFormat="false" ht="38.25" hidden="false" customHeight="false" outlineLevel="0" collapsed="false">
      <c r="A2641" s="122" t="s">
        <v>1578</v>
      </c>
      <c r="B2641" s="123" t="n">
        <v>43467</v>
      </c>
      <c r="C2641" s="122" t="s">
        <v>29</v>
      </c>
      <c r="D2641" s="122" t="s">
        <v>3050</v>
      </c>
      <c r="E2641" s="124" t="s">
        <v>1583</v>
      </c>
      <c r="F2641" s="124"/>
      <c r="G2641" s="125" t="s">
        <v>31</v>
      </c>
      <c r="H2641" s="126" t="n">
        <v>2.5</v>
      </c>
      <c r="I2641" s="127" t="n">
        <f aca="false">L2641</f>
        <v>0.47</v>
      </c>
      <c r="J2641" s="127" t="n">
        <f aca="false">M2641</f>
        <v>1.18</v>
      </c>
      <c r="L2641" s="108" t="n">
        <f aca="false">TRUNC(N2641-N2641*$O$2,2)</f>
        <v>0.47</v>
      </c>
      <c r="M2641" s="108" t="n">
        <f aca="false">TRUNC(O2641-O2641*$O$2,2)</f>
        <v>1.18</v>
      </c>
      <c r="N2641" s="0" t="s">
        <v>2634</v>
      </c>
      <c r="O2641" s="0" t="s">
        <v>2152</v>
      </c>
    </row>
    <row r="2642" customFormat="false" ht="12.75" hidden="false" customHeight="false" outlineLevel="0" collapsed="false">
      <c r="A2642" s="122" t="s">
        <v>1578</v>
      </c>
      <c r="B2642" s="123" t="n">
        <v>4729</v>
      </c>
      <c r="C2642" s="122" t="s">
        <v>50</v>
      </c>
      <c r="D2642" s="122" t="s">
        <v>1636</v>
      </c>
      <c r="E2642" s="124" t="s">
        <v>1581</v>
      </c>
      <c r="F2642" s="124"/>
      <c r="G2642" s="125" t="s">
        <v>24</v>
      </c>
      <c r="H2642" s="126" t="n">
        <v>0.001259</v>
      </c>
      <c r="I2642" s="127" t="n">
        <f aca="false">L2642</f>
        <v>24.58</v>
      </c>
      <c r="J2642" s="127" t="n">
        <f aca="false">M2642</f>
        <v>0.02</v>
      </c>
      <c r="L2642" s="108" t="n">
        <f aca="false">TRUNC(N2642-N2642*$O$2,2)</f>
        <v>24.58</v>
      </c>
      <c r="M2642" s="108" t="n">
        <f aca="false">TRUNC(O2642-O2642*$O$2,2)</f>
        <v>0.02</v>
      </c>
      <c r="N2642" s="0" t="s">
        <v>1637</v>
      </c>
      <c r="O2642" s="0" t="s">
        <v>1893</v>
      </c>
    </row>
    <row r="2643" customFormat="false" ht="12.75" hidden="false" customHeight="false" outlineLevel="0" collapsed="false">
      <c r="A2643" s="122" t="s">
        <v>1578</v>
      </c>
      <c r="B2643" s="123" t="n">
        <v>2378</v>
      </c>
      <c r="C2643" s="122" t="s">
        <v>50</v>
      </c>
      <c r="D2643" s="122" t="s">
        <v>1657</v>
      </c>
      <c r="E2643" s="124" t="s">
        <v>1581</v>
      </c>
      <c r="F2643" s="124"/>
      <c r="G2643" s="125" t="s">
        <v>24</v>
      </c>
      <c r="H2643" s="126" t="n">
        <v>1.184719</v>
      </c>
      <c r="I2643" s="127" t="n">
        <f aca="false">L2643</f>
        <v>3.51</v>
      </c>
      <c r="J2643" s="127" t="n">
        <f aca="false">M2643</f>
        <v>4.16</v>
      </c>
      <c r="L2643" s="108" t="n">
        <f aca="false">TRUNC(N2643-N2643*$O$2,2)</f>
        <v>3.51</v>
      </c>
      <c r="M2643" s="108" t="n">
        <f aca="false">TRUNC(O2643-O2643*$O$2,2)</f>
        <v>4.16</v>
      </c>
      <c r="N2643" s="0" t="s">
        <v>1658</v>
      </c>
      <c r="O2643" s="0" t="s">
        <v>3051</v>
      </c>
    </row>
    <row r="2644" customFormat="false" ht="25.5" hidden="false" customHeight="false" outlineLevel="0" collapsed="false">
      <c r="A2644" s="122" t="s">
        <v>1578</v>
      </c>
      <c r="B2644" s="123" t="s">
        <v>1616</v>
      </c>
      <c r="C2644" s="122" t="s">
        <v>50</v>
      </c>
      <c r="D2644" s="122" t="s">
        <v>1617</v>
      </c>
      <c r="E2644" s="124" t="s">
        <v>1609</v>
      </c>
      <c r="F2644" s="124"/>
      <c r="G2644" s="125" t="s">
        <v>1610</v>
      </c>
      <c r="H2644" s="126" t="n">
        <v>12.59</v>
      </c>
      <c r="I2644" s="127" t="n">
        <f aca="false">L2644</f>
        <v>10.65</v>
      </c>
      <c r="J2644" s="127" t="n">
        <f aca="false">M2644</f>
        <v>134.12</v>
      </c>
      <c r="L2644" s="108" t="n">
        <f aca="false">TRUNC(N2644-N2644*$O$2,2)</f>
        <v>10.65</v>
      </c>
      <c r="M2644" s="108" t="n">
        <f aca="false">TRUNC(O2644-O2644*$O$2,2)</f>
        <v>134.12</v>
      </c>
      <c r="N2644" s="0" t="s">
        <v>1618</v>
      </c>
      <c r="O2644" s="0" t="s">
        <v>3052</v>
      </c>
    </row>
    <row r="2645" customFormat="false" ht="25.5" hidden="false" customHeight="false" outlineLevel="0" collapsed="false">
      <c r="A2645" s="122" t="s">
        <v>1578</v>
      </c>
      <c r="B2645" s="123" t="s">
        <v>1645</v>
      </c>
      <c r="C2645" s="122" t="s">
        <v>50</v>
      </c>
      <c r="D2645" s="122" t="s">
        <v>1646</v>
      </c>
      <c r="E2645" s="124" t="s">
        <v>1581</v>
      </c>
      <c r="F2645" s="124"/>
      <c r="G2645" s="125" t="s">
        <v>24</v>
      </c>
      <c r="H2645" s="126" t="n">
        <v>0.002518</v>
      </c>
      <c r="I2645" s="127" t="n">
        <f aca="false">L2645</f>
        <v>140.49</v>
      </c>
      <c r="J2645" s="127" t="n">
        <f aca="false">M2645</f>
        <v>0.35</v>
      </c>
      <c r="L2645" s="108" t="n">
        <f aca="false">TRUNC(N2645-N2645*$O$2,2)</f>
        <v>140.49</v>
      </c>
      <c r="M2645" s="108" t="n">
        <f aca="false">TRUNC(O2645-O2645*$O$2,2)</f>
        <v>0.35</v>
      </c>
      <c r="N2645" s="0" t="s">
        <v>1647</v>
      </c>
      <c r="O2645" s="0" t="s">
        <v>2094</v>
      </c>
    </row>
    <row r="2646" customFormat="false" ht="25.5" hidden="false" customHeight="false" outlineLevel="0" collapsed="false">
      <c r="A2646" s="122" t="s">
        <v>1578</v>
      </c>
      <c r="B2646" s="123" t="n">
        <v>10761</v>
      </c>
      <c r="C2646" s="122" t="s">
        <v>50</v>
      </c>
      <c r="D2646" s="122" t="s">
        <v>1641</v>
      </c>
      <c r="E2646" s="124" t="s">
        <v>1642</v>
      </c>
      <c r="F2646" s="124"/>
      <c r="G2646" s="125" t="s">
        <v>24</v>
      </c>
      <c r="H2646" s="126" t="n">
        <v>1.281662</v>
      </c>
      <c r="I2646" s="127" t="n">
        <f aca="false">L2646</f>
        <v>3.9</v>
      </c>
      <c r="J2646" s="127" t="n">
        <f aca="false">M2646</f>
        <v>4.99</v>
      </c>
      <c r="L2646" s="108" t="n">
        <f aca="false">TRUNC(N2646-N2646*$O$2,2)</f>
        <v>3.9</v>
      </c>
      <c r="M2646" s="108" t="n">
        <f aca="false">TRUNC(O2646-O2646*$O$2,2)</f>
        <v>4.99</v>
      </c>
      <c r="N2646" s="0" t="s">
        <v>1643</v>
      </c>
      <c r="O2646" s="0" t="s">
        <v>3053</v>
      </c>
    </row>
    <row r="2647" customFormat="false" ht="25.5" hidden="false" customHeight="false" outlineLevel="0" collapsed="false">
      <c r="A2647" s="122" t="s">
        <v>1578</v>
      </c>
      <c r="B2647" s="123" t="s">
        <v>1631</v>
      </c>
      <c r="C2647" s="122" t="s">
        <v>50</v>
      </c>
      <c r="D2647" s="122" t="s">
        <v>1632</v>
      </c>
      <c r="E2647" s="124" t="s">
        <v>1581</v>
      </c>
      <c r="F2647" s="124"/>
      <c r="G2647" s="125" t="s">
        <v>1633</v>
      </c>
      <c r="H2647" s="126" t="n">
        <v>0.028957</v>
      </c>
      <c r="I2647" s="127" t="n">
        <f aca="false">L2647</f>
        <v>9.48</v>
      </c>
      <c r="J2647" s="127" t="n">
        <f aca="false">M2647</f>
        <v>0.27</v>
      </c>
      <c r="L2647" s="108" t="n">
        <f aca="false">TRUNC(N2647-N2647*$O$2,2)</f>
        <v>9.48</v>
      </c>
      <c r="M2647" s="108" t="n">
        <f aca="false">TRUNC(O2647-O2647*$O$2,2)</f>
        <v>0.27</v>
      </c>
      <c r="N2647" s="0" t="s">
        <v>1634</v>
      </c>
      <c r="O2647" s="0" t="s">
        <v>1889</v>
      </c>
    </row>
    <row r="2648" customFormat="false" ht="25.5" hidden="false" customHeight="false" outlineLevel="0" collapsed="false">
      <c r="A2648" s="122" t="s">
        <v>1578</v>
      </c>
      <c r="B2648" s="123" t="n">
        <v>43489</v>
      </c>
      <c r="C2648" s="122" t="s">
        <v>29</v>
      </c>
      <c r="D2648" s="122" t="s">
        <v>3054</v>
      </c>
      <c r="E2648" s="124" t="s">
        <v>1583</v>
      </c>
      <c r="F2648" s="124"/>
      <c r="G2648" s="125" t="s">
        <v>31</v>
      </c>
      <c r="H2648" s="126" t="n">
        <v>1.5</v>
      </c>
      <c r="I2648" s="127" t="n">
        <f aca="false">L2648</f>
        <v>0.96</v>
      </c>
      <c r="J2648" s="127" t="n">
        <f aca="false">M2648</f>
        <v>1.45</v>
      </c>
      <c r="L2648" s="108" t="n">
        <f aca="false">TRUNC(N2648-N2648*$O$2,2)</f>
        <v>0.96</v>
      </c>
      <c r="M2648" s="108" t="n">
        <f aca="false">TRUNC(O2648-O2648*$O$2,2)</f>
        <v>1.45</v>
      </c>
      <c r="N2648" s="0" t="s">
        <v>1942</v>
      </c>
      <c r="O2648" s="0" t="s">
        <v>3055</v>
      </c>
    </row>
    <row r="2649" customFormat="false" ht="13.15" hidden="false" customHeight="true" outlineLevel="0" collapsed="false">
      <c r="A2649" s="122" t="s">
        <v>1578</v>
      </c>
      <c r="B2649" s="123" t="n">
        <v>6111</v>
      </c>
      <c r="C2649" s="122" t="s">
        <v>29</v>
      </c>
      <c r="D2649" s="122" t="s">
        <v>3056</v>
      </c>
      <c r="E2649" s="124" t="s">
        <v>1609</v>
      </c>
      <c r="F2649" s="124"/>
      <c r="G2649" s="125" t="s">
        <v>31</v>
      </c>
      <c r="H2649" s="126" t="n">
        <v>2.56105</v>
      </c>
      <c r="I2649" s="127" t="n">
        <f aca="false">L2649</f>
        <v>10.77</v>
      </c>
      <c r="J2649" s="127" t="n">
        <f aca="false">M2649</f>
        <v>27.59</v>
      </c>
      <c r="L2649" s="108" t="n">
        <f aca="false">TRUNC(N2649-N2649*$O$2,2)</f>
        <v>10.77</v>
      </c>
      <c r="M2649" s="108" t="n">
        <f aca="false">TRUNC(O2649-O2649*$O$2,2)</f>
        <v>27.59</v>
      </c>
      <c r="N2649" s="0" t="s">
        <v>3057</v>
      </c>
      <c r="O2649" s="0" t="s">
        <v>2219</v>
      </c>
    </row>
    <row r="2650" customFormat="false" ht="13.15" hidden="false" customHeight="true" outlineLevel="0" collapsed="false">
      <c r="A2650" s="122" t="s">
        <v>1578</v>
      </c>
      <c r="B2650" s="123" t="n">
        <v>4750</v>
      </c>
      <c r="C2650" s="122" t="s">
        <v>29</v>
      </c>
      <c r="D2650" s="122" t="s">
        <v>3058</v>
      </c>
      <c r="E2650" s="124" t="s">
        <v>1609</v>
      </c>
      <c r="F2650" s="124"/>
      <c r="G2650" s="125" t="s">
        <v>31</v>
      </c>
      <c r="H2650" s="126" t="n">
        <v>1.53663</v>
      </c>
      <c r="I2650" s="127" t="n">
        <f aca="false">L2650</f>
        <v>14.15</v>
      </c>
      <c r="J2650" s="127" t="n">
        <f aca="false">M2650</f>
        <v>21.75</v>
      </c>
      <c r="L2650" s="108" t="n">
        <f aca="false">TRUNC(N2650-N2650*$O$2,2)</f>
        <v>14.15</v>
      </c>
      <c r="M2650" s="108" t="n">
        <f aca="false">TRUNC(O2650-O2650*$O$2,2)</f>
        <v>21.75</v>
      </c>
      <c r="N2650" s="0" t="s">
        <v>3059</v>
      </c>
      <c r="O2650" s="0" t="s">
        <v>3060</v>
      </c>
    </row>
    <row r="2651" customFormat="false" ht="25.5" hidden="false" customHeight="false" outlineLevel="0" collapsed="false">
      <c r="A2651" s="122" t="s">
        <v>1578</v>
      </c>
      <c r="B2651" s="123" t="s">
        <v>1664</v>
      </c>
      <c r="C2651" s="122" t="s">
        <v>50</v>
      </c>
      <c r="D2651" s="122" t="s">
        <v>1665</v>
      </c>
      <c r="E2651" s="124" t="s">
        <v>1581</v>
      </c>
      <c r="F2651" s="124"/>
      <c r="G2651" s="125" t="s">
        <v>24</v>
      </c>
      <c r="H2651" s="126" t="n">
        <v>0.002518</v>
      </c>
      <c r="I2651" s="127" t="n">
        <f aca="false">L2651</f>
        <v>13.69</v>
      </c>
      <c r="J2651" s="127" t="n">
        <f aca="false">M2651</f>
        <v>0.03</v>
      </c>
      <c r="L2651" s="108" t="n">
        <f aca="false">TRUNC(N2651-N2651*$O$2,2)</f>
        <v>13.69</v>
      </c>
      <c r="M2651" s="108" t="n">
        <f aca="false">TRUNC(O2651-O2651*$O$2,2)</f>
        <v>0.03</v>
      </c>
      <c r="N2651" s="0" t="s">
        <v>1666</v>
      </c>
      <c r="O2651" s="0" t="s">
        <v>1788</v>
      </c>
    </row>
    <row r="2652" customFormat="false" ht="25.5" hidden="false" customHeight="false" outlineLevel="0" collapsed="false">
      <c r="A2652" s="122" t="s">
        <v>1578</v>
      </c>
      <c r="B2652" s="123" t="n">
        <v>37370</v>
      </c>
      <c r="C2652" s="122" t="s">
        <v>29</v>
      </c>
      <c r="D2652" s="122" t="s">
        <v>3061</v>
      </c>
      <c r="E2652" s="124" t="s">
        <v>1581</v>
      </c>
      <c r="F2652" s="124"/>
      <c r="G2652" s="125" t="s">
        <v>31</v>
      </c>
      <c r="H2652" s="126" t="n">
        <v>4</v>
      </c>
      <c r="I2652" s="127" t="n">
        <f aca="false">L2652</f>
        <v>1.73</v>
      </c>
      <c r="J2652" s="127" t="n">
        <f aca="false">M2652</f>
        <v>6.93</v>
      </c>
      <c r="L2652" s="108" t="n">
        <f aca="false">TRUNC(N2652-N2652*$O$2,2)</f>
        <v>1.73</v>
      </c>
      <c r="M2652" s="108" t="n">
        <f aca="false">TRUNC(O2652-O2652*$O$2,2)</f>
        <v>6.93</v>
      </c>
      <c r="N2652" s="0" t="s">
        <v>3062</v>
      </c>
      <c r="O2652" s="0" t="s">
        <v>3063</v>
      </c>
    </row>
    <row r="2653" customFormat="false" ht="25.5" hidden="false" customHeight="false" outlineLevel="0" collapsed="false">
      <c r="A2653" s="122" t="s">
        <v>1578</v>
      </c>
      <c r="B2653" s="123" t="n">
        <v>37373</v>
      </c>
      <c r="C2653" s="122" t="s">
        <v>29</v>
      </c>
      <c r="D2653" s="122" t="s">
        <v>3064</v>
      </c>
      <c r="E2653" s="124" t="s">
        <v>3065</v>
      </c>
      <c r="F2653" s="124"/>
      <c r="G2653" s="125" t="s">
        <v>31</v>
      </c>
      <c r="H2653" s="126" t="n">
        <v>4</v>
      </c>
      <c r="I2653" s="127" t="n">
        <f aca="false">L2653</f>
        <v>0.03</v>
      </c>
      <c r="J2653" s="127" t="n">
        <f aca="false">M2653</f>
        <v>0.12</v>
      </c>
      <c r="L2653" s="108" t="n">
        <f aca="false">TRUNC(N2653-N2653*$O$2,2)</f>
        <v>0.03</v>
      </c>
      <c r="M2653" s="108" t="n">
        <f aca="false">TRUNC(O2653-O2653*$O$2,2)</f>
        <v>0.12</v>
      </c>
      <c r="N2653" s="0" t="s">
        <v>1788</v>
      </c>
      <c r="O2653" s="0" t="s">
        <v>2463</v>
      </c>
    </row>
    <row r="2654" customFormat="false" ht="25.5" hidden="false" customHeight="false" outlineLevel="0" collapsed="false">
      <c r="A2654" s="122" t="s">
        <v>1578</v>
      </c>
      <c r="B2654" s="123" t="s">
        <v>3066</v>
      </c>
      <c r="C2654" s="122" t="s">
        <v>50</v>
      </c>
      <c r="D2654" s="122" t="s">
        <v>3067</v>
      </c>
      <c r="E2654" s="124" t="s">
        <v>1581</v>
      </c>
      <c r="F2654" s="124"/>
      <c r="G2654" s="125" t="s">
        <v>287</v>
      </c>
      <c r="H2654" s="126" t="n">
        <v>1975</v>
      </c>
      <c r="I2654" s="127" t="n">
        <f aca="false">L2654</f>
        <v>1.56</v>
      </c>
      <c r="J2654" s="127" t="n">
        <f aca="false">M2654</f>
        <v>3082.97</v>
      </c>
      <c r="L2654" s="108" t="n">
        <f aca="false">TRUNC(N2654-N2654*$O$2,2)</f>
        <v>1.56</v>
      </c>
      <c r="M2654" s="108" t="n">
        <f aca="false">TRUNC(O2654-O2654*$O$2,2)</f>
        <v>3082.97</v>
      </c>
      <c r="N2654" s="0" t="s">
        <v>3068</v>
      </c>
      <c r="O2654" s="0" t="s">
        <v>3069</v>
      </c>
    </row>
    <row r="2655" customFormat="false" ht="12.75" hidden="false" customHeight="false" outlineLevel="0" collapsed="false">
      <c r="A2655" s="115"/>
      <c r="B2655" s="115"/>
      <c r="C2655" s="115"/>
      <c r="D2655" s="115"/>
      <c r="E2655" s="115"/>
      <c r="F2655" s="116"/>
      <c r="G2655" s="115"/>
      <c r="H2655" s="116"/>
      <c r="I2655" s="115"/>
      <c r="J2655" s="116"/>
      <c r="L2655" s="108"/>
      <c r="M2655" s="108" t="n">
        <f aca="false">TRUNC(O2655-O2655*$O$2,2)</f>
        <v>183.47</v>
      </c>
      <c r="N2655" s="0" t="s">
        <v>1574</v>
      </c>
      <c r="O2655" s="0" t="n">
        <v>235.08</v>
      </c>
    </row>
    <row r="2656" customFormat="false" ht="12.75" hidden="false" customHeight="false" outlineLevel="0" collapsed="false">
      <c r="A2656" s="115"/>
      <c r="B2656" s="115"/>
      <c r="C2656" s="115"/>
      <c r="D2656" s="115"/>
      <c r="E2656" s="115"/>
      <c r="F2656" s="116"/>
      <c r="G2656" s="115"/>
      <c r="H2656" s="117" t="s">
        <v>1575</v>
      </c>
      <c r="I2656" s="117"/>
      <c r="J2656" s="118" t="n">
        <f aca="false">M2656</f>
        <v>4070.65</v>
      </c>
      <c r="L2656" s="108" t="n">
        <f aca="false">TRUNC(N2656-N2656*$O$2,2)</f>
        <v>0</v>
      </c>
      <c r="M2656" s="108" t="n">
        <f aca="false">TRUNC(O2656-O2656*$O$2,2)</f>
        <v>4070.65</v>
      </c>
      <c r="N2656" s="0" t="n">
        <v>0</v>
      </c>
      <c r="O2656" s="0" t="n">
        <v>5215.45</v>
      </c>
    </row>
    <row r="2657" customFormat="false" ht="13.5" hidden="false" customHeight="false" outlineLevel="0" collapsed="false">
      <c r="A2657" s="30"/>
      <c r="B2657" s="30"/>
      <c r="C2657" s="30"/>
      <c r="D2657" s="30"/>
      <c r="E2657" s="30"/>
      <c r="F2657" s="30"/>
      <c r="G2657" s="30"/>
      <c r="H2657" s="119"/>
      <c r="I2657" s="30"/>
      <c r="J2657" s="120"/>
      <c r="L2657" s="108"/>
      <c r="M2657" s="108" t="n">
        <f aca="false">TRUNC(O2657-O2657*$O$2,2)</f>
        <v>1318.88</v>
      </c>
      <c r="N2657" s="0" t="s">
        <v>1576</v>
      </c>
      <c r="O2657" s="0" t="n">
        <v>1689.8</v>
      </c>
    </row>
    <row r="2658" customFormat="false" ht="13.5" hidden="false" customHeight="false" outlineLevel="0" collapsed="false">
      <c r="A2658" s="121"/>
      <c r="B2658" s="121"/>
      <c r="C2658" s="121"/>
      <c r="D2658" s="121"/>
      <c r="E2658" s="121"/>
      <c r="F2658" s="121"/>
      <c r="G2658" s="121"/>
      <c r="H2658" s="121"/>
      <c r="I2658" s="121"/>
      <c r="J2658" s="121"/>
      <c r="L2658" s="108" t="n">
        <f aca="false">TRUNC(N2658-N2658*$O$2,2)</f>
        <v>0</v>
      </c>
      <c r="M2658" s="108" t="n">
        <f aca="false">TRUNC(O2658-O2658*$O$2,2)</f>
        <v>0</v>
      </c>
      <c r="N2658" s="0" t="n">
        <v>0</v>
      </c>
      <c r="O2658" s="0" t="n">
        <v>0</v>
      </c>
    </row>
    <row r="2659" customFormat="false" ht="15" hidden="false" customHeight="false" outlineLevel="0" collapsed="false">
      <c r="A2659" s="98" t="s">
        <v>390</v>
      </c>
      <c r="B2659" s="99" t="s">
        <v>8</v>
      </c>
      <c r="C2659" s="98" t="s">
        <v>9</v>
      </c>
      <c r="D2659" s="98" t="s">
        <v>10</v>
      </c>
      <c r="E2659" s="100" t="s">
        <v>1565</v>
      </c>
      <c r="F2659" s="100"/>
      <c r="G2659" s="101" t="s">
        <v>11</v>
      </c>
      <c r="H2659" s="99" t="s">
        <v>12</v>
      </c>
      <c r="I2659" s="99" t="s">
        <v>13</v>
      </c>
      <c r="J2659" s="99" t="s">
        <v>15</v>
      </c>
      <c r="L2659" s="108"/>
      <c r="M2659" s="108"/>
    </row>
    <row r="2660" customFormat="false" ht="52.9" hidden="false" customHeight="true" outlineLevel="0" collapsed="false">
      <c r="A2660" s="102" t="s">
        <v>1566</v>
      </c>
      <c r="B2660" s="103" t="s">
        <v>391</v>
      </c>
      <c r="C2660" s="102" t="s">
        <v>29</v>
      </c>
      <c r="D2660" s="102" t="s">
        <v>392</v>
      </c>
      <c r="E2660" s="104" t="s">
        <v>3070</v>
      </c>
      <c r="F2660" s="104"/>
      <c r="G2660" s="105" t="s">
        <v>52</v>
      </c>
      <c r="H2660" s="106" t="n">
        <v>1</v>
      </c>
      <c r="I2660" s="107" t="n">
        <f aca="false">L2660</f>
        <v>3.13</v>
      </c>
      <c r="J2660" s="107" t="n">
        <f aca="false">M2660</f>
        <v>3.13</v>
      </c>
      <c r="L2660" s="108" t="n">
        <f aca="false">TRUNC(N2660-N2660*$O$2,2)</f>
        <v>3.13</v>
      </c>
      <c r="M2660" s="108" t="n">
        <f aca="false">TRUNC(O2660-O2660*$O$2,2)</f>
        <v>3.13</v>
      </c>
      <c r="N2660" s="0" t="n">
        <v>4.02</v>
      </c>
      <c r="O2660" s="0" t="n">
        <v>4.02</v>
      </c>
    </row>
    <row r="2661" customFormat="false" ht="52.9" hidden="false" customHeight="true" outlineLevel="0" collapsed="false">
      <c r="A2661" s="109" t="s">
        <v>1567</v>
      </c>
      <c r="B2661" s="110" t="s">
        <v>3071</v>
      </c>
      <c r="C2661" s="109" t="s">
        <v>29</v>
      </c>
      <c r="D2661" s="109" t="s">
        <v>3072</v>
      </c>
      <c r="E2661" s="111" t="s">
        <v>1570</v>
      </c>
      <c r="F2661" s="111"/>
      <c r="G2661" s="112" t="s">
        <v>41</v>
      </c>
      <c r="H2661" s="113" t="n">
        <v>0.0037</v>
      </c>
      <c r="I2661" s="114" t="n">
        <f aca="false">L2661</f>
        <v>384.57</v>
      </c>
      <c r="J2661" s="114" t="n">
        <f aca="false">M2661</f>
        <v>1.42</v>
      </c>
      <c r="L2661" s="108" t="n">
        <f aca="false">TRUNC(N2661-N2661*$O$2,2)</f>
        <v>384.57</v>
      </c>
      <c r="M2661" s="108" t="n">
        <f aca="false">TRUNC(O2661-O2661*$O$2,2)</f>
        <v>1.42</v>
      </c>
      <c r="N2661" s="0" t="n">
        <v>492.73</v>
      </c>
      <c r="O2661" s="0" t="n">
        <v>1.82</v>
      </c>
    </row>
    <row r="2662" customFormat="false" ht="39.6" hidden="false" customHeight="true" outlineLevel="0" collapsed="false">
      <c r="A2662" s="109" t="s">
        <v>1567</v>
      </c>
      <c r="B2662" s="110" t="s">
        <v>1597</v>
      </c>
      <c r="C2662" s="109" t="s">
        <v>29</v>
      </c>
      <c r="D2662" s="109" t="s">
        <v>1598</v>
      </c>
      <c r="E2662" s="111" t="s">
        <v>1570</v>
      </c>
      <c r="F2662" s="111"/>
      <c r="G2662" s="112" t="s">
        <v>31</v>
      </c>
      <c r="H2662" s="113" t="n">
        <v>0.0255</v>
      </c>
      <c r="I2662" s="114" t="n">
        <f aca="false">L2662</f>
        <v>15.82</v>
      </c>
      <c r="J2662" s="114" t="n">
        <f aca="false">M2662</f>
        <v>0.39</v>
      </c>
      <c r="L2662" s="108" t="n">
        <f aca="false">TRUNC(N2662-N2662*$O$2,2)</f>
        <v>15.82</v>
      </c>
      <c r="M2662" s="108" t="n">
        <f aca="false">TRUNC(O2662-O2662*$O$2,2)</f>
        <v>0.39</v>
      </c>
      <c r="N2662" s="0" t="n">
        <v>20.28</v>
      </c>
      <c r="O2662" s="0" t="n">
        <v>0.51</v>
      </c>
    </row>
    <row r="2663" customFormat="false" ht="39.6" hidden="false" customHeight="true" outlineLevel="0" collapsed="false">
      <c r="A2663" s="109" t="s">
        <v>1567</v>
      </c>
      <c r="B2663" s="110" t="s">
        <v>1591</v>
      </c>
      <c r="C2663" s="109" t="s">
        <v>29</v>
      </c>
      <c r="D2663" s="109" t="s">
        <v>1592</v>
      </c>
      <c r="E2663" s="111" t="s">
        <v>1570</v>
      </c>
      <c r="F2663" s="111"/>
      <c r="G2663" s="112" t="s">
        <v>31</v>
      </c>
      <c r="H2663" s="113" t="n">
        <v>0.0681</v>
      </c>
      <c r="I2663" s="114" t="n">
        <f aca="false">L2663</f>
        <v>19.38</v>
      </c>
      <c r="J2663" s="114" t="n">
        <f aca="false">M2663</f>
        <v>1.31</v>
      </c>
      <c r="L2663" s="108" t="n">
        <f aca="false">TRUNC(N2663-N2663*$O$2,2)</f>
        <v>19.38</v>
      </c>
      <c r="M2663" s="108" t="n">
        <f aca="false">TRUNC(O2663-O2663*$O$2,2)</f>
        <v>1.31</v>
      </c>
      <c r="N2663" s="0" t="n">
        <v>24.84</v>
      </c>
      <c r="O2663" s="0" t="n">
        <v>1.69</v>
      </c>
    </row>
    <row r="2664" customFormat="false" ht="12.75" hidden="false" customHeight="false" outlineLevel="0" collapsed="false">
      <c r="A2664" s="115"/>
      <c r="B2664" s="115"/>
      <c r="C2664" s="115"/>
      <c r="D2664" s="115"/>
      <c r="E2664" s="115"/>
      <c r="F2664" s="116"/>
      <c r="G2664" s="115"/>
      <c r="H2664" s="116"/>
      <c r="I2664" s="115"/>
      <c r="J2664" s="116"/>
      <c r="L2664" s="108"/>
      <c r="M2664" s="108" t="n">
        <f aca="false">TRUNC(O2664-O2664*$O$2,2)</f>
        <v>1.41</v>
      </c>
      <c r="N2664" s="0" t="s">
        <v>1574</v>
      </c>
      <c r="O2664" s="0" t="n">
        <v>1.81</v>
      </c>
    </row>
    <row r="2665" customFormat="false" ht="12.75" hidden="false" customHeight="false" outlineLevel="0" collapsed="false">
      <c r="A2665" s="115"/>
      <c r="B2665" s="115"/>
      <c r="C2665" s="115"/>
      <c r="D2665" s="115"/>
      <c r="E2665" s="115"/>
      <c r="F2665" s="116"/>
      <c r="G2665" s="115"/>
      <c r="H2665" s="117" t="s">
        <v>1575</v>
      </c>
      <c r="I2665" s="117"/>
      <c r="J2665" s="118" t="n">
        <f aca="false">M2665</f>
        <v>3.84</v>
      </c>
      <c r="L2665" s="108" t="n">
        <f aca="false">TRUNC(N2665-N2665*$O$2,2)</f>
        <v>0</v>
      </c>
      <c r="M2665" s="108" t="n">
        <f aca="false">TRUNC(O2665-O2665*$O$2,2)</f>
        <v>3.84</v>
      </c>
      <c r="N2665" s="0" t="n">
        <v>0</v>
      </c>
      <c r="O2665" s="0" t="n">
        <v>4.92</v>
      </c>
    </row>
    <row r="2666" customFormat="false" ht="13.5" hidden="false" customHeight="false" outlineLevel="0" collapsed="false">
      <c r="A2666" s="30"/>
      <c r="B2666" s="30"/>
      <c r="C2666" s="30"/>
      <c r="D2666" s="30"/>
      <c r="E2666" s="30"/>
      <c r="F2666" s="30"/>
      <c r="G2666" s="30"/>
      <c r="H2666" s="119"/>
      <c r="I2666" s="30"/>
      <c r="J2666" s="120"/>
      <c r="L2666" s="108"/>
      <c r="M2666" s="108" t="n">
        <f aca="false">TRUNC(O2666-O2666*$O$2,2)</f>
        <v>382.56</v>
      </c>
      <c r="N2666" s="0" t="s">
        <v>1576</v>
      </c>
      <c r="O2666" s="0" t="n">
        <v>490.15</v>
      </c>
    </row>
    <row r="2667" customFormat="false" ht="13.5" hidden="false" customHeight="false" outlineLevel="0" collapsed="false">
      <c r="A2667" s="121"/>
      <c r="B2667" s="121"/>
      <c r="C2667" s="121"/>
      <c r="D2667" s="121"/>
      <c r="E2667" s="121"/>
      <c r="F2667" s="121"/>
      <c r="G2667" s="121"/>
      <c r="H2667" s="121"/>
      <c r="I2667" s="121"/>
      <c r="J2667" s="121"/>
      <c r="L2667" s="108" t="n">
        <f aca="false">TRUNC(N2667-N2667*$O$2,2)</f>
        <v>0</v>
      </c>
      <c r="M2667" s="108" t="n">
        <f aca="false">TRUNC(O2667-O2667*$O$2,2)</f>
        <v>0</v>
      </c>
      <c r="N2667" s="0" t="n">
        <v>0</v>
      </c>
      <c r="O2667" s="0" t="n">
        <v>0</v>
      </c>
    </row>
    <row r="2668" customFormat="false" ht="15" hidden="false" customHeight="false" outlineLevel="0" collapsed="false">
      <c r="A2668" s="98" t="s">
        <v>393</v>
      </c>
      <c r="B2668" s="99" t="s">
        <v>8</v>
      </c>
      <c r="C2668" s="98" t="s">
        <v>9</v>
      </c>
      <c r="D2668" s="98" t="s">
        <v>10</v>
      </c>
      <c r="E2668" s="100" t="s">
        <v>1565</v>
      </c>
      <c r="F2668" s="100"/>
      <c r="G2668" s="101" t="s">
        <v>11</v>
      </c>
      <c r="H2668" s="99" t="s">
        <v>12</v>
      </c>
      <c r="I2668" s="99" t="s">
        <v>13</v>
      </c>
      <c r="J2668" s="99" t="s">
        <v>15</v>
      </c>
      <c r="L2668" s="108"/>
      <c r="M2668" s="108"/>
    </row>
    <row r="2669" customFormat="false" ht="66" hidden="false" customHeight="true" outlineLevel="0" collapsed="false">
      <c r="A2669" s="102" t="s">
        <v>1566</v>
      </c>
      <c r="B2669" s="103" t="s">
        <v>394</v>
      </c>
      <c r="C2669" s="102" t="s">
        <v>29</v>
      </c>
      <c r="D2669" s="102" t="s">
        <v>395</v>
      </c>
      <c r="E2669" s="104" t="s">
        <v>3070</v>
      </c>
      <c r="F2669" s="104"/>
      <c r="G2669" s="105" t="s">
        <v>52</v>
      </c>
      <c r="H2669" s="106" t="n">
        <v>1</v>
      </c>
      <c r="I2669" s="107" t="n">
        <f aca="false">L2669</f>
        <v>28.93</v>
      </c>
      <c r="J2669" s="107" t="n">
        <f aca="false">M2669</f>
        <v>28.93</v>
      </c>
      <c r="L2669" s="108" t="n">
        <f aca="false">TRUNC(N2669-N2669*$O$2,2)</f>
        <v>28.93</v>
      </c>
      <c r="M2669" s="108" t="n">
        <f aca="false">TRUNC(O2669-O2669*$O$2,2)</f>
        <v>28.93</v>
      </c>
      <c r="N2669" s="0" t="n">
        <v>37.07</v>
      </c>
      <c r="O2669" s="0" t="n">
        <v>37.07</v>
      </c>
    </row>
    <row r="2670" customFormat="false" ht="63.75" hidden="false" customHeight="false" outlineLevel="0" collapsed="false">
      <c r="A2670" s="109" t="s">
        <v>1567</v>
      </c>
      <c r="B2670" s="110" t="s">
        <v>2847</v>
      </c>
      <c r="C2670" s="109" t="s">
        <v>29</v>
      </c>
      <c r="D2670" s="109" t="s">
        <v>2848</v>
      </c>
      <c r="E2670" s="111" t="s">
        <v>1570</v>
      </c>
      <c r="F2670" s="111"/>
      <c r="G2670" s="112" t="s">
        <v>41</v>
      </c>
      <c r="H2670" s="113" t="n">
        <v>0.0293</v>
      </c>
      <c r="I2670" s="114" t="n">
        <f aca="false">L2670</f>
        <v>418.48</v>
      </c>
      <c r="J2670" s="114" t="n">
        <f aca="false">M2670</f>
        <v>12.25</v>
      </c>
      <c r="L2670" s="108" t="n">
        <f aca="false">TRUNC(N2670-N2670*$O$2,2)</f>
        <v>418.48</v>
      </c>
      <c r="M2670" s="108" t="n">
        <f aca="false">TRUNC(O2670-O2670*$O$2,2)</f>
        <v>12.25</v>
      </c>
      <c r="N2670" s="0" t="n">
        <v>536.17</v>
      </c>
      <c r="O2670" s="0" t="n">
        <v>15.7</v>
      </c>
    </row>
    <row r="2671" customFormat="false" ht="39.6" hidden="false" customHeight="true" outlineLevel="0" collapsed="false">
      <c r="A2671" s="109" t="s">
        <v>1567</v>
      </c>
      <c r="B2671" s="110" t="s">
        <v>1591</v>
      </c>
      <c r="C2671" s="109" t="s">
        <v>29</v>
      </c>
      <c r="D2671" s="109" t="s">
        <v>1592</v>
      </c>
      <c r="E2671" s="111" t="s">
        <v>1570</v>
      </c>
      <c r="F2671" s="111"/>
      <c r="G2671" s="112" t="s">
        <v>31</v>
      </c>
      <c r="H2671" s="113" t="n">
        <v>0.409</v>
      </c>
      <c r="I2671" s="114" t="n">
        <f aca="false">L2671</f>
        <v>19.38</v>
      </c>
      <c r="J2671" s="114" t="n">
        <f aca="false">M2671</f>
        <v>7.92</v>
      </c>
      <c r="L2671" s="108" t="n">
        <f aca="false">TRUNC(N2671-N2671*$O$2,2)</f>
        <v>19.38</v>
      </c>
      <c r="M2671" s="108" t="n">
        <f aca="false">TRUNC(O2671-O2671*$O$2,2)</f>
        <v>7.92</v>
      </c>
      <c r="N2671" s="0" t="n">
        <v>24.84</v>
      </c>
      <c r="O2671" s="0" t="n">
        <v>10.15</v>
      </c>
    </row>
    <row r="2672" customFormat="false" ht="39.6" hidden="false" customHeight="true" outlineLevel="0" collapsed="false">
      <c r="A2672" s="109" t="s">
        <v>1567</v>
      </c>
      <c r="B2672" s="110" t="s">
        <v>1597</v>
      </c>
      <c r="C2672" s="109" t="s">
        <v>29</v>
      </c>
      <c r="D2672" s="109" t="s">
        <v>1598</v>
      </c>
      <c r="E2672" s="111" t="s">
        <v>1570</v>
      </c>
      <c r="F2672" s="111"/>
      <c r="G2672" s="112" t="s">
        <v>31</v>
      </c>
      <c r="H2672" s="113" t="n">
        <v>0.409</v>
      </c>
      <c r="I2672" s="114" t="n">
        <f aca="false">L2672</f>
        <v>15.82</v>
      </c>
      <c r="J2672" s="114" t="n">
        <f aca="false">M2672</f>
        <v>6.47</v>
      </c>
      <c r="L2672" s="108" t="n">
        <f aca="false">TRUNC(N2672-N2672*$O$2,2)</f>
        <v>15.82</v>
      </c>
      <c r="M2672" s="108" t="n">
        <f aca="false">TRUNC(O2672-O2672*$O$2,2)</f>
        <v>6.47</v>
      </c>
      <c r="N2672" s="0" t="n">
        <v>20.28</v>
      </c>
      <c r="O2672" s="0" t="n">
        <v>8.29</v>
      </c>
    </row>
    <row r="2673" customFormat="false" ht="38.25" hidden="false" customHeight="false" outlineLevel="0" collapsed="false">
      <c r="A2673" s="122" t="s">
        <v>1578</v>
      </c>
      <c r="B2673" s="123" t="s">
        <v>3073</v>
      </c>
      <c r="C2673" s="122" t="s">
        <v>29</v>
      </c>
      <c r="D2673" s="122" t="s">
        <v>3074</v>
      </c>
      <c r="E2673" s="124" t="s">
        <v>1581</v>
      </c>
      <c r="F2673" s="124"/>
      <c r="G2673" s="125" t="s">
        <v>524</v>
      </c>
      <c r="H2673" s="126" t="n">
        <v>0.1581</v>
      </c>
      <c r="I2673" s="127" t="n">
        <f aca="false">L2673</f>
        <v>14.49</v>
      </c>
      <c r="J2673" s="127" t="n">
        <f aca="false">M2673</f>
        <v>2.28</v>
      </c>
      <c r="L2673" s="108" t="n">
        <f aca="false">TRUNC(N2673-N2673*$O$2,2)</f>
        <v>14.49</v>
      </c>
      <c r="M2673" s="108" t="n">
        <f aca="false">TRUNC(O2673-O2673*$O$2,2)</f>
        <v>2.28</v>
      </c>
      <c r="N2673" s="0" t="n">
        <v>18.57</v>
      </c>
      <c r="O2673" s="0" t="n">
        <v>2.93</v>
      </c>
    </row>
    <row r="2674" customFormat="false" ht="12.75" hidden="false" customHeight="false" outlineLevel="0" collapsed="false">
      <c r="A2674" s="115"/>
      <c r="B2674" s="115"/>
      <c r="C2674" s="115"/>
      <c r="D2674" s="115"/>
      <c r="E2674" s="115"/>
      <c r="F2674" s="116"/>
      <c r="G2674" s="115"/>
      <c r="H2674" s="116"/>
      <c r="I2674" s="115"/>
      <c r="J2674" s="116"/>
      <c r="L2674" s="108"/>
      <c r="M2674" s="108" t="n">
        <f aca="false">TRUNC(O2674-O2674*$O$2,2)</f>
        <v>11.66</v>
      </c>
      <c r="N2674" s="0" t="s">
        <v>1574</v>
      </c>
      <c r="O2674" s="0" t="n">
        <v>14.95</v>
      </c>
    </row>
    <row r="2675" customFormat="false" ht="12.75" hidden="false" customHeight="false" outlineLevel="0" collapsed="false">
      <c r="A2675" s="115"/>
      <c r="B2675" s="115"/>
      <c r="C2675" s="115"/>
      <c r="D2675" s="115"/>
      <c r="E2675" s="115"/>
      <c r="F2675" s="116"/>
      <c r="G2675" s="115"/>
      <c r="H2675" s="117" t="s">
        <v>1575</v>
      </c>
      <c r="I2675" s="117"/>
      <c r="J2675" s="118" t="n">
        <f aca="false">M2675</f>
        <v>35.42</v>
      </c>
      <c r="L2675" s="108" t="n">
        <f aca="false">TRUNC(N2675-N2675*$O$2,2)</f>
        <v>0</v>
      </c>
      <c r="M2675" s="108" t="n">
        <f aca="false">TRUNC(O2675-O2675*$O$2,2)</f>
        <v>35.42</v>
      </c>
      <c r="N2675" s="0" t="n">
        <v>0</v>
      </c>
      <c r="O2675" s="0" t="n">
        <v>45.39</v>
      </c>
    </row>
    <row r="2676" customFormat="false" ht="13.5" hidden="false" customHeight="false" outlineLevel="0" collapsed="false">
      <c r="A2676" s="30"/>
      <c r="B2676" s="30"/>
      <c r="C2676" s="30"/>
      <c r="D2676" s="30"/>
      <c r="E2676" s="30"/>
      <c r="F2676" s="30"/>
      <c r="G2676" s="30"/>
      <c r="H2676" s="119"/>
      <c r="I2676" s="30"/>
      <c r="J2676" s="120"/>
      <c r="L2676" s="108"/>
      <c r="M2676" s="108" t="n">
        <f aca="false">TRUNC(O2676-O2676*$O$2,2)</f>
        <v>3529.36</v>
      </c>
      <c r="N2676" s="0" t="s">
        <v>1576</v>
      </c>
      <c r="O2676" s="0" t="n">
        <v>4521.93</v>
      </c>
    </row>
    <row r="2677" customFormat="false" ht="13.5" hidden="false" customHeight="false" outlineLevel="0" collapsed="false">
      <c r="A2677" s="121"/>
      <c r="B2677" s="121"/>
      <c r="C2677" s="121"/>
      <c r="D2677" s="121"/>
      <c r="E2677" s="121"/>
      <c r="F2677" s="121"/>
      <c r="G2677" s="121"/>
      <c r="H2677" s="121"/>
      <c r="I2677" s="121"/>
      <c r="J2677" s="121"/>
      <c r="L2677" s="108" t="n">
        <f aca="false">TRUNC(N2677-N2677*$O$2,2)</f>
        <v>0</v>
      </c>
      <c r="M2677" s="108" t="n">
        <f aca="false">TRUNC(O2677-O2677*$O$2,2)</f>
        <v>0</v>
      </c>
      <c r="N2677" s="0" t="n">
        <v>0</v>
      </c>
      <c r="O2677" s="0" t="n">
        <v>0</v>
      </c>
    </row>
    <row r="2678" customFormat="false" ht="12.75" hidden="false" customHeight="false" outlineLevel="0" collapsed="false">
      <c r="A2678" s="22" t="s">
        <v>396</v>
      </c>
      <c r="B2678" s="22"/>
      <c r="C2678" s="22"/>
      <c r="D2678" s="22" t="s">
        <v>397</v>
      </c>
      <c r="E2678" s="22"/>
      <c r="F2678" s="96"/>
      <c r="G2678" s="96"/>
      <c r="H2678" s="24"/>
      <c r="I2678" s="22"/>
      <c r="J2678" s="97"/>
      <c r="L2678" s="108" t="n">
        <f aca="false">TRUNC(N2678-N2678*$O$2,2)</f>
        <v>0</v>
      </c>
      <c r="M2678" s="108" t="n">
        <f aca="false">TRUNC(O2678-O2678*$O$2,2)</f>
        <v>0</v>
      </c>
      <c r="N2678" s="0" t="n">
        <v>0</v>
      </c>
      <c r="O2678" s="0" t="n">
        <v>0</v>
      </c>
    </row>
    <row r="2679" customFormat="false" ht="15" hidden="false" customHeight="false" outlineLevel="0" collapsed="false">
      <c r="A2679" s="98" t="s">
        <v>398</v>
      </c>
      <c r="B2679" s="99" t="s">
        <v>8</v>
      </c>
      <c r="C2679" s="98" t="s">
        <v>9</v>
      </c>
      <c r="D2679" s="98" t="s">
        <v>10</v>
      </c>
      <c r="E2679" s="100" t="s">
        <v>1565</v>
      </c>
      <c r="F2679" s="100"/>
      <c r="G2679" s="101" t="s">
        <v>11</v>
      </c>
      <c r="H2679" s="99" t="s">
        <v>12</v>
      </c>
      <c r="I2679" s="99" t="s">
        <v>13</v>
      </c>
      <c r="J2679" s="99" t="s">
        <v>15</v>
      </c>
      <c r="L2679" s="108"/>
      <c r="M2679" s="108"/>
    </row>
    <row r="2680" customFormat="false" ht="63.75" hidden="false" customHeight="false" outlineLevel="0" collapsed="false">
      <c r="A2680" s="102" t="s">
        <v>1566</v>
      </c>
      <c r="B2680" s="103" t="s">
        <v>399</v>
      </c>
      <c r="C2680" s="102" t="s">
        <v>29</v>
      </c>
      <c r="D2680" s="102" t="s">
        <v>400</v>
      </c>
      <c r="E2680" s="104" t="s">
        <v>3075</v>
      </c>
      <c r="F2680" s="104"/>
      <c r="G2680" s="105" t="s">
        <v>52</v>
      </c>
      <c r="H2680" s="106" t="n">
        <v>1</v>
      </c>
      <c r="I2680" s="107" t="n">
        <f aca="false">L2680</f>
        <v>14.23</v>
      </c>
      <c r="J2680" s="107" t="n">
        <f aca="false">M2680</f>
        <v>14.23</v>
      </c>
      <c r="L2680" s="108" t="n">
        <f aca="false">TRUNC(N2680-N2680*$O$2,2)</f>
        <v>14.23</v>
      </c>
      <c r="M2680" s="108" t="n">
        <f aca="false">TRUNC(O2680-O2680*$O$2,2)</f>
        <v>14.23</v>
      </c>
      <c r="N2680" s="0" t="n">
        <v>18.24</v>
      </c>
      <c r="O2680" s="0" t="n">
        <v>18.24</v>
      </c>
    </row>
    <row r="2681" customFormat="false" ht="39.6" hidden="false" customHeight="true" outlineLevel="0" collapsed="false">
      <c r="A2681" s="109" t="s">
        <v>1567</v>
      </c>
      <c r="B2681" s="110" t="s">
        <v>3076</v>
      </c>
      <c r="C2681" s="109" t="s">
        <v>29</v>
      </c>
      <c r="D2681" s="109" t="s">
        <v>3077</v>
      </c>
      <c r="E2681" s="111" t="s">
        <v>1577</v>
      </c>
      <c r="F2681" s="111"/>
      <c r="G2681" s="112" t="s">
        <v>1587</v>
      </c>
      <c r="H2681" s="113" t="n">
        <v>0.0046</v>
      </c>
      <c r="I2681" s="114" t="n">
        <f aca="false">L2681</f>
        <v>16.01</v>
      </c>
      <c r="J2681" s="114" t="n">
        <f aca="false">M2681</f>
        <v>0.07</v>
      </c>
      <c r="L2681" s="108" t="n">
        <f aca="false">TRUNC(N2681-N2681*$O$2,2)</f>
        <v>16.01</v>
      </c>
      <c r="M2681" s="108" t="n">
        <f aca="false">TRUNC(O2681-O2681*$O$2,2)</f>
        <v>0.07</v>
      </c>
      <c r="N2681" s="0" t="n">
        <v>20.52</v>
      </c>
      <c r="O2681" s="0" t="n">
        <v>0.09</v>
      </c>
    </row>
    <row r="2682" customFormat="false" ht="39.6" hidden="false" customHeight="true" outlineLevel="0" collapsed="false">
      <c r="A2682" s="109" t="s">
        <v>1567</v>
      </c>
      <c r="B2682" s="110" t="s">
        <v>1680</v>
      </c>
      <c r="C2682" s="109" t="s">
        <v>29</v>
      </c>
      <c r="D2682" s="109" t="s">
        <v>1681</v>
      </c>
      <c r="E2682" s="111" t="s">
        <v>1570</v>
      </c>
      <c r="F2682" s="111"/>
      <c r="G2682" s="112" t="s">
        <v>31</v>
      </c>
      <c r="H2682" s="113" t="n">
        <v>0.118</v>
      </c>
      <c r="I2682" s="114" t="n">
        <f aca="false">L2682</f>
        <v>19.12</v>
      </c>
      <c r="J2682" s="114" t="n">
        <f aca="false">M2682</f>
        <v>2.25</v>
      </c>
      <c r="L2682" s="108" t="n">
        <f aca="false">TRUNC(N2682-N2682*$O$2,2)</f>
        <v>19.12</v>
      </c>
      <c r="M2682" s="108" t="n">
        <f aca="false">TRUNC(O2682-O2682*$O$2,2)</f>
        <v>2.25</v>
      </c>
      <c r="N2682" s="0" t="n">
        <v>24.5</v>
      </c>
      <c r="O2682" s="0" t="n">
        <v>2.89</v>
      </c>
    </row>
    <row r="2683" customFormat="false" ht="39.6" hidden="false" customHeight="true" outlineLevel="0" collapsed="false">
      <c r="A2683" s="109" t="s">
        <v>1567</v>
      </c>
      <c r="B2683" s="110" t="s">
        <v>3078</v>
      </c>
      <c r="C2683" s="109" t="s">
        <v>29</v>
      </c>
      <c r="D2683" s="109" t="s">
        <v>3079</v>
      </c>
      <c r="E2683" s="111" t="s">
        <v>1577</v>
      </c>
      <c r="F2683" s="111"/>
      <c r="G2683" s="112" t="s">
        <v>1590</v>
      </c>
      <c r="H2683" s="113" t="n">
        <v>0.0064</v>
      </c>
      <c r="I2683" s="114" t="n">
        <f aca="false">L2683</f>
        <v>15.14</v>
      </c>
      <c r="J2683" s="114" t="n">
        <f aca="false">M2683</f>
        <v>0.09</v>
      </c>
      <c r="L2683" s="108" t="n">
        <f aca="false">TRUNC(N2683-N2683*$O$2,2)</f>
        <v>15.14</v>
      </c>
      <c r="M2683" s="108" t="n">
        <f aca="false">TRUNC(O2683-O2683*$O$2,2)</f>
        <v>0.09</v>
      </c>
      <c r="N2683" s="0" t="n">
        <v>19.4</v>
      </c>
      <c r="O2683" s="0" t="n">
        <v>0.12</v>
      </c>
    </row>
    <row r="2684" customFormat="false" ht="39.6" hidden="false" customHeight="true" outlineLevel="0" collapsed="false">
      <c r="A2684" s="109" t="s">
        <v>1567</v>
      </c>
      <c r="B2684" s="110" t="s">
        <v>1701</v>
      </c>
      <c r="C2684" s="109" t="s">
        <v>29</v>
      </c>
      <c r="D2684" s="109" t="s">
        <v>1702</v>
      </c>
      <c r="E2684" s="111" t="s">
        <v>1570</v>
      </c>
      <c r="F2684" s="111"/>
      <c r="G2684" s="112" t="s">
        <v>31</v>
      </c>
      <c r="H2684" s="113" t="n">
        <v>0.065</v>
      </c>
      <c r="I2684" s="114" t="n">
        <f aca="false">L2684</f>
        <v>16.52</v>
      </c>
      <c r="J2684" s="114" t="n">
        <f aca="false">M2684</f>
        <v>1.06</v>
      </c>
      <c r="L2684" s="108" t="n">
        <f aca="false">TRUNC(N2684-N2684*$O$2,2)</f>
        <v>16.52</v>
      </c>
      <c r="M2684" s="108" t="n">
        <f aca="false">TRUNC(O2684-O2684*$O$2,2)</f>
        <v>1.06</v>
      </c>
      <c r="N2684" s="0" t="n">
        <v>21.17</v>
      </c>
      <c r="O2684" s="0" t="n">
        <v>1.37</v>
      </c>
    </row>
    <row r="2685" customFormat="false" ht="38.25" hidden="false" customHeight="false" outlineLevel="0" collapsed="false">
      <c r="A2685" s="122" t="s">
        <v>1578</v>
      </c>
      <c r="B2685" s="123" t="s">
        <v>3080</v>
      </c>
      <c r="C2685" s="122" t="s">
        <v>29</v>
      </c>
      <c r="D2685" s="122" t="s">
        <v>3081</v>
      </c>
      <c r="E2685" s="124" t="s">
        <v>1581</v>
      </c>
      <c r="F2685" s="124"/>
      <c r="G2685" s="125" t="s">
        <v>117</v>
      </c>
      <c r="H2685" s="126" t="n">
        <v>0.634</v>
      </c>
      <c r="I2685" s="127" t="n">
        <f aca="false">L2685</f>
        <v>16.09</v>
      </c>
      <c r="J2685" s="127" t="n">
        <f aca="false">M2685</f>
        <v>10.2</v>
      </c>
      <c r="L2685" s="108" t="n">
        <f aca="false">TRUNC(N2685-N2685*$O$2,2)</f>
        <v>16.09</v>
      </c>
      <c r="M2685" s="108" t="n">
        <f aca="false">TRUNC(O2685-O2685*$O$2,2)</f>
        <v>10.2</v>
      </c>
      <c r="N2685" s="0" t="n">
        <v>20.62</v>
      </c>
      <c r="O2685" s="0" t="n">
        <v>13.07</v>
      </c>
    </row>
    <row r="2686" customFormat="false" ht="25.5" hidden="false" customHeight="false" outlineLevel="0" collapsed="false">
      <c r="A2686" s="122" t="s">
        <v>1578</v>
      </c>
      <c r="B2686" s="123" t="s">
        <v>3082</v>
      </c>
      <c r="C2686" s="122" t="s">
        <v>29</v>
      </c>
      <c r="D2686" s="122" t="s">
        <v>3083</v>
      </c>
      <c r="E2686" s="124" t="s">
        <v>1581</v>
      </c>
      <c r="F2686" s="124"/>
      <c r="G2686" s="125" t="s">
        <v>132</v>
      </c>
      <c r="H2686" s="126" t="n">
        <v>0.03</v>
      </c>
      <c r="I2686" s="127" t="n">
        <f aca="false">L2686</f>
        <v>18.39</v>
      </c>
      <c r="J2686" s="127" t="n">
        <f aca="false">M2686</f>
        <v>0.54</v>
      </c>
      <c r="L2686" s="108" t="n">
        <f aca="false">TRUNC(N2686-N2686*$O$2,2)</f>
        <v>18.39</v>
      </c>
      <c r="M2686" s="108" t="n">
        <f aca="false">TRUNC(O2686-O2686*$O$2,2)</f>
        <v>0.54</v>
      </c>
      <c r="N2686" s="0" t="n">
        <v>23.57</v>
      </c>
      <c r="O2686" s="0" t="n">
        <v>0.7</v>
      </c>
    </row>
    <row r="2687" customFormat="false" ht="12.75" hidden="false" customHeight="false" outlineLevel="0" collapsed="false">
      <c r="A2687" s="115"/>
      <c r="B2687" s="115"/>
      <c r="C2687" s="115"/>
      <c r="D2687" s="115"/>
      <c r="E2687" s="115"/>
      <c r="F2687" s="116"/>
      <c r="G2687" s="115"/>
      <c r="H2687" s="116"/>
      <c r="I2687" s="115"/>
      <c r="J2687" s="116"/>
      <c r="L2687" s="108"/>
      <c r="M2687" s="108" t="n">
        <f aca="false">TRUNC(O2687-O2687*$O$2,2)</f>
        <v>2.55</v>
      </c>
      <c r="N2687" s="0" t="s">
        <v>1574</v>
      </c>
      <c r="O2687" s="0" t="n">
        <v>3.27</v>
      </c>
    </row>
    <row r="2688" customFormat="false" ht="12.75" hidden="false" customHeight="false" outlineLevel="0" collapsed="false">
      <c r="A2688" s="115"/>
      <c r="B2688" s="115"/>
      <c r="C2688" s="115"/>
      <c r="D2688" s="115"/>
      <c r="E2688" s="115"/>
      <c r="F2688" s="116"/>
      <c r="G2688" s="115"/>
      <c r="H2688" s="117" t="s">
        <v>1575</v>
      </c>
      <c r="I2688" s="117"/>
      <c r="J2688" s="118" t="n">
        <f aca="false">M2688</f>
        <v>17.42</v>
      </c>
      <c r="L2688" s="108" t="n">
        <f aca="false">TRUNC(N2688-N2688*$O$2,2)</f>
        <v>0</v>
      </c>
      <c r="M2688" s="108" t="n">
        <f aca="false">TRUNC(O2688-O2688*$O$2,2)</f>
        <v>17.42</v>
      </c>
      <c r="N2688" s="0" t="n">
        <v>0</v>
      </c>
      <c r="O2688" s="0" t="n">
        <v>22.33</v>
      </c>
    </row>
    <row r="2689" customFormat="false" ht="13.5" hidden="false" customHeight="false" outlineLevel="0" collapsed="false">
      <c r="A2689" s="30"/>
      <c r="B2689" s="30"/>
      <c r="C2689" s="30"/>
      <c r="D2689" s="30"/>
      <c r="E2689" s="30"/>
      <c r="F2689" s="30"/>
      <c r="G2689" s="30"/>
      <c r="H2689" s="119"/>
      <c r="I2689" s="30"/>
      <c r="J2689" s="120"/>
      <c r="L2689" s="108"/>
      <c r="M2689" s="108" t="n">
        <f aca="false">TRUNC(O2689-O2689*$O$2,2)</f>
        <v>5854.77</v>
      </c>
      <c r="N2689" s="0" t="s">
        <v>1576</v>
      </c>
      <c r="O2689" s="0" t="n">
        <v>7501.31</v>
      </c>
    </row>
    <row r="2690" customFormat="false" ht="13.5" hidden="false" customHeight="false" outlineLevel="0" collapsed="false">
      <c r="A2690" s="121"/>
      <c r="B2690" s="121"/>
      <c r="C2690" s="121"/>
      <c r="D2690" s="121"/>
      <c r="E2690" s="121"/>
      <c r="F2690" s="121"/>
      <c r="G2690" s="121"/>
      <c r="H2690" s="121"/>
      <c r="I2690" s="121"/>
      <c r="J2690" s="121"/>
      <c r="L2690" s="108" t="n">
        <f aca="false">TRUNC(N2690-N2690*$O$2,2)</f>
        <v>0</v>
      </c>
      <c r="M2690" s="108" t="n">
        <f aca="false">TRUNC(O2690-O2690*$O$2,2)</f>
        <v>0</v>
      </c>
      <c r="N2690" s="0" t="n">
        <v>0</v>
      </c>
      <c r="O2690" s="0" t="n">
        <v>0</v>
      </c>
    </row>
    <row r="2691" customFormat="false" ht="15" hidden="false" customHeight="false" outlineLevel="0" collapsed="false">
      <c r="A2691" s="98" t="s">
        <v>401</v>
      </c>
      <c r="B2691" s="99" t="s">
        <v>8</v>
      </c>
      <c r="C2691" s="98" t="s">
        <v>9</v>
      </c>
      <c r="D2691" s="98" t="s">
        <v>10</v>
      </c>
      <c r="E2691" s="100" t="s">
        <v>1565</v>
      </c>
      <c r="F2691" s="100"/>
      <c r="G2691" s="101" t="s">
        <v>11</v>
      </c>
      <c r="H2691" s="99" t="s">
        <v>12</v>
      </c>
      <c r="I2691" s="99" t="s">
        <v>13</v>
      </c>
      <c r="J2691" s="99" t="s">
        <v>15</v>
      </c>
      <c r="L2691" s="108"/>
      <c r="M2691" s="108"/>
    </row>
    <row r="2692" customFormat="false" ht="76.5" hidden="false" customHeight="false" outlineLevel="0" collapsed="false">
      <c r="A2692" s="102" t="s">
        <v>1566</v>
      </c>
      <c r="B2692" s="103" t="s">
        <v>402</v>
      </c>
      <c r="C2692" s="102" t="s">
        <v>29</v>
      </c>
      <c r="D2692" s="102" t="s">
        <v>403</v>
      </c>
      <c r="E2692" s="104" t="s">
        <v>3075</v>
      </c>
      <c r="F2692" s="104"/>
      <c r="G2692" s="105" t="s">
        <v>52</v>
      </c>
      <c r="H2692" s="106" t="n">
        <v>1</v>
      </c>
      <c r="I2692" s="107" t="n">
        <f aca="false">L2692</f>
        <v>17.34</v>
      </c>
      <c r="J2692" s="107" t="n">
        <f aca="false">M2692</f>
        <v>17.34</v>
      </c>
      <c r="L2692" s="108" t="n">
        <f aca="false">TRUNC(N2692-N2692*$O$2,2)</f>
        <v>17.34</v>
      </c>
      <c r="M2692" s="108" t="n">
        <f aca="false">TRUNC(O2692-O2692*$O$2,2)</f>
        <v>17.34</v>
      </c>
      <c r="N2692" s="0" t="n">
        <v>22.22</v>
      </c>
      <c r="O2692" s="0" t="n">
        <v>22.22</v>
      </c>
    </row>
    <row r="2693" customFormat="false" ht="39.6" hidden="false" customHeight="true" outlineLevel="0" collapsed="false">
      <c r="A2693" s="109" t="s">
        <v>1567</v>
      </c>
      <c r="B2693" s="110" t="s">
        <v>3078</v>
      </c>
      <c r="C2693" s="109" t="s">
        <v>29</v>
      </c>
      <c r="D2693" s="109" t="s">
        <v>3079</v>
      </c>
      <c r="E2693" s="111" t="s">
        <v>1577</v>
      </c>
      <c r="F2693" s="111"/>
      <c r="G2693" s="112" t="s">
        <v>1590</v>
      </c>
      <c r="H2693" s="113" t="n">
        <v>0.0088</v>
      </c>
      <c r="I2693" s="114" t="n">
        <f aca="false">L2693</f>
        <v>15.14</v>
      </c>
      <c r="J2693" s="114" t="n">
        <f aca="false">M2693</f>
        <v>0.13</v>
      </c>
      <c r="L2693" s="108" t="n">
        <f aca="false">TRUNC(N2693-N2693*$O$2,2)</f>
        <v>15.14</v>
      </c>
      <c r="M2693" s="108" t="n">
        <f aca="false">TRUNC(O2693-O2693*$O$2,2)</f>
        <v>0.13</v>
      </c>
      <c r="N2693" s="0" t="n">
        <v>19.4</v>
      </c>
      <c r="O2693" s="0" t="n">
        <v>0.17</v>
      </c>
    </row>
    <row r="2694" customFormat="false" ht="39.6" hidden="false" customHeight="true" outlineLevel="0" collapsed="false">
      <c r="A2694" s="109" t="s">
        <v>1567</v>
      </c>
      <c r="B2694" s="110" t="s">
        <v>1701</v>
      </c>
      <c r="C2694" s="109" t="s">
        <v>29</v>
      </c>
      <c r="D2694" s="109" t="s">
        <v>1702</v>
      </c>
      <c r="E2694" s="111" t="s">
        <v>1570</v>
      </c>
      <c r="F2694" s="111"/>
      <c r="G2694" s="112" t="s">
        <v>31</v>
      </c>
      <c r="H2694" s="113" t="n">
        <v>0.089</v>
      </c>
      <c r="I2694" s="114" t="n">
        <f aca="false">L2694</f>
        <v>16.52</v>
      </c>
      <c r="J2694" s="114" t="n">
        <f aca="false">M2694</f>
        <v>1.46</v>
      </c>
      <c r="L2694" s="108" t="n">
        <f aca="false">TRUNC(N2694-N2694*$O$2,2)</f>
        <v>16.52</v>
      </c>
      <c r="M2694" s="108" t="n">
        <f aca="false">TRUNC(O2694-O2694*$O$2,2)</f>
        <v>1.46</v>
      </c>
      <c r="N2694" s="0" t="n">
        <v>21.17</v>
      </c>
      <c r="O2694" s="0" t="n">
        <v>1.88</v>
      </c>
    </row>
    <row r="2695" customFormat="false" ht="39.6" hidden="false" customHeight="true" outlineLevel="0" collapsed="false">
      <c r="A2695" s="109" t="s">
        <v>1567</v>
      </c>
      <c r="B2695" s="110" t="s">
        <v>1680</v>
      </c>
      <c r="C2695" s="109" t="s">
        <v>29</v>
      </c>
      <c r="D2695" s="109" t="s">
        <v>1681</v>
      </c>
      <c r="E2695" s="111" t="s">
        <v>1570</v>
      </c>
      <c r="F2695" s="111"/>
      <c r="G2695" s="112" t="s">
        <v>31</v>
      </c>
      <c r="H2695" s="113" t="n">
        <v>0.19</v>
      </c>
      <c r="I2695" s="114" t="n">
        <f aca="false">L2695</f>
        <v>19.12</v>
      </c>
      <c r="J2695" s="114" t="n">
        <f aca="false">M2695</f>
        <v>3.62</v>
      </c>
      <c r="L2695" s="108" t="n">
        <f aca="false">TRUNC(N2695-N2695*$O$2,2)</f>
        <v>19.12</v>
      </c>
      <c r="M2695" s="108" t="n">
        <f aca="false">TRUNC(O2695-O2695*$O$2,2)</f>
        <v>3.62</v>
      </c>
      <c r="N2695" s="0" t="n">
        <v>24.5</v>
      </c>
      <c r="O2695" s="0" t="n">
        <v>4.65</v>
      </c>
    </row>
    <row r="2696" customFormat="false" ht="39.6" hidden="false" customHeight="true" outlineLevel="0" collapsed="false">
      <c r="A2696" s="109" t="s">
        <v>1567</v>
      </c>
      <c r="B2696" s="110" t="s">
        <v>3076</v>
      </c>
      <c r="C2696" s="109" t="s">
        <v>29</v>
      </c>
      <c r="D2696" s="109" t="s">
        <v>3077</v>
      </c>
      <c r="E2696" s="111" t="s">
        <v>1577</v>
      </c>
      <c r="F2696" s="111"/>
      <c r="G2696" s="112" t="s">
        <v>1587</v>
      </c>
      <c r="H2696" s="113" t="n">
        <v>0.0063</v>
      </c>
      <c r="I2696" s="114" t="n">
        <f aca="false">L2696</f>
        <v>16.01</v>
      </c>
      <c r="J2696" s="114" t="n">
        <f aca="false">M2696</f>
        <v>0.09</v>
      </c>
      <c r="L2696" s="108" t="n">
        <f aca="false">TRUNC(N2696-N2696*$O$2,2)</f>
        <v>16.01</v>
      </c>
      <c r="M2696" s="108" t="n">
        <f aca="false">TRUNC(O2696-O2696*$O$2,2)</f>
        <v>0.09</v>
      </c>
      <c r="N2696" s="0" t="n">
        <v>20.52</v>
      </c>
      <c r="O2696" s="0" t="n">
        <v>0.12</v>
      </c>
    </row>
    <row r="2697" customFormat="false" ht="38.25" hidden="false" customHeight="false" outlineLevel="0" collapsed="false">
      <c r="A2697" s="122" t="s">
        <v>1578</v>
      </c>
      <c r="B2697" s="123" t="s">
        <v>3084</v>
      </c>
      <c r="C2697" s="122" t="s">
        <v>29</v>
      </c>
      <c r="D2697" s="122" t="s">
        <v>3085</v>
      </c>
      <c r="E2697" s="124" t="s">
        <v>1581</v>
      </c>
      <c r="F2697" s="124"/>
      <c r="G2697" s="125" t="s">
        <v>117</v>
      </c>
      <c r="H2697" s="126" t="n">
        <v>0.533</v>
      </c>
      <c r="I2697" s="127" t="n">
        <f aca="false">L2697</f>
        <v>7.6</v>
      </c>
      <c r="J2697" s="127" t="n">
        <f aca="false">M2697</f>
        <v>4.05</v>
      </c>
      <c r="L2697" s="108" t="n">
        <f aca="false">TRUNC(N2697-N2697*$O$2,2)</f>
        <v>7.6</v>
      </c>
      <c r="M2697" s="108" t="n">
        <f aca="false">TRUNC(O2697-O2697*$O$2,2)</f>
        <v>4.05</v>
      </c>
      <c r="N2697" s="0" t="n">
        <v>9.75</v>
      </c>
      <c r="O2697" s="0" t="n">
        <v>5.19</v>
      </c>
    </row>
    <row r="2698" customFormat="false" ht="38.25" hidden="false" customHeight="false" outlineLevel="0" collapsed="false">
      <c r="A2698" s="122" t="s">
        <v>1578</v>
      </c>
      <c r="B2698" s="123" t="s">
        <v>3086</v>
      </c>
      <c r="C2698" s="122" t="s">
        <v>29</v>
      </c>
      <c r="D2698" s="122" t="s">
        <v>3087</v>
      </c>
      <c r="E2698" s="124" t="s">
        <v>1581</v>
      </c>
      <c r="F2698" s="124"/>
      <c r="G2698" s="125" t="s">
        <v>117</v>
      </c>
      <c r="H2698" s="126" t="n">
        <v>0.116</v>
      </c>
      <c r="I2698" s="127" t="n">
        <f aca="false">L2698</f>
        <v>20.1</v>
      </c>
      <c r="J2698" s="127" t="n">
        <f aca="false">M2698</f>
        <v>2.32</v>
      </c>
      <c r="L2698" s="108" t="n">
        <f aca="false">TRUNC(N2698-N2698*$O$2,2)</f>
        <v>20.1</v>
      </c>
      <c r="M2698" s="108" t="n">
        <f aca="false">TRUNC(O2698-O2698*$O$2,2)</f>
        <v>2.32</v>
      </c>
      <c r="N2698" s="0" t="n">
        <v>25.76</v>
      </c>
      <c r="O2698" s="0" t="n">
        <v>2.98</v>
      </c>
    </row>
    <row r="2699" customFormat="false" ht="25.5" hidden="false" customHeight="false" outlineLevel="0" collapsed="false">
      <c r="A2699" s="122" t="s">
        <v>1578</v>
      </c>
      <c r="B2699" s="123" t="s">
        <v>3088</v>
      </c>
      <c r="C2699" s="122" t="s">
        <v>29</v>
      </c>
      <c r="D2699" s="122" t="s">
        <v>3089</v>
      </c>
      <c r="E2699" s="124" t="s">
        <v>1581</v>
      </c>
      <c r="F2699" s="124"/>
      <c r="G2699" s="125" t="s">
        <v>132</v>
      </c>
      <c r="H2699" s="126" t="n">
        <v>0.12</v>
      </c>
      <c r="I2699" s="127" t="n">
        <f aca="false">L2699</f>
        <v>18.26</v>
      </c>
      <c r="J2699" s="127" t="n">
        <f aca="false">M2699</f>
        <v>2.18</v>
      </c>
      <c r="L2699" s="108" t="n">
        <f aca="false">TRUNC(N2699-N2699*$O$2,2)</f>
        <v>18.26</v>
      </c>
      <c r="M2699" s="108" t="n">
        <f aca="false">TRUNC(O2699-O2699*$O$2,2)</f>
        <v>2.18</v>
      </c>
      <c r="N2699" s="0" t="n">
        <v>23.4</v>
      </c>
      <c r="O2699" s="0" t="n">
        <v>2.8</v>
      </c>
    </row>
    <row r="2700" customFormat="false" ht="38.25" hidden="false" customHeight="false" outlineLevel="0" collapsed="false">
      <c r="A2700" s="122" t="s">
        <v>1578</v>
      </c>
      <c r="B2700" s="123" t="s">
        <v>3080</v>
      </c>
      <c r="C2700" s="122" t="s">
        <v>29</v>
      </c>
      <c r="D2700" s="122" t="s">
        <v>3081</v>
      </c>
      <c r="E2700" s="124" t="s">
        <v>1581</v>
      </c>
      <c r="F2700" s="124"/>
      <c r="G2700" s="125" t="s">
        <v>117</v>
      </c>
      <c r="H2700" s="126" t="n">
        <v>0.215</v>
      </c>
      <c r="I2700" s="127" t="n">
        <f aca="false">L2700</f>
        <v>16.09</v>
      </c>
      <c r="J2700" s="127" t="n">
        <f aca="false">M2700</f>
        <v>3.45</v>
      </c>
      <c r="L2700" s="108" t="n">
        <f aca="false">TRUNC(N2700-N2700*$O$2,2)</f>
        <v>16.09</v>
      </c>
      <c r="M2700" s="108" t="n">
        <f aca="false">TRUNC(O2700-O2700*$O$2,2)</f>
        <v>3.45</v>
      </c>
      <c r="N2700" s="0" t="n">
        <v>20.62</v>
      </c>
      <c r="O2700" s="0" t="n">
        <v>4.43</v>
      </c>
    </row>
    <row r="2701" customFormat="false" ht="12.75" hidden="false" customHeight="false" outlineLevel="0" collapsed="false">
      <c r="A2701" s="115"/>
      <c r="B2701" s="115"/>
      <c r="C2701" s="115"/>
      <c r="D2701" s="115"/>
      <c r="E2701" s="115"/>
      <c r="F2701" s="116"/>
      <c r="G2701" s="115"/>
      <c r="H2701" s="116"/>
      <c r="I2701" s="115"/>
      <c r="J2701" s="116"/>
      <c r="L2701" s="108"/>
      <c r="M2701" s="108" t="n">
        <f aca="false">TRUNC(O2701-O2701*$O$2,2)</f>
        <v>3.91</v>
      </c>
      <c r="N2701" s="0" t="s">
        <v>1574</v>
      </c>
      <c r="O2701" s="0" t="n">
        <v>5.02</v>
      </c>
    </row>
    <row r="2702" customFormat="false" ht="12.75" hidden="false" customHeight="false" outlineLevel="0" collapsed="false">
      <c r="A2702" s="115"/>
      <c r="B2702" s="115"/>
      <c r="C2702" s="115"/>
      <c r="D2702" s="115"/>
      <c r="E2702" s="115"/>
      <c r="F2702" s="116"/>
      <c r="G2702" s="115"/>
      <c r="H2702" s="117" t="s">
        <v>1575</v>
      </c>
      <c r="I2702" s="117"/>
      <c r="J2702" s="118" t="n">
        <f aca="false">M2702</f>
        <v>21.23</v>
      </c>
      <c r="L2702" s="108" t="n">
        <f aca="false">TRUNC(N2702-N2702*$O$2,2)</f>
        <v>0</v>
      </c>
      <c r="M2702" s="108" t="n">
        <f aca="false">TRUNC(O2702-O2702*$O$2,2)</f>
        <v>21.23</v>
      </c>
      <c r="N2702" s="0" t="n">
        <v>0</v>
      </c>
      <c r="O2702" s="0" t="n">
        <v>27.21</v>
      </c>
    </row>
    <row r="2703" customFormat="false" ht="13.5" hidden="false" customHeight="false" outlineLevel="0" collapsed="false">
      <c r="A2703" s="30"/>
      <c r="B2703" s="30"/>
      <c r="C2703" s="30"/>
      <c r="D2703" s="30"/>
      <c r="E2703" s="30"/>
      <c r="F2703" s="30"/>
      <c r="G2703" s="30"/>
      <c r="H2703" s="119"/>
      <c r="I2703" s="30"/>
      <c r="J2703" s="120"/>
      <c r="L2703" s="108"/>
      <c r="M2703" s="108" t="n">
        <f aca="false">TRUNC(O2703-O2703*$O$2,2)</f>
        <v>7134.27</v>
      </c>
      <c r="N2703" s="0" t="s">
        <v>1576</v>
      </c>
      <c r="O2703" s="0" t="n">
        <v>9140.65</v>
      </c>
    </row>
    <row r="2704" customFormat="false" ht="13.5" hidden="false" customHeight="false" outlineLevel="0" collapsed="false">
      <c r="A2704" s="121"/>
      <c r="B2704" s="121"/>
      <c r="C2704" s="121"/>
      <c r="D2704" s="121"/>
      <c r="E2704" s="121"/>
      <c r="F2704" s="121"/>
      <c r="G2704" s="121"/>
      <c r="H2704" s="121"/>
      <c r="I2704" s="121"/>
      <c r="J2704" s="121"/>
      <c r="L2704" s="108" t="n">
        <f aca="false">TRUNC(N2704-N2704*$O$2,2)</f>
        <v>0</v>
      </c>
      <c r="M2704" s="108" t="n">
        <f aca="false">TRUNC(O2704-O2704*$O$2,2)</f>
        <v>0</v>
      </c>
      <c r="N2704" s="0" t="n">
        <v>0</v>
      </c>
      <c r="O2704" s="0" t="n">
        <v>0</v>
      </c>
    </row>
    <row r="2705" customFormat="false" ht="15" hidden="false" customHeight="false" outlineLevel="0" collapsed="false">
      <c r="A2705" s="98" t="s">
        <v>404</v>
      </c>
      <c r="B2705" s="99" t="s">
        <v>8</v>
      </c>
      <c r="C2705" s="98" t="s">
        <v>9</v>
      </c>
      <c r="D2705" s="98" t="s">
        <v>10</v>
      </c>
      <c r="E2705" s="100" t="s">
        <v>1565</v>
      </c>
      <c r="F2705" s="100"/>
      <c r="G2705" s="101" t="s">
        <v>11</v>
      </c>
      <c r="H2705" s="99" t="s">
        <v>12</v>
      </c>
      <c r="I2705" s="99" t="s">
        <v>13</v>
      </c>
      <c r="J2705" s="99" t="s">
        <v>15</v>
      </c>
      <c r="L2705" s="108"/>
      <c r="M2705" s="108"/>
    </row>
    <row r="2706" customFormat="false" ht="63.75" hidden="false" customHeight="false" outlineLevel="0" collapsed="false">
      <c r="A2706" s="102" t="s">
        <v>1566</v>
      </c>
      <c r="B2706" s="103" t="s">
        <v>405</v>
      </c>
      <c r="C2706" s="102" t="s">
        <v>29</v>
      </c>
      <c r="D2706" s="102" t="s">
        <v>406</v>
      </c>
      <c r="E2706" s="104" t="s">
        <v>3075</v>
      </c>
      <c r="F2706" s="104"/>
      <c r="G2706" s="105" t="s">
        <v>52</v>
      </c>
      <c r="H2706" s="106" t="n">
        <v>1</v>
      </c>
      <c r="I2706" s="107" t="n">
        <f aca="false">L2706</f>
        <v>49.79</v>
      </c>
      <c r="J2706" s="107" t="n">
        <f aca="false">M2706</f>
        <v>49.79</v>
      </c>
      <c r="L2706" s="108" t="n">
        <f aca="false">TRUNC(N2706-N2706*$O$2,2)</f>
        <v>49.79</v>
      </c>
      <c r="M2706" s="108" t="n">
        <f aca="false">TRUNC(O2706-O2706*$O$2,2)</f>
        <v>49.79</v>
      </c>
      <c r="N2706" s="0" t="n">
        <v>63.8</v>
      </c>
      <c r="O2706" s="0" t="n">
        <v>63.8</v>
      </c>
    </row>
    <row r="2707" customFormat="false" ht="39.6" hidden="false" customHeight="true" outlineLevel="0" collapsed="false">
      <c r="A2707" s="109" t="s">
        <v>1567</v>
      </c>
      <c r="B2707" s="110" t="s">
        <v>3090</v>
      </c>
      <c r="C2707" s="109" t="s">
        <v>29</v>
      </c>
      <c r="D2707" s="109" t="s">
        <v>3091</v>
      </c>
      <c r="E2707" s="111" t="s">
        <v>1570</v>
      </c>
      <c r="F2707" s="111"/>
      <c r="G2707" s="112" t="s">
        <v>31</v>
      </c>
      <c r="H2707" s="113" t="n">
        <v>0.128</v>
      </c>
      <c r="I2707" s="114" t="n">
        <f aca="false">L2707</f>
        <v>18.92</v>
      </c>
      <c r="J2707" s="114" t="n">
        <f aca="false">M2707</f>
        <v>2.41</v>
      </c>
      <c r="L2707" s="108" t="n">
        <f aca="false">TRUNC(N2707-N2707*$O$2,2)</f>
        <v>18.92</v>
      </c>
      <c r="M2707" s="108" t="n">
        <f aca="false">TRUNC(O2707-O2707*$O$2,2)</f>
        <v>2.41</v>
      </c>
      <c r="N2707" s="0" t="n">
        <v>24.25</v>
      </c>
      <c r="O2707" s="0" t="n">
        <v>3.1</v>
      </c>
    </row>
    <row r="2708" customFormat="false" ht="39.6" hidden="false" customHeight="true" outlineLevel="0" collapsed="false">
      <c r="A2708" s="109" t="s">
        <v>1567</v>
      </c>
      <c r="B2708" s="110" t="s">
        <v>3078</v>
      </c>
      <c r="C2708" s="109" t="s">
        <v>29</v>
      </c>
      <c r="D2708" s="109" t="s">
        <v>3079</v>
      </c>
      <c r="E2708" s="111" t="s">
        <v>1577</v>
      </c>
      <c r="F2708" s="111"/>
      <c r="G2708" s="112" t="s">
        <v>1590</v>
      </c>
      <c r="H2708" s="113" t="n">
        <v>0.0073</v>
      </c>
      <c r="I2708" s="114" t="n">
        <f aca="false">L2708</f>
        <v>15.14</v>
      </c>
      <c r="J2708" s="114" t="n">
        <f aca="false">M2708</f>
        <v>0.1</v>
      </c>
      <c r="L2708" s="108" t="n">
        <f aca="false">TRUNC(N2708-N2708*$O$2,2)</f>
        <v>15.14</v>
      </c>
      <c r="M2708" s="108" t="n">
        <f aca="false">TRUNC(O2708-O2708*$O$2,2)</f>
        <v>0.1</v>
      </c>
      <c r="N2708" s="0" t="n">
        <v>19.4</v>
      </c>
      <c r="O2708" s="0" t="n">
        <v>0.14</v>
      </c>
    </row>
    <row r="2709" customFormat="false" ht="39.6" hidden="false" customHeight="true" outlineLevel="0" collapsed="false">
      <c r="A2709" s="109" t="s">
        <v>1567</v>
      </c>
      <c r="B2709" s="110" t="s">
        <v>1597</v>
      </c>
      <c r="C2709" s="109" t="s">
        <v>29</v>
      </c>
      <c r="D2709" s="109" t="s">
        <v>1598</v>
      </c>
      <c r="E2709" s="111" t="s">
        <v>1570</v>
      </c>
      <c r="F2709" s="111"/>
      <c r="G2709" s="112" t="s">
        <v>31</v>
      </c>
      <c r="H2709" s="113" t="n">
        <v>0.166</v>
      </c>
      <c r="I2709" s="114" t="n">
        <f aca="false">L2709</f>
        <v>15.82</v>
      </c>
      <c r="J2709" s="114" t="n">
        <f aca="false">M2709</f>
        <v>2.62</v>
      </c>
      <c r="L2709" s="108" t="n">
        <f aca="false">TRUNC(N2709-N2709*$O$2,2)</f>
        <v>15.82</v>
      </c>
      <c r="M2709" s="108" t="n">
        <f aca="false">TRUNC(O2709-O2709*$O$2,2)</f>
        <v>2.62</v>
      </c>
      <c r="N2709" s="0" t="n">
        <v>20.28</v>
      </c>
      <c r="O2709" s="0" t="n">
        <v>3.36</v>
      </c>
    </row>
    <row r="2710" customFormat="false" ht="39.6" hidden="false" customHeight="true" outlineLevel="0" collapsed="false">
      <c r="A2710" s="109" t="s">
        <v>1567</v>
      </c>
      <c r="B2710" s="110" t="s">
        <v>3076</v>
      </c>
      <c r="C2710" s="109" t="s">
        <v>29</v>
      </c>
      <c r="D2710" s="109" t="s">
        <v>3077</v>
      </c>
      <c r="E2710" s="111" t="s">
        <v>1577</v>
      </c>
      <c r="F2710" s="111"/>
      <c r="G2710" s="112" t="s">
        <v>1587</v>
      </c>
      <c r="H2710" s="113" t="n">
        <v>0.0053</v>
      </c>
      <c r="I2710" s="114" t="n">
        <f aca="false">L2710</f>
        <v>16.01</v>
      </c>
      <c r="J2710" s="114" t="n">
        <f aca="false">M2710</f>
        <v>0.07</v>
      </c>
      <c r="L2710" s="108" t="n">
        <f aca="false">TRUNC(N2710-N2710*$O$2,2)</f>
        <v>16.01</v>
      </c>
      <c r="M2710" s="108" t="n">
        <f aca="false">TRUNC(O2710-O2710*$O$2,2)</f>
        <v>0.07</v>
      </c>
      <c r="N2710" s="0" t="n">
        <v>20.52</v>
      </c>
      <c r="O2710" s="0" t="n">
        <v>0.1</v>
      </c>
    </row>
    <row r="2711" customFormat="false" ht="38.25" hidden="false" customHeight="false" outlineLevel="0" collapsed="false">
      <c r="A2711" s="122" t="s">
        <v>1578</v>
      </c>
      <c r="B2711" s="123" t="s">
        <v>3092</v>
      </c>
      <c r="C2711" s="122" t="s">
        <v>29</v>
      </c>
      <c r="D2711" s="122" t="s">
        <v>3093</v>
      </c>
      <c r="E2711" s="124" t="s">
        <v>1581</v>
      </c>
      <c r="F2711" s="124"/>
      <c r="G2711" s="125" t="s">
        <v>65</v>
      </c>
      <c r="H2711" s="126" t="n">
        <v>1.26</v>
      </c>
      <c r="I2711" s="127" t="n">
        <f aca="false">L2711</f>
        <v>3.12</v>
      </c>
      <c r="J2711" s="127" t="n">
        <f aca="false">M2711</f>
        <v>3.93</v>
      </c>
      <c r="L2711" s="108" t="n">
        <f aca="false">TRUNC(N2711-N2711*$O$2,2)</f>
        <v>3.12</v>
      </c>
      <c r="M2711" s="108" t="n">
        <f aca="false">TRUNC(O2711-O2711*$O$2,2)</f>
        <v>3.93</v>
      </c>
      <c r="N2711" s="0" t="n">
        <v>4</v>
      </c>
      <c r="O2711" s="0" t="n">
        <v>5.04</v>
      </c>
    </row>
    <row r="2712" customFormat="false" ht="38.25" hidden="false" customHeight="false" outlineLevel="0" collapsed="false">
      <c r="A2712" s="122" t="s">
        <v>1578</v>
      </c>
      <c r="B2712" s="123" t="s">
        <v>3094</v>
      </c>
      <c r="C2712" s="122" t="s">
        <v>29</v>
      </c>
      <c r="D2712" s="122" t="s">
        <v>3095</v>
      </c>
      <c r="E2712" s="124" t="s">
        <v>1581</v>
      </c>
      <c r="F2712" s="124"/>
      <c r="G2712" s="125" t="s">
        <v>3096</v>
      </c>
      <c r="H2712" s="126" t="n">
        <v>1.26</v>
      </c>
      <c r="I2712" s="127" t="n">
        <f aca="false">L2712</f>
        <v>0.2</v>
      </c>
      <c r="J2712" s="127" t="n">
        <f aca="false">M2712</f>
        <v>0.24</v>
      </c>
      <c r="L2712" s="108" t="n">
        <f aca="false">TRUNC(N2712-N2712*$O$2,2)</f>
        <v>0.2</v>
      </c>
      <c r="M2712" s="108" t="n">
        <f aca="false">TRUNC(O2712-O2712*$O$2,2)</f>
        <v>0.24</v>
      </c>
      <c r="N2712" s="0" t="n">
        <v>0.26</v>
      </c>
      <c r="O2712" s="0" t="n">
        <v>0.32</v>
      </c>
    </row>
    <row r="2713" customFormat="false" ht="25.5" hidden="false" customHeight="false" outlineLevel="0" collapsed="false">
      <c r="A2713" s="122" t="s">
        <v>1578</v>
      </c>
      <c r="B2713" s="123" t="s">
        <v>3097</v>
      </c>
      <c r="C2713" s="122" t="s">
        <v>29</v>
      </c>
      <c r="D2713" s="122" t="s">
        <v>3098</v>
      </c>
      <c r="E2713" s="124" t="s">
        <v>1581</v>
      </c>
      <c r="F2713" s="124"/>
      <c r="G2713" s="125" t="s">
        <v>524</v>
      </c>
      <c r="H2713" s="126" t="n">
        <v>1.357</v>
      </c>
      <c r="I2713" s="127" t="n">
        <f aca="false">L2713</f>
        <v>29.76</v>
      </c>
      <c r="J2713" s="127" t="n">
        <f aca="false">M2713</f>
        <v>40.38</v>
      </c>
      <c r="L2713" s="108" t="n">
        <f aca="false">TRUNC(N2713-N2713*$O$2,2)</f>
        <v>29.76</v>
      </c>
      <c r="M2713" s="108" t="n">
        <f aca="false">TRUNC(O2713-O2713*$O$2,2)</f>
        <v>40.38</v>
      </c>
      <c r="N2713" s="0" t="n">
        <v>38.13</v>
      </c>
      <c r="O2713" s="0" t="n">
        <v>51.74</v>
      </c>
    </row>
    <row r="2714" customFormat="false" ht="12.75" hidden="false" customHeight="false" outlineLevel="0" collapsed="false">
      <c r="A2714" s="115"/>
      <c r="B2714" s="115"/>
      <c r="C2714" s="115"/>
      <c r="D2714" s="115"/>
      <c r="E2714" s="115"/>
      <c r="F2714" s="116"/>
      <c r="G2714" s="115"/>
      <c r="H2714" s="116"/>
      <c r="I2714" s="115"/>
      <c r="J2714" s="116"/>
      <c r="L2714" s="108"/>
      <c r="M2714" s="108" t="n">
        <f aca="false">TRUNC(O2714-O2714*$O$2,2)</f>
        <v>3.76</v>
      </c>
      <c r="N2714" s="0" t="s">
        <v>1574</v>
      </c>
      <c r="O2714" s="0" t="n">
        <v>4.83</v>
      </c>
    </row>
    <row r="2715" customFormat="false" ht="12.75" hidden="false" customHeight="false" outlineLevel="0" collapsed="false">
      <c r="A2715" s="115"/>
      <c r="B2715" s="115"/>
      <c r="C2715" s="115"/>
      <c r="D2715" s="115"/>
      <c r="E2715" s="115"/>
      <c r="F2715" s="116"/>
      <c r="G2715" s="115"/>
      <c r="H2715" s="117" t="s">
        <v>1575</v>
      </c>
      <c r="I2715" s="117"/>
      <c r="J2715" s="118" t="n">
        <f aca="false">M2715</f>
        <v>60.98</v>
      </c>
      <c r="L2715" s="108" t="n">
        <f aca="false">TRUNC(N2715-N2715*$O$2,2)</f>
        <v>0</v>
      </c>
      <c r="M2715" s="108" t="n">
        <f aca="false">TRUNC(O2715-O2715*$O$2,2)</f>
        <v>60.98</v>
      </c>
      <c r="N2715" s="0" t="n">
        <v>0</v>
      </c>
      <c r="O2715" s="0" t="n">
        <v>78.13</v>
      </c>
    </row>
    <row r="2716" customFormat="false" ht="13.5" hidden="false" customHeight="false" outlineLevel="0" collapsed="false">
      <c r="A2716" s="30"/>
      <c r="B2716" s="30"/>
      <c r="C2716" s="30"/>
      <c r="D2716" s="30"/>
      <c r="E2716" s="30"/>
      <c r="F2716" s="30"/>
      <c r="G2716" s="30"/>
      <c r="H2716" s="119"/>
      <c r="I2716" s="30"/>
      <c r="J2716" s="120"/>
      <c r="L2716" s="108"/>
      <c r="M2716" s="108" t="n">
        <f aca="false">TRUNC(O2716-O2716*$O$2,2)</f>
        <v>20485.16</v>
      </c>
      <c r="N2716" s="0" t="s">
        <v>1576</v>
      </c>
      <c r="O2716" s="0" t="n">
        <v>26246.21</v>
      </c>
    </row>
    <row r="2717" customFormat="false" ht="13.5" hidden="false" customHeight="false" outlineLevel="0" collapsed="false">
      <c r="A2717" s="121"/>
      <c r="B2717" s="121"/>
      <c r="C2717" s="121"/>
      <c r="D2717" s="121"/>
      <c r="E2717" s="121"/>
      <c r="F2717" s="121"/>
      <c r="G2717" s="121"/>
      <c r="H2717" s="121"/>
      <c r="I2717" s="121"/>
      <c r="J2717" s="121"/>
      <c r="L2717" s="108" t="n">
        <f aca="false">TRUNC(N2717-N2717*$O$2,2)</f>
        <v>0</v>
      </c>
      <c r="M2717" s="108" t="n">
        <f aca="false">TRUNC(O2717-O2717*$O$2,2)</f>
        <v>0</v>
      </c>
      <c r="N2717" s="0" t="n">
        <v>0</v>
      </c>
      <c r="O2717" s="0" t="n">
        <v>0</v>
      </c>
    </row>
    <row r="2718" customFormat="false" ht="15" hidden="false" customHeight="false" outlineLevel="0" collapsed="false">
      <c r="A2718" s="98" t="s">
        <v>407</v>
      </c>
      <c r="B2718" s="99" t="s">
        <v>8</v>
      </c>
      <c r="C2718" s="98" t="s">
        <v>9</v>
      </c>
      <c r="D2718" s="98" t="s">
        <v>10</v>
      </c>
      <c r="E2718" s="100" t="s">
        <v>1565</v>
      </c>
      <c r="F2718" s="100"/>
      <c r="G2718" s="101" t="s">
        <v>11</v>
      </c>
      <c r="H2718" s="99" t="s">
        <v>12</v>
      </c>
      <c r="I2718" s="99" t="s">
        <v>13</v>
      </c>
      <c r="J2718" s="99" t="s">
        <v>15</v>
      </c>
      <c r="L2718" s="108"/>
      <c r="M2718" s="108"/>
    </row>
    <row r="2719" customFormat="false" ht="25.5" hidden="false" customHeight="false" outlineLevel="0" collapsed="false">
      <c r="A2719" s="102" t="s">
        <v>1566</v>
      </c>
      <c r="B2719" s="103" t="s">
        <v>408</v>
      </c>
      <c r="C2719" s="102" t="s">
        <v>50</v>
      </c>
      <c r="D2719" s="102" t="s">
        <v>409</v>
      </c>
      <c r="E2719" s="104" t="s">
        <v>3099</v>
      </c>
      <c r="F2719" s="104"/>
      <c r="G2719" s="105" t="s">
        <v>366</v>
      </c>
      <c r="H2719" s="106" t="n">
        <v>1</v>
      </c>
      <c r="I2719" s="107" t="n">
        <f aca="false">L2719</f>
        <v>29.68</v>
      </c>
      <c r="J2719" s="107" t="n">
        <f aca="false">M2719</f>
        <v>29.68</v>
      </c>
      <c r="L2719" s="108" t="n">
        <f aca="false">TRUNC(N2719-N2719*$O$2,2)</f>
        <v>29.68</v>
      </c>
      <c r="M2719" s="108" t="n">
        <f aca="false">TRUNC(O2719-O2719*$O$2,2)</f>
        <v>29.68</v>
      </c>
      <c r="N2719" s="0" t="n">
        <v>38.03</v>
      </c>
      <c r="O2719" s="0" t="n">
        <v>38.03</v>
      </c>
    </row>
    <row r="2720" customFormat="false" ht="15" hidden="false" customHeight="false" outlineLevel="0" collapsed="false">
      <c r="A2720" s="98"/>
      <c r="B2720" s="99" t="s">
        <v>8</v>
      </c>
      <c r="C2720" s="98" t="s">
        <v>9</v>
      </c>
      <c r="D2720" s="98" t="s">
        <v>10</v>
      </c>
      <c r="E2720" s="100" t="s">
        <v>1565</v>
      </c>
      <c r="F2720" s="100"/>
      <c r="G2720" s="101" t="s">
        <v>11</v>
      </c>
      <c r="H2720" s="99" t="s">
        <v>12</v>
      </c>
      <c r="I2720" s="99" t="s">
        <v>13</v>
      </c>
      <c r="J2720" s="99" t="s">
        <v>15</v>
      </c>
      <c r="L2720" s="108"/>
      <c r="M2720" s="108"/>
    </row>
    <row r="2721" customFormat="false" ht="25.5" hidden="false" customHeight="false" outlineLevel="0" collapsed="false">
      <c r="A2721" s="109" t="s">
        <v>1566</v>
      </c>
      <c r="B2721" s="110" t="n">
        <v>10549</v>
      </c>
      <c r="C2721" s="109" t="s">
        <v>50</v>
      </c>
      <c r="D2721" s="109" t="s">
        <v>1620</v>
      </c>
      <c r="E2721" s="111" t="s">
        <v>1621</v>
      </c>
      <c r="F2721" s="111"/>
      <c r="G2721" s="112" t="s">
        <v>1610</v>
      </c>
      <c r="H2721" s="113" t="n">
        <v>0.2</v>
      </c>
      <c r="I2721" s="114" t="n">
        <f aca="false">L2721</f>
        <v>2.95</v>
      </c>
      <c r="J2721" s="114" t="n">
        <f aca="false">M2721</f>
        <v>0.58</v>
      </c>
      <c r="L2721" s="108" t="n">
        <f aca="false">TRUNC(N2721-N2721*$O$2,2)</f>
        <v>2.95</v>
      </c>
      <c r="M2721" s="108" t="n">
        <f aca="false">TRUNC(O2721-O2721*$O$2,2)</f>
        <v>0.58</v>
      </c>
      <c r="N2721" s="0" t="s">
        <v>1622</v>
      </c>
      <c r="O2721" s="0" t="s">
        <v>1626</v>
      </c>
    </row>
    <row r="2722" customFormat="false" ht="25.5" hidden="false" customHeight="false" outlineLevel="0" collapsed="false">
      <c r="A2722" s="122" t="s">
        <v>1578</v>
      </c>
      <c r="B2722" s="123" t="s">
        <v>1825</v>
      </c>
      <c r="C2722" s="122" t="s">
        <v>50</v>
      </c>
      <c r="D2722" s="122" t="s">
        <v>1826</v>
      </c>
      <c r="E2722" s="124" t="s">
        <v>1581</v>
      </c>
      <c r="F2722" s="124"/>
      <c r="G2722" s="125" t="s">
        <v>41</v>
      </c>
      <c r="H2722" s="126" t="n">
        <v>0.013</v>
      </c>
      <c r="I2722" s="127" t="n">
        <f aca="false">L2722</f>
        <v>101.47</v>
      </c>
      <c r="J2722" s="127" t="n">
        <f aca="false">M2722</f>
        <v>1.31</v>
      </c>
      <c r="L2722" s="108" t="n">
        <f aca="false">TRUNC(N2722-N2722*$O$2,2)</f>
        <v>101.47</v>
      </c>
      <c r="M2722" s="108" t="n">
        <f aca="false">TRUNC(O2722-O2722*$O$2,2)</f>
        <v>1.31</v>
      </c>
      <c r="N2722" s="0" t="s">
        <v>1827</v>
      </c>
      <c r="O2722" s="0" t="s">
        <v>3100</v>
      </c>
    </row>
    <row r="2723" customFormat="false" ht="25.5" hidden="false" customHeight="false" outlineLevel="0" collapsed="false">
      <c r="A2723" s="122" t="s">
        <v>1578</v>
      </c>
      <c r="B2723" s="123" t="s">
        <v>1894</v>
      </c>
      <c r="C2723" s="122" t="s">
        <v>50</v>
      </c>
      <c r="D2723" s="122" t="s">
        <v>1895</v>
      </c>
      <c r="E2723" s="124" t="s">
        <v>1581</v>
      </c>
      <c r="F2723" s="124"/>
      <c r="G2723" s="125" t="s">
        <v>287</v>
      </c>
      <c r="H2723" s="126" t="n">
        <v>0.078</v>
      </c>
      <c r="I2723" s="127" t="n">
        <f aca="false">L2723</f>
        <v>14.82</v>
      </c>
      <c r="J2723" s="127" t="n">
        <f aca="false">M2723</f>
        <v>1.15</v>
      </c>
      <c r="L2723" s="108" t="n">
        <f aca="false">TRUNC(N2723-N2723*$O$2,2)</f>
        <v>14.82</v>
      </c>
      <c r="M2723" s="108" t="n">
        <f aca="false">TRUNC(O2723-O2723*$O$2,2)</f>
        <v>1.15</v>
      </c>
      <c r="N2723" s="0" t="s">
        <v>1896</v>
      </c>
      <c r="O2723" s="0" t="s">
        <v>3101</v>
      </c>
    </row>
    <row r="2724" customFormat="false" ht="25.5" hidden="false" customHeight="false" outlineLevel="0" collapsed="false">
      <c r="A2724" s="122" t="s">
        <v>1578</v>
      </c>
      <c r="B2724" s="123" t="s">
        <v>1832</v>
      </c>
      <c r="C2724" s="122" t="s">
        <v>50</v>
      </c>
      <c r="D2724" s="122" t="s">
        <v>1833</v>
      </c>
      <c r="E2724" s="124" t="s">
        <v>1581</v>
      </c>
      <c r="F2724" s="124"/>
      <c r="G2724" s="125" t="s">
        <v>287</v>
      </c>
      <c r="H2724" s="126" t="n">
        <v>5</v>
      </c>
      <c r="I2724" s="127" t="n">
        <f aca="false">L2724</f>
        <v>0.6</v>
      </c>
      <c r="J2724" s="127" t="n">
        <f aca="false">M2724</f>
        <v>3.04</v>
      </c>
      <c r="L2724" s="108" t="n">
        <f aca="false">TRUNC(N2724-N2724*$O$2,2)</f>
        <v>0.6</v>
      </c>
      <c r="M2724" s="108" t="n">
        <f aca="false">TRUNC(O2724-O2724*$O$2,2)</f>
        <v>3.04</v>
      </c>
      <c r="N2724" s="0" t="s">
        <v>1834</v>
      </c>
      <c r="O2724" s="0" t="s">
        <v>3102</v>
      </c>
    </row>
    <row r="2725" customFormat="false" ht="25.5" hidden="false" customHeight="false" outlineLevel="0" collapsed="false">
      <c r="A2725" s="122" t="s">
        <v>1578</v>
      </c>
      <c r="B2725" s="123" t="s">
        <v>1800</v>
      </c>
      <c r="C2725" s="122" t="s">
        <v>50</v>
      </c>
      <c r="D2725" s="122" t="s">
        <v>1801</v>
      </c>
      <c r="E2725" s="124" t="s">
        <v>1581</v>
      </c>
      <c r="F2725" s="124"/>
      <c r="G2725" s="125" t="s">
        <v>41</v>
      </c>
      <c r="H2725" s="126" t="n">
        <v>0.001</v>
      </c>
      <c r="I2725" s="127" t="n">
        <f aca="false">L2725</f>
        <v>86.97</v>
      </c>
      <c r="J2725" s="127" t="n">
        <f aca="false">M2725</f>
        <v>0.08</v>
      </c>
      <c r="L2725" s="108" t="n">
        <f aca="false">TRUNC(N2725-N2725*$O$2,2)</f>
        <v>86.97</v>
      </c>
      <c r="M2725" s="108" t="n">
        <f aca="false">TRUNC(O2725-O2725*$O$2,2)</f>
        <v>0.08</v>
      </c>
      <c r="N2725" s="0" t="s">
        <v>1802</v>
      </c>
      <c r="O2725" s="0" t="s">
        <v>1917</v>
      </c>
    </row>
    <row r="2726" customFormat="false" ht="25.5" hidden="false" customHeight="false" outlineLevel="0" collapsed="false">
      <c r="A2726" s="122" t="s">
        <v>1578</v>
      </c>
      <c r="B2726" s="123" t="s">
        <v>2119</v>
      </c>
      <c r="C2726" s="122" t="s">
        <v>50</v>
      </c>
      <c r="D2726" s="122" t="s">
        <v>2120</v>
      </c>
      <c r="E2726" s="124" t="s">
        <v>1581</v>
      </c>
      <c r="F2726" s="124"/>
      <c r="G2726" s="125" t="s">
        <v>366</v>
      </c>
      <c r="H2726" s="126" t="n">
        <v>0.035</v>
      </c>
      <c r="I2726" s="127" t="n">
        <f aca="false">L2726</f>
        <v>9.81</v>
      </c>
      <c r="J2726" s="127" t="n">
        <f aca="false">M2726</f>
        <v>0.34</v>
      </c>
      <c r="L2726" s="108" t="n">
        <f aca="false">TRUNC(N2726-N2726*$O$2,2)</f>
        <v>9.81</v>
      </c>
      <c r="M2726" s="108" t="n">
        <f aca="false">TRUNC(O2726-O2726*$O$2,2)</f>
        <v>0.34</v>
      </c>
      <c r="N2726" s="0" t="s">
        <v>2121</v>
      </c>
      <c r="O2726" s="0" t="s">
        <v>2280</v>
      </c>
    </row>
    <row r="2727" customFormat="false" ht="25.5" hidden="false" customHeight="false" outlineLevel="0" collapsed="false">
      <c r="A2727" s="122" t="s">
        <v>1578</v>
      </c>
      <c r="B2727" s="123" t="s">
        <v>1737</v>
      </c>
      <c r="C2727" s="122" t="s">
        <v>50</v>
      </c>
      <c r="D2727" s="122" t="s">
        <v>1738</v>
      </c>
      <c r="E2727" s="124" t="s">
        <v>1609</v>
      </c>
      <c r="F2727" s="124"/>
      <c r="G2727" s="125" t="s">
        <v>1610</v>
      </c>
      <c r="H2727" s="126" t="n">
        <v>0.4</v>
      </c>
      <c r="I2727" s="127" t="n">
        <f aca="false">L2727</f>
        <v>14.91</v>
      </c>
      <c r="J2727" s="127" t="n">
        <f aca="false">M2727</f>
        <v>5.96</v>
      </c>
      <c r="L2727" s="108" t="n">
        <f aca="false">TRUNC(N2727-N2727*$O$2,2)</f>
        <v>14.91</v>
      </c>
      <c r="M2727" s="108" t="n">
        <f aca="false">TRUNC(O2727-O2727*$O$2,2)</f>
        <v>5.96</v>
      </c>
      <c r="N2727" s="0" t="s">
        <v>1739</v>
      </c>
      <c r="O2727" s="0" t="s">
        <v>3103</v>
      </c>
    </row>
    <row r="2728" customFormat="false" ht="25.5" hidden="false" customHeight="false" outlineLevel="0" collapsed="false">
      <c r="A2728" s="122" t="s">
        <v>1578</v>
      </c>
      <c r="B2728" s="123" t="s">
        <v>1905</v>
      </c>
      <c r="C2728" s="122" t="s">
        <v>50</v>
      </c>
      <c r="D2728" s="122" t="s">
        <v>1906</v>
      </c>
      <c r="E2728" s="124" t="s">
        <v>1609</v>
      </c>
      <c r="F2728" s="124"/>
      <c r="G2728" s="125" t="s">
        <v>1610</v>
      </c>
      <c r="H2728" s="126" t="n">
        <v>0.2</v>
      </c>
      <c r="I2728" s="127" t="n">
        <f aca="false">L2728</f>
        <v>14.93</v>
      </c>
      <c r="J2728" s="127" t="n">
        <f aca="false">M2728</f>
        <v>2.98</v>
      </c>
      <c r="L2728" s="108" t="n">
        <f aca="false">TRUNC(N2728-N2728*$O$2,2)</f>
        <v>14.93</v>
      </c>
      <c r="M2728" s="108" t="n">
        <f aca="false">TRUNC(O2728-O2728*$O$2,2)</f>
        <v>2.98</v>
      </c>
      <c r="N2728" s="0" t="s">
        <v>1746</v>
      </c>
      <c r="O2728" s="0" t="s">
        <v>3104</v>
      </c>
    </row>
    <row r="2729" customFormat="false" ht="12.75" hidden="false" customHeight="false" outlineLevel="0" collapsed="false">
      <c r="A2729" s="122" t="s">
        <v>1578</v>
      </c>
      <c r="B2729" s="123" t="n">
        <v>1886</v>
      </c>
      <c r="C2729" s="122" t="s">
        <v>50</v>
      </c>
      <c r="D2729" s="122" t="s">
        <v>1996</v>
      </c>
      <c r="E2729" s="124" t="s">
        <v>1581</v>
      </c>
      <c r="F2729" s="124"/>
      <c r="G2729" s="125" t="s">
        <v>287</v>
      </c>
      <c r="H2729" s="126" t="n">
        <v>0.01</v>
      </c>
      <c r="I2729" s="127" t="n">
        <f aca="false">L2729</f>
        <v>13.83</v>
      </c>
      <c r="J2729" s="127" t="n">
        <f aca="false">M2729</f>
        <v>0.13</v>
      </c>
      <c r="L2729" s="108" t="n">
        <f aca="false">TRUNC(N2729-N2729*$O$2,2)</f>
        <v>13.83</v>
      </c>
      <c r="M2729" s="108" t="n">
        <f aca="false">TRUNC(O2729-O2729*$O$2,2)</f>
        <v>0.13</v>
      </c>
      <c r="N2729" s="0" t="s">
        <v>1997</v>
      </c>
      <c r="O2729" s="0" t="s">
        <v>2318</v>
      </c>
    </row>
    <row r="2730" customFormat="false" ht="25.5" hidden="false" customHeight="false" outlineLevel="0" collapsed="false">
      <c r="A2730" s="109" t="s">
        <v>1566</v>
      </c>
      <c r="B2730" s="110" t="n">
        <v>10550</v>
      </c>
      <c r="C2730" s="109" t="s">
        <v>50</v>
      </c>
      <c r="D2730" s="109" t="s">
        <v>1753</v>
      </c>
      <c r="E2730" s="111" t="s">
        <v>1621</v>
      </c>
      <c r="F2730" s="111"/>
      <c r="G2730" s="112" t="s">
        <v>1610</v>
      </c>
      <c r="H2730" s="113" t="n">
        <v>0.4</v>
      </c>
      <c r="I2730" s="114" t="n">
        <f aca="false">L2730</f>
        <v>2.85</v>
      </c>
      <c r="J2730" s="114" t="n">
        <f aca="false">M2730</f>
        <v>1.13</v>
      </c>
      <c r="L2730" s="108" t="n">
        <f aca="false">TRUNC(N2730-N2730*$O$2,2)</f>
        <v>2.85</v>
      </c>
      <c r="M2730" s="108" t="n">
        <f aca="false">TRUNC(O2730-O2730*$O$2,2)</f>
        <v>1.13</v>
      </c>
      <c r="N2730" s="0" t="s">
        <v>1754</v>
      </c>
      <c r="O2730" s="0" t="s">
        <v>2294</v>
      </c>
    </row>
    <row r="2731" customFormat="false" ht="25.5" hidden="false" customHeight="false" outlineLevel="0" collapsed="false">
      <c r="A2731" s="122" t="s">
        <v>1578</v>
      </c>
      <c r="B2731" s="123" t="s">
        <v>1616</v>
      </c>
      <c r="C2731" s="122" t="s">
        <v>50</v>
      </c>
      <c r="D2731" s="122" t="s">
        <v>1617</v>
      </c>
      <c r="E2731" s="124" t="s">
        <v>1609</v>
      </c>
      <c r="F2731" s="124"/>
      <c r="G2731" s="125" t="s">
        <v>1610</v>
      </c>
      <c r="H2731" s="126" t="n">
        <v>0.2</v>
      </c>
      <c r="I2731" s="127" t="n">
        <f aca="false">L2731</f>
        <v>10.65</v>
      </c>
      <c r="J2731" s="127" t="n">
        <f aca="false">M2731</f>
        <v>2.13</v>
      </c>
      <c r="L2731" s="108" t="n">
        <f aca="false">TRUNC(N2731-N2731*$O$2,2)</f>
        <v>10.65</v>
      </c>
      <c r="M2731" s="108" t="n">
        <f aca="false">TRUNC(O2731-O2731*$O$2,2)</f>
        <v>2.13</v>
      </c>
      <c r="N2731" s="0" t="s">
        <v>1618</v>
      </c>
      <c r="O2731" s="0" t="s">
        <v>3105</v>
      </c>
    </row>
    <row r="2732" customFormat="false" ht="39.6" hidden="false" customHeight="true" outlineLevel="0" collapsed="false">
      <c r="A2732" s="109" t="s">
        <v>1566</v>
      </c>
      <c r="B2732" s="110" t="n">
        <v>140</v>
      </c>
      <c r="C2732" s="109" t="s">
        <v>50</v>
      </c>
      <c r="D2732" s="109" t="s">
        <v>2900</v>
      </c>
      <c r="E2732" s="111" t="s">
        <v>2901</v>
      </c>
      <c r="F2732" s="111"/>
      <c r="G2732" s="112" t="s">
        <v>287</v>
      </c>
      <c r="H2732" s="113" t="n">
        <v>1</v>
      </c>
      <c r="I2732" s="114" t="n">
        <f aca="false">L2732</f>
        <v>10.17</v>
      </c>
      <c r="J2732" s="114" t="n">
        <f aca="false">M2732</f>
        <v>10.17</v>
      </c>
      <c r="L2732" s="108" t="n">
        <f aca="false">TRUNC(N2732-N2732*$O$2,2)</f>
        <v>10.17</v>
      </c>
      <c r="M2732" s="108" t="n">
        <f aca="false">TRUNC(O2732-O2732*$O$2,2)</f>
        <v>10.17</v>
      </c>
      <c r="N2732" s="0" t="s">
        <v>2902</v>
      </c>
      <c r="O2732" s="0" t="s">
        <v>2902</v>
      </c>
    </row>
    <row r="2733" customFormat="false" ht="25.5" hidden="false" customHeight="false" outlineLevel="0" collapsed="false">
      <c r="A2733" s="109" t="s">
        <v>1566</v>
      </c>
      <c r="B2733" s="110" t="n">
        <v>10551</v>
      </c>
      <c r="C2733" s="109" t="s">
        <v>50</v>
      </c>
      <c r="D2733" s="109" t="s">
        <v>2015</v>
      </c>
      <c r="E2733" s="111" t="s">
        <v>1621</v>
      </c>
      <c r="F2733" s="111"/>
      <c r="G2733" s="112" t="s">
        <v>1610</v>
      </c>
      <c r="H2733" s="113" t="n">
        <v>0.2</v>
      </c>
      <c r="I2733" s="114" t="n">
        <f aca="false">L2733</f>
        <v>2.88</v>
      </c>
      <c r="J2733" s="114" t="n">
        <f aca="false">M2733</f>
        <v>0.56</v>
      </c>
      <c r="L2733" s="108" t="n">
        <f aca="false">TRUNC(N2733-N2733*$O$2,2)</f>
        <v>2.88</v>
      </c>
      <c r="M2733" s="108" t="n">
        <f aca="false">TRUNC(O2733-O2733*$O$2,2)</f>
        <v>0.56</v>
      </c>
      <c r="N2733" s="0" t="s">
        <v>2016</v>
      </c>
      <c r="O2733" s="0" t="s">
        <v>2352</v>
      </c>
    </row>
    <row r="2734" customFormat="false" ht="13.9" hidden="false" customHeight="true" outlineLevel="0" collapsed="false">
      <c r="A2734" s="134" t="s">
        <v>1630</v>
      </c>
      <c r="B2734" s="134"/>
      <c r="C2734" s="134"/>
      <c r="D2734" s="134"/>
      <c r="E2734" s="134"/>
      <c r="F2734" s="134"/>
      <c r="G2734" s="134"/>
      <c r="H2734" s="134"/>
      <c r="I2734" s="134"/>
      <c r="J2734" s="134"/>
      <c r="L2734" s="108" t="n">
        <f aca="false">TRUNC(N2734-N2734*$O$2,2)</f>
        <v>0</v>
      </c>
      <c r="M2734" s="108" t="n">
        <f aca="false">TRUNC(O2734-O2734*$O$2,2)</f>
        <v>0</v>
      </c>
      <c r="N2734" s="0" t="n">
        <v>0</v>
      </c>
      <c r="O2734" s="0" t="n">
        <v>0</v>
      </c>
    </row>
    <row r="2735" customFormat="false" ht="15" hidden="false" customHeight="false" outlineLevel="0" collapsed="false">
      <c r="A2735" s="98"/>
      <c r="B2735" s="99" t="s">
        <v>8</v>
      </c>
      <c r="C2735" s="98" t="s">
        <v>9</v>
      </c>
      <c r="D2735" s="98" t="s">
        <v>10</v>
      </c>
      <c r="E2735" s="100" t="s">
        <v>1565</v>
      </c>
      <c r="F2735" s="100"/>
      <c r="G2735" s="101" t="s">
        <v>11</v>
      </c>
      <c r="H2735" s="99" t="s">
        <v>12</v>
      </c>
      <c r="I2735" s="99" t="s">
        <v>13</v>
      </c>
      <c r="J2735" s="99" t="s">
        <v>15</v>
      </c>
      <c r="L2735" s="108"/>
      <c r="M2735" s="108"/>
    </row>
    <row r="2736" customFormat="false" ht="25.5" hidden="false" customHeight="false" outlineLevel="0" collapsed="false">
      <c r="A2736" s="122" t="s">
        <v>1578</v>
      </c>
      <c r="B2736" s="123" t="s">
        <v>1894</v>
      </c>
      <c r="C2736" s="122" t="s">
        <v>50</v>
      </c>
      <c r="D2736" s="122" t="s">
        <v>1895</v>
      </c>
      <c r="E2736" s="124" t="s">
        <v>1581</v>
      </c>
      <c r="F2736" s="124"/>
      <c r="G2736" s="125" t="s">
        <v>287</v>
      </c>
      <c r="H2736" s="126" t="n">
        <v>0.098</v>
      </c>
      <c r="I2736" s="127" t="n">
        <f aca="false">L2736</f>
        <v>14.82</v>
      </c>
      <c r="J2736" s="127" t="n">
        <f aca="false">M2736</f>
        <v>1.45</v>
      </c>
      <c r="L2736" s="108" t="n">
        <f aca="false">TRUNC(N2736-N2736*$O$2,2)</f>
        <v>14.82</v>
      </c>
      <c r="M2736" s="108" t="n">
        <f aca="false">TRUNC(O2736-O2736*$O$2,2)</f>
        <v>1.45</v>
      </c>
      <c r="N2736" s="0" t="s">
        <v>1896</v>
      </c>
      <c r="O2736" s="0" t="s">
        <v>3055</v>
      </c>
    </row>
    <row r="2737" customFormat="false" ht="12.75" hidden="false" customHeight="false" outlineLevel="0" collapsed="false">
      <c r="A2737" s="122" t="s">
        <v>1578</v>
      </c>
      <c r="B2737" s="123" t="n">
        <v>4729</v>
      </c>
      <c r="C2737" s="122" t="s">
        <v>50</v>
      </c>
      <c r="D2737" s="122" t="s">
        <v>1636</v>
      </c>
      <c r="E2737" s="124" t="s">
        <v>1581</v>
      </c>
      <c r="F2737" s="124"/>
      <c r="G2737" s="125" t="s">
        <v>24</v>
      </c>
      <c r="H2737" s="126" t="n">
        <v>2.8E-005</v>
      </c>
      <c r="I2737" s="127" t="n">
        <f aca="false">L2737</f>
        <v>24.58</v>
      </c>
      <c r="J2737" s="127" t="n">
        <f aca="false">M2737</f>
        <v>0</v>
      </c>
      <c r="L2737" s="108" t="n">
        <f aca="false">TRUNC(N2737-N2737*$O$2,2)</f>
        <v>24.58</v>
      </c>
      <c r="M2737" s="108" t="n">
        <f aca="false">TRUNC(O2737-O2737*$O$2,2)</f>
        <v>0</v>
      </c>
      <c r="N2737" s="0" t="s">
        <v>1637</v>
      </c>
      <c r="O2737" s="0" t="s">
        <v>1635</v>
      </c>
    </row>
    <row r="2738" customFormat="false" ht="38.25" hidden="false" customHeight="false" outlineLevel="0" collapsed="false">
      <c r="A2738" s="122" t="s">
        <v>1578</v>
      </c>
      <c r="B2738" s="123" t="s">
        <v>1991</v>
      </c>
      <c r="C2738" s="122" t="s">
        <v>50</v>
      </c>
      <c r="D2738" s="122" t="s">
        <v>1992</v>
      </c>
      <c r="E2738" s="124" t="s">
        <v>1581</v>
      </c>
      <c r="F2738" s="124"/>
      <c r="G2738" s="125" t="s">
        <v>24</v>
      </c>
      <c r="H2738" s="126" t="n">
        <v>0.4</v>
      </c>
      <c r="I2738" s="127" t="n">
        <f aca="false">L2738</f>
        <v>0.17</v>
      </c>
      <c r="J2738" s="127" t="n">
        <f aca="false">M2738</f>
        <v>0.06</v>
      </c>
      <c r="L2738" s="108" t="n">
        <f aca="false">TRUNC(N2738-N2738*$O$2,2)</f>
        <v>0.17</v>
      </c>
      <c r="M2738" s="108" t="n">
        <f aca="false">TRUNC(O2738-O2738*$O$2,2)</f>
        <v>0.06</v>
      </c>
      <c r="N2738" s="0" t="s">
        <v>1615</v>
      </c>
      <c r="O2738" s="0" t="s">
        <v>1937</v>
      </c>
    </row>
    <row r="2739" customFormat="false" ht="12.75" hidden="false" customHeight="false" outlineLevel="0" collapsed="false">
      <c r="A2739" s="122" t="s">
        <v>1578</v>
      </c>
      <c r="B2739" s="123" t="n">
        <v>10282</v>
      </c>
      <c r="C2739" s="122" t="s">
        <v>50</v>
      </c>
      <c r="D2739" s="122" t="s">
        <v>1789</v>
      </c>
      <c r="E2739" s="124" t="s">
        <v>1581</v>
      </c>
      <c r="F2739" s="124"/>
      <c r="G2739" s="125" t="s">
        <v>24</v>
      </c>
      <c r="H2739" s="126" t="n">
        <v>8E-005</v>
      </c>
      <c r="I2739" s="127" t="n">
        <f aca="false">L2739</f>
        <v>31.84</v>
      </c>
      <c r="J2739" s="127" t="n">
        <f aca="false">M2739</f>
        <v>0</v>
      </c>
      <c r="L2739" s="108" t="n">
        <f aca="false">TRUNC(N2739-N2739*$O$2,2)</f>
        <v>31.84</v>
      </c>
      <c r="M2739" s="108" t="n">
        <f aca="false">TRUNC(O2739-O2739*$O$2,2)</f>
        <v>0</v>
      </c>
      <c r="N2739" s="0" t="s">
        <v>1790</v>
      </c>
      <c r="O2739" s="0" t="s">
        <v>1635</v>
      </c>
    </row>
    <row r="2740" customFormat="false" ht="25.5" hidden="false" customHeight="false" outlineLevel="0" collapsed="false">
      <c r="A2740" s="122" t="s">
        <v>1578</v>
      </c>
      <c r="B2740" s="123" t="n">
        <v>4174</v>
      </c>
      <c r="C2740" s="122" t="s">
        <v>50</v>
      </c>
      <c r="D2740" s="122" t="s">
        <v>1820</v>
      </c>
      <c r="E2740" s="124" t="s">
        <v>1581</v>
      </c>
      <c r="F2740" s="124"/>
      <c r="G2740" s="125" t="s">
        <v>24</v>
      </c>
      <c r="H2740" s="126" t="n">
        <v>0.0002</v>
      </c>
      <c r="I2740" s="127" t="n">
        <f aca="false">L2740</f>
        <v>8.42</v>
      </c>
      <c r="J2740" s="127" t="n">
        <f aca="false">M2740</f>
        <v>0</v>
      </c>
      <c r="L2740" s="108" t="n">
        <f aca="false">TRUNC(N2740-N2740*$O$2,2)</f>
        <v>8.42</v>
      </c>
      <c r="M2740" s="108" t="n">
        <f aca="false">TRUNC(O2740-O2740*$O$2,2)</f>
        <v>0</v>
      </c>
      <c r="N2740" s="0" t="s">
        <v>1821</v>
      </c>
      <c r="O2740" s="0" t="s">
        <v>1635</v>
      </c>
    </row>
    <row r="2741" customFormat="false" ht="12.75" hidden="false" customHeight="false" outlineLevel="0" collapsed="false">
      <c r="A2741" s="122" t="s">
        <v>1578</v>
      </c>
      <c r="B2741" s="123" t="n">
        <v>10790</v>
      </c>
      <c r="C2741" s="122" t="s">
        <v>50</v>
      </c>
      <c r="D2741" s="122" t="s">
        <v>1780</v>
      </c>
      <c r="E2741" s="124" t="s">
        <v>1581</v>
      </c>
      <c r="F2741" s="124"/>
      <c r="G2741" s="125" t="s">
        <v>24</v>
      </c>
      <c r="H2741" s="126" t="n">
        <v>4E-005</v>
      </c>
      <c r="I2741" s="127" t="n">
        <f aca="false">L2741</f>
        <v>20.25</v>
      </c>
      <c r="J2741" s="127" t="n">
        <f aca="false">M2741</f>
        <v>0</v>
      </c>
      <c r="L2741" s="108" t="n">
        <f aca="false">TRUNC(N2741-N2741*$O$2,2)</f>
        <v>20.25</v>
      </c>
      <c r="M2741" s="108" t="n">
        <f aca="false">TRUNC(O2741-O2741*$O$2,2)</f>
        <v>0</v>
      </c>
      <c r="N2741" s="0" t="s">
        <v>1781</v>
      </c>
      <c r="O2741" s="0" t="s">
        <v>1635</v>
      </c>
    </row>
    <row r="2742" customFormat="false" ht="12.75" hidden="false" customHeight="false" outlineLevel="0" collapsed="false">
      <c r="A2742" s="122" t="s">
        <v>1578</v>
      </c>
      <c r="B2742" s="123" t="n">
        <v>10599</v>
      </c>
      <c r="C2742" s="122" t="s">
        <v>50</v>
      </c>
      <c r="D2742" s="122" t="s">
        <v>1648</v>
      </c>
      <c r="E2742" s="124" t="s">
        <v>1581</v>
      </c>
      <c r="F2742" s="124"/>
      <c r="G2742" s="125" t="s">
        <v>24</v>
      </c>
      <c r="H2742" s="126" t="n">
        <v>0.001728</v>
      </c>
      <c r="I2742" s="127" t="n">
        <f aca="false">L2742</f>
        <v>14.04</v>
      </c>
      <c r="J2742" s="127" t="n">
        <f aca="false">M2742</f>
        <v>0.02</v>
      </c>
      <c r="L2742" s="108" t="n">
        <f aca="false">TRUNC(N2742-N2742*$O$2,2)</f>
        <v>14.04</v>
      </c>
      <c r="M2742" s="108" t="n">
        <f aca="false">TRUNC(O2742-O2742*$O$2,2)</f>
        <v>0.02</v>
      </c>
      <c r="N2742" s="0" t="s">
        <v>1649</v>
      </c>
      <c r="O2742" s="0" t="s">
        <v>1893</v>
      </c>
    </row>
    <row r="2743" customFormat="false" ht="12.75" hidden="false" customHeight="false" outlineLevel="0" collapsed="false">
      <c r="A2743" s="122" t="s">
        <v>1578</v>
      </c>
      <c r="B2743" s="123" t="n">
        <v>1651</v>
      </c>
      <c r="C2743" s="122" t="s">
        <v>50</v>
      </c>
      <c r="D2743" s="122" t="s">
        <v>1638</v>
      </c>
      <c r="E2743" s="124" t="s">
        <v>1581</v>
      </c>
      <c r="F2743" s="124"/>
      <c r="G2743" s="125" t="s">
        <v>1639</v>
      </c>
      <c r="H2743" s="126" t="n">
        <v>0.000748</v>
      </c>
      <c r="I2743" s="127" t="n">
        <f aca="false">L2743</f>
        <v>4.95</v>
      </c>
      <c r="J2743" s="127" t="n">
        <f aca="false">M2743</f>
        <v>0</v>
      </c>
      <c r="L2743" s="108" t="n">
        <f aca="false">TRUNC(N2743-N2743*$O$2,2)</f>
        <v>4.95</v>
      </c>
      <c r="M2743" s="108" t="n">
        <f aca="false">TRUNC(O2743-O2743*$O$2,2)</f>
        <v>0</v>
      </c>
      <c r="N2743" s="0" t="s">
        <v>1640</v>
      </c>
      <c r="O2743" s="0" t="s">
        <v>1635</v>
      </c>
    </row>
    <row r="2744" customFormat="false" ht="12.75" hidden="false" customHeight="false" outlineLevel="0" collapsed="false">
      <c r="A2744" s="122" t="s">
        <v>1578</v>
      </c>
      <c r="B2744" s="123" t="n">
        <v>10579</v>
      </c>
      <c r="C2744" s="122" t="s">
        <v>50</v>
      </c>
      <c r="D2744" s="122" t="s">
        <v>1818</v>
      </c>
      <c r="E2744" s="124" t="s">
        <v>1581</v>
      </c>
      <c r="F2744" s="124"/>
      <c r="G2744" s="125" t="s">
        <v>24</v>
      </c>
      <c r="H2744" s="126" t="n">
        <v>4E-005</v>
      </c>
      <c r="I2744" s="127" t="n">
        <f aca="false">L2744</f>
        <v>20.98</v>
      </c>
      <c r="J2744" s="127" t="n">
        <f aca="false">M2744</f>
        <v>0</v>
      </c>
      <c r="L2744" s="108" t="n">
        <f aca="false">TRUNC(N2744-N2744*$O$2,2)</f>
        <v>20.98</v>
      </c>
      <c r="M2744" s="108" t="n">
        <f aca="false">TRUNC(O2744-O2744*$O$2,2)</f>
        <v>0</v>
      </c>
      <c r="N2744" s="0" t="s">
        <v>1819</v>
      </c>
      <c r="O2744" s="0" t="s">
        <v>1635</v>
      </c>
    </row>
    <row r="2745" customFormat="false" ht="12.75" hidden="false" customHeight="false" outlineLevel="0" collapsed="false">
      <c r="A2745" s="122" t="s">
        <v>1578</v>
      </c>
      <c r="B2745" s="123" t="n">
        <v>11245</v>
      </c>
      <c r="C2745" s="122" t="s">
        <v>50</v>
      </c>
      <c r="D2745" s="122" t="s">
        <v>1814</v>
      </c>
      <c r="E2745" s="124" t="s">
        <v>1581</v>
      </c>
      <c r="F2745" s="124"/>
      <c r="G2745" s="125" t="s">
        <v>24</v>
      </c>
      <c r="H2745" s="126" t="n">
        <v>0.00028</v>
      </c>
      <c r="I2745" s="127" t="n">
        <f aca="false">L2745</f>
        <v>9.05</v>
      </c>
      <c r="J2745" s="127" t="n">
        <f aca="false">M2745</f>
        <v>0</v>
      </c>
      <c r="L2745" s="108" t="n">
        <f aca="false">TRUNC(N2745-N2745*$O$2,2)</f>
        <v>9.05</v>
      </c>
      <c r="M2745" s="108" t="n">
        <f aca="false">TRUNC(O2745-O2745*$O$2,2)</f>
        <v>0</v>
      </c>
      <c r="N2745" s="0" t="s">
        <v>1815</v>
      </c>
      <c r="O2745" s="0" t="s">
        <v>1635</v>
      </c>
    </row>
    <row r="2746" customFormat="false" ht="12.75" hidden="false" customHeight="false" outlineLevel="0" collapsed="false">
      <c r="A2746" s="122" t="s">
        <v>1578</v>
      </c>
      <c r="B2746" s="123" t="n">
        <v>11247</v>
      </c>
      <c r="C2746" s="122" t="s">
        <v>50</v>
      </c>
      <c r="D2746" s="122" t="s">
        <v>1795</v>
      </c>
      <c r="E2746" s="124" t="s">
        <v>1581</v>
      </c>
      <c r="F2746" s="124"/>
      <c r="G2746" s="125" t="s">
        <v>24</v>
      </c>
      <c r="H2746" s="126" t="n">
        <v>4E-005</v>
      </c>
      <c r="I2746" s="127" t="n">
        <f aca="false">L2746</f>
        <v>255.84</v>
      </c>
      <c r="J2746" s="127" t="n">
        <f aca="false">M2746</f>
        <v>0</v>
      </c>
      <c r="L2746" s="108" t="n">
        <f aca="false">TRUNC(N2746-N2746*$O$2,2)</f>
        <v>255.84</v>
      </c>
      <c r="M2746" s="108" t="n">
        <f aca="false">TRUNC(O2746-O2746*$O$2,2)</f>
        <v>0</v>
      </c>
      <c r="N2746" s="0" t="s">
        <v>1796</v>
      </c>
      <c r="O2746" s="0" t="s">
        <v>1644</v>
      </c>
    </row>
    <row r="2747" customFormat="false" ht="12.75" hidden="false" customHeight="false" outlineLevel="0" collapsed="false">
      <c r="A2747" s="122" t="s">
        <v>1578</v>
      </c>
      <c r="B2747" s="123" t="n">
        <v>10517</v>
      </c>
      <c r="C2747" s="122" t="s">
        <v>50</v>
      </c>
      <c r="D2747" s="122" t="s">
        <v>1669</v>
      </c>
      <c r="E2747" s="124" t="s">
        <v>1642</v>
      </c>
      <c r="F2747" s="124"/>
      <c r="G2747" s="125" t="s">
        <v>1670</v>
      </c>
      <c r="H2747" s="126" t="n">
        <v>0.000384</v>
      </c>
      <c r="I2747" s="127" t="n">
        <f aca="false">L2747</f>
        <v>234.15</v>
      </c>
      <c r="J2747" s="127" t="n">
        <f aca="false">M2747</f>
        <v>0.08</v>
      </c>
      <c r="L2747" s="108" t="n">
        <f aca="false">TRUNC(N2747-N2747*$O$2,2)</f>
        <v>234.15</v>
      </c>
      <c r="M2747" s="108" t="n">
        <f aca="false">TRUNC(O2747-O2747*$O$2,2)</f>
        <v>0.08</v>
      </c>
      <c r="N2747" s="0" t="s">
        <v>1671</v>
      </c>
      <c r="O2747" s="0" t="s">
        <v>1917</v>
      </c>
    </row>
    <row r="2748" customFormat="false" ht="12.75" hidden="false" customHeight="false" outlineLevel="0" collapsed="false">
      <c r="A2748" s="122" t="s">
        <v>1578</v>
      </c>
      <c r="B2748" s="123" t="n">
        <v>11246</v>
      </c>
      <c r="C2748" s="122" t="s">
        <v>50</v>
      </c>
      <c r="D2748" s="122" t="s">
        <v>1816</v>
      </c>
      <c r="E2748" s="124" t="s">
        <v>1581</v>
      </c>
      <c r="F2748" s="124"/>
      <c r="G2748" s="125" t="s">
        <v>765</v>
      </c>
      <c r="H2748" s="126" t="n">
        <v>0.00028</v>
      </c>
      <c r="I2748" s="127" t="n">
        <f aca="false">L2748</f>
        <v>7.97</v>
      </c>
      <c r="J2748" s="127" t="n">
        <f aca="false">M2748</f>
        <v>0</v>
      </c>
      <c r="L2748" s="108" t="n">
        <f aca="false">TRUNC(N2748-N2748*$O$2,2)</f>
        <v>7.97</v>
      </c>
      <c r="M2748" s="108" t="n">
        <f aca="false">TRUNC(O2748-O2748*$O$2,2)</f>
        <v>0</v>
      </c>
      <c r="N2748" s="0" t="s">
        <v>1817</v>
      </c>
      <c r="O2748" s="0" t="s">
        <v>1635</v>
      </c>
    </row>
    <row r="2749" customFormat="false" ht="12.75" hidden="false" customHeight="false" outlineLevel="0" collapsed="false">
      <c r="A2749" s="122" t="s">
        <v>1578</v>
      </c>
      <c r="B2749" s="123" t="n">
        <v>81</v>
      </c>
      <c r="C2749" s="122" t="s">
        <v>50</v>
      </c>
      <c r="D2749" s="122" t="s">
        <v>2091</v>
      </c>
      <c r="E2749" s="124" t="s">
        <v>1581</v>
      </c>
      <c r="F2749" s="124"/>
      <c r="G2749" s="125" t="s">
        <v>287</v>
      </c>
      <c r="H2749" s="126" t="n">
        <v>1</v>
      </c>
      <c r="I2749" s="127" t="n">
        <f aca="false">L2749</f>
        <v>7.25</v>
      </c>
      <c r="J2749" s="127" t="n">
        <f aca="false">M2749</f>
        <v>7.25</v>
      </c>
      <c r="L2749" s="108" t="n">
        <f aca="false">TRUNC(N2749-N2749*$O$2,2)</f>
        <v>7.25</v>
      </c>
      <c r="M2749" s="108" t="n">
        <f aca="false">TRUNC(O2749-O2749*$O$2,2)</f>
        <v>7.25</v>
      </c>
      <c r="N2749" s="0" t="s">
        <v>2092</v>
      </c>
      <c r="O2749" s="0" t="s">
        <v>2092</v>
      </c>
    </row>
    <row r="2750" customFormat="false" ht="12.75" hidden="false" customHeight="false" outlineLevel="0" collapsed="false">
      <c r="A2750" s="122" t="s">
        <v>1578</v>
      </c>
      <c r="B2750" s="123" t="n">
        <v>10362</v>
      </c>
      <c r="C2750" s="122" t="s">
        <v>50</v>
      </c>
      <c r="D2750" s="122" t="s">
        <v>1674</v>
      </c>
      <c r="E2750" s="124" t="s">
        <v>1642</v>
      </c>
      <c r="F2750" s="124"/>
      <c r="G2750" s="125" t="s">
        <v>24</v>
      </c>
      <c r="H2750" s="126" t="n">
        <v>0.00432</v>
      </c>
      <c r="I2750" s="127" t="n">
        <f aca="false">L2750</f>
        <v>9.78</v>
      </c>
      <c r="J2750" s="127" t="n">
        <f aca="false">M2750</f>
        <v>0.03</v>
      </c>
      <c r="L2750" s="108" t="n">
        <f aca="false">TRUNC(N2750-N2750*$O$2,2)</f>
        <v>9.78</v>
      </c>
      <c r="M2750" s="108" t="n">
        <f aca="false">TRUNC(O2750-O2750*$O$2,2)</f>
        <v>0.03</v>
      </c>
      <c r="N2750" s="0" t="s">
        <v>1675</v>
      </c>
      <c r="O2750" s="0" t="s">
        <v>1612</v>
      </c>
    </row>
    <row r="2751" customFormat="false" ht="12.75" hidden="false" customHeight="false" outlineLevel="0" collapsed="false">
      <c r="A2751" s="122" t="s">
        <v>1578</v>
      </c>
      <c r="B2751" s="123" t="n">
        <v>10789</v>
      </c>
      <c r="C2751" s="122" t="s">
        <v>50</v>
      </c>
      <c r="D2751" s="122" t="s">
        <v>1804</v>
      </c>
      <c r="E2751" s="124" t="s">
        <v>1581</v>
      </c>
      <c r="F2751" s="124"/>
      <c r="G2751" s="125" t="s">
        <v>24</v>
      </c>
      <c r="H2751" s="126" t="n">
        <v>8E-005</v>
      </c>
      <c r="I2751" s="127" t="n">
        <f aca="false">L2751</f>
        <v>12.01</v>
      </c>
      <c r="J2751" s="127" t="n">
        <f aca="false">M2751</f>
        <v>0</v>
      </c>
      <c r="L2751" s="108" t="n">
        <f aca="false">TRUNC(N2751-N2751*$O$2,2)</f>
        <v>12.01</v>
      </c>
      <c r="M2751" s="108" t="n">
        <f aca="false">TRUNC(O2751-O2751*$O$2,2)</f>
        <v>0</v>
      </c>
      <c r="N2751" s="0" t="s">
        <v>1805</v>
      </c>
      <c r="O2751" s="0" t="s">
        <v>1635</v>
      </c>
    </row>
    <row r="2752" customFormat="false" ht="25.5" hidden="false" customHeight="false" outlineLevel="0" collapsed="false">
      <c r="A2752" s="122" t="s">
        <v>1578</v>
      </c>
      <c r="B2752" s="123" t="s">
        <v>1654</v>
      </c>
      <c r="C2752" s="122" t="s">
        <v>50</v>
      </c>
      <c r="D2752" s="122" t="s">
        <v>1655</v>
      </c>
      <c r="E2752" s="124" t="s">
        <v>1581</v>
      </c>
      <c r="F2752" s="124"/>
      <c r="G2752" s="125" t="s">
        <v>24</v>
      </c>
      <c r="H2752" s="126" t="n">
        <v>0.000576</v>
      </c>
      <c r="I2752" s="127" t="n">
        <f aca="false">L2752</f>
        <v>10.53</v>
      </c>
      <c r="J2752" s="127" t="n">
        <f aca="false">M2752</f>
        <v>0</v>
      </c>
      <c r="L2752" s="108" t="n">
        <f aca="false">TRUNC(N2752-N2752*$O$2,2)</f>
        <v>10.53</v>
      </c>
      <c r="M2752" s="108" t="n">
        <f aca="false">TRUNC(O2752-O2752*$O$2,2)</f>
        <v>0</v>
      </c>
      <c r="N2752" s="0" t="s">
        <v>1656</v>
      </c>
      <c r="O2752" s="0" t="s">
        <v>1635</v>
      </c>
    </row>
    <row r="2753" customFormat="false" ht="12.75" hidden="false" customHeight="false" outlineLevel="0" collapsed="false">
      <c r="A2753" s="122" t="s">
        <v>1578</v>
      </c>
      <c r="B2753" s="123" t="n">
        <v>10577</v>
      </c>
      <c r="C2753" s="122" t="s">
        <v>50</v>
      </c>
      <c r="D2753" s="122" t="s">
        <v>1960</v>
      </c>
      <c r="E2753" s="124" t="s">
        <v>1581</v>
      </c>
      <c r="F2753" s="124"/>
      <c r="G2753" s="125" t="s">
        <v>24</v>
      </c>
      <c r="H2753" s="126" t="n">
        <v>2E-005</v>
      </c>
      <c r="I2753" s="127" t="n">
        <f aca="false">L2753</f>
        <v>23.33</v>
      </c>
      <c r="J2753" s="127" t="n">
        <f aca="false">M2753</f>
        <v>0</v>
      </c>
      <c r="L2753" s="108" t="n">
        <f aca="false">TRUNC(N2753-N2753*$O$2,2)</f>
        <v>23.33</v>
      </c>
      <c r="M2753" s="108" t="n">
        <f aca="false">TRUNC(O2753-O2753*$O$2,2)</f>
        <v>0</v>
      </c>
      <c r="N2753" s="0" t="s">
        <v>1961</v>
      </c>
      <c r="O2753" s="0" t="s">
        <v>1635</v>
      </c>
    </row>
    <row r="2754" customFormat="false" ht="12.75" hidden="false" customHeight="false" outlineLevel="0" collapsed="false">
      <c r="A2754" s="122" t="s">
        <v>1578</v>
      </c>
      <c r="B2754" s="123" t="n">
        <v>10578</v>
      </c>
      <c r="C2754" s="122" t="s">
        <v>50</v>
      </c>
      <c r="D2754" s="122" t="s">
        <v>1994</v>
      </c>
      <c r="E2754" s="124" t="s">
        <v>1581</v>
      </c>
      <c r="F2754" s="124"/>
      <c r="G2754" s="125" t="s">
        <v>24</v>
      </c>
      <c r="H2754" s="126" t="n">
        <v>4E-005</v>
      </c>
      <c r="I2754" s="127" t="n">
        <f aca="false">L2754</f>
        <v>11.82</v>
      </c>
      <c r="J2754" s="127" t="n">
        <f aca="false">M2754</f>
        <v>0</v>
      </c>
      <c r="L2754" s="108" t="n">
        <f aca="false">TRUNC(N2754-N2754*$O$2,2)</f>
        <v>11.82</v>
      </c>
      <c r="M2754" s="108" t="n">
        <f aca="false">TRUNC(O2754-O2754*$O$2,2)</f>
        <v>0</v>
      </c>
      <c r="N2754" s="0" t="s">
        <v>1995</v>
      </c>
      <c r="O2754" s="0" t="s">
        <v>1635</v>
      </c>
    </row>
    <row r="2755" customFormat="false" ht="12.75" hidden="false" customHeight="false" outlineLevel="0" collapsed="false">
      <c r="A2755" s="122" t="s">
        <v>1578</v>
      </c>
      <c r="B2755" s="123" t="n">
        <v>2378</v>
      </c>
      <c r="C2755" s="122" t="s">
        <v>50</v>
      </c>
      <c r="D2755" s="122" t="s">
        <v>1657</v>
      </c>
      <c r="E2755" s="124" t="s">
        <v>1581</v>
      </c>
      <c r="F2755" s="124"/>
      <c r="G2755" s="125" t="s">
        <v>24</v>
      </c>
      <c r="H2755" s="126" t="n">
        <v>0.07082</v>
      </c>
      <c r="I2755" s="127" t="n">
        <f aca="false">L2755</f>
        <v>3.51</v>
      </c>
      <c r="J2755" s="127" t="n">
        <f aca="false">M2755</f>
        <v>0.24</v>
      </c>
      <c r="L2755" s="108" t="n">
        <f aca="false">TRUNC(N2755-N2755*$O$2,2)</f>
        <v>3.51</v>
      </c>
      <c r="M2755" s="108" t="n">
        <f aca="false">TRUNC(O2755-O2755*$O$2,2)</f>
        <v>0.24</v>
      </c>
      <c r="N2755" s="0" t="s">
        <v>1658</v>
      </c>
      <c r="O2755" s="0" t="s">
        <v>1985</v>
      </c>
    </row>
    <row r="2756" customFormat="false" ht="25.5" hidden="false" customHeight="false" outlineLevel="0" collapsed="false">
      <c r="A2756" s="122" t="s">
        <v>1578</v>
      </c>
      <c r="B2756" s="123" t="n">
        <v>10761</v>
      </c>
      <c r="C2756" s="122" t="s">
        <v>50</v>
      </c>
      <c r="D2756" s="122" t="s">
        <v>1641</v>
      </c>
      <c r="E2756" s="124" t="s">
        <v>1642</v>
      </c>
      <c r="F2756" s="124"/>
      <c r="G2756" s="125" t="s">
        <v>24</v>
      </c>
      <c r="H2756" s="126" t="n">
        <v>0.097728</v>
      </c>
      <c r="I2756" s="127" t="n">
        <f aca="false">L2756</f>
        <v>3.9</v>
      </c>
      <c r="J2756" s="127" t="n">
        <f aca="false">M2756</f>
        <v>0.37</v>
      </c>
      <c r="L2756" s="108" t="n">
        <f aca="false">TRUNC(N2756-N2756*$O$2,2)</f>
        <v>3.9</v>
      </c>
      <c r="M2756" s="108" t="n">
        <f aca="false">TRUNC(O2756-O2756*$O$2,2)</f>
        <v>0.37</v>
      </c>
      <c r="N2756" s="0" t="s">
        <v>1643</v>
      </c>
      <c r="O2756" s="0" t="s">
        <v>1989</v>
      </c>
    </row>
    <row r="2757" customFormat="false" ht="25.5" hidden="false" customHeight="false" outlineLevel="0" collapsed="false">
      <c r="A2757" s="122" t="s">
        <v>1578</v>
      </c>
      <c r="B2757" s="123" t="s">
        <v>1825</v>
      </c>
      <c r="C2757" s="122" t="s">
        <v>50</v>
      </c>
      <c r="D2757" s="122" t="s">
        <v>1826</v>
      </c>
      <c r="E2757" s="124" t="s">
        <v>1581</v>
      </c>
      <c r="F2757" s="124"/>
      <c r="G2757" s="125" t="s">
        <v>41</v>
      </c>
      <c r="H2757" s="126" t="n">
        <v>0.013</v>
      </c>
      <c r="I2757" s="127" t="n">
        <f aca="false">L2757</f>
        <v>101.47</v>
      </c>
      <c r="J2757" s="127" t="n">
        <f aca="false">M2757</f>
        <v>1.31</v>
      </c>
      <c r="L2757" s="108" t="n">
        <f aca="false">TRUNC(N2757-N2757*$O$2,2)</f>
        <v>101.47</v>
      </c>
      <c r="M2757" s="108" t="n">
        <f aca="false">TRUNC(O2757-O2757*$O$2,2)</f>
        <v>1.31</v>
      </c>
      <c r="N2757" s="0" t="s">
        <v>1827</v>
      </c>
      <c r="O2757" s="0" t="s">
        <v>3100</v>
      </c>
    </row>
    <row r="2758" customFormat="false" ht="25.5" hidden="false" customHeight="false" outlineLevel="0" collapsed="false">
      <c r="A2758" s="122" t="s">
        <v>1578</v>
      </c>
      <c r="B2758" s="123" t="s">
        <v>1664</v>
      </c>
      <c r="C2758" s="122" t="s">
        <v>50</v>
      </c>
      <c r="D2758" s="122" t="s">
        <v>1665</v>
      </c>
      <c r="E2758" s="124" t="s">
        <v>1581</v>
      </c>
      <c r="F2758" s="124"/>
      <c r="G2758" s="125" t="s">
        <v>24</v>
      </c>
      <c r="H2758" s="126" t="n">
        <v>0.000192</v>
      </c>
      <c r="I2758" s="127" t="n">
        <f aca="false">L2758</f>
        <v>13.69</v>
      </c>
      <c r="J2758" s="127" t="n">
        <f aca="false">M2758</f>
        <v>0</v>
      </c>
      <c r="L2758" s="108" t="n">
        <f aca="false">TRUNC(N2758-N2758*$O$2,2)</f>
        <v>13.69</v>
      </c>
      <c r="M2758" s="108" t="n">
        <f aca="false">TRUNC(O2758-O2758*$O$2,2)</f>
        <v>0</v>
      </c>
      <c r="N2758" s="0" t="s">
        <v>1666</v>
      </c>
      <c r="O2758" s="0" t="s">
        <v>1635</v>
      </c>
    </row>
    <row r="2759" customFormat="false" ht="25.5" hidden="false" customHeight="false" outlineLevel="0" collapsed="false">
      <c r="A2759" s="122" t="s">
        <v>1578</v>
      </c>
      <c r="B2759" s="123" t="s">
        <v>1905</v>
      </c>
      <c r="C2759" s="122" t="s">
        <v>50</v>
      </c>
      <c r="D2759" s="122" t="s">
        <v>1906</v>
      </c>
      <c r="E2759" s="124" t="s">
        <v>1609</v>
      </c>
      <c r="F2759" s="124"/>
      <c r="G2759" s="125" t="s">
        <v>1610</v>
      </c>
      <c r="H2759" s="126" t="n">
        <v>0.2</v>
      </c>
      <c r="I2759" s="127" t="n">
        <f aca="false">L2759</f>
        <v>14.93</v>
      </c>
      <c r="J2759" s="127" t="n">
        <f aca="false">M2759</f>
        <v>2.98</v>
      </c>
      <c r="L2759" s="108" t="n">
        <f aca="false">TRUNC(N2759-N2759*$O$2,2)</f>
        <v>14.93</v>
      </c>
      <c r="M2759" s="108" t="n">
        <f aca="false">TRUNC(O2759-O2759*$O$2,2)</f>
        <v>2.98</v>
      </c>
      <c r="N2759" s="0" t="s">
        <v>1746</v>
      </c>
      <c r="O2759" s="0" t="s">
        <v>3104</v>
      </c>
    </row>
    <row r="2760" customFormat="false" ht="13.15" hidden="false" customHeight="true" outlineLevel="0" collapsed="false">
      <c r="A2760" s="122" t="s">
        <v>1578</v>
      </c>
      <c r="B2760" s="123" t="n">
        <v>11249</v>
      </c>
      <c r="C2760" s="122" t="s">
        <v>50</v>
      </c>
      <c r="D2760" s="122" t="s">
        <v>1965</v>
      </c>
      <c r="E2760" s="124" t="s">
        <v>1583</v>
      </c>
      <c r="F2760" s="124"/>
      <c r="G2760" s="125" t="s">
        <v>24</v>
      </c>
      <c r="H2760" s="126" t="n">
        <v>2E-005</v>
      </c>
      <c r="I2760" s="127" t="n">
        <f aca="false">L2760</f>
        <v>404.29</v>
      </c>
      <c r="J2760" s="127" t="n">
        <f aca="false">M2760</f>
        <v>0</v>
      </c>
      <c r="L2760" s="108" t="n">
        <f aca="false">TRUNC(N2760-N2760*$O$2,2)</f>
        <v>404.29</v>
      </c>
      <c r="M2760" s="108" t="n">
        <f aca="false">TRUNC(O2760-O2760*$O$2,2)</f>
        <v>0</v>
      </c>
      <c r="N2760" s="0" t="s">
        <v>1966</v>
      </c>
      <c r="O2760" s="0" t="s">
        <v>1644</v>
      </c>
    </row>
    <row r="2761" customFormat="false" ht="12.75" hidden="false" customHeight="false" outlineLevel="0" collapsed="false">
      <c r="A2761" s="122" t="s">
        <v>1578</v>
      </c>
      <c r="B2761" s="123" t="n">
        <v>158</v>
      </c>
      <c r="C2761" s="122" t="s">
        <v>50</v>
      </c>
      <c r="D2761" s="122" t="s">
        <v>1676</v>
      </c>
      <c r="E2761" s="124" t="s">
        <v>1581</v>
      </c>
      <c r="F2761" s="124"/>
      <c r="G2761" s="125" t="s">
        <v>24</v>
      </c>
      <c r="H2761" s="126" t="n">
        <v>0.097728</v>
      </c>
      <c r="I2761" s="127" t="n">
        <f aca="false">L2761</f>
        <v>10.92</v>
      </c>
      <c r="J2761" s="127" t="n">
        <f aca="false">M2761</f>
        <v>1.06</v>
      </c>
      <c r="L2761" s="108" t="n">
        <f aca="false">TRUNC(N2761-N2761*$O$2,2)</f>
        <v>10.92</v>
      </c>
      <c r="M2761" s="108" t="n">
        <f aca="false">TRUNC(O2761-O2761*$O$2,2)</f>
        <v>1.06</v>
      </c>
      <c r="N2761" s="0" t="s">
        <v>1677</v>
      </c>
      <c r="O2761" s="0" t="s">
        <v>3106</v>
      </c>
    </row>
    <row r="2762" customFormat="false" ht="25.5" hidden="false" customHeight="false" outlineLevel="0" collapsed="false">
      <c r="A2762" s="122" t="s">
        <v>1578</v>
      </c>
      <c r="B2762" s="123" t="s">
        <v>1645</v>
      </c>
      <c r="C2762" s="122" t="s">
        <v>50</v>
      </c>
      <c r="D2762" s="122" t="s">
        <v>1646</v>
      </c>
      <c r="E2762" s="124" t="s">
        <v>1581</v>
      </c>
      <c r="F2762" s="124"/>
      <c r="G2762" s="125" t="s">
        <v>24</v>
      </c>
      <c r="H2762" s="126" t="n">
        <v>5.6E-005</v>
      </c>
      <c r="I2762" s="127" t="n">
        <f aca="false">L2762</f>
        <v>140.49</v>
      </c>
      <c r="J2762" s="127" t="n">
        <f aca="false">M2762</f>
        <v>0</v>
      </c>
      <c r="L2762" s="108" t="n">
        <f aca="false">TRUNC(N2762-N2762*$O$2,2)</f>
        <v>140.49</v>
      </c>
      <c r="M2762" s="108" t="n">
        <f aca="false">TRUNC(O2762-O2762*$O$2,2)</f>
        <v>0</v>
      </c>
      <c r="N2762" s="0" t="s">
        <v>1647</v>
      </c>
      <c r="O2762" s="0" t="s">
        <v>1644</v>
      </c>
    </row>
    <row r="2763" customFormat="false" ht="25.5" hidden="false" customHeight="false" outlineLevel="0" collapsed="false">
      <c r="A2763" s="122" t="s">
        <v>1578</v>
      </c>
      <c r="B2763" s="123" t="s">
        <v>1800</v>
      </c>
      <c r="C2763" s="122" t="s">
        <v>50</v>
      </c>
      <c r="D2763" s="122" t="s">
        <v>1801</v>
      </c>
      <c r="E2763" s="124" t="s">
        <v>1581</v>
      </c>
      <c r="F2763" s="124"/>
      <c r="G2763" s="125" t="s">
        <v>41</v>
      </c>
      <c r="H2763" s="126" t="n">
        <v>0.001</v>
      </c>
      <c r="I2763" s="127" t="n">
        <f aca="false">L2763</f>
        <v>86.97</v>
      </c>
      <c r="J2763" s="127" t="n">
        <f aca="false">M2763</f>
        <v>0.08</v>
      </c>
      <c r="L2763" s="108" t="n">
        <f aca="false">TRUNC(N2763-N2763*$O$2,2)</f>
        <v>86.97</v>
      </c>
      <c r="M2763" s="108" t="n">
        <f aca="false">TRUNC(O2763-O2763*$O$2,2)</f>
        <v>0.08</v>
      </c>
      <c r="N2763" s="0" t="s">
        <v>1802</v>
      </c>
      <c r="O2763" s="0" t="s">
        <v>1917</v>
      </c>
    </row>
    <row r="2764" customFormat="false" ht="12.75" hidden="false" customHeight="false" outlineLevel="0" collapsed="false">
      <c r="A2764" s="122" t="s">
        <v>1578</v>
      </c>
      <c r="B2764" s="123" t="n">
        <v>11265</v>
      </c>
      <c r="C2764" s="122" t="s">
        <v>50</v>
      </c>
      <c r="D2764" s="122" t="s">
        <v>1822</v>
      </c>
      <c r="E2764" s="124" t="s">
        <v>1581</v>
      </c>
      <c r="F2764" s="124"/>
      <c r="G2764" s="125" t="s">
        <v>24</v>
      </c>
      <c r="H2764" s="126" t="n">
        <v>0.00016</v>
      </c>
      <c r="I2764" s="127" t="n">
        <f aca="false">L2764</f>
        <v>14.63</v>
      </c>
      <c r="J2764" s="127" t="n">
        <f aca="false">M2764</f>
        <v>0</v>
      </c>
      <c r="L2764" s="108" t="n">
        <f aca="false">TRUNC(N2764-N2764*$O$2,2)</f>
        <v>14.63</v>
      </c>
      <c r="M2764" s="108" t="n">
        <f aca="false">TRUNC(O2764-O2764*$O$2,2)</f>
        <v>0</v>
      </c>
      <c r="N2764" s="0" t="s">
        <v>1823</v>
      </c>
      <c r="O2764" s="0" t="s">
        <v>1635</v>
      </c>
    </row>
    <row r="2765" customFormat="false" ht="12.75" hidden="false" customHeight="false" outlineLevel="0" collapsed="false">
      <c r="A2765" s="122" t="s">
        <v>1578</v>
      </c>
      <c r="B2765" s="123" t="n">
        <v>10585</v>
      </c>
      <c r="C2765" s="122" t="s">
        <v>50</v>
      </c>
      <c r="D2765" s="122" t="s">
        <v>1978</v>
      </c>
      <c r="E2765" s="124" t="s">
        <v>1581</v>
      </c>
      <c r="F2765" s="124"/>
      <c r="G2765" s="125" t="s">
        <v>24</v>
      </c>
      <c r="H2765" s="126" t="n">
        <v>1.6E-005</v>
      </c>
      <c r="I2765" s="127" t="n">
        <f aca="false">L2765</f>
        <v>15.53</v>
      </c>
      <c r="J2765" s="127" t="n">
        <f aca="false">M2765</f>
        <v>0</v>
      </c>
      <c r="L2765" s="108" t="n">
        <f aca="false">TRUNC(N2765-N2765*$O$2,2)</f>
        <v>15.53</v>
      </c>
      <c r="M2765" s="108" t="n">
        <f aca="false">TRUNC(O2765-O2765*$O$2,2)</f>
        <v>0</v>
      </c>
      <c r="N2765" s="0" t="s">
        <v>1979</v>
      </c>
      <c r="O2765" s="0" t="s">
        <v>1635</v>
      </c>
    </row>
    <row r="2766" customFormat="false" ht="12.75" hidden="false" customHeight="false" outlineLevel="0" collapsed="false">
      <c r="A2766" s="122" t="s">
        <v>1578</v>
      </c>
      <c r="B2766" s="123" t="n">
        <v>941</v>
      </c>
      <c r="C2766" s="122" t="s">
        <v>50</v>
      </c>
      <c r="D2766" s="122" t="s">
        <v>1652</v>
      </c>
      <c r="E2766" s="124" t="s">
        <v>1581</v>
      </c>
      <c r="F2766" s="124"/>
      <c r="G2766" s="125" t="s">
        <v>24</v>
      </c>
      <c r="H2766" s="126" t="n">
        <v>0.00144</v>
      </c>
      <c r="I2766" s="127" t="n">
        <f aca="false">L2766</f>
        <v>148.56</v>
      </c>
      <c r="J2766" s="127" t="n">
        <f aca="false">M2766</f>
        <v>0.21</v>
      </c>
      <c r="L2766" s="108" t="n">
        <f aca="false">TRUNC(N2766-N2766*$O$2,2)</f>
        <v>148.56</v>
      </c>
      <c r="M2766" s="108" t="n">
        <f aca="false">TRUNC(O2766-O2766*$O$2,2)</f>
        <v>0.21</v>
      </c>
      <c r="N2766" s="0" t="s">
        <v>1653</v>
      </c>
      <c r="O2766" s="0" t="s">
        <v>1619</v>
      </c>
    </row>
    <row r="2767" customFormat="false" ht="12.75" hidden="false" customHeight="false" outlineLevel="0" collapsed="false">
      <c r="A2767" s="122" t="s">
        <v>1578</v>
      </c>
      <c r="B2767" s="123" t="n">
        <v>10586</v>
      </c>
      <c r="C2767" s="122" t="s">
        <v>50</v>
      </c>
      <c r="D2767" s="122" t="s">
        <v>1981</v>
      </c>
      <c r="E2767" s="124" t="s">
        <v>1581</v>
      </c>
      <c r="F2767" s="124"/>
      <c r="G2767" s="125" t="s">
        <v>24</v>
      </c>
      <c r="H2767" s="126" t="n">
        <v>1.6E-005</v>
      </c>
      <c r="I2767" s="127" t="n">
        <f aca="false">L2767</f>
        <v>28.8</v>
      </c>
      <c r="J2767" s="127" t="n">
        <f aca="false">M2767</f>
        <v>0</v>
      </c>
      <c r="L2767" s="108" t="n">
        <f aca="false">TRUNC(N2767-N2767*$O$2,2)</f>
        <v>28.8</v>
      </c>
      <c r="M2767" s="108" t="n">
        <f aca="false">TRUNC(O2767-O2767*$O$2,2)</f>
        <v>0</v>
      </c>
      <c r="N2767" s="0" t="s">
        <v>1651</v>
      </c>
      <c r="O2767" s="0" t="s">
        <v>1635</v>
      </c>
    </row>
    <row r="2768" customFormat="false" ht="25.5" hidden="false" customHeight="false" outlineLevel="0" collapsed="false">
      <c r="A2768" s="122" t="s">
        <v>1578</v>
      </c>
      <c r="B2768" s="123" t="s">
        <v>1631</v>
      </c>
      <c r="C2768" s="122" t="s">
        <v>50</v>
      </c>
      <c r="D2768" s="122" t="s">
        <v>1632</v>
      </c>
      <c r="E2768" s="124" t="s">
        <v>1581</v>
      </c>
      <c r="F2768" s="124"/>
      <c r="G2768" s="125" t="s">
        <v>1633</v>
      </c>
      <c r="H2768" s="126" t="n">
        <v>0.002208</v>
      </c>
      <c r="I2768" s="127" t="n">
        <f aca="false">L2768</f>
        <v>9.48</v>
      </c>
      <c r="J2768" s="127" t="n">
        <f aca="false">M2768</f>
        <v>0.01</v>
      </c>
      <c r="L2768" s="108" t="n">
        <f aca="false">TRUNC(N2768-N2768*$O$2,2)</f>
        <v>9.48</v>
      </c>
      <c r="M2768" s="108" t="n">
        <f aca="false">TRUNC(O2768-O2768*$O$2,2)</f>
        <v>0.01</v>
      </c>
      <c r="N2768" s="0" t="s">
        <v>1634</v>
      </c>
      <c r="O2768" s="0" t="s">
        <v>1678</v>
      </c>
    </row>
    <row r="2769" customFormat="false" ht="38.25" hidden="false" customHeight="false" outlineLevel="0" collapsed="false">
      <c r="A2769" s="122" t="s">
        <v>1578</v>
      </c>
      <c r="B2769" s="123" t="s">
        <v>1887</v>
      </c>
      <c r="C2769" s="122" t="s">
        <v>50</v>
      </c>
      <c r="D2769" s="122" t="s">
        <v>1888</v>
      </c>
      <c r="E2769" s="124" t="s">
        <v>1581</v>
      </c>
      <c r="F2769" s="124"/>
      <c r="G2769" s="125" t="s">
        <v>24</v>
      </c>
      <c r="H2769" s="126" t="n">
        <v>0.4</v>
      </c>
      <c r="I2769" s="127" t="n">
        <f aca="false">L2769</f>
        <v>0.27</v>
      </c>
      <c r="J2769" s="127" t="n">
        <f aca="false">M2769</f>
        <v>0.1</v>
      </c>
      <c r="L2769" s="108" t="n">
        <f aca="false">TRUNC(N2769-N2769*$O$2,2)</f>
        <v>0.27</v>
      </c>
      <c r="M2769" s="108" t="n">
        <f aca="false">TRUNC(O2769-O2769*$O$2,2)</f>
        <v>0.1</v>
      </c>
      <c r="N2769" s="0" t="s">
        <v>1889</v>
      </c>
      <c r="O2769" s="0" t="s">
        <v>1831</v>
      </c>
    </row>
    <row r="2770" customFormat="false" ht="25.5" hidden="false" customHeight="false" outlineLevel="0" collapsed="false">
      <c r="A2770" s="122" t="s">
        <v>1578</v>
      </c>
      <c r="B2770" s="123" t="s">
        <v>1616</v>
      </c>
      <c r="C2770" s="122" t="s">
        <v>50</v>
      </c>
      <c r="D2770" s="122" t="s">
        <v>1617</v>
      </c>
      <c r="E2770" s="124" t="s">
        <v>1609</v>
      </c>
      <c r="F2770" s="124"/>
      <c r="G2770" s="125" t="s">
        <v>1610</v>
      </c>
      <c r="H2770" s="126" t="n">
        <v>0.28</v>
      </c>
      <c r="I2770" s="127" t="n">
        <f aca="false">L2770</f>
        <v>10.65</v>
      </c>
      <c r="J2770" s="127" t="n">
        <f aca="false">M2770</f>
        <v>2.98</v>
      </c>
      <c r="L2770" s="108" t="n">
        <f aca="false">TRUNC(N2770-N2770*$O$2,2)</f>
        <v>10.65</v>
      </c>
      <c r="M2770" s="108" t="n">
        <f aca="false">TRUNC(O2770-O2770*$O$2,2)</f>
        <v>2.98</v>
      </c>
      <c r="N2770" s="0" t="s">
        <v>1618</v>
      </c>
      <c r="O2770" s="0" t="s">
        <v>3104</v>
      </c>
    </row>
    <row r="2771" customFormat="false" ht="12.75" hidden="false" customHeight="false" outlineLevel="0" collapsed="false">
      <c r="A2771" s="122" t="s">
        <v>1578</v>
      </c>
      <c r="B2771" s="123" t="n">
        <v>11264</v>
      </c>
      <c r="C2771" s="122" t="s">
        <v>50</v>
      </c>
      <c r="D2771" s="122" t="s">
        <v>1810</v>
      </c>
      <c r="E2771" s="124" t="s">
        <v>1581</v>
      </c>
      <c r="F2771" s="124"/>
      <c r="G2771" s="125" t="s">
        <v>24</v>
      </c>
      <c r="H2771" s="126" t="n">
        <v>8E-005</v>
      </c>
      <c r="I2771" s="127" t="n">
        <f aca="false">L2771</f>
        <v>10.55</v>
      </c>
      <c r="J2771" s="127" t="n">
        <f aca="false">M2771</f>
        <v>0</v>
      </c>
      <c r="L2771" s="108" t="n">
        <f aca="false">TRUNC(N2771-N2771*$O$2,2)</f>
        <v>10.55</v>
      </c>
      <c r="M2771" s="108" t="n">
        <f aca="false">TRUNC(O2771-O2771*$O$2,2)</f>
        <v>0</v>
      </c>
      <c r="N2771" s="0" t="s">
        <v>1811</v>
      </c>
      <c r="O2771" s="0" t="s">
        <v>1635</v>
      </c>
    </row>
    <row r="2772" customFormat="false" ht="25.5" hidden="false" customHeight="false" outlineLevel="0" collapsed="false">
      <c r="A2772" s="122" t="s">
        <v>1578</v>
      </c>
      <c r="B2772" s="123" t="s">
        <v>1902</v>
      </c>
      <c r="C2772" s="122" t="s">
        <v>50</v>
      </c>
      <c r="D2772" s="122" t="s">
        <v>1903</v>
      </c>
      <c r="E2772" s="124" t="s">
        <v>1609</v>
      </c>
      <c r="F2772" s="124"/>
      <c r="G2772" s="125" t="s">
        <v>1610</v>
      </c>
      <c r="H2772" s="126" t="n">
        <v>0.08</v>
      </c>
      <c r="I2772" s="127" t="n">
        <f aca="false">L2772</f>
        <v>14.91</v>
      </c>
      <c r="J2772" s="127" t="n">
        <f aca="false">M2772</f>
        <v>1.18</v>
      </c>
      <c r="L2772" s="108" t="n">
        <f aca="false">TRUNC(N2772-N2772*$O$2,2)</f>
        <v>14.91</v>
      </c>
      <c r="M2772" s="108" t="n">
        <f aca="false">TRUNC(O2772-O2772*$O$2,2)</f>
        <v>1.18</v>
      </c>
      <c r="N2772" s="0" t="s">
        <v>1739</v>
      </c>
      <c r="O2772" s="0" t="s">
        <v>2152</v>
      </c>
    </row>
    <row r="2773" customFormat="false" ht="25.5" hidden="false" customHeight="false" outlineLevel="0" collapsed="false">
      <c r="A2773" s="122" t="s">
        <v>1578</v>
      </c>
      <c r="B2773" s="123" t="n">
        <v>11248</v>
      </c>
      <c r="C2773" s="122" t="s">
        <v>50</v>
      </c>
      <c r="D2773" s="122" t="s">
        <v>1956</v>
      </c>
      <c r="E2773" s="124" t="s">
        <v>1583</v>
      </c>
      <c r="F2773" s="124"/>
      <c r="G2773" s="125" t="s">
        <v>24</v>
      </c>
      <c r="H2773" s="126" t="n">
        <v>2E-005</v>
      </c>
      <c r="I2773" s="127" t="n">
        <f aca="false">L2773</f>
        <v>192</v>
      </c>
      <c r="J2773" s="127" t="n">
        <f aca="false">M2773</f>
        <v>0</v>
      </c>
      <c r="L2773" s="108" t="n">
        <f aca="false">TRUNC(N2773-N2773*$O$2,2)</f>
        <v>192</v>
      </c>
      <c r="M2773" s="108" t="n">
        <f aca="false">TRUNC(O2773-O2773*$O$2,2)</f>
        <v>0</v>
      </c>
      <c r="N2773" s="0" t="s">
        <v>1957</v>
      </c>
      <c r="O2773" s="0" t="s">
        <v>1635</v>
      </c>
    </row>
    <row r="2774" customFormat="false" ht="12.75" hidden="false" customHeight="false" outlineLevel="0" collapsed="false">
      <c r="A2774" s="122" t="s">
        <v>1578</v>
      </c>
      <c r="B2774" s="123" t="n">
        <v>4728</v>
      </c>
      <c r="C2774" s="122" t="s">
        <v>50</v>
      </c>
      <c r="D2774" s="122" t="s">
        <v>1667</v>
      </c>
      <c r="E2774" s="124" t="s">
        <v>1581</v>
      </c>
      <c r="F2774" s="124"/>
      <c r="G2774" s="125" t="s">
        <v>24</v>
      </c>
      <c r="H2774" s="126" t="n">
        <v>8.4E-005</v>
      </c>
      <c r="I2774" s="127" t="n">
        <f aca="false">L2774</f>
        <v>14.5</v>
      </c>
      <c r="J2774" s="127" t="n">
        <f aca="false">M2774</f>
        <v>0</v>
      </c>
      <c r="L2774" s="108" t="n">
        <f aca="false">TRUNC(N2774-N2774*$O$2,2)</f>
        <v>14.5</v>
      </c>
      <c r="M2774" s="108" t="n">
        <f aca="false">TRUNC(O2774-O2774*$O$2,2)</f>
        <v>0</v>
      </c>
      <c r="N2774" s="0" t="s">
        <v>1668</v>
      </c>
      <c r="O2774" s="0" t="s">
        <v>1635</v>
      </c>
    </row>
    <row r="2775" customFormat="false" ht="12.75" hidden="false" customHeight="false" outlineLevel="0" collapsed="false">
      <c r="A2775" s="122" t="s">
        <v>1578</v>
      </c>
      <c r="B2775" s="123" t="n">
        <v>10596</v>
      </c>
      <c r="C2775" s="122" t="s">
        <v>50</v>
      </c>
      <c r="D2775" s="122" t="s">
        <v>1672</v>
      </c>
      <c r="E2775" s="124" t="s">
        <v>1581</v>
      </c>
      <c r="F2775" s="124"/>
      <c r="G2775" s="125" t="s">
        <v>24</v>
      </c>
      <c r="H2775" s="126" t="n">
        <v>0.00432</v>
      </c>
      <c r="I2775" s="127" t="n">
        <f aca="false">L2775</f>
        <v>3.82</v>
      </c>
      <c r="J2775" s="127" t="n">
        <f aca="false">M2775</f>
        <v>0.01</v>
      </c>
      <c r="L2775" s="108" t="n">
        <f aca="false">TRUNC(N2775-N2775*$O$2,2)</f>
        <v>3.82</v>
      </c>
      <c r="M2775" s="108" t="n">
        <f aca="false">TRUNC(O2775-O2775*$O$2,2)</f>
        <v>0.01</v>
      </c>
      <c r="N2775" s="0" t="s">
        <v>1673</v>
      </c>
      <c r="O2775" s="0" t="s">
        <v>1678</v>
      </c>
    </row>
    <row r="2776" customFormat="false" ht="12.75" hidden="false" customHeight="false" outlineLevel="0" collapsed="false">
      <c r="A2776" s="122" t="s">
        <v>1578</v>
      </c>
      <c r="B2776" s="123" t="n">
        <v>10788</v>
      </c>
      <c r="C2776" s="122" t="s">
        <v>50</v>
      </c>
      <c r="D2776" s="122" t="s">
        <v>1650</v>
      </c>
      <c r="E2776" s="124" t="s">
        <v>1581</v>
      </c>
      <c r="F2776" s="124"/>
      <c r="G2776" s="125" t="s">
        <v>24</v>
      </c>
      <c r="H2776" s="126" t="n">
        <v>5.6E-005</v>
      </c>
      <c r="I2776" s="127" t="n">
        <f aca="false">L2776</f>
        <v>28.8</v>
      </c>
      <c r="J2776" s="127" t="n">
        <f aca="false">M2776</f>
        <v>0</v>
      </c>
      <c r="L2776" s="108" t="n">
        <f aca="false">TRUNC(N2776-N2776*$O$2,2)</f>
        <v>28.8</v>
      </c>
      <c r="M2776" s="108" t="n">
        <f aca="false">TRUNC(O2776-O2776*$O$2,2)</f>
        <v>0</v>
      </c>
      <c r="N2776" s="0" t="s">
        <v>1651</v>
      </c>
      <c r="O2776" s="0" t="s">
        <v>1635</v>
      </c>
    </row>
    <row r="2777" customFormat="false" ht="12.75" hidden="false" customHeight="false" outlineLevel="0" collapsed="false">
      <c r="A2777" s="122" t="s">
        <v>1578</v>
      </c>
      <c r="B2777" s="123" t="n">
        <v>4722</v>
      </c>
      <c r="C2777" s="122" t="s">
        <v>50</v>
      </c>
      <c r="D2777" s="122" t="s">
        <v>1776</v>
      </c>
      <c r="E2777" s="124" t="s">
        <v>1581</v>
      </c>
      <c r="F2777" s="124"/>
      <c r="G2777" s="125" t="s">
        <v>24</v>
      </c>
      <c r="H2777" s="126" t="n">
        <v>0.00016</v>
      </c>
      <c r="I2777" s="127" t="n">
        <f aca="false">L2777</f>
        <v>14.67</v>
      </c>
      <c r="J2777" s="127" t="n">
        <f aca="false">M2777</f>
        <v>0</v>
      </c>
      <c r="L2777" s="108" t="n">
        <f aca="false">TRUNC(N2777-N2777*$O$2,2)</f>
        <v>14.67</v>
      </c>
      <c r="M2777" s="108" t="n">
        <f aca="false">TRUNC(O2777-O2777*$O$2,2)</f>
        <v>0</v>
      </c>
      <c r="N2777" s="0" t="s">
        <v>1777</v>
      </c>
      <c r="O2777" s="0" t="s">
        <v>1635</v>
      </c>
    </row>
    <row r="2778" customFormat="false" ht="25.5" hidden="false" customHeight="false" outlineLevel="0" collapsed="false">
      <c r="A2778" s="122" t="s">
        <v>1578</v>
      </c>
      <c r="B2778" s="123" t="s">
        <v>1832</v>
      </c>
      <c r="C2778" s="122" t="s">
        <v>50</v>
      </c>
      <c r="D2778" s="122" t="s">
        <v>1833</v>
      </c>
      <c r="E2778" s="124" t="s">
        <v>1581</v>
      </c>
      <c r="F2778" s="124"/>
      <c r="G2778" s="125" t="s">
        <v>287</v>
      </c>
      <c r="H2778" s="126" t="n">
        <v>5</v>
      </c>
      <c r="I2778" s="127" t="n">
        <f aca="false">L2778</f>
        <v>0.6</v>
      </c>
      <c r="J2778" s="127" t="n">
        <f aca="false">M2778</f>
        <v>3.04</v>
      </c>
      <c r="L2778" s="108" t="n">
        <f aca="false">TRUNC(N2778-N2778*$O$2,2)</f>
        <v>0.6</v>
      </c>
      <c r="M2778" s="108" t="n">
        <f aca="false">TRUNC(O2778-O2778*$O$2,2)</f>
        <v>3.04</v>
      </c>
      <c r="N2778" s="0" t="s">
        <v>1834</v>
      </c>
      <c r="O2778" s="0" t="s">
        <v>3102</v>
      </c>
    </row>
    <row r="2779" customFormat="false" ht="12.75" hidden="false" customHeight="false" outlineLevel="0" collapsed="false">
      <c r="A2779" s="122" t="s">
        <v>1578</v>
      </c>
      <c r="B2779" s="123" t="n">
        <v>11243</v>
      </c>
      <c r="C2779" s="122" t="s">
        <v>50</v>
      </c>
      <c r="D2779" s="122" t="s">
        <v>1798</v>
      </c>
      <c r="E2779" s="124" t="s">
        <v>1581</v>
      </c>
      <c r="F2779" s="124"/>
      <c r="G2779" s="125" t="s">
        <v>24</v>
      </c>
      <c r="H2779" s="126" t="n">
        <v>4E-005</v>
      </c>
      <c r="I2779" s="127" t="n">
        <f aca="false">L2779</f>
        <v>21.85</v>
      </c>
      <c r="J2779" s="127" t="n">
        <f aca="false">M2779</f>
        <v>0</v>
      </c>
      <c r="L2779" s="108" t="n">
        <f aca="false">TRUNC(N2779-N2779*$O$2,2)</f>
        <v>21.85</v>
      </c>
      <c r="M2779" s="108" t="n">
        <f aca="false">TRUNC(O2779-O2779*$O$2,2)</f>
        <v>0</v>
      </c>
      <c r="N2779" s="0" t="s">
        <v>1799</v>
      </c>
      <c r="O2779" s="0" t="s">
        <v>1635</v>
      </c>
    </row>
    <row r="2780" customFormat="false" ht="25.5" hidden="false" customHeight="false" outlineLevel="0" collapsed="false">
      <c r="A2780" s="122" t="s">
        <v>1578</v>
      </c>
      <c r="B2780" s="123" t="s">
        <v>1659</v>
      </c>
      <c r="C2780" s="122" t="s">
        <v>50</v>
      </c>
      <c r="D2780" s="122" t="s">
        <v>1660</v>
      </c>
      <c r="E2780" s="124" t="s">
        <v>1581</v>
      </c>
      <c r="F2780" s="124"/>
      <c r="G2780" s="125" t="s">
        <v>1633</v>
      </c>
      <c r="H2780" s="126" t="n">
        <v>0.000748</v>
      </c>
      <c r="I2780" s="127" t="n">
        <f aca="false">L2780</f>
        <v>50.57</v>
      </c>
      <c r="J2780" s="127" t="n">
        <f aca="false">M2780</f>
        <v>0.03</v>
      </c>
      <c r="L2780" s="108" t="n">
        <f aca="false">TRUNC(N2780-N2780*$O$2,2)</f>
        <v>50.57</v>
      </c>
      <c r="M2780" s="108" t="n">
        <f aca="false">TRUNC(O2780-O2780*$O$2,2)</f>
        <v>0.03</v>
      </c>
      <c r="N2780" s="0" t="s">
        <v>1661</v>
      </c>
      <c r="O2780" s="0" t="s">
        <v>1788</v>
      </c>
    </row>
    <row r="2781" customFormat="false" ht="25.5" hidden="false" customHeight="false" outlineLevel="0" collapsed="false">
      <c r="A2781" s="122" t="s">
        <v>1578</v>
      </c>
      <c r="B2781" s="123" t="s">
        <v>2119</v>
      </c>
      <c r="C2781" s="122" t="s">
        <v>50</v>
      </c>
      <c r="D2781" s="122" t="s">
        <v>2120</v>
      </c>
      <c r="E2781" s="124" t="s">
        <v>1581</v>
      </c>
      <c r="F2781" s="124"/>
      <c r="G2781" s="125" t="s">
        <v>366</v>
      </c>
      <c r="H2781" s="126" t="n">
        <v>0.035</v>
      </c>
      <c r="I2781" s="127" t="n">
        <f aca="false">L2781</f>
        <v>9.81</v>
      </c>
      <c r="J2781" s="127" t="n">
        <f aca="false">M2781</f>
        <v>0.34</v>
      </c>
      <c r="L2781" s="108" t="n">
        <f aca="false">TRUNC(N2781-N2781*$O$2,2)</f>
        <v>9.81</v>
      </c>
      <c r="M2781" s="108" t="n">
        <f aca="false">TRUNC(O2781-O2781*$O$2,2)</f>
        <v>0.34</v>
      </c>
      <c r="N2781" s="0" t="s">
        <v>2121</v>
      </c>
      <c r="O2781" s="0" t="s">
        <v>2280</v>
      </c>
    </row>
    <row r="2782" customFormat="false" ht="25.5" hidden="false" customHeight="false" outlineLevel="0" collapsed="false">
      <c r="A2782" s="122" t="s">
        <v>1578</v>
      </c>
      <c r="B2782" s="123" t="s">
        <v>1737</v>
      </c>
      <c r="C2782" s="122" t="s">
        <v>50</v>
      </c>
      <c r="D2782" s="122" t="s">
        <v>1738</v>
      </c>
      <c r="E2782" s="124" t="s">
        <v>1609</v>
      </c>
      <c r="F2782" s="124"/>
      <c r="G2782" s="125" t="s">
        <v>1610</v>
      </c>
      <c r="H2782" s="126" t="n">
        <v>0.4</v>
      </c>
      <c r="I2782" s="127" t="n">
        <f aca="false">L2782</f>
        <v>14.91</v>
      </c>
      <c r="J2782" s="127" t="n">
        <f aca="false">M2782</f>
        <v>5.96</v>
      </c>
      <c r="L2782" s="108" t="n">
        <f aca="false">TRUNC(N2782-N2782*$O$2,2)</f>
        <v>14.91</v>
      </c>
      <c r="M2782" s="108" t="n">
        <f aca="false">TRUNC(O2782-O2782*$O$2,2)</f>
        <v>5.96</v>
      </c>
      <c r="N2782" s="0" t="s">
        <v>1739</v>
      </c>
      <c r="O2782" s="0" t="s">
        <v>3103</v>
      </c>
    </row>
    <row r="2783" customFormat="false" ht="12.75" hidden="false" customHeight="false" outlineLevel="0" collapsed="false">
      <c r="A2783" s="122" t="s">
        <v>1578</v>
      </c>
      <c r="B2783" s="123" t="n">
        <v>1886</v>
      </c>
      <c r="C2783" s="122" t="s">
        <v>50</v>
      </c>
      <c r="D2783" s="122" t="s">
        <v>1996</v>
      </c>
      <c r="E2783" s="124" t="s">
        <v>1581</v>
      </c>
      <c r="F2783" s="124"/>
      <c r="G2783" s="125" t="s">
        <v>287</v>
      </c>
      <c r="H2783" s="126" t="n">
        <v>0.01</v>
      </c>
      <c r="I2783" s="127" t="n">
        <f aca="false">L2783</f>
        <v>13.83</v>
      </c>
      <c r="J2783" s="127" t="n">
        <f aca="false">M2783</f>
        <v>0.13</v>
      </c>
      <c r="L2783" s="108" t="n">
        <f aca="false">TRUNC(N2783-N2783*$O$2,2)</f>
        <v>13.83</v>
      </c>
      <c r="M2783" s="108" t="n">
        <f aca="false">TRUNC(O2783-O2783*$O$2,2)</f>
        <v>0.13</v>
      </c>
      <c r="N2783" s="0" t="s">
        <v>1997</v>
      </c>
      <c r="O2783" s="0" t="s">
        <v>2318</v>
      </c>
    </row>
    <row r="2784" customFormat="false" ht="12.75" hidden="false" customHeight="false" outlineLevel="0" collapsed="false">
      <c r="A2784" s="122" t="s">
        <v>1578</v>
      </c>
      <c r="B2784" s="123" t="n">
        <v>10492</v>
      </c>
      <c r="C2784" s="122" t="s">
        <v>50</v>
      </c>
      <c r="D2784" s="122" t="s">
        <v>1662</v>
      </c>
      <c r="E2784" s="124" t="s">
        <v>1581</v>
      </c>
      <c r="F2784" s="124"/>
      <c r="G2784" s="125" t="s">
        <v>24</v>
      </c>
      <c r="H2784" s="126" t="n">
        <v>0.00432</v>
      </c>
      <c r="I2784" s="127" t="n">
        <f aca="false">L2784</f>
        <v>148.29</v>
      </c>
      <c r="J2784" s="127" t="n">
        <f aca="false">M2784</f>
        <v>0.64</v>
      </c>
      <c r="L2784" s="108" t="n">
        <f aca="false">TRUNC(N2784-N2784*$O$2,2)</f>
        <v>148.29</v>
      </c>
      <c r="M2784" s="108" t="n">
        <f aca="false">TRUNC(O2784-O2784*$O$2,2)</f>
        <v>0.64</v>
      </c>
      <c r="N2784" s="0" t="s">
        <v>1663</v>
      </c>
      <c r="O2784" s="0" t="s">
        <v>2293</v>
      </c>
    </row>
    <row r="2785" customFormat="false" ht="12.75" hidden="false" customHeight="false" outlineLevel="0" collapsed="false">
      <c r="A2785" s="122" t="s">
        <v>1578</v>
      </c>
      <c r="B2785" s="123" t="n">
        <v>11244</v>
      </c>
      <c r="C2785" s="122" t="s">
        <v>50</v>
      </c>
      <c r="D2785" s="122" t="s">
        <v>1943</v>
      </c>
      <c r="E2785" s="124" t="s">
        <v>1581</v>
      </c>
      <c r="F2785" s="124"/>
      <c r="G2785" s="125" t="s">
        <v>24</v>
      </c>
      <c r="H2785" s="126" t="n">
        <v>4E-005</v>
      </c>
      <c r="I2785" s="127" t="n">
        <f aca="false">L2785</f>
        <v>38.2</v>
      </c>
      <c r="J2785" s="127" t="n">
        <f aca="false">M2785</f>
        <v>0</v>
      </c>
      <c r="L2785" s="108" t="n">
        <f aca="false">TRUNC(N2785-N2785*$O$2,2)</f>
        <v>38.2</v>
      </c>
      <c r="M2785" s="108" t="n">
        <f aca="false">TRUNC(O2785-O2785*$O$2,2)</f>
        <v>0</v>
      </c>
      <c r="N2785" s="0" t="s">
        <v>1944</v>
      </c>
      <c r="O2785" s="0" t="s">
        <v>1635</v>
      </c>
    </row>
    <row r="2786" customFormat="false" ht="12.75" hidden="false" customHeight="false" outlineLevel="0" collapsed="false">
      <c r="A2786" s="115"/>
      <c r="B2786" s="115"/>
      <c r="C2786" s="115"/>
      <c r="D2786" s="115"/>
      <c r="E2786" s="115"/>
      <c r="F2786" s="116"/>
      <c r="G2786" s="115"/>
      <c r="H2786" s="116"/>
      <c r="I2786" s="115"/>
      <c r="J2786" s="116"/>
      <c r="L2786" s="108"/>
      <c r="M2786" s="108" t="n">
        <f aca="false">TRUNC(O2786-O2786*$O$2,2)</f>
        <v>13.11</v>
      </c>
      <c r="N2786" s="0" t="s">
        <v>1574</v>
      </c>
      <c r="O2786" s="0" t="n">
        <v>16.8</v>
      </c>
    </row>
    <row r="2787" customFormat="false" ht="12.75" hidden="false" customHeight="false" outlineLevel="0" collapsed="false">
      <c r="A2787" s="115"/>
      <c r="B2787" s="115"/>
      <c r="C2787" s="115"/>
      <c r="D2787" s="115"/>
      <c r="E2787" s="115"/>
      <c r="F2787" s="116"/>
      <c r="G2787" s="115"/>
      <c r="H2787" s="117" t="s">
        <v>1575</v>
      </c>
      <c r="I2787" s="117"/>
      <c r="J2787" s="118" t="n">
        <f aca="false">M2787</f>
        <v>36.34</v>
      </c>
      <c r="L2787" s="108" t="n">
        <f aca="false">TRUNC(N2787-N2787*$O$2,2)</f>
        <v>0</v>
      </c>
      <c r="M2787" s="108" t="n">
        <f aca="false">TRUNC(O2787-O2787*$O$2,2)</f>
        <v>36.34</v>
      </c>
      <c r="N2787" s="0" t="n">
        <v>0</v>
      </c>
      <c r="O2787" s="0" t="n">
        <v>46.57</v>
      </c>
    </row>
    <row r="2788" customFormat="false" ht="13.5" hidden="false" customHeight="false" outlineLevel="0" collapsed="false">
      <c r="A2788" s="30"/>
      <c r="B2788" s="30"/>
      <c r="C2788" s="30"/>
      <c r="D2788" s="30"/>
      <c r="E2788" s="30"/>
      <c r="F2788" s="30"/>
      <c r="G2788" s="30"/>
      <c r="H2788" s="119"/>
      <c r="I2788" s="30"/>
      <c r="J2788" s="120"/>
      <c r="L2788" s="108"/>
      <c r="M2788" s="108" t="n">
        <f aca="false">TRUNC(O2788-O2788*$O$2,2)</f>
        <v>3295.66</v>
      </c>
      <c r="N2788" s="0" t="s">
        <v>1576</v>
      </c>
      <c r="O2788" s="0" t="n">
        <v>4222.5</v>
      </c>
    </row>
    <row r="2789" customFormat="false" ht="13.5" hidden="false" customHeight="false" outlineLevel="0" collapsed="false">
      <c r="A2789" s="121"/>
      <c r="B2789" s="121"/>
      <c r="C2789" s="121"/>
      <c r="D2789" s="121"/>
      <c r="E2789" s="121"/>
      <c r="F2789" s="121"/>
      <c r="G2789" s="121"/>
      <c r="H2789" s="121"/>
      <c r="I2789" s="121"/>
      <c r="J2789" s="121"/>
      <c r="L2789" s="108" t="n">
        <f aca="false">TRUNC(N2789-N2789*$O$2,2)</f>
        <v>0</v>
      </c>
      <c r="M2789" s="108" t="n">
        <f aca="false">TRUNC(O2789-O2789*$O$2,2)</f>
        <v>0</v>
      </c>
      <c r="N2789" s="0" t="n">
        <v>0</v>
      </c>
      <c r="O2789" s="0" t="n">
        <v>0</v>
      </c>
    </row>
    <row r="2790" customFormat="false" ht="15" hidden="false" customHeight="false" outlineLevel="0" collapsed="false">
      <c r="A2790" s="98" t="s">
        <v>410</v>
      </c>
      <c r="B2790" s="99" t="s">
        <v>8</v>
      </c>
      <c r="C2790" s="98" t="s">
        <v>9</v>
      </c>
      <c r="D2790" s="98" t="s">
        <v>10</v>
      </c>
      <c r="E2790" s="100" t="s">
        <v>1565</v>
      </c>
      <c r="F2790" s="100"/>
      <c r="G2790" s="101" t="s">
        <v>11</v>
      </c>
      <c r="H2790" s="99" t="s">
        <v>12</v>
      </c>
      <c r="I2790" s="99" t="s">
        <v>13</v>
      </c>
      <c r="J2790" s="99" t="s">
        <v>15</v>
      </c>
      <c r="L2790" s="108"/>
      <c r="M2790" s="108"/>
    </row>
    <row r="2791" customFormat="false" ht="26.45" hidden="false" customHeight="true" outlineLevel="0" collapsed="false">
      <c r="A2791" s="102" t="s">
        <v>1566</v>
      </c>
      <c r="B2791" s="103" t="s">
        <v>364</v>
      </c>
      <c r="C2791" s="102" t="s">
        <v>50</v>
      </c>
      <c r="D2791" s="102" t="s">
        <v>365</v>
      </c>
      <c r="E2791" s="104" t="s">
        <v>2955</v>
      </c>
      <c r="F2791" s="104"/>
      <c r="G2791" s="105" t="s">
        <v>366</v>
      </c>
      <c r="H2791" s="106" t="n">
        <v>1</v>
      </c>
      <c r="I2791" s="107" t="n">
        <f aca="false">L2791</f>
        <v>39.52</v>
      </c>
      <c r="J2791" s="107" t="n">
        <f aca="false">M2791</f>
        <v>39.52</v>
      </c>
      <c r="L2791" s="108" t="n">
        <f aca="false">TRUNC(N2791-N2791*$O$2,2)</f>
        <v>39.52</v>
      </c>
      <c r="M2791" s="108" t="n">
        <f aca="false">TRUNC(O2791-O2791*$O$2,2)</f>
        <v>39.52</v>
      </c>
      <c r="N2791" s="0" t="n">
        <v>50.64</v>
      </c>
      <c r="O2791" s="0" t="n">
        <v>50.64</v>
      </c>
    </row>
    <row r="2792" customFormat="false" ht="15" hidden="false" customHeight="false" outlineLevel="0" collapsed="false">
      <c r="A2792" s="98"/>
      <c r="B2792" s="99" t="s">
        <v>8</v>
      </c>
      <c r="C2792" s="98" t="s">
        <v>9</v>
      </c>
      <c r="D2792" s="98" t="s">
        <v>10</v>
      </c>
      <c r="E2792" s="100" t="s">
        <v>1565</v>
      </c>
      <c r="F2792" s="100"/>
      <c r="G2792" s="101" t="s">
        <v>11</v>
      </c>
      <c r="H2792" s="99" t="s">
        <v>12</v>
      </c>
      <c r="I2792" s="99" t="s">
        <v>13</v>
      </c>
      <c r="J2792" s="99" t="s">
        <v>15</v>
      </c>
      <c r="L2792" s="108"/>
      <c r="M2792" s="108"/>
    </row>
    <row r="2793" customFormat="false" ht="39.6" hidden="false" customHeight="true" outlineLevel="0" collapsed="false">
      <c r="A2793" s="109" t="s">
        <v>1566</v>
      </c>
      <c r="B2793" s="110" t="n">
        <v>11640</v>
      </c>
      <c r="C2793" s="109" t="s">
        <v>50</v>
      </c>
      <c r="D2793" s="109" t="s">
        <v>2956</v>
      </c>
      <c r="E2793" s="111" t="s">
        <v>1838</v>
      </c>
      <c r="F2793" s="111"/>
      <c r="G2793" s="112" t="s">
        <v>52</v>
      </c>
      <c r="H2793" s="113" t="n">
        <v>0.35</v>
      </c>
      <c r="I2793" s="114" t="n">
        <f aca="false">L2793</f>
        <v>84.42</v>
      </c>
      <c r="J2793" s="114" t="n">
        <f aca="false">M2793</f>
        <v>29.54</v>
      </c>
      <c r="L2793" s="108" t="n">
        <f aca="false">TRUNC(N2793-N2793*$O$2,2)</f>
        <v>84.42</v>
      </c>
      <c r="M2793" s="108" t="n">
        <f aca="false">TRUNC(O2793-O2793*$O$2,2)</f>
        <v>29.54</v>
      </c>
      <c r="N2793" s="0" t="s">
        <v>2957</v>
      </c>
      <c r="O2793" s="0" t="s">
        <v>2958</v>
      </c>
    </row>
    <row r="2794" customFormat="false" ht="12.75" hidden="false" customHeight="false" outlineLevel="0" collapsed="false">
      <c r="A2794" s="122" t="s">
        <v>1578</v>
      </c>
      <c r="B2794" s="123" t="n">
        <v>81</v>
      </c>
      <c r="C2794" s="122" t="s">
        <v>50</v>
      </c>
      <c r="D2794" s="122" t="s">
        <v>2091</v>
      </c>
      <c r="E2794" s="124" t="s">
        <v>1581</v>
      </c>
      <c r="F2794" s="124"/>
      <c r="G2794" s="125" t="s">
        <v>287</v>
      </c>
      <c r="H2794" s="126" t="n">
        <v>0.8</v>
      </c>
      <c r="I2794" s="127" t="n">
        <f aca="false">L2794</f>
        <v>7.25</v>
      </c>
      <c r="J2794" s="127" t="n">
        <f aca="false">M2794</f>
        <v>5.8</v>
      </c>
      <c r="L2794" s="108" t="n">
        <f aca="false">TRUNC(N2794-N2794*$O$2,2)</f>
        <v>7.25</v>
      </c>
      <c r="M2794" s="108" t="n">
        <f aca="false">TRUNC(O2794-O2794*$O$2,2)</f>
        <v>5.8</v>
      </c>
      <c r="N2794" s="0" t="s">
        <v>2092</v>
      </c>
      <c r="O2794" s="0" t="s">
        <v>2362</v>
      </c>
    </row>
    <row r="2795" customFormat="false" ht="25.5" hidden="false" customHeight="false" outlineLevel="0" collapsed="false">
      <c r="A2795" s="109" t="s">
        <v>1566</v>
      </c>
      <c r="B2795" s="110" t="n">
        <v>127</v>
      </c>
      <c r="C2795" s="109" t="s">
        <v>50</v>
      </c>
      <c r="D2795" s="109" t="s">
        <v>1999</v>
      </c>
      <c r="E2795" s="111" t="s">
        <v>1764</v>
      </c>
      <c r="F2795" s="111"/>
      <c r="G2795" s="112" t="s">
        <v>41</v>
      </c>
      <c r="H2795" s="113" t="n">
        <v>0.01</v>
      </c>
      <c r="I2795" s="114" t="n">
        <f aca="false">L2795</f>
        <v>425.45</v>
      </c>
      <c r="J2795" s="114" t="n">
        <f aca="false">M2795</f>
        <v>4.25</v>
      </c>
      <c r="L2795" s="108" t="n">
        <f aca="false">TRUNC(N2795-N2795*$O$2,2)</f>
        <v>425.45</v>
      </c>
      <c r="M2795" s="108" t="n">
        <f aca="false">TRUNC(O2795-O2795*$O$2,2)</f>
        <v>4.25</v>
      </c>
      <c r="N2795" s="0" t="s">
        <v>2000</v>
      </c>
      <c r="O2795" s="0" t="s">
        <v>2959</v>
      </c>
    </row>
    <row r="2796" customFormat="false" ht="13.9" hidden="false" customHeight="true" outlineLevel="0" collapsed="false">
      <c r="A2796" s="134" t="s">
        <v>1630</v>
      </c>
      <c r="B2796" s="134"/>
      <c r="C2796" s="134"/>
      <c r="D2796" s="134"/>
      <c r="E2796" s="134"/>
      <c r="F2796" s="134"/>
      <c r="G2796" s="134"/>
      <c r="H2796" s="134"/>
      <c r="I2796" s="134"/>
      <c r="J2796" s="134"/>
      <c r="L2796" s="108" t="n">
        <f aca="false">TRUNC(N2796-N2796*$O$2,2)</f>
        <v>0</v>
      </c>
      <c r="M2796" s="108" t="n">
        <f aca="false">TRUNC(O2796-O2796*$O$2,2)</f>
        <v>0</v>
      </c>
      <c r="N2796" s="0" t="n">
        <v>0</v>
      </c>
      <c r="O2796" s="0" t="n">
        <v>0</v>
      </c>
    </row>
    <row r="2797" customFormat="false" ht="15" hidden="false" customHeight="false" outlineLevel="0" collapsed="false">
      <c r="A2797" s="98"/>
      <c r="B2797" s="99" t="s">
        <v>8</v>
      </c>
      <c r="C2797" s="98" t="s">
        <v>9</v>
      </c>
      <c r="D2797" s="98" t="s">
        <v>10</v>
      </c>
      <c r="E2797" s="100" t="s">
        <v>1565</v>
      </c>
      <c r="F2797" s="100"/>
      <c r="G2797" s="101" t="s">
        <v>11</v>
      </c>
      <c r="H2797" s="99" t="s">
        <v>12</v>
      </c>
      <c r="I2797" s="99" t="s">
        <v>13</v>
      </c>
      <c r="J2797" s="99" t="s">
        <v>15</v>
      </c>
      <c r="L2797" s="108"/>
      <c r="M2797" s="108"/>
    </row>
    <row r="2798" customFormat="false" ht="12.75" hidden="false" customHeight="false" outlineLevel="0" collapsed="false">
      <c r="A2798" s="122" t="s">
        <v>1578</v>
      </c>
      <c r="B2798" s="123" t="n">
        <v>4722</v>
      </c>
      <c r="C2798" s="122" t="s">
        <v>50</v>
      </c>
      <c r="D2798" s="122" t="s">
        <v>1776</v>
      </c>
      <c r="E2798" s="124" t="s">
        <v>1581</v>
      </c>
      <c r="F2798" s="124"/>
      <c r="G2798" s="125" t="s">
        <v>24</v>
      </c>
      <c r="H2798" s="126" t="n">
        <v>1.44E-006</v>
      </c>
      <c r="I2798" s="127" t="n">
        <f aca="false">L2798</f>
        <v>14.67</v>
      </c>
      <c r="J2798" s="127" t="n">
        <f aca="false">M2798</f>
        <v>0</v>
      </c>
      <c r="L2798" s="108" t="n">
        <f aca="false">TRUNC(N2798-N2798*$O$2,2)</f>
        <v>14.67</v>
      </c>
      <c r="M2798" s="108" t="n">
        <f aca="false">TRUNC(O2798-O2798*$O$2,2)</f>
        <v>0</v>
      </c>
      <c r="N2798" s="0" t="s">
        <v>1777</v>
      </c>
      <c r="O2798" s="0" t="s">
        <v>1635</v>
      </c>
    </row>
    <row r="2799" customFormat="false" ht="12.75" hidden="false" customHeight="false" outlineLevel="0" collapsed="false">
      <c r="A2799" s="122" t="s">
        <v>1578</v>
      </c>
      <c r="B2799" s="123" t="n">
        <v>11264</v>
      </c>
      <c r="C2799" s="122" t="s">
        <v>50</v>
      </c>
      <c r="D2799" s="122" t="s">
        <v>1810</v>
      </c>
      <c r="E2799" s="124" t="s">
        <v>1581</v>
      </c>
      <c r="F2799" s="124"/>
      <c r="G2799" s="125" t="s">
        <v>24</v>
      </c>
      <c r="H2799" s="126" t="n">
        <v>7.2E-007</v>
      </c>
      <c r="I2799" s="127" t="n">
        <f aca="false">L2799</f>
        <v>10.55</v>
      </c>
      <c r="J2799" s="127" t="n">
        <f aca="false">M2799</f>
        <v>0</v>
      </c>
      <c r="L2799" s="108" t="n">
        <f aca="false">TRUNC(N2799-N2799*$O$2,2)</f>
        <v>10.55</v>
      </c>
      <c r="M2799" s="108" t="n">
        <f aca="false">TRUNC(O2799-O2799*$O$2,2)</f>
        <v>0</v>
      </c>
      <c r="N2799" s="0" t="s">
        <v>1811</v>
      </c>
      <c r="O2799" s="0" t="s">
        <v>1635</v>
      </c>
    </row>
    <row r="2800" customFormat="false" ht="25.5" hidden="false" customHeight="false" outlineLevel="0" collapsed="false">
      <c r="A2800" s="122" t="s">
        <v>1578</v>
      </c>
      <c r="B2800" s="123" t="s">
        <v>1737</v>
      </c>
      <c r="C2800" s="122" t="s">
        <v>50</v>
      </c>
      <c r="D2800" s="122" t="s">
        <v>1738</v>
      </c>
      <c r="E2800" s="124" t="s">
        <v>1609</v>
      </c>
      <c r="F2800" s="124"/>
      <c r="G2800" s="125" t="s">
        <v>1610</v>
      </c>
      <c r="H2800" s="126" t="n">
        <v>0.0036</v>
      </c>
      <c r="I2800" s="127" t="n">
        <f aca="false">L2800</f>
        <v>14.91</v>
      </c>
      <c r="J2800" s="127" t="n">
        <f aca="false">M2800</f>
        <v>0.04</v>
      </c>
      <c r="L2800" s="108" t="n">
        <f aca="false">TRUNC(N2800-N2800*$O$2,2)</f>
        <v>14.91</v>
      </c>
      <c r="M2800" s="108" t="n">
        <f aca="false">TRUNC(O2800-O2800*$O$2,2)</f>
        <v>0.04</v>
      </c>
      <c r="N2800" s="0" t="s">
        <v>1739</v>
      </c>
      <c r="O2800" s="0" t="s">
        <v>1775</v>
      </c>
    </row>
    <row r="2801" customFormat="false" ht="12.75" hidden="false" customHeight="false" outlineLevel="0" collapsed="false">
      <c r="A2801" s="122" t="s">
        <v>1578</v>
      </c>
      <c r="B2801" s="123" t="n">
        <v>11247</v>
      </c>
      <c r="C2801" s="122" t="s">
        <v>50</v>
      </c>
      <c r="D2801" s="122" t="s">
        <v>1795</v>
      </c>
      <c r="E2801" s="124" t="s">
        <v>1581</v>
      </c>
      <c r="F2801" s="124"/>
      <c r="G2801" s="125" t="s">
        <v>24</v>
      </c>
      <c r="H2801" s="126" t="n">
        <v>3.6E-007</v>
      </c>
      <c r="I2801" s="127" t="n">
        <f aca="false">L2801</f>
        <v>255.84</v>
      </c>
      <c r="J2801" s="127" t="n">
        <f aca="false">M2801</f>
        <v>0</v>
      </c>
      <c r="L2801" s="108" t="n">
        <f aca="false">TRUNC(N2801-N2801*$O$2,2)</f>
        <v>255.84</v>
      </c>
      <c r="M2801" s="108" t="n">
        <f aca="false">TRUNC(O2801-O2801*$O$2,2)</f>
        <v>0</v>
      </c>
      <c r="N2801" s="0" t="s">
        <v>1796</v>
      </c>
      <c r="O2801" s="0" t="s">
        <v>1635</v>
      </c>
    </row>
    <row r="2802" customFormat="false" ht="12.75" hidden="false" customHeight="false" outlineLevel="0" collapsed="false">
      <c r="A2802" s="122" t="s">
        <v>1578</v>
      </c>
      <c r="B2802" s="123" t="n">
        <v>10789</v>
      </c>
      <c r="C2802" s="122" t="s">
        <v>50</v>
      </c>
      <c r="D2802" s="122" t="s">
        <v>1804</v>
      </c>
      <c r="E2802" s="124" t="s">
        <v>1581</v>
      </c>
      <c r="F2802" s="124"/>
      <c r="G2802" s="125" t="s">
        <v>24</v>
      </c>
      <c r="H2802" s="126" t="n">
        <v>7.2E-007</v>
      </c>
      <c r="I2802" s="127" t="n">
        <f aca="false">L2802</f>
        <v>12.01</v>
      </c>
      <c r="J2802" s="127" t="n">
        <f aca="false">M2802</f>
        <v>0</v>
      </c>
      <c r="L2802" s="108" t="n">
        <f aca="false">TRUNC(N2802-N2802*$O$2,2)</f>
        <v>12.01</v>
      </c>
      <c r="M2802" s="108" t="n">
        <f aca="false">TRUNC(O2802-O2802*$O$2,2)</f>
        <v>0</v>
      </c>
      <c r="N2802" s="0" t="s">
        <v>1805</v>
      </c>
      <c r="O2802" s="0" t="s">
        <v>1635</v>
      </c>
    </row>
    <row r="2803" customFormat="false" ht="12.75" hidden="false" customHeight="false" outlineLevel="0" collapsed="false">
      <c r="A2803" s="122" t="s">
        <v>1578</v>
      </c>
      <c r="B2803" s="123" t="n">
        <v>10586</v>
      </c>
      <c r="C2803" s="122" t="s">
        <v>50</v>
      </c>
      <c r="D2803" s="122" t="s">
        <v>1981</v>
      </c>
      <c r="E2803" s="124" t="s">
        <v>1581</v>
      </c>
      <c r="F2803" s="124"/>
      <c r="G2803" s="125" t="s">
        <v>24</v>
      </c>
      <c r="H2803" s="126" t="n">
        <v>3.6E-007</v>
      </c>
      <c r="I2803" s="127" t="n">
        <f aca="false">L2803</f>
        <v>28.8</v>
      </c>
      <c r="J2803" s="127" t="n">
        <f aca="false">M2803</f>
        <v>0</v>
      </c>
      <c r="L2803" s="108" t="n">
        <f aca="false">TRUNC(N2803-N2803*$O$2,2)</f>
        <v>28.8</v>
      </c>
      <c r="M2803" s="108" t="n">
        <f aca="false">TRUNC(O2803-O2803*$O$2,2)</f>
        <v>0</v>
      </c>
      <c r="N2803" s="0" t="s">
        <v>1651</v>
      </c>
      <c r="O2803" s="0" t="s">
        <v>1635</v>
      </c>
    </row>
    <row r="2804" customFormat="false" ht="25.5" hidden="false" customHeight="false" outlineLevel="0" collapsed="false">
      <c r="A2804" s="122" t="s">
        <v>1578</v>
      </c>
      <c r="B2804" s="123" t="n">
        <v>1569</v>
      </c>
      <c r="C2804" s="122" t="s">
        <v>50</v>
      </c>
      <c r="D2804" s="122" t="s">
        <v>1940</v>
      </c>
      <c r="E2804" s="124" t="s">
        <v>1581</v>
      </c>
      <c r="F2804" s="124"/>
      <c r="G2804" s="125" t="s">
        <v>366</v>
      </c>
      <c r="H2804" s="126" t="n">
        <v>1.07345</v>
      </c>
      <c r="I2804" s="127" t="n">
        <f aca="false">L2804</f>
        <v>5.26</v>
      </c>
      <c r="J2804" s="127" t="n">
        <f aca="false">M2804</f>
        <v>5.65</v>
      </c>
      <c r="L2804" s="108" t="n">
        <f aca="false">TRUNC(N2804-N2804*$O$2,2)</f>
        <v>5.26</v>
      </c>
      <c r="M2804" s="108" t="n">
        <f aca="false">TRUNC(O2804-O2804*$O$2,2)</f>
        <v>5.65</v>
      </c>
      <c r="N2804" s="0" t="s">
        <v>1941</v>
      </c>
      <c r="O2804" s="0" t="s">
        <v>2960</v>
      </c>
    </row>
    <row r="2805" customFormat="false" ht="25.5" hidden="false" customHeight="false" outlineLevel="0" collapsed="false">
      <c r="A2805" s="122" t="s">
        <v>1578</v>
      </c>
      <c r="B2805" s="123" t="n">
        <v>4174</v>
      </c>
      <c r="C2805" s="122" t="s">
        <v>50</v>
      </c>
      <c r="D2805" s="122" t="s">
        <v>1820</v>
      </c>
      <c r="E2805" s="124" t="s">
        <v>1581</v>
      </c>
      <c r="F2805" s="124"/>
      <c r="G2805" s="125" t="s">
        <v>24</v>
      </c>
      <c r="H2805" s="126" t="n">
        <v>1.8E-006</v>
      </c>
      <c r="I2805" s="127" t="n">
        <f aca="false">L2805</f>
        <v>8.42</v>
      </c>
      <c r="J2805" s="127" t="n">
        <f aca="false">M2805</f>
        <v>0</v>
      </c>
      <c r="L2805" s="108" t="n">
        <f aca="false">TRUNC(N2805-N2805*$O$2,2)</f>
        <v>8.42</v>
      </c>
      <c r="M2805" s="108" t="n">
        <f aca="false">TRUNC(O2805-O2805*$O$2,2)</f>
        <v>0</v>
      </c>
      <c r="N2805" s="0" t="s">
        <v>1821</v>
      </c>
      <c r="O2805" s="0" t="s">
        <v>1635</v>
      </c>
    </row>
    <row r="2806" customFormat="false" ht="12.75" hidden="false" customHeight="false" outlineLevel="0" collapsed="false">
      <c r="A2806" s="122" t="s">
        <v>1578</v>
      </c>
      <c r="B2806" s="123" t="n">
        <v>10790</v>
      </c>
      <c r="C2806" s="122" t="s">
        <v>50</v>
      </c>
      <c r="D2806" s="122" t="s">
        <v>1780</v>
      </c>
      <c r="E2806" s="124" t="s">
        <v>1581</v>
      </c>
      <c r="F2806" s="124"/>
      <c r="G2806" s="125" t="s">
        <v>24</v>
      </c>
      <c r="H2806" s="126" t="n">
        <v>3.6E-007</v>
      </c>
      <c r="I2806" s="127" t="n">
        <f aca="false">L2806</f>
        <v>20.25</v>
      </c>
      <c r="J2806" s="127" t="n">
        <f aca="false">M2806</f>
        <v>0</v>
      </c>
      <c r="L2806" s="108" t="n">
        <f aca="false">TRUNC(N2806-N2806*$O$2,2)</f>
        <v>20.25</v>
      </c>
      <c r="M2806" s="108" t="n">
        <f aca="false">TRUNC(O2806-O2806*$O$2,2)</f>
        <v>0</v>
      </c>
      <c r="N2806" s="0" t="s">
        <v>1781</v>
      </c>
      <c r="O2806" s="0" t="s">
        <v>1635</v>
      </c>
    </row>
    <row r="2807" customFormat="false" ht="38.25" hidden="false" customHeight="false" outlineLevel="0" collapsed="false">
      <c r="A2807" s="122" t="s">
        <v>1578</v>
      </c>
      <c r="B2807" s="123" t="s">
        <v>1919</v>
      </c>
      <c r="C2807" s="122" t="s">
        <v>50</v>
      </c>
      <c r="D2807" s="122" t="s">
        <v>1920</v>
      </c>
      <c r="E2807" s="124" t="s">
        <v>1581</v>
      </c>
      <c r="F2807" s="124"/>
      <c r="G2807" s="125" t="s">
        <v>41</v>
      </c>
      <c r="H2807" s="126" t="n">
        <v>0.01</v>
      </c>
      <c r="I2807" s="127" t="n">
        <f aca="false">L2807</f>
        <v>351.22</v>
      </c>
      <c r="J2807" s="127" t="n">
        <f aca="false">M2807</f>
        <v>3.51</v>
      </c>
      <c r="L2807" s="108" t="n">
        <f aca="false">TRUNC(N2807-N2807*$O$2,2)</f>
        <v>351.22</v>
      </c>
      <c r="M2807" s="108" t="n">
        <f aca="false">TRUNC(O2807-O2807*$O$2,2)</f>
        <v>3.51</v>
      </c>
      <c r="N2807" s="0" t="s">
        <v>1921</v>
      </c>
      <c r="O2807" s="0" t="s">
        <v>1658</v>
      </c>
    </row>
    <row r="2808" customFormat="false" ht="12.75" hidden="false" customHeight="false" outlineLevel="0" collapsed="false">
      <c r="A2808" s="122" t="s">
        <v>1578</v>
      </c>
      <c r="B2808" s="123" t="n">
        <v>10599</v>
      </c>
      <c r="C2808" s="122" t="s">
        <v>50</v>
      </c>
      <c r="D2808" s="122" t="s">
        <v>1648</v>
      </c>
      <c r="E2808" s="124" t="s">
        <v>1581</v>
      </c>
      <c r="F2808" s="124"/>
      <c r="G2808" s="125" t="s">
        <v>24</v>
      </c>
      <c r="H2808" s="126" t="n">
        <v>0.00109494</v>
      </c>
      <c r="I2808" s="127" t="n">
        <f aca="false">L2808</f>
        <v>14.04</v>
      </c>
      <c r="J2808" s="127" t="n">
        <f aca="false">M2808</f>
        <v>0</v>
      </c>
      <c r="L2808" s="108" t="n">
        <f aca="false">TRUNC(N2808-N2808*$O$2,2)</f>
        <v>14.04</v>
      </c>
      <c r="M2808" s="108" t="n">
        <f aca="false">TRUNC(O2808-O2808*$O$2,2)</f>
        <v>0</v>
      </c>
      <c r="N2808" s="0" t="s">
        <v>1649</v>
      </c>
      <c r="O2808" s="0" t="s">
        <v>1644</v>
      </c>
    </row>
    <row r="2809" customFormat="false" ht="25.5" hidden="false" customHeight="false" outlineLevel="0" collapsed="false">
      <c r="A2809" s="122" t="s">
        <v>1578</v>
      </c>
      <c r="B2809" s="123" t="s">
        <v>1914</v>
      </c>
      <c r="C2809" s="122" t="s">
        <v>50</v>
      </c>
      <c r="D2809" s="122" t="s">
        <v>1915</v>
      </c>
      <c r="E2809" s="124" t="s">
        <v>1581</v>
      </c>
      <c r="F2809" s="124"/>
      <c r="G2809" s="125" t="s">
        <v>287</v>
      </c>
      <c r="H2809" s="126" t="n">
        <v>0.00875</v>
      </c>
      <c r="I2809" s="127" t="n">
        <f aca="false">L2809</f>
        <v>12.34</v>
      </c>
      <c r="J2809" s="127" t="n">
        <f aca="false">M2809</f>
        <v>0.1</v>
      </c>
      <c r="L2809" s="108" t="n">
        <f aca="false">TRUNC(N2809-N2809*$O$2,2)</f>
        <v>12.34</v>
      </c>
      <c r="M2809" s="108" t="n">
        <f aca="false">TRUNC(O2809-O2809*$O$2,2)</f>
        <v>0.1</v>
      </c>
      <c r="N2809" s="0" t="s">
        <v>1916</v>
      </c>
      <c r="O2809" s="0" t="s">
        <v>2558</v>
      </c>
    </row>
    <row r="2810" customFormat="false" ht="12.75" hidden="false" customHeight="false" outlineLevel="0" collapsed="false">
      <c r="A2810" s="122" t="s">
        <v>1578</v>
      </c>
      <c r="B2810" s="123" t="n">
        <v>11244</v>
      </c>
      <c r="C2810" s="122" t="s">
        <v>50</v>
      </c>
      <c r="D2810" s="122" t="s">
        <v>1943</v>
      </c>
      <c r="E2810" s="124" t="s">
        <v>1581</v>
      </c>
      <c r="F2810" s="124"/>
      <c r="G2810" s="125" t="s">
        <v>24</v>
      </c>
      <c r="H2810" s="126" t="n">
        <v>9.403E-005</v>
      </c>
      <c r="I2810" s="127" t="n">
        <f aca="false">L2810</f>
        <v>38.2</v>
      </c>
      <c r="J2810" s="127" t="n">
        <f aca="false">M2810</f>
        <v>0</v>
      </c>
      <c r="L2810" s="108" t="n">
        <f aca="false">TRUNC(N2810-N2810*$O$2,2)</f>
        <v>38.2</v>
      </c>
      <c r="M2810" s="108" t="n">
        <f aca="false">TRUNC(O2810-O2810*$O$2,2)</f>
        <v>0</v>
      </c>
      <c r="N2810" s="0" t="s">
        <v>1944</v>
      </c>
      <c r="O2810" s="0" t="s">
        <v>1635</v>
      </c>
    </row>
    <row r="2811" customFormat="false" ht="25.5" hidden="false" customHeight="false" outlineLevel="0" collapsed="false">
      <c r="A2811" s="122" t="s">
        <v>1578</v>
      </c>
      <c r="B2811" s="123" t="n">
        <v>10761</v>
      </c>
      <c r="C2811" s="122" t="s">
        <v>50</v>
      </c>
      <c r="D2811" s="122" t="s">
        <v>1641</v>
      </c>
      <c r="E2811" s="124" t="s">
        <v>1642</v>
      </c>
      <c r="F2811" s="124"/>
      <c r="G2811" s="125" t="s">
        <v>24</v>
      </c>
      <c r="H2811" s="126" t="n">
        <v>0.06192494</v>
      </c>
      <c r="I2811" s="127" t="n">
        <f aca="false">L2811</f>
        <v>3.9</v>
      </c>
      <c r="J2811" s="127" t="n">
        <f aca="false">M2811</f>
        <v>0.23</v>
      </c>
      <c r="L2811" s="108" t="n">
        <f aca="false">TRUNC(N2811-N2811*$O$2,2)</f>
        <v>3.9</v>
      </c>
      <c r="M2811" s="108" t="n">
        <f aca="false">TRUNC(O2811-O2811*$O$2,2)</f>
        <v>0.23</v>
      </c>
      <c r="N2811" s="0" t="s">
        <v>1643</v>
      </c>
      <c r="O2811" s="0" t="s">
        <v>1808</v>
      </c>
    </row>
    <row r="2812" customFormat="false" ht="12.75" hidden="false" customHeight="false" outlineLevel="0" collapsed="false">
      <c r="A2812" s="122" t="s">
        <v>1578</v>
      </c>
      <c r="B2812" s="123" t="n">
        <v>11243</v>
      </c>
      <c r="C2812" s="122" t="s">
        <v>50</v>
      </c>
      <c r="D2812" s="122" t="s">
        <v>1798</v>
      </c>
      <c r="E2812" s="124" t="s">
        <v>1581</v>
      </c>
      <c r="F2812" s="124"/>
      <c r="G2812" s="125" t="s">
        <v>24</v>
      </c>
      <c r="H2812" s="126" t="n">
        <v>3.6E-007</v>
      </c>
      <c r="I2812" s="127" t="n">
        <f aca="false">L2812</f>
        <v>21.85</v>
      </c>
      <c r="J2812" s="127" t="n">
        <f aca="false">M2812</f>
        <v>0</v>
      </c>
      <c r="L2812" s="108" t="n">
        <f aca="false">TRUNC(N2812-N2812*$O$2,2)</f>
        <v>21.85</v>
      </c>
      <c r="M2812" s="108" t="n">
        <f aca="false">TRUNC(O2812-O2812*$O$2,2)</f>
        <v>0</v>
      </c>
      <c r="N2812" s="0" t="s">
        <v>1799</v>
      </c>
      <c r="O2812" s="0" t="s">
        <v>1635</v>
      </c>
    </row>
    <row r="2813" customFormat="false" ht="25.5" hidden="false" customHeight="false" outlineLevel="0" collapsed="false">
      <c r="A2813" s="122" t="s">
        <v>1578</v>
      </c>
      <c r="B2813" s="123" t="s">
        <v>1631</v>
      </c>
      <c r="C2813" s="122" t="s">
        <v>50</v>
      </c>
      <c r="D2813" s="122" t="s">
        <v>1632</v>
      </c>
      <c r="E2813" s="124" t="s">
        <v>1581</v>
      </c>
      <c r="F2813" s="124"/>
      <c r="G2813" s="125" t="s">
        <v>1633</v>
      </c>
      <c r="H2813" s="126" t="n">
        <v>0.00139909</v>
      </c>
      <c r="I2813" s="127" t="n">
        <f aca="false">L2813</f>
        <v>9.48</v>
      </c>
      <c r="J2813" s="127" t="n">
        <f aca="false">M2813</f>
        <v>0</v>
      </c>
      <c r="L2813" s="108" t="n">
        <f aca="false">TRUNC(N2813-N2813*$O$2,2)</f>
        <v>9.48</v>
      </c>
      <c r="M2813" s="108" t="n">
        <f aca="false">TRUNC(O2813-O2813*$O$2,2)</f>
        <v>0</v>
      </c>
      <c r="N2813" s="0" t="s">
        <v>1634</v>
      </c>
      <c r="O2813" s="0" t="s">
        <v>1644</v>
      </c>
    </row>
    <row r="2814" customFormat="false" ht="12.75" hidden="false" customHeight="false" outlineLevel="0" collapsed="false">
      <c r="A2814" s="122" t="s">
        <v>1578</v>
      </c>
      <c r="B2814" s="123" t="n">
        <v>10579</v>
      </c>
      <c r="C2814" s="122" t="s">
        <v>50</v>
      </c>
      <c r="D2814" s="122" t="s">
        <v>1818</v>
      </c>
      <c r="E2814" s="124" t="s">
        <v>1581</v>
      </c>
      <c r="F2814" s="124"/>
      <c r="G2814" s="125" t="s">
        <v>24</v>
      </c>
      <c r="H2814" s="126" t="n">
        <v>9.403E-005</v>
      </c>
      <c r="I2814" s="127" t="n">
        <f aca="false">L2814</f>
        <v>20.98</v>
      </c>
      <c r="J2814" s="127" t="n">
        <f aca="false">M2814</f>
        <v>0</v>
      </c>
      <c r="L2814" s="108" t="n">
        <f aca="false">TRUNC(N2814-N2814*$O$2,2)</f>
        <v>20.98</v>
      </c>
      <c r="M2814" s="108" t="n">
        <f aca="false">TRUNC(O2814-O2814*$O$2,2)</f>
        <v>0</v>
      </c>
      <c r="N2814" s="0" t="s">
        <v>1819</v>
      </c>
      <c r="O2814" s="0" t="s">
        <v>1635</v>
      </c>
    </row>
    <row r="2815" customFormat="false" ht="25.5" hidden="false" customHeight="false" outlineLevel="0" collapsed="false">
      <c r="A2815" s="122" t="s">
        <v>1578</v>
      </c>
      <c r="B2815" s="123" t="s">
        <v>1654</v>
      </c>
      <c r="C2815" s="122" t="s">
        <v>50</v>
      </c>
      <c r="D2815" s="122" t="s">
        <v>1655</v>
      </c>
      <c r="E2815" s="124" t="s">
        <v>1581</v>
      </c>
      <c r="F2815" s="124"/>
      <c r="G2815" s="125" t="s">
        <v>24</v>
      </c>
      <c r="H2815" s="126" t="n">
        <v>0.00036498</v>
      </c>
      <c r="I2815" s="127" t="n">
        <f aca="false">L2815</f>
        <v>10.53</v>
      </c>
      <c r="J2815" s="127" t="n">
        <f aca="false">M2815</f>
        <v>0</v>
      </c>
      <c r="L2815" s="108" t="n">
        <f aca="false">TRUNC(N2815-N2815*$O$2,2)</f>
        <v>10.53</v>
      </c>
      <c r="M2815" s="108" t="n">
        <f aca="false">TRUNC(O2815-O2815*$O$2,2)</f>
        <v>0</v>
      </c>
      <c r="N2815" s="0" t="s">
        <v>1656</v>
      </c>
      <c r="O2815" s="0" t="s">
        <v>1635</v>
      </c>
    </row>
    <row r="2816" customFormat="false" ht="12.75" hidden="false" customHeight="false" outlineLevel="0" collapsed="false">
      <c r="A2816" s="122" t="s">
        <v>1578</v>
      </c>
      <c r="B2816" s="123" t="n">
        <v>11246</v>
      </c>
      <c r="C2816" s="122" t="s">
        <v>50</v>
      </c>
      <c r="D2816" s="122" t="s">
        <v>1816</v>
      </c>
      <c r="E2816" s="124" t="s">
        <v>1581</v>
      </c>
      <c r="F2816" s="124"/>
      <c r="G2816" s="125" t="s">
        <v>765</v>
      </c>
      <c r="H2816" s="126" t="n">
        <v>2.52E-006</v>
      </c>
      <c r="I2816" s="127" t="n">
        <f aca="false">L2816</f>
        <v>7.97</v>
      </c>
      <c r="J2816" s="127" t="n">
        <f aca="false">M2816</f>
        <v>0</v>
      </c>
      <c r="L2816" s="108" t="n">
        <f aca="false">TRUNC(N2816-N2816*$O$2,2)</f>
        <v>7.97</v>
      </c>
      <c r="M2816" s="108" t="n">
        <f aca="false">TRUNC(O2816-O2816*$O$2,2)</f>
        <v>0</v>
      </c>
      <c r="N2816" s="0" t="s">
        <v>1817</v>
      </c>
      <c r="O2816" s="0" t="s">
        <v>1635</v>
      </c>
    </row>
    <row r="2817" customFormat="false" ht="25.5" hidden="false" customHeight="false" outlineLevel="0" collapsed="false">
      <c r="A2817" s="122" t="s">
        <v>1578</v>
      </c>
      <c r="B2817" s="123" t="s">
        <v>1970</v>
      </c>
      <c r="C2817" s="122" t="s">
        <v>50</v>
      </c>
      <c r="D2817" s="122" t="s">
        <v>1971</v>
      </c>
      <c r="E2817" s="124" t="s">
        <v>1581</v>
      </c>
      <c r="F2817" s="124"/>
      <c r="G2817" s="125" t="s">
        <v>1972</v>
      </c>
      <c r="H2817" s="126" t="n">
        <v>0.007</v>
      </c>
      <c r="I2817" s="127" t="n">
        <f aca="false">L2817</f>
        <v>6.38</v>
      </c>
      <c r="J2817" s="127" t="n">
        <f aca="false">M2817</f>
        <v>0.03</v>
      </c>
      <c r="L2817" s="108" t="n">
        <f aca="false">TRUNC(N2817-N2817*$O$2,2)</f>
        <v>6.38</v>
      </c>
      <c r="M2817" s="108" t="n">
        <f aca="false">TRUNC(O2817-O2817*$O$2,2)</f>
        <v>0.03</v>
      </c>
      <c r="N2817" s="0" t="s">
        <v>1973</v>
      </c>
      <c r="O2817" s="0" t="s">
        <v>1612</v>
      </c>
    </row>
    <row r="2818" customFormat="false" ht="12.75" hidden="false" customHeight="false" outlineLevel="0" collapsed="false">
      <c r="A2818" s="122" t="s">
        <v>1578</v>
      </c>
      <c r="B2818" s="123" t="n">
        <v>10517</v>
      </c>
      <c r="C2818" s="122" t="s">
        <v>50</v>
      </c>
      <c r="D2818" s="122" t="s">
        <v>1669</v>
      </c>
      <c r="E2818" s="124" t="s">
        <v>1642</v>
      </c>
      <c r="F2818" s="124"/>
      <c r="G2818" s="125" t="s">
        <v>1670</v>
      </c>
      <c r="H2818" s="126" t="n">
        <v>0.00024332</v>
      </c>
      <c r="I2818" s="127" t="n">
        <f aca="false">L2818</f>
        <v>234.15</v>
      </c>
      <c r="J2818" s="127" t="n">
        <f aca="false">M2818</f>
        <v>0.05</v>
      </c>
      <c r="L2818" s="108" t="n">
        <f aca="false">TRUNC(N2818-N2818*$O$2,2)</f>
        <v>234.15</v>
      </c>
      <c r="M2818" s="108" t="n">
        <f aca="false">TRUNC(O2818-O2818*$O$2,2)</f>
        <v>0.05</v>
      </c>
      <c r="N2818" s="0" t="s">
        <v>1671</v>
      </c>
      <c r="O2818" s="0" t="s">
        <v>1623</v>
      </c>
    </row>
    <row r="2819" customFormat="false" ht="38.25" hidden="false" customHeight="false" outlineLevel="0" collapsed="false">
      <c r="A2819" s="122" t="s">
        <v>1578</v>
      </c>
      <c r="B2819" s="123" t="s">
        <v>1974</v>
      </c>
      <c r="C2819" s="122" t="s">
        <v>50</v>
      </c>
      <c r="D2819" s="122" t="s">
        <v>1975</v>
      </c>
      <c r="E2819" s="124" t="s">
        <v>1581</v>
      </c>
      <c r="F2819" s="124"/>
      <c r="G2819" s="125" t="s">
        <v>41</v>
      </c>
      <c r="H2819" s="126" t="n">
        <v>0.01</v>
      </c>
      <c r="I2819" s="127" t="n">
        <f aca="false">L2819</f>
        <v>36.1</v>
      </c>
      <c r="J2819" s="127" t="n">
        <f aca="false">M2819</f>
        <v>0.35</v>
      </c>
      <c r="L2819" s="108" t="n">
        <f aca="false">TRUNC(N2819-N2819*$O$2,2)</f>
        <v>36.1</v>
      </c>
      <c r="M2819" s="108" t="n">
        <f aca="false">TRUNC(O2819-O2819*$O$2,2)</f>
        <v>0.35</v>
      </c>
      <c r="N2819" s="0" t="s">
        <v>1976</v>
      </c>
      <c r="O2819" s="0" t="s">
        <v>2196</v>
      </c>
    </row>
    <row r="2820" customFormat="false" ht="25.5" hidden="false" customHeight="false" outlineLevel="0" collapsed="false">
      <c r="A2820" s="122" t="s">
        <v>1578</v>
      </c>
      <c r="B2820" s="123" t="s">
        <v>1953</v>
      </c>
      <c r="C2820" s="122" t="s">
        <v>50</v>
      </c>
      <c r="D2820" s="122" t="s">
        <v>1954</v>
      </c>
      <c r="E2820" s="124" t="s">
        <v>1581</v>
      </c>
      <c r="F2820" s="124"/>
      <c r="G2820" s="125" t="s">
        <v>287</v>
      </c>
      <c r="H2820" s="126" t="n">
        <v>0.0525</v>
      </c>
      <c r="I2820" s="127" t="n">
        <f aca="false">L2820</f>
        <v>14.82</v>
      </c>
      <c r="J2820" s="127" t="n">
        <f aca="false">M2820</f>
        <v>0.77</v>
      </c>
      <c r="L2820" s="108" t="n">
        <f aca="false">TRUNC(N2820-N2820*$O$2,2)</f>
        <v>14.82</v>
      </c>
      <c r="M2820" s="108" t="n">
        <f aca="false">TRUNC(O2820-O2820*$O$2,2)</f>
        <v>0.77</v>
      </c>
      <c r="N2820" s="0" t="s">
        <v>1896</v>
      </c>
      <c r="O2820" s="0" t="s">
        <v>2961</v>
      </c>
    </row>
    <row r="2821" customFormat="false" ht="12.75" hidden="false" customHeight="false" outlineLevel="0" collapsed="false">
      <c r="A2821" s="122" t="s">
        <v>1578</v>
      </c>
      <c r="B2821" s="123" t="n">
        <v>81</v>
      </c>
      <c r="C2821" s="122" t="s">
        <v>50</v>
      </c>
      <c r="D2821" s="122" t="s">
        <v>2091</v>
      </c>
      <c r="E2821" s="124" t="s">
        <v>1581</v>
      </c>
      <c r="F2821" s="124"/>
      <c r="G2821" s="125" t="s">
        <v>287</v>
      </c>
      <c r="H2821" s="126" t="n">
        <v>0.8</v>
      </c>
      <c r="I2821" s="127" t="n">
        <f aca="false">L2821</f>
        <v>7.25</v>
      </c>
      <c r="J2821" s="127" t="n">
        <f aca="false">M2821</f>
        <v>5.8</v>
      </c>
      <c r="L2821" s="108" t="n">
        <f aca="false">TRUNC(N2821-N2821*$O$2,2)</f>
        <v>7.25</v>
      </c>
      <c r="M2821" s="108" t="n">
        <f aca="false">TRUNC(O2821-O2821*$O$2,2)</f>
        <v>5.8</v>
      </c>
      <c r="N2821" s="0" t="s">
        <v>2092</v>
      </c>
      <c r="O2821" s="0" t="s">
        <v>2362</v>
      </c>
    </row>
    <row r="2822" customFormat="false" ht="25.5" hidden="false" customHeight="false" outlineLevel="0" collapsed="false">
      <c r="A2822" s="122" t="s">
        <v>1578</v>
      </c>
      <c r="B2822" s="123" t="s">
        <v>1986</v>
      </c>
      <c r="C2822" s="122" t="s">
        <v>50</v>
      </c>
      <c r="D2822" s="122" t="s">
        <v>1987</v>
      </c>
      <c r="E2822" s="124" t="s">
        <v>1581</v>
      </c>
      <c r="F2822" s="124"/>
      <c r="G2822" s="125" t="s">
        <v>287</v>
      </c>
      <c r="H2822" s="126" t="n">
        <v>0.035</v>
      </c>
      <c r="I2822" s="127" t="n">
        <f aca="false">L2822</f>
        <v>12.58</v>
      </c>
      <c r="J2822" s="127" t="n">
        <f aca="false">M2822</f>
        <v>0.43</v>
      </c>
      <c r="L2822" s="108" t="n">
        <f aca="false">TRUNC(N2822-N2822*$O$2,2)</f>
        <v>12.58</v>
      </c>
      <c r="M2822" s="108" t="n">
        <f aca="false">TRUNC(O2822-O2822*$O$2,2)</f>
        <v>0.43</v>
      </c>
      <c r="N2822" s="0" t="s">
        <v>1988</v>
      </c>
      <c r="O2822" s="0" t="s">
        <v>1629</v>
      </c>
    </row>
    <row r="2823" customFormat="false" ht="12.75" hidden="false" customHeight="false" outlineLevel="0" collapsed="false">
      <c r="A2823" s="122" t="s">
        <v>1578</v>
      </c>
      <c r="B2823" s="123" t="n">
        <v>10282</v>
      </c>
      <c r="C2823" s="122" t="s">
        <v>50</v>
      </c>
      <c r="D2823" s="122" t="s">
        <v>1789</v>
      </c>
      <c r="E2823" s="124" t="s">
        <v>1581</v>
      </c>
      <c r="F2823" s="124"/>
      <c r="G2823" s="125" t="s">
        <v>24</v>
      </c>
      <c r="H2823" s="126" t="n">
        <v>7.2E-007</v>
      </c>
      <c r="I2823" s="127" t="n">
        <f aca="false">L2823</f>
        <v>31.84</v>
      </c>
      <c r="J2823" s="127" t="n">
        <f aca="false">M2823</f>
        <v>0</v>
      </c>
      <c r="L2823" s="108" t="n">
        <f aca="false">TRUNC(N2823-N2823*$O$2,2)</f>
        <v>31.84</v>
      </c>
      <c r="M2823" s="108" t="n">
        <f aca="false">TRUNC(O2823-O2823*$O$2,2)</f>
        <v>0</v>
      </c>
      <c r="N2823" s="0" t="s">
        <v>1790</v>
      </c>
      <c r="O2823" s="0" t="s">
        <v>1635</v>
      </c>
    </row>
    <row r="2824" customFormat="false" ht="12.75" hidden="false" customHeight="false" outlineLevel="0" collapsed="false">
      <c r="A2824" s="122" t="s">
        <v>1578</v>
      </c>
      <c r="B2824" s="123" t="n">
        <v>10577</v>
      </c>
      <c r="C2824" s="122" t="s">
        <v>50</v>
      </c>
      <c r="D2824" s="122" t="s">
        <v>1960</v>
      </c>
      <c r="E2824" s="124" t="s">
        <v>1581</v>
      </c>
      <c r="F2824" s="124"/>
      <c r="G2824" s="125" t="s">
        <v>24</v>
      </c>
      <c r="H2824" s="126" t="n">
        <v>4.7015E-005</v>
      </c>
      <c r="I2824" s="127" t="n">
        <f aca="false">L2824</f>
        <v>23.33</v>
      </c>
      <c r="J2824" s="127" t="n">
        <f aca="false">M2824</f>
        <v>0</v>
      </c>
      <c r="L2824" s="108" t="n">
        <f aca="false">TRUNC(N2824-N2824*$O$2,2)</f>
        <v>23.33</v>
      </c>
      <c r="M2824" s="108" t="n">
        <f aca="false">TRUNC(O2824-O2824*$O$2,2)</f>
        <v>0</v>
      </c>
      <c r="N2824" s="0" t="s">
        <v>1961</v>
      </c>
      <c r="O2824" s="0" t="s">
        <v>1635</v>
      </c>
    </row>
    <row r="2825" customFormat="false" ht="13.15" hidden="false" customHeight="true" outlineLevel="0" collapsed="false">
      <c r="A2825" s="122" t="s">
        <v>1578</v>
      </c>
      <c r="B2825" s="123" t="n">
        <v>11249</v>
      </c>
      <c r="C2825" s="122" t="s">
        <v>50</v>
      </c>
      <c r="D2825" s="122" t="s">
        <v>1965</v>
      </c>
      <c r="E2825" s="124" t="s">
        <v>1583</v>
      </c>
      <c r="F2825" s="124"/>
      <c r="G2825" s="125" t="s">
        <v>24</v>
      </c>
      <c r="H2825" s="126" t="n">
        <v>4.7015E-005</v>
      </c>
      <c r="I2825" s="127" t="n">
        <f aca="false">L2825</f>
        <v>404.29</v>
      </c>
      <c r="J2825" s="127" t="n">
        <f aca="false">M2825</f>
        <v>0.01</v>
      </c>
      <c r="L2825" s="108" t="n">
        <f aca="false">TRUNC(N2825-N2825*$O$2,2)</f>
        <v>404.29</v>
      </c>
      <c r="M2825" s="108" t="n">
        <f aca="false">TRUNC(O2825-O2825*$O$2,2)</f>
        <v>0.01</v>
      </c>
      <c r="N2825" s="0" t="s">
        <v>1966</v>
      </c>
      <c r="O2825" s="0" t="s">
        <v>1678</v>
      </c>
    </row>
    <row r="2826" customFormat="false" ht="25.5" hidden="false" customHeight="false" outlineLevel="0" collapsed="false">
      <c r="A2826" s="122" t="s">
        <v>1578</v>
      </c>
      <c r="B2826" s="123" t="n">
        <v>11248</v>
      </c>
      <c r="C2826" s="122" t="s">
        <v>50</v>
      </c>
      <c r="D2826" s="122" t="s">
        <v>1956</v>
      </c>
      <c r="E2826" s="124" t="s">
        <v>1583</v>
      </c>
      <c r="F2826" s="124"/>
      <c r="G2826" s="125" t="s">
        <v>24</v>
      </c>
      <c r="H2826" s="126" t="n">
        <v>4.7015E-005</v>
      </c>
      <c r="I2826" s="127" t="n">
        <f aca="false">L2826</f>
        <v>192</v>
      </c>
      <c r="J2826" s="127" t="n">
        <f aca="false">M2826</f>
        <v>0</v>
      </c>
      <c r="L2826" s="108" t="n">
        <f aca="false">TRUNC(N2826-N2826*$O$2,2)</f>
        <v>192</v>
      </c>
      <c r="M2826" s="108" t="n">
        <f aca="false">TRUNC(O2826-O2826*$O$2,2)</f>
        <v>0</v>
      </c>
      <c r="N2826" s="0" t="s">
        <v>1957</v>
      </c>
      <c r="O2826" s="0" t="s">
        <v>1644</v>
      </c>
    </row>
    <row r="2827" customFormat="false" ht="12.75" hidden="false" customHeight="false" outlineLevel="0" collapsed="false">
      <c r="A2827" s="122" t="s">
        <v>1578</v>
      </c>
      <c r="B2827" s="123" t="n">
        <v>1651</v>
      </c>
      <c r="C2827" s="122" t="s">
        <v>50</v>
      </c>
      <c r="D2827" s="122" t="s">
        <v>1638</v>
      </c>
      <c r="E2827" s="124" t="s">
        <v>1581</v>
      </c>
      <c r="F2827" s="124"/>
      <c r="G2827" s="125" t="s">
        <v>1639</v>
      </c>
      <c r="H2827" s="126" t="n">
        <v>0.000439625</v>
      </c>
      <c r="I2827" s="127" t="n">
        <f aca="false">L2827</f>
        <v>4.95</v>
      </c>
      <c r="J2827" s="127" t="n">
        <f aca="false">M2827</f>
        <v>0</v>
      </c>
      <c r="L2827" s="108" t="n">
        <f aca="false">TRUNC(N2827-N2827*$O$2,2)</f>
        <v>4.95</v>
      </c>
      <c r="M2827" s="108" t="n">
        <f aca="false">TRUNC(O2827-O2827*$O$2,2)</f>
        <v>0</v>
      </c>
      <c r="N2827" s="0" t="s">
        <v>1640</v>
      </c>
      <c r="O2827" s="0" t="s">
        <v>1635</v>
      </c>
    </row>
    <row r="2828" customFormat="false" ht="25.5" hidden="false" customHeight="false" outlineLevel="0" collapsed="false">
      <c r="A2828" s="122" t="s">
        <v>1578</v>
      </c>
      <c r="B2828" s="123" t="s">
        <v>1659</v>
      </c>
      <c r="C2828" s="122" t="s">
        <v>50</v>
      </c>
      <c r="D2828" s="122" t="s">
        <v>1660</v>
      </c>
      <c r="E2828" s="124" t="s">
        <v>1581</v>
      </c>
      <c r="F2828" s="124"/>
      <c r="G2828" s="125" t="s">
        <v>1633</v>
      </c>
      <c r="H2828" s="126" t="n">
        <v>0.000439625</v>
      </c>
      <c r="I2828" s="127" t="n">
        <f aca="false">L2828</f>
        <v>50.57</v>
      </c>
      <c r="J2828" s="127" t="n">
        <f aca="false">M2828</f>
        <v>0.01</v>
      </c>
      <c r="L2828" s="108" t="n">
        <f aca="false">TRUNC(N2828-N2828*$O$2,2)</f>
        <v>50.57</v>
      </c>
      <c r="M2828" s="108" t="n">
        <f aca="false">TRUNC(O2828-O2828*$O$2,2)</f>
        <v>0.01</v>
      </c>
      <c r="N2828" s="0" t="s">
        <v>1661</v>
      </c>
      <c r="O2828" s="0" t="s">
        <v>1678</v>
      </c>
    </row>
    <row r="2829" customFormat="false" ht="25.5" hidden="false" customHeight="false" outlineLevel="0" collapsed="false">
      <c r="A2829" s="122" t="s">
        <v>1578</v>
      </c>
      <c r="B2829" s="123" t="s">
        <v>1902</v>
      </c>
      <c r="C2829" s="122" t="s">
        <v>50</v>
      </c>
      <c r="D2829" s="122" t="s">
        <v>1903</v>
      </c>
      <c r="E2829" s="124" t="s">
        <v>1609</v>
      </c>
      <c r="F2829" s="124"/>
      <c r="G2829" s="125" t="s">
        <v>1610</v>
      </c>
      <c r="H2829" s="126" t="n">
        <v>0.0018</v>
      </c>
      <c r="I2829" s="127" t="n">
        <f aca="false">L2829</f>
        <v>14.91</v>
      </c>
      <c r="J2829" s="127" t="n">
        <f aca="false">M2829</f>
        <v>0.02</v>
      </c>
      <c r="L2829" s="108" t="n">
        <f aca="false">TRUNC(N2829-N2829*$O$2,2)</f>
        <v>14.91</v>
      </c>
      <c r="M2829" s="108" t="n">
        <f aca="false">TRUNC(O2829-O2829*$O$2,2)</f>
        <v>0.02</v>
      </c>
      <c r="N2829" s="0" t="s">
        <v>1739</v>
      </c>
      <c r="O2829" s="0" t="s">
        <v>1893</v>
      </c>
    </row>
    <row r="2830" customFormat="false" ht="12.75" hidden="false" customHeight="false" outlineLevel="0" collapsed="false">
      <c r="A2830" s="122" t="s">
        <v>1578</v>
      </c>
      <c r="B2830" s="123" t="n">
        <v>4728</v>
      </c>
      <c r="C2830" s="122" t="s">
        <v>50</v>
      </c>
      <c r="D2830" s="122" t="s">
        <v>1667</v>
      </c>
      <c r="E2830" s="124" t="s">
        <v>1581</v>
      </c>
      <c r="F2830" s="124"/>
      <c r="G2830" s="125" t="s">
        <v>24</v>
      </c>
      <c r="H2830" s="126" t="n">
        <v>3.9825E-005</v>
      </c>
      <c r="I2830" s="127" t="n">
        <f aca="false">L2830</f>
        <v>14.5</v>
      </c>
      <c r="J2830" s="127" t="n">
        <f aca="false">M2830</f>
        <v>0</v>
      </c>
      <c r="L2830" s="108" t="n">
        <f aca="false">TRUNC(N2830-N2830*$O$2,2)</f>
        <v>14.5</v>
      </c>
      <c r="M2830" s="108" t="n">
        <f aca="false">TRUNC(O2830-O2830*$O$2,2)</f>
        <v>0</v>
      </c>
      <c r="N2830" s="0" t="s">
        <v>1668</v>
      </c>
      <c r="O2830" s="0" t="s">
        <v>1635</v>
      </c>
    </row>
    <row r="2831" customFormat="false" ht="12.75" hidden="false" customHeight="false" outlineLevel="0" collapsed="false">
      <c r="A2831" s="122" t="s">
        <v>1578</v>
      </c>
      <c r="B2831" s="123" t="n">
        <v>10362</v>
      </c>
      <c r="C2831" s="122" t="s">
        <v>50</v>
      </c>
      <c r="D2831" s="122" t="s">
        <v>1674</v>
      </c>
      <c r="E2831" s="124" t="s">
        <v>1642</v>
      </c>
      <c r="F2831" s="124"/>
      <c r="G2831" s="125" t="s">
        <v>24</v>
      </c>
      <c r="H2831" s="126" t="n">
        <v>0.00273735</v>
      </c>
      <c r="I2831" s="127" t="n">
        <f aca="false">L2831</f>
        <v>9.78</v>
      </c>
      <c r="J2831" s="127" t="n">
        <f aca="false">M2831</f>
        <v>0.02</v>
      </c>
      <c r="L2831" s="108" t="n">
        <f aca="false">TRUNC(N2831-N2831*$O$2,2)</f>
        <v>9.78</v>
      </c>
      <c r="M2831" s="108" t="n">
        <f aca="false">TRUNC(O2831-O2831*$O$2,2)</f>
        <v>0.02</v>
      </c>
      <c r="N2831" s="0" t="s">
        <v>1675</v>
      </c>
      <c r="O2831" s="0" t="s">
        <v>1893</v>
      </c>
    </row>
    <row r="2832" customFormat="false" ht="12.75" hidden="false" customHeight="false" outlineLevel="0" collapsed="false">
      <c r="A2832" s="122" t="s">
        <v>1578</v>
      </c>
      <c r="B2832" s="123" t="n">
        <v>11245</v>
      </c>
      <c r="C2832" s="122" t="s">
        <v>50</v>
      </c>
      <c r="D2832" s="122" t="s">
        <v>1814</v>
      </c>
      <c r="E2832" s="124" t="s">
        <v>1581</v>
      </c>
      <c r="F2832" s="124"/>
      <c r="G2832" s="125" t="s">
        <v>24</v>
      </c>
      <c r="H2832" s="126" t="n">
        <v>2.52E-006</v>
      </c>
      <c r="I2832" s="127" t="n">
        <f aca="false">L2832</f>
        <v>9.05</v>
      </c>
      <c r="J2832" s="127" t="n">
        <f aca="false">M2832</f>
        <v>0</v>
      </c>
      <c r="L2832" s="108" t="n">
        <f aca="false">TRUNC(N2832-N2832*$O$2,2)</f>
        <v>9.05</v>
      </c>
      <c r="M2832" s="108" t="n">
        <f aca="false">TRUNC(O2832-O2832*$O$2,2)</f>
        <v>0</v>
      </c>
      <c r="N2832" s="0" t="s">
        <v>1815</v>
      </c>
      <c r="O2832" s="0" t="s">
        <v>1635</v>
      </c>
    </row>
    <row r="2833" customFormat="false" ht="25.5" hidden="false" customHeight="false" outlineLevel="0" collapsed="false">
      <c r="A2833" s="122" t="s">
        <v>1578</v>
      </c>
      <c r="B2833" s="123" t="s">
        <v>1664</v>
      </c>
      <c r="C2833" s="122" t="s">
        <v>50</v>
      </c>
      <c r="D2833" s="122" t="s">
        <v>1665</v>
      </c>
      <c r="E2833" s="124" t="s">
        <v>1581</v>
      </c>
      <c r="F2833" s="124"/>
      <c r="G2833" s="125" t="s">
        <v>24</v>
      </c>
      <c r="H2833" s="126" t="n">
        <v>0.00012166</v>
      </c>
      <c r="I2833" s="127" t="n">
        <f aca="false">L2833</f>
        <v>13.69</v>
      </c>
      <c r="J2833" s="127" t="n">
        <f aca="false">M2833</f>
        <v>0</v>
      </c>
      <c r="L2833" s="108" t="n">
        <f aca="false">TRUNC(N2833-N2833*$O$2,2)</f>
        <v>13.69</v>
      </c>
      <c r="M2833" s="108" t="n">
        <f aca="false">TRUNC(O2833-O2833*$O$2,2)</f>
        <v>0</v>
      </c>
      <c r="N2833" s="0" t="s">
        <v>1666</v>
      </c>
      <c r="O2833" s="0" t="s">
        <v>1635</v>
      </c>
    </row>
    <row r="2834" customFormat="false" ht="12.75" hidden="false" customHeight="false" outlineLevel="0" collapsed="false">
      <c r="A2834" s="122" t="s">
        <v>1578</v>
      </c>
      <c r="B2834" s="123" t="n">
        <v>2378</v>
      </c>
      <c r="C2834" s="122" t="s">
        <v>50</v>
      </c>
      <c r="D2834" s="122" t="s">
        <v>1657</v>
      </c>
      <c r="E2834" s="124" t="s">
        <v>1581</v>
      </c>
      <c r="F2834" s="124"/>
      <c r="G2834" s="125" t="s">
        <v>24</v>
      </c>
      <c r="H2834" s="126" t="n">
        <v>0.043592745</v>
      </c>
      <c r="I2834" s="127" t="n">
        <f aca="false">L2834</f>
        <v>3.51</v>
      </c>
      <c r="J2834" s="127" t="n">
        <f aca="false">M2834</f>
        <v>0.14</v>
      </c>
      <c r="L2834" s="108" t="n">
        <f aca="false">TRUNC(N2834-N2834*$O$2,2)</f>
        <v>3.51</v>
      </c>
      <c r="M2834" s="108" t="n">
        <f aca="false">TRUNC(O2834-O2834*$O$2,2)</f>
        <v>0.14</v>
      </c>
      <c r="N2834" s="0" t="s">
        <v>1658</v>
      </c>
      <c r="O2834" s="0" t="s">
        <v>2262</v>
      </c>
    </row>
    <row r="2835" customFormat="false" ht="38.25" hidden="false" customHeight="false" outlineLevel="0" collapsed="false">
      <c r="A2835" s="122" t="s">
        <v>1578</v>
      </c>
      <c r="B2835" s="123" t="s">
        <v>1982</v>
      </c>
      <c r="C2835" s="122" t="s">
        <v>50</v>
      </c>
      <c r="D2835" s="122" t="s">
        <v>1983</v>
      </c>
      <c r="E2835" s="124" t="s">
        <v>1581</v>
      </c>
      <c r="F2835" s="124"/>
      <c r="G2835" s="125" t="s">
        <v>366</v>
      </c>
      <c r="H2835" s="126" t="n">
        <v>0.1071</v>
      </c>
      <c r="I2835" s="127" t="n">
        <f aca="false">L2835</f>
        <v>13.22</v>
      </c>
      <c r="J2835" s="127" t="n">
        <f aca="false">M2835</f>
        <v>1.41</v>
      </c>
      <c r="L2835" s="108" t="n">
        <f aca="false">TRUNC(N2835-N2835*$O$2,2)</f>
        <v>13.22</v>
      </c>
      <c r="M2835" s="108" t="n">
        <f aca="false">TRUNC(O2835-O2835*$O$2,2)</f>
        <v>1.41</v>
      </c>
      <c r="N2835" s="0" t="s">
        <v>1984</v>
      </c>
      <c r="O2835" s="0" t="s">
        <v>2962</v>
      </c>
    </row>
    <row r="2836" customFormat="false" ht="12.75" hidden="false" customHeight="false" outlineLevel="0" collapsed="false">
      <c r="A2836" s="122" t="s">
        <v>1578</v>
      </c>
      <c r="B2836" s="123" t="n">
        <v>4729</v>
      </c>
      <c r="C2836" s="122" t="s">
        <v>50</v>
      </c>
      <c r="D2836" s="122" t="s">
        <v>1636</v>
      </c>
      <c r="E2836" s="124" t="s">
        <v>1581</v>
      </c>
      <c r="F2836" s="124"/>
      <c r="G2836" s="125" t="s">
        <v>24</v>
      </c>
      <c r="H2836" s="126" t="n">
        <v>1.3275E-005</v>
      </c>
      <c r="I2836" s="127" t="n">
        <f aca="false">L2836</f>
        <v>24.58</v>
      </c>
      <c r="J2836" s="127" t="n">
        <f aca="false">M2836</f>
        <v>0</v>
      </c>
      <c r="L2836" s="108" t="n">
        <f aca="false">TRUNC(N2836-N2836*$O$2,2)</f>
        <v>24.58</v>
      </c>
      <c r="M2836" s="108" t="n">
        <f aca="false">TRUNC(O2836-O2836*$O$2,2)</f>
        <v>0</v>
      </c>
      <c r="N2836" s="0" t="s">
        <v>1637</v>
      </c>
      <c r="O2836" s="0" t="s">
        <v>1635</v>
      </c>
    </row>
    <row r="2837" customFormat="false" ht="38.25" hidden="false" customHeight="false" outlineLevel="0" collapsed="false">
      <c r="A2837" s="122" t="s">
        <v>1578</v>
      </c>
      <c r="B2837" s="123" t="s">
        <v>2963</v>
      </c>
      <c r="C2837" s="122" t="s">
        <v>50</v>
      </c>
      <c r="D2837" s="122" t="s">
        <v>2964</v>
      </c>
      <c r="E2837" s="124" t="s">
        <v>1581</v>
      </c>
      <c r="F2837" s="124"/>
      <c r="G2837" s="125" t="s">
        <v>52</v>
      </c>
      <c r="H2837" s="126" t="n">
        <v>0.2044</v>
      </c>
      <c r="I2837" s="127" t="n">
        <f aca="false">L2837</f>
        <v>34.28</v>
      </c>
      <c r="J2837" s="127" t="n">
        <f aca="false">M2837</f>
        <v>7</v>
      </c>
      <c r="L2837" s="108" t="n">
        <f aca="false">TRUNC(N2837-N2837*$O$2,2)</f>
        <v>34.28</v>
      </c>
      <c r="M2837" s="108" t="n">
        <f aca="false">TRUNC(O2837-O2837*$O$2,2)</f>
        <v>7</v>
      </c>
      <c r="N2837" s="0" t="s">
        <v>2965</v>
      </c>
      <c r="O2837" s="0" t="s">
        <v>2966</v>
      </c>
    </row>
    <row r="2838" customFormat="false" ht="25.5" hidden="false" customHeight="false" outlineLevel="0" collapsed="false">
      <c r="A2838" s="122" t="s">
        <v>1578</v>
      </c>
      <c r="B2838" s="123" t="s">
        <v>1616</v>
      </c>
      <c r="C2838" s="122" t="s">
        <v>50</v>
      </c>
      <c r="D2838" s="122" t="s">
        <v>1617</v>
      </c>
      <c r="E2838" s="124" t="s">
        <v>1609</v>
      </c>
      <c r="F2838" s="124"/>
      <c r="G2838" s="125" t="s">
        <v>1610</v>
      </c>
      <c r="H2838" s="126" t="n">
        <v>0.13275</v>
      </c>
      <c r="I2838" s="127" t="n">
        <f aca="false">L2838</f>
        <v>10.65</v>
      </c>
      <c r="J2838" s="127" t="n">
        <f aca="false">M2838</f>
        <v>1.41</v>
      </c>
      <c r="L2838" s="108" t="n">
        <f aca="false">TRUNC(N2838-N2838*$O$2,2)</f>
        <v>10.65</v>
      </c>
      <c r="M2838" s="108" t="n">
        <f aca="false">TRUNC(O2838-O2838*$O$2,2)</f>
        <v>1.41</v>
      </c>
      <c r="N2838" s="0" t="s">
        <v>1618</v>
      </c>
      <c r="O2838" s="0" t="s">
        <v>2962</v>
      </c>
    </row>
    <row r="2839" customFormat="false" ht="12.75" hidden="false" customHeight="false" outlineLevel="0" collapsed="false">
      <c r="A2839" s="122" t="s">
        <v>1578</v>
      </c>
      <c r="B2839" s="123" t="n">
        <v>10492</v>
      </c>
      <c r="C2839" s="122" t="s">
        <v>50</v>
      </c>
      <c r="D2839" s="122" t="s">
        <v>1662</v>
      </c>
      <c r="E2839" s="124" t="s">
        <v>1581</v>
      </c>
      <c r="F2839" s="124"/>
      <c r="G2839" s="125" t="s">
        <v>24</v>
      </c>
      <c r="H2839" s="126" t="n">
        <v>0.00273735</v>
      </c>
      <c r="I2839" s="127" t="n">
        <f aca="false">L2839</f>
        <v>148.29</v>
      </c>
      <c r="J2839" s="127" t="n">
        <f aca="false">M2839</f>
        <v>0.4</v>
      </c>
      <c r="L2839" s="108" t="n">
        <f aca="false">TRUNC(N2839-N2839*$O$2,2)</f>
        <v>148.29</v>
      </c>
      <c r="M2839" s="108" t="n">
        <f aca="false">TRUNC(O2839-O2839*$O$2,2)</f>
        <v>0.4</v>
      </c>
      <c r="N2839" s="0" t="s">
        <v>1663</v>
      </c>
      <c r="O2839" s="0" t="s">
        <v>1931</v>
      </c>
    </row>
    <row r="2840" customFormat="false" ht="12.75" hidden="false" customHeight="false" outlineLevel="0" collapsed="false">
      <c r="A2840" s="122" t="s">
        <v>1578</v>
      </c>
      <c r="B2840" s="123" t="n">
        <v>941</v>
      </c>
      <c r="C2840" s="122" t="s">
        <v>50</v>
      </c>
      <c r="D2840" s="122" t="s">
        <v>1652</v>
      </c>
      <c r="E2840" s="124" t="s">
        <v>1581</v>
      </c>
      <c r="F2840" s="124"/>
      <c r="G2840" s="125" t="s">
        <v>24</v>
      </c>
      <c r="H2840" s="126" t="n">
        <v>0.00091245</v>
      </c>
      <c r="I2840" s="127" t="n">
        <f aca="false">L2840</f>
        <v>148.56</v>
      </c>
      <c r="J2840" s="127" t="n">
        <f aca="false">M2840</f>
        <v>0.13</v>
      </c>
      <c r="L2840" s="108" t="n">
        <f aca="false">TRUNC(N2840-N2840*$O$2,2)</f>
        <v>148.56</v>
      </c>
      <c r="M2840" s="108" t="n">
        <f aca="false">TRUNC(O2840-O2840*$O$2,2)</f>
        <v>0.13</v>
      </c>
      <c r="N2840" s="0" t="s">
        <v>1653</v>
      </c>
      <c r="O2840" s="0" t="s">
        <v>2318</v>
      </c>
    </row>
    <row r="2841" customFormat="false" ht="12.75" hidden="false" customHeight="false" outlineLevel="0" collapsed="false">
      <c r="A2841" s="122" t="s">
        <v>1578</v>
      </c>
      <c r="B2841" s="123" t="n">
        <v>158</v>
      </c>
      <c r="C2841" s="122" t="s">
        <v>50</v>
      </c>
      <c r="D2841" s="122" t="s">
        <v>1676</v>
      </c>
      <c r="E2841" s="124" t="s">
        <v>1581</v>
      </c>
      <c r="F2841" s="124"/>
      <c r="G2841" s="125" t="s">
        <v>24</v>
      </c>
      <c r="H2841" s="126" t="n">
        <v>0.06192494</v>
      </c>
      <c r="I2841" s="127" t="n">
        <f aca="false">L2841</f>
        <v>10.92</v>
      </c>
      <c r="J2841" s="127" t="n">
        <f aca="false">M2841</f>
        <v>0.67</v>
      </c>
      <c r="L2841" s="108" t="n">
        <f aca="false">TRUNC(N2841-N2841*$O$2,2)</f>
        <v>10.92</v>
      </c>
      <c r="M2841" s="108" t="n">
        <f aca="false">TRUNC(O2841-O2841*$O$2,2)</f>
        <v>0.67</v>
      </c>
      <c r="N2841" s="0" t="s">
        <v>1677</v>
      </c>
      <c r="O2841" s="0" t="s">
        <v>2934</v>
      </c>
    </row>
    <row r="2842" customFormat="false" ht="12.75" hidden="false" customHeight="false" outlineLevel="0" collapsed="false">
      <c r="A2842" s="122" t="s">
        <v>1578</v>
      </c>
      <c r="B2842" s="123" t="n">
        <v>10585</v>
      </c>
      <c r="C2842" s="122" t="s">
        <v>50</v>
      </c>
      <c r="D2842" s="122" t="s">
        <v>1978</v>
      </c>
      <c r="E2842" s="124" t="s">
        <v>1581</v>
      </c>
      <c r="F2842" s="124"/>
      <c r="G2842" s="125" t="s">
        <v>24</v>
      </c>
      <c r="H2842" s="126" t="n">
        <v>3.6E-007</v>
      </c>
      <c r="I2842" s="127" t="n">
        <f aca="false">L2842</f>
        <v>15.53</v>
      </c>
      <c r="J2842" s="127" t="n">
        <f aca="false">M2842</f>
        <v>0</v>
      </c>
      <c r="L2842" s="108" t="n">
        <f aca="false">TRUNC(N2842-N2842*$O$2,2)</f>
        <v>15.53</v>
      </c>
      <c r="M2842" s="108" t="n">
        <f aca="false">TRUNC(O2842-O2842*$O$2,2)</f>
        <v>0</v>
      </c>
      <c r="N2842" s="0" t="s">
        <v>1979</v>
      </c>
      <c r="O2842" s="0" t="s">
        <v>1635</v>
      </c>
    </row>
    <row r="2843" customFormat="false" ht="12.75" hidden="false" customHeight="false" outlineLevel="0" collapsed="false">
      <c r="A2843" s="122" t="s">
        <v>1578</v>
      </c>
      <c r="B2843" s="123" t="n">
        <v>10596</v>
      </c>
      <c r="C2843" s="122" t="s">
        <v>50</v>
      </c>
      <c r="D2843" s="122" t="s">
        <v>1672</v>
      </c>
      <c r="E2843" s="124" t="s">
        <v>1581</v>
      </c>
      <c r="F2843" s="124"/>
      <c r="G2843" s="125" t="s">
        <v>24</v>
      </c>
      <c r="H2843" s="126" t="n">
        <v>0.00273735</v>
      </c>
      <c r="I2843" s="127" t="n">
        <f aca="false">L2843</f>
        <v>3.82</v>
      </c>
      <c r="J2843" s="127" t="n">
        <f aca="false">M2843</f>
        <v>0</v>
      </c>
      <c r="L2843" s="108" t="n">
        <f aca="false">TRUNC(N2843-N2843*$O$2,2)</f>
        <v>3.82</v>
      </c>
      <c r="M2843" s="108" t="n">
        <f aca="false">TRUNC(O2843-O2843*$O$2,2)</f>
        <v>0</v>
      </c>
      <c r="N2843" s="0" t="s">
        <v>1673</v>
      </c>
      <c r="O2843" s="0" t="s">
        <v>1644</v>
      </c>
    </row>
    <row r="2844" customFormat="false" ht="12.75" hidden="false" customHeight="false" outlineLevel="0" collapsed="false">
      <c r="A2844" s="122" t="s">
        <v>1578</v>
      </c>
      <c r="B2844" s="123" t="n">
        <v>10578</v>
      </c>
      <c r="C2844" s="122" t="s">
        <v>50</v>
      </c>
      <c r="D2844" s="122" t="s">
        <v>1994</v>
      </c>
      <c r="E2844" s="124" t="s">
        <v>1581</v>
      </c>
      <c r="F2844" s="124"/>
      <c r="G2844" s="125" t="s">
        <v>24</v>
      </c>
      <c r="H2844" s="126" t="n">
        <v>9.403E-005</v>
      </c>
      <c r="I2844" s="127" t="n">
        <f aca="false">L2844</f>
        <v>11.82</v>
      </c>
      <c r="J2844" s="127" t="n">
        <f aca="false">M2844</f>
        <v>0</v>
      </c>
      <c r="L2844" s="108" t="n">
        <f aca="false">TRUNC(N2844-N2844*$O$2,2)</f>
        <v>11.82</v>
      </c>
      <c r="M2844" s="108" t="n">
        <f aca="false">TRUNC(O2844-O2844*$O$2,2)</f>
        <v>0</v>
      </c>
      <c r="N2844" s="0" t="s">
        <v>1995</v>
      </c>
      <c r="O2844" s="0" t="s">
        <v>1635</v>
      </c>
    </row>
    <row r="2845" customFormat="false" ht="25.5" hidden="false" customHeight="false" outlineLevel="0" collapsed="false">
      <c r="A2845" s="122" t="s">
        <v>1578</v>
      </c>
      <c r="B2845" s="123" t="s">
        <v>1905</v>
      </c>
      <c r="C2845" s="122" t="s">
        <v>50</v>
      </c>
      <c r="D2845" s="122" t="s">
        <v>1906</v>
      </c>
      <c r="E2845" s="124" t="s">
        <v>1609</v>
      </c>
      <c r="F2845" s="124"/>
      <c r="G2845" s="125" t="s">
        <v>1610</v>
      </c>
      <c r="H2845" s="126" t="n">
        <v>0.47015</v>
      </c>
      <c r="I2845" s="127" t="n">
        <f aca="false">L2845</f>
        <v>14.93</v>
      </c>
      <c r="J2845" s="127" t="n">
        <f aca="false">M2845</f>
        <v>7.01</v>
      </c>
      <c r="L2845" s="108" t="n">
        <f aca="false">TRUNC(N2845-N2845*$O$2,2)</f>
        <v>14.93</v>
      </c>
      <c r="M2845" s="108" t="n">
        <f aca="false">TRUNC(O2845-O2845*$O$2,2)</f>
        <v>7.01</v>
      </c>
      <c r="N2845" s="0" t="s">
        <v>1746</v>
      </c>
      <c r="O2845" s="0" t="s">
        <v>2967</v>
      </c>
    </row>
    <row r="2846" customFormat="false" ht="25.5" hidden="false" customHeight="false" outlineLevel="0" collapsed="false">
      <c r="A2846" s="122" t="s">
        <v>1578</v>
      </c>
      <c r="B2846" s="123" t="s">
        <v>1927</v>
      </c>
      <c r="C2846" s="122" t="s">
        <v>50</v>
      </c>
      <c r="D2846" s="122" t="s">
        <v>1928</v>
      </c>
      <c r="E2846" s="124" t="s">
        <v>1581</v>
      </c>
      <c r="F2846" s="124"/>
      <c r="G2846" s="125" t="s">
        <v>366</v>
      </c>
      <c r="H2846" s="126" t="n">
        <v>0.9527</v>
      </c>
      <c r="I2846" s="127" t="n">
        <f aca="false">L2846</f>
        <v>4.4</v>
      </c>
      <c r="J2846" s="127" t="n">
        <f aca="false">M2846</f>
        <v>4.19</v>
      </c>
      <c r="L2846" s="108" t="n">
        <f aca="false">TRUNC(N2846-N2846*$O$2,2)</f>
        <v>4.4</v>
      </c>
      <c r="M2846" s="108" t="n">
        <f aca="false">TRUNC(O2846-O2846*$O$2,2)</f>
        <v>4.19</v>
      </c>
      <c r="N2846" s="0" t="s">
        <v>1929</v>
      </c>
      <c r="O2846" s="0" t="s">
        <v>2968</v>
      </c>
    </row>
    <row r="2847" customFormat="false" ht="12.75" hidden="false" customHeight="false" outlineLevel="0" collapsed="false">
      <c r="A2847" s="122" t="s">
        <v>1578</v>
      </c>
      <c r="B2847" s="123" t="n">
        <v>10788</v>
      </c>
      <c r="C2847" s="122" t="s">
        <v>50</v>
      </c>
      <c r="D2847" s="122" t="s">
        <v>1650</v>
      </c>
      <c r="E2847" s="124" t="s">
        <v>1581</v>
      </c>
      <c r="F2847" s="124"/>
      <c r="G2847" s="125" t="s">
        <v>24</v>
      </c>
      <c r="H2847" s="126" t="n">
        <v>2.655E-005</v>
      </c>
      <c r="I2847" s="127" t="n">
        <f aca="false">L2847</f>
        <v>28.8</v>
      </c>
      <c r="J2847" s="127" t="n">
        <f aca="false">M2847</f>
        <v>0</v>
      </c>
      <c r="L2847" s="108" t="n">
        <f aca="false">TRUNC(N2847-N2847*$O$2,2)</f>
        <v>28.8</v>
      </c>
      <c r="M2847" s="108" t="n">
        <f aca="false">TRUNC(O2847-O2847*$O$2,2)</f>
        <v>0</v>
      </c>
      <c r="N2847" s="0" t="s">
        <v>1651</v>
      </c>
      <c r="O2847" s="0" t="s">
        <v>1635</v>
      </c>
    </row>
    <row r="2848" customFormat="false" ht="12.75" hidden="false" customHeight="false" outlineLevel="0" collapsed="false">
      <c r="A2848" s="122" t="s">
        <v>1578</v>
      </c>
      <c r="B2848" s="123" t="n">
        <v>11265</v>
      </c>
      <c r="C2848" s="122" t="s">
        <v>50</v>
      </c>
      <c r="D2848" s="122" t="s">
        <v>1822</v>
      </c>
      <c r="E2848" s="124" t="s">
        <v>1581</v>
      </c>
      <c r="F2848" s="124"/>
      <c r="G2848" s="125" t="s">
        <v>24</v>
      </c>
      <c r="H2848" s="126" t="n">
        <v>1.44E-006</v>
      </c>
      <c r="I2848" s="127" t="n">
        <f aca="false">L2848</f>
        <v>14.63</v>
      </c>
      <c r="J2848" s="127" t="n">
        <f aca="false">M2848</f>
        <v>0</v>
      </c>
      <c r="L2848" s="108" t="n">
        <f aca="false">TRUNC(N2848-N2848*$O$2,2)</f>
        <v>14.63</v>
      </c>
      <c r="M2848" s="108" t="n">
        <f aca="false">TRUNC(O2848-O2848*$O$2,2)</f>
        <v>0</v>
      </c>
      <c r="N2848" s="0" t="s">
        <v>1823</v>
      </c>
      <c r="O2848" s="0" t="s">
        <v>1635</v>
      </c>
    </row>
    <row r="2849" customFormat="false" ht="25.5" hidden="false" customHeight="false" outlineLevel="0" collapsed="false">
      <c r="A2849" s="122" t="s">
        <v>1578</v>
      </c>
      <c r="B2849" s="123" t="s">
        <v>1645</v>
      </c>
      <c r="C2849" s="122" t="s">
        <v>50</v>
      </c>
      <c r="D2849" s="122" t="s">
        <v>1646</v>
      </c>
      <c r="E2849" s="124" t="s">
        <v>1581</v>
      </c>
      <c r="F2849" s="124"/>
      <c r="G2849" s="125" t="s">
        <v>24</v>
      </c>
      <c r="H2849" s="126" t="n">
        <v>2.655E-005</v>
      </c>
      <c r="I2849" s="127" t="n">
        <f aca="false">L2849</f>
        <v>140.49</v>
      </c>
      <c r="J2849" s="127" t="n">
        <f aca="false">M2849</f>
        <v>0</v>
      </c>
      <c r="L2849" s="108" t="n">
        <f aca="false">TRUNC(N2849-N2849*$O$2,2)</f>
        <v>140.49</v>
      </c>
      <c r="M2849" s="108" t="n">
        <f aca="false">TRUNC(O2849-O2849*$O$2,2)</f>
        <v>0</v>
      </c>
      <c r="N2849" s="0" t="s">
        <v>1647</v>
      </c>
      <c r="O2849" s="0" t="s">
        <v>1635</v>
      </c>
    </row>
    <row r="2850" customFormat="false" ht="12.75" hidden="false" customHeight="false" outlineLevel="0" collapsed="false">
      <c r="A2850" s="115"/>
      <c r="B2850" s="115"/>
      <c r="C2850" s="115"/>
      <c r="D2850" s="115"/>
      <c r="E2850" s="115"/>
      <c r="F2850" s="116"/>
      <c r="G2850" s="115"/>
      <c r="H2850" s="116"/>
      <c r="I2850" s="115"/>
      <c r="J2850" s="116"/>
      <c r="L2850" s="108"/>
      <c r="M2850" s="108" t="n">
        <f aca="false">TRUNC(O2850-O2850*$O$2,2)</f>
        <v>8.49</v>
      </c>
      <c r="N2850" s="0" t="s">
        <v>1574</v>
      </c>
      <c r="O2850" s="0" t="n">
        <v>10.89</v>
      </c>
    </row>
    <row r="2851" customFormat="false" ht="12.75" hidden="false" customHeight="false" outlineLevel="0" collapsed="false">
      <c r="A2851" s="115"/>
      <c r="B2851" s="115"/>
      <c r="C2851" s="115"/>
      <c r="D2851" s="115"/>
      <c r="E2851" s="115"/>
      <c r="F2851" s="116"/>
      <c r="G2851" s="115"/>
      <c r="H2851" s="117" t="s">
        <v>1575</v>
      </c>
      <c r="I2851" s="117"/>
      <c r="J2851" s="118" t="n">
        <f aca="false">M2851</f>
        <v>48.39</v>
      </c>
      <c r="L2851" s="108" t="n">
        <f aca="false">TRUNC(N2851-N2851*$O$2,2)</f>
        <v>0</v>
      </c>
      <c r="M2851" s="108" t="n">
        <f aca="false">TRUNC(O2851-O2851*$O$2,2)</f>
        <v>48.39</v>
      </c>
      <c r="N2851" s="0" t="n">
        <v>0</v>
      </c>
      <c r="O2851" s="0" t="n">
        <v>62.01</v>
      </c>
    </row>
    <row r="2852" customFormat="false" ht="13.5" hidden="false" customHeight="false" outlineLevel="0" collapsed="false">
      <c r="A2852" s="30"/>
      <c r="B2852" s="30"/>
      <c r="C2852" s="30"/>
      <c r="D2852" s="30"/>
      <c r="E2852" s="30"/>
      <c r="F2852" s="30"/>
      <c r="G2852" s="30"/>
      <c r="H2852" s="119"/>
      <c r="I2852" s="30"/>
      <c r="J2852" s="120"/>
      <c r="L2852" s="108"/>
      <c r="M2852" s="108" t="n">
        <f aca="false">TRUNC(O2852-O2852*$O$2,2)</f>
        <v>5678.14</v>
      </c>
      <c r="N2852" s="0" t="s">
        <v>1576</v>
      </c>
      <c r="O2852" s="0" t="n">
        <v>7275.01</v>
      </c>
    </row>
    <row r="2853" customFormat="false" ht="13.5" hidden="false" customHeight="false" outlineLevel="0" collapsed="false">
      <c r="A2853" s="121"/>
      <c r="B2853" s="121"/>
      <c r="C2853" s="121"/>
      <c r="D2853" s="121"/>
      <c r="E2853" s="121"/>
      <c r="F2853" s="121"/>
      <c r="G2853" s="121"/>
      <c r="H2853" s="121"/>
      <c r="I2853" s="121"/>
      <c r="J2853" s="121"/>
      <c r="L2853" s="108" t="n">
        <f aca="false">TRUNC(N2853-N2853*$O$2,2)</f>
        <v>0</v>
      </c>
      <c r="M2853" s="108" t="n">
        <f aca="false">TRUNC(O2853-O2853*$O$2,2)</f>
        <v>0</v>
      </c>
      <c r="N2853" s="0" t="n">
        <v>0</v>
      </c>
      <c r="O2853" s="0" t="n">
        <v>0</v>
      </c>
    </row>
    <row r="2854" customFormat="false" ht="12.75" hidden="false" customHeight="false" outlineLevel="0" collapsed="false">
      <c r="A2854" s="22" t="s">
        <v>411</v>
      </c>
      <c r="B2854" s="22"/>
      <c r="C2854" s="22"/>
      <c r="D2854" s="22" t="s">
        <v>412</v>
      </c>
      <c r="E2854" s="22"/>
      <c r="F2854" s="96"/>
      <c r="G2854" s="96"/>
      <c r="H2854" s="24"/>
      <c r="I2854" s="22"/>
      <c r="J2854" s="97"/>
      <c r="L2854" s="108" t="n">
        <f aca="false">TRUNC(N2854-N2854*$O$2,2)</f>
        <v>0</v>
      </c>
      <c r="M2854" s="108" t="n">
        <f aca="false">TRUNC(O2854-O2854*$O$2,2)</f>
        <v>0</v>
      </c>
      <c r="N2854" s="0" t="n">
        <v>0</v>
      </c>
      <c r="O2854" s="0" t="n">
        <v>0</v>
      </c>
    </row>
    <row r="2855" customFormat="false" ht="12.75" hidden="false" customHeight="false" outlineLevel="0" collapsed="false">
      <c r="A2855" s="22" t="s">
        <v>413</v>
      </c>
      <c r="B2855" s="22"/>
      <c r="C2855" s="22"/>
      <c r="D2855" s="22" t="s">
        <v>414</v>
      </c>
      <c r="E2855" s="22"/>
      <c r="F2855" s="96"/>
      <c r="G2855" s="96"/>
      <c r="H2855" s="24"/>
      <c r="I2855" s="22"/>
      <c r="J2855" s="97"/>
      <c r="L2855" s="108" t="n">
        <f aca="false">TRUNC(N2855-N2855*$O$2,2)</f>
        <v>0</v>
      </c>
      <c r="M2855" s="108" t="n">
        <f aca="false">TRUNC(O2855-O2855*$O$2,2)</f>
        <v>0</v>
      </c>
      <c r="N2855" s="0" t="n">
        <v>0</v>
      </c>
      <c r="O2855" s="0" t="n">
        <v>0</v>
      </c>
    </row>
    <row r="2856" customFormat="false" ht="15" hidden="false" customHeight="false" outlineLevel="0" collapsed="false">
      <c r="A2856" s="98" t="s">
        <v>415</v>
      </c>
      <c r="B2856" s="99" t="s">
        <v>8</v>
      </c>
      <c r="C2856" s="98" t="s">
        <v>9</v>
      </c>
      <c r="D2856" s="98" t="s">
        <v>10</v>
      </c>
      <c r="E2856" s="100" t="s">
        <v>1565</v>
      </c>
      <c r="F2856" s="100"/>
      <c r="G2856" s="101" t="s">
        <v>11</v>
      </c>
      <c r="H2856" s="99" t="s">
        <v>12</v>
      </c>
      <c r="I2856" s="99" t="s">
        <v>13</v>
      </c>
      <c r="J2856" s="99" t="s">
        <v>15</v>
      </c>
      <c r="L2856" s="108"/>
      <c r="M2856" s="108"/>
    </row>
    <row r="2857" customFormat="false" ht="76.5" hidden="false" customHeight="false" outlineLevel="0" collapsed="false">
      <c r="A2857" s="102" t="s">
        <v>1566</v>
      </c>
      <c r="B2857" s="103" t="s">
        <v>416</v>
      </c>
      <c r="C2857" s="102" t="s">
        <v>29</v>
      </c>
      <c r="D2857" s="102" t="s">
        <v>417</v>
      </c>
      <c r="E2857" s="104" t="s">
        <v>3107</v>
      </c>
      <c r="F2857" s="104"/>
      <c r="G2857" s="105" t="s">
        <v>52</v>
      </c>
      <c r="H2857" s="106" t="n">
        <v>1</v>
      </c>
      <c r="I2857" s="107" t="n">
        <f aca="false">L2857</f>
        <v>37.77</v>
      </c>
      <c r="J2857" s="107" t="n">
        <f aca="false">M2857</f>
        <v>37.77</v>
      </c>
      <c r="L2857" s="108" t="n">
        <f aca="false">TRUNC(N2857-N2857*$O$2,2)</f>
        <v>37.77</v>
      </c>
      <c r="M2857" s="108" t="n">
        <f aca="false">TRUNC(O2857-O2857*$O$2,2)</f>
        <v>37.77</v>
      </c>
      <c r="N2857" s="0" t="n">
        <v>48.4</v>
      </c>
      <c r="O2857" s="0" t="n">
        <v>48.4</v>
      </c>
    </row>
    <row r="2858" customFormat="false" ht="52.9" hidden="false" customHeight="true" outlineLevel="0" collapsed="false">
      <c r="A2858" s="109" t="s">
        <v>1567</v>
      </c>
      <c r="B2858" s="110" t="s">
        <v>3108</v>
      </c>
      <c r="C2858" s="109" t="s">
        <v>29</v>
      </c>
      <c r="D2858" s="109" t="s">
        <v>3109</v>
      </c>
      <c r="E2858" s="111" t="s">
        <v>1570</v>
      </c>
      <c r="F2858" s="111"/>
      <c r="G2858" s="112" t="s">
        <v>41</v>
      </c>
      <c r="H2858" s="113" t="n">
        <v>0.0431</v>
      </c>
      <c r="I2858" s="114" t="n">
        <f aca="false">L2858</f>
        <v>441.22</v>
      </c>
      <c r="J2858" s="114" t="n">
        <f aca="false">M2858</f>
        <v>19.01</v>
      </c>
      <c r="L2858" s="108" t="n">
        <f aca="false">TRUNC(N2858-N2858*$O$2,2)</f>
        <v>441.22</v>
      </c>
      <c r="M2858" s="108" t="n">
        <f aca="false">TRUNC(O2858-O2858*$O$2,2)</f>
        <v>19.01</v>
      </c>
      <c r="N2858" s="0" t="n">
        <v>565.31</v>
      </c>
      <c r="O2858" s="0" t="n">
        <v>24.36</v>
      </c>
    </row>
    <row r="2859" customFormat="false" ht="39.6" hidden="false" customHeight="true" outlineLevel="0" collapsed="false">
      <c r="A2859" s="109" t="s">
        <v>1567</v>
      </c>
      <c r="B2859" s="110" t="s">
        <v>1591</v>
      </c>
      <c r="C2859" s="109" t="s">
        <v>29</v>
      </c>
      <c r="D2859" s="109" t="s">
        <v>1592</v>
      </c>
      <c r="E2859" s="111" t="s">
        <v>1570</v>
      </c>
      <c r="F2859" s="111"/>
      <c r="G2859" s="112" t="s">
        <v>31</v>
      </c>
      <c r="H2859" s="113" t="n">
        <v>0.561</v>
      </c>
      <c r="I2859" s="114" t="n">
        <f aca="false">L2859</f>
        <v>19.38</v>
      </c>
      <c r="J2859" s="114" t="n">
        <f aca="false">M2859</f>
        <v>10.87</v>
      </c>
      <c r="L2859" s="108" t="n">
        <f aca="false">TRUNC(N2859-N2859*$O$2,2)</f>
        <v>19.38</v>
      </c>
      <c r="M2859" s="108" t="n">
        <f aca="false">TRUNC(O2859-O2859*$O$2,2)</f>
        <v>10.87</v>
      </c>
      <c r="N2859" s="0" t="n">
        <v>24.84</v>
      </c>
      <c r="O2859" s="0" t="n">
        <v>13.93</v>
      </c>
    </row>
    <row r="2860" customFormat="false" ht="39.6" hidden="false" customHeight="true" outlineLevel="0" collapsed="false">
      <c r="A2860" s="109" t="s">
        <v>1567</v>
      </c>
      <c r="B2860" s="110" t="s">
        <v>1597</v>
      </c>
      <c r="C2860" s="109" t="s">
        <v>29</v>
      </c>
      <c r="D2860" s="109" t="s">
        <v>1598</v>
      </c>
      <c r="E2860" s="111" t="s">
        <v>1570</v>
      </c>
      <c r="F2860" s="111"/>
      <c r="G2860" s="112" t="s">
        <v>31</v>
      </c>
      <c r="H2860" s="113" t="n">
        <v>0.28</v>
      </c>
      <c r="I2860" s="114" t="n">
        <f aca="false">L2860</f>
        <v>15.82</v>
      </c>
      <c r="J2860" s="114" t="n">
        <f aca="false">M2860</f>
        <v>4.42</v>
      </c>
      <c r="L2860" s="108" t="n">
        <f aca="false">TRUNC(N2860-N2860*$O$2,2)</f>
        <v>15.82</v>
      </c>
      <c r="M2860" s="108" t="n">
        <f aca="false">TRUNC(O2860-O2860*$O$2,2)</f>
        <v>4.42</v>
      </c>
      <c r="N2860" s="0" t="n">
        <v>20.28</v>
      </c>
      <c r="O2860" s="0" t="n">
        <v>5.67</v>
      </c>
    </row>
    <row r="2861" customFormat="false" ht="25.5" hidden="false" customHeight="false" outlineLevel="0" collapsed="false">
      <c r="A2861" s="122" t="s">
        <v>1578</v>
      </c>
      <c r="B2861" s="123" t="s">
        <v>2743</v>
      </c>
      <c r="C2861" s="122" t="s">
        <v>29</v>
      </c>
      <c r="D2861" s="122" t="s">
        <v>2744</v>
      </c>
      <c r="E2861" s="124" t="s">
        <v>1581</v>
      </c>
      <c r="F2861" s="124"/>
      <c r="G2861" s="125" t="s">
        <v>132</v>
      </c>
      <c r="H2861" s="126" t="n">
        <v>0.5</v>
      </c>
      <c r="I2861" s="127" t="n">
        <f aca="false">L2861</f>
        <v>0.59</v>
      </c>
      <c r="J2861" s="127" t="n">
        <f aca="false">M2861</f>
        <v>0.29</v>
      </c>
      <c r="L2861" s="108" t="n">
        <f aca="false">TRUNC(N2861-N2861*$O$2,2)</f>
        <v>0.59</v>
      </c>
      <c r="M2861" s="108" t="n">
        <f aca="false">TRUNC(O2861-O2861*$O$2,2)</f>
        <v>0.29</v>
      </c>
      <c r="N2861" s="0" t="n">
        <v>0.76</v>
      </c>
      <c r="O2861" s="0" t="n">
        <v>0.38</v>
      </c>
    </row>
    <row r="2862" customFormat="false" ht="25.5" hidden="false" customHeight="false" outlineLevel="0" collapsed="false">
      <c r="A2862" s="122" t="s">
        <v>1578</v>
      </c>
      <c r="B2862" s="123" t="s">
        <v>3110</v>
      </c>
      <c r="C2862" s="122" t="s">
        <v>29</v>
      </c>
      <c r="D2862" s="122" t="s">
        <v>3111</v>
      </c>
      <c r="E2862" s="124" t="s">
        <v>1581</v>
      </c>
      <c r="F2862" s="124"/>
      <c r="G2862" s="125" t="s">
        <v>1582</v>
      </c>
      <c r="H2862" s="126" t="n">
        <v>0.21</v>
      </c>
      <c r="I2862" s="127" t="n">
        <f aca="false">L2862</f>
        <v>15.11</v>
      </c>
      <c r="J2862" s="127" t="n">
        <f aca="false">M2862</f>
        <v>3.16</v>
      </c>
      <c r="L2862" s="108" t="n">
        <f aca="false">TRUNC(N2862-N2862*$O$2,2)</f>
        <v>15.11</v>
      </c>
      <c r="M2862" s="108" t="n">
        <f aca="false">TRUNC(O2862-O2862*$O$2,2)</f>
        <v>3.16</v>
      </c>
      <c r="N2862" s="0" t="n">
        <v>19.37</v>
      </c>
      <c r="O2862" s="0" t="n">
        <v>4.06</v>
      </c>
    </row>
    <row r="2863" customFormat="false" ht="12.75" hidden="false" customHeight="false" outlineLevel="0" collapsed="false">
      <c r="A2863" s="115"/>
      <c r="B2863" s="115"/>
      <c r="C2863" s="115"/>
      <c r="D2863" s="115"/>
      <c r="E2863" s="115"/>
      <c r="F2863" s="116"/>
      <c r="G2863" s="115"/>
      <c r="H2863" s="116"/>
      <c r="I2863" s="115"/>
      <c r="J2863" s="116"/>
      <c r="L2863" s="108"/>
      <c r="M2863" s="108" t="n">
        <f aca="false">TRUNC(O2863-O2863*$O$2,2)</f>
        <v>13.17</v>
      </c>
      <c r="N2863" s="0" t="s">
        <v>1574</v>
      </c>
      <c r="O2863" s="0" t="n">
        <v>16.88</v>
      </c>
    </row>
    <row r="2864" customFormat="false" ht="12.75" hidden="false" customHeight="false" outlineLevel="0" collapsed="false">
      <c r="A2864" s="115"/>
      <c r="B2864" s="115"/>
      <c r="C2864" s="115"/>
      <c r="D2864" s="115"/>
      <c r="E2864" s="115"/>
      <c r="F2864" s="116"/>
      <c r="G2864" s="115"/>
      <c r="H2864" s="117" t="s">
        <v>1575</v>
      </c>
      <c r="I2864" s="117"/>
      <c r="J2864" s="118" t="n">
        <f aca="false">M2864</f>
        <v>46.26</v>
      </c>
      <c r="L2864" s="108" t="n">
        <f aca="false">TRUNC(N2864-N2864*$O$2,2)</f>
        <v>0</v>
      </c>
      <c r="M2864" s="108" t="n">
        <f aca="false">TRUNC(O2864-O2864*$O$2,2)</f>
        <v>46.26</v>
      </c>
      <c r="N2864" s="0" t="n">
        <v>0</v>
      </c>
      <c r="O2864" s="0" t="n">
        <v>59.27</v>
      </c>
    </row>
    <row r="2865" customFormat="false" ht="13.5" hidden="false" customHeight="false" outlineLevel="0" collapsed="false">
      <c r="A2865" s="30"/>
      <c r="B2865" s="30"/>
      <c r="C2865" s="30"/>
      <c r="D2865" s="30"/>
      <c r="E2865" s="30"/>
      <c r="F2865" s="30"/>
      <c r="G2865" s="30"/>
      <c r="H2865" s="119"/>
      <c r="I2865" s="30"/>
      <c r="J2865" s="120"/>
      <c r="L2865" s="108"/>
      <c r="M2865" s="108" t="n">
        <f aca="false">TRUNC(O2865-O2865*$O$2,2)</f>
        <v>3225.72</v>
      </c>
      <c r="N2865" s="0" t="s">
        <v>1576</v>
      </c>
      <c r="O2865" s="0" t="n">
        <v>4132.89</v>
      </c>
    </row>
    <row r="2866" customFormat="false" ht="13.5" hidden="false" customHeight="false" outlineLevel="0" collapsed="false">
      <c r="A2866" s="121"/>
      <c r="B2866" s="121"/>
      <c r="C2866" s="121"/>
      <c r="D2866" s="121"/>
      <c r="E2866" s="121"/>
      <c r="F2866" s="121"/>
      <c r="G2866" s="121"/>
      <c r="H2866" s="121"/>
      <c r="I2866" s="121"/>
      <c r="J2866" s="121"/>
      <c r="L2866" s="108" t="n">
        <f aca="false">TRUNC(N2866-N2866*$O$2,2)</f>
        <v>0</v>
      </c>
      <c r="M2866" s="108" t="n">
        <f aca="false">TRUNC(O2866-O2866*$O$2,2)</f>
        <v>0</v>
      </c>
      <c r="N2866" s="0" t="n">
        <v>0</v>
      </c>
      <c r="O2866" s="0" t="n">
        <v>0</v>
      </c>
    </row>
    <row r="2867" customFormat="false" ht="15" hidden="false" customHeight="false" outlineLevel="0" collapsed="false">
      <c r="A2867" s="98" t="s">
        <v>418</v>
      </c>
      <c r="B2867" s="99" t="s">
        <v>8</v>
      </c>
      <c r="C2867" s="98" t="s">
        <v>9</v>
      </c>
      <c r="D2867" s="98" t="s">
        <v>10</v>
      </c>
      <c r="E2867" s="100" t="s">
        <v>1565</v>
      </c>
      <c r="F2867" s="100"/>
      <c r="G2867" s="101" t="s">
        <v>11</v>
      </c>
      <c r="H2867" s="99" t="s">
        <v>12</v>
      </c>
      <c r="I2867" s="99" t="s">
        <v>13</v>
      </c>
      <c r="J2867" s="99" t="s">
        <v>15</v>
      </c>
      <c r="L2867" s="108"/>
      <c r="M2867" s="108"/>
    </row>
    <row r="2868" customFormat="false" ht="52.9" hidden="false" customHeight="true" outlineLevel="0" collapsed="false">
      <c r="A2868" s="102" t="s">
        <v>1566</v>
      </c>
      <c r="B2868" s="103" t="s">
        <v>419</v>
      </c>
      <c r="C2868" s="102" t="s">
        <v>29</v>
      </c>
      <c r="D2868" s="102" t="s">
        <v>420</v>
      </c>
      <c r="E2868" s="104" t="s">
        <v>3112</v>
      </c>
      <c r="F2868" s="104"/>
      <c r="G2868" s="105" t="s">
        <v>52</v>
      </c>
      <c r="H2868" s="106" t="n">
        <v>1</v>
      </c>
      <c r="I2868" s="107" t="n">
        <f aca="false">L2868</f>
        <v>182.6</v>
      </c>
      <c r="J2868" s="107" t="n">
        <f aca="false">M2868</f>
        <v>182.6</v>
      </c>
      <c r="L2868" s="108" t="n">
        <f aca="false">TRUNC(N2868-N2868*$O$2,2)</f>
        <v>182.6</v>
      </c>
      <c r="M2868" s="108" t="n">
        <f aca="false">TRUNC(O2868-O2868*$O$2,2)</f>
        <v>182.6</v>
      </c>
      <c r="N2868" s="0" t="n">
        <v>233.96</v>
      </c>
      <c r="O2868" s="0" t="n">
        <v>233.96</v>
      </c>
    </row>
    <row r="2869" customFormat="false" ht="39.6" hidden="false" customHeight="true" outlineLevel="0" collapsed="false">
      <c r="A2869" s="109" t="s">
        <v>1567</v>
      </c>
      <c r="B2869" s="110" t="s">
        <v>3113</v>
      </c>
      <c r="C2869" s="109" t="s">
        <v>29</v>
      </c>
      <c r="D2869" s="109" t="s">
        <v>3114</v>
      </c>
      <c r="E2869" s="111" t="s">
        <v>1570</v>
      </c>
      <c r="F2869" s="111"/>
      <c r="G2869" s="112" t="s">
        <v>31</v>
      </c>
      <c r="H2869" s="113" t="n">
        <v>1.4849</v>
      </c>
      <c r="I2869" s="114" t="n">
        <f aca="false">L2869</f>
        <v>19.69</v>
      </c>
      <c r="J2869" s="114" t="n">
        <f aca="false">M2869</f>
        <v>29.24</v>
      </c>
      <c r="L2869" s="108" t="n">
        <f aca="false">TRUNC(N2869-N2869*$O$2,2)</f>
        <v>19.69</v>
      </c>
      <c r="M2869" s="108" t="n">
        <f aca="false">TRUNC(O2869-O2869*$O$2,2)</f>
        <v>29.24</v>
      </c>
      <c r="N2869" s="0" t="n">
        <v>25.24</v>
      </c>
      <c r="O2869" s="0" t="n">
        <v>37.47</v>
      </c>
    </row>
    <row r="2870" customFormat="false" ht="39.6" hidden="false" customHeight="true" outlineLevel="0" collapsed="false">
      <c r="A2870" s="109" t="s">
        <v>1567</v>
      </c>
      <c r="B2870" s="110" t="s">
        <v>3115</v>
      </c>
      <c r="C2870" s="109" t="s">
        <v>29</v>
      </c>
      <c r="D2870" s="109" t="s">
        <v>3116</v>
      </c>
      <c r="E2870" s="111" t="s">
        <v>1570</v>
      </c>
      <c r="F2870" s="111"/>
      <c r="G2870" s="112" t="s">
        <v>31</v>
      </c>
      <c r="H2870" s="113" t="n">
        <v>0.3348</v>
      </c>
      <c r="I2870" s="114" t="n">
        <f aca="false">L2870</f>
        <v>16.47</v>
      </c>
      <c r="J2870" s="114" t="n">
        <f aca="false">M2870</f>
        <v>5.51</v>
      </c>
      <c r="L2870" s="108" t="n">
        <f aca="false">TRUNC(N2870-N2870*$O$2,2)</f>
        <v>16.47</v>
      </c>
      <c r="M2870" s="108" t="n">
        <f aca="false">TRUNC(O2870-O2870*$O$2,2)</f>
        <v>5.51</v>
      </c>
      <c r="N2870" s="0" t="n">
        <v>21.11</v>
      </c>
      <c r="O2870" s="0" t="n">
        <v>7.06</v>
      </c>
    </row>
    <row r="2871" customFormat="false" ht="38.25" hidden="false" customHeight="false" outlineLevel="0" collapsed="false">
      <c r="A2871" s="122" t="s">
        <v>1578</v>
      </c>
      <c r="B2871" s="123" t="s">
        <v>3117</v>
      </c>
      <c r="C2871" s="122" t="s">
        <v>29</v>
      </c>
      <c r="D2871" s="122" t="s">
        <v>3118</v>
      </c>
      <c r="E2871" s="124" t="s">
        <v>1581</v>
      </c>
      <c r="F2871" s="124"/>
      <c r="G2871" s="125" t="s">
        <v>524</v>
      </c>
      <c r="H2871" s="126" t="n">
        <v>1.1319</v>
      </c>
      <c r="I2871" s="127" t="n">
        <f aca="false">L2871</f>
        <v>53.51</v>
      </c>
      <c r="J2871" s="127" t="n">
        <f aca="false">M2871</f>
        <v>60.57</v>
      </c>
      <c r="L2871" s="108" t="n">
        <f aca="false">TRUNC(N2871-N2871*$O$2,2)</f>
        <v>53.51</v>
      </c>
      <c r="M2871" s="108" t="n">
        <f aca="false">TRUNC(O2871-O2871*$O$2,2)</f>
        <v>60.57</v>
      </c>
      <c r="N2871" s="0" t="n">
        <v>68.57</v>
      </c>
      <c r="O2871" s="0" t="n">
        <v>77.61</v>
      </c>
    </row>
    <row r="2872" customFormat="false" ht="25.5" hidden="false" customHeight="false" outlineLevel="0" collapsed="false">
      <c r="A2872" s="122" t="s">
        <v>1578</v>
      </c>
      <c r="B2872" s="123" t="s">
        <v>3119</v>
      </c>
      <c r="C2872" s="122" t="s">
        <v>29</v>
      </c>
      <c r="D2872" s="122" t="s">
        <v>3120</v>
      </c>
      <c r="E2872" s="124" t="s">
        <v>1581</v>
      </c>
      <c r="F2872" s="124"/>
      <c r="G2872" s="125" t="s">
        <v>132</v>
      </c>
      <c r="H2872" s="126" t="n">
        <v>0.52</v>
      </c>
      <c r="I2872" s="127" t="n">
        <f aca="false">L2872</f>
        <v>6.08</v>
      </c>
      <c r="J2872" s="127" t="n">
        <f aca="false">M2872</f>
        <v>3.16</v>
      </c>
      <c r="L2872" s="108" t="n">
        <f aca="false">TRUNC(N2872-N2872*$O$2,2)</f>
        <v>6.08</v>
      </c>
      <c r="M2872" s="108" t="n">
        <f aca="false">TRUNC(O2872-O2872*$O$2,2)</f>
        <v>3.16</v>
      </c>
      <c r="N2872" s="0" t="n">
        <v>7.8</v>
      </c>
      <c r="O2872" s="0" t="n">
        <v>4.05</v>
      </c>
    </row>
    <row r="2873" customFormat="false" ht="38.25" hidden="false" customHeight="false" outlineLevel="0" collapsed="false">
      <c r="A2873" s="122" t="s">
        <v>1578</v>
      </c>
      <c r="B2873" s="123" t="s">
        <v>3121</v>
      </c>
      <c r="C2873" s="122" t="s">
        <v>29</v>
      </c>
      <c r="D2873" s="122" t="s">
        <v>3122</v>
      </c>
      <c r="E2873" s="124" t="s">
        <v>1581</v>
      </c>
      <c r="F2873" s="124"/>
      <c r="G2873" s="125" t="s">
        <v>1582</v>
      </c>
      <c r="H2873" s="126" t="n">
        <v>0.5872</v>
      </c>
      <c r="I2873" s="127" t="n">
        <f aca="false">L2873</f>
        <v>16.57</v>
      </c>
      <c r="J2873" s="127" t="n">
        <f aca="false">M2873</f>
        <v>9.73</v>
      </c>
      <c r="L2873" s="108" t="n">
        <f aca="false">TRUNC(N2873-N2873*$O$2,2)</f>
        <v>16.57</v>
      </c>
      <c r="M2873" s="108" t="n">
        <f aca="false">TRUNC(O2873-O2873*$O$2,2)</f>
        <v>9.73</v>
      </c>
      <c r="N2873" s="0" t="n">
        <v>21.24</v>
      </c>
      <c r="O2873" s="0" t="n">
        <v>12.47</v>
      </c>
    </row>
    <row r="2874" customFormat="false" ht="38.25" hidden="false" customHeight="false" outlineLevel="0" collapsed="false">
      <c r="A2874" s="122" t="s">
        <v>1578</v>
      </c>
      <c r="B2874" s="123" t="s">
        <v>3123</v>
      </c>
      <c r="C2874" s="122" t="s">
        <v>29</v>
      </c>
      <c r="D2874" s="122" t="s">
        <v>3124</v>
      </c>
      <c r="E2874" s="124" t="s">
        <v>1581</v>
      </c>
      <c r="F2874" s="124"/>
      <c r="G2874" s="125" t="s">
        <v>524</v>
      </c>
      <c r="H2874" s="126" t="n">
        <v>1.1319</v>
      </c>
      <c r="I2874" s="127" t="n">
        <f aca="false">L2874</f>
        <v>65.71</v>
      </c>
      <c r="J2874" s="127" t="n">
        <f aca="false">M2874</f>
        <v>74.38</v>
      </c>
      <c r="L2874" s="108" t="n">
        <f aca="false">TRUNC(N2874-N2874*$O$2,2)</f>
        <v>65.71</v>
      </c>
      <c r="M2874" s="108" t="n">
        <f aca="false">TRUNC(O2874-O2874*$O$2,2)</f>
        <v>74.38</v>
      </c>
      <c r="N2874" s="0" t="n">
        <v>84.2</v>
      </c>
      <c r="O2874" s="0" t="n">
        <v>95.3</v>
      </c>
    </row>
    <row r="2875" customFormat="false" ht="12.75" hidden="false" customHeight="false" outlineLevel="0" collapsed="false">
      <c r="A2875" s="115"/>
      <c r="B2875" s="115"/>
      <c r="C2875" s="115"/>
      <c r="D2875" s="115"/>
      <c r="E2875" s="115"/>
      <c r="F2875" s="116"/>
      <c r="G2875" s="115"/>
      <c r="H2875" s="116"/>
      <c r="I2875" s="115"/>
      <c r="J2875" s="116"/>
      <c r="L2875" s="108"/>
      <c r="M2875" s="108" t="n">
        <f aca="false">TRUNC(O2875-O2875*$O$2,2)</f>
        <v>25.9</v>
      </c>
      <c r="N2875" s="0" t="s">
        <v>1574</v>
      </c>
      <c r="O2875" s="0" t="n">
        <v>33.19</v>
      </c>
    </row>
    <row r="2876" customFormat="false" ht="12.75" hidden="false" customHeight="false" outlineLevel="0" collapsed="false">
      <c r="A2876" s="115"/>
      <c r="B2876" s="115"/>
      <c r="C2876" s="115"/>
      <c r="D2876" s="115"/>
      <c r="E2876" s="115"/>
      <c r="F2876" s="116"/>
      <c r="G2876" s="115"/>
      <c r="H2876" s="117" t="s">
        <v>1575</v>
      </c>
      <c r="I2876" s="117"/>
      <c r="J2876" s="118" t="n">
        <f aca="false">M2876</f>
        <v>223.63</v>
      </c>
      <c r="L2876" s="108" t="n">
        <f aca="false">TRUNC(N2876-N2876*$O$2,2)</f>
        <v>0</v>
      </c>
      <c r="M2876" s="108" t="n">
        <f aca="false">TRUNC(O2876-O2876*$O$2,2)</f>
        <v>223.63</v>
      </c>
      <c r="N2876" s="0" t="n">
        <v>0</v>
      </c>
      <c r="O2876" s="0" t="n">
        <v>286.53</v>
      </c>
    </row>
    <row r="2877" customFormat="false" ht="13.5" hidden="false" customHeight="false" outlineLevel="0" collapsed="false">
      <c r="A2877" s="30"/>
      <c r="B2877" s="30"/>
      <c r="C2877" s="30"/>
      <c r="D2877" s="30"/>
      <c r="E2877" s="30"/>
      <c r="F2877" s="30"/>
      <c r="G2877" s="30"/>
      <c r="H2877" s="119"/>
      <c r="I2877" s="30"/>
      <c r="J2877" s="120"/>
      <c r="L2877" s="108"/>
      <c r="M2877" s="108" t="n">
        <f aca="false">TRUNC(O2877-O2877*$O$2,2)</f>
        <v>22589.09</v>
      </c>
      <c r="N2877" s="0" t="s">
        <v>1576</v>
      </c>
      <c r="O2877" s="0" t="n">
        <v>28941.82</v>
      </c>
    </row>
    <row r="2878" customFormat="false" ht="13.5" hidden="false" customHeight="false" outlineLevel="0" collapsed="false">
      <c r="A2878" s="121"/>
      <c r="B2878" s="121"/>
      <c r="C2878" s="121"/>
      <c r="D2878" s="121"/>
      <c r="E2878" s="121"/>
      <c r="F2878" s="121"/>
      <c r="G2878" s="121"/>
      <c r="H2878" s="121"/>
      <c r="I2878" s="121"/>
      <c r="J2878" s="121"/>
      <c r="L2878" s="108" t="n">
        <f aca="false">TRUNC(N2878-N2878*$O$2,2)</f>
        <v>0</v>
      </c>
      <c r="M2878" s="108" t="n">
        <f aca="false">TRUNC(O2878-O2878*$O$2,2)</f>
        <v>0</v>
      </c>
      <c r="N2878" s="0" t="n">
        <v>0</v>
      </c>
      <c r="O2878" s="0" t="n">
        <v>0</v>
      </c>
    </row>
    <row r="2879" customFormat="false" ht="15" hidden="false" customHeight="false" outlineLevel="0" collapsed="false">
      <c r="A2879" s="98" t="s">
        <v>421</v>
      </c>
      <c r="B2879" s="99" t="s">
        <v>8</v>
      </c>
      <c r="C2879" s="98" t="s">
        <v>9</v>
      </c>
      <c r="D2879" s="98" t="s">
        <v>10</v>
      </c>
      <c r="E2879" s="100" t="s">
        <v>1565</v>
      </c>
      <c r="F2879" s="100"/>
      <c r="G2879" s="101" t="s">
        <v>11</v>
      </c>
      <c r="H2879" s="99" t="s">
        <v>12</v>
      </c>
      <c r="I2879" s="99" t="s">
        <v>13</v>
      </c>
      <c r="J2879" s="99" t="s">
        <v>15</v>
      </c>
      <c r="L2879" s="108"/>
      <c r="M2879" s="108"/>
    </row>
    <row r="2880" customFormat="false" ht="39.6" hidden="false" customHeight="true" outlineLevel="0" collapsed="false">
      <c r="A2880" s="102" t="s">
        <v>1566</v>
      </c>
      <c r="B2880" s="103" t="s">
        <v>422</v>
      </c>
      <c r="C2880" s="102" t="s">
        <v>29</v>
      </c>
      <c r="D2880" s="102" t="s">
        <v>423</v>
      </c>
      <c r="E2880" s="104" t="s">
        <v>3112</v>
      </c>
      <c r="F2880" s="104"/>
      <c r="G2880" s="105" t="s">
        <v>52</v>
      </c>
      <c r="H2880" s="106" t="n">
        <v>1</v>
      </c>
      <c r="I2880" s="107" t="n">
        <f aca="false">L2880</f>
        <v>61.89</v>
      </c>
      <c r="J2880" s="107" t="n">
        <f aca="false">M2880</f>
        <v>61.89</v>
      </c>
      <c r="L2880" s="108" t="n">
        <f aca="false">TRUNC(N2880-N2880*$O$2,2)</f>
        <v>61.89</v>
      </c>
      <c r="M2880" s="108" t="n">
        <f aca="false">TRUNC(O2880-O2880*$O$2,2)</f>
        <v>61.89</v>
      </c>
      <c r="N2880" s="0" t="n">
        <v>79.3</v>
      </c>
      <c r="O2880" s="0" t="n">
        <v>79.3</v>
      </c>
    </row>
    <row r="2881" customFormat="false" ht="39.6" hidden="false" customHeight="true" outlineLevel="0" collapsed="false">
      <c r="A2881" s="109" t="s">
        <v>1567</v>
      </c>
      <c r="B2881" s="110" t="s">
        <v>1597</v>
      </c>
      <c r="C2881" s="109" t="s">
        <v>29</v>
      </c>
      <c r="D2881" s="109" t="s">
        <v>1598</v>
      </c>
      <c r="E2881" s="111" t="s">
        <v>1570</v>
      </c>
      <c r="F2881" s="111"/>
      <c r="G2881" s="112" t="s">
        <v>31</v>
      </c>
      <c r="H2881" s="113" t="n">
        <v>0.2628</v>
      </c>
      <c r="I2881" s="114" t="n">
        <f aca="false">L2881</f>
        <v>15.82</v>
      </c>
      <c r="J2881" s="114" t="n">
        <f aca="false">M2881</f>
        <v>4.15</v>
      </c>
      <c r="L2881" s="108" t="n">
        <f aca="false">TRUNC(N2881-N2881*$O$2,2)</f>
        <v>15.82</v>
      </c>
      <c r="M2881" s="108" t="n">
        <f aca="false">TRUNC(O2881-O2881*$O$2,2)</f>
        <v>4.15</v>
      </c>
      <c r="N2881" s="0" t="n">
        <v>20.28</v>
      </c>
      <c r="O2881" s="0" t="n">
        <v>5.32</v>
      </c>
    </row>
    <row r="2882" customFormat="false" ht="39.6" hidden="false" customHeight="true" outlineLevel="0" collapsed="false">
      <c r="A2882" s="109" t="s">
        <v>1567</v>
      </c>
      <c r="B2882" s="110" t="s">
        <v>3125</v>
      </c>
      <c r="C2882" s="109" t="s">
        <v>29</v>
      </c>
      <c r="D2882" s="109" t="s">
        <v>3126</v>
      </c>
      <c r="E2882" s="111" t="s">
        <v>1570</v>
      </c>
      <c r="F2882" s="111"/>
      <c r="G2882" s="112" t="s">
        <v>41</v>
      </c>
      <c r="H2882" s="113" t="n">
        <v>0.054</v>
      </c>
      <c r="I2882" s="114" t="n">
        <f aca="false">L2882</f>
        <v>611.38</v>
      </c>
      <c r="J2882" s="114" t="n">
        <f aca="false">M2882</f>
        <v>33</v>
      </c>
      <c r="L2882" s="108" t="n">
        <f aca="false">TRUNC(N2882-N2882*$O$2,2)</f>
        <v>611.38</v>
      </c>
      <c r="M2882" s="108" t="n">
        <f aca="false">TRUNC(O2882-O2882*$O$2,2)</f>
        <v>33</v>
      </c>
      <c r="N2882" s="0" t="n">
        <v>783.33</v>
      </c>
      <c r="O2882" s="0" t="n">
        <v>42.29</v>
      </c>
    </row>
    <row r="2883" customFormat="false" ht="39.6" hidden="false" customHeight="true" outlineLevel="0" collapsed="false">
      <c r="A2883" s="109" t="s">
        <v>1567</v>
      </c>
      <c r="B2883" s="110" t="s">
        <v>1591</v>
      </c>
      <c r="C2883" s="109" t="s">
        <v>29</v>
      </c>
      <c r="D2883" s="109" t="s">
        <v>1592</v>
      </c>
      <c r="E2883" s="111" t="s">
        <v>1570</v>
      </c>
      <c r="F2883" s="111"/>
      <c r="G2883" s="112" t="s">
        <v>31</v>
      </c>
      <c r="H2883" s="113" t="n">
        <v>1.1653</v>
      </c>
      <c r="I2883" s="114" t="n">
        <f aca="false">L2883</f>
        <v>19.38</v>
      </c>
      <c r="J2883" s="114" t="n">
        <f aca="false">M2883</f>
        <v>22.58</v>
      </c>
      <c r="L2883" s="108" t="n">
        <f aca="false">TRUNC(N2883-N2883*$O$2,2)</f>
        <v>19.38</v>
      </c>
      <c r="M2883" s="108" t="n">
        <f aca="false">TRUNC(O2883-O2883*$O$2,2)</f>
        <v>22.58</v>
      </c>
      <c r="N2883" s="0" t="n">
        <v>24.84</v>
      </c>
      <c r="O2883" s="0" t="n">
        <v>28.94</v>
      </c>
    </row>
    <row r="2884" customFormat="false" ht="25.5" hidden="false" customHeight="false" outlineLevel="0" collapsed="false">
      <c r="A2884" s="122" t="s">
        <v>1578</v>
      </c>
      <c r="B2884" s="123" t="s">
        <v>3127</v>
      </c>
      <c r="C2884" s="122" t="s">
        <v>29</v>
      </c>
      <c r="D2884" s="122" t="s">
        <v>3128</v>
      </c>
      <c r="E2884" s="124" t="s">
        <v>1581</v>
      </c>
      <c r="F2884" s="124"/>
      <c r="G2884" s="125" t="s">
        <v>52</v>
      </c>
      <c r="H2884" s="126" t="n">
        <v>1.04</v>
      </c>
      <c r="I2884" s="127" t="n">
        <f aca="false">L2884</f>
        <v>2.06</v>
      </c>
      <c r="J2884" s="127" t="n">
        <f aca="false">M2884</f>
        <v>2.14</v>
      </c>
      <c r="L2884" s="108" t="n">
        <f aca="false">TRUNC(N2884-N2884*$O$2,2)</f>
        <v>2.06</v>
      </c>
      <c r="M2884" s="108" t="n">
        <f aca="false">TRUNC(O2884-O2884*$O$2,2)</f>
        <v>2.14</v>
      </c>
      <c r="N2884" s="0" t="n">
        <v>2.65</v>
      </c>
      <c r="O2884" s="0" t="n">
        <v>2.75</v>
      </c>
    </row>
    <row r="2885" customFormat="false" ht="12.75" hidden="false" customHeight="false" outlineLevel="0" collapsed="false">
      <c r="A2885" s="115"/>
      <c r="B2885" s="115"/>
      <c r="C2885" s="115"/>
      <c r="D2885" s="115"/>
      <c r="E2885" s="115"/>
      <c r="F2885" s="116"/>
      <c r="G2885" s="115"/>
      <c r="H2885" s="116"/>
      <c r="I2885" s="115"/>
      <c r="J2885" s="116"/>
      <c r="L2885" s="108"/>
      <c r="M2885" s="108" t="n">
        <f aca="false">TRUNC(O2885-O2885*$O$2,2)</f>
        <v>26.73</v>
      </c>
      <c r="N2885" s="0" t="s">
        <v>1574</v>
      </c>
      <c r="O2885" s="0" t="n">
        <v>34.25</v>
      </c>
    </row>
    <row r="2886" customFormat="false" ht="12.75" hidden="false" customHeight="false" outlineLevel="0" collapsed="false">
      <c r="A2886" s="115"/>
      <c r="B2886" s="115"/>
      <c r="C2886" s="115"/>
      <c r="D2886" s="115"/>
      <c r="E2886" s="115"/>
      <c r="F2886" s="116"/>
      <c r="G2886" s="115"/>
      <c r="H2886" s="117" t="s">
        <v>1575</v>
      </c>
      <c r="I2886" s="117"/>
      <c r="J2886" s="118" t="n">
        <f aca="false">M2886</f>
        <v>75.79</v>
      </c>
      <c r="L2886" s="108" t="n">
        <f aca="false">TRUNC(N2886-N2886*$O$2,2)</f>
        <v>0</v>
      </c>
      <c r="M2886" s="108" t="n">
        <f aca="false">TRUNC(O2886-O2886*$O$2,2)</f>
        <v>75.79</v>
      </c>
      <c r="N2886" s="0" t="n">
        <v>0</v>
      </c>
      <c r="O2886" s="0" t="n">
        <v>97.11</v>
      </c>
    </row>
    <row r="2887" customFormat="false" ht="13.5" hidden="false" customHeight="false" outlineLevel="0" collapsed="false">
      <c r="A2887" s="30"/>
      <c r="B2887" s="30"/>
      <c r="C2887" s="30"/>
      <c r="D2887" s="30"/>
      <c r="E2887" s="30"/>
      <c r="F2887" s="30"/>
      <c r="G2887" s="30"/>
      <c r="H2887" s="119"/>
      <c r="I2887" s="30"/>
      <c r="J2887" s="120"/>
      <c r="L2887" s="108"/>
      <c r="M2887" s="108" t="n">
        <f aca="false">TRUNC(O2887-O2887*$O$2,2)</f>
        <v>5285.14</v>
      </c>
      <c r="N2887" s="0" t="s">
        <v>1576</v>
      </c>
      <c r="O2887" s="0" t="n">
        <v>6771.48</v>
      </c>
    </row>
    <row r="2888" customFormat="false" ht="13.5" hidden="false" customHeight="false" outlineLevel="0" collapsed="false">
      <c r="A2888" s="121"/>
      <c r="B2888" s="121"/>
      <c r="C2888" s="121"/>
      <c r="D2888" s="121"/>
      <c r="E2888" s="121"/>
      <c r="F2888" s="121"/>
      <c r="G2888" s="121"/>
      <c r="H2888" s="121"/>
      <c r="I2888" s="121"/>
      <c r="J2888" s="121"/>
      <c r="L2888" s="108" t="n">
        <f aca="false">TRUNC(N2888-N2888*$O$2,2)</f>
        <v>0</v>
      </c>
      <c r="M2888" s="108" t="n">
        <f aca="false">TRUNC(O2888-O2888*$O$2,2)</f>
        <v>0</v>
      </c>
      <c r="N2888" s="0" t="n">
        <v>0</v>
      </c>
      <c r="O2888" s="0" t="n">
        <v>0</v>
      </c>
    </row>
    <row r="2889" customFormat="false" ht="15" hidden="false" customHeight="false" outlineLevel="0" collapsed="false">
      <c r="A2889" s="98" t="s">
        <v>424</v>
      </c>
      <c r="B2889" s="99" t="s">
        <v>8</v>
      </c>
      <c r="C2889" s="98" t="s">
        <v>9</v>
      </c>
      <c r="D2889" s="98" t="s">
        <v>10</v>
      </c>
      <c r="E2889" s="100" t="s">
        <v>1565</v>
      </c>
      <c r="F2889" s="100"/>
      <c r="G2889" s="101" t="s">
        <v>11</v>
      </c>
      <c r="H2889" s="99" t="s">
        <v>12</v>
      </c>
      <c r="I2889" s="99" t="s">
        <v>13</v>
      </c>
      <c r="J2889" s="99" t="s">
        <v>15</v>
      </c>
      <c r="L2889" s="108"/>
      <c r="M2889" s="108"/>
    </row>
    <row r="2890" customFormat="false" ht="39.6" hidden="false" customHeight="true" outlineLevel="0" collapsed="false">
      <c r="A2890" s="102" t="s">
        <v>1566</v>
      </c>
      <c r="B2890" s="103" t="s">
        <v>425</v>
      </c>
      <c r="C2890" s="102" t="s">
        <v>29</v>
      </c>
      <c r="D2890" s="102" t="s">
        <v>426</v>
      </c>
      <c r="E2890" s="104" t="s">
        <v>3112</v>
      </c>
      <c r="F2890" s="104"/>
      <c r="G2890" s="105" t="s">
        <v>52</v>
      </c>
      <c r="H2890" s="106" t="n">
        <v>1</v>
      </c>
      <c r="I2890" s="107" t="n">
        <f aca="false">L2890</f>
        <v>25.39</v>
      </c>
      <c r="J2890" s="107" t="n">
        <f aca="false">M2890</f>
        <v>25.39</v>
      </c>
      <c r="L2890" s="108" t="n">
        <f aca="false">TRUNC(N2890-N2890*$O$2,2)</f>
        <v>25.39</v>
      </c>
      <c r="M2890" s="108" t="n">
        <f aca="false">TRUNC(O2890-O2890*$O$2,2)</f>
        <v>25.39</v>
      </c>
      <c r="N2890" s="0" t="n">
        <v>32.54</v>
      </c>
      <c r="O2890" s="0" t="n">
        <v>32.54</v>
      </c>
    </row>
    <row r="2891" customFormat="false" ht="39.6" hidden="false" customHeight="true" outlineLevel="0" collapsed="false">
      <c r="A2891" s="109" t="s">
        <v>1567</v>
      </c>
      <c r="B2891" s="110" t="s">
        <v>3113</v>
      </c>
      <c r="C2891" s="109" t="s">
        <v>29</v>
      </c>
      <c r="D2891" s="109" t="s">
        <v>3114</v>
      </c>
      <c r="E2891" s="111" t="s">
        <v>1570</v>
      </c>
      <c r="F2891" s="111"/>
      <c r="G2891" s="112" t="s">
        <v>31</v>
      </c>
      <c r="H2891" s="113" t="n">
        <v>0.6039</v>
      </c>
      <c r="I2891" s="114" t="n">
        <f aca="false">L2891</f>
        <v>19.69</v>
      </c>
      <c r="J2891" s="114" t="n">
        <f aca="false">M2891</f>
        <v>11.89</v>
      </c>
      <c r="L2891" s="108" t="n">
        <f aca="false">TRUNC(N2891-N2891*$O$2,2)</f>
        <v>19.69</v>
      </c>
      <c r="M2891" s="108" t="n">
        <f aca="false">TRUNC(O2891-O2891*$O$2,2)</f>
        <v>11.89</v>
      </c>
      <c r="N2891" s="0" t="n">
        <v>25.24</v>
      </c>
      <c r="O2891" s="0" t="n">
        <v>15.24</v>
      </c>
    </row>
    <row r="2892" customFormat="false" ht="39.6" hidden="false" customHeight="true" outlineLevel="0" collapsed="false">
      <c r="A2892" s="109" t="s">
        <v>1567</v>
      </c>
      <c r="B2892" s="110" t="s">
        <v>3115</v>
      </c>
      <c r="C2892" s="109" t="s">
        <v>29</v>
      </c>
      <c r="D2892" s="109" t="s">
        <v>3116</v>
      </c>
      <c r="E2892" s="111" t="s">
        <v>1570</v>
      </c>
      <c r="F2892" s="111"/>
      <c r="G2892" s="112" t="s">
        <v>31</v>
      </c>
      <c r="H2892" s="113" t="n">
        <v>0.1362</v>
      </c>
      <c r="I2892" s="114" t="n">
        <f aca="false">L2892</f>
        <v>16.47</v>
      </c>
      <c r="J2892" s="114" t="n">
        <f aca="false">M2892</f>
        <v>2.24</v>
      </c>
      <c r="L2892" s="108" t="n">
        <f aca="false">TRUNC(N2892-N2892*$O$2,2)</f>
        <v>16.47</v>
      </c>
      <c r="M2892" s="108" t="n">
        <f aca="false">TRUNC(O2892-O2892*$O$2,2)</f>
        <v>2.24</v>
      </c>
      <c r="N2892" s="0" t="n">
        <v>21.11</v>
      </c>
      <c r="O2892" s="0" t="n">
        <v>2.87</v>
      </c>
    </row>
    <row r="2893" customFormat="false" ht="38.25" hidden="false" customHeight="false" outlineLevel="0" collapsed="false">
      <c r="A2893" s="122" t="s">
        <v>1578</v>
      </c>
      <c r="B2893" s="123" t="s">
        <v>3129</v>
      </c>
      <c r="C2893" s="122" t="s">
        <v>29</v>
      </c>
      <c r="D2893" s="122" t="s">
        <v>3130</v>
      </c>
      <c r="E2893" s="124" t="s">
        <v>1581</v>
      </c>
      <c r="F2893" s="124"/>
      <c r="G2893" s="125" t="s">
        <v>132</v>
      </c>
      <c r="H2893" s="126" t="n">
        <v>3.4615</v>
      </c>
      <c r="I2893" s="127" t="n">
        <f aca="false">L2893</f>
        <v>3.25</v>
      </c>
      <c r="J2893" s="127" t="n">
        <f aca="false">M2893</f>
        <v>11.26</v>
      </c>
      <c r="L2893" s="108" t="n">
        <f aca="false">TRUNC(N2893-N2893*$O$2,2)</f>
        <v>3.25</v>
      </c>
      <c r="M2893" s="108" t="n">
        <f aca="false">TRUNC(O2893-O2893*$O$2,2)</f>
        <v>11.26</v>
      </c>
      <c r="N2893" s="0" t="n">
        <v>4.17</v>
      </c>
      <c r="O2893" s="0" t="n">
        <v>14.43</v>
      </c>
    </row>
    <row r="2894" customFormat="false" ht="12.75" hidden="false" customHeight="false" outlineLevel="0" collapsed="false">
      <c r="A2894" s="115"/>
      <c r="B2894" s="115"/>
      <c r="C2894" s="115"/>
      <c r="D2894" s="115"/>
      <c r="E2894" s="115"/>
      <c r="F2894" s="116"/>
      <c r="G2894" s="115"/>
      <c r="H2894" s="116"/>
      <c r="I2894" s="115"/>
      <c r="J2894" s="116"/>
      <c r="L2894" s="108"/>
      <c r="M2894" s="108" t="n">
        <f aca="false">TRUNC(O2894-O2894*$O$2,2)</f>
        <v>10.52</v>
      </c>
      <c r="N2894" s="0" t="s">
        <v>1574</v>
      </c>
      <c r="O2894" s="0" t="n">
        <v>13.49</v>
      </c>
    </row>
    <row r="2895" customFormat="false" ht="12.75" hidden="false" customHeight="false" outlineLevel="0" collapsed="false">
      <c r="A2895" s="115"/>
      <c r="B2895" s="115"/>
      <c r="C2895" s="115"/>
      <c r="D2895" s="115"/>
      <c r="E2895" s="115"/>
      <c r="F2895" s="116"/>
      <c r="G2895" s="115"/>
      <c r="H2895" s="117" t="s">
        <v>1575</v>
      </c>
      <c r="I2895" s="117"/>
      <c r="J2895" s="118" t="n">
        <f aca="false">M2895</f>
        <v>31.1</v>
      </c>
      <c r="L2895" s="108" t="n">
        <f aca="false">TRUNC(N2895-N2895*$O$2,2)</f>
        <v>0</v>
      </c>
      <c r="M2895" s="108" t="n">
        <f aca="false">TRUNC(O2895-O2895*$O$2,2)</f>
        <v>31.1</v>
      </c>
      <c r="N2895" s="0" t="n">
        <v>0</v>
      </c>
      <c r="O2895" s="0" t="n">
        <v>39.85</v>
      </c>
    </row>
    <row r="2896" customFormat="false" ht="13.5" hidden="false" customHeight="false" outlineLevel="0" collapsed="false">
      <c r="A2896" s="30"/>
      <c r="B2896" s="30"/>
      <c r="C2896" s="30"/>
      <c r="D2896" s="30"/>
      <c r="E2896" s="30"/>
      <c r="F2896" s="30"/>
      <c r="G2896" s="30"/>
      <c r="H2896" s="119"/>
      <c r="I2896" s="30"/>
      <c r="J2896" s="120"/>
      <c r="L2896" s="108"/>
      <c r="M2896" s="108" t="n">
        <f aca="false">TRUNC(O2896-O2896*$O$2,2)</f>
        <v>2478.27</v>
      </c>
      <c r="N2896" s="0" t="s">
        <v>1576</v>
      </c>
      <c r="O2896" s="0" t="n">
        <v>3175.24</v>
      </c>
    </row>
    <row r="2897" customFormat="false" ht="13.5" hidden="false" customHeight="false" outlineLevel="0" collapsed="false">
      <c r="A2897" s="121"/>
      <c r="B2897" s="121"/>
      <c r="C2897" s="121"/>
      <c r="D2897" s="121"/>
      <c r="E2897" s="121"/>
      <c r="F2897" s="121"/>
      <c r="G2897" s="121"/>
      <c r="H2897" s="121"/>
      <c r="I2897" s="121"/>
      <c r="J2897" s="121"/>
      <c r="L2897" s="108" t="n">
        <f aca="false">TRUNC(N2897-N2897*$O$2,2)</f>
        <v>0</v>
      </c>
      <c r="M2897" s="108" t="n">
        <f aca="false">TRUNC(O2897-O2897*$O$2,2)</f>
        <v>0</v>
      </c>
      <c r="N2897" s="0" t="n">
        <v>0</v>
      </c>
      <c r="O2897" s="0" t="n">
        <v>0</v>
      </c>
    </row>
    <row r="2898" customFormat="false" ht="12.75" hidden="false" customHeight="false" outlineLevel="0" collapsed="false">
      <c r="A2898" s="22" t="s">
        <v>427</v>
      </c>
      <c r="B2898" s="22"/>
      <c r="C2898" s="22"/>
      <c r="D2898" s="22" t="s">
        <v>428</v>
      </c>
      <c r="E2898" s="22"/>
      <c r="F2898" s="96"/>
      <c r="G2898" s="96"/>
      <c r="H2898" s="24"/>
      <c r="I2898" s="22"/>
      <c r="J2898" s="97"/>
      <c r="L2898" s="108" t="n">
        <f aca="false">TRUNC(N2898-N2898*$O$2,2)</f>
        <v>0</v>
      </c>
      <c r="M2898" s="108" t="n">
        <f aca="false">TRUNC(O2898-O2898*$O$2,2)</f>
        <v>0</v>
      </c>
      <c r="N2898" s="0" t="n">
        <v>0</v>
      </c>
      <c r="O2898" s="0" t="n">
        <v>0</v>
      </c>
    </row>
    <row r="2899" customFormat="false" ht="15" hidden="false" customHeight="false" outlineLevel="0" collapsed="false">
      <c r="A2899" s="98" t="s">
        <v>429</v>
      </c>
      <c r="B2899" s="99" t="s">
        <v>8</v>
      </c>
      <c r="C2899" s="98" t="s">
        <v>9</v>
      </c>
      <c r="D2899" s="98" t="s">
        <v>10</v>
      </c>
      <c r="E2899" s="100" t="s">
        <v>1565</v>
      </c>
      <c r="F2899" s="100"/>
      <c r="G2899" s="101" t="s">
        <v>11</v>
      </c>
      <c r="H2899" s="99" t="s">
        <v>12</v>
      </c>
      <c r="I2899" s="99" t="s">
        <v>13</v>
      </c>
      <c r="J2899" s="99" t="s">
        <v>15</v>
      </c>
      <c r="L2899" s="108"/>
      <c r="M2899" s="108"/>
    </row>
    <row r="2900" customFormat="false" ht="39.6" hidden="false" customHeight="true" outlineLevel="0" collapsed="false">
      <c r="A2900" s="102" t="s">
        <v>1566</v>
      </c>
      <c r="B2900" s="103" t="s">
        <v>425</v>
      </c>
      <c r="C2900" s="102" t="s">
        <v>29</v>
      </c>
      <c r="D2900" s="102" t="s">
        <v>426</v>
      </c>
      <c r="E2900" s="104" t="s">
        <v>3112</v>
      </c>
      <c r="F2900" s="104"/>
      <c r="G2900" s="105" t="s">
        <v>52</v>
      </c>
      <c r="H2900" s="106" t="n">
        <v>1</v>
      </c>
      <c r="I2900" s="107" t="n">
        <f aca="false">L2900</f>
        <v>25.39</v>
      </c>
      <c r="J2900" s="107" t="n">
        <f aca="false">M2900</f>
        <v>25.39</v>
      </c>
      <c r="L2900" s="108" t="n">
        <f aca="false">TRUNC(N2900-N2900*$O$2,2)</f>
        <v>25.39</v>
      </c>
      <c r="M2900" s="108" t="n">
        <f aca="false">TRUNC(O2900-O2900*$O$2,2)</f>
        <v>25.39</v>
      </c>
      <c r="N2900" s="0" t="n">
        <v>32.54</v>
      </c>
      <c r="O2900" s="0" t="n">
        <v>32.54</v>
      </c>
    </row>
    <row r="2901" customFormat="false" ht="39.6" hidden="false" customHeight="true" outlineLevel="0" collapsed="false">
      <c r="A2901" s="109" t="s">
        <v>1567</v>
      </c>
      <c r="B2901" s="110" t="s">
        <v>3113</v>
      </c>
      <c r="C2901" s="109" t="s">
        <v>29</v>
      </c>
      <c r="D2901" s="109" t="s">
        <v>3114</v>
      </c>
      <c r="E2901" s="111" t="s">
        <v>1570</v>
      </c>
      <c r="F2901" s="111"/>
      <c r="G2901" s="112" t="s">
        <v>31</v>
      </c>
      <c r="H2901" s="113" t="n">
        <v>0.6039</v>
      </c>
      <c r="I2901" s="114" t="n">
        <f aca="false">L2901</f>
        <v>19.69</v>
      </c>
      <c r="J2901" s="114" t="n">
        <f aca="false">M2901</f>
        <v>11.89</v>
      </c>
      <c r="L2901" s="108" t="n">
        <f aca="false">TRUNC(N2901-N2901*$O$2,2)</f>
        <v>19.69</v>
      </c>
      <c r="M2901" s="108" t="n">
        <f aca="false">TRUNC(O2901-O2901*$O$2,2)</f>
        <v>11.89</v>
      </c>
      <c r="N2901" s="0" t="n">
        <v>25.24</v>
      </c>
      <c r="O2901" s="0" t="n">
        <v>15.24</v>
      </c>
    </row>
    <row r="2902" customFormat="false" ht="39.6" hidden="false" customHeight="true" outlineLevel="0" collapsed="false">
      <c r="A2902" s="109" t="s">
        <v>1567</v>
      </c>
      <c r="B2902" s="110" t="s">
        <v>3115</v>
      </c>
      <c r="C2902" s="109" t="s">
        <v>29</v>
      </c>
      <c r="D2902" s="109" t="s">
        <v>3116</v>
      </c>
      <c r="E2902" s="111" t="s">
        <v>1570</v>
      </c>
      <c r="F2902" s="111"/>
      <c r="G2902" s="112" t="s">
        <v>31</v>
      </c>
      <c r="H2902" s="113" t="n">
        <v>0.1362</v>
      </c>
      <c r="I2902" s="114" t="n">
        <f aca="false">L2902</f>
        <v>16.47</v>
      </c>
      <c r="J2902" s="114" t="n">
        <f aca="false">M2902</f>
        <v>2.24</v>
      </c>
      <c r="L2902" s="108" t="n">
        <f aca="false">TRUNC(N2902-N2902*$O$2,2)</f>
        <v>16.47</v>
      </c>
      <c r="M2902" s="108" t="n">
        <f aca="false">TRUNC(O2902-O2902*$O$2,2)</f>
        <v>2.24</v>
      </c>
      <c r="N2902" s="0" t="n">
        <v>21.11</v>
      </c>
      <c r="O2902" s="0" t="n">
        <v>2.87</v>
      </c>
    </row>
    <row r="2903" customFormat="false" ht="38.25" hidden="false" customHeight="false" outlineLevel="0" collapsed="false">
      <c r="A2903" s="122" t="s">
        <v>1578</v>
      </c>
      <c r="B2903" s="123" t="s">
        <v>3129</v>
      </c>
      <c r="C2903" s="122" t="s">
        <v>29</v>
      </c>
      <c r="D2903" s="122" t="s">
        <v>3130</v>
      </c>
      <c r="E2903" s="124" t="s">
        <v>1581</v>
      </c>
      <c r="F2903" s="124"/>
      <c r="G2903" s="125" t="s">
        <v>132</v>
      </c>
      <c r="H2903" s="126" t="n">
        <v>3.4615</v>
      </c>
      <c r="I2903" s="127" t="n">
        <f aca="false">L2903</f>
        <v>3.25</v>
      </c>
      <c r="J2903" s="127" t="n">
        <f aca="false">M2903</f>
        <v>11.26</v>
      </c>
      <c r="L2903" s="108" t="n">
        <f aca="false">TRUNC(N2903-N2903*$O$2,2)</f>
        <v>3.25</v>
      </c>
      <c r="M2903" s="108" t="n">
        <f aca="false">TRUNC(O2903-O2903*$O$2,2)</f>
        <v>11.26</v>
      </c>
      <c r="N2903" s="0" t="n">
        <v>4.17</v>
      </c>
      <c r="O2903" s="0" t="n">
        <v>14.43</v>
      </c>
    </row>
    <row r="2904" customFormat="false" ht="12.75" hidden="false" customHeight="false" outlineLevel="0" collapsed="false">
      <c r="A2904" s="115"/>
      <c r="B2904" s="115"/>
      <c r="C2904" s="115"/>
      <c r="D2904" s="115"/>
      <c r="E2904" s="115"/>
      <c r="F2904" s="116"/>
      <c r="G2904" s="115"/>
      <c r="H2904" s="116"/>
      <c r="I2904" s="115"/>
      <c r="J2904" s="116"/>
      <c r="L2904" s="108"/>
      <c r="M2904" s="108" t="n">
        <f aca="false">TRUNC(O2904-O2904*$O$2,2)</f>
        <v>10.52</v>
      </c>
      <c r="N2904" s="0" t="s">
        <v>1574</v>
      </c>
      <c r="O2904" s="0" t="n">
        <v>13.49</v>
      </c>
    </row>
    <row r="2905" customFormat="false" ht="12.75" hidden="false" customHeight="false" outlineLevel="0" collapsed="false">
      <c r="A2905" s="115"/>
      <c r="B2905" s="115"/>
      <c r="C2905" s="115"/>
      <c r="D2905" s="115"/>
      <c r="E2905" s="115"/>
      <c r="F2905" s="116"/>
      <c r="G2905" s="115"/>
      <c r="H2905" s="117" t="s">
        <v>1575</v>
      </c>
      <c r="I2905" s="117"/>
      <c r="J2905" s="118" t="n">
        <f aca="false">M2905</f>
        <v>31.1</v>
      </c>
      <c r="L2905" s="108" t="n">
        <f aca="false">TRUNC(N2905-N2905*$O$2,2)</f>
        <v>0</v>
      </c>
      <c r="M2905" s="108" t="n">
        <f aca="false">TRUNC(O2905-O2905*$O$2,2)</f>
        <v>31.1</v>
      </c>
      <c r="N2905" s="0" t="n">
        <v>0</v>
      </c>
      <c r="O2905" s="0" t="n">
        <v>39.85</v>
      </c>
    </row>
    <row r="2906" customFormat="false" ht="13.5" hidden="false" customHeight="false" outlineLevel="0" collapsed="false">
      <c r="A2906" s="30"/>
      <c r="B2906" s="30"/>
      <c r="C2906" s="30"/>
      <c r="D2906" s="30"/>
      <c r="E2906" s="30"/>
      <c r="F2906" s="30"/>
      <c r="G2906" s="30"/>
      <c r="H2906" s="119"/>
      <c r="I2906" s="30"/>
      <c r="J2906" s="120"/>
      <c r="L2906" s="108"/>
      <c r="M2906" s="108" t="n">
        <f aca="false">TRUNC(O2906-O2906*$O$2,2)</f>
        <v>1747.67</v>
      </c>
      <c r="N2906" s="0" t="s">
        <v>1576</v>
      </c>
      <c r="O2906" s="0" t="n">
        <v>2239.17</v>
      </c>
    </row>
    <row r="2907" customFormat="false" ht="13.5" hidden="false" customHeight="false" outlineLevel="0" collapsed="false">
      <c r="A2907" s="121"/>
      <c r="B2907" s="121"/>
      <c r="C2907" s="121"/>
      <c r="D2907" s="121"/>
      <c r="E2907" s="121"/>
      <c r="F2907" s="121"/>
      <c r="G2907" s="121"/>
      <c r="H2907" s="121"/>
      <c r="I2907" s="121"/>
      <c r="J2907" s="121"/>
      <c r="L2907" s="108" t="n">
        <f aca="false">TRUNC(N2907-N2907*$O$2,2)</f>
        <v>0</v>
      </c>
      <c r="M2907" s="108" t="n">
        <f aca="false">TRUNC(O2907-O2907*$O$2,2)</f>
        <v>0</v>
      </c>
      <c r="N2907" s="0" t="n">
        <v>0</v>
      </c>
      <c r="O2907" s="0" t="n">
        <v>0</v>
      </c>
    </row>
    <row r="2908" customFormat="false" ht="12.75" hidden="false" customHeight="false" outlineLevel="0" collapsed="false">
      <c r="A2908" s="22" t="s">
        <v>430</v>
      </c>
      <c r="B2908" s="22"/>
      <c r="C2908" s="22"/>
      <c r="D2908" s="22" t="s">
        <v>431</v>
      </c>
      <c r="E2908" s="22"/>
      <c r="F2908" s="96"/>
      <c r="G2908" s="96"/>
      <c r="H2908" s="24"/>
      <c r="I2908" s="22"/>
      <c r="J2908" s="97"/>
      <c r="L2908" s="108" t="n">
        <f aca="false">TRUNC(N2908-N2908*$O$2,2)</f>
        <v>0</v>
      </c>
      <c r="M2908" s="108" t="n">
        <f aca="false">TRUNC(O2908-O2908*$O$2,2)</f>
        <v>0</v>
      </c>
      <c r="N2908" s="0" t="n">
        <v>0</v>
      </c>
      <c r="O2908" s="0" t="n">
        <v>0</v>
      </c>
    </row>
    <row r="2909" customFormat="false" ht="12.75" hidden="false" customHeight="false" outlineLevel="0" collapsed="false">
      <c r="A2909" s="22" t="s">
        <v>432</v>
      </c>
      <c r="B2909" s="22"/>
      <c r="C2909" s="22"/>
      <c r="D2909" s="22" t="s">
        <v>433</v>
      </c>
      <c r="E2909" s="22"/>
      <c r="F2909" s="96"/>
      <c r="G2909" s="96"/>
      <c r="H2909" s="24"/>
      <c r="I2909" s="22"/>
      <c r="J2909" s="97"/>
      <c r="L2909" s="108" t="n">
        <f aca="false">TRUNC(N2909-N2909*$O$2,2)</f>
        <v>0</v>
      </c>
      <c r="M2909" s="108" t="n">
        <f aca="false">TRUNC(O2909-O2909*$O$2,2)</f>
        <v>0</v>
      </c>
      <c r="N2909" s="0" t="n">
        <v>0</v>
      </c>
      <c r="O2909" s="0" t="n">
        <v>0</v>
      </c>
    </row>
    <row r="2910" customFormat="false" ht="15" hidden="false" customHeight="false" outlineLevel="0" collapsed="false">
      <c r="A2910" s="98" t="s">
        <v>434</v>
      </c>
      <c r="B2910" s="99" t="s">
        <v>8</v>
      </c>
      <c r="C2910" s="98" t="s">
        <v>9</v>
      </c>
      <c r="D2910" s="98" t="s">
        <v>10</v>
      </c>
      <c r="E2910" s="100" t="s">
        <v>1565</v>
      </c>
      <c r="F2910" s="100"/>
      <c r="G2910" s="101" t="s">
        <v>11</v>
      </c>
      <c r="H2910" s="99" t="s">
        <v>12</v>
      </c>
      <c r="I2910" s="99" t="s">
        <v>13</v>
      </c>
      <c r="J2910" s="99" t="s">
        <v>15</v>
      </c>
      <c r="L2910" s="108"/>
      <c r="M2910" s="108"/>
    </row>
    <row r="2911" customFormat="false" ht="26.45" hidden="false" customHeight="true" outlineLevel="0" collapsed="false">
      <c r="A2911" s="102" t="s">
        <v>1566</v>
      </c>
      <c r="B2911" s="103" t="s">
        <v>435</v>
      </c>
      <c r="C2911" s="102" t="s">
        <v>29</v>
      </c>
      <c r="D2911" s="102" t="s">
        <v>436</v>
      </c>
      <c r="E2911" s="104" t="s">
        <v>1679</v>
      </c>
      <c r="F2911" s="104"/>
      <c r="G2911" s="105" t="s">
        <v>52</v>
      </c>
      <c r="H2911" s="106" t="n">
        <v>1</v>
      </c>
      <c r="I2911" s="107" t="n">
        <f aca="false">L2911</f>
        <v>2.22</v>
      </c>
      <c r="J2911" s="107" t="n">
        <f aca="false">M2911</f>
        <v>2.22</v>
      </c>
      <c r="L2911" s="108" t="n">
        <f aca="false">TRUNC(N2911-N2911*$O$2,2)</f>
        <v>2.22</v>
      </c>
      <c r="M2911" s="108" t="n">
        <f aca="false">TRUNC(O2911-O2911*$O$2,2)</f>
        <v>2.22</v>
      </c>
      <c r="N2911" s="0" t="n">
        <v>2.85</v>
      </c>
      <c r="O2911" s="0" t="n">
        <v>2.85</v>
      </c>
    </row>
    <row r="2912" customFormat="false" ht="39.6" hidden="false" customHeight="true" outlineLevel="0" collapsed="false">
      <c r="A2912" s="109" t="s">
        <v>1567</v>
      </c>
      <c r="B2912" s="110" t="s">
        <v>1591</v>
      </c>
      <c r="C2912" s="109" t="s">
        <v>29</v>
      </c>
      <c r="D2912" s="109" t="s">
        <v>1592</v>
      </c>
      <c r="E2912" s="111" t="s">
        <v>1570</v>
      </c>
      <c r="F2912" s="111"/>
      <c r="G2912" s="112" t="s">
        <v>31</v>
      </c>
      <c r="H2912" s="113" t="n">
        <v>0.00491</v>
      </c>
      <c r="I2912" s="114" t="n">
        <f aca="false">L2912</f>
        <v>19.38</v>
      </c>
      <c r="J2912" s="114" t="n">
        <f aca="false">M2912</f>
        <v>0.09</v>
      </c>
      <c r="L2912" s="108" t="n">
        <f aca="false">TRUNC(N2912-N2912*$O$2,2)</f>
        <v>19.38</v>
      </c>
      <c r="M2912" s="108" t="n">
        <f aca="false">TRUNC(O2912-O2912*$O$2,2)</f>
        <v>0.09</v>
      </c>
      <c r="N2912" s="0" t="n">
        <v>24.84</v>
      </c>
      <c r="O2912" s="0" t="n">
        <v>0.12</v>
      </c>
    </row>
    <row r="2913" customFormat="false" ht="39.6" hidden="false" customHeight="true" outlineLevel="0" collapsed="false">
      <c r="A2913" s="109" t="s">
        <v>1567</v>
      </c>
      <c r="B2913" s="110" t="s">
        <v>1597</v>
      </c>
      <c r="C2913" s="109" t="s">
        <v>29</v>
      </c>
      <c r="D2913" s="109" t="s">
        <v>1598</v>
      </c>
      <c r="E2913" s="111" t="s">
        <v>1570</v>
      </c>
      <c r="F2913" s="111"/>
      <c r="G2913" s="112" t="s">
        <v>31</v>
      </c>
      <c r="H2913" s="113" t="n">
        <v>0.00589</v>
      </c>
      <c r="I2913" s="114" t="n">
        <f aca="false">L2913</f>
        <v>15.82</v>
      </c>
      <c r="J2913" s="114" t="n">
        <f aca="false">M2913</f>
        <v>0.08</v>
      </c>
      <c r="L2913" s="108" t="n">
        <f aca="false">TRUNC(N2913-N2913*$O$2,2)</f>
        <v>15.82</v>
      </c>
      <c r="M2913" s="108" t="n">
        <f aca="false">TRUNC(O2913-O2913*$O$2,2)</f>
        <v>0.08</v>
      </c>
      <c r="N2913" s="0" t="n">
        <v>20.28</v>
      </c>
      <c r="O2913" s="0" t="n">
        <v>0.11</v>
      </c>
    </row>
    <row r="2914" customFormat="false" ht="25.5" hidden="false" customHeight="false" outlineLevel="0" collapsed="false">
      <c r="A2914" s="122" t="s">
        <v>1578</v>
      </c>
      <c r="B2914" s="123" t="s">
        <v>3131</v>
      </c>
      <c r="C2914" s="122" t="s">
        <v>29</v>
      </c>
      <c r="D2914" s="122" t="s">
        <v>3132</v>
      </c>
      <c r="E2914" s="124" t="s">
        <v>1581</v>
      </c>
      <c r="F2914" s="124"/>
      <c r="G2914" s="125" t="s">
        <v>52</v>
      </c>
      <c r="H2914" s="126" t="n">
        <v>1.128</v>
      </c>
      <c r="I2914" s="127" t="n">
        <f aca="false">L2914</f>
        <v>1.81</v>
      </c>
      <c r="J2914" s="127" t="n">
        <f aca="false">M2914</f>
        <v>2.04</v>
      </c>
      <c r="L2914" s="108" t="n">
        <f aca="false">TRUNC(N2914-N2914*$O$2,2)</f>
        <v>1.81</v>
      </c>
      <c r="M2914" s="108" t="n">
        <f aca="false">TRUNC(O2914-O2914*$O$2,2)</f>
        <v>2.04</v>
      </c>
      <c r="N2914" s="0" t="n">
        <v>2.33</v>
      </c>
      <c r="O2914" s="0" t="n">
        <v>2.62</v>
      </c>
    </row>
    <row r="2915" customFormat="false" ht="12.75" hidden="false" customHeight="false" outlineLevel="0" collapsed="false">
      <c r="A2915" s="115"/>
      <c r="B2915" s="115"/>
      <c r="C2915" s="115"/>
      <c r="D2915" s="115"/>
      <c r="E2915" s="115"/>
      <c r="F2915" s="116"/>
      <c r="G2915" s="115"/>
      <c r="H2915" s="116"/>
      <c r="I2915" s="115"/>
      <c r="J2915" s="116"/>
      <c r="L2915" s="108"/>
      <c r="M2915" s="108" t="n">
        <f aca="false">TRUNC(O2915-O2915*$O$2,2)</f>
        <v>0.13</v>
      </c>
      <c r="N2915" s="0" t="s">
        <v>1574</v>
      </c>
      <c r="O2915" s="0" t="n">
        <v>0.17</v>
      </c>
    </row>
    <row r="2916" customFormat="false" ht="12.75" hidden="false" customHeight="false" outlineLevel="0" collapsed="false">
      <c r="A2916" s="115"/>
      <c r="B2916" s="115"/>
      <c r="C2916" s="115"/>
      <c r="D2916" s="115"/>
      <c r="E2916" s="115"/>
      <c r="F2916" s="116"/>
      <c r="G2916" s="115"/>
      <c r="H2916" s="117" t="s">
        <v>1575</v>
      </c>
      <c r="I2916" s="117"/>
      <c r="J2916" s="118" t="n">
        <f aca="false">M2916</f>
        <v>2.72</v>
      </c>
      <c r="L2916" s="108" t="n">
        <f aca="false">TRUNC(N2916-N2916*$O$2,2)</f>
        <v>0</v>
      </c>
      <c r="M2916" s="108" t="n">
        <f aca="false">TRUNC(O2916-O2916*$O$2,2)</f>
        <v>2.72</v>
      </c>
      <c r="N2916" s="0" t="n">
        <v>0</v>
      </c>
      <c r="O2916" s="0" t="n">
        <v>3.49</v>
      </c>
    </row>
    <row r="2917" customFormat="false" ht="13.5" hidden="false" customHeight="false" outlineLevel="0" collapsed="false">
      <c r="A2917" s="30"/>
      <c r="B2917" s="30"/>
      <c r="C2917" s="30"/>
      <c r="D2917" s="30"/>
      <c r="E2917" s="30"/>
      <c r="F2917" s="30"/>
      <c r="G2917" s="30"/>
      <c r="H2917" s="119"/>
      <c r="I2917" s="30"/>
      <c r="J2917" s="120"/>
      <c r="L2917" s="108"/>
      <c r="M2917" s="108" t="n">
        <f aca="false">TRUNC(O2917-O2917*$O$2,2)</f>
        <v>77.3</v>
      </c>
      <c r="N2917" s="0" t="s">
        <v>1576</v>
      </c>
      <c r="O2917" s="0" t="n">
        <v>99.04</v>
      </c>
    </row>
    <row r="2918" customFormat="false" ht="13.5" hidden="false" customHeight="false" outlineLevel="0" collapsed="false">
      <c r="A2918" s="121"/>
      <c r="B2918" s="121"/>
      <c r="C2918" s="121"/>
      <c r="D2918" s="121"/>
      <c r="E2918" s="121"/>
      <c r="F2918" s="121"/>
      <c r="G2918" s="121"/>
      <c r="H2918" s="121"/>
      <c r="I2918" s="121"/>
      <c r="J2918" s="121"/>
      <c r="L2918" s="108" t="n">
        <f aca="false">TRUNC(N2918-N2918*$O$2,2)</f>
        <v>0</v>
      </c>
      <c r="M2918" s="108" t="n">
        <f aca="false">TRUNC(O2918-O2918*$O$2,2)</f>
        <v>0</v>
      </c>
      <c r="N2918" s="0" t="n">
        <v>0</v>
      </c>
      <c r="O2918" s="0" t="n">
        <v>0</v>
      </c>
    </row>
    <row r="2919" customFormat="false" ht="15" hidden="false" customHeight="false" outlineLevel="0" collapsed="false">
      <c r="A2919" s="98" t="s">
        <v>437</v>
      </c>
      <c r="B2919" s="99" t="s">
        <v>8</v>
      </c>
      <c r="C2919" s="98" t="s">
        <v>9</v>
      </c>
      <c r="D2919" s="98" t="s">
        <v>10</v>
      </c>
      <c r="E2919" s="100" t="s">
        <v>1565</v>
      </c>
      <c r="F2919" s="100"/>
      <c r="G2919" s="101" t="s">
        <v>11</v>
      </c>
      <c r="H2919" s="99" t="s">
        <v>12</v>
      </c>
      <c r="I2919" s="99" t="s">
        <v>13</v>
      </c>
      <c r="J2919" s="99" t="s">
        <v>15</v>
      </c>
      <c r="L2919" s="108"/>
      <c r="M2919" s="108"/>
    </row>
    <row r="2920" customFormat="false" ht="39.6" hidden="false" customHeight="true" outlineLevel="0" collapsed="false">
      <c r="A2920" s="102" t="s">
        <v>1566</v>
      </c>
      <c r="B2920" s="103" t="s">
        <v>438</v>
      </c>
      <c r="C2920" s="102" t="s">
        <v>29</v>
      </c>
      <c r="D2920" s="102" t="s">
        <v>439</v>
      </c>
      <c r="E2920" s="104" t="s">
        <v>1696</v>
      </c>
      <c r="F2920" s="104"/>
      <c r="G2920" s="105" t="s">
        <v>41</v>
      </c>
      <c r="H2920" s="106" t="n">
        <v>1</v>
      </c>
      <c r="I2920" s="107" t="n">
        <f aca="false">L2920</f>
        <v>515</v>
      </c>
      <c r="J2920" s="107" t="n">
        <f aca="false">M2920</f>
        <v>515</v>
      </c>
      <c r="L2920" s="108" t="n">
        <f aca="false">TRUNC(N2920-N2920*$O$2,2)</f>
        <v>515</v>
      </c>
      <c r="M2920" s="108" t="n">
        <f aca="false">TRUNC(O2920-O2920*$O$2,2)</f>
        <v>515</v>
      </c>
      <c r="N2920" s="0" t="n">
        <v>659.84</v>
      </c>
      <c r="O2920" s="0" t="n">
        <v>659.84</v>
      </c>
    </row>
    <row r="2921" customFormat="false" ht="39.6" hidden="false" customHeight="true" outlineLevel="0" collapsed="false">
      <c r="A2921" s="109" t="s">
        <v>1567</v>
      </c>
      <c r="B2921" s="110" t="s">
        <v>1591</v>
      </c>
      <c r="C2921" s="109" t="s">
        <v>29</v>
      </c>
      <c r="D2921" s="109" t="s">
        <v>1592</v>
      </c>
      <c r="E2921" s="111" t="s">
        <v>1570</v>
      </c>
      <c r="F2921" s="111"/>
      <c r="G2921" s="112" t="s">
        <v>31</v>
      </c>
      <c r="H2921" s="113" t="n">
        <v>5.083</v>
      </c>
      <c r="I2921" s="114" t="n">
        <f aca="false">L2921</f>
        <v>19.38</v>
      </c>
      <c r="J2921" s="114" t="n">
        <f aca="false">M2921</f>
        <v>98.54</v>
      </c>
      <c r="L2921" s="108" t="n">
        <f aca="false">TRUNC(N2921-N2921*$O$2,2)</f>
        <v>19.38</v>
      </c>
      <c r="M2921" s="108" t="n">
        <f aca="false">TRUNC(O2921-O2921*$O$2,2)</f>
        <v>98.54</v>
      </c>
      <c r="N2921" s="0" t="n">
        <v>24.84</v>
      </c>
      <c r="O2921" s="0" t="n">
        <v>126.26</v>
      </c>
    </row>
    <row r="2922" customFormat="false" ht="39.6" hidden="false" customHeight="true" outlineLevel="0" collapsed="false">
      <c r="A2922" s="109" t="s">
        <v>1567</v>
      </c>
      <c r="B2922" s="110" t="s">
        <v>1597</v>
      </c>
      <c r="C2922" s="109" t="s">
        <v>29</v>
      </c>
      <c r="D2922" s="109" t="s">
        <v>1598</v>
      </c>
      <c r="E2922" s="111" t="s">
        <v>1570</v>
      </c>
      <c r="F2922" s="111"/>
      <c r="G2922" s="112" t="s">
        <v>31</v>
      </c>
      <c r="H2922" s="113" t="n">
        <v>1.838</v>
      </c>
      <c r="I2922" s="114" t="n">
        <f aca="false">L2922</f>
        <v>15.82</v>
      </c>
      <c r="J2922" s="114" t="n">
        <f aca="false">M2922</f>
        <v>29.08</v>
      </c>
      <c r="L2922" s="108" t="n">
        <f aca="false">TRUNC(N2922-N2922*$O$2,2)</f>
        <v>15.82</v>
      </c>
      <c r="M2922" s="108" t="n">
        <f aca="false">TRUNC(O2922-O2922*$O$2,2)</f>
        <v>29.08</v>
      </c>
      <c r="N2922" s="0" t="n">
        <v>20.28</v>
      </c>
      <c r="O2922" s="0" t="n">
        <v>37.27</v>
      </c>
    </row>
    <row r="2923" customFormat="false" ht="52.9" hidden="false" customHeight="true" outlineLevel="0" collapsed="false">
      <c r="A2923" s="109" t="s">
        <v>1567</v>
      </c>
      <c r="B2923" s="110" t="s">
        <v>2683</v>
      </c>
      <c r="C2923" s="109" t="s">
        <v>29</v>
      </c>
      <c r="D2923" s="109" t="s">
        <v>2684</v>
      </c>
      <c r="E2923" s="111" t="s">
        <v>1696</v>
      </c>
      <c r="F2923" s="111"/>
      <c r="G2923" s="112" t="s">
        <v>41</v>
      </c>
      <c r="H2923" s="113" t="n">
        <v>1.38</v>
      </c>
      <c r="I2923" s="114" t="n">
        <f aca="false">L2923</f>
        <v>280.7</v>
      </c>
      <c r="J2923" s="114" t="n">
        <f aca="false">M2923</f>
        <v>387.36</v>
      </c>
      <c r="L2923" s="108" t="n">
        <f aca="false">TRUNC(N2923-N2923*$O$2,2)</f>
        <v>280.7</v>
      </c>
      <c r="M2923" s="108" t="n">
        <f aca="false">TRUNC(O2923-O2923*$O$2,2)</f>
        <v>387.36</v>
      </c>
      <c r="N2923" s="0" t="n">
        <v>359.65</v>
      </c>
      <c r="O2923" s="0" t="n">
        <v>496.31</v>
      </c>
    </row>
    <row r="2924" customFormat="false" ht="12.75" hidden="false" customHeight="false" outlineLevel="0" collapsed="false">
      <c r="A2924" s="115"/>
      <c r="B2924" s="115"/>
      <c r="C2924" s="115"/>
      <c r="D2924" s="115"/>
      <c r="E2924" s="115"/>
      <c r="F2924" s="116"/>
      <c r="G2924" s="115"/>
      <c r="H2924" s="116"/>
      <c r="I2924" s="115"/>
      <c r="J2924" s="116"/>
      <c r="L2924" s="108"/>
      <c r="M2924" s="108" t="n">
        <f aca="false">TRUNC(O2924-O2924*$O$2,2)</f>
        <v>143.29</v>
      </c>
      <c r="N2924" s="0" t="s">
        <v>1574</v>
      </c>
      <c r="O2924" s="0" t="n">
        <v>183.59</v>
      </c>
    </row>
    <row r="2925" customFormat="false" ht="12.75" hidden="false" customHeight="false" outlineLevel="0" collapsed="false">
      <c r="A2925" s="115"/>
      <c r="B2925" s="115"/>
      <c r="C2925" s="115"/>
      <c r="D2925" s="115"/>
      <c r="E2925" s="115"/>
      <c r="F2925" s="116"/>
      <c r="G2925" s="115"/>
      <c r="H2925" s="117" t="s">
        <v>1575</v>
      </c>
      <c r="I2925" s="117"/>
      <c r="J2925" s="118" t="n">
        <f aca="false">M2925</f>
        <v>630.72</v>
      </c>
      <c r="L2925" s="108" t="n">
        <f aca="false">TRUNC(N2925-N2925*$O$2,2)</f>
        <v>0</v>
      </c>
      <c r="M2925" s="108" t="n">
        <f aca="false">TRUNC(O2925-O2925*$O$2,2)</f>
        <v>630.72</v>
      </c>
      <c r="N2925" s="0" t="n">
        <v>0</v>
      </c>
      <c r="O2925" s="0" t="n">
        <v>808.1</v>
      </c>
    </row>
    <row r="2926" customFormat="false" ht="13.5" hidden="false" customHeight="false" outlineLevel="0" collapsed="false">
      <c r="A2926" s="30"/>
      <c r="B2926" s="30"/>
      <c r="C2926" s="30"/>
      <c r="D2926" s="30"/>
      <c r="E2926" s="30"/>
      <c r="F2926" s="30"/>
      <c r="G2926" s="30"/>
      <c r="H2926" s="119"/>
      <c r="I2926" s="30"/>
      <c r="J2926" s="120"/>
      <c r="L2926" s="108"/>
      <c r="M2926" s="108" t="n">
        <f aca="false">TRUNC(O2926-O2926*$O$2,2)</f>
        <v>894.99</v>
      </c>
      <c r="N2926" s="0" t="s">
        <v>1576</v>
      </c>
      <c r="O2926" s="0" t="n">
        <v>1146.69</v>
      </c>
    </row>
    <row r="2927" customFormat="false" ht="13.5" hidden="false" customHeight="false" outlineLevel="0" collapsed="false">
      <c r="A2927" s="121"/>
      <c r="B2927" s="121"/>
      <c r="C2927" s="121"/>
      <c r="D2927" s="121"/>
      <c r="E2927" s="121"/>
      <c r="F2927" s="121"/>
      <c r="G2927" s="121"/>
      <c r="H2927" s="121"/>
      <c r="I2927" s="121"/>
      <c r="J2927" s="121"/>
      <c r="L2927" s="108" t="n">
        <f aca="false">TRUNC(N2927-N2927*$O$2,2)</f>
        <v>0</v>
      </c>
      <c r="M2927" s="108" t="n">
        <f aca="false">TRUNC(O2927-O2927*$O$2,2)</f>
        <v>0</v>
      </c>
      <c r="N2927" s="0" t="n">
        <v>0</v>
      </c>
      <c r="O2927" s="0" t="n">
        <v>0</v>
      </c>
    </row>
    <row r="2928" customFormat="false" ht="15" hidden="false" customHeight="false" outlineLevel="0" collapsed="false">
      <c r="A2928" s="98" t="s">
        <v>440</v>
      </c>
      <c r="B2928" s="99" t="s">
        <v>8</v>
      </c>
      <c r="C2928" s="98" t="s">
        <v>9</v>
      </c>
      <c r="D2928" s="98" t="s">
        <v>10</v>
      </c>
      <c r="E2928" s="100" t="s">
        <v>1565</v>
      </c>
      <c r="F2928" s="100"/>
      <c r="G2928" s="101" t="s">
        <v>11</v>
      </c>
      <c r="H2928" s="99" t="s">
        <v>12</v>
      </c>
      <c r="I2928" s="99" t="s">
        <v>13</v>
      </c>
      <c r="J2928" s="99" t="s">
        <v>15</v>
      </c>
      <c r="L2928" s="108"/>
      <c r="M2928" s="108"/>
    </row>
    <row r="2929" customFormat="false" ht="63.75" hidden="false" customHeight="false" outlineLevel="0" collapsed="false">
      <c r="A2929" s="102" t="s">
        <v>1566</v>
      </c>
      <c r="B2929" s="103" t="s">
        <v>441</v>
      </c>
      <c r="C2929" s="102" t="s">
        <v>29</v>
      </c>
      <c r="D2929" s="102" t="s">
        <v>442</v>
      </c>
      <c r="E2929" s="104" t="s">
        <v>3107</v>
      </c>
      <c r="F2929" s="104"/>
      <c r="G2929" s="105" t="s">
        <v>52</v>
      </c>
      <c r="H2929" s="106" t="n">
        <v>1</v>
      </c>
      <c r="I2929" s="107" t="n">
        <f aca="false">L2929</f>
        <v>30.15</v>
      </c>
      <c r="J2929" s="107" t="n">
        <f aca="false">M2929</f>
        <v>30.15</v>
      </c>
      <c r="L2929" s="108" t="n">
        <f aca="false">TRUNC(N2929-N2929*$O$2,2)</f>
        <v>30.15</v>
      </c>
      <c r="M2929" s="108" t="n">
        <f aca="false">TRUNC(O2929-O2929*$O$2,2)</f>
        <v>30.15</v>
      </c>
      <c r="N2929" s="0" t="n">
        <v>38.63</v>
      </c>
      <c r="O2929" s="0" t="n">
        <v>38.63</v>
      </c>
    </row>
    <row r="2930" customFormat="false" ht="39.6" hidden="false" customHeight="true" outlineLevel="0" collapsed="false">
      <c r="A2930" s="109" t="s">
        <v>1567</v>
      </c>
      <c r="B2930" s="110" t="s">
        <v>1597</v>
      </c>
      <c r="C2930" s="109" t="s">
        <v>29</v>
      </c>
      <c r="D2930" s="109" t="s">
        <v>1598</v>
      </c>
      <c r="E2930" s="111" t="s">
        <v>1570</v>
      </c>
      <c r="F2930" s="111"/>
      <c r="G2930" s="112" t="s">
        <v>31</v>
      </c>
      <c r="H2930" s="113" t="n">
        <v>0.124</v>
      </c>
      <c r="I2930" s="114" t="n">
        <f aca="false">L2930</f>
        <v>15.82</v>
      </c>
      <c r="J2930" s="114" t="n">
        <f aca="false">M2930</f>
        <v>1.95</v>
      </c>
      <c r="L2930" s="108" t="n">
        <f aca="false">TRUNC(N2930-N2930*$O$2,2)</f>
        <v>15.82</v>
      </c>
      <c r="M2930" s="108" t="n">
        <f aca="false">TRUNC(O2930-O2930*$O$2,2)</f>
        <v>1.95</v>
      </c>
      <c r="N2930" s="0" t="n">
        <v>20.28</v>
      </c>
      <c r="O2930" s="0" t="n">
        <v>2.51</v>
      </c>
    </row>
    <row r="2931" customFormat="false" ht="52.9" hidden="false" customHeight="true" outlineLevel="0" collapsed="false">
      <c r="A2931" s="109" t="s">
        <v>1567</v>
      </c>
      <c r="B2931" s="110" t="s">
        <v>3108</v>
      </c>
      <c r="C2931" s="109" t="s">
        <v>29</v>
      </c>
      <c r="D2931" s="109" t="s">
        <v>3109</v>
      </c>
      <c r="E2931" s="111" t="s">
        <v>1570</v>
      </c>
      <c r="F2931" s="111"/>
      <c r="G2931" s="112" t="s">
        <v>41</v>
      </c>
      <c r="H2931" s="113" t="n">
        <v>0.053</v>
      </c>
      <c r="I2931" s="114" t="n">
        <f aca="false">L2931</f>
        <v>441.22</v>
      </c>
      <c r="J2931" s="114" t="n">
        <f aca="false">M2931</f>
        <v>23.38</v>
      </c>
      <c r="L2931" s="108" t="n">
        <f aca="false">TRUNC(N2931-N2931*$O$2,2)</f>
        <v>441.22</v>
      </c>
      <c r="M2931" s="108" t="n">
        <f aca="false">TRUNC(O2931-O2931*$O$2,2)</f>
        <v>23.38</v>
      </c>
      <c r="N2931" s="0" t="n">
        <v>565.31</v>
      </c>
      <c r="O2931" s="0" t="n">
        <v>29.96</v>
      </c>
    </row>
    <row r="2932" customFormat="false" ht="39.6" hidden="false" customHeight="true" outlineLevel="0" collapsed="false">
      <c r="A2932" s="109" t="s">
        <v>1567</v>
      </c>
      <c r="B2932" s="110" t="s">
        <v>1591</v>
      </c>
      <c r="C2932" s="109" t="s">
        <v>29</v>
      </c>
      <c r="D2932" s="109" t="s">
        <v>1592</v>
      </c>
      <c r="E2932" s="111" t="s">
        <v>1570</v>
      </c>
      <c r="F2932" s="111"/>
      <c r="G2932" s="112" t="s">
        <v>31</v>
      </c>
      <c r="H2932" s="113" t="n">
        <v>0.248</v>
      </c>
      <c r="I2932" s="114" t="n">
        <f aca="false">L2932</f>
        <v>19.38</v>
      </c>
      <c r="J2932" s="114" t="n">
        <f aca="false">M2932</f>
        <v>4.8</v>
      </c>
      <c r="L2932" s="108" t="n">
        <f aca="false">TRUNC(N2932-N2932*$O$2,2)</f>
        <v>19.38</v>
      </c>
      <c r="M2932" s="108" t="n">
        <f aca="false">TRUNC(O2932-O2932*$O$2,2)</f>
        <v>4.8</v>
      </c>
      <c r="N2932" s="0" t="n">
        <v>24.84</v>
      </c>
      <c r="O2932" s="0" t="n">
        <v>6.16</v>
      </c>
    </row>
    <row r="2933" customFormat="false" ht="12.75" hidden="false" customHeight="false" outlineLevel="0" collapsed="false">
      <c r="A2933" s="115"/>
      <c r="B2933" s="115"/>
      <c r="C2933" s="115"/>
      <c r="D2933" s="115"/>
      <c r="E2933" s="115"/>
      <c r="F2933" s="116"/>
      <c r="G2933" s="115"/>
      <c r="H2933" s="116"/>
      <c r="I2933" s="115"/>
      <c r="J2933" s="116"/>
      <c r="L2933" s="108"/>
      <c r="M2933" s="108" t="n">
        <f aca="false">TRUNC(O2933-O2933*$O$2,2)</f>
        <v>7.36</v>
      </c>
      <c r="N2933" s="0" t="s">
        <v>1574</v>
      </c>
      <c r="O2933" s="0" t="n">
        <v>9.44</v>
      </c>
    </row>
    <row r="2934" customFormat="false" ht="12.75" hidden="false" customHeight="false" outlineLevel="0" collapsed="false">
      <c r="A2934" s="115"/>
      <c r="B2934" s="115"/>
      <c r="C2934" s="115"/>
      <c r="D2934" s="115"/>
      <c r="E2934" s="115"/>
      <c r="F2934" s="116"/>
      <c r="G2934" s="115"/>
      <c r="H2934" s="117" t="s">
        <v>1575</v>
      </c>
      <c r="I2934" s="117"/>
      <c r="J2934" s="118" t="n">
        <f aca="false">M2934</f>
        <v>36.92</v>
      </c>
      <c r="L2934" s="108" t="n">
        <f aca="false">TRUNC(N2934-N2934*$O$2,2)</f>
        <v>0</v>
      </c>
      <c r="M2934" s="108" t="n">
        <f aca="false">TRUNC(O2934-O2934*$O$2,2)</f>
        <v>36.92</v>
      </c>
      <c r="N2934" s="0" t="n">
        <v>0</v>
      </c>
      <c r="O2934" s="0" t="n">
        <v>47.31</v>
      </c>
    </row>
    <row r="2935" customFormat="false" ht="13.5" hidden="false" customHeight="false" outlineLevel="0" collapsed="false">
      <c r="A2935" s="30"/>
      <c r="B2935" s="30"/>
      <c r="C2935" s="30"/>
      <c r="D2935" s="30"/>
      <c r="E2935" s="30"/>
      <c r="F2935" s="30"/>
      <c r="G2935" s="30"/>
      <c r="H2935" s="119"/>
      <c r="I2935" s="30"/>
      <c r="J2935" s="120"/>
      <c r="L2935" s="108"/>
      <c r="M2935" s="108" t="n">
        <f aca="false">TRUNC(O2935-O2935*$O$2,2)</f>
        <v>15290.08</v>
      </c>
      <c r="N2935" s="0" t="s">
        <v>1576</v>
      </c>
      <c r="O2935" s="0" t="n">
        <v>19590.12</v>
      </c>
    </row>
    <row r="2936" customFormat="false" ht="13.5" hidden="false" customHeight="false" outlineLevel="0" collapsed="false">
      <c r="A2936" s="121"/>
      <c r="B2936" s="121"/>
      <c r="C2936" s="121"/>
      <c r="D2936" s="121"/>
      <c r="E2936" s="121"/>
      <c r="F2936" s="121"/>
      <c r="G2936" s="121"/>
      <c r="H2936" s="121"/>
      <c r="I2936" s="121"/>
      <c r="J2936" s="121"/>
      <c r="L2936" s="108" t="n">
        <f aca="false">TRUNC(N2936-N2936*$O$2,2)</f>
        <v>0</v>
      </c>
      <c r="M2936" s="108" t="n">
        <f aca="false">TRUNC(O2936-O2936*$O$2,2)</f>
        <v>0</v>
      </c>
      <c r="N2936" s="0" t="n">
        <v>0</v>
      </c>
      <c r="O2936" s="0" t="n">
        <v>0</v>
      </c>
    </row>
    <row r="2937" customFormat="false" ht="12.75" hidden="false" customHeight="false" outlineLevel="0" collapsed="false">
      <c r="A2937" s="22" t="s">
        <v>443</v>
      </c>
      <c r="B2937" s="22"/>
      <c r="C2937" s="22"/>
      <c r="D2937" s="22" t="s">
        <v>444</v>
      </c>
      <c r="E2937" s="22"/>
      <c r="F2937" s="96"/>
      <c r="G2937" s="96"/>
      <c r="H2937" s="24"/>
      <c r="I2937" s="22"/>
      <c r="J2937" s="97"/>
      <c r="L2937" s="108" t="n">
        <f aca="false">TRUNC(N2937-N2937*$O$2,2)</f>
        <v>0</v>
      </c>
      <c r="M2937" s="108" t="n">
        <f aca="false">TRUNC(O2937-O2937*$O$2,2)</f>
        <v>0</v>
      </c>
      <c r="N2937" s="0" t="n">
        <v>0</v>
      </c>
      <c r="O2937" s="0" t="n">
        <v>0</v>
      </c>
    </row>
    <row r="2938" customFormat="false" ht="15" hidden="false" customHeight="false" outlineLevel="0" collapsed="false">
      <c r="A2938" s="98" t="s">
        <v>445</v>
      </c>
      <c r="B2938" s="99" t="s">
        <v>8</v>
      </c>
      <c r="C2938" s="98" t="s">
        <v>9</v>
      </c>
      <c r="D2938" s="98" t="s">
        <v>10</v>
      </c>
      <c r="E2938" s="100" t="s">
        <v>1565</v>
      </c>
      <c r="F2938" s="100"/>
      <c r="G2938" s="101" t="s">
        <v>11</v>
      </c>
      <c r="H2938" s="99" t="s">
        <v>12</v>
      </c>
      <c r="I2938" s="99" t="s">
        <v>13</v>
      </c>
      <c r="J2938" s="99" t="s">
        <v>15</v>
      </c>
      <c r="L2938" s="108"/>
      <c r="M2938" s="108"/>
    </row>
    <row r="2939" customFormat="false" ht="26.45" hidden="false" customHeight="true" outlineLevel="0" collapsed="false">
      <c r="A2939" s="102" t="s">
        <v>1566</v>
      </c>
      <c r="B2939" s="103" t="s">
        <v>446</v>
      </c>
      <c r="C2939" s="102" t="s">
        <v>50</v>
      </c>
      <c r="D2939" s="102" t="s">
        <v>447</v>
      </c>
      <c r="E2939" s="104" t="s">
        <v>1846</v>
      </c>
      <c r="F2939" s="104"/>
      <c r="G2939" s="105" t="s">
        <v>366</v>
      </c>
      <c r="H2939" s="106" t="n">
        <v>1</v>
      </c>
      <c r="I2939" s="107" t="n">
        <f aca="false">L2939</f>
        <v>7.65</v>
      </c>
      <c r="J2939" s="107" t="n">
        <f aca="false">M2939</f>
        <v>7.65</v>
      </c>
      <c r="L2939" s="108" t="n">
        <f aca="false">TRUNC(N2939-N2939*$O$2,2)</f>
        <v>7.65</v>
      </c>
      <c r="M2939" s="108" t="n">
        <f aca="false">TRUNC(O2939-O2939*$O$2,2)</f>
        <v>7.65</v>
      </c>
      <c r="N2939" s="0" t="n">
        <v>9.81</v>
      </c>
      <c r="O2939" s="0" t="n">
        <v>9.81</v>
      </c>
    </row>
    <row r="2940" customFormat="false" ht="15" hidden="false" customHeight="false" outlineLevel="0" collapsed="false">
      <c r="A2940" s="98"/>
      <c r="B2940" s="99" t="s">
        <v>8</v>
      </c>
      <c r="C2940" s="98" t="s">
        <v>9</v>
      </c>
      <c r="D2940" s="98" t="s">
        <v>10</v>
      </c>
      <c r="E2940" s="100" t="s">
        <v>1565</v>
      </c>
      <c r="F2940" s="100"/>
      <c r="G2940" s="101" t="s">
        <v>11</v>
      </c>
      <c r="H2940" s="99" t="s">
        <v>12</v>
      </c>
      <c r="I2940" s="99" t="s">
        <v>13</v>
      </c>
      <c r="J2940" s="99" t="s">
        <v>15</v>
      </c>
      <c r="L2940" s="108"/>
      <c r="M2940" s="108"/>
    </row>
    <row r="2941" customFormat="false" ht="25.5" hidden="false" customHeight="false" outlineLevel="0" collapsed="false">
      <c r="A2941" s="109" t="s">
        <v>1566</v>
      </c>
      <c r="B2941" s="110" t="n">
        <v>10550</v>
      </c>
      <c r="C2941" s="109" t="s">
        <v>50</v>
      </c>
      <c r="D2941" s="109" t="s">
        <v>1753</v>
      </c>
      <c r="E2941" s="111" t="s">
        <v>1621</v>
      </c>
      <c r="F2941" s="111"/>
      <c r="G2941" s="112" t="s">
        <v>1610</v>
      </c>
      <c r="H2941" s="113" t="n">
        <v>0.05</v>
      </c>
      <c r="I2941" s="114" t="n">
        <f aca="false">L2941</f>
        <v>2.85</v>
      </c>
      <c r="J2941" s="114" t="n">
        <f aca="false">M2941</f>
        <v>0.14</v>
      </c>
      <c r="L2941" s="108" t="n">
        <f aca="false">TRUNC(N2941-N2941*$O$2,2)</f>
        <v>2.85</v>
      </c>
      <c r="M2941" s="108" t="n">
        <f aca="false">TRUNC(O2941-O2941*$O$2,2)</f>
        <v>0.14</v>
      </c>
      <c r="N2941" s="0" t="s">
        <v>1754</v>
      </c>
      <c r="O2941" s="0" t="s">
        <v>2597</v>
      </c>
    </row>
    <row r="2942" customFormat="false" ht="25.5" hidden="false" customHeight="false" outlineLevel="0" collapsed="false">
      <c r="A2942" s="122" t="s">
        <v>1578</v>
      </c>
      <c r="B2942" s="123" t="s">
        <v>1737</v>
      </c>
      <c r="C2942" s="122" t="s">
        <v>50</v>
      </c>
      <c r="D2942" s="122" t="s">
        <v>1738</v>
      </c>
      <c r="E2942" s="124" t="s">
        <v>1609</v>
      </c>
      <c r="F2942" s="124"/>
      <c r="G2942" s="125" t="s">
        <v>1610</v>
      </c>
      <c r="H2942" s="126" t="n">
        <v>0.05</v>
      </c>
      <c r="I2942" s="127" t="n">
        <f aca="false">L2942</f>
        <v>14.91</v>
      </c>
      <c r="J2942" s="127" t="n">
        <f aca="false">M2942</f>
        <v>0.74</v>
      </c>
      <c r="L2942" s="108" t="n">
        <f aca="false">TRUNC(N2942-N2942*$O$2,2)</f>
        <v>14.91</v>
      </c>
      <c r="M2942" s="108" t="n">
        <f aca="false">TRUNC(O2942-O2942*$O$2,2)</f>
        <v>0.74</v>
      </c>
      <c r="N2942" s="0" t="s">
        <v>1739</v>
      </c>
      <c r="O2942" s="0" t="s">
        <v>2248</v>
      </c>
    </row>
    <row r="2943" customFormat="false" ht="25.5" hidden="false" customHeight="false" outlineLevel="0" collapsed="false">
      <c r="A2943" s="109" t="s">
        <v>1566</v>
      </c>
      <c r="B2943" s="110" t="n">
        <v>10549</v>
      </c>
      <c r="C2943" s="109" t="s">
        <v>50</v>
      </c>
      <c r="D2943" s="109" t="s">
        <v>1620</v>
      </c>
      <c r="E2943" s="111" t="s">
        <v>1621</v>
      </c>
      <c r="F2943" s="111"/>
      <c r="G2943" s="112" t="s">
        <v>1610</v>
      </c>
      <c r="H2943" s="113" t="n">
        <v>0.5</v>
      </c>
      <c r="I2943" s="114" t="n">
        <f aca="false">L2943</f>
        <v>2.95</v>
      </c>
      <c r="J2943" s="114" t="n">
        <f aca="false">M2943</f>
        <v>1.47</v>
      </c>
      <c r="L2943" s="108" t="n">
        <f aca="false">TRUNC(N2943-N2943*$O$2,2)</f>
        <v>2.95</v>
      </c>
      <c r="M2943" s="108" t="n">
        <f aca="false">TRUNC(O2943-O2943*$O$2,2)</f>
        <v>1.47</v>
      </c>
      <c r="N2943" s="0" t="s">
        <v>1622</v>
      </c>
      <c r="O2943" s="0" t="s">
        <v>2421</v>
      </c>
    </row>
    <row r="2944" customFormat="false" ht="25.5" hidden="false" customHeight="false" outlineLevel="0" collapsed="false">
      <c r="A2944" s="122" t="s">
        <v>1578</v>
      </c>
      <c r="B2944" s="123" t="s">
        <v>1616</v>
      </c>
      <c r="C2944" s="122" t="s">
        <v>50</v>
      </c>
      <c r="D2944" s="122" t="s">
        <v>1617</v>
      </c>
      <c r="E2944" s="124" t="s">
        <v>1609</v>
      </c>
      <c r="F2944" s="124"/>
      <c r="G2944" s="125" t="s">
        <v>1610</v>
      </c>
      <c r="H2944" s="126" t="n">
        <v>0.5</v>
      </c>
      <c r="I2944" s="127" t="n">
        <f aca="false">L2944</f>
        <v>10.65</v>
      </c>
      <c r="J2944" s="127" t="n">
        <f aca="false">M2944</f>
        <v>5.32</v>
      </c>
      <c r="L2944" s="108" t="n">
        <f aca="false">TRUNC(N2944-N2944*$O$2,2)</f>
        <v>10.65</v>
      </c>
      <c r="M2944" s="108" t="n">
        <f aca="false">TRUNC(O2944-O2944*$O$2,2)</f>
        <v>5.32</v>
      </c>
      <c r="N2944" s="0" t="s">
        <v>1618</v>
      </c>
      <c r="O2944" s="0" t="s">
        <v>3133</v>
      </c>
    </row>
    <row r="2945" customFormat="false" ht="13.9" hidden="false" customHeight="true" outlineLevel="0" collapsed="false">
      <c r="A2945" s="134" t="s">
        <v>1630</v>
      </c>
      <c r="B2945" s="134"/>
      <c r="C2945" s="134"/>
      <c r="D2945" s="134"/>
      <c r="E2945" s="134"/>
      <c r="F2945" s="134"/>
      <c r="G2945" s="134"/>
      <c r="H2945" s="134"/>
      <c r="I2945" s="134"/>
      <c r="J2945" s="134"/>
      <c r="L2945" s="108" t="n">
        <f aca="false">TRUNC(N2945-N2945*$O$2,2)</f>
        <v>0</v>
      </c>
      <c r="M2945" s="108" t="n">
        <f aca="false">TRUNC(O2945-O2945*$O$2,2)</f>
        <v>0</v>
      </c>
      <c r="N2945" s="0" t="n">
        <v>0</v>
      </c>
      <c r="O2945" s="0" t="n">
        <v>0</v>
      </c>
    </row>
    <row r="2946" customFormat="false" ht="15" hidden="false" customHeight="false" outlineLevel="0" collapsed="false">
      <c r="A2946" s="98"/>
      <c r="B2946" s="99" t="s">
        <v>8</v>
      </c>
      <c r="C2946" s="98" t="s">
        <v>9</v>
      </c>
      <c r="D2946" s="98" t="s">
        <v>10</v>
      </c>
      <c r="E2946" s="100" t="s">
        <v>1565</v>
      </c>
      <c r="F2946" s="100"/>
      <c r="G2946" s="101" t="s">
        <v>11</v>
      </c>
      <c r="H2946" s="99" t="s">
        <v>12</v>
      </c>
      <c r="I2946" s="99" t="s">
        <v>13</v>
      </c>
      <c r="J2946" s="99" t="s">
        <v>15</v>
      </c>
      <c r="L2946" s="108"/>
      <c r="M2946" s="108"/>
    </row>
    <row r="2947" customFormat="false" ht="25.5" hidden="false" customHeight="false" outlineLevel="0" collapsed="false">
      <c r="A2947" s="122" t="s">
        <v>1578</v>
      </c>
      <c r="B2947" s="123" t="s">
        <v>1645</v>
      </c>
      <c r="C2947" s="122" t="s">
        <v>50</v>
      </c>
      <c r="D2947" s="122" t="s">
        <v>1646</v>
      </c>
      <c r="E2947" s="124" t="s">
        <v>1581</v>
      </c>
      <c r="F2947" s="124"/>
      <c r="G2947" s="125" t="s">
        <v>24</v>
      </c>
      <c r="H2947" s="126" t="n">
        <v>0.0001</v>
      </c>
      <c r="I2947" s="127" t="n">
        <f aca="false">L2947</f>
        <v>140.49</v>
      </c>
      <c r="J2947" s="127" t="n">
        <f aca="false">M2947</f>
        <v>0</v>
      </c>
      <c r="L2947" s="108" t="n">
        <f aca="false">TRUNC(N2947-N2947*$O$2,2)</f>
        <v>140.49</v>
      </c>
      <c r="M2947" s="108" t="n">
        <f aca="false">TRUNC(O2947-O2947*$O$2,2)</f>
        <v>0</v>
      </c>
      <c r="N2947" s="0" t="s">
        <v>1647</v>
      </c>
      <c r="O2947" s="0" t="s">
        <v>1644</v>
      </c>
    </row>
    <row r="2948" customFormat="false" ht="12.75" hidden="false" customHeight="false" outlineLevel="0" collapsed="false">
      <c r="A2948" s="122" t="s">
        <v>1578</v>
      </c>
      <c r="B2948" s="123" t="n">
        <v>4729</v>
      </c>
      <c r="C2948" s="122" t="s">
        <v>50</v>
      </c>
      <c r="D2948" s="122" t="s">
        <v>1636</v>
      </c>
      <c r="E2948" s="124" t="s">
        <v>1581</v>
      </c>
      <c r="F2948" s="124"/>
      <c r="G2948" s="125" t="s">
        <v>24</v>
      </c>
      <c r="H2948" s="126" t="n">
        <v>5E-005</v>
      </c>
      <c r="I2948" s="127" t="n">
        <f aca="false">L2948</f>
        <v>24.58</v>
      </c>
      <c r="J2948" s="127" t="n">
        <f aca="false">M2948</f>
        <v>0</v>
      </c>
      <c r="L2948" s="108" t="n">
        <f aca="false">TRUNC(N2948-N2948*$O$2,2)</f>
        <v>24.58</v>
      </c>
      <c r="M2948" s="108" t="n">
        <f aca="false">TRUNC(O2948-O2948*$O$2,2)</f>
        <v>0</v>
      </c>
      <c r="N2948" s="0" t="s">
        <v>1637</v>
      </c>
      <c r="O2948" s="0" t="s">
        <v>1635</v>
      </c>
    </row>
    <row r="2949" customFormat="false" ht="25.5" hidden="false" customHeight="false" outlineLevel="0" collapsed="false">
      <c r="A2949" s="122" t="s">
        <v>1578</v>
      </c>
      <c r="B2949" s="123" t="s">
        <v>1654</v>
      </c>
      <c r="C2949" s="122" t="s">
        <v>50</v>
      </c>
      <c r="D2949" s="122" t="s">
        <v>1655</v>
      </c>
      <c r="E2949" s="124" t="s">
        <v>1581</v>
      </c>
      <c r="F2949" s="124"/>
      <c r="G2949" s="125" t="s">
        <v>24</v>
      </c>
      <c r="H2949" s="126" t="n">
        <v>0.00033</v>
      </c>
      <c r="I2949" s="127" t="n">
        <f aca="false">L2949</f>
        <v>10.53</v>
      </c>
      <c r="J2949" s="127" t="n">
        <f aca="false">M2949</f>
        <v>0</v>
      </c>
      <c r="L2949" s="108" t="n">
        <f aca="false">TRUNC(N2949-N2949*$O$2,2)</f>
        <v>10.53</v>
      </c>
      <c r="M2949" s="108" t="n">
        <f aca="false">TRUNC(O2949-O2949*$O$2,2)</f>
        <v>0</v>
      </c>
      <c r="N2949" s="0" t="s">
        <v>1656</v>
      </c>
      <c r="O2949" s="0" t="s">
        <v>1635</v>
      </c>
    </row>
    <row r="2950" customFormat="false" ht="12.75" hidden="false" customHeight="false" outlineLevel="0" collapsed="false">
      <c r="A2950" s="122" t="s">
        <v>1578</v>
      </c>
      <c r="B2950" s="123" t="n">
        <v>4728</v>
      </c>
      <c r="C2950" s="122" t="s">
        <v>50</v>
      </c>
      <c r="D2950" s="122" t="s">
        <v>1667</v>
      </c>
      <c r="E2950" s="124" t="s">
        <v>1581</v>
      </c>
      <c r="F2950" s="124"/>
      <c r="G2950" s="125" t="s">
        <v>24</v>
      </c>
      <c r="H2950" s="126" t="n">
        <v>0.00015</v>
      </c>
      <c r="I2950" s="127" t="n">
        <f aca="false">L2950</f>
        <v>14.5</v>
      </c>
      <c r="J2950" s="127" t="n">
        <f aca="false">M2950</f>
        <v>0</v>
      </c>
      <c r="L2950" s="108" t="n">
        <f aca="false">TRUNC(N2950-N2950*$O$2,2)</f>
        <v>14.5</v>
      </c>
      <c r="M2950" s="108" t="n">
        <f aca="false">TRUNC(O2950-O2950*$O$2,2)</f>
        <v>0</v>
      </c>
      <c r="N2950" s="0" t="s">
        <v>1668</v>
      </c>
      <c r="O2950" s="0" t="s">
        <v>1635</v>
      </c>
    </row>
    <row r="2951" customFormat="false" ht="25.5" hidden="false" customHeight="false" outlineLevel="0" collapsed="false">
      <c r="A2951" s="122" t="s">
        <v>1578</v>
      </c>
      <c r="B2951" s="123" t="s">
        <v>1631</v>
      </c>
      <c r="C2951" s="122" t="s">
        <v>50</v>
      </c>
      <c r="D2951" s="122" t="s">
        <v>1632</v>
      </c>
      <c r="E2951" s="124" t="s">
        <v>1581</v>
      </c>
      <c r="F2951" s="124"/>
      <c r="G2951" s="125" t="s">
        <v>1633</v>
      </c>
      <c r="H2951" s="126" t="n">
        <v>0.001265</v>
      </c>
      <c r="I2951" s="127" t="n">
        <f aca="false">L2951</f>
        <v>9.48</v>
      </c>
      <c r="J2951" s="127" t="n">
        <f aca="false">M2951</f>
        <v>0</v>
      </c>
      <c r="L2951" s="108" t="n">
        <f aca="false">TRUNC(N2951-N2951*$O$2,2)</f>
        <v>9.48</v>
      </c>
      <c r="M2951" s="108" t="n">
        <f aca="false">TRUNC(O2951-O2951*$O$2,2)</f>
        <v>0</v>
      </c>
      <c r="N2951" s="0" t="s">
        <v>1634</v>
      </c>
      <c r="O2951" s="0" t="s">
        <v>1644</v>
      </c>
    </row>
    <row r="2952" customFormat="false" ht="25.5" hidden="false" customHeight="false" outlineLevel="0" collapsed="false">
      <c r="A2952" s="122" t="s">
        <v>1578</v>
      </c>
      <c r="B2952" s="123" t="s">
        <v>1616</v>
      </c>
      <c r="C2952" s="122" t="s">
        <v>50</v>
      </c>
      <c r="D2952" s="122" t="s">
        <v>1617</v>
      </c>
      <c r="E2952" s="124" t="s">
        <v>1609</v>
      </c>
      <c r="F2952" s="124"/>
      <c r="G2952" s="125" t="s">
        <v>1610</v>
      </c>
      <c r="H2952" s="126" t="n">
        <v>0.5</v>
      </c>
      <c r="I2952" s="127" t="n">
        <f aca="false">L2952</f>
        <v>10.65</v>
      </c>
      <c r="J2952" s="127" t="n">
        <f aca="false">M2952</f>
        <v>5.32</v>
      </c>
      <c r="L2952" s="108" t="n">
        <f aca="false">TRUNC(N2952-N2952*$O$2,2)</f>
        <v>10.65</v>
      </c>
      <c r="M2952" s="108" t="n">
        <f aca="false">TRUNC(O2952-O2952*$O$2,2)</f>
        <v>5.32</v>
      </c>
      <c r="N2952" s="0" t="s">
        <v>1618</v>
      </c>
      <c r="O2952" s="0" t="s">
        <v>3133</v>
      </c>
    </row>
    <row r="2953" customFormat="false" ht="12.75" hidden="false" customHeight="false" outlineLevel="0" collapsed="false">
      <c r="A2953" s="122" t="s">
        <v>1578</v>
      </c>
      <c r="B2953" s="123" t="n">
        <v>11245</v>
      </c>
      <c r="C2953" s="122" t="s">
        <v>50</v>
      </c>
      <c r="D2953" s="122" t="s">
        <v>1814</v>
      </c>
      <c r="E2953" s="124" t="s">
        <v>1581</v>
      </c>
      <c r="F2953" s="124"/>
      <c r="G2953" s="125" t="s">
        <v>24</v>
      </c>
      <c r="H2953" s="126" t="n">
        <v>3.5E-005</v>
      </c>
      <c r="I2953" s="127" t="n">
        <f aca="false">L2953</f>
        <v>9.05</v>
      </c>
      <c r="J2953" s="127" t="n">
        <f aca="false">M2953</f>
        <v>0</v>
      </c>
      <c r="L2953" s="108" t="n">
        <f aca="false">TRUNC(N2953-N2953*$O$2,2)</f>
        <v>9.05</v>
      </c>
      <c r="M2953" s="108" t="n">
        <f aca="false">TRUNC(O2953-O2953*$O$2,2)</f>
        <v>0</v>
      </c>
      <c r="N2953" s="0" t="s">
        <v>1815</v>
      </c>
      <c r="O2953" s="0" t="s">
        <v>1635</v>
      </c>
    </row>
    <row r="2954" customFormat="false" ht="12.75" hidden="false" customHeight="false" outlineLevel="0" collapsed="false">
      <c r="A2954" s="122" t="s">
        <v>1578</v>
      </c>
      <c r="B2954" s="123" t="n">
        <v>941</v>
      </c>
      <c r="C2954" s="122" t="s">
        <v>50</v>
      </c>
      <c r="D2954" s="122" t="s">
        <v>1652</v>
      </c>
      <c r="E2954" s="124" t="s">
        <v>1581</v>
      </c>
      <c r="F2954" s="124"/>
      <c r="G2954" s="125" t="s">
        <v>24</v>
      </c>
      <c r="H2954" s="126" t="n">
        <v>0.000825</v>
      </c>
      <c r="I2954" s="127" t="n">
        <f aca="false">L2954</f>
        <v>148.56</v>
      </c>
      <c r="J2954" s="127" t="n">
        <f aca="false">M2954</f>
        <v>0.11</v>
      </c>
      <c r="L2954" s="108" t="n">
        <f aca="false">TRUNC(N2954-N2954*$O$2,2)</f>
        <v>148.56</v>
      </c>
      <c r="M2954" s="108" t="n">
        <f aca="false">TRUNC(O2954-O2954*$O$2,2)</f>
        <v>0.11</v>
      </c>
      <c r="N2954" s="0" t="s">
        <v>1653</v>
      </c>
      <c r="O2954" s="0" t="s">
        <v>2204</v>
      </c>
    </row>
    <row r="2955" customFormat="false" ht="12.75" hidden="false" customHeight="false" outlineLevel="0" collapsed="false">
      <c r="A2955" s="122" t="s">
        <v>1578</v>
      </c>
      <c r="B2955" s="123" t="n">
        <v>11264</v>
      </c>
      <c r="C2955" s="122" t="s">
        <v>50</v>
      </c>
      <c r="D2955" s="122" t="s">
        <v>1810</v>
      </c>
      <c r="E2955" s="124" t="s">
        <v>1581</v>
      </c>
      <c r="F2955" s="124"/>
      <c r="G2955" s="125" t="s">
        <v>24</v>
      </c>
      <c r="H2955" s="126" t="n">
        <v>1E-005</v>
      </c>
      <c r="I2955" s="127" t="n">
        <f aca="false">L2955</f>
        <v>10.55</v>
      </c>
      <c r="J2955" s="127" t="n">
        <f aca="false">M2955</f>
        <v>0</v>
      </c>
      <c r="L2955" s="108" t="n">
        <f aca="false">TRUNC(N2955-N2955*$O$2,2)</f>
        <v>10.55</v>
      </c>
      <c r="M2955" s="108" t="n">
        <f aca="false">TRUNC(O2955-O2955*$O$2,2)</f>
        <v>0</v>
      </c>
      <c r="N2955" s="0" t="s">
        <v>1811</v>
      </c>
      <c r="O2955" s="0" t="s">
        <v>1635</v>
      </c>
    </row>
    <row r="2956" customFormat="false" ht="12.75" hidden="false" customHeight="false" outlineLevel="0" collapsed="false">
      <c r="A2956" s="122" t="s">
        <v>1578</v>
      </c>
      <c r="B2956" s="123" t="n">
        <v>4722</v>
      </c>
      <c r="C2956" s="122" t="s">
        <v>50</v>
      </c>
      <c r="D2956" s="122" t="s">
        <v>1776</v>
      </c>
      <c r="E2956" s="124" t="s">
        <v>1581</v>
      </c>
      <c r="F2956" s="124"/>
      <c r="G2956" s="125" t="s">
        <v>24</v>
      </c>
      <c r="H2956" s="126" t="n">
        <v>2E-005</v>
      </c>
      <c r="I2956" s="127" t="n">
        <f aca="false">L2956</f>
        <v>14.67</v>
      </c>
      <c r="J2956" s="127" t="n">
        <f aca="false">M2956</f>
        <v>0</v>
      </c>
      <c r="L2956" s="108" t="n">
        <f aca="false">TRUNC(N2956-N2956*$O$2,2)</f>
        <v>14.67</v>
      </c>
      <c r="M2956" s="108" t="n">
        <f aca="false">TRUNC(O2956-O2956*$O$2,2)</f>
        <v>0</v>
      </c>
      <c r="N2956" s="0" t="s">
        <v>1777</v>
      </c>
      <c r="O2956" s="0" t="s">
        <v>1635</v>
      </c>
    </row>
    <row r="2957" customFormat="false" ht="12.75" hidden="false" customHeight="false" outlineLevel="0" collapsed="false">
      <c r="A2957" s="122" t="s">
        <v>1578</v>
      </c>
      <c r="B2957" s="123" t="n">
        <v>10492</v>
      </c>
      <c r="C2957" s="122" t="s">
        <v>50</v>
      </c>
      <c r="D2957" s="122" t="s">
        <v>1662</v>
      </c>
      <c r="E2957" s="124" t="s">
        <v>1581</v>
      </c>
      <c r="F2957" s="124"/>
      <c r="G2957" s="125" t="s">
        <v>24</v>
      </c>
      <c r="H2957" s="126" t="n">
        <v>0.002475</v>
      </c>
      <c r="I2957" s="127" t="n">
        <f aca="false">L2957</f>
        <v>148.29</v>
      </c>
      <c r="J2957" s="127" t="n">
        <f aca="false">M2957</f>
        <v>0.36</v>
      </c>
      <c r="L2957" s="108" t="n">
        <f aca="false">TRUNC(N2957-N2957*$O$2,2)</f>
        <v>148.29</v>
      </c>
      <c r="M2957" s="108" t="n">
        <f aca="false">TRUNC(O2957-O2957*$O$2,2)</f>
        <v>0.36</v>
      </c>
      <c r="N2957" s="0" t="s">
        <v>1663</v>
      </c>
      <c r="O2957" s="0" t="s">
        <v>2153</v>
      </c>
    </row>
    <row r="2958" customFormat="false" ht="12.75" hidden="false" customHeight="false" outlineLevel="0" collapsed="false">
      <c r="A2958" s="122" t="s">
        <v>1578</v>
      </c>
      <c r="B2958" s="123" t="n">
        <v>10790</v>
      </c>
      <c r="C2958" s="122" t="s">
        <v>50</v>
      </c>
      <c r="D2958" s="122" t="s">
        <v>1780</v>
      </c>
      <c r="E2958" s="124" t="s">
        <v>1581</v>
      </c>
      <c r="F2958" s="124"/>
      <c r="G2958" s="125" t="s">
        <v>24</v>
      </c>
      <c r="H2958" s="126" t="n">
        <v>5E-006</v>
      </c>
      <c r="I2958" s="127" t="n">
        <f aca="false">L2958</f>
        <v>20.25</v>
      </c>
      <c r="J2958" s="127" t="n">
        <f aca="false">M2958</f>
        <v>0</v>
      </c>
      <c r="L2958" s="108" t="n">
        <f aca="false">TRUNC(N2958-N2958*$O$2,2)</f>
        <v>20.25</v>
      </c>
      <c r="M2958" s="108" t="n">
        <f aca="false">TRUNC(O2958-O2958*$O$2,2)</f>
        <v>0</v>
      </c>
      <c r="N2958" s="0" t="s">
        <v>1781</v>
      </c>
      <c r="O2958" s="0" t="s">
        <v>1635</v>
      </c>
    </row>
    <row r="2959" customFormat="false" ht="12.75" hidden="false" customHeight="false" outlineLevel="0" collapsed="false">
      <c r="A2959" s="122" t="s">
        <v>1578</v>
      </c>
      <c r="B2959" s="123" t="n">
        <v>1651</v>
      </c>
      <c r="C2959" s="122" t="s">
        <v>50</v>
      </c>
      <c r="D2959" s="122" t="s">
        <v>1638</v>
      </c>
      <c r="E2959" s="124" t="s">
        <v>1581</v>
      </c>
      <c r="F2959" s="124"/>
      <c r="G2959" s="125" t="s">
        <v>1639</v>
      </c>
      <c r="H2959" s="126" t="n">
        <v>0.00044</v>
      </c>
      <c r="I2959" s="127" t="n">
        <f aca="false">L2959</f>
        <v>4.95</v>
      </c>
      <c r="J2959" s="127" t="n">
        <f aca="false">M2959</f>
        <v>0</v>
      </c>
      <c r="L2959" s="108" t="n">
        <f aca="false">TRUNC(N2959-N2959*$O$2,2)</f>
        <v>4.95</v>
      </c>
      <c r="M2959" s="108" t="n">
        <f aca="false">TRUNC(O2959-O2959*$O$2,2)</f>
        <v>0</v>
      </c>
      <c r="N2959" s="0" t="s">
        <v>1640</v>
      </c>
      <c r="O2959" s="0" t="s">
        <v>1635</v>
      </c>
    </row>
    <row r="2960" customFormat="false" ht="12.75" hidden="false" customHeight="false" outlineLevel="0" collapsed="false">
      <c r="A2960" s="122" t="s">
        <v>1578</v>
      </c>
      <c r="B2960" s="123" t="n">
        <v>10362</v>
      </c>
      <c r="C2960" s="122" t="s">
        <v>50</v>
      </c>
      <c r="D2960" s="122" t="s">
        <v>1674</v>
      </c>
      <c r="E2960" s="124" t="s">
        <v>1642</v>
      </c>
      <c r="F2960" s="124"/>
      <c r="G2960" s="125" t="s">
        <v>24</v>
      </c>
      <c r="H2960" s="126" t="n">
        <v>0.002475</v>
      </c>
      <c r="I2960" s="127" t="n">
        <f aca="false">L2960</f>
        <v>9.78</v>
      </c>
      <c r="J2960" s="127" t="n">
        <f aca="false">M2960</f>
        <v>0.02</v>
      </c>
      <c r="L2960" s="108" t="n">
        <f aca="false">TRUNC(N2960-N2960*$O$2,2)</f>
        <v>9.78</v>
      </c>
      <c r="M2960" s="108" t="n">
        <f aca="false">TRUNC(O2960-O2960*$O$2,2)</f>
        <v>0.02</v>
      </c>
      <c r="N2960" s="0" t="s">
        <v>1675</v>
      </c>
      <c r="O2960" s="0" t="s">
        <v>1893</v>
      </c>
    </row>
    <row r="2961" customFormat="false" ht="12.75" hidden="false" customHeight="false" outlineLevel="0" collapsed="false">
      <c r="A2961" s="122" t="s">
        <v>1578</v>
      </c>
      <c r="B2961" s="123" t="n">
        <v>10517</v>
      </c>
      <c r="C2961" s="122" t="s">
        <v>50</v>
      </c>
      <c r="D2961" s="122" t="s">
        <v>1669</v>
      </c>
      <c r="E2961" s="124" t="s">
        <v>1642</v>
      </c>
      <c r="F2961" s="124"/>
      <c r="G2961" s="125" t="s">
        <v>1670</v>
      </c>
      <c r="H2961" s="126" t="n">
        <v>0.00022</v>
      </c>
      <c r="I2961" s="127" t="n">
        <f aca="false">L2961</f>
        <v>234.15</v>
      </c>
      <c r="J2961" s="127" t="n">
        <f aca="false">M2961</f>
        <v>0.04</v>
      </c>
      <c r="L2961" s="108" t="n">
        <f aca="false">TRUNC(N2961-N2961*$O$2,2)</f>
        <v>234.15</v>
      </c>
      <c r="M2961" s="108" t="n">
        <f aca="false">TRUNC(O2961-O2961*$O$2,2)</f>
        <v>0.04</v>
      </c>
      <c r="N2961" s="0" t="s">
        <v>1671</v>
      </c>
      <c r="O2961" s="0" t="s">
        <v>1775</v>
      </c>
    </row>
    <row r="2962" customFormat="false" ht="25.5" hidden="false" customHeight="false" outlineLevel="0" collapsed="false">
      <c r="A2962" s="122" t="s">
        <v>1578</v>
      </c>
      <c r="B2962" s="123" t="s">
        <v>1659</v>
      </c>
      <c r="C2962" s="122" t="s">
        <v>50</v>
      </c>
      <c r="D2962" s="122" t="s">
        <v>1660</v>
      </c>
      <c r="E2962" s="124" t="s">
        <v>1581</v>
      </c>
      <c r="F2962" s="124"/>
      <c r="G2962" s="125" t="s">
        <v>1633</v>
      </c>
      <c r="H2962" s="126" t="n">
        <v>0.00044</v>
      </c>
      <c r="I2962" s="127" t="n">
        <f aca="false">L2962</f>
        <v>50.57</v>
      </c>
      <c r="J2962" s="127" t="n">
        <f aca="false">M2962</f>
        <v>0.01</v>
      </c>
      <c r="L2962" s="108" t="n">
        <f aca="false">TRUNC(N2962-N2962*$O$2,2)</f>
        <v>50.57</v>
      </c>
      <c r="M2962" s="108" t="n">
        <f aca="false">TRUNC(O2962-O2962*$O$2,2)</f>
        <v>0.01</v>
      </c>
      <c r="N2962" s="0" t="s">
        <v>1661</v>
      </c>
      <c r="O2962" s="0" t="s">
        <v>1678</v>
      </c>
    </row>
    <row r="2963" customFormat="false" ht="12.75" hidden="false" customHeight="false" outlineLevel="0" collapsed="false">
      <c r="A2963" s="122" t="s">
        <v>1578</v>
      </c>
      <c r="B2963" s="123" t="n">
        <v>11243</v>
      </c>
      <c r="C2963" s="122" t="s">
        <v>50</v>
      </c>
      <c r="D2963" s="122" t="s">
        <v>1798</v>
      </c>
      <c r="E2963" s="124" t="s">
        <v>1581</v>
      </c>
      <c r="F2963" s="124"/>
      <c r="G2963" s="125" t="s">
        <v>24</v>
      </c>
      <c r="H2963" s="126" t="n">
        <v>5E-006</v>
      </c>
      <c r="I2963" s="127" t="n">
        <f aca="false">L2963</f>
        <v>21.85</v>
      </c>
      <c r="J2963" s="127" t="n">
        <f aca="false">M2963</f>
        <v>0</v>
      </c>
      <c r="L2963" s="108" t="n">
        <f aca="false">TRUNC(N2963-N2963*$O$2,2)</f>
        <v>21.85</v>
      </c>
      <c r="M2963" s="108" t="n">
        <f aca="false">TRUNC(O2963-O2963*$O$2,2)</f>
        <v>0</v>
      </c>
      <c r="N2963" s="0" t="s">
        <v>1799</v>
      </c>
      <c r="O2963" s="0" t="s">
        <v>1635</v>
      </c>
    </row>
    <row r="2964" customFormat="false" ht="25.5" hidden="false" customHeight="false" outlineLevel="0" collapsed="false">
      <c r="A2964" s="122" t="s">
        <v>1578</v>
      </c>
      <c r="B2964" s="123" t="s">
        <v>1664</v>
      </c>
      <c r="C2964" s="122" t="s">
        <v>50</v>
      </c>
      <c r="D2964" s="122" t="s">
        <v>1665</v>
      </c>
      <c r="E2964" s="124" t="s">
        <v>1581</v>
      </c>
      <c r="F2964" s="124"/>
      <c r="G2964" s="125" t="s">
        <v>24</v>
      </c>
      <c r="H2964" s="126" t="n">
        <v>0.00011</v>
      </c>
      <c r="I2964" s="127" t="n">
        <f aca="false">L2964</f>
        <v>13.69</v>
      </c>
      <c r="J2964" s="127" t="n">
        <f aca="false">M2964</f>
        <v>0</v>
      </c>
      <c r="L2964" s="108" t="n">
        <f aca="false">TRUNC(N2964-N2964*$O$2,2)</f>
        <v>13.69</v>
      </c>
      <c r="M2964" s="108" t="n">
        <f aca="false">TRUNC(O2964-O2964*$O$2,2)</f>
        <v>0</v>
      </c>
      <c r="N2964" s="0" t="s">
        <v>1666</v>
      </c>
      <c r="O2964" s="0" t="s">
        <v>1635</v>
      </c>
    </row>
    <row r="2965" customFormat="false" ht="12.75" hidden="false" customHeight="false" outlineLevel="0" collapsed="false">
      <c r="A2965" s="122" t="s">
        <v>1578</v>
      </c>
      <c r="B2965" s="123" t="n">
        <v>11265</v>
      </c>
      <c r="C2965" s="122" t="s">
        <v>50</v>
      </c>
      <c r="D2965" s="122" t="s">
        <v>1822</v>
      </c>
      <c r="E2965" s="124" t="s">
        <v>1581</v>
      </c>
      <c r="F2965" s="124"/>
      <c r="G2965" s="125" t="s">
        <v>24</v>
      </c>
      <c r="H2965" s="126" t="n">
        <v>2E-005</v>
      </c>
      <c r="I2965" s="127" t="n">
        <f aca="false">L2965</f>
        <v>14.63</v>
      </c>
      <c r="J2965" s="127" t="n">
        <f aca="false">M2965</f>
        <v>0</v>
      </c>
      <c r="L2965" s="108" t="n">
        <f aca="false">TRUNC(N2965-N2965*$O$2,2)</f>
        <v>14.63</v>
      </c>
      <c r="M2965" s="108" t="n">
        <f aca="false">TRUNC(O2965-O2965*$O$2,2)</f>
        <v>0</v>
      </c>
      <c r="N2965" s="0" t="s">
        <v>1823</v>
      </c>
      <c r="O2965" s="0" t="s">
        <v>1635</v>
      </c>
    </row>
    <row r="2966" customFormat="false" ht="25.5" hidden="false" customHeight="false" outlineLevel="0" collapsed="false">
      <c r="A2966" s="122" t="s">
        <v>1578</v>
      </c>
      <c r="B2966" s="123" t="n">
        <v>10761</v>
      </c>
      <c r="C2966" s="122" t="s">
        <v>50</v>
      </c>
      <c r="D2966" s="122" t="s">
        <v>1641</v>
      </c>
      <c r="E2966" s="124" t="s">
        <v>1642</v>
      </c>
      <c r="F2966" s="124"/>
      <c r="G2966" s="125" t="s">
        <v>24</v>
      </c>
      <c r="H2966" s="126" t="n">
        <v>0.05599</v>
      </c>
      <c r="I2966" s="127" t="n">
        <f aca="false">L2966</f>
        <v>3.9</v>
      </c>
      <c r="J2966" s="127" t="n">
        <f aca="false">M2966</f>
        <v>0.21</v>
      </c>
      <c r="L2966" s="108" t="n">
        <f aca="false">TRUNC(N2966-N2966*$O$2,2)</f>
        <v>3.9</v>
      </c>
      <c r="M2966" s="108" t="n">
        <f aca="false">TRUNC(O2966-O2966*$O$2,2)</f>
        <v>0.21</v>
      </c>
      <c r="N2966" s="0" t="s">
        <v>1643</v>
      </c>
      <c r="O2966" s="0" t="s">
        <v>1619</v>
      </c>
    </row>
    <row r="2967" customFormat="false" ht="12.75" hidden="false" customHeight="false" outlineLevel="0" collapsed="false">
      <c r="A2967" s="122" t="s">
        <v>1578</v>
      </c>
      <c r="B2967" s="123" t="n">
        <v>10596</v>
      </c>
      <c r="C2967" s="122" t="s">
        <v>50</v>
      </c>
      <c r="D2967" s="122" t="s">
        <v>1672</v>
      </c>
      <c r="E2967" s="124" t="s">
        <v>1581</v>
      </c>
      <c r="F2967" s="124"/>
      <c r="G2967" s="125" t="s">
        <v>24</v>
      </c>
      <c r="H2967" s="126" t="n">
        <v>0.002475</v>
      </c>
      <c r="I2967" s="127" t="n">
        <f aca="false">L2967</f>
        <v>3.82</v>
      </c>
      <c r="J2967" s="127" t="n">
        <f aca="false">M2967</f>
        <v>0</v>
      </c>
      <c r="L2967" s="108" t="n">
        <f aca="false">TRUNC(N2967-N2967*$O$2,2)</f>
        <v>3.82</v>
      </c>
      <c r="M2967" s="108" t="n">
        <f aca="false">TRUNC(O2967-O2967*$O$2,2)</f>
        <v>0</v>
      </c>
      <c r="N2967" s="0" t="s">
        <v>1673</v>
      </c>
      <c r="O2967" s="0" t="s">
        <v>1644</v>
      </c>
    </row>
    <row r="2968" customFormat="false" ht="12.75" hidden="false" customHeight="false" outlineLevel="0" collapsed="false">
      <c r="A2968" s="122" t="s">
        <v>1578</v>
      </c>
      <c r="B2968" s="123" t="n">
        <v>10599</v>
      </c>
      <c r="C2968" s="122" t="s">
        <v>50</v>
      </c>
      <c r="D2968" s="122" t="s">
        <v>1648</v>
      </c>
      <c r="E2968" s="124" t="s">
        <v>1581</v>
      </c>
      <c r="F2968" s="124"/>
      <c r="G2968" s="125" t="s">
        <v>24</v>
      </c>
      <c r="H2968" s="126" t="n">
        <v>0.00099</v>
      </c>
      <c r="I2968" s="127" t="n">
        <f aca="false">L2968</f>
        <v>14.04</v>
      </c>
      <c r="J2968" s="127" t="n">
        <f aca="false">M2968</f>
        <v>0</v>
      </c>
      <c r="L2968" s="108" t="n">
        <f aca="false">TRUNC(N2968-N2968*$O$2,2)</f>
        <v>14.04</v>
      </c>
      <c r="M2968" s="108" t="n">
        <f aca="false">TRUNC(O2968-O2968*$O$2,2)</f>
        <v>0</v>
      </c>
      <c r="N2968" s="0" t="s">
        <v>1649</v>
      </c>
      <c r="O2968" s="0" t="s">
        <v>1644</v>
      </c>
    </row>
    <row r="2969" customFormat="false" ht="12.75" hidden="false" customHeight="false" outlineLevel="0" collapsed="false">
      <c r="A2969" s="122" t="s">
        <v>1578</v>
      </c>
      <c r="B2969" s="123" t="n">
        <v>158</v>
      </c>
      <c r="C2969" s="122" t="s">
        <v>50</v>
      </c>
      <c r="D2969" s="122" t="s">
        <v>1676</v>
      </c>
      <c r="E2969" s="124" t="s">
        <v>1581</v>
      </c>
      <c r="F2969" s="124"/>
      <c r="G2969" s="125" t="s">
        <v>24</v>
      </c>
      <c r="H2969" s="126" t="n">
        <v>0.05599</v>
      </c>
      <c r="I2969" s="127" t="n">
        <f aca="false">L2969</f>
        <v>10.92</v>
      </c>
      <c r="J2969" s="127" t="n">
        <f aca="false">M2969</f>
        <v>0.6</v>
      </c>
      <c r="L2969" s="108" t="n">
        <f aca="false">TRUNC(N2969-N2969*$O$2,2)</f>
        <v>10.92</v>
      </c>
      <c r="M2969" s="108" t="n">
        <f aca="false">TRUNC(O2969-O2969*$O$2,2)</f>
        <v>0.6</v>
      </c>
      <c r="N2969" s="0" t="s">
        <v>1677</v>
      </c>
      <c r="O2969" s="0" t="s">
        <v>1834</v>
      </c>
    </row>
    <row r="2970" customFormat="false" ht="12.75" hidden="false" customHeight="false" outlineLevel="0" collapsed="false">
      <c r="A2970" s="122" t="s">
        <v>1578</v>
      </c>
      <c r="B2970" s="123" t="n">
        <v>11246</v>
      </c>
      <c r="C2970" s="122" t="s">
        <v>50</v>
      </c>
      <c r="D2970" s="122" t="s">
        <v>1816</v>
      </c>
      <c r="E2970" s="124" t="s">
        <v>1581</v>
      </c>
      <c r="F2970" s="124"/>
      <c r="G2970" s="125" t="s">
        <v>765</v>
      </c>
      <c r="H2970" s="126" t="n">
        <v>3.5E-005</v>
      </c>
      <c r="I2970" s="127" t="n">
        <f aca="false">L2970</f>
        <v>7.97</v>
      </c>
      <c r="J2970" s="127" t="n">
        <f aca="false">M2970</f>
        <v>0</v>
      </c>
      <c r="L2970" s="108" t="n">
        <f aca="false">TRUNC(N2970-N2970*$O$2,2)</f>
        <v>7.97</v>
      </c>
      <c r="M2970" s="108" t="n">
        <f aca="false">TRUNC(O2970-O2970*$O$2,2)</f>
        <v>0</v>
      </c>
      <c r="N2970" s="0" t="s">
        <v>1817</v>
      </c>
      <c r="O2970" s="0" t="s">
        <v>1635</v>
      </c>
    </row>
    <row r="2971" customFormat="false" ht="12.75" hidden="false" customHeight="false" outlineLevel="0" collapsed="false">
      <c r="A2971" s="122" t="s">
        <v>1578</v>
      </c>
      <c r="B2971" s="123" t="n">
        <v>11247</v>
      </c>
      <c r="C2971" s="122" t="s">
        <v>50</v>
      </c>
      <c r="D2971" s="122" t="s">
        <v>1795</v>
      </c>
      <c r="E2971" s="124" t="s">
        <v>1581</v>
      </c>
      <c r="F2971" s="124"/>
      <c r="G2971" s="125" t="s">
        <v>24</v>
      </c>
      <c r="H2971" s="126" t="n">
        <v>5E-006</v>
      </c>
      <c r="I2971" s="127" t="n">
        <f aca="false">L2971</f>
        <v>255.84</v>
      </c>
      <c r="J2971" s="127" t="n">
        <f aca="false">M2971</f>
        <v>0</v>
      </c>
      <c r="L2971" s="108" t="n">
        <f aca="false">TRUNC(N2971-N2971*$O$2,2)</f>
        <v>255.84</v>
      </c>
      <c r="M2971" s="108" t="n">
        <f aca="false">TRUNC(O2971-O2971*$O$2,2)</f>
        <v>0</v>
      </c>
      <c r="N2971" s="0" t="s">
        <v>1796</v>
      </c>
      <c r="O2971" s="0" t="s">
        <v>1635</v>
      </c>
    </row>
    <row r="2972" customFormat="false" ht="25.5" hidden="false" customHeight="false" outlineLevel="0" collapsed="false">
      <c r="A2972" s="122" t="s">
        <v>1578</v>
      </c>
      <c r="B2972" s="123" t="s">
        <v>1737</v>
      </c>
      <c r="C2972" s="122" t="s">
        <v>50</v>
      </c>
      <c r="D2972" s="122" t="s">
        <v>1738</v>
      </c>
      <c r="E2972" s="124" t="s">
        <v>1609</v>
      </c>
      <c r="F2972" s="124"/>
      <c r="G2972" s="125" t="s">
        <v>1610</v>
      </c>
      <c r="H2972" s="126" t="n">
        <v>0.05</v>
      </c>
      <c r="I2972" s="127" t="n">
        <f aca="false">L2972</f>
        <v>14.91</v>
      </c>
      <c r="J2972" s="127" t="n">
        <f aca="false">M2972</f>
        <v>0.74</v>
      </c>
      <c r="L2972" s="108" t="n">
        <f aca="false">TRUNC(N2972-N2972*$O$2,2)</f>
        <v>14.91</v>
      </c>
      <c r="M2972" s="108" t="n">
        <f aca="false">TRUNC(O2972-O2972*$O$2,2)</f>
        <v>0.74</v>
      </c>
      <c r="N2972" s="0" t="s">
        <v>1739</v>
      </c>
      <c r="O2972" s="0" t="s">
        <v>2248</v>
      </c>
    </row>
    <row r="2973" customFormat="false" ht="12.75" hidden="false" customHeight="false" outlineLevel="0" collapsed="false">
      <c r="A2973" s="122" t="s">
        <v>1578</v>
      </c>
      <c r="B2973" s="123" t="n">
        <v>10789</v>
      </c>
      <c r="C2973" s="122" t="s">
        <v>50</v>
      </c>
      <c r="D2973" s="122" t="s">
        <v>1804</v>
      </c>
      <c r="E2973" s="124" t="s">
        <v>1581</v>
      </c>
      <c r="F2973" s="124"/>
      <c r="G2973" s="125" t="s">
        <v>24</v>
      </c>
      <c r="H2973" s="126" t="n">
        <v>1E-005</v>
      </c>
      <c r="I2973" s="127" t="n">
        <f aca="false">L2973</f>
        <v>12.01</v>
      </c>
      <c r="J2973" s="127" t="n">
        <f aca="false">M2973</f>
        <v>0</v>
      </c>
      <c r="L2973" s="108" t="n">
        <f aca="false">TRUNC(N2973-N2973*$O$2,2)</f>
        <v>12.01</v>
      </c>
      <c r="M2973" s="108" t="n">
        <f aca="false">TRUNC(O2973-O2973*$O$2,2)</f>
        <v>0</v>
      </c>
      <c r="N2973" s="0" t="s">
        <v>1805</v>
      </c>
      <c r="O2973" s="0" t="s">
        <v>1635</v>
      </c>
    </row>
    <row r="2974" customFormat="false" ht="25.5" hidden="false" customHeight="false" outlineLevel="0" collapsed="false">
      <c r="A2974" s="122" t="s">
        <v>1578</v>
      </c>
      <c r="B2974" s="123" t="n">
        <v>4174</v>
      </c>
      <c r="C2974" s="122" t="s">
        <v>50</v>
      </c>
      <c r="D2974" s="122" t="s">
        <v>1820</v>
      </c>
      <c r="E2974" s="124" t="s">
        <v>1581</v>
      </c>
      <c r="F2974" s="124"/>
      <c r="G2974" s="125" t="s">
        <v>24</v>
      </c>
      <c r="H2974" s="126" t="n">
        <v>2.5E-005</v>
      </c>
      <c r="I2974" s="127" t="n">
        <f aca="false">L2974</f>
        <v>8.42</v>
      </c>
      <c r="J2974" s="127" t="n">
        <f aca="false">M2974</f>
        <v>0</v>
      </c>
      <c r="L2974" s="108" t="n">
        <f aca="false">TRUNC(N2974-N2974*$O$2,2)</f>
        <v>8.42</v>
      </c>
      <c r="M2974" s="108" t="n">
        <f aca="false">TRUNC(O2974-O2974*$O$2,2)</f>
        <v>0</v>
      </c>
      <c r="N2974" s="0" t="s">
        <v>1821</v>
      </c>
      <c r="O2974" s="0" t="s">
        <v>1635</v>
      </c>
    </row>
    <row r="2975" customFormat="false" ht="12.75" hidden="false" customHeight="false" outlineLevel="0" collapsed="false">
      <c r="A2975" s="122" t="s">
        <v>1578</v>
      </c>
      <c r="B2975" s="123" t="n">
        <v>2378</v>
      </c>
      <c r="C2975" s="122" t="s">
        <v>50</v>
      </c>
      <c r="D2975" s="122" t="s">
        <v>1657</v>
      </c>
      <c r="E2975" s="124" t="s">
        <v>1581</v>
      </c>
      <c r="F2975" s="124"/>
      <c r="G2975" s="125" t="s">
        <v>24</v>
      </c>
      <c r="H2975" s="126" t="n">
        <v>0.05032</v>
      </c>
      <c r="I2975" s="127" t="n">
        <f aca="false">L2975</f>
        <v>3.51</v>
      </c>
      <c r="J2975" s="127" t="n">
        <f aca="false">M2975</f>
        <v>0.17</v>
      </c>
      <c r="L2975" s="108" t="n">
        <f aca="false">TRUNC(N2975-N2975*$O$2,2)</f>
        <v>3.51</v>
      </c>
      <c r="M2975" s="108" t="n">
        <f aca="false">TRUNC(O2975-O2975*$O$2,2)</f>
        <v>0.17</v>
      </c>
      <c r="N2975" s="0" t="s">
        <v>1658</v>
      </c>
      <c r="O2975" s="0" t="s">
        <v>1615</v>
      </c>
    </row>
    <row r="2976" customFormat="false" ht="12.75" hidden="false" customHeight="false" outlineLevel="0" collapsed="false">
      <c r="A2976" s="122" t="s">
        <v>1578</v>
      </c>
      <c r="B2976" s="123" t="n">
        <v>10788</v>
      </c>
      <c r="C2976" s="122" t="s">
        <v>50</v>
      </c>
      <c r="D2976" s="122" t="s">
        <v>1650</v>
      </c>
      <c r="E2976" s="124" t="s">
        <v>1581</v>
      </c>
      <c r="F2976" s="124"/>
      <c r="G2976" s="125" t="s">
        <v>24</v>
      </c>
      <c r="H2976" s="126" t="n">
        <v>0.0001</v>
      </c>
      <c r="I2976" s="127" t="n">
        <f aca="false">L2976</f>
        <v>28.8</v>
      </c>
      <c r="J2976" s="127" t="n">
        <f aca="false">M2976</f>
        <v>0</v>
      </c>
      <c r="L2976" s="108" t="n">
        <f aca="false">TRUNC(N2976-N2976*$O$2,2)</f>
        <v>28.8</v>
      </c>
      <c r="M2976" s="108" t="n">
        <f aca="false">TRUNC(O2976-O2976*$O$2,2)</f>
        <v>0</v>
      </c>
      <c r="N2976" s="0" t="s">
        <v>1651</v>
      </c>
      <c r="O2976" s="0" t="s">
        <v>1635</v>
      </c>
    </row>
    <row r="2977" customFormat="false" ht="12.75" hidden="false" customHeight="false" outlineLevel="0" collapsed="false">
      <c r="A2977" s="122" t="s">
        <v>1578</v>
      </c>
      <c r="B2977" s="123" t="n">
        <v>10282</v>
      </c>
      <c r="C2977" s="122" t="s">
        <v>50</v>
      </c>
      <c r="D2977" s="122" t="s">
        <v>1789</v>
      </c>
      <c r="E2977" s="124" t="s">
        <v>1581</v>
      </c>
      <c r="F2977" s="124"/>
      <c r="G2977" s="125" t="s">
        <v>24</v>
      </c>
      <c r="H2977" s="126" t="n">
        <v>1E-005</v>
      </c>
      <c r="I2977" s="127" t="n">
        <f aca="false">L2977</f>
        <v>31.84</v>
      </c>
      <c r="J2977" s="127" t="n">
        <f aca="false">M2977</f>
        <v>0</v>
      </c>
      <c r="L2977" s="108" t="n">
        <f aca="false">TRUNC(N2977-N2977*$O$2,2)</f>
        <v>31.84</v>
      </c>
      <c r="M2977" s="108" t="n">
        <f aca="false">TRUNC(O2977-O2977*$O$2,2)</f>
        <v>0</v>
      </c>
      <c r="N2977" s="0" t="s">
        <v>1790</v>
      </c>
      <c r="O2977" s="0" t="s">
        <v>1635</v>
      </c>
    </row>
    <row r="2978" customFormat="false" ht="12.75" hidden="false" customHeight="false" outlineLevel="0" collapsed="false">
      <c r="A2978" s="115"/>
      <c r="B2978" s="115"/>
      <c r="C2978" s="115"/>
      <c r="D2978" s="115"/>
      <c r="E2978" s="115"/>
      <c r="F2978" s="116"/>
      <c r="G2978" s="115"/>
      <c r="H2978" s="116"/>
      <c r="I2978" s="115"/>
      <c r="J2978" s="116"/>
      <c r="L2978" s="108"/>
      <c r="M2978" s="108" t="n">
        <f aca="false">TRUNC(O2978-O2978*$O$2,2)</f>
        <v>6.06</v>
      </c>
      <c r="N2978" s="0" t="s">
        <v>1574</v>
      </c>
      <c r="O2978" s="0" t="n">
        <v>7.77</v>
      </c>
    </row>
    <row r="2979" customFormat="false" ht="12.75" hidden="false" customHeight="false" outlineLevel="0" collapsed="false">
      <c r="A2979" s="115"/>
      <c r="B2979" s="115"/>
      <c r="C2979" s="115"/>
      <c r="D2979" s="115"/>
      <c r="E2979" s="115"/>
      <c r="F2979" s="116"/>
      <c r="G2979" s="115"/>
      <c r="H2979" s="117" t="s">
        <v>1575</v>
      </c>
      <c r="I2979" s="117"/>
      <c r="J2979" s="118" t="n">
        <f aca="false">M2979</f>
        <v>9.37</v>
      </c>
      <c r="L2979" s="108" t="n">
        <f aca="false">TRUNC(N2979-N2979*$O$2,2)</f>
        <v>0</v>
      </c>
      <c r="M2979" s="108" t="n">
        <f aca="false">TRUNC(O2979-O2979*$O$2,2)</f>
        <v>9.37</v>
      </c>
      <c r="N2979" s="0" t="n">
        <v>0</v>
      </c>
      <c r="O2979" s="0" t="n">
        <v>12.01</v>
      </c>
    </row>
    <row r="2980" customFormat="false" ht="13.5" hidden="false" customHeight="false" outlineLevel="0" collapsed="false">
      <c r="A2980" s="30"/>
      <c r="B2980" s="30"/>
      <c r="C2980" s="30"/>
      <c r="D2980" s="30"/>
      <c r="E2980" s="30"/>
      <c r="F2980" s="30"/>
      <c r="G2980" s="30"/>
      <c r="H2980" s="119"/>
      <c r="I2980" s="30"/>
      <c r="J2980" s="120"/>
      <c r="L2980" s="108"/>
      <c r="M2980" s="108" t="n">
        <f aca="false">TRUNC(O2980-O2980*$O$2,2)</f>
        <v>301.64</v>
      </c>
      <c r="N2980" s="0" t="s">
        <v>1576</v>
      </c>
      <c r="O2980" s="0" t="n">
        <v>386.48</v>
      </c>
    </row>
    <row r="2981" customFormat="false" ht="13.5" hidden="false" customHeight="false" outlineLevel="0" collapsed="false">
      <c r="A2981" s="121"/>
      <c r="B2981" s="121"/>
      <c r="C2981" s="121"/>
      <c r="D2981" s="121"/>
      <c r="E2981" s="121"/>
      <c r="F2981" s="121"/>
      <c r="G2981" s="121"/>
      <c r="H2981" s="121"/>
      <c r="I2981" s="121"/>
      <c r="J2981" s="121"/>
      <c r="L2981" s="108" t="n">
        <f aca="false">TRUNC(N2981-N2981*$O$2,2)</f>
        <v>0</v>
      </c>
      <c r="M2981" s="108" t="n">
        <f aca="false">TRUNC(O2981-O2981*$O$2,2)</f>
        <v>0</v>
      </c>
      <c r="N2981" s="0" t="n">
        <v>0</v>
      </c>
      <c r="O2981" s="0" t="n">
        <v>0</v>
      </c>
    </row>
    <row r="2982" customFormat="false" ht="15" hidden="false" customHeight="false" outlineLevel="0" collapsed="false">
      <c r="A2982" s="98" t="s">
        <v>448</v>
      </c>
      <c r="B2982" s="99" t="s">
        <v>8</v>
      </c>
      <c r="C2982" s="98" t="s">
        <v>9</v>
      </c>
      <c r="D2982" s="98" t="s">
        <v>10</v>
      </c>
      <c r="E2982" s="100" t="s">
        <v>1565</v>
      </c>
      <c r="F2982" s="100"/>
      <c r="G2982" s="101" t="s">
        <v>11</v>
      </c>
      <c r="H2982" s="99" t="s">
        <v>12</v>
      </c>
      <c r="I2982" s="99" t="s">
        <v>13</v>
      </c>
      <c r="J2982" s="99" t="s">
        <v>15</v>
      </c>
      <c r="L2982" s="108"/>
      <c r="M2982" s="108"/>
    </row>
    <row r="2983" customFormat="false" ht="66" hidden="false" customHeight="true" outlineLevel="0" collapsed="false">
      <c r="A2983" s="102" t="s">
        <v>1566</v>
      </c>
      <c r="B2983" s="103" t="s">
        <v>449</v>
      </c>
      <c r="C2983" s="102" t="s">
        <v>29</v>
      </c>
      <c r="D2983" s="102" t="s">
        <v>450</v>
      </c>
      <c r="E2983" s="104" t="s">
        <v>2825</v>
      </c>
      <c r="F2983" s="104"/>
      <c r="G2983" s="105" t="s">
        <v>117</v>
      </c>
      <c r="H2983" s="106" t="n">
        <v>1</v>
      </c>
      <c r="I2983" s="107" t="n">
        <f aca="false">L2983</f>
        <v>34.91</v>
      </c>
      <c r="J2983" s="107" t="n">
        <f aca="false">M2983</f>
        <v>34.91</v>
      </c>
      <c r="L2983" s="108" t="n">
        <f aca="false">TRUNC(N2983-N2983*$O$2,2)</f>
        <v>34.91</v>
      </c>
      <c r="M2983" s="108" t="n">
        <f aca="false">TRUNC(O2983-O2983*$O$2,2)</f>
        <v>34.91</v>
      </c>
      <c r="N2983" s="0" t="n">
        <v>44.73</v>
      </c>
      <c r="O2983" s="0" t="n">
        <v>44.73</v>
      </c>
    </row>
    <row r="2984" customFormat="false" ht="39.6" hidden="false" customHeight="true" outlineLevel="0" collapsed="false">
      <c r="A2984" s="109" t="s">
        <v>1567</v>
      </c>
      <c r="B2984" s="110" t="s">
        <v>1597</v>
      </c>
      <c r="C2984" s="109" t="s">
        <v>29</v>
      </c>
      <c r="D2984" s="109" t="s">
        <v>1598</v>
      </c>
      <c r="E2984" s="111" t="s">
        <v>1570</v>
      </c>
      <c r="F2984" s="111"/>
      <c r="G2984" s="112" t="s">
        <v>31</v>
      </c>
      <c r="H2984" s="113" t="n">
        <v>0.2027</v>
      </c>
      <c r="I2984" s="114" t="n">
        <f aca="false">L2984</f>
        <v>15.82</v>
      </c>
      <c r="J2984" s="114" t="n">
        <f aca="false">M2984</f>
        <v>3.2</v>
      </c>
      <c r="L2984" s="108" t="n">
        <f aca="false">TRUNC(N2984-N2984*$O$2,2)</f>
        <v>15.82</v>
      </c>
      <c r="M2984" s="108" t="n">
        <f aca="false">TRUNC(O2984-O2984*$O$2,2)</f>
        <v>3.2</v>
      </c>
      <c r="N2984" s="0" t="n">
        <v>20.28</v>
      </c>
      <c r="O2984" s="0" t="n">
        <v>4.11</v>
      </c>
    </row>
    <row r="2985" customFormat="false" ht="39.6" hidden="false" customHeight="true" outlineLevel="0" collapsed="false">
      <c r="A2985" s="109" t="s">
        <v>1567</v>
      </c>
      <c r="B2985" s="110" t="s">
        <v>1591</v>
      </c>
      <c r="C2985" s="109" t="s">
        <v>29</v>
      </c>
      <c r="D2985" s="109" t="s">
        <v>1592</v>
      </c>
      <c r="E2985" s="111" t="s">
        <v>1570</v>
      </c>
      <c r="F2985" s="111"/>
      <c r="G2985" s="112" t="s">
        <v>31</v>
      </c>
      <c r="H2985" s="113" t="n">
        <v>0.2027</v>
      </c>
      <c r="I2985" s="114" t="n">
        <f aca="false">L2985</f>
        <v>19.38</v>
      </c>
      <c r="J2985" s="114" t="n">
        <f aca="false">M2985</f>
        <v>3.92</v>
      </c>
      <c r="L2985" s="108" t="n">
        <f aca="false">TRUNC(N2985-N2985*$O$2,2)</f>
        <v>19.38</v>
      </c>
      <c r="M2985" s="108" t="n">
        <f aca="false">TRUNC(O2985-O2985*$O$2,2)</f>
        <v>3.92</v>
      </c>
      <c r="N2985" s="0" t="n">
        <v>24.84</v>
      </c>
      <c r="O2985" s="0" t="n">
        <v>5.03</v>
      </c>
    </row>
    <row r="2986" customFormat="false" ht="39.6" hidden="false" customHeight="true" outlineLevel="0" collapsed="false">
      <c r="A2986" s="109" t="s">
        <v>1567</v>
      </c>
      <c r="B2986" s="110" t="s">
        <v>3134</v>
      </c>
      <c r="C2986" s="109" t="s">
        <v>29</v>
      </c>
      <c r="D2986" s="109" t="s">
        <v>3135</v>
      </c>
      <c r="E2986" s="111" t="s">
        <v>1570</v>
      </c>
      <c r="F2986" s="111"/>
      <c r="G2986" s="112" t="s">
        <v>41</v>
      </c>
      <c r="H2986" s="113" t="n">
        <v>0.0011</v>
      </c>
      <c r="I2986" s="114" t="n">
        <f aca="false">L2986</f>
        <v>501.45</v>
      </c>
      <c r="J2986" s="114" t="n">
        <f aca="false">M2986</f>
        <v>0.54</v>
      </c>
      <c r="L2986" s="108" t="n">
        <f aca="false">TRUNC(N2986-N2986*$O$2,2)</f>
        <v>501.45</v>
      </c>
      <c r="M2986" s="108" t="n">
        <f aca="false">TRUNC(O2986-O2986*$O$2,2)</f>
        <v>0.54</v>
      </c>
      <c r="N2986" s="0" t="n">
        <v>642.48</v>
      </c>
      <c r="O2986" s="0" t="n">
        <v>0.7</v>
      </c>
    </row>
    <row r="2987" customFormat="false" ht="25.5" hidden="false" customHeight="false" outlineLevel="0" collapsed="false">
      <c r="A2987" s="122" t="s">
        <v>1578</v>
      </c>
      <c r="B2987" s="123" t="s">
        <v>2741</v>
      </c>
      <c r="C2987" s="122" t="s">
        <v>29</v>
      </c>
      <c r="D2987" s="122" t="s">
        <v>2742</v>
      </c>
      <c r="E2987" s="124" t="s">
        <v>1581</v>
      </c>
      <c r="F2987" s="124"/>
      <c r="G2987" s="125" t="s">
        <v>105</v>
      </c>
      <c r="H2987" s="126" t="n">
        <v>0.0066</v>
      </c>
      <c r="I2987" s="127" t="n">
        <f aca="false">L2987</f>
        <v>74.14</v>
      </c>
      <c r="J2987" s="127" t="n">
        <f aca="false">M2987</f>
        <v>0.48</v>
      </c>
      <c r="L2987" s="108" t="n">
        <f aca="false">TRUNC(N2987-N2987*$O$2,2)</f>
        <v>74.14</v>
      </c>
      <c r="M2987" s="108" t="n">
        <f aca="false">TRUNC(O2987-O2987*$O$2,2)</f>
        <v>0.48</v>
      </c>
      <c r="N2987" s="0" t="n">
        <v>95</v>
      </c>
      <c r="O2987" s="0" t="n">
        <v>0.62</v>
      </c>
    </row>
    <row r="2988" customFormat="false" ht="38.25" hidden="false" customHeight="false" outlineLevel="0" collapsed="false">
      <c r="A2988" s="122" t="s">
        <v>1578</v>
      </c>
      <c r="B2988" s="123" t="s">
        <v>3136</v>
      </c>
      <c r="C2988" s="122" t="s">
        <v>29</v>
      </c>
      <c r="D2988" s="122" t="s">
        <v>3137</v>
      </c>
      <c r="E2988" s="124" t="s">
        <v>1581</v>
      </c>
      <c r="F2988" s="124"/>
      <c r="G2988" s="125" t="s">
        <v>65</v>
      </c>
      <c r="H2988" s="126" t="n">
        <v>1.2563</v>
      </c>
      <c r="I2988" s="127" t="n">
        <f aca="false">L2988</f>
        <v>21.29</v>
      </c>
      <c r="J2988" s="127" t="n">
        <f aca="false">M2988</f>
        <v>26.74</v>
      </c>
      <c r="L2988" s="108" t="n">
        <f aca="false">TRUNC(N2988-N2988*$O$2,2)</f>
        <v>21.29</v>
      </c>
      <c r="M2988" s="108" t="n">
        <f aca="false">TRUNC(O2988-O2988*$O$2,2)</f>
        <v>26.74</v>
      </c>
      <c r="N2988" s="0" t="n">
        <v>27.28</v>
      </c>
      <c r="O2988" s="0" t="n">
        <v>34.27</v>
      </c>
    </row>
    <row r="2989" customFormat="false" ht="12.75" hidden="false" customHeight="false" outlineLevel="0" collapsed="false">
      <c r="A2989" s="115"/>
      <c r="B2989" s="115"/>
      <c r="C2989" s="115"/>
      <c r="D2989" s="115"/>
      <c r="E2989" s="115"/>
      <c r="F2989" s="116"/>
      <c r="G2989" s="115"/>
      <c r="H2989" s="116"/>
      <c r="I2989" s="115"/>
      <c r="J2989" s="116"/>
      <c r="L2989" s="108"/>
      <c r="M2989" s="108" t="n">
        <f aca="false">TRUNC(O2989-O2989*$O$2,2)</f>
        <v>5.26</v>
      </c>
      <c r="N2989" s="0" t="s">
        <v>1574</v>
      </c>
      <c r="O2989" s="0" t="n">
        <v>6.75</v>
      </c>
    </row>
    <row r="2990" customFormat="false" ht="12.75" hidden="false" customHeight="false" outlineLevel="0" collapsed="false">
      <c r="A2990" s="115"/>
      <c r="B2990" s="115"/>
      <c r="C2990" s="115"/>
      <c r="D2990" s="115"/>
      <c r="E2990" s="115"/>
      <c r="F2990" s="116"/>
      <c r="G2990" s="115"/>
      <c r="H2990" s="117" t="s">
        <v>1575</v>
      </c>
      <c r="I2990" s="117"/>
      <c r="J2990" s="118" t="n">
        <f aca="false">M2990</f>
        <v>42.75</v>
      </c>
      <c r="L2990" s="108" t="n">
        <f aca="false">TRUNC(N2990-N2990*$O$2,2)</f>
        <v>0</v>
      </c>
      <c r="M2990" s="108" t="n">
        <f aca="false">TRUNC(O2990-O2990*$O$2,2)</f>
        <v>42.75</v>
      </c>
      <c r="N2990" s="0" t="n">
        <v>0</v>
      </c>
      <c r="O2990" s="0" t="n">
        <v>54.78</v>
      </c>
    </row>
    <row r="2991" customFormat="false" ht="13.5" hidden="false" customHeight="false" outlineLevel="0" collapsed="false">
      <c r="A2991" s="30"/>
      <c r="B2991" s="30"/>
      <c r="C2991" s="30"/>
      <c r="D2991" s="30"/>
      <c r="E2991" s="30"/>
      <c r="F2991" s="30"/>
      <c r="G2991" s="30"/>
      <c r="H2991" s="119"/>
      <c r="I2991" s="30"/>
      <c r="J2991" s="120"/>
      <c r="L2991" s="108"/>
      <c r="M2991" s="108" t="n">
        <f aca="false">TRUNC(O2991-O2991*$O$2,2)</f>
        <v>2402.01</v>
      </c>
      <c r="N2991" s="0" t="s">
        <v>1576</v>
      </c>
      <c r="O2991" s="0" t="n">
        <v>3077.54</v>
      </c>
    </row>
    <row r="2992" customFormat="false" ht="13.5" hidden="false" customHeight="false" outlineLevel="0" collapsed="false">
      <c r="A2992" s="121"/>
      <c r="B2992" s="121"/>
      <c r="C2992" s="121"/>
      <c r="D2992" s="121"/>
      <c r="E2992" s="121"/>
      <c r="F2992" s="121"/>
      <c r="G2992" s="121"/>
      <c r="H2992" s="121"/>
      <c r="I2992" s="121"/>
      <c r="J2992" s="121"/>
      <c r="L2992" s="108" t="n">
        <f aca="false">TRUNC(N2992-N2992*$O$2,2)</f>
        <v>0</v>
      </c>
      <c r="M2992" s="108" t="n">
        <f aca="false">TRUNC(O2992-O2992*$O$2,2)</f>
        <v>0</v>
      </c>
      <c r="N2992" s="0" t="n">
        <v>0</v>
      </c>
      <c r="O2992" s="0" t="n">
        <v>0</v>
      </c>
    </row>
    <row r="2993" customFormat="false" ht="15" hidden="false" customHeight="false" outlineLevel="0" collapsed="false">
      <c r="A2993" s="98" t="s">
        <v>451</v>
      </c>
      <c r="B2993" s="99" t="s">
        <v>8</v>
      </c>
      <c r="C2993" s="98" t="s">
        <v>9</v>
      </c>
      <c r="D2993" s="98" t="s">
        <v>10</v>
      </c>
      <c r="E2993" s="100" t="s">
        <v>1565</v>
      </c>
      <c r="F2993" s="100"/>
      <c r="G2993" s="101" t="s">
        <v>11</v>
      </c>
      <c r="H2993" s="99" t="s">
        <v>12</v>
      </c>
      <c r="I2993" s="99" t="s">
        <v>13</v>
      </c>
      <c r="J2993" s="99" t="s">
        <v>15</v>
      </c>
      <c r="L2993" s="108"/>
      <c r="M2993" s="108"/>
    </row>
    <row r="2994" customFormat="false" ht="52.9" hidden="false" customHeight="true" outlineLevel="0" collapsed="false">
      <c r="A2994" s="102" t="s">
        <v>1566</v>
      </c>
      <c r="B2994" s="103" t="s">
        <v>452</v>
      </c>
      <c r="C2994" s="102" t="s">
        <v>29</v>
      </c>
      <c r="D2994" s="102" t="s">
        <v>453</v>
      </c>
      <c r="E2994" s="104" t="s">
        <v>1584</v>
      </c>
      <c r="F2994" s="104"/>
      <c r="G2994" s="105" t="s">
        <v>41</v>
      </c>
      <c r="H2994" s="106" t="n">
        <v>1</v>
      </c>
      <c r="I2994" s="107" t="n">
        <f aca="false">L2994</f>
        <v>55.55</v>
      </c>
      <c r="J2994" s="107" t="n">
        <f aca="false">M2994</f>
        <v>55.55</v>
      </c>
      <c r="L2994" s="108" t="n">
        <f aca="false">TRUNC(N2994-N2994*$O$2,2)</f>
        <v>55.55</v>
      </c>
      <c r="M2994" s="108" t="n">
        <f aca="false">TRUNC(O2994-O2994*$O$2,2)</f>
        <v>55.55</v>
      </c>
      <c r="N2994" s="0" t="n">
        <v>71.18</v>
      </c>
      <c r="O2994" s="0" t="n">
        <v>71.18</v>
      </c>
    </row>
    <row r="2995" customFormat="false" ht="39.6" hidden="false" customHeight="true" outlineLevel="0" collapsed="false">
      <c r="A2995" s="109" t="s">
        <v>1567</v>
      </c>
      <c r="B2995" s="110" t="s">
        <v>1597</v>
      </c>
      <c r="C2995" s="109" t="s">
        <v>29</v>
      </c>
      <c r="D2995" s="109" t="s">
        <v>1598</v>
      </c>
      <c r="E2995" s="111" t="s">
        <v>1570</v>
      </c>
      <c r="F2995" s="111"/>
      <c r="G2995" s="112" t="s">
        <v>31</v>
      </c>
      <c r="H2995" s="113" t="n">
        <v>0.5873</v>
      </c>
      <c r="I2995" s="114" t="n">
        <f aca="false">L2995</f>
        <v>15.82</v>
      </c>
      <c r="J2995" s="114" t="n">
        <f aca="false">M2995</f>
        <v>9.29</v>
      </c>
      <c r="L2995" s="108" t="n">
        <f aca="false">TRUNC(N2995-N2995*$O$2,2)</f>
        <v>15.82</v>
      </c>
      <c r="M2995" s="108" t="n">
        <f aca="false">TRUNC(O2995-O2995*$O$2,2)</f>
        <v>9.29</v>
      </c>
      <c r="N2995" s="0" t="n">
        <v>20.28</v>
      </c>
      <c r="O2995" s="0" t="n">
        <v>11.91</v>
      </c>
    </row>
    <row r="2996" customFormat="false" ht="39.6" hidden="false" customHeight="true" outlineLevel="0" collapsed="false">
      <c r="A2996" s="109" t="s">
        <v>1567</v>
      </c>
      <c r="B2996" s="110" t="s">
        <v>1591</v>
      </c>
      <c r="C2996" s="109" t="s">
        <v>29</v>
      </c>
      <c r="D2996" s="109" t="s">
        <v>1592</v>
      </c>
      <c r="E2996" s="111" t="s">
        <v>1570</v>
      </c>
      <c r="F2996" s="111"/>
      <c r="G2996" s="112" t="s">
        <v>31</v>
      </c>
      <c r="H2996" s="113" t="n">
        <v>0.0947</v>
      </c>
      <c r="I2996" s="114" t="n">
        <f aca="false">L2996</f>
        <v>19.38</v>
      </c>
      <c r="J2996" s="114" t="n">
        <f aca="false">M2996</f>
        <v>1.83</v>
      </c>
      <c r="L2996" s="108" t="n">
        <f aca="false">TRUNC(N2996-N2996*$O$2,2)</f>
        <v>19.38</v>
      </c>
      <c r="M2996" s="108" t="n">
        <f aca="false">TRUNC(O2996-O2996*$O$2,2)</f>
        <v>1.83</v>
      </c>
      <c r="N2996" s="0" t="n">
        <v>24.84</v>
      </c>
      <c r="O2996" s="0" t="n">
        <v>2.35</v>
      </c>
    </row>
    <row r="2997" customFormat="false" ht="39.6" hidden="false" customHeight="true" outlineLevel="0" collapsed="false">
      <c r="A2997" s="109" t="s">
        <v>1567</v>
      </c>
      <c r="B2997" s="110" t="s">
        <v>1593</v>
      </c>
      <c r="C2997" s="109" t="s">
        <v>29</v>
      </c>
      <c r="D2997" s="109" t="s">
        <v>1594</v>
      </c>
      <c r="E2997" s="111" t="s">
        <v>1577</v>
      </c>
      <c r="F2997" s="111"/>
      <c r="G2997" s="112" t="s">
        <v>1587</v>
      </c>
      <c r="H2997" s="113" t="n">
        <v>1.5122</v>
      </c>
      <c r="I2997" s="114" t="n">
        <f aca="false">L2997</f>
        <v>17.53</v>
      </c>
      <c r="J2997" s="114" t="n">
        <f aca="false">M2997</f>
        <v>26.51</v>
      </c>
      <c r="L2997" s="108" t="n">
        <f aca="false">TRUNC(N2997-N2997*$O$2,2)</f>
        <v>17.53</v>
      </c>
      <c r="M2997" s="108" t="n">
        <f aca="false">TRUNC(O2997-O2997*$O$2,2)</f>
        <v>26.51</v>
      </c>
      <c r="N2997" s="0" t="n">
        <v>22.47</v>
      </c>
      <c r="O2997" s="0" t="n">
        <v>33.97</v>
      </c>
    </row>
    <row r="2998" customFormat="false" ht="39.6" hidden="false" customHeight="true" outlineLevel="0" collapsed="false">
      <c r="A2998" s="109" t="s">
        <v>1567</v>
      </c>
      <c r="B2998" s="110" t="s">
        <v>1595</v>
      </c>
      <c r="C2998" s="109" t="s">
        <v>29</v>
      </c>
      <c r="D2998" s="109" t="s">
        <v>1596</v>
      </c>
      <c r="E2998" s="111" t="s">
        <v>1577</v>
      </c>
      <c r="F2998" s="111"/>
      <c r="G2998" s="112" t="s">
        <v>1590</v>
      </c>
      <c r="H2998" s="113" t="n">
        <v>1.1662</v>
      </c>
      <c r="I2998" s="114" t="n">
        <f aca="false">L2998</f>
        <v>15.36</v>
      </c>
      <c r="J2998" s="114" t="n">
        <f aca="false">M2998</f>
        <v>17.91</v>
      </c>
      <c r="L2998" s="108" t="n">
        <f aca="false">TRUNC(N2998-N2998*$O$2,2)</f>
        <v>15.36</v>
      </c>
      <c r="M2998" s="108" t="n">
        <f aca="false">TRUNC(O2998-O2998*$O$2,2)</f>
        <v>17.91</v>
      </c>
      <c r="N2998" s="0" t="n">
        <v>19.68</v>
      </c>
      <c r="O2998" s="0" t="n">
        <v>22.95</v>
      </c>
    </row>
    <row r="2999" customFormat="false" ht="12.75" hidden="false" customHeight="false" outlineLevel="0" collapsed="false">
      <c r="A2999" s="115"/>
      <c r="B2999" s="115"/>
      <c r="C2999" s="115"/>
      <c r="D2999" s="115"/>
      <c r="E2999" s="115"/>
      <c r="F2999" s="116"/>
      <c r="G2999" s="115"/>
      <c r="H2999" s="116"/>
      <c r="I2999" s="115"/>
      <c r="J2999" s="116"/>
      <c r="L2999" s="108"/>
      <c r="M2999" s="108" t="n">
        <f aca="false">TRUNC(O2999-O2999*$O$2,2)</f>
        <v>36.41</v>
      </c>
      <c r="N2999" s="0" t="s">
        <v>1574</v>
      </c>
      <c r="O2999" s="0" t="n">
        <v>46.66</v>
      </c>
    </row>
    <row r="3000" customFormat="false" ht="12.75" hidden="false" customHeight="false" outlineLevel="0" collapsed="false">
      <c r="A3000" s="115"/>
      <c r="B3000" s="115"/>
      <c r="C3000" s="115"/>
      <c r="D3000" s="115"/>
      <c r="E3000" s="115"/>
      <c r="F3000" s="116"/>
      <c r="G3000" s="115"/>
      <c r="H3000" s="117" t="s">
        <v>1575</v>
      </c>
      <c r="I3000" s="117"/>
      <c r="J3000" s="118" t="n">
        <f aca="false">M3000</f>
        <v>68.03</v>
      </c>
      <c r="L3000" s="108" t="n">
        <f aca="false">TRUNC(N3000-N3000*$O$2,2)</f>
        <v>0</v>
      </c>
      <c r="M3000" s="108" t="n">
        <f aca="false">TRUNC(O3000-O3000*$O$2,2)</f>
        <v>68.03</v>
      </c>
      <c r="N3000" s="0" t="n">
        <v>0</v>
      </c>
      <c r="O3000" s="0" t="n">
        <v>87.17</v>
      </c>
    </row>
    <row r="3001" customFormat="false" ht="13.5" hidden="false" customHeight="false" outlineLevel="0" collapsed="false">
      <c r="A3001" s="30"/>
      <c r="B3001" s="30"/>
      <c r="C3001" s="30"/>
      <c r="D3001" s="30"/>
      <c r="E3001" s="30"/>
      <c r="F3001" s="30"/>
      <c r="G3001" s="30"/>
      <c r="H3001" s="119"/>
      <c r="I3001" s="30"/>
      <c r="J3001" s="120"/>
      <c r="L3001" s="108"/>
      <c r="M3001" s="108" t="n">
        <f aca="false">TRUNC(O3001-O3001*$O$2,2)</f>
        <v>302.13</v>
      </c>
      <c r="N3001" s="0" t="s">
        <v>1576</v>
      </c>
      <c r="O3001" s="0" t="n">
        <v>387.1</v>
      </c>
    </row>
    <row r="3002" customFormat="false" ht="13.5" hidden="false" customHeight="false" outlineLevel="0" collapsed="false">
      <c r="A3002" s="121"/>
      <c r="B3002" s="121"/>
      <c r="C3002" s="121"/>
      <c r="D3002" s="121"/>
      <c r="E3002" s="121"/>
      <c r="F3002" s="121"/>
      <c r="G3002" s="121"/>
      <c r="H3002" s="121"/>
      <c r="I3002" s="121"/>
      <c r="J3002" s="121"/>
      <c r="L3002" s="108" t="n">
        <f aca="false">TRUNC(N3002-N3002*$O$2,2)</f>
        <v>0</v>
      </c>
      <c r="M3002" s="108" t="n">
        <f aca="false">TRUNC(O3002-O3002*$O$2,2)</f>
        <v>0</v>
      </c>
      <c r="N3002" s="0" t="n">
        <v>0</v>
      </c>
      <c r="O3002" s="0" t="n">
        <v>0</v>
      </c>
    </row>
    <row r="3003" customFormat="false" ht="15" hidden="false" customHeight="false" outlineLevel="0" collapsed="false">
      <c r="A3003" s="98" t="s">
        <v>454</v>
      </c>
      <c r="B3003" s="99" t="s">
        <v>8</v>
      </c>
      <c r="C3003" s="98" t="s">
        <v>9</v>
      </c>
      <c r="D3003" s="98" t="s">
        <v>10</v>
      </c>
      <c r="E3003" s="100" t="s">
        <v>1565</v>
      </c>
      <c r="F3003" s="100"/>
      <c r="G3003" s="101" t="s">
        <v>11</v>
      </c>
      <c r="H3003" s="99" t="s">
        <v>12</v>
      </c>
      <c r="I3003" s="99" t="s">
        <v>13</v>
      </c>
      <c r="J3003" s="99" t="s">
        <v>15</v>
      </c>
      <c r="L3003" s="108"/>
      <c r="M3003" s="108"/>
    </row>
    <row r="3004" customFormat="false" ht="63.75" hidden="false" customHeight="false" outlineLevel="0" collapsed="false">
      <c r="A3004" s="102" t="s">
        <v>1566</v>
      </c>
      <c r="B3004" s="103" t="s">
        <v>455</v>
      </c>
      <c r="C3004" s="102" t="s">
        <v>29</v>
      </c>
      <c r="D3004" s="102" t="s">
        <v>456</v>
      </c>
      <c r="E3004" s="104" t="s">
        <v>3107</v>
      </c>
      <c r="F3004" s="104"/>
      <c r="G3004" s="105" t="s">
        <v>52</v>
      </c>
      <c r="H3004" s="106" t="n">
        <v>1</v>
      </c>
      <c r="I3004" s="107" t="n">
        <f aca="false">L3004</f>
        <v>60.4</v>
      </c>
      <c r="J3004" s="107" t="n">
        <f aca="false">M3004</f>
        <v>60.4</v>
      </c>
      <c r="L3004" s="108" t="n">
        <f aca="false">TRUNC(N3004-N3004*$O$2,2)</f>
        <v>60.4</v>
      </c>
      <c r="M3004" s="108" t="n">
        <f aca="false">TRUNC(O3004-O3004*$O$2,2)</f>
        <v>60.4</v>
      </c>
      <c r="N3004" s="0" t="n">
        <v>77.39</v>
      </c>
      <c r="O3004" s="0" t="n">
        <v>77.39</v>
      </c>
    </row>
    <row r="3005" customFormat="false" ht="39.6" hidden="false" customHeight="true" outlineLevel="0" collapsed="false">
      <c r="A3005" s="109" t="s">
        <v>1567</v>
      </c>
      <c r="B3005" s="110" t="s">
        <v>1597</v>
      </c>
      <c r="C3005" s="109" t="s">
        <v>29</v>
      </c>
      <c r="D3005" s="109" t="s">
        <v>1598</v>
      </c>
      <c r="E3005" s="111" t="s">
        <v>1570</v>
      </c>
      <c r="F3005" s="111"/>
      <c r="G3005" s="112" t="s">
        <v>31</v>
      </c>
      <c r="H3005" s="113" t="n">
        <v>0.2459</v>
      </c>
      <c r="I3005" s="114" t="n">
        <f aca="false">L3005</f>
        <v>15.82</v>
      </c>
      <c r="J3005" s="114" t="n">
        <f aca="false">M3005</f>
        <v>3.88</v>
      </c>
      <c r="L3005" s="108" t="n">
        <f aca="false">TRUNC(N3005-N3005*$O$2,2)</f>
        <v>15.82</v>
      </c>
      <c r="M3005" s="108" t="n">
        <f aca="false">TRUNC(O3005-O3005*$O$2,2)</f>
        <v>3.88</v>
      </c>
      <c r="N3005" s="0" t="n">
        <v>20.28</v>
      </c>
      <c r="O3005" s="0" t="n">
        <v>4.98</v>
      </c>
    </row>
    <row r="3006" customFormat="false" ht="39.6" hidden="false" customHeight="true" outlineLevel="0" collapsed="false">
      <c r="A3006" s="109" t="s">
        <v>1567</v>
      </c>
      <c r="B3006" s="110" t="s">
        <v>1591</v>
      </c>
      <c r="C3006" s="109" t="s">
        <v>29</v>
      </c>
      <c r="D3006" s="109" t="s">
        <v>1592</v>
      </c>
      <c r="E3006" s="111" t="s">
        <v>1570</v>
      </c>
      <c r="F3006" s="111"/>
      <c r="G3006" s="112" t="s">
        <v>31</v>
      </c>
      <c r="H3006" s="113" t="n">
        <v>0.1483</v>
      </c>
      <c r="I3006" s="114" t="n">
        <f aca="false">L3006</f>
        <v>19.38</v>
      </c>
      <c r="J3006" s="114" t="n">
        <f aca="false">M3006</f>
        <v>2.87</v>
      </c>
      <c r="L3006" s="108" t="n">
        <f aca="false">TRUNC(N3006-N3006*$O$2,2)</f>
        <v>19.38</v>
      </c>
      <c r="M3006" s="108" t="n">
        <f aca="false">TRUNC(O3006-O3006*$O$2,2)</f>
        <v>2.87</v>
      </c>
      <c r="N3006" s="0" t="n">
        <v>24.84</v>
      </c>
      <c r="O3006" s="0" t="n">
        <v>3.68</v>
      </c>
    </row>
    <row r="3007" customFormat="false" ht="39.6" hidden="false" customHeight="true" outlineLevel="0" collapsed="false">
      <c r="A3007" s="109" t="s">
        <v>1567</v>
      </c>
      <c r="B3007" s="110" t="s">
        <v>1680</v>
      </c>
      <c r="C3007" s="109" t="s">
        <v>29</v>
      </c>
      <c r="D3007" s="109" t="s">
        <v>1681</v>
      </c>
      <c r="E3007" s="111" t="s">
        <v>1570</v>
      </c>
      <c r="F3007" s="111"/>
      <c r="G3007" s="112" t="s">
        <v>31</v>
      </c>
      <c r="H3007" s="113" t="n">
        <v>0.0976</v>
      </c>
      <c r="I3007" s="114" t="n">
        <f aca="false">L3007</f>
        <v>19.12</v>
      </c>
      <c r="J3007" s="114" t="n">
        <f aca="false">M3007</f>
        <v>1.86</v>
      </c>
      <c r="L3007" s="108" t="n">
        <f aca="false">TRUNC(N3007-N3007*$O$2,2)</f>
        <v>19.12</v>
      </c>
      <c r="M3007" s="108" t="n">
        <f aca="false">TRUNC(O3007-O3007*$O$2,2)</f>
        <v>1.86</v>
      </c>
      <c r="N3007" s="0" t="n">
        <v>24.5</v>
      </c>
      <c r="O3007" s="0" t="n">
        <v>2.39</v>
      </c>
    </row>
    <row r="3008" customFormat="false" ht="52.9" hidden="false" customHeight="true" outlineLevel="0" collapsed="false">
      <c r="A3008" s="109" t="s">
        <v>1567</v>
      </c>
      <c r="B3008" s="110" t="s">
        <v>2859</v>
      </c>
      <c r="C3008" s="109" t="s">
        <v>29</v>
      </c>
      <c r="D3008" s="109" t="s">
        <v>2860</v>
      </c>
      <c r="E3008" s="111" t="s">
        <v>1696</v>
      </c>
      <c r="F3008" s="111"/>
      <c r="G3008" s="112" t="s">
        <v>41</v>
      </c>
      <c r="H3008" s="113" t="n">
        <v>0.0739</v>
      </c>
      <c r="I3008" s="114" t="n">
        <f aca="false">L3008</f>
        <v>348.5</v>
      </c>
      <c r="J3008" s="114" t="n">
        <f aca="false">M3008</f>
        <v>25.74</v>
      </c>
      <c r="L3008" s="108" t="n">
        <f aca="false">TRUNC(N3008-N3008*$O$2,2)</f>
        <v>348.5</v>
      </c>
      <c r="M3008" s="108" t="n">
        <f aca="false">TRUNC(O3008-O3008*$O$2,2)</f>
        <v>25.74</v>
      </c>
      <c r="N3008" s="0" t="n">
        <v>446.51</v>
      </c>
      <c r="O3008" s="0" t="n">
        <v>32.99</v>
      </c>
    </row>
    <row r="3009" customFormat="false" ht="51" hidden="false" customHeight="false" outlineLevel="0" collapsed="false">
      <c r="A3009" s="122" t="s">
        <v>1578</v>
      </c>
      <c r="B3009" s="123" t="s">
        <v>3138</v>
      </c>
      <c r="C3009" s="122" t="s">
        <v>29</v>
      </c>
      <c r="D3009" s="122" t="s">
        <v>3139</v>
      </c>
      <c r="E3009" s="124" t="s">
        <v>1581</v>
      </c>
      <c r="F3009" s="124"/>
      <c r="G3009" s="125" t="s">
        <v>524</v>
      </c>
      <c r="H3009" s="126" t="n">
        <v>1.0816</v>
      </c>
      <c r="I3009" s="127" t="n">
        <f aca="false">L3009</f>
        <v>22.36</v>
      </c>
      <c r="J3009" s="127" t="n">
        <f aca="false">M3009</f>
        <v>24.18</v>
      </c>
      <c r="L3009" s="108" t="n">
        <f aca="false">TRUNC(N3009-N3009*$O$2,2)</f>
        <v>22.36</v>
      </c>
      <c r="M3009" s="108" t="n">
        <f aca="false">TRUNC(O3009-O3009*$O$2,2)</f>
        <v>24.18</v>
      </c>
      <c r="N3009" s="0" t="n">
        <v>28.66</v>
      </c>
      <c r="O3009" s="0" t="n">
        <v>30.99</v>
      </c>
    </row>
    <row r="3010" customFormat="false" ht="25.5" hidden="false" customHeight="false" outlineLevel="0" collapsed="false">
      <c r="A3010" s="122" t="s">
        <v>1578</v>
      </c>
      <c r="B3010" s="123" t="s">
        <v>2691</v>
      </c>
      <c r="C3010" s="122" t="s">
        <v>29</v>
      </c>
      <c r="D3010" s="122" t="s">
        <v>2692</v>
      </c>
      <c r="E3010" s="124" t="s">
        <v>1581</v>
      </c>
      <c r="F3010" s="124"/>
      <c r="G3010" s="125" t="s">
        <v>117</v>
      </c>
      <c r="H3010" s="126" t="n">
        <v>0.45</v>
      </c>
      <c r="I3010" s="127" t="n">
        <f aca="false">L3010</f>
        <v>3.12</v>
      </c>
      <c r="J3010" s="127" t="n">
        <f aca="false">M3010</f>
        <v>1.4</v>
      </c>
      <c r="L3010" s="108" t="n">
        <f aca="false">TRUNC(N3010-N3010*$O$2,2)</f>
        <v>3.12</v>
      </c>
      <c r="M3010" s="108" t="n">
        <f aca="false">TRUNC(O3010-O3010*$O$2,2)</f>
        <v>1.4</v>
      </c>
      <c r="N3010" s="0" t="n">
        <v>4</v>
      </c>
      <c r="O3010" s="0" t="n">
        <v>1.8</v>
      </c>
    </row>
    <row r="3011" customFormat="false" ht="25.5" hidden="false" customHeight="false" outlineLevel="0" collapsed="false">
      <c r="A3011" s="122" t="s">
        <v>1578</v>
      </c>
      <c r="B3011" s="123" t="s">
        <v>2681</v>
      </c>
      <c r="C3011" s="122" t="s">
        <v>29</v>
      </c>
      <c r="D3011" s="122" t="s">
        <v>2682</v>
      </c>
      <c r="E3011" s="124" t="s">
        <v>1581</v>
      </c>
      <c r="F3011" s="124"/>
      <c r="G3011" s="125" t="s">
        <v>132</v>
      </c>
      <c r="H3011" s="126" t="n">
        <v>0.024</v>
      </c>
      <c r="I3011" s="127" t="n">
        <f aca="false">L3011</f>
        <v>18.26</v>
      </c>
      <c r="J3011" s="127" t="n">
        <f aca="false">M3011</f>
        <v>0.43</v>
      </c>
      <c r="L3011" s="108" t="n">
        <f aca="false">TRUNC(N3011-N3011*$O$2,2)</f>
        <v>18.26</v>
      </c>
      <c r="M3011" s="108" t="n">
        <f aca="false">TRUNC(O3011-O3011*$O$2,2)</f>
        <v>0.43</v>
      </c>
      <c r="N3011" s="0" t="n">
        <v>23.4</v>
      </c>
      <c r="O3011" s="0" t="n">
        <v>0.56</v>
      </c>
    </row>
    <row r="3012" customFormat="false" ht="12.75" hidden="false" customHeight="false" outlineLevel="0" collapsed="false">
      <c r="A3012" s="115"/>
      <c r="B3012" s="115"/>
      <c r="C3012" s="115"/>
      <c r="D3012" s="115"/>
      <c r="E3012" s="115"/>
      <c r="F3012" s="116"/>
      <c r="G3012" s="115"/>
      <c r="H3012" s="116"/>
      <c r="I3012" s="115"/>
      <c r="J3012" s="116"/>
      <c r="L3012" s="108"/>
      <c r="M3012" s="108" t="n">
        <f aca="false">TRUNC(O3012-O3012*$O$2,2)</f>
        <v>9.42</v>
      </c>
      <c r="N3012" s="0" t="s">
        <v>1574</v>
      </c>
      <c r="O3012" s="0" t="n">
        <v>12.08</v>
      </c>
    </row>
    <row r="3013" customFormat="false" ht="12.75" hidden="false" customHeight="false" outlineLevel="0" collapsed="false">
      <c r="A3013" s="115"/>
      <c r="B3013" s="115"/>
      <c r="C3013" s="115"/>
      <c r="D3013" s="115"/>
      <c r="E3013" s="115"/>
      <c r="F3013" s="116"/>
      <c r="G3013" s="115"/>
      <c r="H3013" s="117" t="s">
        <v>1575</v>
      </c>
      <c r="I3013" s="117"/>
      <c r="J3013" s="118" t="n">
        <f aca="false">M3013</f>
        <v>73.96</v>
      </c>
      <c r="L3013" s="108" t="n">
        <f aca="false">TRUNC(N3013-N3013*$O$2,2)</f>
        <v>0</v>
      </c>
      <c r="M3013" s="108" t="n">
        <f aca="false">TRUNC(O3013-O3013*$O$2,2)</f>
        <v>73.96</v>
      </c>
      <c r="N3013" s="0" t="n">
        <v>0</v>
      </c>
      <c r="O3013" s="0" t="n">
        <v>94.77</v>
      </c>
    </row>
    <row r="3014" customFormat="false" ht="13.5" hidden="false" customHeight="false" outlineLevel="0" collapsed="false">
      <c r="A3014" s="30"/>
      <c r="B3014" s="30"/>
      <c r="C3014" s="30"/>
      <c r="D3014" s="30"/>
      <c r="E3014" s="30"/>
      <c r="F3014" s="30"/>
      <c r="G3014" s="30"/>
      <c r="H3014" s="119"/>
      <c r="I3014" s="30"/>
      <c r="J3014" s="120"/>
      <c r="L3014" s="108"/>
      <c r="M3014" s="108" t="n">
        <f aca="false">TRUNC(O3014-O3014*$O$2,2)</f>
        <v>5474.66</v>
      </c>
      <c r="N3014" s="0" t="s">
        <v>1576</v>
      </c>
      <c r="O3014" s="0" t="n">
        <v>7014.3</v>
      </c>
    </row>
    <row r="3015" customFormat="false" ht="13.5" hidden="false" customHeight="false" outlineLevel="0" collapsed="false">
      <c r="A3015" s="121"/>
      <c r="B3015" s="121"/>
      <c r="C3015" s="121"/>
      <c r="D3015" s="121"/>
      <c r="E3015" s="121"/>
      <c r="F3015" s="121"/>
      <c r="G3015" s="121"/>
      <c r="H3015" s="121"/>
      <c r="I3015" s="121"/>
      <c r="J3015" s="121"/>
      <c r="L3015" s="108" t="n">
        <f aca="false">TRUNC(N3015-N3015*$O$2,2)</f>
        <v>0</v>
      </c>
      <c r="M3015" s="108" t="n">
        <f aca="false">TRUNC(O3015-O3015*$O$2,2)</f>
        <v>0</v>
      </c>
      <c r="N3015" s="0" t="n">
        <v>0</v>
      </c>
      <c r="O3015" s="0" t="n">
        <v>0</v>
      </c>
    </row>
    <row r="3016" customFormat="false" ht="15" hidden="false" customHeight="false" outlineLevel="0" collapsed="false">
      <c r="A3016" s="98" t="s">
        <v>457</v>
      </c>
      <c r="B3016" s="99" t="s">
        <v>8</v>
      </c>
      <c r="C3016" s="98" t="s">
        <v>9</v>
      </c>
      <c r="D3016" s="98" t="s">
        <v>10</v>
      </c>
      <c r="E3016" s="100" t="s">
        <v>1565</v>
      </c>
      <c r="F3016" s="100"/>
      <c r="G3016" s="101" t="s">
        <v>11</v>
      </c>
      <c r="H3016" s="99" t="s">
        <v>12</v>
      </c>
      <c r="I3016" s="99" t="s">
        <v>13</v>
      </c>
      <c r="J3016" s="99" t="s">
        <v>15</v>
      </c>
      <c r="L3016" s="108"/>
      <c r="M3016" s="108"/>
    </row>
    <row r="3017" customFormat="false" ht="51" hidden="false" customHeight="false" outlineLevel="0" collapsed="false">
      <c r="A3017" s="102" t="s">
        <v>1566</v>
      </c>
      <c r="B3017" s="103" t="s">
        <v>458</v>
      </c>
      <c r="C3017" s="102" t="s">
        <v>29</v>
      </c>
      <c r="D3017" s="102" t="s">
        <v>459</v>
      </c>
      <c r="E3017" s="104" t="s">
        <v>1679</v>
      </c>
      <c r="F3017" s="104"/>
      <c r="G3017" s="105" t="s">
        <v>52</v>
      </c>
      <c r="H3017" s="106" t="n">
        <v>1</v>
      </c>
      <c r="I3017" s="107" t="n">
        <f aca="false">L3017</f>
        <v>63.13</v>
      </c>
      <c r="J3017" s="107" t="n">
        <f aca="false">M3017</f>
        <v>63.13</v>
      </c>
      <c r="L3017" s="108" t="n">
        <f aca="false">TRUNC(N3017-N3017*$O$2,2)</f>
        <v>63.13</v>
      </c>
      <c r="M3017" s="108" t="n">
        <f aca="false">TRUNC(O3017-O3017*$O$2,2)</f>
        <v>63.13</v>
      </c>
      <c r="N3017" s="0" t="n">
        <v>80.89</v>
      </c>
      <c r="O3017" s="0" t="n">
        <v>80.89</v>
      </c>
    </row>
    <row r="3018" customFormat="false" ht="39.6" hidden="false" customHeight="true" outlineLevel="0" collapsed="false">
      <c r="A3018" s="109" t="s">
        <v>1567</v>
      </c>
      <c r="B3018" s="110" t="s">
        <v>1597</v>
      </c>
      <c r="C3018" s="109" t="s">
        <v>29</v>
      </c>
      <c r="D3018" s="109" t="s">
        <v>1598</v>
      </c>
      <c r="E3018" s="111" t="s">
        <v>1570</v>
      </c>
      <c r="F3018" s="111"/>
      <c r="G3018" s="112" t="s">
        <v>31</v>
      </c>
      <c r="H3018" s="113" t="n">
        <v>0.3725</v>
      </c>
      <c r="I3018" s="114" t="n">
        <f aca="false">L3018</f>
        <v>15.82</v>
      </c>
      <c r="J3018" s="114" t="n">
        <f aca="false">M3018</f>
        <v>5.89</v>
      </c>
      <c r="L3018" s="108" t="n">
        <f aca="false">TRUNC(N3018-N3018*$O$2,2)</f>
        <v>15.82</v>
      </c>
      <c r="M3018" s="108" t="n">
        <f aca="false">TRUNC(O3018-O3018*$O$2,2)</f>
        <v>5.89</v>
      </c>
      <c r="N3018" s="0" t="n">
        <v>20.28</v>
      </c>
      <c r="O3018" s="0" t="n">
        <v>7.55</v>
      </c>
    </row>
    <row r="3019" customFormat="false" ht="66" hidden="false" customHeight="true" outlineLevel="0" collapsed="false">
      <c r="A3019" s="109" t="s">
        <v>1567</v>
      </c>
      <c r="B3019" s="110" t="s">
        <v>3140</v>
      </c>
      <c r="C3019" s="109" t="s">
        <v>29</v>
      </c>
      <c r="D3019" s="109" t="s">
        <v>3141</v>
      </c>
      <c r="E3019" s="111" t="s">
        <v>1577</v>
      </c>
      <c r="F3019" s="111"/>
      <c r="G3019" s="112" t="s">
        <v>1587</v>
      </c>
      <c r="H3019" s="113" t="n">
        <v>0.0491</v>
      </c>
      <c r="I3019" s="114" t="n">
        <f aca="false">L3019</f>
        <v>8.96</v>
      </c>
      <c r="J3019" s="114" t="n">
        <f aca="false">M3019</f>
        <v>0.43</v>
      </c>
      <c r="L3019" s="108" t="n">
        <f aca="false">TRUNC(N3019-N3019*$O$2,2)</f>
        <v>8.96</v>
      </c>
      <c r="M3019" s="108" t="n">
        <f aca="false">TRUNC(O3019-O3019*$O$2,2)</f>
        <v>0.43</v>
      </c>
      <c r="N3019" s="0" t="n">
        <v>11.48</v>
      </c>
      <c r="O3019" s="0" t="n">
        <v>0.56</v>
      </c>
    </row>
    <row r="3020" customFormat="false" ht="52.9" hidden="false" customHeight="true" outlineLevel="0" collapsed="false">
      <c r="A3020" s="109" t="s">
        <v>1567</v>
      </c>
      <c r="B3020" s="110" t="s">
        <v>3142</v>
      </c>
      <c r="C3020" s="109" t="s">
        <v>29</v>
      </c>
      <c r="D3020" s="109" t="s">
        <v>3143</v>
      </c>
      <c r="E3020" s="111" t="s">
        <v>1577</v>
      </c>
      <c r="F3020" s="111"/>
      <c r="G3020" s="112" t="s">
        <v>1590</v>
      </c>
      <c r="H3020" s="113" t="n">
        <v>0.1821</v>
      </c>
      <c r="I3020" s="114" t="n">
        <f aca="false">L3020</f>
        <v>0.55</v>
      </c>
      <c r="J3020" s="114" t="n">
        <f aca="false">M3020</f>
        <v>0.09</v>
      </c>
      <c r="L3020" s="108" t="n">
        <f aca="false">TRUNC(N3020-N3020*$O$2,2)</f>
        <v>0.55</v>
      </c>
      <c r="M3020" s="108" t="n">
        <f aca="false">TRUNC(O3020-O3020*$O$2,2)</f>
        <v>0.09</v>
      </c>
      <c r="N3020" s="0" t="n">
        <v>0.71</v>
      </c>
      <c r="O3020" s="0" t="n">
        <v>0.12</v>
      </c>
    </row>
    <row r="3021" customFormat="false" ht="52.9" hidden="false" customHeight="true" outlineLevel="0" collapsed="false">
      <c r="A3021" s="109" t="s">
        <v>1567</v>
      </c>
      <c r="B3021" s="110" t="s">
        <v>3144</v>
      </c>
      <c r="C3021" s="109" t="s">
        <v>29</v>
      </c>
      <c r="D3021" s="109" t="s">
        <v>3145</v>
      </c>
      <c r="E3021" s="111" t="s">
        <v>1577</v>
      </c>
      <c r="F3021" s="111"/>
      <c r="G3021" s="112" t="s">
        <v>1587</v>
      </c>
      <c r="H3021" s="113" t="n">
        <v>0.0041</v>
      </c>
      <c r="I3021" s="114" t="n">
        <f aca="false">L3021</f>
        <v>8.1</v>
      </c>
      <c r="J3021" s="114" t="n">
        <f aca="false">M3021</f>
        <v>0.03</v>
      </c>
      <c r="L3021" s="108" t="n">
        <f aca="false">TRUNC(N3021-N3021*$O$2,2)</f>
        <v>8.1</v>
      </c>
      <c r="M3021" s="108" t="n">
        <f aca="false">TRUNC(O3021-O3021*$O$2,2)</f>
        <v>0.03</v>
      </c>
      <c r="N3021" s="0" t="n">
        <v>10.38</v>
      </c>
      <c r="O3021" s="0" t="n">
        <v>0.04</v>
      </c>
    </row>
    <row r="3022" customFormat="false" ht="66" hidden="false" customHeight="true" outlineLevel="0" collapsed="false">
      <c r="A3022" s="109" t="s">
        <v>1567</v>
      </c>
      <c r="B3022" s="110" t="s">
        <v>3146</v>
      </c>
      <c r="C3022" s="109" t="s">
        <v>29</v>
      </c>
      <c r="D3022" s="109" t="s">
        <v>3147</v>
      </c>
      <c r="E3022" s="111" t="s">
        <v>1577</v>
      </c>
      <c r="F3022" s="111"/>
      <c r="G3022" s="112" t="s">
        <v>1590</v>
      </c>
      <c r="H3022" s="113" t="n">
        <v>0.1371</v>
      </c>
      <c r="I3022" s="114" t="n">
        <f aca="false">L3022</f>
        <v>0.94</v>
      </c>
      <c r="J3022" s="114" t="n">
        <f aca="false">M3022</f>
        <v>0.12</v>
      </c>
      <c r="L3022" s="108" t="n">
        <f aca="false">TRUNC(N3022-N3022*$O$2,2)</f>
        <v>0.94</v>
      </c>
      <c r="M3022" s="108" t="n">
        <f aca="false">TRUNC(O3022-O3022*$O$2,2)</f>
        <v>0.12</v>
      </c>
      <c r="N3022" s="0" t="n">
        <v>1.21</v>
      </c>
      <c r="O3022" s="0" t="n">
        <v>0.16</v>
      </c>
    </row>
    <row r="3023" customFormat="false" ht="39.6" hidden="false" customHeight="true" outlineLevel="0" collapsed="false">
      <c r="A3023" s="109" t="s">
        <v>1567</v>
      </c>
      <c r="B3023" s="110" t="s">
        <v>3148</v>
      </c>
      <c r="C3023" s="109" t="s">
        <v>29</v>
      </c>
      <c r="D3023" s="109" t="s">
        <v>3149</v>
      </c>
      <c r="E3023" s="111" t="s">
        <v>1570</v>
      </c>
      <c r="F3023" s="111"/>
      <c r="G3023" s="112" t="s">
        <v>31</v>
      </c>
      <c r="H3023" s="113" t="n">
        <v>0.3725</v>
      </c>
      <c r="I3023" s="114" t="n">
        <f aca="false">L3023</f>
        <v>19.23</v>
      </c>
      <c r="J3023" s="114" t="n">
        <f aca="false">M3023</f>
        <v>7.15</v>
      </c>
      <c r="L3023" s="108" t="n">
        <f aca="false">TRUNC(N3023-N3023*$O$2,2)</f>
        <v>19.23</v>
      </c>
      <c r="M3023" s="108" t="n">
        <f aca="false">TRUNC(O3023-O3023*$O$2,2)</f>
        <v>7.15</v>
      </c>
      <c r="N3023" s="0" t="n">
        <v>24.64</v>
      </c>
      <c r="O3023" s="0" t="n">
        <v>9.17</v>
      </c>
    </row>
    <row r="3024" customFormat="false" ht="25.5" hidden="false" customHeight="false" outlineLevel="0" collapsed="false">
      <c r="A3024" s="122" t="s">
        <v>1578</v>
      </c>
      <c r="B3024" s="123" t="s">
        <v>3150</v>
      </c>
      <c r="C3024" s="122" t="s">
        <v>29</v>
      </c>
      <c r="D3024" s="122" t="s">
        <v>3151</v>
      </c>
      <c r="E3024" s="124" t="s">
        <v>1581</v>
      </c>
      <c r="F3024" s="124"/>
      <c r="G3024" s="125" t="s">
        <v>105</v>
      </c>
      <c r="H3024" s="126" t="n">
        <v>0.0098</v>
      </c>
      <c r="I3024" s="127" t="n">
        <f aca="false">L3024</f>
        <v>60.87</v>
      </c>
      <c r="J3024" s="127" t="n">
        <f aca="false">M3024</f>
        <v>0.59</v>
      </c>
      <c r="L3024" s="108" t="n">
        <f aca="false">TRUNC(N3024-N3024*$O$2,2)</f>
        <v>60.87</v>
      </c>
      <c r="M3024" s="108" t="n">
        <f aca="false">TRUNC(O3024-O3024*$O$2,2)</f>
        <v>0.59</v>
      </c>
      <c r="N3024" s="0" t="n">
        <v>77.99</v>
      </c>
      <c r="O3024" s="0" t="n">
        <v>0.76</v>
      </c>
    </row>
    <row r="3025" customFormat="false" ht="25.5" hidden="false" customHeight="false" outlineLevel="0" collapsed="false">
      <c r="A3025" s="122" t="s">
        <v>1578</v>
      </c>
      <c r="B3025" s="123" t="s">
        <v>2741</v>
      </c>
      <c r="C3025" s="122" t="s">
        <v>29</v>
      </c>
      <c r="D3025" s="122" t="s">
        <v>2742</v>
      </c>
      <c r="E3025" s="124" t="s">
        <v>1581</v>
      </c>
      <c r="F3025" s="124"/>
      <c r="G3025" s="125" t="s">
        <v>105</v>
      </c>
      <c r="H3025" s="126" t="n">
        <v>0.0568</v>
      </c>
      <c r="I3025" s="127" t="n">
        <f aca="false">L3025</f>
        <v>74.14</v>
      </c>
      <c r="J3025" s="127" t="n">
        <f aca="false">M3025</f>
        <v>4.2</v>
      </c>
      <c r="L3025" s="108" t="n">
        <f aca="false">TRUNC(N3025-N3025*$O$2,2)</f>
        <v>74.14</v>
      </c>
      <c r="M3025" s="108" t="n">
        <f aca="false">TRUNC(O3025-O3025*$O$2,2)</f>
        <v>4.2</v>
      </c>
      <c r="N3025" s="0" t="n">
        <v>95</v>
      </c>
      <c r="O3025" s="0" t="n">
        <v>5.39</v>
      </c>
    </row>
    <row r="3026" customFormat="false" ht="63.75" hidden="false" customHeight="false" outlineLevel="0" collapsed="false">
      <c r="A3026" s="122" t="s">
        <v>1578</v>
      </c>
      <c r="B3026" s="123" t="s">
        <v>3152</v>
      </c>
      <c r="C3026" s="122" t="s">
        <v>29</v>
      </c>
      <c r="D3026" s="122" t="s">
        <v>3153</v>
      </c>
      <c r="E3026" s="124" t="s">
        <v>1581</v>
      </c>
      <c r="F3026" s="124"/>
      <c r="G3026" s="125" t="s">
        <v>52</v>
      </c>
      <c r="H3026" s="126" t="n">
        <v>1.03</v>
      </c>
      <c r="I3026" s="127" t="n">
        <f aca="false">L3026</f>
        <v>43.3</v>
      </c>
      <c r="J3026" s="127" t="n">
        <f aca="false">M3026</f>
        <v>44.59</v>
      </c>
      <c r="L3026" s="108" t="n">
        <f aca="false">TRUNC(N3026-N3026*$O$2,2)</f>
        <v>43.3</v>
      </c>
      <c r="M3026" s="108" t="n">
        <f aca="false">TRUNC(O3026-O3026*$O$2,2)</f>
        <v>44.59</v>
      </c>
      <c r="N3026" s="0" t="n">
        <v>55.48</v>
      </c>
      <c r="O3026" s="0" t="n">
        <v>57.14</v>
      </c>
    </row>
    <row r="3027" customFormat="false" ht="12.75" hidden="false" customHeight="false" outlineLevel="0" collapsed="false">
      <c r="A3027" s="115"/>
      <c r="B3027" s="115"/>
      <c r="C3027" s="115"/>
      <c r="D3027" s="115"/>
      <c r="E3027" s="115"/>
      <c r="F3027" s="116"/>
      <c r="G3027" s="115"/>
      <c r="H3027" s="116"/>
      <c r="I3027" s="115"/>
      <c r="J3027" s="116"/>
      <c r="L3027" s="108"/>
      <c r="M3027" s="108" t="n">
        <f aca="false">TRUNC(O3027-O3027*$O$2,2)</f>
        <v>9.44</v>
      </c>
      <c r="N3027" s="0" t="s">
        <v>1574</v>
      </c>
      <c r="O3027" s="0" t="n">
        <v>12.1</v>
      </c>
    </row>
    <row r="3028" customFormat="false" ht="12.75" hidden="false" customHeight="false" outlineLevel="0" collapsed="false">
      <c r="A3028" s="115"/>
      <c r="B3028" s="115"/>
      <c r="C3028" s="115"/>
      <c r="D3028" s="115"/>
      <c r="E3028" s="115"/>
      <c r="F3028" s="116"/>
      <c r="G3028" s="115"/>
      <c r="H3028" s="117" t="s">
        <v>1575</v>
      </c>
      <c r="I3028" s="117"/>
      <c r="J3028" s="118" t="n">
        <f aca="false">M3028</f>
        <v>77.31</v>
      </c>
      <c r="L3028" s="108" t="n">
        <f aca="false">TRUNC(N3028-N3028*$O$2,2)</f>
        <v>0</v>
      </c>
      <c r="M3028" s="108" t="n">
        <f aca="false">TRUNC(O3028-O3028*$O$2,2)</f>
        <v>77.31</v>
      </c>
      <c r="N3028" s="0" t="n">
        <v>0</v>
      </c>
      <c r="O3028" s="0" t="n">
        <v>99.06</v>
      </c>
    </row>
    <row r="3029" customFormat="false" ht="13.5" hidden="false" customHeight="false" outlineLevel="0" collapsed="false">
      <c r="A3029" s="30"/>
      <c r="B3029" s="30"/>
      <c r="C3029" s="30"/>
      <c r="D3029" s="30"/>
      <c r="E3029" s="30"/>
      <c r="F3029" s="30"/>
      <c r="G3029" s="30"/>
      <c r="H3029" s="119"/>
      <c r="I3029" s="30"/>
      <c r="J3029" s="120"/>
      <c r="L3029" s="108"/>
      <c r="M3029" s="108" t="n">
        <f aca="false">TRUNC(O3029-O3029*$O$2,2)</f>
        <v>20807.36</v>
      </c>
      <c r="N3029" s="0" t="s">
        <v>1576</v>
      </c>
      <c r="O3029" s="0" t="n">
        <v>26659.02</v>
      </c>
    </row>
    <row r="3030" customFormat="false" ht="13.5" hidden="false" customHeight="false" outlineLevel="0" collapsed="false">
      <c r="A3030" s="121"/>
      <c r="B3030" s="121"/>
      <c r="C3030" s="121"/>
      <c r="D3030" s="121"/>
      <c r="E3030" s="121"/>
      <c r="F3030" s="121"/>
      <c r="G3030" s="121"/>
      <c r="H3030" s="121"/>
      <c r="I3030" s="121"/>
      <c r="J3030" s="121"/>
      <c r="L3030" s="108" t="n">
        <f aca="false">TRUNC(N3030-N3030*$O$2,2)</f>
        <v>0</v>
      </c>
      <c r="M3030" s="108" t="n">
        <f aca="false">TRUNC(O3030-O3030*$O$2,2)</f>
        <v>0</v>
      </c>
      <c r="N3030" s="0" t="n">
        <v>0</v>
      </c>
      <c r="O3030" s="0" t="n">
        <v>0</v>
      </c>
    </row>
    <row r="3031" customFormat="false" ht="15" hidden="false" customHeight="false" outlineLevel="0" collapsed="false">
      <c r="A3031" s="98" t="s">
        <v>460</v>
      </c>
      <c r="B3031" s="99" t="s">
        <v>8</v>
      </c>
      <c r="C3031" s="98" t="s">
        <v>9</v>
      </c>
      <c r="D3031" s="98" t="s">
        <v>10</v>
      </c>
      <c r="E3031" s="100" t="s">
        <v>1565</v>
      </c>
      <c r="F3031" s="100"/>
      <c r="G3031" s="101" t="s">
        <v>11</v>
      </c>
      <c r="H3031" s="99" t="s">
        <v>12</v>
      </c>
      <c r="I3031" s="99" t="s">
        <v>13</v>
      </c>
      <c r="J3031" s="99" t="s">
        <v>15</v>
      </c>
      <c r="L3031" s="108"/>
      <c r="M3031" s="108"/>
    </row>
    <row r="3032" customFormat="false" ht="51" hidden="false" customHeight="false" outlineLevel="0" collapsed="false">
      <c r="A3032" s="102" t="s">
        <v>1566</v>
      </c>
      <c r="B3032" s="103" t="s">
        <v>461</v>
      </c>
      <c r="C3032" s="102" t="s">
        <v>29</v>
      </c>
      <c r="D3032" s="102" t="s">
        <v>462</v>
      </c>
      <c r="E3032" s="104" t="s">
        <v>1679</v>
      </c>
      <c r="F3032" s="104"/>
      <c r="G3032" s="105" t="s">
        <v>52</v>
      </c>
      <c r="H3032" s="106" t="n">
        <v>1</v>
      </c>
      <c r="I3032" s="107" t="n">
        <f aca="false">L3032</f>
        <v>66.43</v>
      </c>
      <c r="J3032" s="107" t="n">
        <f aca="false">M3032</f>
        <v>66.43</v>
      </c>
      <c r="L3032" s="108" t="n">
        <f aca="false">TRUNC(N3032-N3032*$O$2,2)</f>
        <v>66.43</v>
      </c>
      <c r="M3032" s="108" t="n">
        <f aca="false">TRUNC(O3032-O3032*$O$2,2)</f>
        <v>66.43</v>
      </c>
      <c r="N3032" s="0" t="n">
        <v>85.12</v>
      </c>
      <c r="O3032" s="0" t="n">
        <v>85.12</v>
      </c>
    </row>
    <row r="3033" customFormat="false" ht="66" hidden="false" customHeight="true" outlineLevel="0" collapsed="false">
      <c r="A3033" s="109" t="s">
        <v>1567</v>
      </c>
      <c r="B3033" s="110" t="s">
        <v>3140</v>
      </c>
      <c r="C3033" s="109" t="s">
        <v>29</v>
      </c>
      <c r="D3033" s="109" t="s">
        <v>3141</v>
      </c>
      <c r="E3033" s="111" t="s">
        <v>1577</v>
      </c>
      <c r="F3033" s="111"/>
      <c r="G3033" s="112" t="s">
        <v>1587</v>
      </c>
      <c r="H3033" s="113" t="n">
        <v>0.0038</v>
      </c>
      <c r="I3033" s="114" t="n">
        <f aca="false">L3033</f>
        <v>8.96</v>
      </c>
      <c r="J3033" s="114" t="n">
        <f aca="false">M3033</f>
        <v>0.03</v>
      </c>
      <c r="L3033" s="108" t="n">
        <f aca="false">TRUNC(N3033-N3033*$O$2,2)</f>
        <v>8.96</v>
      </c>
      <c r="M3033" s="108" t="n">
        <f aca="false">TRUNC(O3033-O3033*$O$2,2)</f>
        <v>0.03</v>
      </c>
      <c r="N3033" s="0" t="n">
        <v>11.48</v>
      </c>
      <c r="O3033" s="0" t="n">
        <v>0.04</v>
      </c>
    </row>
    <row r="3034" customFormat="false" ht="52.9" hidden="false" customHeight="true" outlineLevel="0" collapsed="false">
      <c r="A3034" s="109" t="s">
        <v>1567</v>
      </c>
      <c r="B3034" s="110" t="s">
        <v>3144</v>
      </c>
      <c r="C3034" s="109" t="s">
        <v>29</v>
      </c>
      <c r="D3034" s="109" t="s">
        <v>3145</v>
      </c>
      <c r="E3034" s="111" t="s">
        <v>1577</v>
      </c>
      <c r="F3034" s="111"/>
      <c r="G3034" s="112" t="s">
        <v>1587</v>
      </c>
      <c r="H3034" s="113" t="n">
        <v>0.0055</v>
      </c>
      <c r="I3034" s="114" t="n">
        <f aca="false">L3034</f>
        <v>8.1</v>
      </c>
      <c r="J3034" s="114" t="n">
        <f aca="false">M3034</f>
        <v>0.03</v>
      </c>
      <c r="L3034" s="108" t="n">
        <f aca="false">TRUNC(N3034-N3034*$O$2,2)</f>
        <v>8.1</v>
      </c>
      <c r="M3034" s="108" t="n">
        <f aca="false">TRUNC(O3034-O3034*$O$2,2)</f>
        <v>0.03</v>
      </c>
      <c r="N3034" s="0" t="n">
        <v>10.38</v>
      </c>
      <c r="O3034" s="0" t="n">
        <v>0.05</v>
      </c>
    </row>
    <row r="3035" customFormat="false" ht="39.6" hidden="false" customHeight="true" outlineLevel="0" collapsed="false">
      <c r="A3035" s="109" t="s">
        <v>1567</v>
      </c>
      <c r="B3035" s="110" t="s">
        <v>1597</v>
      </c>
      <c r="C3035" s="109" t="s">
        <v>29</v>
      </c>
      <c r="D3035" s="109" t="s">
        <v>1598</v>
      </c>
      <c r="E3035" s="111" t="s">
        <v>1570</v>
      </c>
      <c r="F3035" s="111"/>
      <c r="G3035" s="112" t="s">
        <v>31</v>
      </c>
      <c r="H3035" s="113" t="n">
        <v>0.2632</v>
      </c>
      <c r="I3035" s="114" t="n">
        <f aca="false">L3035</f>
        <v>15.82</v>
      </c>
      <c r="J3035" s="114" t="n">
        <f aca="false">M3035</f>
        <v>4.16</v>
      </c>
      <c r="L3035" s="108" t="n">
        <f aca="false">TRUNC(N3035-N3035*$O$2,2)</f>
        <v>15.82</v>
      </c>
      <c r="M3035" s="108" t="n">
        <f aca="false">TRUNC(O3035-O3035*$O$2,2)</f>
        <v>4.16</v>
      </c>
      <c r="N3035" s="0" t="n">
        <v>20.28</v>
      </c>
      <c r="O3035" s="0" t="n">
        <v>5.33</v>
      </c>
    </row>
    <row r="3036" customFormat="false" ht="52.9" hidden="false" customHeight="true" outlineLevel="0" collapsed="false">
      <c r="A3036" s="109" t="s">
        <v>1567</v>
      </c>
      <c r="B3036" s="110" t="s">
        <v>3142</v>
      </c>
      <c r="C3036" s="109" t="s">
        <v>29</v>
      </c>
      <c r="D3036" s="109" t="s">
        <v>3143</v>
      </c>
      <c r="E3036" s="111" t="s">
        <v>1577</v>
      </c>
      <c r="F3036" s="111"/>
      <c r="G3036" s="112" t="s">
        <v>1590</v>
      </c>
      <c r="H3036" s="113" t="n">
        <v>0.1261</v>
      </c>
      <c r="I3036" s="114" t="n">
        <f aca="false">L3036</f>
        <v>0.55</v>
      </c>
      <c r="J3036" s="114" t="n">
        <f aca="false">M3036</f>
        <v>0.06</v>
      </c>
      <c r="L3036" s="108" t="n">
        <f aca="false">TRUNC(N3036-N3036*$O$2,2)</f>
        <v>0.55</v>
      </c>
      <c r="M3036" s="108" t="n">
        <f aca="false">TRUNC(O3036-O3036*$O$2,2)</f>
        <v>0.06</v>
      </c>
      <c r="N3036" s="0" t="n">
        <v>0.71</v>
      </c>
      <c r="O3036" s="0" t="n">
        <v>0.08</v>
      </c>
    </row>
    <row r="3037" customFormat="false" ht="66" hidden="false" customHeight="true" outlineLevel="0" collapsed="false">
      <c r="A3037" s="109" t="s">
        <v>1567</v>
      </c>
      <c r="B3037" s="110" t="s">
        <v>3146</v>
      </c>
      <c r="C3037" s="109" t="s">
        <v>29</v>
      </c>
      <c r="D3037" s="109" t="s">
        <v>3147</v>
      </c>
      <c r="E3037" s="111" t="s">
        <v>1577</v>
      </c>
      <c r="F3037" s="111"/>
      <c r="G3037" s="112" t="s">
        <v>1590</v>
      </c>
      <c r="H3037" s="113" t="n">
        <v>0.1278</v>
      </c>
      <c r="I3037" s="114" t="n">
        <f aca="false">L3037</f>
        <v>0.94</v>
      </c>
      <c r="J3037" s="114" t="n">
        <f aca="false">M3037</f>
        <v>0.11</v>
      </c>
      <c r="L3037" s="108" t="n">
        <f aca="false">TRUNC(N3037-N3037*$O$2,2)</f>
        <v>0.94</v>
      </c>
      <c r="M3037" s="108" t="n">
        <f aca="false">TRUNC(O3037-O3037*$O$2,2)</f>
        <v>0.11</v>
      </c>
      <c r="N3037" s="0" t="n">
        <v>1.21</v>
      </c>
      <c r="O3037" s="0" t="n">
        <v>0.15</v>
      </c>
    </row>
    <row r="3038" customFormat="false" ht="39.6" hidden="false" customHeight="true" outlineLevel="0" collapsed="false">
      <c r="A3038" s="109" t="s">
        <v>1567</v>
      </c>
      <c r="B3038" s="110" t="s">
        <v>3148</v>
      </c>
      <c r="C3038" s="109" t="s">
        <v>29</v>
      </c>
      <c r="D3038" s="109" t="s">
        <v>3149</v>
      </c>
      <c r="E3038" s="111" t="s">
        <v>1570</v>
      </c>
      <c r="F3038" s="111"/>
      <c r="G3038" s="112" t="s">
        <v>31</v>
      </c>
      <c r="H3038" s="113" t="n">
        <v>0.2632</v>
      </c>
      <c r="I3038" s="114" t="n">
        <f aca="false">L3038</f>
        <v>19.23</v>
      </c>
      <c r="J3038" s="114" t="n">
        <f aca="false">M3038</f>
        <v>5.05</v>
      </c>
      <c r="L3038" s="108" t="n">
        <f aca="false">TRUNC(N3038-N3038*$O$2,2)</f>
        <v>19.23</v>
      </c>
      <c r="M3038" s="108" t="n">
        <f aca="false">TRUNC(O3038-O3038*$O$2,2)</f>
        <v>5.05</v>
      </c>
      <c r="N3038" s="0" t="n">
        <v>24.64</v>
      </c>
      <c r="O3038" s="0" t="n">
        <v>6.48</v>
      </c>
    </row>
    <row r="3039" customFormat="false" ht="25.5" hidden="false" customHeight="false" outlineLevel="0" collapsed="false">
      <c r="A3039" s="122" t="s">
        <v>1578</v>
      </c>
      <c r="B3039" s="123" t="s">
        <v>3150</v>
      </c>
      <c r="C3039" s="122" t="s">
        <v>29</v>
      </c>
      <c r="D3039" s="122" t="s">
        <v>3151</v>
      </c>
      <c r="E3039" s="124" t="s">
        <v>1581</v>
      </c>
      <c r="F3039" s="124"/>
      <c r="G3039" s="125" t="s">
        <v>105</v>
      </c>
      <c r="H3039" s="126" t="n">
        <v>0.0098</v>
      </c>
      <c r="I3039" s="127" t="n">
        <f aca="false">L3039</f>
        <v>60.87</v>
      </c>
      <c r="J3039" s="127" t="n">
        <f aca="false">M3039</f>
        <v>0.59</v>
      </c>
      <c r="L3039" s="108" t="n">
        <f aca="false">TRUNC(N3039-N3039*$O$2,2)</f>
        <v>60.87</v>
      </c>
      <c r="M3039" s="108" t="n">
        <f aca="false">TRUNC(O3039-O3039*$O$2,2)</f>
        <v>0.59</v>
      </c>
      <c r="N3039" s="0" t="n">
        <v>77.99</v>
      </c>
      <c r="O3039" s="0" t="n">
        <v>0.76</v>
      </c>
    </row>
    <row r="3040" customFormat="false" ht="25.5" hidden="false" customHeight="false" outlineLevel="0" collapsed="false">
      <c r="A3040" s="122" t="s">
        <v>1578</v>
      </c>
      <c r="B3040" s="123" t="s">
        <v>2741</v>
      </c>
      <c r="C3040" s="122" t="s">
        <v>29</v>
      </c>
      <c r="D3040" s="122" t="s">
        <v>2742</v>
      </c>
      <c r="E3040" s="124" t="s">
        <v>1581</v>
      </c>
      <c r="F3040" s="124"/>
      <c r="G3040" s="125" t="s">
        <v>105</v>
      </c>
      <c r="H3040" s="126" t="n">
        <v>0.0568</v>
      </c>
      <c r="I3040" s="127" t="n">
        <f aca="false">L3040</f>
        <v>74.14</v>
      </c>
      <c r="J3040" s="127" t="n">
        <f aca="false">M3040</f>
        <v>4.2</v>
      </c>
      <c r="L3040" s="108" t="n">
        <f aca="false">TRUNC(N3040-N3040*$O$2,2)</f>
        <v>74.14</v>
      </c>
      <c r="M3040" s="108" t="n">
        <f aca="false">TRUNC(O3040-O3040*$O$2,2)</f>
        <v>4.2</v>
      </c>
      <c r="N3040" s="0" t="n">
        <v>95</v>
      </c>
      <c r="O3040" s="0" t="n">
        <v>5.39</v>
      </c>
    </row>
    <row r="3041" customFormat="false" ht="63.75" hidden="false" customHeight="false" outlineLevel="0" collapsed="false">
      <c r="A3041" s="122" t="s">
        <v>1578</v>
      </c>
      <c r="B3041" s="123" t="s">
        <v>3154</v>
      </c>
      <c r="C3041" s="122" t="s">
        <v>29</v>
      </c>
      <c r="D3041" s="122" t="s">
        <v>3155</v>
      </c>
      <c r="E3041" s="124" t="s">
        <v>1581</v>
      </c>
      <c r="F3041" s="124"/>
      <c r="G3041" s="125" t="s">
        <v>52</v>
      </c>
      <c r="H3041" s="126" t="n">
        <v>1.0041</v>
      </c>
      <c r="I3041" s="127" t="n">
        <f aca="false">L3041</f>
        <v>51.95</v>
      </c>
      <c r="J3041" s="127" t="n">
        <f aca="false">M3041</f>
        <v>52.16</v>
      </c>
      <c r="L3041" s="108" t="n">
        <f aca="false">TRUNC(N3041-N3041*$O$2,2)</f>
        <v>51.95</v>
      </c>
      <c r="M3041" s="108" t="n">
        <f aca="false">TRUNC(O3041-O3041*$O$2,2)</f>
        <v>52.16</v>
      </c>
      <c r="N3041" s="0" t="n">
        <v>66.57</v>
      </c>
      <c r="O3041" s="0" t="n">
        <v>66.84</v>
      </c>
    </row>
    <row r="3042" customFormat="false" ht="12.75" hidden="false" customHeight="false" outlineLevel="0" collapsed="false">
      <c r="A3042" s="115"/>
      <c r="B3042" s="115"/>
      <c r="C3042" s="115"/>
      <c r="D3042" s="115"/>
      <c r="E3042" s="115"/>
      <c r="F3042" s="116"/>
      <c r="G3042" s="115"/>
      <c r="H3042" s="116"/>
      <c r="I3042" s="115"/>
      <c r="J3042" s="116"/>
      <c r="L3042" s="108"/>
      <c r="M3042" s="108" t="n">
        <f aca="false">TRUNC(O3042-O3042*$O$2,2)</f>
        <v>6.67</v>
      </c>
      <c r="N3042" s="0" t="s">
        <v>1574</v>
      </c>
      <c r="O3042" s="0" t="n">
        <v>8.55</v>
      </c>
    </row>
    <row r="3043" customFormat="false" ht="12.75" hidden="false" customHeight="false" outlineLevel="0" collapsed="false">
      <c r="A3043" s="115"/>
      <c r="B3043" s="115"/>
      <c r="C3043" s="115"/>
      <c r="D3043" s="115"/>
      <c r="E3043" s="115"/>
      <c r="F3043" s="116"/>
      <c r="G3043" s="115"/>
      <c r="H3043" s="117" t="s">
        <v>1575</v>
      </c>
      <c r="I3043" s="117"/>
      <c r="J3043" s="118" t="n">
        <f aca="false">M3043</f>
        <v>81.35</v>
      </c>
      <c r="L3043" s="108" t="n">
        <f aca="false">TRUNC(N3043-N3043*$O$2,2)</f>
        <v>0</v>
      </c>
      <c r="M3043" s="108" t="n">
        <f aca="false">TRUNC(O3043-O3043*$O$2,2)</f>
        <v>81.35</v>
      </c>
      <c r="N3043" s="0" t="n">
        <v>0</v>
      </c>
      <c r="O3043" s="0" t="n">
        <v>104.24</v>
      </c>
    </row>
    <row r="3044" customFormat="false" ht="13.5" hidden="false" customHeight="false" outlineLevel="0" collapsed="false">
      <c r="A3044" s="30"/>
      <c r="B3044" s="30"/>
      <c r="C3044" s="30"/>
      <c r="D3044" s="30"/>
      <c r="E3044" s="30"/>
      <c r="F3044" s="30"/>
      <c r="G3044" s="30"/>
      <c r="H3044" s="119"/>
      <c r="I3044" s="30"/>
      <c r="J3044" s="120"/>
      <c r="L3044" s="108"/>
      <c r="M3044" s="108" t="n">
        <f aca="false">TRUNC(O3044-O3044*$O$2,2)</f>
        <v>31759.41</v>
      </c>
      <c r="N3044" s="0" t="s">
        <v>1576</v>
      </c>
      <c r="O3044" s="0" t="n">
        <v>40691.12</v>
      </c>
    </row>
    <row r="3045" customFormat="false" ht="13.5" hidden="false" customHeight="false" outlineLevel="0" collapsed="false">
      <c r="A3045" s="121"/>
      <c r="B3045" s="121"/>
      <c r="C3045" s="121"/>
      <c r="D3045" s="121"/>
      <c r="E3045" s="121"/>
      <c r="F3045" s="121"/>
      <c r="G3045" s="121"/>
      <c r="H3045" s="121"/>
      <c r="I3045" s="121"/>
      <c r="J3045" s="121"/>
      <c r="L3045" s="108" t="n">
        <f aca="false">TRUNC(N3045-N3045*$O$2,2)</f>
        <v>0</v>
      </c>
      <c r="M3045" s="108" t="n">
        <f aca="false">TRUNC(O3045-O3045*$O$2,2)</f>
        <v>0</v>
      </c>
      <c r="N3045" s="0" t="n">
        <v>0</v>
      </c>
      <c r="O3045" s="0" t="n">
        <v>0</v>
      </c>
    </row>
    <row r="3046" customFormat="false" ht="15" hidden="false" customHeight="false" outlineLevel="0" collapsed="false">
      <c r="A3046" s="98" t="s">
        <v>463</v>
      </c>
      <c r="B3046" s="99" t="s">
        <v>8</v>
      </c>
      <c r="C3046" s="98" t="s">
        <v>9</v>
      </c>
      <c r="D3046" s="98" t="s">
        <v>10</v>
      </c>
      <c r="E3046" s="100" t="s">
        <v>1565</v>
      </c>
      <c r="F3046" s="100"/>
      <c r="G3046" s="101" t="s">
        <v>11</v>
      </c>
      <c r="H3046" s="99" t="s">
        <v>12</v>
      </c>
      <c r="I3046" s="99" t="s">
        <v>13</v>
      </c>
      <c r="J3046" s="99" t="s">
        <v>15</v>
      </c>
      <c r="L3046" s="108"/>
      <c r="M3046" s="108"/>
    </row>
    <row r="3047" customFormat="false" ht="66" hidden="false" customHeight="true" outlineLevel="0" collapsed="false">
      <c r="A3047" s="102" t="s">
        <v>1566</v>
      </c>
      <c r="B3047" s="103" t="s">
        <v>464</v>
      </c>
      <c r="C3047" s="102" t="s">
        <v>29</v>
      </c>
      <c r="D3047" s="102" t="s">
        <v>465</v>
      </c>
      <c r="E3047" s="104" t="s">
        <v>2825</v>
      </c>
      <c r="F3047" s="104"/>
      <c r="G3047" s="105" t="s">
        <v>117</v>
      </c>
      <c r="H3047" s="106" t="n">
        <v>1</v>
      </c>
      <c r="I3047" s="107" t="n">
        <f aca="false">L3047</f>
        <v>36.89</v>
      </c>
      <c r="J3047" s="107" t="n">
        <f aca="false">M3047</f>
        <v>36.89</v>
      </c>
      <c r="L3047" s="108" t="n">
        <f aca="false">TRUNC(N3047-N3047*$O$2,2)</f>
        <v>36.89</v>
      </c>
      <c r="M3047" s="108" t="n">
        <f aca="false">TRUNC(O3047-O3047*$O$2,2)</f>
        <v>36.89</v>
      </c>
      <c r="N3047" s="0" t="n">
        <v>47.27</v>
      </c>
      <c r="O3047" s="0" t="n">
        <v>47.27</v>
      </c>
    </row>
    <row r="3048" customFormat="false" ht="39.6" hidden="false" customHeight="true" outlineLevel="0" collapsed="false">
      <c r="A3048" s="109" t="s">
        <v>1567</v>
      </c>
      <c r="B3048" s="110" t="s">
        <v>1597</v>
      </c>
      <c r="C3048" s="109" t="s">
        <v>29</v>
      </c>
      <c r="D3048" s="109" t="s">
        <v>1598</v>
      </c>
      <c r="E3048" s="111" t="s">
        <v>1570</v>
      </c>
      <c r="F3048" s="111"/>
      <c r="G3048" s="112" t="s">
        <v>31</v>
      </c>
      <c r="H3048" s="113" t="n">
        <v>0.259</v>
      </c>
      <c r="I3048" s="114" t="n">
        <f aca="false">L3048</f>
        <v>15.82</v>
      </c>
      <c r="J3048" s="114" t="n">
        <f aca="false">M3048</f>
        <v>4.09</v>
      </c>
      <c r="L3048" s="108" t="n">
        <f aca="false">TRUNC(N3048-N3048*$O$2,2)</f>
        <v>15.82</v>
      </c>
      <c r="M3048" s="108" t="n">
        <f aca="false">TRUNC(O3048-O3048*$O$2,2)</f>
        <v>4.09</v>
      </c>
      <c r="N3048" s="0" t="n">
        <v>20.28</v>
      </c>
      <c r="O3048" s="0" t="n">
        <v>5.25</v>
      </c>
    </row>
    <row r="3049" customFormat="false" ht="39.6" hidden="false" customHeight="true" outlineLevel="0" collapsed="false">
      <c r="A3049" s="109" t="s">
        <v>1567</v>
      </c>
      <c r="B3049" s="110" t="s">
        <v>3134</v>
      </c>
      <c r="C3049" s="109" t="s">
        <v>29</v>
      </c>
      <c r="D3049" s="109" t="s">
        <v>3135</v>
      </c>
      <c r="E3049" s="111" t="s">
        <v>1570</v>
      </c>
      <c r="F3049" s="111"/>
      <c r="G3049" s="112" t="s">
        <v>41</v>
      </c>
      <c r="H3049" s="113" t="n">
        <v>0.0011</v>
      </c>
      <c r="I3049" s="114" t="n">
        <f aca="false">L3049</f>
        <v>501.45</v>
      </c>
      <c r="J3049" s="114" t="n">
        <f aca="false">M3049</f>
        <v>0.54</v>
      </c>
      <c r="L3049" s="108" t="n">
        <f aca="false">TRUNC(N3049-N3049*$O$2,2)</f>
        <v>501.45</v>
      </c>
      <c r="M3049" s="108" t="n">
        <f aca="false">TRUNC(O3049-O3049*$O$2,2)</f>
        <v>0.54</v>
      </c>
      <c r="N3049" s="0" t="n">
        <v>642.48</v>
      </c>
      <c r="O3049" s="0" t="n">
        <v>0.7</v>
      </c>
    </row>
    <row r="3050" customFormat="false" ht="39.6" hidden="false" customHeight="true" outlineLevel="0" collapsed="false">
      <c r="A3050" s="109" t="s">
        <v>1567</v>
      </c>
      <c r="B3050" s="110" t="s">
        <v>1591</v>
      </c>
      <c r="C3050" s="109" t="s">
        <v>29</v>
      </c>
      <c r="D3050" s="109" t="s">
        <v>1592</v>
      </c>
      <c r="E3050" s="111" t="s">
        <v>1570</v>
      </c>
      <c r="F3050" s="111"/>
      <c r="G3050" s="112" t="s">
        <v>31</v>
      </c>
      <c r="H3050" s="113" t="n">
        <v>0.259</v>
      </c>
      <c r="I3050" s="114" t="n">
        <f aca="false">L3050</f>
        <v>19.38</v>
      </c>
      <c r="J3050" s="114" t="n">
        <f aca="false">M3050</f>
        <v>5.01</v>
      </c>
      <c r="L3050" s="108" t="n">
        <f aca="false">TRUNC(N3050-N3050*$O$2,2)</f>
        <v>19.38</v>
      </c>
      <c r="M3050" s="108" t="n">
        <f aca="false">TRUNC(O3050-O3050*$O$2,2)</f>
        <v>5.01</v>
      </c>
      <c r="N3050" s="0" t="n">
        <v>24.84</v>
      </c>
      <c r="O3050" s="0" t="n">
        <v>6.43</v>
      </c>
    </row>
    <row r="3051" customFormat="false" ht="25.5" hidden="false" customHeight="false" outlineLevel="0" collapsed="false">
      <c r="A3051" s="122" t="s">
        <v>1578</v>
      </c>
      <c r="B3051" s="123" t="s">
        <v>2741</v>
      </c>
      <c r="C3051" s="122" t="s">
        <v>29</v>
      </c>
      <c r="D3051" s="122" t="s">
        <v>2742</v>
      </c>
      <c r="E3051" s="124" t="s">
        <v>1581</v>
      </c>
      <c r="F3051" s="124"/>
      <c r="G3051" s="125" t="s">
        <v>105</v>
      </c>
      <c r="H3051" s="126" t="n">
        <v>0.0066</v>
      </c>
      <c r="I3051" s="127" t="n">
        <f aca="false">L3051</f>
        <v>74.14</v>
      </c>
      <c r="J3051" s="127" t="n">
        <f aca="false">M3051</f>
        <v>0.48</v>
      </c>
      <c r="L3051" s="108" t="n">
        <f aca="false">TRUNC(N3051-N3051*$O$2,2)</f>
        <v>74.14</v>
      </c>
      <c r="M3051" s="108" t="n">
        <f aca="false">TRUNC(O3051-O3051*$O$2,2)</f>
        <v>0.48</v>
      </c>
      <c r="N3051" s="0" t="n">
        <v>95</v>
      </c>
      <c r="O3051" s="0" t="n">
        <v>0.62</v>
      </c>
    </row>
    <row r="3052" customFormat="false" ht="38.25" hidden="false" customHeight="false" outlineLevel="0" collapsed="false">
      <c r="A3052" s="122" t="s">
        <v>1578</v>
      </c>
      <c r="B3052" s="123" t="s">
        <v>3136</v>
      </c>
      <c r="C3052" s="122" t="s">
        <v>29</v>
      </c>
      <c r="D3052" s="122" t="s">
        <v>3137</v>
      </c>
      <c r="E3052" s="124" t="s">
        <v>1581</v>
      </c>
      <c r="F3052" s="124"/>
      <c r="G3052" s="125" t="s">
        <v>65</v>
      </c>
      <c r="H3052" s="126" t="n">
        <v>1.2563</v>
      </c>
      <c r="I3052" s="127" t="n">
        <f aca="false">L3052</f>
        <v>21.29</v>
      </c>
      <c r="J3052" s="127" t="n">
        <f aca="false">M3052</f>
        <v>26.74</v>
      </c>
      <c r="L3052" s="108" t="n">
        <f aca="false">TRUNC(N3052-N3052*$O$2,2)</f>
        <v>21.29</v>
      </c>
      <c r="M3052" s="108" t="n">
        <f aca="false">TRUNC(O3052-O3052*$O$2,2)</f>
        <v>26.74</v>
      </c>
      <c r="N3052" s="0" t="n">
        <v>27.28</v>
      </c>
      <c r="O3052" s="0" t="n">
        <v>34.27</v>
      </c>
    </row>
    <row r="3053" customFormat="false" ht="12.75" hidden="false" customHeight="false" outlineLevel="0" collapsed="false">
      <c r="A3053" s="115"/>
      <c r="B3053" s="115"/>
      <c r="C3053" s="115"/>
      <c r="D3053" s="115"/>
      <c r="E3053" s="115"/>
      <c r="F3053" s="116"/>
      <c r="G3053" s="115"/>
      <c r="H3053" s="116"/>
      <c r="I3053" s="115"/>
      <c r="J3053" s="116"/>
      <c r="L3053" s="108"/>
      <c r="M3053" s="108" t="n">
        <f aca="false">TRUNC(O3053-O3053*$O$2,2)</f>
        <v>6.71</v>
      </c>
      <c r="N3053" s="0" t="s">
        <v>1574</v>
      </c>
      <c r="O3053" s="0" t="n">
        <v>8.6</v>
      </c>
    </row>
    <row r="3054" customFormat="false" ht="12.75" hidden="false" customHeight="false" outlineLevel="0" collapsed="false">
      <c r="A3054" s="115"/>
      <c r="B3054" s="115"/>
      <c r="C3054" s="115"/>
      <c r="D3054" s="115"/>
      <c r="E3054" s="115"/>
      <c r="F3054" s="116"/>
      <c r="G3054" s="115"/>
      <c r="H3054" s="117" t="s">
        <v>1575</v>
      </c>
      <c r="I3054" s="117"/>
      <c r="J3054" s="118" t="n">
        <f aca="false">M3054</f>
        <v>45.18</v>
      </c>
      <c r="L3054" s="108" t="n">
        <f aca="false">TRUNC(N3054-N3054*$O$2,2)</f>
        <v>0</v>
      </c>
      <c r="M3054" s="108" t="n">
        <f aca="false">TRUNC(O3054-O3054*$O$2,2)</f>
        <v>45.18</v>
      </c>
      <c r="N3054" s="0" t="n">
        <v>0</v>
      </c>
      <c r="O3054" s="0" t="n">
        <v>57.89</v>
      </c>
    </row>
    <row r="3055" customFormat="false" ht="13.5" hidden="false" customHeight="false" outlineLevel="0" collapsed="false">
      <c r="A3055" s="30"/>
      <c r="B3055" s="30"/>
      <c r="C3055" s="30"/>
      <c r="D3055" s="30"/>
      <c r="E3055" s="30"/>
      <c r="F3055" s="30"/>
      <c r="G3055" s="30"/>
      <c r="H3055" s="119"/>
      <c r="I3055" s="30"/>
      <c r="J3055" s="120"/>
      <c r="L3055" s="108"/>
      <c r="M3055" s="108" t="n">
        <f aca="false">TRUNC(O3055-O3055*$O$2,2)</f>
        <v>1859.28</v>
      </c>
      <c r="N3055" s="0" t="s">
        <v>1576</v>
      </c>
      <c r="O3055" s="0" t="n">
        <v>2382.17</v>
      </c>
    </row>
    <row r="3056" customFormat="false" ht="13.5" hidden="false" customHeight="false" outlineLevel="0" collapsed="false">
      <c r="A3056" s="121"/>
      <c r="B3056" s="121"/>
      <c r="C3056" s="121"/>
      <c r="D3056" s="121"/>
      <c r="E3056" s="121"/>
      <c r="F3056" s="121"/>
      <c r="G3056" s="121"/>
      <c r="H3056" s="121"/>
      <c r="I3056" s="121"/>
      <c r="J3056" s="121"/>
      <c r="L3056" s="108" t="n">
        <f aca="false">TRUNC(N3056-N3056*$O$2,2)</f>
        <v>0</v>
      </c>
      <c r="M3056" s="108" t="n">
        <f aca="false">TRUNC(O3056-O3056*$O$2,2)</f>
        <v>0</v>
      </c>
      <c r="N3056" s="0" t="n">
        <v>0</v>
      </c>
      <c r="O3056" s="0" t="n">
        <v>0</v>
      </c>
    </row>
    <row r="3057" customFormat="false" ht="15" hidden="false" customHeight="false" outlineLevel="0" collapsed="false">
      <c r="A3057" s="98" t="s">
        <v>466</v>
      </c>
      <c r="B3057" s="99" t="s">
        <v>8</v>
      </c>
      <c r="C3057" s="98" t="s">
        <v>9</v>
      </c>
      <c r="D3057" s="98" t="s">
        <v>10</v>
      </c>
      <c r="E3057" s="100" t="s">
        <v>1565</v>
      </c>
      <c r="F3057" s="100"/>
      <c r="G3057" s="101" t="s">
        <v>11</v>
      </c>
      <c r="H3057" s="99" t="s">
        <v>12</v>
      </c>
      <c r="I3057" s="99" t="s">
        <v>13</v>
      </c>
      <c r="J3057" s="99" t="s">
        <v>15</v>
      </c>
      <c r="L3057" s="108"/>
      <c r="M3057" s="108"/>
    </row>
    <row r="3058" customFormat="false" ht="52.9" hidden="false" customHeight="true" outlineLevel="0" collapsed="false">
      <c r="A3058" s="102" t="s">
        <v>1566</v>
      </c>
      <c r="B3058" s="103" t="s">
        <v>467</v>
      </c>
      <c r="C3058" s="102" t="s">
        <v>29</v>
      </c>
      <c r="D3058" s="102" t="s">
        <v>468</v>
      </c>
      <c r="E3058" s="104" t="s">
        <v>1696</v>
      </c>
      <c r="F3058" s="104"/>
      <c r="G3058" s="105" t="s">
        <v>52</v>
      </c>
      <c r="H3058" s="106" t="n">
        <v>1</v>
      </c>
      <c r="I3058" s="107" t="n">
        <f aca="false">L3058</f>
        <v>169.04</v>
      </c>
      <c r="J3058" s="107" t="n">
        <f aca="false">M3058</f>
        <v>169.04</v>
      </c>
      <c r="L3058" s="108" t="n">
        <f aca="false">TRUNC(N3058-N3058*$O$2,2)</f>
        <v>169.04</v>
      </c>
      <c r="M3058" s="108" t="n">
        <f aca="false">TRUNC(O3058-O3058*$O$2,2)</f>
        <v>169.04</v>
      </c>
      <c r="N3058" s="0" t="n">
        <v>216.58</v>
      </c>
      <c r="O3058" s="0" t="n">
        <v>216.58</v>
      </c>
    </row>
    <row r="3059" customFormat="false" ht="52.9" hidden="false" customHeight="true" outlineLevel="0" collapsed="false">
      <c r="A3059" s="109" t="s">
        <v>1567</v>
      </c>
      <c r="B3059" s="110" t="s">
        <v>3156</v>
      </c>
      <c r="C3059" s="109" t="s">
        <v>29</v>
      </c>
      <c r="D3059" s="109" t="s">
        <v>3157</v>
      </c>
      <c r="E3059" s="111" t="s">
        <v>1696</v>
      </c>
      <c r="F3059" s="111"/>
      <c r="G3059" s="112" t="s">
        <v>52</v>
      </c>
      <c r="H3059" s="113" t="n">
        <v>0.1</v>
      </c>
      <c r="I3059" s="114" t="n">
        <f aca="false">L3059</f>
        <v>90.26</v>
      </c>
      <c r="J3059" s="114" t="n">
        <f aca="false">M3059</f>
        <v>9.02</v>
      </c>
      <c r="L3059" s="108" t="n">
        <f aca="false">TRUNC(N3059-N3059*$O$2,2)</f>
        <v>90.26</v>
      </c>
      <c r="M3059" s="108" t="n">
        <f aca="false">TRUNC(O3059-O3059*$O$2,2)</f>
        <v>9.02</v>
      </c>
      <c r="N3059" s="0" t="n">
        <v>115.65</v>
      </c>
      <c r="O3059" s="0" t="n">
        <v>11.56</v>
      </c>
    </row>
    <row r="3060" customFormat="false" ht="39.6" hidden="false" customHeight="true" outlineLevel="0" collapsed="false">
      <c r="A3060" s="109" t="s">
        <v>1567</v>
      </c>
      <c r="B3060" s="110" t="s">
        <v>3158</v>
      </c>
      <c r="C3060" s="109" t="s">
        <v>29</v>
      </c>
      <c r="D3060" s="109" t="s">
        <v>3159</v>
      </c>
      <c r="E3060" s="111" t="s">
        <v>1696</v>
      </c>
      <c r="F3060" s="111"/>
      <c r="G3060" s="112" t="s">
        <v>132</v>
      </c>
      <c r="H3060" s="113" t="n">
        <v>4.4</v>
      </c>
      <c r="I3060" s="114" t="n">
        <f aca="false">L3060</f>
        <v>11.96</v>
      </c>
      <c r="J3060" s="114" t="n">
        <f aca="false">M3060</f>
        <v>52.64</v>
      </c>
      <c r="L3060" s="108" t="n">
        <f aca="false">TRUNC(N3060-N3060*$O$2,2)</f>
        <v>11.96</v>
      </c>
      <c r="M3060" s="108" t="n">
        <f aca="false">TRUNC(O3060-O3060*$O$2,2)</f>
        <v>52.64</v>
      </c>
      <c r="N3060" s="0" t="n">
        <v>15.33</v>
      </c>
      <c r="O3060" s="0" t="n">
        <v>67.45</v>
      </c>
    </row>
    <row r="3061" customFormat="false" ht="52.9" hidden="false" customHeight="true" outlineLevel="0" collapsed="false">
      <c r="A3061" s="109" t="s">
        <v>1567</v>
      </c>
      <c r="B3061" s="110" t="s">
        <v>3160</v>
      </c>
      <c r="C3061" s="109" t="s">
        <v>29</v>
      </c>
      <c r="D3061" s="109" t="s">
        <v>3161</v>
      </c>
      <c r="E3061" s="111" t="s">
        <v>1696</v>
      </c>
      <c r="F3061" s="111"/>
      <c r="G3061" s="112" t="s">
        <v>52</v>
      </c>
      <c r="H3061" s="113" t="n">
        <v>1</v>
      </c>
      <c r="I3061" s="114" t="n">
        <f aca="false">L3061</f>
        <v>2.41</v>
      </c>
      <c r="J3061" s="114" t="n">
        <f aca="false">M3061</f>
        <v>2.41</v>
      </c>
      <c r="L3061" s="108" t="n">
        <f aca="false">TRUNC(N3061-N3061*$O$2,2)</f>
        <v>2.41</v>
      </c>
      <c r="M3061" s="108" t="n">
        <f aca="false">TRUNC(O3061-O3061*$O$2,2)</f>
        <v>2.41</v>
      </c>
      <c r="N3061" s="0" t="n">
        <v>3.1</v>
      </c>
      <c r="O3061" s="0" t="n">
        <v>3.1</v>
      </c>
    </row>
    <row r="3062" customFormat="false" ht="52.9" hidden="false" customHeight="true" outlineLevel="0" collapsed="false">
      <c r="A3062" s="109" t="s">
        <v>1567</v>
      </c>
      <c r="B3062" s="110" t="s">
        <v>3162</v>
      </c>
      <c r="C3062" s="109" t="s">
        <v>29</v>
      </c>
      <c r="D3062" s="109" t="s">
        <v>3163</v>
      </c>
      <c r="E3062" s="111" t="s">
        <v>1696</v>
      </c>
      <c r="F3062" s="111"/>
      <c r="G3062" s="112" t="s">
        <v>41</v>
      </c>
      <c r="H3062" s="113" t="n">
        <v>0.185</v>
      </c>
      <c r="I3062" s="114" t="n">
        <f aca="false">L3062</f>
        <v>479.96</v>
      </c>
      <c r="J3062" s="114" t="n">
        <f aca="false">M3062</f>
        <v>88.78</v>
      </c>
      <c r="L3062" s="108" t="n">
        <f aca="false">TRUNC(N3062-N3062*$O$2,2)</f>
        <v>479.96</v>
      </c>
      <c r="M3062" s="108" t="n">
        <f aca="false">TRUNC(O3062-O3062*$O$2,2)</f>
        <v>88.78</v>
      </c>
      <c r="N3062" s="0" t="n">
        <v>614.95</v>
      </c>
      <c r="O3062" s="0" t="n">
        <v>113.76</v>
      </c>
    </row>
    <row r="3063" customFormat="false" ht="39.6" hidden="false" customHeight="true" outlineLevel="0" collapsed="false">
      <c r="A3063" s="109" t="s">
        <v>1567</v>
      </c>
      <c r="B3063" s="110" t="s">
        <v>3164</v>
      </c>
      <c r="C3063" s="109" t="s">
        <v>29</v>
      </c>
      <c r="D3063" s="109" t="s">
        <v>3165</v>
      </c>
      <c r="E3063" s="111" t="s">
        <v>1696</v>
      </c>
      <c r="F3063" s="111"/>
      <c r="G3063" s="112" t="s">
        <v>41</v>
      </c>
      <c r="H3063" s="113" t="n">
        <v>0.035</v>
      </c>
      <c r="I3063" s="114" t="n">
        <f aca="false">L3063</f>
        <v>45.96</v>
      </c>
      <c r="J3063" s="114" t="n">
        <f aca="false">M3063</f>
        <v>1.6</v>
      </c>
      <c r="L3063" s="108" t="n">
        <f aca="false">TRUNC(N3063-N3063*$O$2,2)</f>
        <v>45.96</v>
      </c>
      <c r="M3063" s="108" t="n">
        <f aca="false">TRUNC(O3063-O3063*$O$2,2)</f>
        <v>1.6</v>
      </c>
      <c r="N3063" s="0" t="n">
        <v>58.89</v>
      </c>
      <c r="O3063" s="0" t="n">
        <v>2.06</v>
      </c>
    </row>
    <row r="3064" customFormat="false" ht="52.9" hidden="false" customHeight="true" outlineLevel="0" collapsed="false">
      <c r="A3064" s="109" t="s">
        <v>1567</v>
      </c>
      <c r="B3064" s="110" t="s">
        <v>3166</v>
      </c>
      <c r="C3064" s="109" t="s">
        <v>29</v>
      </c>
      <c r="D3064" s="109" t="s">
        <v>3167</v>
      </c>
      <c r="E3064" s="111" t="s">
        <v>1696</v>
      </c>
      <c r="F3064" s="111"/>
      <c r="G3064" s="112" t="s">
        <v>41</v>
      </c>
      <c r="H3064" s="113" t="n">
        <v>0.1</v>
      </c>
      <c r="I3064" s="114" t="n">
        <f aca="false">L3064</f>
        <v>118</v>
      </c>
      <c r="J3064" s="114" t="n">
        <f aca="false">M3064</f>
        <v>11.79</v>
      </c>
      <c r="L3064" s="108" t="n">
        <f aca="false">TRUNC(N3064-N3064*$O$2,2)</f>
        <v>118</v>
      </c>
      <c r="M3064" s="108" t="n">
        <f aca="false">TRUNC(O3064-O3064*$O$2,2)</f>
        <v>11.79</v>
      </c>
      <c r="N3064" s="0" t="n">
        <v>151.19</v>
      </c>
      <c r="O3064" s="0" t="n">
        <v>15.11</v>
      </c>
    </row>
    <row r="3065" customFormat="false" ht="39.6" hidden="false" customHeight="true" outlineLevel="0" collapsed="false">
      <c r="A3065" s="109" t="s">
        <v>1567</v>
      </c>
      <c r="B3065" s="110" t="s">
        <v>3168</v>
      </c>
      <c r="C3065" s="109" t="s">
        <v>29</v>
      </c>
      <c r="D3065" s="109" t="s">
        <v>3169</v>
      </c>
      <c r="E3065" s="111" t="s">
        <v>1696</v>
      </c>
      <c r="F3065" s="111"/>
      <c r="G3065" s="112" t="s">
        <v>52</v>
      </c>
      <c r="H3065" s="113" t="n">
        <v>1.24</v>
      </c>
      <c r="I3065" s="114" t="n">
        <f aca="false">L3065</f>
        <v>2.23</v>
      </c>
      <c r="J3065" s="114" t="n">
        <f aca="false">M3065</f>
        <v>2.76</v>
      </c>
      <c r="L3065" s="108" t="n">
        <f aca="false">TRUNC(N3065-N3065*$O$2,2)</f>
        <v>2.23</v>
      </c>
      <c r="M3065" s="108" t="n">
        <f aca="false">TRUNC(O3065-O3065*$O$2,2)</f>
        <v>2.76</v>
      </c>
      <c r="N3065" s="0" t="n">
        <v>2.86</v>
      </c>
      <c r="O3065" s="0" t="n">
        <v>3.54</v>
      </c>
    </row>
    <row r="3066" customFormat="false" ht="12.75" hidden="false" customHeight="false" outlineLevel="0" collapsed="false">
      <c r="A3066" s="115"/>
      <c r="B3066" s="115"/>
      <c r="C3066" s="115"/>
      <c r="D3066" s="115"/>
      <c r="E3066" s="115"/>
      <c r="F3066" s="116"/>
      <c r="G3066" s="115"/>
      <c r="H3066" s="116"/>
      <c r="I3066" s="115"/>
      <c r="J3066" s="116"/>
      <c r="L3066" s="108"/>
      <c r="M3066" s="108" t="n">
        <f aca="false">TRUNC(O3066-O3066*$O$2,2)</f>
        <v>15.5</v>
      </c>
      <c r="N3066" s="0" t="s">
        <v>1574</v>
      </c>
      <c r="O3066" s="0" t="n">
        <v>19.87</v>
      </c>
    </row>
    <row r="3067" customFormat="false" ht="12.75" hidden="false" customHeight="false" outlineLevel="0" collapsed="false">
      <c r="A3067" s="115"/>
      <c r="B3067" s="115"/>
      <c r="C3067" s="115"/>
      <c r="D3067" s="115"/>
      <c r="E3067" s="115"/>
      <c r="F3067" s="116"/>
      <c r="G3067" s="115"/>
      <c r="H3067" s="117" t="s">
        <v>1575</v>
      </c>
      <c r="I3067" s="117"/>
      <c r="J3067" s="118" t="n">
        <f aca="false">M3067</f>
        <v>207.01</v>
      </c>
      <c r="L3067" s="108" t="n">
        <f aca="false">TRUNC(N3067-N3067*$O$2,2)</f>
        <v>0</v>
      </c>
      <c r="M3067" s="108" t="n">
        <f aca="false">TRUNC(O3067-O3067*$O$2,2)</f>
        <v>207.01</v>
      </c>
      <c r="N3067" s="0" t="n">
        <v>0</v>
      </c>
      <c r="O3067" s="0" t="n">
        <v>265.24</v>
      </c>
    </row>
    <row r="3068" customFormat="false" ht="13.5" hidden="false" customHeight="false" outlineLevel="0" collapsed="false">
      <c r="A3068" s="30"/>
      <c r="B3068" s="30"/>
      <c r="C3068" s="30"/>
      <c r="D3068" s="30"/>
      <c r="E3068" s="30"/>
      <c r="F3068" s="30"/>
      <c r="G3068" s="30"/>
      <c r="H3068" s="119"/>
      <c r="I3068" s="30"/>
      <c r="J3068" s="120"/>
      <c r="L3068" s="108"/>
      <c r="M3068" s="108" t="n">
        <f aca="false">TRUNC(O3068-O3068*$O$2,2)</f>
        <v>4771.96</v>
      </c>
      <c r="N3068" s="0" t="s">
        <v>1576</v>
      </c>
      <c r="O3068" s="0" t="n">
        <v>6113.99</v>
      </c>
    </row>
    <row r="3069" customFormat="false" ht="13.5" hidden="false" customHeight="false" outlineLevel="0" collapsed="false">
      <c r="A3069" s="121"/>
      <c r="B3069" s="121"/>
      <c r="C3069" s="121"/>
      <c r="D3069" s="121"/>
      <c r="E3069" s="121"/>
      <c r="F3069" s="121"/>
      <c r="G3069" s="121"/>
      <c r="H3069" s="121"/>
      <c r="I3069" s="121"/>
      <c r="J3069" s="121"/>
      <c r="L3069" s="108" t="n">
        <f aca="false">TRUNC(N3069-N3069*$O$2,2)</f>
        <v>0</v>
      </c>
      <c r="M3069" s="108" t="n">
        <f aca="false">TRUNC(O3069-O3069*$O$2,2)</f>
        <v>0</v>
      </c>
      <c r="N3069" s="0" t="n">
        <v>0</v>
      </c>
      <c r="O3069" s="0" t="n">
        <v>0</v>
      </c>
    </row>
    <row r="3070" customFormat="false" ht="12.75" hidden="false" customHeight="false" outlineLevel="0" collapsed="false">
      <c r="A3070" s="22" t="s">
        <v>469</v>
      </c>
      <c r="B3070" s="22"/>
      <c r="C3070" s="22"/>
      <c r="D3070" s="22" t="s">
        <v>470</v>
      </c>
      <c r="E3070" s="22"/>
      <c r="F3070" s="96"/>
      <c r="G3070" s="96"/>
      <c r="H3070" s="24"/>
      <c r="I3070" s="22"/>
      <c r="J3070" s="97"/>
      <c r="L3070" s="108" t="n">
        <f aca="false">TRUNC(N3070-N3070*$O$2,2)</f>
        <v>0</v>
      </c>
      <c r="M3070" s="108" t="n">
        <f aca="false">TRUNC(O3070-O3070*$O$2,2)</f>
        <v>0</v>
      </c>
      <c r="N3070" s="0" t="n">
        <v>0</v>
      </c>
      <c r="O3070" s="0" t="n">
        <v>0</v>
      </c>
    </row>
    <row r="3071" customFormat="false" ht="12.75" hidden="false" customHeight="false" outlineLevel="0" collapsed="false">
      <c r="A3071" s="22" t="s">
        <v>471</v>
      </c>
      <c r="B3071" s="22"/>
      <c r="C3071" s="22"/>
      <c r="D3071" s="22" t="s">
        <v>472</v>
      </c>
      <c r="E3071" s="22"/>
      <c r="F3071" s="96"/>
      <c r="G3071" s="96"/>
      <c r="H3071" s="24"/>
      <c r="I3071" s="22"/>
      <c r="J3071" s="97"/>
      <c r="L3071" s="108" t="n">
        <f aca="false">TRUNC(N3071-N3071*$O$2,2)</f>
        <v>0</v>
      </c>
      <c r="M3071" s="108" t="n">
        <f aca="false">TRUNC(O3071-O3071*$O$2,2)</f>
        <v>0</v>
      </c>
      <c r="N3071" s="0" t="n">
        <v>0</v>
      </c>
      <c r="O3071" s="0" t="n">
        <v>0</v>
      </c>
    </row>
    <row r="3072" customFormat="false" ht="15" hidden="false" customHeight="false" outlineLevel="0" collapsed="false">
      <c r="A3072" s="98" t="s">
        <v>473</v>
      </c>
      <c r="B3072" s="99" t="s">
        <v>8</v>
      </c>
      <c r="C3072" s="98" t="s">
        <v>9</v>
      </c>
      <c r="D3072" s="98" t="s">
        <v>10</v>
      </c>
      <c r="E3072" s="100" t="s">
        <v>1565</v>
      </c>
      <c r="F3072" s="100"/>
      <c r="G3072" s="101" t="s">
        <v>11</v>
      </c>
      <c r="H3072" s="99" t="s">
        <v>12</v>
      </c>
      <c r="I3072" s="99" t="s">
        <v>13</v>
      </c>
      <c r="J3072" s="99" t="s">
        <v>15</v>
      </c>
      <c r="L3072" s="108"/>
      <c r="M3072" s="108"/>
    </row>
    <row r="3073" customFormat="false" ht="66" hidden="false" customHeight="true" outlineLevel="0" collapsed="false">
      <c r="A3073" s="102" t="s">
        <v>1566</v>
      </c>
      <c r="B3073" s="103" t="s">
        <v>474</v>
      </c>
      <c r="C3073" s="102" t="s">
        <v>29</v>
      </c>
      <c r="D3073" s="102" t="s">
        <v>475</v>
      </c>
      <c r="E3073" s="104" t="s">
        <v>3070</v>
      </c>
      <c r="F3073" s="104"/>
      <c r="G3073" s="105" t="s">
        <v>52</v>
      </c>
      <c r="H3073" s="106" t="n">
        <v>1</v>
      </c>
      <c r="I3073" s="107" t="n">
        <f aca="false">L3073</f>
        <v>6.07</v>
      </c>
      <c r="J3073" s="107" t="n">
        <f aca="false">M3073</f>
        <v>6.07</v>
      </c>
      <c r="L3073" s="108" t="n">
        <f aca="false">TRUNC(N3073-N3073*$O$2,2)</f>
        <v>6.07</v>
      </c>
      <c r="M3073" s="108" t="n">
        <f aca="false">TRUNC(O3073-O3073*$O$2,2)</f>
        <v>6.07</v>
      </c>
      <c r="N3073" s="0" t="n">
        <v>7.78</v>
      </c>
      <c r="O3073" s="0" t="n">
        <v>7.78</v>
      </c>
    </row>
    <row r="3074" customFormat="false" ht="39.6" hidden="false" customHeight="true" outlineLevel="0" collapsed="false">
      <c r="A3074" s="109" t="s">
        <v>1567</v>
      </c>
      <c r="B3074" s="110" t="s">
        <v>3170</v>
      </c>
      <c r="C3074" s="109" t="s">
        <v>29</v>
      </c>
      <c r="D3074" s="109" t="s">
        <v>3171</v>
      </c>
      <c r="E3074" s="111" t="s">
        <v>1570</v>
      </c>
      <c r="F3074" s="111"/>
      <c r="G3074" s="112" t="s">
        <v>41</v>
      </c>
      <c r="H3074" s="113" t="n">
        <v>0.0037</v>
      </c>
      <c r="I3074" s="114" t="n">
        <f aca="false">L3074</f>
        <v>495.71</v>
      </c>
      <c r="J3074" s="114" t="n">
        <f aca="false">M3074</f>
        <v>1.82</v>
      </c>
      <c r="L3074" s="108" t="n">
        <f aca="false">TRUNC(N3074-N3074*$O$2,2)</f>
        <v>495.71</v>
      </c>
      <c r="M3074" s="108" t="n">
        <f aca="false">TRUNC(O3074-O3074*$O$2,2)</f>
        <v>1.82</v>
      </c>
      <c r="N3074" s="0" t="n">
        <v>635.13</v>
      </c>
      <c r="O3074" s="0" t="n">
        <v>2.34</v>
      </c>
    </row>
    <row r="3075" customFormat="false" ht="39.6" hidden="false" customHeight="true" outlineLevel="0" collapsed="false">
      <c r="A3075" s="109" t="s">
        <v>1567</v>
      </c>
      <c r="B3075" s="110" t="s">
        <v>1591</v>
      </c>
      <c r="C3075" s="109" t="s">
        <v>29</v>
      </c>
      <c r="D3075" s="109" t="s">
        <v>1592</v>
      </c>
      <c r="E3075" s="111" t="s">
        <v>1570</v>
      </c>
      <c r="F3075" s="111"/>
      <c r="G3075" s="112" t="s">
        <v>31</v>
      </c>
      <c r="H3075" s="113" t="n">
        <v>0.1724</v>
      </c>
      <c r="I3075" s="114" t="n">
        <f aca="false">L3075</f>
        <v>19.38</v>
      </c>
      <c r="J3075" s="114" t="n">
        <f aca="false">M3075</f>
        <v>3.34</v>
      </c>
      <c r="L3075" s="108" t="n">
        <f aca="false">TRUNC(N3075-N3075*$O$2,2)</f>
        <v>19.38</v>
      </c>
      <c r="M3075" s="108" t="n">
        <f aca="false">TRUNC(O3075-O3075*$O$2,2)</f>
        <v>3.34</v>
      </c>
      <c r="N3075" s="0" t="n">
        <v>24.84</v>
      </c>
      <c r="O3075" s="0" t="n">
        <v>4.28</v>
      </c>
    </row>
    <row r="3076" customFormat="false" ht="39.6" hidden="false" customHeight="true" outlineLevel="0" collapsed="false">
      <c r="A3076" s="109" t="s">
        <v>1567</v>
      </c>
      <c r="B3076" s="110" t="s">
        <v>1597</v>
      </c>
      <c r="C3076" s="109" t="s">
        <v>29</v>
      </c>
      <c r="D3076" s="109" t="s">
        <v>1598</v>
      </c>
      <c r="E3076" s="111" t="s">
        <v>1570</v>
      </c>
      <c r="F3076" s="111"/>
      <c r="G3076" s="112" t="s">
        <v>31</v>
      </c>
      <c r="H3076" s="113" t="n">
        <v>0.0575</v>
      </c>
      <c r="I3076" s="114" t="n">
        <f aca="false">L3076</f>
        <v>15.82</v>
      </c>
      <c r="J3076" s="114" t="n">
        <f aca="false">M3076</f>
        <v>0.9</v>
      </c>
      <c r="L3076" s="108" t="n">
        <f aca="false">TRUNC(N3076-N3076*$O$2,2)</f>
        <v>15.82</v>
      </c>
      <c r="M3076" s="108" t="n">
        <f aca="false">TRUNC(O3076-O3076*$O$2,2)</f>
        <v>0.9</v>
      </c>
      <c r="N3076" s="0" t="n">
        <v>20.28</v>
      </c>
      <c r="O3076" s="0" t="n">
        <v>1.16</v>
      </c>
    </row>
    <row r="3077" customFormat="false" ht="12.75" hidden="false" customHeight="false" outlineLevel="0" collapsed="false">
      <c r="A3077" s="115"/>
      <c r="B3077" s="115"/>
      <c r="C3077" s="115"/>
      <c r="D3077" s="115"/>
      <c r="E3077" s="115"/>
      <c r="F3077" s="116"/>
      <c r="G3077" s="115"/>
      <c r="H3077" s="116"/>
      <c r="I3077" s="115"/>
      <c r="J3077" s="116"/>
      <c r="L3077" s="108"/>
      <c r="M3077" s="108" t="n">
        <f aca="false">TRUNC(O3077-O3077*$O$2,2)</f>
        <v>3.57</v>
      </c>
      <c r="N3077" s="0" t="s">
        <v>1574</v>
      </c>
      <c r="O3077" s="0" t="n">
        <v>4.58</v>
      </c>
    </row>
    <row r="3078" customFormat="false" ht="12.75" hidden="false" customHeight="false" outlineLevel="0" collapsed="false">
      <c r="A3078" s="115"/>
      <c r="B3078" s="115"/>
      <c r="C3078" s="115"/>
      <c r="D3078" s="115"/>
      <c r="E3078" s="115"/>
      <c r="F3078" s="116"/>
      <c r="G3078" s="115"/>
      <c r="H3078" s="117" t="s">
        <v>1575</v>
      </c>
      <c r="I3078" s="117"/>
      <c r="J3078" s="118" t="n">
        <f aca="false">M3078</f>
        <v>7.43</v>
      </c>
      <c r="L3078" s="108" t="n">
        <f aca="false">TRUNC(N3078-N3078*$O$2,2)</f>
        <v>0</v>
      </c>
      <c r="M3078" s="108" t="n">
        <f aca="false">TRUNC(O3078-O3078*$O$2,2)</f>
        <v>7.43</v>
      </c>
      <c r="N3078" s="0" t="n">
        <v>0</v>
      </c>
      <c r="O3078" s="0" t="n">
        <v>9.52</v>
      </c>
    </row>
    <row r="3079" customFormat="false" ht="13.5" hidden="false" customHeight="false" outlineLevel="0" collapsed="false">
      <c r="A3079" s="30"/>
      <c r="B3079" s="30"/>
      <c r="C3079" s="30"/>
      <c r="D3079" s="30"/>
      <c r="E3079" s="30"/>
      <c r="F3079" s="30"/>
      <c r="G3079" s="30"/>
      <c r="H3079" s="119"/>
      <c r="I3079" s="30"/>
      <c r="J3079" s="120"/>
      <c r="L3079" s="108"/>
      <c r="M3079" s="108" t="n">
        <f aca="false">TRUNC(O3079-O3079*$O$2,2)</f>
        <v>6156.34</v>
      </c>
      <c r="N3079" s="0" t="s">
        <v>1576</v>
      </c>
      <c r="O3079" s="0" t="n">
        <v>7887.7</v>
      </c>
    </row>
    <row r="3080" customFormat="false" ht="13.5" hidden="false" customHeight="false" outlineLevel="0" collapsed="false">
      <c r="A3080" s="121"/>
      <c r="B3080" s="121"/>
      <c r="C3080" s="121"/>
      <c r="D3080" s="121"/>
      <c r="E3080" s="121"/>
      <c r="F3080" s="121"/>
      <c r="G3080" s="121"/>
      <c r="H3080" s="121"/>
      <c r="I3080" s="121"/>
      <c r="J3080" s="121"/>
      <c r="L3080" s="108" t="n">
        <f aca="false">TRUNC(N3080-N3080*$O$2,2)</f>
        <v>0</v>
      </c>
      <c r="M3080" s="108" t="n">
        <f aca="false">TRUNC(O3080-O3080*$O$2,2)</f>
        <v>0</v>
      </c>
      <c r="N3080" s="0" t="n">
        <v>0</v>
      </c>
      <c r="O3080" s="0" t="n">
        <v>0</v>
      </c>
    </row>
    <row r="3081" customFormat="false" ht="15" hidden="false" customHeight="false" outlineLevel="0" collapsed="false">
      <c r="A3081" s="98" t="s">
        <v>476</v>
      </c>
      <c r="B3081" s="99" t="s">
        <v>8</v>
      </c>
      <c r="C3081" s="98" t="s">
        <v>9</v>
      </c>
      <c r="D3081" s="98" t="s">
        <v>10</v>
      </c>
      <c r="E3081" s="100" t="s">
        <v>1565</v>
      </c>
      <c r="F3081" s="100"/>
      <c r="G3081" s="101" t="s">
        <v>11</v>
      </c>
      <c r="H3081" s="99" t="s">
        <v>12</v>
      </c>
      <c r="I3081" s="99" t="s">
        <v>13</v>
      </c>
      <c r="J3081" s="99" t="s">
        <v>15</v>
      </c>
      <c r="L3081" s="108"/>
      <c r="M3081" s="108"/>
    </row>
    <row r="3082" customFormat="false" ht="79.15" hidden="false" customHeight="true" outlineLevel="0" collapsed="false">
      <c r="A3082" s="102" t="s">
        <v>1566</v>
      </c>
      <c r="B3082" s="103" t="s">
        <v>477</v>
      </c>
      <c r="C3082" s="102" t="s">
        <v>29</v>
      </c>
      <c r="D3082" s="102" t="s">
        <v>478</v>
      </c>
      <c r="E3082" s="104" t="s">
        <v>3070</v>
      </c>
      <c r="F3082" s="104"/>
      <c r="G3082" s="105" t="s">
        <v>52</v>
      </c>
      <c r="H3082" s="106" t="n">
        <v>1</v>
      </c>
      <c r="I3082" s="107" t="n">
        <f aca="false">L3082</f>
        <v>36.29</v>
      </c>
      <c r="J3082" s="107" t="n">
        <f aca="false">M3082</f>
        <v>36.29</v>
      </c>
      <c r="L3082" s="108" t="n">
        <f aca="false">TRUNC(N3082-N3082*$O$2,2)</f>
        <v>36.29</v>
      </c>
      <c r="M3082" s="108" t="n">
        <f aca="false">TRUNC(O3082-O3082*$O$2,2)</f>
        <v>36.29</v>
      </c>
      <c r="N3082" s="0" t="n">
        <v>46.5</v>
      </c>
      <c r="O3082" s="0" t="n">
        <v>46.5</v>
      </c>
    </row>
    <row r="3083" customFormat="false" ht="39.6" hidden="false" customHeight="true" outlineLevel="0" collapsed="false">
      <c r="A3083" s="109" t="s">
        <v>1567</v>
      </c>
      <c r="B3083" s="110" t="s">
        <v>1591</v>
      </c>
      <c r="C3083" s="109" t="s">
        <v>29</v>
      </c>
      <c r="D3083" s="109" t="s">
        <v>1592</v>
      </c>
      <c r="E3083" s="111" t="s">
        <v>1570</v>
      </c>
      <c r="F3083" s="111"/>
      <c r="G3083" s="112" t="s">
        <v>31</v>
      </c>
      <c r="H3083" s="113" t="n">
        <v>0.601</v>
      </c>
      <c r="I3083" s="114" t="n">
        <f aca="false">L3083</f>
        <v>19.38</v>
      </c>
      <c r="J3083" s="114" t="n">
        <f aca="false">M3083</f>
        <v>11.64</v>
      </c>
      <c r="L3083" s="108" t="n">
        <f aca="false">TRUNC(N3083-N3083*$O$2,2)</f>
        <v>19.38</v>
      </c>
      <c r="M3083" s="108" t="n">
        <f aca="false">TRUNC(O3083-O3083*$O$2,2)</f>
        <v>11.64</v>
      </c>
      <c r="N3083" s="0" t="n">
        <v>24.84</v>
      </c>
      <c r="O3083" s="0" t="n">
        <v>14.92</v>
      </c>
    </row>
    <row r="3084" customFormat="false" ht="39.6" hidden="false" customHeight="true" outlineLevel="0" collapsed="false">
      <c r="A3084" s="109" t="s">
        <v>1567</v>
      </c>
      <c r="B3084" s="110" t="s">
        <v>1597</v>
      </c>
      <c r="C3084" s="109" t="s">
        <v>29</v>
      </c>
      <c r="D3084" s="109" t="s">
        <v>1598</v>
      </c>
      <c r="E3084" s="111" t="s">
        <v>1570</v>
      </c>
      <c r="F3084" s="111"/>
      <c r="G3084" s="112" t="s">
        <v>31</v>
      </c>
      <c r="H3084" s="113" t="n">
        <v>0.601</v>
      </c>
      <c r="I3084" s="114" t="n">
        <f aca="false">L3084</f>
        <v>15.82</v>
      </c>
      <c r="J3084" s="114" t="n">
        <f aca="false">M3084</f>
        <v>9.5</v>
      </c>
      <c r="L3084" s="108" t="n">
        <f aca="false">TRUNC(N3084-N3084*$O$2,2)</f>
        <v>15.82</v>
      </c>
      <c r="M3084" s="108" t="n">
        <f aca="false">TRUNC(O3084-O3084*$O$2,2)</f>
        <v>9.5</v>
      </c>
      <c r="N3084" s="0" t="n">
        <v>20.28</v>
      </c>
      <c r="O3084" s="0" t="n">
        <v>12.18</v>
      </c>
    </row>
    <row r="3085" customFormat="false" ht="63.75" hidden="false" customHeight="false" outlineLevel="0" collapsed="false">
      <c r="A3085" s="109" t="s">
        <v>1567</v>
      </c>
      <c r="B3085" s="110" t="s">
        <v>2847</v>
      </c>
      <c r="C3085" s="109" t="s">
        <v>29</v>
      </c>
      <c r="D3085" s="109" t="s">
        <v>2848</v>
      </c>
      <c r="E3085" s="111" t="s">
        <v>1570</v>
      </c>
      <c r="F3085" s="111"/>
      <c r="G3085" s="112" t="s">
        <v>41</v>
      </c>
      <c r="H3085" s="113" t="n">
        <v>0.0314</v>
      </c>
      <c r="I3085" s="114" t="n">
        <f aca="false">L3085</f>
        <v>418.48</v>
      </c>
      <c r="J3085" s="114" t="n">
        <f aca="false">M3085</f>
        <v>13.13</v>
      </c>
      <c r="L3085" s="108" t="n">
        <f aca="false">TRUNC(N3085-N3085*$O$2,2)</f>
        <v>418.48</v>
      </c>
      <c r="M3085" s="108" t="n">
        <f aca="false">TRUNC(O3085-O3085*$O$2,2)</f>
        <v>13.13</v>
      </c>
      <c r="N3085" s="0" t="n">
        <v>536.17</v>
      </c>
      <c r="O3085" s="0" t="n">
        <v>16.83</v>
      </c>
    </row>
    <row r="3086" customFormat="false" ht="38.25" hidden="false" customHeight="false" outlineLevel="0" collapsed="false">
      <c r="A3086" s="122" t="s">
        <v>1578</v>
      </c>
      <c r="B3086" s="123" t="s">
        <v>3073</v>
      </c>
      <c r="C3086" s="122" t="s">
        <v>29</v>
      </c>
      <c r="D3086" s="122" t="s">
        <v>3074</v>
      </c>
      <c r="E3086" s="124" t="s">
        <v>1581</v>
      </c>
      <c r="F3086" s="124"/>
      <c r="G3086" s="125" t="s">
        <v>524</v>
      </c>
      <c r="H3086" s="126" t="n">
        <v>0.1388</v>
      </c>
      <c r="I3086" s="127" t="n">
        <f aca="false">L3086</f>
        <v>14.49</v>
      </c>
      <c r="J3086" s="127" t="n">
        <f aca="false">M3086</f>
        <v>2</v>
      </c>
      <c r="L3086" s="108" t="n">
        <f aca="false">TRUNC(N3086-N3086*$O$2,2)</f>
        <v>14.49</v>
      </c>
      <c r="M3086" s="108" t="n">
        <f aca="false">TRUNC(O3086-O3086*$O$2,2)</f>
        <v>2</v>
      </c>
      <c r="N3086" s="0" t="n">
        <v>18.57</v>
      </c>
      <c r="O3086" s="0" t="n">
        <v>2.57</v>
      </c>
    </row>
    <row r="3087" customFormat="false" ht="12.75" hidden="false" customHeight="false" outlineLevel="0" collapsed="false">
      <c r="A3087" s="115"/>
      <c r="B3087" s="115"/>
      <c r="C3087" s="115"/>
      <c r="D3087" s="115"/>
      <c r="E3087" s="115"/>
      <c r="F3087" s="116"/>
      <c r="G3087" s="115"/>
      <c r="H3087" s="116"/>
      <c r="I3087" s="115"/>
      <c r="J3087" s="116"/>
      <c r="L3087" s="108"/>
      <c r="M3087" s="108" t="n">
        <f aca="false">TRUNC(O3087-O3087*$O$2,2)</f>
        <v>16.65</v>
      </c>
      <c r="N3087" s="0" t="s">
        <v>1574</v>
      </c>
      <c r="O3087" s="0" t="n">
        <v>21.34</v>
      </c>
    </row>
    <row r="3088" customFormat="false" ht="12.75" hidden="false" customHeight="false" outlineLevel="0" collapsed="false">
      <c r="A3088" s="115"/>
      <c r="B3088" s="115"/>
      <c r="C3088" s="115"/>
      <c r="D3088" s="115"/>
      <c r="E3088" s="115"/>
      <c r="F3088" s="116"/>
      <c r="G3088" s="115"/>
      <c r="H3088" s="117" t="s">
        <v>1575</v>
      </c>
      <c r="I3088" s="117"/>
      <c r="J3088" s="118" t="n">
        <f aca="false">M3088</f>
        <v>44.44</v>
      </c>
      <c r="L3088" s="108" t="n">
        <f aca="false">TRUNC(N3088-N3088*$O$2,2)</f>
        <v>0</v>
      </c>
      <c r="M3088" s="108" t="n">
        <f aca="false">TRUNC(O3088-O3088*$O$2,2)</f>
        <v>44.44</v>
      </c>
      <c r="N3088" s="0" t="n">
        <v>0</v>
      </c>
      <c r="O3088" s="0" t="n">
        <v>56.94</v>
      </c>
    </row>
    <row r="3089" customFormat="false" ht="13.5" hidden="false" customHeight="false" outlineLevel="0" collapsed="false">
      <c r="A3089" s="30"/>
      <c r="B3089" s="30"/>
      <c r="C3089" s="30"/>
      <c r="D3089" s="30"/>
      <c r="E3089" s="30"/>
      <c r="F3089" s="30"/>
      <c r="G3089" s="30"/>
      <c r="H3089" s="119"/>
      <c r="I3089" s="30"/>
      <c r="J3089" s="120"/>
      <c r="L3089" s="108"/>
      <c r="M3089" s="108" t="n">
        <f aca="false">TRUNC(O3089-O3089*$O$2,2)</f>
        <v>36821.69</v>
      </c>
      <c r="N3089" s="0" t="s">
        <v>1576</v>
      </c>
      <c r="O3089" s="0" t="n">
        <v>47177.06</v>
      </c>
    </row>
    <row r="3090" customFormat="false" ht="13.5" hidden="false" customHeight="false" outlineLevel="0" collapsed="false">
      <c r="A3090" s="121"/>
      <c r="B3090" s="121"/>
      <c r="C3090" s="121"/>
      <c r="D3090" s="121"/>
      <c r="E3090" s="121"/>
      <c r="F3090" s="121"/>
      <c r="G3090" s="121"/>
      <c r="H3090" s="121"/>
      <c r="I3090" s="121"/>
      <c r="J3090" s="121"/>
      <c r="L3090" s="108" t="n">
        <f aca="false">TRUNC(N3090-N3090*$O$2,2)</f>
        <v>0</v>
      </c>
      <c r="M3090" s="108" t="n">
        <f aca="false">TRUNC(O3090-O3090*$O$2,2)</f>
        <v>0</v>
      </c>
      <c r="N3090" s="0" t="n">
        <v>0</v>
      </c>
      <c r="O3090" s="0" t="n">
        <v>0</v>
      </c>
    </row>
    <row r="3091" customFormat="false" ht="15" hidden="false" customHeight="false" outlineLevel="0" collapsed="false">
      <c r="A3091" s="98" t="s">
        <v>479</v>
      </c>
      <c r="B3091" s="99" t="s">
        <v>8</v>
      </c>
      <c r="C3091" s="98" t="s">
        <v>9</v>
      </c>
      <c r="D3091" s="98" t="s">
        <v>10</v>
      </c>
      <c r="E3091" s="100" t="s">
        <v>1565</v>
      </c>
      <c r="F3091" s="100"/>
      <c r="G3091" s="101" t="s">
        <v>11</v>
      </c>
      <c r="H3091" s="99" t="s">
        <v>12</v>
      </c>
      <c r="I3091" s="99" t="s">
        <v>13</v>
      </c>
      <c r="J3091" s="99" t="s">
        <v>15</v>
      </c>
      <c r="L3091" s="108"/>
      <c r="M3091" s="108"/>
    </row>
    <row r="3092" customFormat="false" ht="63.75" hidden="false" customHeight="false" outlineLevel="0" collapsed="false">
      <c r="A3092" s="102" t="s">
        <v>1566</v>
      </c>
      <c r="B3092" s="103" t="s">
        <v>480</v>
      </c>
      <c r="C3092" s="102" t="s">
        <v>50</v>
      </c>
      <c r="D3092" s="102" t="s">
        <v>481</v>
      </c>
      <c r="E3092" s="104" t="s">
        <v>3172</v>
      </c>
      <c r="F3092" s="104"/>
      <c r="G3092" s="105" t="s">
        <v>52</v>
      </c>
      <c r="H3092" s="106" t="n">
        <v>1</v>
      </c>
      <c r="I3092" s="107" t="n">
        <f aca="false">L3092</f>
        <v>75.24</v>
      </c>
      <c r="J3092" s="107" t="n">
        <f aca="false">M3092</f>
        <v>75.24</v>
      </c>
      <c r="L3092" s="108" t="n">
        <f aca="false">TRUNC(N3092-N3092*$O$2,2)</f>
        <v>75.24</v>
      </c>
      <c r="M3092" s="108" t="n">
        <f aca="false">TRUNC(O3092-O3092*$O$2,2)</f>
        <v>75.24</v>
      </c>
      <c r="N3092" s="0" t="n">
        <v>96.4</v>
      </c>
      <c r="O3092" s="0" t="n">
        <v>96.4</v>
      </c>
    </row>
    <row r="3093" customFormat="false" ht="15" hidden="false" customHeight="false" outlineLevel="0" collapsed="false">
      <c r="A3093" s="98"/>
      <c r="B3093" s="99" t="s">
        <v>8</v>
      </c>
      <c r="C3093" s="98" t="s">
        <v>9</v>
      </c>
      <c r="D3093" s="98" t="s">
        <v>10</v>
      </c>
      <c r="E3093" s="100" t="s">
        <v>1565</v>
      </c>
      <c r="F3093" s="100"/>
      <c r="G3093" s="101" t="s">
        <v>11</v>
      </c>
      <c r="H3093" s="99" t="s">
        <v>12</v>
      </c>
      <c r="I3093" s="99" t="s">
        <v>13</v>
      </c>
      <c r="J3093" s="99" t="s">
        <v>15</v>
      </c>
      <c r="L3093" s="108"/>
      <c r="M3093" s="108"/>
    </row>
    <row r="3094" customFormat="false" ht="25.5" hidden="false" customHeight="false" outlineLevel="0" collapsed="false">
      <c r="A3094" s="122" t="s">
        <v>1578</v>
      </c>
      <c r="B3094" s="123" t="n">
        <v>2540</v>
      </c>
      <c r="C3094" s="122" t="s">
        <v>50</v>
      </c>
      <c r="D3094" s="122" t="s">
        <v>3173</v>
      </c>
      <c r="E3094" s="124" t="s">
        <v>1581</v>
      </c>
      <c r="F3094" s="124"/>
      <c r="G3094" s="125" t="s">
        <v>287</v>
      </c>
      <c r="H3094" s="126" t="n">
        <v>0.66</v>
      </c>
      <c r="I3094" s="127" t="n">
        <f aca="false">L3094</f>
        <v>2.73</v>
      </c>
      <c r="J3094" s="127" t="n">
        <f aca="false">M3094</f>
        <v>1.8</v>
      </c>
      <c r="L3094" s="108" t="n">
        <f aca="false">TRUNC(N3094-N3094*$O$2,2)</f>
        <v>2.73</v>
      </c>
      <c r="M3094" s="108" t="n">
        <f aca="false">TRUNC(O3094-O3094*$O$2,2)</f>
        <v>1.8</v>
      </c>
      <c r="N3094" s="0" t="s">
        <v>3174</v>
      </c>
      <c r="O3094" s="0" t="s">
        <v>2803</v>
      </c>
    </row>
    <row r="3095" customFormat="false" ht="25.5" hidden="false" customHeight="false" outlineLevel="0" collapsed="false">
      <c r="A3095" s="109" t="s">
        <v>1566</v>
      </c>
      <c r="B3095" s="110" t="n">
        <v>4303</v>
      </c>
      <c r="C3095" s="109" t="s">
        <v>50</v>
      </c>
      <c r="D3095" s="109" t="s">
        <v>3175</v>
      </c>
      <c r="E3095" s="111" t="s">
        <v>2908</v>
      </c>
      <c r="F3095" s="111"/>
      <c r="G3095" s="112" t="s">
        <v>287</v>
      </c>
      <c r="H3095" s="113" t="n">
        <v>4</v>
      </c>
      <c r="I3095" s="114" t="n">
        <f aca="false">L3095</f>
        <v>1.67</v>
      </c>
      <c r="J3095" s="114" t="n">
        <f aca="false">M3095</f>
        <v>6.71</v>
      </c>
      <c r="L3095" s="108" t="n">
        <f aca="false">TRUNC(N3095-N3095*$O$2,2)</f>
        <v>1.67</v>
      </c>
      <c r="M3095" s="108" t="n">
        <f aca="false">TRUNC(O3095-O3095*$O$2,2)</f>
        <v>6.71</v>
      </c>
      <c r="N3095" s="0" t="s">
        <v>3176</v>
      </c>
      <c r="O3095" s="0" t="s">
        <v>3177</v>
      </c>
    </row>
    <row r="3096" customFormat="false" ht="25.5" hidden="false" customHeight="false" outlineLevel="0" collapsed="false">
      <c r="A3096" s="109" t="s">
        <v>1566</v>
      </c>
      <c r="B3096" s="110" t="n">
        <v>10550</v>
      </c>
      <c r="C3096" s="109" t="s">
        <v>50</v>
      </c>
      <c r="D3096" s="109" t="s">
        <v>1753</v>
      </c>
      <c r="E3096" s="111" t="s">
        <v>1621</v>
      </c>
      <c r="F3096" s="111"/>
      <c r="G3096" s="112" t="s">
        <v>1610</v>
      </c>
      <c r="H3096" s="113" t="n">
        <v>0.4</v>
      </c>
      <c r="I3096" s="114" t="n">
        <f aca="false">L3096</f>
        <v>2.85</v>
      </c>
      <c r="J3096" s="114" t="n">
        <f aca="false">M3096</f>
        <v>1.13</v>
      </c>
      <c r="L3096" s="108" t="n">
        <f aca="false">TRUNC(N3096-N3096*$O$2,2)</f>
        <v>2.85</v>
      </c>
      <c r="M3096" s="108" t="n">
        <f aca="false">TRUNC(O3096-O3096*$O$2,2)</f>
        <v>1.13</v>
      </c>
      <c r="N3096" s="0" t="s">
        <v>1754</v>
      </c>
      <c r="O3096" s="0" t="s">
        <v>2294</v>
      </c>
    </row>
    <row r="3097" customFormat="false" ht="25.5" hidden="false" customHeight="false" outlineLevel="0" collapsed="false">
      <c r="A3097" s="122" t="s">
        <v>1578</v>
      </c>
      <c r="B3097" s="123" t="s">
        <v>1616</v>
      </c>
      <c r="C3097" s="122" t="s">
        <v>50</v>
      </c>
      <c r="D3097" s="122" t="s">
        <v>1617</v>
      </c>
      <c r="E3097" s="124" t="s">
        <v>1609</v>
      </c>
      <c r="F3097" s="124"/>
      <c r="G3097" s="125" t="s">
        <v>1610</v>
      </c>
      <c r="H3097" s="126" t="n">
        <v>0.34</v>
      </c>
      <c r="I3097" s="127" t="n">
        <f aca="false">L3097</f>
        <v>10.65</v>
      </c>
      <c r="J3097" s="127" t="n">
        <f aca="false">M3097</f>
        <v>3.62</v>
      </c>
      <c r="L3097" s="108" t="n">
        <f aca="false">TRUNC(N3097-N3097*$O$2,2)</f>
        <v>10.65</v>
      </c>
      <c r="M3097" s="108" t="n">
        <f aca="false">TRUNC(O3097-O3097*$O$2,2)</f>
        <v>3.62</v>
      </c>
      <c r="N3097" s="0" t="s">
        <v>1618</v>
      </c>
      <c r="O3097" s="0" t="s">
        <v>3178</v>
      </c>
    </row>
    <row r="3098" customFormat="false" ht="25.5" hidden="false" customHeight="false" outlineLevel="0" collapsed="false">
      <c r="A3098" s="109" t="s">
        <v>1566</v>
      </c>
      <c r="B3098" s="110" t="n">
        <v>10549</v>
      </c>
      <c r="C3098" s="109" t="s">
        <v>50</v>
      </c>
      <c r="D3098" s="109" t="s">
        <v>1620</v>
      </c>
      <c r="E3098" s="111" t="s">
        <v>1621</v>
      </c>
      <c r="F3098" s="111"/>
      <c r="G3098" s="112" t="s">
        <v>1610</v>
      </c>
      <c r="H3098" s="113" t="n">
        <v>0.34</v>
      </c>
      <c r="I3098" s="114" t="n">
        <f aca="false">L3098</f>
        <v>2.95</v>
      </c>
      <c r="J3098" s="114" t="n">
        <f aca="false">M3098</f>
        <v>0.99</v>
      </c>
      <c r="L3098" s="108" t="n">
        <f aca="false">TRUNC(N3098-N3098*$O$2,2)</f>
        <v>2.95</v>
      </c>
      <c r="M3098" s="108" t="n">
        <f aca="false">TRUNC(O3098-O3098*$O$2,2)</f>
        <v>0.99</v>
      </c>
      <c r="N3098" s="0" t="s">
        <v>1622</v>
      </c>
      <c r="O3098" s="0" t="s">
        <v>2813</v>
      </c>
    </row>
    <row r="3099" customFormat="false" ht="25.5" hidden="false" customHeight="false" outlineLevel="0" collapsed="false">
      <c r="A3099" s="122" t="s">
        <v>1578</v>
      </c>
      <c r="B3099" s="123" t="n">
        <v>7071</v>
      </c>
      <c r="C3099" s="122" t="s">
        <v>50</v>
      </c>
      <c r="D3099" s="122" t="s">
        <v>3179</v>
      </c>
      <c r="E3099" s="124" t="s">
        <v>1581</v>
      </c>
      <c r="F3099" s="124"/>
      <c r="G3099" s="125" t="s">
        <v>52</v>
      </c>
      <c r="H3099" s="126" t="n">
        <v>1.05</v>
      </c>
      <c r="I3099" s="127" t="n">
        <f aca="false">L3099</f>
        <v>52.28</v>
      </c>
      <c r="J3099" s="127" t="n">
        <f aca="false">M3099</f>
        <v>54.89</v>
      </c>
      <c r="L3099" s="108" t="n">
        <f aca="false">TRUNC(N3099-N3099*$O$2,2)</f>
        <v>52.28</v>
      </c>
      <c r="M3099" s="108" t="n">
        <f aca="false">TRUNC(O3099-O3099*$O$2,2)</f>
        <v>54.89</v>
      </c>
      <c r="N3099" s="0" t="s">
        <v>3180</v>
      </c>
      <c r="O3099" s="0" t="s">
        <v>3181</v>
      </c>
    </row>
    <row r="3100" customFormat="false" ht="25.5" hidden="false" customHeight="false" outlineLevel="0" collapsed="false">
      <c r="A3100" s="122" t="s">
        <v>1578</v>
      </c>
      <c r="B3100" s="123" t="s">
        <v>1737</v>
      </c>
      <c r="C3100" s="122" t="s">
        <v>50</v>
      </c>
      <c r="D3100" s="122" t="s">
        <v>1738</v>
      </c>
      <c r="E3100" s="124" t="s">
        <v>1609</v>
      </c>
      <c r="F3100" s="124"/>
      <c r="G3100" s="125" t="s">
        <v>1610</v>
      </c>
      <c r="H3100" s="126" t="n">
        <v>0.4</v>
      </c>
      <c r="I3100" s="127" t="n">
        <f aca="false">L3100</f>
        <v>14.91</v>
      </c>
      <c r="J3100" s="127" t="n">
        <f aca="false">M3100</f>
        <v>5.96</v>
      </c>
      <c r="L3100" s="108" t="n">
        <f aca="false">TRUNC(N3100-N3100*$O$2,2)</f>
        <v>14.91</v>
      </c>
      <c r="M3100" s="108" t="n">
        <f aca="false">TRUNC(O3100-O3100*$O$2,2)</f>
        <v>5.96</v>
      </c>
      <c r="N3100" s="0" t="s">
        <v>1739</v>
      </c>
      <c r="O3100" s="0" t="s">
        <v>3103</v>
      </c>
    </row>
    <row r="3101" customFormat="false" ht="13.9" hidden="false" customHeight="true" outlineLevel="0" collapsed="false">
      <c r="A3101" s="134" t="s">
        <v>1630</v>
      </c>
      <c r="B3101" s="134"/>
      <c r="C3101" s="134"/>
      <c r="D3101" s="134"/>
      <c r="E3101" s="134"/>
      <c r="F3101" s="134"/>
      <c r="G3101" s="134"/>
      <c r="H3101" s="134"/>
      <c r="I3101" s="134"/>
      <c r="J3101" s="134"/>
      <c r="L3101" s="108" t="n">
        <f aca="false">TRUNC(N3101-N3101*$O$2,2)</f>
        <v>0</v>
      </c>
      <c r="M3101" s="108" t="n">
        <f aca="false">TRUNC(O3101-O3101*$O$2,2)</f>
        <v>0</v>
      </c>
      <c r="N3101" s="0" t="n">
        <v>0</v>
      </c>
      <c r="O3101" s="0" t="n">
        <v>0</v>
      </c>
    </row>
    <row r="3102" customFormat="false" ht="15" hidden="false" customHeight="false" outlineLevel="0" collapsed="false">
      <c r="A3102" s="98"/>
      <c r="B3102" s="99" t="s">
        <v>8</v>
      </c>
      <c r="C3102" s="98" t="s">
        <v>9</v>
      </c>
      <c r="D3102" s="98" t="s">
        <v>10</v>
      </c>
      <c r="E3102" s="100" t="s">
        <v>1565</v>
      </c>
      <c r="F3102" s="100"/>
      <c r="G3102" s="101" t="s">
        <v>11</v>
      </c>
      <c r="H3102" s="99" t="s">
        <v>12</v>
      </c>
      <c r="I3102" s="99" t="s">
        <v>13</v>
      </c>
      <c r="J3102" s="99" t="s">
        <v>15</v>
      </c>
      <c r="L3102" s="108"/>
      <c r="M3102" s="108"/>
    </row>
    <row r="3103" customFormat="false" ht="25.5" hidden="false" customHeight="false" outlineLevel="0" collapsed="false">
      <c r="A3103" s="122" t="s">
        <v>1578</v>
      </c>
      <c r="B3103" s="123" t="s">
        <v>1659</v>
      </c>
      <c r="C3103" s="122" t="s">
        <v>50</v>
      </c>
      <c r="D3103" s="122" t="s">
        <v>1660</v>
      </c>
      <c r="E3103" s="124" t="s">
        <v>1581</v>
      </c>
      <c r="F3103" s="124"/>
      <c r="G3103" s="125" t="s">
        <v>1633</v>
      </c>
      <c r="H3103" s="126" t="n">
        <v>0.0006144</v>
      </c>
      <c r="I3103" s="127" t="n">
        <f aca="false">L3103</f>
        <v>50.57</v>
      </c>
      <c r="J3103" s="127" t="n">
        <f aca="false">M3103</f>
        <v>0.02</v>
      </c>
      <c r="L3103" s="108" t="n">
        <f aca="false">TRUNC(N3103-N3103*$O$2,2)</f>
        <v>50.57</v>
      </c>
      <c r="M3103" s="108" t="n">
        <f aca="false">TRUNC(O3103-O3103*$O$2,2)</f>
        <v>0.02</v>
      </c>
      <c r="N3103" s="0" t="s">
        <v>1661</v>
      </c>
      <c r="O3103" s="0" t="s">
        <v>1893</v>
      </c>
    </row>
    <row r="3104" customFormat="false" ht="25.5" hidden="false" customHeight="false" outlineLevel="0" collapsed="false">
      <c r="A3104" s="122" t="s">
        <v>1578</v>
      </c>
      <c r="B3104" s="123" t="n">
        <v>10761</v>
      </c>
      <c r="C3104" s="122" t="s">
        <v>50</v>
      </c>
      <c r="D3104" s="122" t="s">
        <v>1641</v>
      </c>
      <c r="E3104" s="124" t="s">
        <v>1642</v>
      </c>
      <c r="F3104" s="124"/>
      <c r="G3104" s="125" t="s">
        <v>24</v>
      </c>
      <c r="H3104" s="126" t="n">
        <v>0.0781824</v>
      </c>
      <c r="I3104" s="127" t="n">
        <f aca="false">L3104</f>
        <v>3.9</v>
      </c>
      <c r="J3104" s="127" t="n">
        <f aca="false">M3104</f>
        <v>0.3</v>
      </c>
      <c r="L3104" s="108" t="n">
        <f aca="false">TRUNC(N3104-N3104*$O$2,2)</f>
        <v>3.9</v>
      </c>
      <c r="M3104" s="108" t="n">
        <f aca="false">TRUNC(O3104-O3104*$O$2,2)</f>
        <v>0.3</v>
      </c>
      <c r="N3104" s="0" t="s">
        <v>1643</v>
      </c>
      <c r="O3104" s="0" t="s">
        <v>2327</v>
      </c>
    </row>
    <row r="3105" customFormat="false" ht="12.75" hidden="false" customHeight="false" outlineLevel="0" collapsed="false">
      <c r="A3105" s="122" t="s">
        <v>1578</v>
      </c>
      <c r="B3105" s="123" t="n">
        <v>4729</v>
      </c>
      <c r="C3105" s="122" t="s">
        <v>50</v>
      </c>
      <c r="D3105" s="122" t="s">
        <v>1636</v>
      </c>
      <c r="E3105" s="124" t="s">
        <v>1581</v>
      </c>
      <c r="F3105" s="124"/>
      <c r="G3105" s="125" t="s">
        <v>24</v>
      </c>
      <c r="H3105" s="126" t="n">
        <v>3.68E-005</v>
      </c>
      <c r="I3105" s="127" t="n">
        <f aca="false">L3105</f>
        <v>24.58</v>
      </c>
      <c r="J3105" s="127" t="n">
        <f aca="false">M3105</f>
        <v>0</v>
      </c>
      <c r="L3105" s="108" t="n">
        <f aca="false">TRUNC(N3105-N3105*$O$2,2)</f>
        <v>24.58</v>
      </c>
      <c r="M3105" s="108" t="n">
        <f aca="false">TRUNC(O3105-O3105*$O$2,2)</f>
        <v>0</v>
      </c>
      <c r="N3105" s="0" t="s">
        <v>1637</v>
      </c>
      <c r="O3105" s="0" t="s">
        <v>1635</v>
      </c>
    </row>
    <row r="3106" customFormat="false" ht="12.75" hidden="false" customHeight="false" outlineLevel="0" collapsed="false">
      <c r="A3106" s="122" t="s">
        <v>1578</v>
      </c>
      <c r="B3106" s="123" t="n">
        <v>10788</v>
      </c>
      <c r="C3106" s="122" t="s">
        <v>50</v>
      </c>
      <c r="D3106" s="122" t="s">
        <v>1650</v>
      </c>
      <c r="E3106" s="124" t="s">
        <v>1581</v>
      </c>
      <c r="F3106" s="124"/>
      <c r="G3106" s="125" t="s">
        <v>24</v>
      </c>
      <c r="H3106" s="126" t="n">
        <v>7.36E-005</v>
      </c>
      <c r="I3106" s="127" t="n">
        <f aca="false">L3106</f>
        <v>28.8</v>
      </c>
      <c r="J3106" s="127" t="n">
        <f aca="false">M3106</f>
        <v>0</v>
      </c>
      <c r="L3106" s="108" t="n">
        <f aca="false">TRUNC(N3106-N3106*$O$2,2)</f>
        <v>28.8</v>
      </c>
      <c r="M3106" s="108" t="n">
        <f aca="false">TRUNC(O3106-O3106*$O$2,2)</f>
        <v>0</v>
      </c>
      <c r="N3106" s="0" t="s">
        <v>1651</v>
      </c>
      <c r="O3106" s="0" t="s">
        <v>1635</v>
      </c>
    </row>
    <row r="3107" customFormat="false" ht="25.5" hidden="false" customHeight="false" outlineLevel="0" collapsed="false">
      <c r="A3107" s="122" t="s">
        <v>1578</v>
      </c>
      <c r="B3107" s="123" t="s">
        <v>1631</v>
      </c>
      <c r="C3107" s="122" t="s">
        <v>50</v>
      </c>
      <c r="D3107" s="122" t="s">
        <v>1632</v>
      </c>
      <c r="E3107" s="124" t="s">
        <v>1581</v>
      </c>
      <c r="F3107" s="124"/>
      <c r="G3107" s="125" t="s">
        <v>1633</v>
      </c>
      <c r="H3107" s="126" t="n">
        <v>0.0017664</v>
      </c>
      <c r="I3107" s="127" t="n">
        <f aca="false">L3107</f>
        <v>9.48</v>
      </c>
      <c r="J3107" s="127" t="n">
        <f aca="false">M3107</f>
        <v>0.01</v>
      </c>
      <c r="L3107" s="108" t="n">
        <f aca="false">TRUNC(N3107-N3107*$O$2,2)</f>
        <v>9.48</v>
      </c>
      <c r="M3107" s="108" t="n">
        <f aca="false">TRUNC(O3107-O3107*$O$2,2)</f>
        <v>0.01</v>
      </c>
      <c r="N3107" s="0" t="s">
        <v>1634</v>
      </c>
      <c r="O3107" s="0" t="s">
        <v>1678</v>
      </c>
    </row>
    <row r="3108" customFormat="false" ht="12.75" hidden="false" customHeight="false" outlineLevel="0" collapsed="false">
      <c r="A3108" s="122" t="s">
        <v>1578</v>
      </c>
      <c r="B3108" s="123" t="n">
        <v>10599</v>
      </c>
      <c r="C3108" s="122" t="s">
        <v>50</v>
      </c>
      <c r="D3108" s="122" t="s">
        <v>1648</v>
      </c>
      <c r="E3108" s="124" t="s">
        <v>1581</v>
      </c>
      <c r="F3108" s="124"/>
      <c r="G3108" s="125" t="s">
        <v>24</v>
      </c>
      <c r="H3108" s="126" t="n">
        <v>0.0013824</v>
      </c>
      <c r="I3108" s="127" t="n">
        <f aca="false">L3108</f>
        <v>14.04</v>
      </c>
      <c r="J3108" s="127" t="n">
        <f aca="false">M3108</f>
        <v>0.01</v>
      </c>
      <c r="L3108" s="108" t="n">
        <f aca="false">TRUNC(N3108-N3108*$O$2,2)</f>
        <v>14.04</v>
      </c>
      <c r="M3108" s="108" t="n">
        <f aca="false">TRUNC(O3108-O3108*$O$2,2)</f>
        <v>0.01</v>
      </c>
      <c r="N3108" s="0" t="s">
        <v>1649</v>
      </c>
      <c r="O3108" s="0" t="s">
        <v>1678</v>
      </c>
    </row>
    <row r="3109" customFormat="false" ht="12.75" hidden="false" customHeight="false" outlineLevel="0" collapsed="false">
      <c r="A3109" s="122" t="s">
        <v>1578</v>
      </c>
      <c r="B3109" s="123" t="n">
        <v>10789</v>
      </c>
      <c r="C3109" s="122" t="s">
        <v>50</v>
      </c>
      <c r="D3109" s="122" t="s">
        <v>1804</v>
      </c>
      <c r="E3109" s="124" t="s">
        <v>1581</v>
      </c>
      <c r="F3109" s="124"/>
      <c r="G3109" s="125" t="s">
        <v>24</v>
      </c>
      <c r="H3109" s="126" t="n">
        <v>8E-005</v>
      </c>
      <c r="I3109" s="127" t="n">
        <f aca="false">L3109</f>
        <v>12.01</v>
      </c>
      <c r="J3109" s="127" t="n">
        <f aca="false">M3109</f>
        <v>0</v>
      </c>
      <c r="L3109" s="108" t="n">
        <f aca="false">TRUNC(N3109-N3109*$O$2,2)</f>
        <v>12.01</v>
      </c>
      <c r="M3109" s="108" t="n">
        <f aca="false">TRUNC(O3109-O3109*$O$2,2)</f>
        <v>0</v>
      </c>
      <c r="N3109" s="0" t="s">
        <v>1805</v>
      </c>
      <c r="O3109" s="0" t="s">
        <v>1635</v>
      </c>
    </row>
    <row r="3110" customFormat="false" ht="25.5" hidden="false" customHeight="false" outlineLevel="0" collapsed="false">
      <c r="A3110" s="122" t="s">
        <v>1578</v>
      </c>
      <c r="B3110" s="123" t="s">
        <v>1616</v>
      </c>
      <c r="C3110" s="122" t="s">
        <v>50</v>
      </c>
      <c r="D3110" s="122" t="s">
        <v>1617</v>
      </c>
      <c r="E3110" s="124" t="s">
        <v>1609</v>
      </c>
      <c r="F3110" s="124"/>
      <c r="G3110" s="125" t="s">
        <v>1610</v>
      </c>
      <c r="H3110" s="126" t="n">
        <v>0.368</v>
      </c>
      <c r="I3110" s="127" t="n">
        <f aca="false">L3110</f>
        <v>10.65</v>
      </c>
      <c r="J3110" s="127" t="n">
        <f aca="false">M3110</f>
        <v>3.91</v>
      </c>
      <c r="L3110" s="108" t="n">
        <f aca="false">TRUNC(N3110-N3110*$O$2,2)</f>
        <v>10.65</v>
      </c>
      <c r="M3110" s="108" t="n">
        <f aca="false">TRUNC(O3110-O3110*$O$2,2)</f>
        <v>3.91</v>
      </c>
      <c r="N3110" s="0" t="s">
        <v>1618</v>
      </c>
      <c r="O3110" s="0" t="s">
        <v>3182</v>
      </c>
    </row>
    <row r="3111" customFormat="false" ht="12.75" hidden="false" customHeight="false" outlineLevel="0" collapsed="false">
      <c r="A3111" s="122" t="s">
        <v>1578</v>
      </c>
      <c r="B3111" s="123" t="n">
        <v>2378</v>
      </c>
      <c r="C3111" s="122" t="s">
        <v>50</v>
      </c>
      <c r="D3111" s="122" t="s">
        <v>1657</v>
      </c>
      <c r="E3111" s="124" t="s">
        <v>1581</v>
      </c>
      <c r="F3111" s="124"/>
      <c r="G3111" s="125" t="s">
        <v>24</v>
      </c>
      <c r="H3111" s="126" t="n">
        <v>0.0607888</v>
      </c>
      <c r="I3111" s="127" t="n">
        <f aca="false">L3111</f>
        <v>3.51</v>
      </c>
      <c r="J3111" s="127" t="n">
        <f aca="false">M3111</f>
        <v>0.21</v>
      </c>
      <c r="L3111" s="108" t="n">
        <f aca="false">TRUNC(N3111-N3111*$O$2,2)</f>
        <v>3.51</v>
      </c>
      <c r="M3111" s="108" t="n">
        <f aca="false">TRUNC(O3111-O3111*$O$2,2)</f>
        <v>0.21</v>
      </c>
      <c r="N3111" s="0" t="s">
        <v>1658</v>
      </c>
      <c r="O3111" s="0" t="s">
        <v>1619</v>
      </c>
    </row>
    <row r="3112" customFormat="false" ht="12.75" hidden="false" customHeight="false" outlineLevel="0" collapsed="false">
      <c r="A3112" s="122" t="s">
        <v>1578</v>
      </c>
      <c r="B3112" s="123" t="n">
        <v>11245</v>
      </c>
      <c r="C3112" s="122" t="s">
        <v>50</v>
      </c>
      <c r="D3112" s="122" t="s">
        <v>1814</v>
      </c>
      <c r="E3112" s="124" t="s">
        <v>1581</v>
      </c>
      <c r="F3112" s="124"/>
      <c r="G3112" s="125" t="s">
        <v>24</v>
      </c>
      <c r="H3112" s="126" t="n">
        <v>0.00028</v>
      </c>
      <c r="I3112" s="127" t="n">
        <f aca="false">L3112</f>
        <v>9.05</v>
      </c>
      <c r="J3112" s="127" t="n">
        <f aca="false">M3112</f>
        <v>0</v>
      </c>
      <c r="L3112" s="108" t="n">
        <f aca="false">TRUNC(N3112-N3112*$O$2,2)</f>
        <v>9.05</v>
      </c>
      <c r="M3112" s="108" t="n">
        <f aca="false">TRUNC(O3112-O3112*$O$2,2)</f>
        <v>0</v>
      </c>
      <c r="N3112" s="0" t="s">
        <v>1815</v>
      </c>
      <c r="O3112" s="0" t="s">
        <v>1635</v>
      </c>
    </row>
    <row r="3113" customFormat="false" ht="12.75" hidden="false" customHeight="false" outlineLevel="0" collapsed="false">
      <c r="A3113" s="122" t="s">
        <v>1578</v>
      </c>
      <c r="B3113" s="123" t="n">
        <v>11243</v>
      </c>
      <c r="C3113" s="122" t="s">
        <v>50</v>
      </c>
      <c r="D3113" s="122" t="s">
        <v>1798</v>
      </c>
      <c r="E3113" s="124" t="s">
        <v>1581</v>
      </c>
      <c r="F3113" s="124"/>
      <c r="G3113" s="125" t="s">
        <v>24</v>
      </c>
      <c r="H3113" s="126" t="n">
        <v>4E-005</v>
      </c>
      <c r="I3113" s="127" t="n">
        <f aca="false">L3113</f>
        <v>21.85</v>
      </c>
      <c r="J3113" s="127" t="n">
        <f aca="false">M3113</f>
        <v>0</v>
      </c>
      <c r="L3113" s="108" t="n">
        <f aca="false">TRUNC(N3113-N3113*$O$2,2)</f>
        <v>21.85</v>
      </c>
      <c r="M3113" s="108" t="n">
        <f aca="false">TRUNC(O3113-O3113*$O$2,2)</f>
        <v>0</v>
      </c>
      <c r="N3113" s="0" t="s">
        <v>1799</v>
      </c>
      <c r="O3113" s="0" t="s">
        <v>1635</v>
      </c>
    </row>
    <row r="3114" customFormat="false" ht="12.75" hidden="false" customHeight="false" outlineLevel="0" collapsed="false">
      <c r="A3114" s="122" t="s">
        <v>1578</v>
      </c>
      <c r="B3114" s="123" t="n">
        <v>11264</v>
      </c>
      <c r="C3114" s="122" t="s">
        <v>50</v>
      </c>
      <c r="D3114" s="122" t="s">
        <v>1810</v>
      </c>
      <c r="E3114" s="124" t="s">
        <v>1581</v>
      </c>
      <c r="F3114" s="124"/>
      <c r="G3114" s="125" t="s">
        <v>24</v>
      </c>
      <c r="H3114" s="126" t="n">
        <v>8E-005</v>
      </c>
      <c r="I3114" s="127" t="n">
        <f aca="false">L3114</f>
        <v>10.55</v>
      </c>
      <c r="J3114" s="127" t="n">
        <f aca="false">M3114</f>
        <v>0</v>
      </c>
      <c r="L3114" s="108" t="n">
        <f aca="false">TRUNC(N3114-N3114*$O$2,2)</f>
        <v>10.55</v>
      </c>
      <c r="M3114" s="108" t="n">
        <f aca="false">TRUNC(O3114-O3114*$O$2,2)</f>
        <v>0</v>
      </c>
      <c r="N3114" s="0" t="s">
        <v>1811</v>
      </c>
      <c r="O3114" s="0" t="s">
        <v>1635</v>
      </c>
    </row>
    <row r="3115" customFormat="false" ht="25.5" hidden="false" customHeight="false" outlineLevel="0" collapsed="false">
      <c r="A3115" s="122" t="s">
        <v>1578</v>
      </c>
      <c r="B3115" s="123" t="s">
        <v>1654</v>
      </c>
      <c r="C3115" s="122" t="s">
        <v>50</v>
      </c>
      <c r="D3115" s="122" t="s">
        <v>1655</v>
      </c>
      <c r="E3115" s="124" t="s">
        <v>1581</v>
      </c>
      <c r="F3115" s="124"/>
      <c r="G3115" s="125" t="s">
        <v>24</v>
      </c>
      <c r="H3115" s="126" t="n">
        <v>0.0004608</v>
      </c>
      <c r="I3115" s="127" t="n">
        <f aca="false">L3115</f>
        <v>10.53</v>
      </c>
      <c r="J3115" s="127" t="n">
        <f aca="false">M3115</f>
        <v>0</v>
      </c>
      <c r="L3115" s="108" t="n">
        <f aca="false">TRUNC(N3115-N3115*$O$2,2)</f>
        <v>10.53</v>
      </c>
      <c r="M3115" s="108" t="n">
        <f aca="false">TRUNC(O3115-O3115*$O$2,2)</f>
        <v>0</v>
      </c>
      <c r="N3115" s="0" t="s">
        <v>1656</v>
      </c>
      <c r="O3115" s="0" t="s">
        <v>1635</v>
      </c>
    </row>
    <row r="3116" customFormat="false" ht="12.75" hidden="false" customHeight="false" outlineLevel="0" collapsed="false">
      <c r="A3116" s="122" t="s">
        <v>1578</v>
      </c>
      <c r="B3116" s="123" t="n">
        <v>10492</v>
      </c>
      <c r="C3116" s="122" t="s">
        <v>50</v>
      </c>
      <c r="D3116" s="122" t="s">
        <v>1662</v>
      </c>
      <c r="E3116" s="124" t="s">
        <v>1581</v>
      </c>
      <c r="F3116" s="124"/>
      <c r="G3116" s="125" t="s">
        <v>24</v>
      </c>
      <c r="H3116" s="126" t="n">
        <v>0.003456</v>
      </c>
      <c r="I3116" s="127" t="n">
        <f aca="false">L3116</f>
        <v>148.29</v>
      </c>
      <c r="J3116" s="127" t="n">
        <f aca="false">M3116</f>
        <v>0.5</v>
      </c>
      <c r="L3116" s="108" t="n">
        <f aca="false">TRUNC(N3116-N3116*$O$2,2)</f>
        <v>148.29</v>
      </c>
      <c r="M3116" s="108" t="n">
        <f aca="false">TRUNC(O3116-O3116*$O$2,2)</f>
        <v>0.5</v>
      </c>
      <c r="N3116" s="0" t="s">
        <v>1663</v>
      </c>
      <c r="O3116" s="0" t="s">
        <v>3016</v>
      </c>
    </row>
    <row r="3117" customFormat="false" ht="12.75" hidden="false" customHeight="false" outlineLevel="0" collapsed="false">
      <c r="A3117" s="122" t="s">
        <v>1578</v>
      </c>
      <c r="B3117" s="123" t="n">
        <v>10596</v>
      </c>
      <c r="C3117" s="122" t="s">
        <v>50</v>
      </c>
      <c r="D3117" s="122" t="s">
        <v>1672</v>
      </c>
      <c r="E3117" s="124" t="s">
        <v>1581</v>
      </c>
      <c r="F3117" s="124"/>
      <c r="G3117" s="125" t="s">
        <v>24</v>
      </c>
      <c r="H3117" s="126" t="n">
        <v>0.003456</v>
      </c>
      <c r="I3117" s="127" t="n">
        <f aca="false">L3117</f>
        <v>3.82</v>
      </c>
      <c r="J3117" s="127" t="n">
        <f aca="false">M3117</f>
        <v>0</v>
      </c>
      <c r="L3117" s="108" t="n">
        <f aca="false">TRUNC(N3117-N3117*$O$2,2)</f>
        <v>3.82</v>
      </c>
      <c r="M3117" s="108" t="n">
        <f aca="false">TRUNC(O3117-O3117*$O$2,2)</f>
        <v>0</v>
      </c>
      <c r="N3117" s="0" t="s">
        <v>1673</v>
      </c>
      <c r="O3117" s="0" t="s">
        <v>1644</v>
      </c>
    </row>
    <row r="3118" customFormat="false" ht="25.5" hidden="false" customHeight="false" outlineLevel="0" collapsed="false">
      <c r="A3118" s="122" t="s">
        <v>1578</v>
      </c>
      <c r="B3118" s="123" t="s">
        <v>1645</v>
      </c>
      <c r="C3118" s="122" t="s">
        <v>50</v>
      </c>
      <c r="D3118" s="122" t="s">
        <v>1646</v>
      </c>
      <c r="E3118" s="124" t="s">
        <v>1581</v>
      </c>
      <c r="F3118" s="124"/>
      <c r="G3118" s="125" t="s">
        <v>24</v>
      </c>
      <c r="H3118" s="126" t="n">
        <v>7.36E-005</v>
      </c>
      <c r="I3118" s="127" t="n">
        <f aca="false">L3118</f>
        <v>140.49</v>
      </c>
      <c r="J3118" s="127" t="n">
        <f aca="false">M3118</f>
        <v>0</v>
      </c>
      <c r="L3118" s="108" t="n">
        <f aca="false">TRUNC(N3118-N3118*$O$2,2)</f>
        <v>140.49</v>
      </c>
      <c r="M3118" s="108" t="n">
        <f aca="false">TRUNC(O3118-O3118*$O$2,2)</f>
        <v>0</v>
      </c>
      <c r="N3118" s="0" t="s">
        <v>1647</v>
      </c>
      <c r="O3118" s="0" t="s">
        <v>1644</v>
      </c>
    </row>
    <row r="3119" customFormat="false" ht="12.75" hidden="false" customHeight="false" outlineLevel="0" collapsed="false">
      <c r="A3119" s="122" t="s">
        <v>1578</v>
      </c>
      <c r="B3119" s="123" t="n">
        <v>10790</v>
      </c>
      <c r="C3119" s="122" t="s">
        <v>50</v>
      </c>
      <c r="D3119" s="122" t="s">
        <v>1780</v>
      </c>
      <c r="E3119" s="124" t="s">
        <v>1581</v>
      </c>
      <c r="F3119" s="124"/>
      <c r="G3119" s="125" t="s">
        <v>24</v>
      </c>
      <c r="H3119" s="126" t="n">
        <v>4E-005</v>
      </c>
      <c r="I3119" s="127" t="n">
        <f aca="false">L3119</f>
        <v>20.25</v>
      </c>
      <c r="J3119" s="127" t="n">
        <f aca="false">M3119</f>
        <v>0</v>
      </c>
      <c r="L3119" s="108" t="n">
        <f aca="false">TRUNC(N3119-N3119*$O$2,2)</f>
        <v>20.25</v>
      </c>
      <c r="M3119" s="108" t="n">
        <f aca="false">TRUNC(O3119-O3119*$O$2,2)</f>
        <v>0</v>
      </c>
      <c r="N3119" s="0" t="s">
        <v>1781</v>
      </c>
      <c r="O3119" s="0" t="s">
        <v>1635</v>
      </c>
    </row>
    <row r="3120" customFormat="false" ht="25.5" hidden="false" customHeight="false" outlineLevel="0" collapsed="false">
      <c r="A3120" s="122" t="s">
        <v>1578</v>
      </c>
      <c r="B3120" s="123" t="n">
        <v>3374</v>
      </c>
      <c r="C3120" s="122" t="s">
        <v>50</v>
      </c>
      <c r="D3120" s="122" t="s">
        <v>3183</v>
      </c>
      <c r="E3120" s="124" t="s">
        <v>1581</v>
      </c>
      <c r="F3120" s="124"/>
      <c r="G3120" s="125" t="s">
        <v>287</v>
      </c>
      <c r="H3120" s="126" t="n">
        <v>3.36</v>
      </c>
      <c r="I3120" s="127" t="n">
        <f aca="false">L3120</f>
        <v>1.92</v>
      </c>
      <c r="J3120" s="127" t="n">
        <f aca="false">M3120</f>
        <v>6.44</v>
      </c>
      <c r="L3120" s="108" t="n">
        <f aca="false">TRUNC(N3120-N3120*$O$2,2)</f>
        <v>1.92</v>
      </c>
      <c r="M3120" s="108" t="n">
        <f aca="false">TRUNC(O3120-O3120*$O$2,2)</f>
        <v>6.44</v>
      </c>
      <c r="N3120" s="0" t="s">
        <v>2239</v>
      </c>
      <c r="O3120" s="0" t="s">
        <v>3184</v>
      </c>
    </row>
    <row r="3121" customFormat="false" ht="12.75" hidden="false" customHeight="false" outlineLevel="0" collapsed="false">
      <c r="A3121" s="122" t="s">
        <v>1578</v>
      </c>
      <c r="B3121" s="123" t="n">
        <v>158</v>
      </c>
      <c r="C3121" s="122" t="s">
        <v>50</v>
      </c>
      <c r="D3121" s="122" t="s">
        <v>1676</v>
      </c>
      <c r="E3121" s="124" t="s">
        <v>1581</v>
      </c>
      <c r="F3121" s="124"/>
      <c r="G3121" s="125" t="s">
        <v>24</v>
      </c>
      <c r="H3121" s="126" t="n">
        <v>0.0781824</v>
      </c>
      <c r="I3121" s="127" t="n">
        <f aca="false">L3121</f>
        <v>10.92</v>
      </c>
      <c r="J3121" s="127" t="n">
        <f aca="false">M3121</f>
        <v>0.85</v>
      </c>
      <c r="L3121" s="108" t="n">
        <f aca="false">TRUNC(N3121-N3121*$O$2,2)</f>
        <v>10.92</v>
      </c>
      <c r="M3121" s="108" t="n">
        <f aca="false">TRUNC(O3121-O3121*$O$2,2)</f>
        <v>0.85</v>
      </c>
      <c r="N3121" s="0" t="s">
        <v>1677</v>
      </c>
      <c r="O3121" s="0" t="s">
        <v>3185</v>
      </c>
    </row>
    <row r="3122" customFormat="false" ht="12.75" hidden="false" customHeight="false" outlineLevel="0" collapsed="false">
      <c r="A3122" s="122" t="s">
        <v>1578</v>
      </c>
      <c r="B3122" s="123" t="n">
        <v>11246</v>
      </c>
      <c r="C3122" s="122" t="s">
        <v>50</v>
      </c>
      <c r="D3122" s="122" t="s">
        <v>1816</v>
      </c>
      <c r="E3122" s="124" t="s">
        <v>1581</v>
      </c>
      <c r="F3122" s="124"/>
      <c r="G3122" s="125" t="s">
        <v>765</v>
      </c>
      <c r="H3122" s="126" t="n">
        <v>0.00028</v>
      </c>
      <c r="I3122" s="127" t="n">
        <f aca="false">L3122</f>
        <v>7.97</v>
      </c>
      <c r="J3122" s="127" t="n">
        <f aca="false">M3122</f>
        <v>0</v>
      </c>
      <c r="L3122" s="108" t="n">
        <f aca="false">TRUNC(N3122-N3122*$O$2,2)</f>
        <v>7.97</v>
      </c>
      <c r="M3122" s="108" t="n">
        <f aca="false">TRUNC(O3122-O3122*$O$2,2)</f>
        <v>0</v>
      </c>
      <c r="N3122" s="0" t="s">
        <v>1817</v>
      </c>
      <c r="O3122" s="0" t="s">
        <v>1635</v>
      </c>
    </row>
    <row r="3123" customFormat="false" ht="25.5" hidden="false" customHeight="false" outlineLevel="0" collapsed="false">
      <c r="A3123" s="122" t="s">
        <v>1578</v>
      </c>
      <c r="B3123" s="123" t="n">
        <v>2540</v>
      </c>
      <c r="C3123" s="122" t="s">
        <v>50</v>
      </c>
      <c r="D3123" s="122" t="s">
        <v>3173</v>
      </c>
      <c r="E3123" s="124" t="s">
        <v>1581</v>
      </c>
      <c r="F3123" s="124"/>
      <c r="G3123" s="125" t="s">
        <v>287</v>
      </c>
      <c r="H3123" s="126" t="n">
        <v>0.66</v>
      </c>
      <c r="I3123" s="127" t="n">
        <f aca="false">L3123</f>
        <v>2.73</v>
      </c>
      <c r="J3123" s="127" t="n">
        <f aca="false">M3123</f>
        <v>1.8</v>
      </c>
      <c r="L3123" s="108" t="n">
        <f aca="false">TRUNC(N3123-N3123*$O$2,2)</f>
        <v>2.73</v>
      </c>
      <c r="M3123" s="108" t="n">
        <f aca="false">TRUNC(O3123-O3123*$O$2,2)</f>
        <v>1.8</v>
      </c>
      <c r="N3123" s="0" t="s">
        <v>3174</v>
      </c>
      <c r="O3123" s="0" t="s">
        <v>2803</v>
      </c>
    </row>
    <row r="3124" customFormat="false" ht="25.5" hidden="false" customHeight="false" outlineLevel="0" collapsed="false">
      <c r="A3124" s="122" t="s">
        <v>1578</v>
      </c>
      <c r="B3124" s="123" t="s">
        <v>1664</v>
      </c>
      <c r="C3124" s="122" t="s">
        <v>50</v>
      </c>
      <c r="D3124" s="122" t="s">
        <v>1665</v>
      </c>
      <c r="E3124" s="124" t="s">
        <v>1581</v>
      </c>
      <c r="F3124" s="124"/>
      <c r="G3124" s="125" t="s">
        <v>24</v>
      </c>
      <c r="H3124" s="126" t="n">
        <v>0.0001536</v>
      </c>
      <c r="I3124" s="127" t="n">
        <f aca="false">L3124</f>
        <v>13.69</v>
      </c>
      <c r="J3124" s="127" t="n">
        <f aca="false">M3124</f>
        <v>0</v>
      </c>
      <c r="L3124" s="108" t="n">
        <f aca="false">TRUNC(N3124-N3124*$O$2,2)</f>
        <v>13.69</v>
      </c>
      <c r="M3124" s="108" t="n">
        <f aca="false">TRUNC(O3124-O3124*$O$2,2)</f>
        <v>0</v>
      </c>
      <c r="N3124" s="0" t="s">
        <v>1666</v>
      </c>
      <c r="O3124" s="0" t="s">
        <v>1635</v>
      </c>
    </row>
    <row r="3125" customFormat="false" ht="25.5" hidden="false" customHeight="false" outlineLevel="0" collapsed="false">
      <c r="A3125" s="122" t="s">
        <v>1578</v>
      </c>
      <c r="B3125" s="123" t="s">
        <v>1737</v>
      </c>
      <c r="C3125" s="122" t="s">
        <v>50</v>
      </c>
      <c r="D3125" s="122" t="s">
        <v>1738</v>
      </c>
      <c r="E3125" s="124" t="s">
        <v>1609</v>
      </c>
      <c r="F3125" s="124"/>
      <c r="G3125" s="125" t="s">
        <v>1610</v>
      </c>
      <c r="H3125" s="126" t="n">
        <v>0.4</v>
      </c>
      <c r="I3125" s="127" t="n">
        <f aca="false">L3125</f>
        <v>14.91</v>
      </c>
      <c r="J3125" s="127" t="n">
        <f aca="false">M3125</f>
        <v>5.96</v>
      </c>
      <c r="L3125" s="108" t="n">
        <f aca="false">TRUNC(N3125-N3125*$O$2,2)</f>
        <v>14.91</v>
      </c>
      <c r="M3125" s="108" t="n">
        <f aca="false">TRUNC(O3125-O3125*$O$2,2)</f>
        <v>5.96</v>
      </c>
      <c r="N3125" s="0" t="s">
        <v>1739</v>
      </c>
      <c r="O3125" s="0" t="s">
        <v>3103</v>
      </c>
    </row>
    <row r="3126" customFormat="false" ht="12.75" hidden="false" customHeight="false" outlineLevel="0" collapsed="false">
      <c r="A3126" s="122" t="s">
        <v>1578</v>
      </c>
      <c r="B3126" s="123" t="n">
        <v>11247</v>
      </c>
      <c r="C3126" s="122" t="s">
        <v>50</v>
      </c>
      <c r="D3126" s="122" t="s">
        <v>1795</v>
      </c>
      <c r="E3126" s="124" t="s">
        <v>1581</v>
      </c>
      <c r="F3126" s="124"/>
      <c r="G3126" s="125" t="s">
        <v>24</v>
      </c>
      <c r="H3126" s="126" t="n">
        <v>4E-005</v>
      </c>
      <c r="I3126" s="127" t="n">
        <f aca="false">L3126</f>
        <v>255.84</v>
      </c>
      <c r="J3126" s="127" t="n">
        <f aca="false">M3126</f>
        <v>0</v>
      </c>
      <c r="L3126" s="108" t="n">
        <f aca="false">TRUNC(N3126-N3126*$O$2,2)</f>
        <v>255.84</v>
      </c>
      <c r="M3126" s="108" t="n">
        <f aca="false">TRUNC(O3126-O3126*$O$2,2)</f>
        <v>0</v>
      </c>
      <c r="N3126" s="0" t="s">
        <v>1796</v>
      </c>
      <c r="O3126" s="0" t="s">
        <v>1644</v>
      </c>
    </row>
    <row r="3127" customFormat="false" ht="12.75" hidden="false" customHeight="false" outlineLevel="0" collapsed="false">
      <c r="A3127" s="122" t="s">
        <v>1578</v>
      </c>
      <c r="B3127" s="123" t="n">
        <v>10282</v>
      </c>
      <c r="C3127" s="122" t="s">
        <v>50</v>
      </c>
      <c r="D3127" s="122" t="s">
        <v>1789</v>
      </c>
      <c r="E3127" s="124" t="s">
        <v>1581</v>
      </c>
      <c r="F3127" s="124"/>
      <c r="G3127" s="125" t="s">
        <v>24</v>
      </c>
      <c r="H3127" s="126" t="n">
        <v>8E-005</v>
      </c>
      <c r="I3127" s="127" t="n">
        <f aca="false">L3127</f>
        <v>31.84</v>
      </c>
      <c r="J3127" s="127" t="n">
        <f aca="false">M3127</f>
        <v>0</v>
      </c>
      <c r="L3127" s="108" t="n">
        <f aca="false">TRUNC(N3127-N3127*$O$2,2)</f>
        <v>31.84</v>
      </c>
      <c r="M3127" s="108" t="n">
        <f aca="false">TRUNC(O3127-O3127*$O$2,2)</f>
        <v>0</v>
      </c>
      <c r="N3127" s="0" t="s">
        <v>1790</v>
      </c>
      <c r="O3127" s="0" t="s">
        <v>1635</v>
      </c>
    </row>
    <row r="3128" customFormat="false" ht="25.5" hidden="false" customHeight="false" outlineLevel="0" collapsed="false">
      <c r="A3128" s="122" t="s">
        <v>1578</v>
      </c>
      <c r="B3128" s="123" t="n">
        <v>4174</v>
      </c>
      <c r="C3128" s="122" t="s">
        <v>50</v>
      </c>
      <c r="D3128" s="122" t="s">
        <v>1820</v>
      </c>
      <c r="E3128" s="124" t="s">
        <v>1581</v>
      </c>
      <c r="F3128" s="124"/>
      <c r="G3128" s="125" t="s">
        <v>24</v>
      </c>
      <c r="H3128" s="126" t="n">
        <v>0.0002</v>
      </c>
      <c r="I3128" s="127" t="n">
        <f aca="false">L3128</f>
        <v>8.42</v>
      </c>
      <c r="J3128" s="127" t="n">
        <f aca="false">M3128</f>
        <v>0</v>
      </c>
      <c r="L3128" s="108" t="n">
        <f aca="false">TRUNC(N3128-N3128*$O$2,2)</f>
        <v>8.42</v>
      </c>
      <c r="M3128" s="108" t="n">
        <f aca="false">TRUNC(O3128-O3128*$O$2,2)</f>
        <v>0</v>
      </c>
      <c r="N3128" s="0" t="s">
        <v>1821</v>
      </c>
      <c r="O3128" s="0" t="s">
        <v>1635</v>
      </c>
    </row>
    <row r="3129" customFormat="false" ht="12.75" hidden="false" customHeight="false" outlineLevel="0" collapsed="false">
      <c r="A3129" s="122" t="s">
        <v>1578</v>
      </c>
      <c r="B3129" s="123" t="n">
        <v>1651</v>
      </c>
      <c r="C3129" s="122" t="s">
        <v>50</v>
      </c>
      <c r="D3129" s="122" t="s">
        <v>1638</v>
      </c>
      <c r="E3129" s="124" t="s">
        <v>1581</v>
      </c>
      <c r="F3129" s="124"/>
      <c r="G3129" s="125" t="s">
        <v>1639</v>
      </c>
      <c r="H3129" s="126" t="n">
        <v>0.0006144</v>
      </c>
      <c r="I3129" s="127" t="n">
        <f aca="false">L3129</f>
        <v>4.95</v>
      </c>
      <c r="J3129" s="127" t="n">
        <f aca="false">M3129</f>
        <v>0</v>
      </c>
      <c r="L3129" s="108" t="n">
        <f aca="false">TRUNC(N3129-N3129*$O$2,2)</f>
        <v>4.95</v>
      </c>
      <c r="M3129" s="108" t="n">
        <f aca="false">TRUNC(O3129-O3129*$O$2,2)</f>
        <v>0</v>
      </c>
      <c r="N3129" s="0" t="s">
        <v>1640</v>
      </c>
      <c r="O3129" s="0" t="s">
        <v>1635</v>
      </c>
    </row>
    <row r="3130" customFormat="false" ht="12.75" hidden="false" customHeight="false" outlineLevel="0" collapsed="false">
      <c r="A3130" s="122" t="s">
        <v>1578</v>
      </c>
      <c r="B3130" s="123" t="n">
        <v>4728</v>
      </c>
      <c r="C3130" s="122" t="s">
        <v>50</v>
      </c>
      <c r="D3130" s="122" t="s">
        <v>1667</v>
      </c>
      <c r="E3130" s="124" t="s">
        <v>1581</v>
      </c>
      <c r="F3130" s="124"/>
      <c r="G3130" s="125" t="s">
        <v>24</v>
      </c>
      <c r="H3130" s="126" t="n">
        <v>0.0001104</v>
      </c>
      <c r="I3130" s="127" t="n">
        <f aca="false">L3130</f>
        <v>14.5</v>
      </c>
      <c r="J3130" s="127" t="n">
        <f aca="false">M3130</f>
        <v>0</v>
      </c>
      <c r="L3130" s="108" t="n">
        <f aca="false">TRUNC(N3130-N3130*$O$2,2)</f>
        <v>14.5</v>
      </c>
      <c r="M3130" s="108" t="n">
        <f aca="false">TRUNC(O3130-O3130*$O$2,2)</f>
        <v>0</v>
      </c>
      <c r="N3130" s="0" t="s">
        <v>1668</v>
      </c>
      <c r="O3130" s="0" t="s">
        <v>1635</v>
      </c>
    </row>
    <row r="3131" customFormat="false" ht="12.75" hidden="false" customHeight="false" outlineLevel="0" collapsed="false">
      <c r="A3131" s="122" t="s">
        <v>1578</v>
      </c>
      <c r="B3131" s="123" t="n">
        <v>11265</v>
      </c>
      <c r="C3131" s="122" t="s">
        <v>50</v>
      </c>
      <c r="D3131" s="122" t="s">
        <v>1822</v>
      </c>
      <c r="E3131" s="124" t="s">
        <v>1581</v>
      </c>
      <c r="F3131" s="124"/>
      <c r="G3131" s="125" t="s">
        <v>24</v>
      </c>
      <c r="H3131" s="126" t="n">
        <v>0.00016</v>
      </c>
      <c r="I3131" s="127" t="n">
        <f aca="false">L3131</f>
        <v>14.63</v>
      </c>
      <c r="J3131" s="127" t="n">
        <f aca="false">M3131</f>
        <v>0</v>
      </c>
      <c r="L3131" s="108" t="n">
        <f aca="false">TRUNC(N3131-N3131*$O$2,2)</f>
        <v>14.63</v>
      </c>
      <c r="M3131" s="108" t="n">
        <f aca="false">TRUNC(O3131-O3131*$O$2,2)</f>
        <v>0</v>
      </c>
      <c r="N3131" s="0" t="s">
        <v>1823</v>
      </c>
      <c r="O3131" s="0" t="s">
        <v>1635</v>
      </c>
    </row>
    <row r="3132" customFormat="false" ht="12.75" hidden="false" customHeight="false" outlineLevel="0" collapsed="false">
      <c r="A3132" s="122" t="s">
        <v>1578</v>
      </c>
      <c r="B3132" s="123" t="n">
        <v>10517</v>
      </c>
      <c r="C3132" s="122" t="s">
        <v>50</v>
      </c>
      <c r="D3132" s="122" t="s">
        <v>1669</v>
      </c>
      <c r="E3132" s="124" t="s">
        <v>1642</v>
      </c>
      <c r="F3132" s="124"/>
      <c r="G3132" s="125" t="s">
        <v>1670</v>
      </c>
      <c r="H3132" s="126" t="n">
        <v>0.0003072</v>
      </c>
      <c r="I3132" s="127" t="n">
        <f aca="false">L3132</f>
        <v>234.15</v>
      </c>
      <c r="J3132" s="127" t="n">
        <f aca="false">M3132</f>
        <v>0.07</v>
      </c>
      <c r="L3132" s="108" t="n">
        <f aca="false">TRUNC(N3132-N3132*$O$2,2)</f>
        <v>234.15</v>
      </c>
      <c r="M3132" s="108" t="n">
        <f aca="false">TRUNC(O3132-O3132*$O$2,2)</f>
        <v>0.07</v>
      </c>
      <c r="N3132" s="0" t="s">
        <v>1671</v>
      </c>
      <c r="O3132" s="0" t="s">
        <v>1813</v>
      </c>
    </row>
    <row r="3133" customFormat="false" ht="12.75" hidden="false" customHeight="false" outlineLevel="0" collapsed="false">
      <c r="A3133" s="122" t="s">
        <v>1578</v>
      </c>
      <c r="B3133" s="123" t="n">
        <v>10362</v>
      </c>
      <c r="C3133" s="122" t="s">
        <v>50</v>
      </c>
      <c r="D3133" s="122" t="s">
        <v>1674</v>
      </c>
      <c r="E3133" s="124" t="s">
        <v>1642</v>
      </c>
      <c r="F3133" s="124"/>
      <c r="G3133" s="125" t="s">
        <v>24</v>
      </c>
      <c r="H3133" s="126" t="n">
        <v>0.003456</v>
      </c>
      <c r="I3133" s="127" t="n">
        <f aca="false">L3133</f>
        <v>9.78</v>
      </c>
      <c r="J3133" s="127" t="n">
        <f aca="false">M3133</f>
        <v>0.03</v>
      </c>
      <c r="L3133" s="108" t="n">
        <f aca="false">TRUNC(N3133-N3133*$O$2,2)</f>
        <v>9.78</v>
      </c>
      <c r="M3133" s="108" t="n">
        <f aca="false">TRUNC(O3133-O3133*$O$2,2)</f>
        <v>0.03</v>
      </c>
      <c r="N3133" s="0" t="s">
        <v>1675</v>
      </c>
      <c r="O3133" s="0" t="s">
        <v>1788</v>
      </c>
    </row>
    <row r="3134" customFormat="false" ht="25.5" hidden="false" customHeight="false" outlineLevel="0" collapsed="false">
      <c r="A3134" s="122" t="s">
        <v>1578</v>
      </c>
      <c r="B3134" s="123" t="n">
        <v>7071</v>
      </c>
      <c r="C3134" s="122" t="s">
        <v>50</v>
      </c>
      <c r="D3134" s="122" t="s">
        <v>3179</v>
      </c>
      <c r="E3134" s="124" t="s">
        <v>1581</v>
      </c>
      <c r="F3134" s="124"/>
      <c r="G3134" s="125" t="s">
        <v>52</v>
      </c>
      <c r="H3134" s="126" t="n">
        <v>1.05</v>
      </c>
      <c r="I3134" s="127" t="n">
        <f aca="false">L3134</f>
        <v>52.28</v>
      </c>
      <c r="J3134" s="127" t="n">
        <f aca="false">M3134</f>
        <v>54.89</v>
      </c>
      <c r="L3134" s="108" t="n">
        <f aca="false">TRUNC(N3134-N3134*$O$2,2)</f>
        <v>52.28</v>
      </c>
      <c r="M3134" s="108" t="n">
        <f aca="false">TRUNC(O3134-O3134*$O$2,2)</f>
        <v>54.89</v>
      </c>
      <c r="N3134" s="0" t="s">
        <v>3180</v>
      </c>
      <c r="O3134" s="0" t="s">
        <v>3181</v>
      </c>
    </row>
    <row r="3135" customFormat="false" ht="12.75" hidden="false" customHeight="false" outlineLevel="0" collapsed="false">
      <c r="A3135" s="122" t="s">
        <v>1578</v>
      </c>
      <c r="B3135" s="123" t="n">
        <v>4722</v>
      </c>
      <c r="C3135" s="122" t="s">
        <v>50</v>
      </c>
      <c r="D3135" s="122" t="s">
        <v>1776</v>
      </c>
      <c r="E3135" s="124" t="s">
        <v>1581</v>
      </c>
      <c r="F3135" s="124"/>
      <c r="G3135" s="125" t="s">
        <v>24</v>
      </c>
      <c r="H3135" s="126" t="n">
        <v>0.00016</v>
      </c>
      <c r="I3135" s="127" t="n">
        <f aca="false">L3135</f>
        <v>14.67</v>
      </c>
      <c r="J3135" s="127" t="n">
        <f aca="false">M3135</f>
        <v>0</v>
      </c>
      <c r="L3135" s="108" t="n">
        <f aca="false">TRUNC(N3135-N3135*$O$2,2)</f>
        <v>14.67</v>
      </c>
      <c r="M3135" s="108" t="n">
        <f aca="false">TRUNC(O3135-O3135*$O$2,2)</f>
        <v>0</v>
      </c>
      <c r="N3135" s="0" t="s">
        <v>1777</v>
      </c>
      <c r="O3135" s="0" t="s">
        <v>1635</v>
      </c>
    </row>
    <row r="3136" customFormat="false" ht="12.75" hidden="false" customHeight="false" outlineLevel="0" collapsed="false">
      <c r="A3136" s="122" t="s">
        <v>1578</v>
      </c>
      <c r="B3136" s="123" t="n">
        <v>941</v>
      </c>
      <c r="C3136" s="122" t="s">
        <v>50</v>
      </c>
      <c r="D3136" s="122" t="s">
        <v>1652</v>
      </c>
      <c r="E3136" s="124" t="s">
        <v>1581</v>
      </c>
      <c r="F3136" s="124"/>
      <c r="G3136" s="125" t="s">
        <v>24</v>
      </c>
      <c r="H3136" s="126" t="n">
        <v>0.001152</v>
      </c>
      <c r="I3136" s="127" t="n">
        <f aca="false">L3136</f>
        <v>148.56</v>
      </c>
      <c r="J3136" s="127" t="n">
        <f aca="false">M3136</f>
        <v>0.16</v>
      </c>
      <c r="L3136" s="108" t="n">
        <f aca="false">TRUNC(N3136-N3136*$O$2,2)</f>
        <v>148.56</v>
      </c>
      <c r="M3136" s="108" t="n">
        <f aca="false">TRUNC(O3136-O3136*$O$2,2)</f>
        <v>0.16</v>
      </c>
      <c r="N3136" s="0" t="s">
        <v>1653</v>
      </c>
      <c r="O3136" s="0" t="s">
        <v>1993</v>
      </c>
    </row>
    <row r="3137" customFormat="false" ht="12.75" hidden="false" customHeight="false" outlineLevel="0" collapsed="false">
      <c r="A3137" s="115"/>
      <c r="B3137" s="115"/>
      <c r="C3137" s="115"/>
      <c r="D3137" s="115"/>
      <c r="E3137" s="115"/>
      <c r="F3137" s="116"/>
      <c r="G3137" s="115"/>
      <c r="H3137" s="116"/>
      <c r="I3137" s="115"/>
      <c r="J3137" s="116"/>
      <c r="L3137" s="108"/>
      <c r="M3137" s="108" t="n">
        <f aca="false">TRUNC(O3137-O3137*$O$2,2)</f>
        <v>9.88</v>
      </c>
      <c r="N3137" s="0" t="s">
        <v>1574</v>
      </c>
      <c r="O3137" s="0" t="n">
        <v>12.66</v>
      </c>
    </row>
    <row r="3138" customFormat="false" ht="12.75" hidden="false" customHeight="false" outlineLevel="0" collapsed="false">
      <c r="A3138" s="115"/>
      <c r="B3138" s="115"/>
      <c r="C3138" s="115"/>
      <c r="D3138" s="115"/>
      <c r="E3138" s="115"/>
      <c r="F3138" s="116"/>
      <c r="G3138" s="115"/>
      <c r="H3138" s="117" t="s">
        <v>1575</v>
      </c>
      <c r="I3138" s="117"/>
      <c r="J3138" s="118" t="n">
        <f aca="false">M3138</f>
        <v>92.14</v>
      </c>
      <c r="L3138" s="108" t="n">
        <f aca="false">TRUNC(N3138-N3138*$O$2,2)</f>
        <v>0</v>
      </c>
      <c r="M3138" s="108" t="n">
        <f aca="false">TRUNC(O3138-O3138*$O$2,2)</f>
        <v>92.14</v>
      </c>
      <c r="N3138" s="0" t="n">
        <v>0</v>
      </c>
      <c r="O3138" s="0" t="n">
        <v>118.06</v>
      </c>
    </row>
    <row r="3139" customFormat="false" ht="13.5" hidden="false" customHeight="false" outlineLevel="0" collapsed="false">
      <c r="A3139" s="30"/>
      <c r="B3139" s="30"/>
      <c r="C3139" s="30"/>
      <c r="D3139" s="30"/>
      <c r="E3139" s="30"/>
      <c r="F3139" s="30"/>
      <c r="G3139" s="30"/>
      <c r="H3139" s="119"/>
      <c r="I3139" s="30"/>
      <c r="J3139" s="120"/>
      <c r="L3139" s="108"/>
      <c r="M3139" s="108" t="n">
        <f aca="false">TRUNC(O3139-O3139*$O$2,2)</f>
        <v>76346.5</v>
      </c>
      <c r="N3139" s="0" t="s">
        <v>1576</v>
      </c>
      <c r="O3139" s="0" t="n">
        <v>97817.43</v>
      </c>
    </row>
    <row r="3140" customFormat="false" ht="13.5" hidden="false" customHeight="false" outlineLevel="0" collapsed="false">
      <c r="A3140" s="121"/>
      <c r="B3140" s="121"/>
      <c r="C3140" s="121"/>
      <c r="D3140" s="121"/>
      <c r="E3140" s="121"/>
      <c r="F3140" s="121"/>
      <c r="G3140" s="121"/>
      <c r="H3140" s="121"/>
      <c r="I3140" s="121"/>
      <c r="J3140" s="121"/>
      <c r="L3140" s="108" t="n">
        <f aca="false">TRUNC(N3140-N3140*$O$2,2)</f>
        <v>0</v>
      </c>
      <c r="M3140" s="108" t="n">
        <f aca="false">TRUNC(O3140-O3140*$O$2,2)</f>
        <v>0</v>
      </c>
      <c r="N3140" s="0" t="n">
        <v>0</v>
      </c>
      <c r="O3140" s="0" t="n">
        <v>0</v>
      </c>
    </row>
    <row r="3141" customFormat="false" ht="15" hidden="false" customHeight="false" outlineLevel="0" collapsed="false">
      <c r="A3141" s="98"/>
      <c r="B3141" s="99" t="s">
        <v>8</v>
      </c>
      <c r="C3141" s="98" t="s">
        <v>9</v>
      </c>
      <c r="D3141" s="98" t="s">
        <v>10</v>
      </c>
      <c r="E3141" s="100" t="s">
        <v>1565</v>
      </c>
      <c r="F3141" s="100"/>
      <c r="G3141" s="101" t="s">
        <v>11</v>
      </c>
      <c r="H3141" s="99" t="s">
        <v>12</v>
      </c>
      <c r="I3141" s="99" t="s">
        <v>13</v>
      </c>
      <c r="J3141" s="99" t="s">
        <v>15</v>
      </c>
      <c r="L3141" s="108"/>
      <c r="M3141" s="108"/>
    </row>
    <row r="3142" customFormat="false" ht="89.25" hidden="false" customHeight="false" outlineLevel="0" collapsed="false">
      <c r="A3142" s="128" t="s">
        <v>1578</v>
      </c>
      <c r="B3142" s="129" t="s">
        <v>483</v>
      </c>
      <c r="C3142" s="128" t="s">
        <v>29</v>
      </c>
      <c r="D3142" s="128" t="s">
        <v>484</v>
      </c>
      <c r="E3142" s="130" t="s">
        <v>1583</v>
      </c>
      <c r="F3142" s="130"/>
      <c r="G3142" s="131" t="s">
        <v>485</v>
      </c>
      <c r="H3142" s="132" t="n">
        <v>1</v>
      </c>
      <c r="I3142" s="133" t="n">
        <f aca="false">L3142</f>
        <v>28.68</v>
      </c>
      <c r="J3142" s="133" t="n">
        <f aca="false">M3142</f>
        <v>28.68</v>
      </c>
      <c r="L3142" s="108" t="n">
        <f aca="false">TRUNC(N3142-N3142*$O$2,2)</f>
        <v>28.68</v>
      </c>
      <c r="M3142" s="108" t="n">
        <f aca="false">TRUNC(O3142-O3142*$O$2,2)</f>
        <v>28.68</v>
      </c>
      <c r="N3142" s="0" t="n">
        <v>36.75</v>
      </c>
      <c r="O3142" s="0" t="n">
        <v>36.75</v>
      </c>
    </row>
    <row r="3143" customFormat="false" ht="12.75" hidden="false" customHeight="false" outlineLevel="0" collapsed="false">
      <c r="A3143" s="115"/>
      <c r="B3143" s="115"/>
      <c r="C3143" s="115"/>
      <c r="D3143" s="115"/>
      <c r="E3143" s="115"/>
      <c r="F3143" s="116"/>
      <c r="G3143" s="115"/>
      <c r="H3143" s="116"/>
      <c r="I3143" s="115"/>
      <c r="J3143" s="116"/>
      <c r="L3143" s="108"/>
      <c r="M3143" s="108" t="n">
        <f aca="false">TRUNC(O3143-O3143*$O$2,2)</f>
        <v>0</v>
      </c>
      <c r="N3143" s="0" t="s">
        <v>1574</v>
      </c>
      <c r="O3143" s="0" t="n">
        <v>0</v>
      </c>
    </row>
    <row r="3144" customFormat="false" ht="12.75" hidden="false" customHeight="false" outlineLevel="0" collapsed="false">
      <c r="A3144" s="115"/>
      <c r="B3144" s="115"/>
      <c r="C3144" s="115"/>
      <c r="D3144" s="115"/>
      <c r="E3144" s="115"/>
      <c r="F3144" s="116"/>
      <c r="G3144" s="115"/>
      <c r="H3144" s="117" t="s">
        <v>1575</v>
      </c>
      <c r="I3144" s="117"/>
      <c r="J3144" s="118" t="n">
        <f aca="false">M3144</f>
        <v>35.12</v>
      </c>
      <c r="L3144" s="108" t="n">
        <f aca="false">TRUNC(N3144-N3144*$O$2,2)</f>
        <v>0</v>
      </c>
      <c r="M3144" s="108" t="n">
        <f aca="false">TRUNC(O3144-O3144*$O$2,2)</f>
        <v>35.12</v>
      </c>
      <c r="N3144" s="0" t="n">
        <v>0</v>
      </c>
      <c r="O3144" s="0" t="n">
        <v>45</v>
      </c>
    </row>
    <row r="3145" customFormat="false" ht="13.5" hidden="false" customHeight="false" outlineLevel="0" collapsed="false">
      <c r="A3145" s="30"/>
      <c r="B3145" s="30"/>
      <c r="C3145" s="30"/>
      <c r="D3145" s="30"/>
      <c r="E3145" s="30"/>
      <c r="F3145" s="30"/>
      <c r="G3145" s="30"/>
      <c r="H3145" s="119"/>
      <c r="I3145" s="30"/>
      <c r="J3145" s="120"/>
      <c r="L3145" s="108"/>
      <c r="M3145" s="108" t="n">
        <f aca="false">TRUNC(O3145-O3145*$O$2,2)</f>
        <v>10561.77</v>
      </c>
      <c r="N3145" s="0" t="s">
        <v>1576</v>
      </c>
      <c r="O3145" s="0" t="n">
        <v>13532.06</v>
      </c>
    </row>
    <row r="3146" customFormat="false" ht="13.5" hidden="false" customHeight="false" outlineLevel="0" collapsed="false">
      <c r="A3146" s="121"/>
      <c r="B3146" s="121"/>
      <c r="C3146" s="121"/>
      <c r="D3146" s="121"/>
      <c r="E3146" s="121"/>
      <c r="F3146" s="121"/>
      <c r="G3146" s="121"/>
      <c r="H3146" s="121"/>
      <c r="I3146" s="121"/>
      <c r="J3146" s="121"/>
      <c r="L3146" s="108" t="n">
        <f aca="false">TRUNC(N3146-N3146*$O$2,2)</f>
        <v>0</v>
      </c>
      <c r="M3146" s="108" t="n">
        <f aca="false">TRUNC(O3146-O3146*$O$2,2)</f>
        <v>0</v>
      </c>
      <c r="N3146" s="0" t="n">
        <v>0</v>
      </c>
      <c r="O3146" s="0" t="n">
        <v>0</v>
      </c>
    </row>
    <row r="3147" customFormat="false" ht="15" hidden="false" customHeight="false" outlineLevel="0" collapsed="false">
      <c r="A3147" s="98" t="s">
        <v>486</v>
      </c>
      <c r="B3147" s="99" t="s">
        <v>8</v>
      </c>
      <c r="C3147" s="98" t="s">
        <v>9</v>
      </c>
      <c r="D3147" s="98" t="s">
        <v>10</v>
      </c>
      <c r="E3147" s="100" t="s">
        <v>1565</v>
      </c>
      <c r="F3147" s="100"/>
      <c r="G3147" s="101" t="s">
        <v>11</v>
      </c>
      <c r="H3147" s="99" t="s">
        <v>12</v>
      </c>
      <c r="I3147" s="99" t="s">
        <v>13</v>
      </c>
      <c r="J3147" s="99" t="s">
        <v>15</v>
      </c>
      <c r="L3147" s="108"/>
      <c r="M3147" s="108"/>
    </row>
    <row r="3148" customFormat="false" ht="52.9" hidden="false" customHeight="true" outlineLevel="0" collapsed="false">
      <c r="A3148" s="102" t="s">
        <v>1566</v>
      </c>
      <c r="B3148" s="103" t="s">
        <v>487</v>
      </c>
      <c r="C3148" s="102" t="s">
        <v>29</v>
      </c>
      <c r="D3148" s="102" t="s">
        <v>488</v>
      </c>
      <c r="E3148" s="104" t="s">
        <v>1570</v>
      </c>
      <c r="F3148" s="104"/>
      <c r="G3148" s="105" t="s">
        <v>52</v>
      </c>
      <c r="H3148" s="106" t="n">
        <v>1</v>
      </c>
      <c r="I3148" s="107" t="n">
        <f aca="false">L3148</f>
        <v>11.93</v>
      </c>
      <c r="J3148" s="107" t="n">
        <f aca="false">M3148</f>
        <v>11.93</v>
      </c>
      <c r="L3148" s="108" t="n">
        <f aca="false">TRUNC(N3148-N3148*$O$2,2)</f>
        <v>11.93</v>
      </c>
      <c r="M3148" s="108" t="n">
        <f aca="false">TRUNC(O3148-O3148*$O$2,2)</f>
        <v>11.93</v>
      </c>
      <c r="N3148" s="0" t="n">
        <v>15.29</v>
      </c>
      <c r="O3148" s="0" t="n">
        <v>15.29</v>
      </c>
    </row>
    <row r="3149" customFormat="false" ht="39.6" hidden="false" customHeight="true" outlineLevel="0" collapsed="false">
      <c r="A3149" s="109" t="s">
        <v>1567</v>
      </c>
      <c r="B3149" s="110" t="s">
        <v>1597</v>
      </c>
      <c r="C3149" s="109" t="s">
        <v>29</v>
      </c>
      <c r="D3149" s="109" t="s">
        <v>1598</v>
      </c>
      <c r="E3149" s="111" t="s">
        <v>1570</v>
      </c>
      <c r="F3149" s="111"/>
      <c r="G3149" s="112" t="s">
        <v>31</v>
      </c>
      <c r="H3149" s="113" t="n">
        <v>0.10584</v>
      </c>
      <c r="I3149" s="114" t="n">
        <f aca="false">L3149</f>
        <v>15.82</v>
      </c>
      <c r="J3149" s="114" t="n">
        <f aca="false">M3149</f>
        <v>1.67</v>
      </c>
      <c r="L3149" s="108" t="n">
        <f aca="false">TRUNC(N3149-N3149*$O$2,2)</f>
        <v>15.82</v>
      </c>
      <c r="M3149" s="108" t="n">
        <f aca="false">TRUNC(O3149-O3149*$O$2,2)</f>
        <v>1.67</v>
      </c>
      <c r="N3149" s="0" t="n">
        <v>20.28</v>
      </c>
      <c r="O3149" s="0" t="n">
        <v>2.14</v>
      </c>
    </row>
    <row r="3150" customFormat="false" ht="39.6" hidden="false" customHeight="true" outlineLevel="0" collapsed="false">
      <c r="A3150" s="109" t="s">
        <v>1567</v>
      </c>
      <c r="B3150" s="110" t="s">
        <v>2784</v>
      </c>
      <c r="C3150" s="109" t="s">
        <v>29</v>
      </c>
      <c r="D3150" s="109" t="s">
        <v>2785</v>
      </c>
      <c r="E3150" s="111" t="s">
        <v>1570</v>
      </c>
      <c r="F3150" s="111"/>
      <c r="G3150" s="112" t="s">
        <v>31</v>
      </c>
      <c r="H3150" s="113" t="n">
        <v>0.5546</v>
      </c>
      <c r="I3150" s="114" t="n">
        <f aca="false">L3150</f>
        <v>15.59</v>
      </c>
      <c r="J3150" s="114" t="n">
        <f aca="false">M3150</f>
        <v>8.64</v>
      </c>
      <c r="L3150" s="108" t="n">
        <f aca="false">TRUNC(N3150-N3150*$O$2,2)</f>
        <v>15.59</v>
      </c>
      <c r="M3150" s="108" t="n">
        <f aca="false">TRUNC(O3150-O3150*$O$2,2)</f>
        <v>8.64</v>
      </c>
      <c r="N3150" s="0" t="n">
        <v>19.98</v>
      </c>
      <c r="O3150" s="0" t="n">
        <v>11.08</v>
      </c>
    </row>
    <row r="3151" customFormat="false" ht="63.75" hidden="false" customHeight="false" outlineLevel="0" collapsed="false">
      <c r="A3151" s="109" t="s">
        <v>1567</v>
      </c>
      <c r="B3151" s="110" t="s">
        <v>3186</v>
      </c>
      <c r="C3151" s="109" t="s">
        <v>29</v>
      </c>
      <c r="D3151" s="109" t="s">
        <v>3187</v>
      </c>
      <c r="E3151" s="111" t="s">
        <v>1570</v>
      </c>
      <c r="F3151" s="111"/>
      <c r="G3151" s="112" t="s">
        <v>3188</v>
      </c>
      <c r="H3151" s="113" t="n">
        <v>0.1673</v>
      </c>
      <c r="I3151" s="114" t="n">
        <f aca="false">L3151</f>
        <v>9.67</v>
      </c>
      <c r="J3151" s="114" t="n">
        <f aca="false">M3151</f>
        <v>1.61</v>
      </c>
      <c r="L3151" s="108" t="n">
        <f aca="false">TRUNC(N3151-N3151*$O$2,2)</f>
        <v>9.67</v>
      </c>
      <c r="M3151" s="108" t="n">
        <f aca="false">TRUNC(O3151-O3151*$O$2,2)</f>
        <v>1.61</v>
      </c>
      <c r="N3151" s="0" t="n">
        <v>12.4</v>
      </c>
      <c r="O3151" s="0" t="n">
        <v>2.07</v>
      </c>
    </row>
    <row r="3152" customFormat="false" ht="12.75" hidden="false" customHeight="false" outlineLevel="0" collapsed="false">
      <c r="A3152" s="115"/>
      <c r="B3152" s="115"/>
      <c r="C3152" s="115"/>
      <c r="D3152" s="115"/>
      <c r="E3152" s="115"/>
      <c r="F3152" s="116"/>
      <c r="G3152" s="115"/>
      <c r="H3152" s="116"/>
      <c r="I3152" s="115"/>
      <c r="J3152" s="116"/>
      <c r="L3152" s="108"/>
      <c r="M3152" s="108" t="n">
        <f aca="false">TRUNC(O3152-O3152*$O$2,2)</f>
        <v>8.73</v>
      </c>
      <c r="N3152" s="0" t="s">
        <v>1574</v>
      </c>
      <c r="O3152" s="0" t="n">
        <v>11.19</v>
      </c>
    </row>
    <row r="3153" customFormat="false" ht="12.75" hidden="false" customHeight="false" outlineLevel="0" collapsed="false">
      <c r="A3153" s="115"/>
      <c r="B3153" s="115"/>
      <c r="C3153" s="115"/>
      <c r="D3153" s="115"/>
      <c r="E3153" s="115"/>
      <c r="F3153" s="116"/>
      <c r="G3153" s="115"/>
      <c r="H3153" s="117" t="s">
        <v>1575</v>
      </c>
      <c r="I3153" s="117"/>
      <c r="J3153" s="118" t="n">
        <f aca="false">M3153</f>
        <v>14.61</v>
      </c>
      <c r="L3153" s="108" t="n">
        <f aca="false">TRUNC(N3153-N3153*$O$2,2)</f>
        <v>0</v>
      </c>
      <c r="M3153" s="108" t="n">
        <f aca="false">TRUNC(O3153-O3153*$O$2,2)</f>
        <v>14.61</v>
      </c>
      <c r="N3153" s="0" t="n">
        <v>0</v>
      </c>
      <c r="O3153" s="0" t="n">
        <v>18.72</v>
      </c>
    </row>
    <row r="3154" customFormat="false" ht="13.5" hidden="false" customHeight="false" outlineLevel="0" collapsed="false">
      <c r="A3154" s="30"/>
      <c r="B3154" s="30"/>
      <c r="C3154" s="30"/>
      <c r="D3154" s="30"/>
      <c r="E3154" s="30"/>
      <c r="F3154" s="30"/>
      <c r="G3154" s="30"/>
      <c r="H3154" s="119"/>
      <c r="I3154" s="30"/>
      <c r="J3154" s="120"/>
      <c r="L3154" s="108"/>
      <c r="M3154" s="108" t="n">
        <f aca="false">TRUNC(O3154-O3154*$O$2,2)</f>
        <v>4393.69</v>
      </c>
      <c r="N3154" s="0" t="s">
        <v>1576</v>
      </c>
      <c r="O3154" s="0" t="n">
        <v>5629.33</v>
      </c>
    </row>
    <row r="3155" customFormat="false" ht="13.5" hidden="false" customHeight="false" outlineLevel="0" collapsed="false">
      <c r="A3155" s="121"/>
      <c r="B3155" s="121"/>
      <c r="C3155" s="121"/>
      <c r="D3155" s="121"/>
      <c r="E3155" s="121"/>
      <c r="F3155" s="121"/>
      <c r="G3155" s="121"/>
      <c r="H3155" s="121"/>
      <c r="I3155" s="121"/>
      <c r="J3155" s="121"/>
      <c r="L3155" s="108" t="n">
        <f aca="false">TRUNC(N3155-N3155*$O$2,2)</f>
        <v>0</v>
      </c>
      <c r="M3155" s="108" t="n">
        <f aca="false">TRUNC(O3155-O3155*$O$2,2)</f>
        <v>0</v>
      </c>
      <c r="N3155" s="0" t="n">
        <v>0</v>
      </c>
      <c r="O3155" s="0" t="n">
        <v>0</v>
      </c>
    </row>
    <row r="3156" customFormat="false" ht="15" hidden="false" customHeight="false" outlineLevel="0" collapsed="false">
      <c r="A3156" s="98" t="s">
        <v>489</v>
      </c>
      <c r="B3156" s="99" t="s">
        <v>8</v>
      </c>
      <c r="C3156" s="98" t="s">
        <v>9</v>
      </c>
      <c r="D3156" s="98" t="s">
        <v>10</v>
      </c>
      <c r="E3156" s="100" t="s">
        <v>1565</v>
      </c>
      <c r="F3156" s="100"/>
      <c r="G3156" s="101" t="s">
        <v>11</v>
      </c>
      <c r="H3156" s="99" t="s">
        <v>12</v>
      </c>
      <c r="I3156" s="99" t="s">
        <v>13</v>
      </c>
      <c r="J3156" s="99" t="s">
        <v>15</v>
      </c>
      <c r="L3156" s="108"/>
      <c r="M3156" s="108"/>
    </row>
    <row r="3157" customFormat="false" ht="52.9" hidden="false" customHeight="true" outlineLevel="0" collapsed="false">
      <c r="A3157" s="102" t="s">
        <v>1566</v>
      </c>
      <c r="B3157" s="103" t="s">
        <v>391</v>
      </c>
      <c r="C3157" s="102" t="s">
        <v>29</v>
      </c>
      <c r="D3157" s="102" t="s">
        <v>392</v>
      </c>
      <c r="E3157" s="104" t="s">
        <v>3070</v>
      </c>
      <c r="F3157" s="104"/>
      <c r="G3157" s="105" t="s">
        <v>52</v>
      </c>
      <c r="H3157" s="106" t="n">
        <v>1</v>
      </c>
      <c r="I3157" s="107" t="n">
        <f aca="false">L3157</f>
        <v>3.13</v>
      </c>
      <c r="J3157" s="107" t="n">
        <f aca="false">M3157</f>
        <v>3.13</v>
      </c>
      <c r="L3157" s="108" t="n">
        <f aca="false">TRUNC(N3157-N3157*$O$2,2)</f>
        <v>3.13</v>
      </c>
      <c r="M3157" s="108" t="n">
        <f aca="false">TRUNC(O3157-O3157*$O$2,2)</f>
        <v>3.13</v>
      </c>
      <c r="N3157" s="0" t="n">
        <v>4.02</v>
      </c>
      <c r="O3157" s="0" t="n">
        <v>4.02</v>
      </c>
    </row>
    <row r="3158" customFormat="false" ht="52.9" hidden="false" customHeight="true" outlineLevel="0" collapsed="false">
      <c r="A3158" s="109" t="s">
        <v>1567</v>
      </c>
      <c r="B3158" s="110" t="s">
        <v>3071</v>
      </c>
      <c r="C3158" s="109" t="s">
        <v>29</v>
      </c>
      <c r="D3158" s="109" t="s">
        <v>3072</v>
      </c>
      <c r="E3158" s="111" t="s">
        <v>1570</v>
      </c>
      <c r="F3158" s="111"/>
      <c r="G3158" s="112" t="s">
        <v>41</v>
      </c>
      <c r="H3158" s="113" t="n">
        <v>0.0037</v>
      </c>
      <c r="I3158" s="114" t="n">
        <f aca="false">L3158</f>
        <v>384.57</v>
      </c>
      <c r="J3158" s="114" t="n">
        <f aca="false">M3158</f>
        <v>1.42</v>
      </c>
      <c r="L3158" s="108" t="n">
        <f aca="false">TRUNC(N3158-N3158*$O$2,2)</f>
        <v>384.57</v>
      </c>
      <c r="M3158" s="108" t="n">
        <f aca="false">TRUNC(O3158-O3158*$O$2,2)</f>
        <v>1.42</v>
      </c>
      <c r="N3158" s="0" t="n">
        <v>492.73</v>
      </c>
      <c r="O3158" s="0" t="n">
        <v>1.82</v>
      </c>
    </row>
    <row r="3159" customFormat="false" ht="39.6" hidden="false" customHeight="true" outlineLevel="0" collapsed="false">
      <c r="A3159" s="109" t="s">
        <v>1567</v>
      </c>
      <c r="B3159" s="110" t="s">
        <v>1597</v>
      </c>
      <c r="C3159" s="109" t="s">
        <v>29</v>
      </c>
      <c r="D3159" s="109" t="s">
        <v>1598</v>
      </c>
      <c r="E3159" s="111" t="s">
        <v>1570</v>
      </c>
      <c r="F3159" s="111"/>
      <c r="G3159" s="112" t="s">
        <v>31</v>
      </c>
      <c r="H3159" s="113" t="n">
        <v>0.0255</v>
      </c>
      <c r="I3159" s="114" t="n">
        <f aca="false">L3159</f>
        <v>15.82</v>
      </c>
      <c r="J3159" s="114" t="n">
        <f aca="false">M3159</f>
        <v>0.39</v>
      </c>
      <c r="L3159" s="108" t="n">
        <f aca="false">TRUNC(N3159-N3159*$O$2,2)</f>
        <v>15.82</v>
      </c>
      <c r="M3159" s="108" t="n">
        <f aca="false">TRUNC(O3159-O3159*$O$2,2)</f>
        <v>0.39</v>
      </c>
      <c r="N3159" s="0" t="n">
        <v>20.28</v>
      </c>
      <c r="O3159" s="0" t="n">
        <v>0.51</v>
      </c>
    </row>
    <row r="3160" customFormat="false" ht="39.6" hidden="false" customHeight="true" outlineLevel="0" collapsed="false">
      <c r="A3160" s="109" t="s">
        <v>1567</v>
      </c>
      <c r="B3160" s="110" t="s">
        <v>1591</v>
      </c>
      <c r="C3160" s="109" t="s">
        <v>29</v>
      </c>
      <c r="D3160" s="109" t="s">
        <v>1592</v>
      </c>
      <c r="E3160" s="111" t="s">
        <v>1570</v>
      </c>
      <c r="F3160" s="111"/>
      <c r="G3160" s="112" t="s">
        <v>31</v>
      </c>
      <c r="H3160" s="113" t="n">
        <v>0.0681</v>
      </c>
      <c r="I3160" s="114" t="n">
        <f aca="false">L3160</f>
        <v>19.38</v>
      </c>
      <c r="J3160" s="114" t="n">
        <f aca="false">M3160</f>
        <v>1.31</v>
      </c>
      <c r="L3160" s="108" t="n">
        <f aca="false">TRUNC(N3160-N3160*$O$2,2)</f>
        <v>19.38</v>
      </c>
      <c r="M3160" s="108" t="n">
        <f aca="false">TRUNC(O3160-O3160*$O$2,2)</f>
        <v>1.31</v>
      </c>
      <c r="N3160" s="0" t="n">
        <v>24.84</v>
      </c>
      <c r="O3160" s="0" t="n">
        <v>1.69</v>
      </c>
    </row>
    <row r="3161" customFormat="false" ht="12.75" hidden="false" customHeight="false" outlineLevel="0" collapsed="false">
      <c r="A3161" s="115"/>
      <c r="B3161" s="115"/>
      <c r="C3161" s="115"/>
      <c r="D3161" s="115"/>
      <c r="E3161" s="115"/>
      <c r="F3161" s="116"/>
      <c r="G3161" s="115"/>
      <c r="H3161" s="116"/>
      <c r="I3161" s="115"/>
      <c r="J3161" s="116"/>
      <c r="L3161" s="108"/>
      <c r="M3161" s="108" t="n">
        <f aca="false">TRUNC(O3161-O3161*$O$2,2)</f>
        <v>1.41</v>
      </c>
      <c r="N3161" s="0" t="s">
        <v>1574</v>
      </c>
      <c r="O3161" s="0" t="n">
        <v>1.81</v>
      </c>
    </row>
    <row r="3162" customFormat="false" ht="12.75" hidden="false" customHeight="false" outlineLevel="0" collapsed="false">
      <c r="A3162" s="115"/>
      <c r="B3162" s="115"/>
      <c r="C3162" s="115"/>
      <c r="D3162" s="115"/>
      <c r="E3162" s="115"/>
      <c r="F3162" s="116"/>
      <c r="G3162" s="115"/>
      <c r="H3162" s="117" t="s">
        <v>1575</v>
      </c>
      <c r="I3162" s="117"/>
      <c r="J3162" s="118" t="n">
        <f aca="false">M3162</f>
        <v>3.84</v>
      </c>
      <c r="L3162" s="108" t="n">
        <f aca="false">TRUNC(N3162-N3162*$O$2,2)</f>
        <v>0</v>
      </c>
      <c r="M3162" s="108" t="n">
        <f aca="false">TRUNC(O3162-O3162*$O$2,2)</f>
        <v>3.84</v>
      </c>
      <c r="N3162" s="0" t="n">
        <v>0</v>
      </c>
      <c r="O3162" s="0" t="n">
        <v>4.92</v>
      </c>
    </row>
    <row r="3163" customFormat="false" ht="13.5" hidden="false" customHeight="false" outlineLevel="0" collapsed="false">
      <c r="A3163" s="30"/>
      <c r="B3163" s="30"/>
      <c r="C3163" s="30"/>
      <c r="D3163" s="30"/>
      <c r="E3163" s="30"/>
      <c r="F3163" s="30"/>
      <c r="G3163" s="30"/>
      <c r="H3163" s="119"/>
      <c r="I3163" s="30"/>
      <c r="J3163" s="120"/>
      <c r="L3163" s="108"/>
      <c r="M3163" s="108" t="n">
        <f aca="false">TRUNC(O3163-O3163*$O$2,2)</f>
        <v>2994.39</v>
      </c>
      <c r="N3163" s="0" t="s">
        <v>1576</v>
      </c>
      <c r="O3163" s="0" t="n">
        <v>3836.51</v>
      </c>
    </row>
    <row r="3164" customFormat="false" ht="13.5" hidden="false" customHeight="false" outlineLevel="0" collapsed="false">
      <c r="A3164" s="121"/>
      <c r="B3164" s="121"/>
      <c r="C3164" s="121"/>
      <c r="D3164" s="121"/>
      <c r="E3164" s="121"/>
      <c r="F3164" s="121"/>
      <c r="G3164" s="121"/>
      <c r="H3164" s="121"/>
      <c r="I3164" s="121"/>
      <c r="J3164" s="121"/>
      <c r="L3164" s="108" t="n">
        <f aca="false">TRUNC(N3164-N3164*$O$2,2)</f>
        <v>0</v>
      </c>
      <c r="M3164" s="108" t="n">
        <f aca="false">TRUNC(O3164-O3164*$O$2,2)</f>
        <v>0</v>
      </c>
      <c r="N3164" s="0" t="n">
        <v>0</v>
      </c>
      <c r="O3164" s="0" t="n">
        <v>0</v>
      </c>
    </row>
    <row r="3165" customFormat="false" ht="15" hidden="false" customHeight="false" outlineLevel="0" collapsed="false">
      <c r="A3165" s="98" t="s">
        <v>490</v>
      </c>
      <c r="B3165" s="99" t="s">
        <v>8</v>
      </c>
      <c r="C3165" s="98" t="s">
        <v>9</v>
      </c>
      <c r="D3165" s="98" t="s">
        <v>10</v>
      </c>
      <c r="E3165" s="100" t="s">
        <v>1565</v>
      </c>
      <c r="F3165" s="100"/>
      <c r="G3165" s="101" t="s">
        <v>11</v>
      </c>
      <c r="H3165" s="99" t="s">
        <v>12</v>
      </c>
      <c r="I3165" s="99" t="s">
        <v>13</v>
      </c>
      <c r="J3165" s="99" t="s">
        <v>15</v>
      </c>
      <c r="L3165" s="108"/>
      <c r="M3165" s="108"/>
    </row>
    <row r="3166" customFormat="false" ht="66" hidden="false" customHeight="true" outlineLevel="0" collapsed="false">
      <c r="A3166" s="102" t="s">
        <v>1566</v>
      </c>
      <c r="B3166" s="103" t="s">
        <v>491</v>
      </c>
      <c r="C3166" s="102" t="s">
        <v>29</v>
      </c>
      <c r="D3166" s="102" t="s">
        <v>492</v>
      </c>
      <c r="E3166" s="104" t="s">
        <v>3070</v>
      </c>
      <c r="F3166" s="104"/>
      <c r="G3166" s="105" t="s">
        <v>52</v>
      </c>
      <c r="H3166" s="106" t="n">
        <v>1</v>
      </c>
      <c r="I3166" s="107" t="n">
        <f aca="false">L3166</f>
        <v>27.76</v>
      </c>
      <c r="J3166" s="107" t="n">
        <f aca="false">M3166</f>
        <v>27.76</v>
      </c>
      <c r="L3166" s="108" t="n">
        <f aca="false">TRUNC(N3166-N3166*$O$2,2)</f>
        <v>27.76</v>
      </c>
      <c r="M3166" s="108" t="n">
        <f aca="false">TRUNC(O3166-O3166*$O$2,2)</f>
        <v>27.76</v>
      </c>
      <c r="N3166" s="0" t="n">
        <v>35.57</v>
      </c>
      <c r="O3166" s="0" t="n">
        <v>35.57</v>
      </c>
    </row>
    <row r="3167" customFormat="false" ht="63.75" hidden="false" customHeight="false" outlineLevel="0" collapsed="false">
      <c r="A3167" s="109" t="s">
        <v>1567</v>
      </c>
      <c r="B3167" s="110" t="s">
        <v>2847</v>
      </c>
      <c r="C3167" s="109" t="s">
        <v>29</v>
      </c>
      <c r="D3167" s="109" t="s">
        <v>2848</v>
      </c>
      <c r="E3167" s="111" t="s">
        <v>1570</v>
      </c>
      <c r="F3167" s="111"/>
      <c r="G3167" s="112" t="s">
        <v>41</v>
      </c>
      <c r="H3167" s="113" t="n">
        <v>0.0304</v>
      </c>
      <c r="I3167" s="114" t="n">
        <f aca="false">L3167</f>
        <v>418.48</v>
      </c>
      <c r="J3167" s="114" t="n">
        <f aca="false">M3167</f>
        <v>12.71</v>
      </c>
      <c r="L3167" s="108" t="n">
        <f aca="false">TRUNC(N3167-N3167*$O$2,2)</f>
        <v>418.48</v>
      </c>
      <c r="M3167" s="108" t="n">
        <f aca="false">TRUNC(O3167-O3167*$O$2,2)</f>
        <v>12.71</v>
      </c>
      <c r="N3167" s="0" t="n">
        <v>536.17</v>
      </c>
      <c r="O3167" s="0" t="n">
        <v>16.29</v>
      </c>
    </row>
    <row r="3168" customFormat="false" ht="39.6" hidden="false" customHeight="true" outlineLevel="0" collapsed="false">
      <c r="A3168" s="109" t="s">
        <v>1567</v>
      </c>
      <c r="B3168" s="110" t="s">
        <v>1597</v>
      </c>
      <c r="C3168" s="109" t="s">
        <v>29</v>
      </c>
      <c r="D3168" s="109" t="s">
        <v>1598</v>
      </c>
      <c r="E3168" s="111" t="s">
        <v>1570</v>
      </c>
      <c r="F3168" s="111"/>
      <c r="G3168" s="112" t="s">
        <v>31</v>
      </c>
      <c r="H3168" s="113" t="n">
        <v>0.2757</v>
      </c>
      <c r="I3168" s="114" t="n">
        <f aca="false">L3168</f>
        <v>15.82</v>
      </c>
      <c r="J3168" s="114" t="n">
        <f aca="false">M3168</f>
        <v>4.36</v>
      </c>
      <c r="L3168" s="108" t="n">
        <f aca="false">TRUNC(N3168-N3168*$O$2,2)</f>
        <v>15.82</v>
      </c>
      <c r="M3168" s="108" t="n">
        <f aca="false">TRUNC(O3168-O3168*$O$2,2)</f>
        <v>4.36</v>
      </c>
      <c r="N3168" s="0" t="n">
        <v>20.28</v>
      </c>
      <c r="O3168" s="0" t="n">
        <v>5.59</v>
      </c>
    </row>
    <row r="3169" customFormat="false" ht="39.6" hidden="false" customHeight="true" outlineLevel="0" collapsed="false">
      <c r="A3169" s="109" t="s">
        <v>1567</v>
      </c>
      <c r="B3169" s="110" t="s">
        <v>1591</v>
      </c>
      <c r="C3169" s="109" t="s">
        <v>29</v>
      </c>
      <c r="D3169" s="109" t="s">
        <v>1592</v>
      </c>
      <c r="E3169" s="111" t="s">
        <v>1570</v>
      </c>
      <c r="F3169" s="111"/>
      <c r="G3169" s="112" t="s">
        <v>31</v>
      </c>
      <c r="H3169" s="113" t="n">
        <v>0.5514</v>
      </c>
      <c r="I3169" s="114" t="n">
        <f aca="false">L3169</f>
        <v>19.38</v>
      </c>
      <c r="J3169" s="114" t="n">
        <f aca="false">M3169</f>
        <v>10.68</v>
      </c>
      <c r="L3169" s="108" t="n">
        <f aca="false">TRUNC(N3169-N3169*$O$2,2)</f>
        <v>19.38</v>
      </c>
      <c r="M3169" s="108" t="n">
        <f aca="false">TRUNC(O3169-O3169*$O$2,2)</f>
        <v>10.68</v>
      </c>
      <c r="N3169" s="0" t="n">
        <v>24.84</v>
      </c>
      <c r="O3169" s="0" t="n">
        <v>13.69</v>
      </c>
    </row>
    <row r="3170" customFormat="false" ht="12.75" hidden="false" customHeight="false" outlineLevel="0" collapsed="false">
      <c r="A3170" s="115"/>
      <c r="B3170" s="115"/>
      <c r="C3170" s="115"/>
      <c r="D3170" s="115"/>
      <c r="E3170" s="115"/>
      <c r="F3170" s="116"/>
      <c r="G3170" s="115"/>
      <c r="H3170" s="116"/>
      <c r="I3170" s="115"/>
      <c r="J3170" s="116"/>
      <c r="L3170" s="108"/>
      <c r="M3170" s="108" t="n">
        <f aca="false">TRUNC(O3170-O3170*$O$2,2)</f>
        <v>12.3</v>
      </c>
      <c r="N3170" s="0" t="s">
        <v>1574</v>
      </c>
      <c r="O3170" s="0" t="n">
        <v>15.77</v>
      </c>
    </row>
    <row r="3171" customFormat="false" ht="12.75" hidden="false" customHeight="false" outlineLevel="0" collapsed="false">
      <c r="A3171" s="115"/>
      <c r="B3171" s="115"/>
      <c r="C3171" s="115"/>
      <c r="D3171" s="115"/>
      <c r="E3171" s="115"/>
      <c r="F3171" s="116"/>
      <c r="G3171" s="115"/>
      <c r="H3171" s="117" t="s">
        <v>1575</v>
      </c>
      <c r="I3171" s="117"/>
      <c r="J3171" s="118" t="n">
        <f aca="false">M3171</f>
        <v>33.99</v>
      </c>
      <c r="L3171" s="108" t="n">
        <f aca="false">TRUNC(N3171-N3171*$O$2,2)</f>
        <v>0</v>
      </c>
      <c r="M3171" s="108" t="n">
        <f aca="false">TRUNC(O3171-O3171*$O$2,2)</f>
        <v>33.99</v>
      </c>
      <c r="N3171" s="0" t="n">
        <v>0</v>
      </c>
      <c r="O3171" s="0" t="n">
        <v>43.56</v>
      </c>
    </row>
    <row r="3172" customFormat="false" ht="13.5" hidden="false" customHeight="false" outlineLevel="0" collapsed="false">
      <c r="A3172" s="30"/>
      <c r="B3172" s="30"/>
      <c r="C3172" s="30"/>
      <c r="D3172" s="30"/>
      <c r="E3172" s="30"/>
      <c r="F3172" s="30"/>
      <c r="G3172" s="30"/>
      <c r="H3172" s="119"/>
      <c r="I3172" s="30"/>
      <c r="J3172" s="120"/>
      <c r="L3172" s="108"/>
      <c r="M3172" s="108" t="n">
        <f aca="false">TRUNC(O3172-O3172*$O$2,2)</f>
        <v>26511.4</v>
      </c>
      <c r="N3172" s="0" t="s">
        <v>1576</v>
      </c>
      <c r="O3172" s="0" t="n">
        <v>33967.21</v>
      </c>
    </row>
    <row r="3173" customFormat="false" ht="13.5" hidden="false" customHeight="false" outlineLevel="0" collapsed="false">
      <c r="A3173" s="121"/>
      <c r="B3173" s="121"/>
      <c r="C3173" s="121"/>
      <c r="D3173" s="121"/>
      <c r="E3173" s="121"/>
      <c r="F3173" s="121"/>
      <c r="G3173" s="121"/>
      <c r="H3173" s="121"/>
      <c r="I3173" s="121"/>
      <c r="J3173" s="121"/>
      <c r="L3173" s="108" t="n">
        <f aca="false">TRUNC(N3173-N3173*$O$2,2)</f>
        <v>0</v>
      </c>
      <c r="M3173" s="108" t="n">
        <f aca="false">TRUNC(O3173-O3173*$O$2,2)</f>
        <v>0</v>
      </c>
      <c r="N3173" s="0" t="n">
        <v>0</v>
      </c>
      <c r="O3173" s="0" t="n">
        <v>0</v>
      </c>
    </row>
    <row r="3174" customFormat="false" ht="15" hidden="false" customHeight="false" outlineLevel="0" collapsed="false">
      <c r="A3174" s="98" t="s">
        <v>493</v>
      </c>
      <c r="B3174" s="99" t="s">
        <v>8</v>
      </c>
      <c r="C3174" s="98" t="s">
        <v>9</v>
      </c>
      <c r="D3174" s="98" t="s">
        <v>10</v>
      </c>
      <c r="E3174" s="100" t="s">
        <v>1565</v>
      </c>
      <c r="F3174" s="100"/>
      <c r="G3174" s="101" t="s">
        <v>11</v>
      </c>
      <c r="H3174" s="99" t="s">
        <v>12</v>
      </c>
      <c r="I3174" s="99" t="s">
        <v>13</v>
      </c>
      <c r="J3174" s="99" t="s">
        <v>15</v>
      </c>
      <c r="L3174" s="108"/>
      <c r="M3174" s="108"/>
    </row>
    <row r="3175" customFormat="false" ht="51" hidden="false" customHeight="false" outlineLevel="0" collapsed="false">
      <c r="A3175" s="102" t="s">
        <v>1566</v>
      </c>
      <c r="B3175" s="103" t="s">
        <v>494</v>
      </c>
      <c r="C3175" s="102" t="s">
        <v>29</v>
      </c>
      <c r="D3175" s="102" t="s">
        <v>495</v>
      </c>
      <c r="E3175" s="104" t="s">
        <v>3107</v>
      </c>
      <c r="F3175" s="104"/>
      <c r="G3175" s="105" t="s">
        <v>52</v>
      </c>
      <c r="H3175" s="106" t="n">
        <v>1</v>
      </c>
      <c r="I3175" s="107" t="n">
        <f aca="false">L3175</f>
        <v>130.78</v>
      </c>
      <c r="J3175" s="107" t="n">
        <f aca="false">M3175</f>
        <v>130.78</v>
      </c>
      <c r="L3175" s="108" t="n">
        <f aca="false">TRUNC(N3175-N3175*$O$2,2)</f>
        <v>130.78</v>
      </c>
      <c r="M3175" s="108" t="n">
        <f aca="false">TRUNC(O3175-O3175*$O$2,2)</f>
        <v>130.78</v>
      </c>
      <c r="N3175" s="0" t="n">
        <v>167.57</v>
      </c>
      <c r="O3175" s="0" t="n">
        <v>167.57</v>
      </c>
    </row>
    <row r="3176" customFormat="false" ht="39.6" hidden="false" customHeight="true" outlineLevel="0" collapsed="false">
      <c r="A3176" s="109" t="s">
        <v>1567</v>
      </c>
      <c r="B3176" s="110" t="s">
        <v>1597</v>
      </c>
      <c r="C3176" s="109" t="s">
        <v>29</v>
      </c>
      <c r="D3176" s="109" t="s">
        <v>1598</v>
      </c>
      <c r="E3176" s="111" t="s">
        <v>1570</v>
      </c>
      <c r="F3176" s="111"/>
      <c r="G3176" s="112" t="s">
        <v>31</v>
      </c>
      <c r="H3176" s="113" t="n">
        <v>0.2064</v>
      </c>
      <c r="I3176" s="114" t="n">
        <f aca="false">L3176</f>
        <v>15.82</v>
      </c>
      <c r="J3176" s="114" t="n">
        <f aca="false">M3176</f>
        <v>3.26</v>
      </c>
      <c r="L3176" s="108" t="n">
        <f aca="false">TRUNC(N3176-N3176*$O$2,2)</f>
        <v>15.82</v>
      </c>
      <c r="M3176" s="108" t="n">
        <f aca="false">TRUNC(O3176-O3176*$O$2,2)</f>
        <v>3.26</v>
      </c>
      <c r="N3176" s="0" t="n">
        <v>20.28</v>
      </c>
      <c r="O3176" s="0" t="n">
        <v>4.18</v>
      </c>
    </row>
    <row r="3177" customFormat="false" ht="39.6" hidden="false" customHeight="true" outlineLevel="0" collapsed="false">
      <c r="A3177" s="109" t="s">
        <v>1567</v>
      </c>
      <c r="B3177" s="110" t="s">
        <v>3189</v>
      </c>
      <c r="C3177" s="109" t="s">
        <v>29</v>
      </c>
      <c r="D3177" s="109" t="s">
        <v>3190</v>
      </c>
      <c r="E3177" s="111" t="s">
        <v>1570</v>
      </c>
      <c r="F3177" s="111"/>
      <c r="G3177" s="112" t="s">
        <v>31</v>
      </c>
      <c r="H3177" s="113" t="n">
        <v>0.8038</v>
      </c>
      <c r="I3177" s="114" t="n">
        <f aca="false">L3177</f>
        <v>19.27</v>
      </c>
      <c r="J3177" s="114" t="n">
        <f aca="false">M3177</f>
        <v>15.49</v>
      </c>
      <c r="L3177" s="108" t="n">
        <f aca="false">TRUNC(N3177-N3177*$O$2,2)</f>
        <v>19.27</v>
      </c>
      <c r="M3177" s="108" t="n">
        <f aca="false">TRUNC(O3177-O3177*$O$2,2)</f>
        <v>15.49</v>
      </c>
      <c r="N3177" s="0" t="n">
        <v>24.7</v>
      </c>
      <c r="O3177" s="0" t="n">
        <v>19.85</v>
      </c>
    </row>
    <row r="3178" customFormat="false" ht="38.25" hidden="false" customHeight="false" outlineLevel="0" collapsed="false">
      <c r="A3178" s="122" t="s">
        <v>1578</v>
      </c>
      <c r="B3178" s="123" t="s">
        <v>3191</v>
      </c>
      <c r="C3178" s="122" t="s">
        <v>29</v>
      </c>
      <c r="D3178" s="122" t="s">
        <v>3192</v>
      </c>
      <c r="E3178" s="124" t="s">
        <v>1581</v>
      </c>
      <c r="F3178" s="124"/>
      <c r="G3178" s="125" t="s">
        <v>524</v>
      </c>
      <c r="H3178" s="126" t="n">
        <v>1.0864</v>
      </c>
      <c r="I3178" s="127" t="n">
        <f aca="false">L3178</f>
        <v>84.9</v>
      </c>
      <c r="J3178" s="127" t="n">
        <f aca="false">M3178</f>
        <v>92.23</v>
      </c>
      <c r="L3178" s="108" t="n">
        <f aca="false">TRUNC(N3178-N3178*$O$2,2)</f>
        <v>84.9</v>
      </c>
      <c r="M3178" s="108" t="n">
        <f aca="false">TRUNC(O3178-O3178*$O$2,2)</f>
        <v>92.23</v>
      </c>
      <c r="N3178" s="0" t="n">
        <v>108.78</v>
      </c>
      <c r="O3178" s="0" t="n">
        <v>118.17</v>
      </c>
    </row>
    <row r="3179" customFormat="false" ht="25.5" hidden="false" customHeight="false" outlineLevel="0" collapsed="false">
      <c r="A3179" s="122" t="s">
        <v>1578</v>
      </c>
      <c r="B3179" s="123" t="s">
        <v>3193</v>
      </c>
      <c r="C3179" s="122" t="s">
        <v>29</v>
      </c>
      <c r="D3179" s="122" t="s">
        <v>3194</v>
      </c>
      <c r="E3179" s="124" t="s">
        <v>1581</v>
      </c>
      <c r="F3179" s="124"/>
      <c r="G3179" s="125" t="s">
        <v>132</v>
      </c>
      <c r="H3179" s="126" t="n">
        <v>0.141</v>
      </c>
      <c r="I3179" s="127" t="n">
        <f aca="false">L3179</f>
        <v>4.02</v>
      </c>
      <c r="J3179" s="127" t="n">
        <f aca="false">M3179</f>
        <v>0.56</v>
      </c>
      <c r="L3179" s="108" t="n">
        <f aca="false">TRUNC(N3179-N3179*$O$2,2)</f>
        <v>4.02</v>
      </c>
      <c r="M3179" s="108" t="n">
        <f aca="false">TRUNC(O3179-O3179*$O$2,2)</f>
        <v>0.56</v>
      </c>
      <c r="N3179" s="0" t="n">
        <v>5.16</v>
      </c>
      <c r="O3179" s="0" t="n">
        <v>0.72</v>
      </c>
    </row>
    <row r="3180" customFormat="false" ht="25.5" hidden="false" customHeight="false" outlineLevel="0" collapsed="false">
      <c r="A3180" s="122" t="s">
        <v>1578</v>
      </c>
      <c r="B3180" s="123" t="s">
        <v>3195</v>
      </c>
      <c r="C3180" s="122" t="s">
        <v>29</v>
      </c>
      <c r="D3180" s="122" t="s">
        <v>3196</v>
      </c>
      <c r="E3180" s="124" t="s">
        <v>1581</v>
      </c>
      <c r="F3180" s="124"/>
      <c r="G3180" s="125" t="s">
        <v>132</v>
      </c>
      <c r="H3180" s="126" t="n">
        <v>9.13</v>
      </c>
      <c r="I3180" s="127" t="n">
        <f aca="false">L3180</f>
        <v>2.1</v>
      </c>
      <c r="J3180" s="127" t="n">
        <f aca="false">M3180</f>
        <v>19.23</v>
      </c>
      <c r="L3180" s="108" t="n">
        <f aca="false">TRUNC(N3180-N3180*$O$2,2)</f>
        <v>2.1</v>
      </c>
      <c r="M3180" s="108" t="n">
        <f aca="false">TRUNC(O3180-O3180*$O$2,2)</f>
        <v>19.23</v>
      </c>
      <c r="N3180" s="0" t="n">
        <v>2.7</v>
      </c>
      <c r="O3180" s="0" t="n">
        <v>24.65</v>
      </c>
    </row>
    <row r="3181" customFormat="false" ht="12.75" hidden="false" customHeight="false" outlineLevel="0" collapsed="false">
      <c r="A3181" s="115"/>
      <c r="B3181" s="115"/>
      <c r="C3181" s="115"/>
      <c r="D3181" s="115"/>
      <c r="E3181" s="115"/>
      <c r="F3181" s="116"/>
      <c r="G3181" s="115"/>
      <c r="H3181" s="116"/>
      <c r="I3181" s="115"/>
      <c r="J3181" s="116"/>
      <c r="L3181" s="108"/>
      <c r="M3181" s="108" t="n">
        <f aca="false">TRUNC(O3181-O3181*$O$2,2)</f>
        <v>13.83</v>
      </c>
      <c r="N3181" s="0" t="s">
        <v>1574</v>
      </c>
      <c r="O3181" s="0" t="n">
        <v>17.73</v>
      </c>
    </row>
    <row r="3182" customFormat="false" ht="12.75" hidden="false" customHeight="false" outlineLevel="0" collapsed="false">
      <c r="A3182" s="115"/>
      <c r="B3182" s="115"/>
      <c r="C3182" s="115"/>
      <c r="D3182" s="115"/>
      <c r="E3182" s="115"/>
      <c r="F3182" s="116"/>
      <c r="G3182" s="115"/>
      <c r="H3182" s="117" t="s">
        <v>1575</v>
      </c>
      <c r="I3182" s="117"/>
      <c r="J3182" s="118" t="n">
        <f aca="false">M3182</f>
        <v>160.17</v>
      </c>
      <c r="L3182" s="108" t="n">
        <f aca="false">TRUNC(N3182-N3182*$O$2,2)</f>
        <v>0</v>
      </c>
      <c r="M3182" s="108" t="n">
        <f aca="false">TRUNC(O3182-O3182*$O$2,2)</f>
        <v>160.17</v>
      </c>
      <c r="N3182" s="0" t="n">
        <v>0</v>
      </c>
      <c r="O3182" s="0" t="n">
        <v>205.22</v>
      </c>
    </row>
    <row r="3183" customFormat="false" ht="13.5" hidden="false" customHeight="false" outlineLevel="0" collapsed="false">
      <c r="A3183" s="30"/>
      <c r="B3183" s="30"/>
      <c r="C3183" s="30"/>
      <c r="D3183" s="30"/>
      <c r="E3183" s="30"/>
      <c r="F3183" s="30"/>
      <c r="G3183" s="30"/>
      <c r="H3183" s="119"/>
      <c r="I3183" s="30"/>
      <c r="J3183" s="120"/>
      <c r="L3183" s="108"/>
      <c r="M3183" s="108" t="n">
        <f aca="false">TRUNC(O3183-O3183*$O$2,2)</f>
        <v>36119.28</v>
      </c>
      <c r="N3183" s="0" t="s">
        <v>1576</v>
      </c>
      <c r="O3183" s="0" t="n">
        <v>46277.11</v>
      </c>
    </row>
    <row r="3184" customFormat="false" ht="13.5" hidden="false" customHeight="false" outlineLevel="0" collapsed="false">
      <c r="A3184" s="121"/>
      <c r="B3184" s="121"/>
      <c r="C3184" s="121"/>
      <c r="D3184" s="121"/>
      <c r="E3184" s="121"/>
      <c r="F3184" s="121"/>
      <c r="G3184" s="121"/>
      <c r="H3184" s="121"/>
      <c r="I3184" s="121"/>
      <c r="J3184" s="121"/>
      <c r="L3184" s="108" t="n">
        <f aca="false">TRUNC(N3184-N3184*$O$2,2)</f>
        <v>0</v>
      </c>
      <c r="M3184" s="108" t="n">
        <f aca="false">TRUNC(O3184-O3184*$O$2,2)</f>
        <v>0</v>
      </c>
      <c r="N3184" s="0" t="n">
        <v>0</v>
      </c>
      <c r="O3184" s="0" t="n">
        <v>0</v>
      </c>
    </row>
    <row r="3185" customFormat="false" ht="15" hidden="false" customHeight="false" outlineLevel="0" collapsed="false">
      <c r="A3185" s="98" t="s">
        <v>496</v>
      </c>
      <c r="B3185" s="99" t="s">
        <v>8</v>
      </c>
      <c r="C3185" s="98" t="s">
        <v>9</v>
      </c>
      <c r="D3185" s="98" t="s">
        <v>10</v>
      </c>
      <c r="E3185" s="100" t="s">
        <v>1565</v>
      </c>
      <c r="F3185" s="100"/>
      <c r="G3185" s="101" t="s">
        <v>11</v>
      </c>
      <c r="H3185" s="99" t="s">
        <v>12</v>
      </c>
      <c r="I3185" s="99" t="s">
        <v>13</v>
      </c>
      <c r="J3185" s="99" t="s">
        <v>15</v>
      </c>
      <c r="L3185" s="108"/>
      <c r="M3185" s="108"/>
    </row>
    <row r="3186" customFormat="false" ht="39.6" hidden="false" customHeight="true" outlineLevel="0" collapsed="false">
      <c r="A3186" s="102" t="s">
        <v>1566</v>
      </c>
      <c r="B3186" s="103" t="s">
        <v>497</v>
      </c>
      <c r="C3186" s="102" t="s">
        <v>29</v>
      </c>
      <c r="D3186" s="102" t="s">
        <v>498</v>
      </c>
      <c r="E3186" s="104" t="s">
        <v>3070</v>
      </c>
      <c r="F3186" s="104"/>
      <c r="G3186" s="105" t="s">
        <v>117</v>
      </c>
      <c r="H3186" s="106" t="n">
        <v>1</v>
      </c>
      <c r="I3186" s="107" t="n">
        <f aca="false">L3186</f>
        <v>113.7</v>
      </c>
      <c r="J3186" s="107" t="n">
        <f aca="false">M3186</f>
        <v>113.7</v>
      </c>
      <c r="L3186" s="108" t="n">
        <f aca="false">TRUNC(N3186-N3186*$O$2,2)</f>
        <v>113.7</v>
      </c>
      <c r="M3186" s="108" t="n">
        <f aca="false">TRUNC(O3186-O3186*$O$2,2)</f>
        <v>113.7</v>
      </c>
      <c r="N3186" s="0" t="n">
        <v>145.68</v>
      </c>
      <c r="O3186" s="0" t="n">
        <v>145.68</v>
      </c>
    </row>
    <row r="3187" customFormat="false" ht="39.6" hidden="false" customHeight="true" outlineLevel="0" collapsed="false">
      <c r="A3187" s="109" t="s">
        <v>1567</v>
      </c>
      <c r="B3187" s="110" t="s">
        <v>1699</v>
      </c>
      <c r="C3187" s="109" t="s">
        <v>29</v>
      </c>
      <c r="D3187" s="109" t="s">
        <v>1700</v>
      </c>
      <c r="E3187" s="111" t="s">
        <v>1577</v>
      </c>
      <c r="F3187" s="111"/>
      <c r="G3187" s="112" t="s">
        <v>1587</v>
      </c>
      <c r="H3187" s="113" t="n">
        <v>0.021</v>
      </c>
      <c r="I3187" s="114" t="n">
        <f aca="false">L3187</f>
        <v>18.17</v>
      </c>
      <c r="J3187" s="114" t="n">
        <f aca="false">M3187</f>
        <v>0.37</v>
      </c>
      <c r="L3187" s="108" t="n">
        <f aca="false">TRUNC(N3187-N3187*$O$2,2)</f>
        <v>18.17</v>
      </c>
      <c r="M3187" s="108" t="n">
        <f aca="false">TRUNC(O3187-O3187*$O$2,2)</f>
        <v>0.37</v>
      </c>
      <c r="N3187" s="0" t="n">
        <v>23.28</v>
      </c>
      <c r="O3187" s="0" t="n">
        <v>0.48</v>
      </c>
    </row>
    <row r="3188" customFormat="false" ht="39.6" hidden="false" customHeight="true" outlineLevel="0" collapsed="false">
      <c r="A3188" s="109" t="s">
        <v>1567</v>
      </c>
      <c r="B3188" s="110" t="s">
        <v>3197</v>
      </c>
      <c r="C3188" s="109" t="s">
        <v>29</v>
      </c>
      <c r="D3188" s="109" t="s">
        <v>3198</v>
      </c>
      <c r="E3188" s="111" t="s">
        <v>1570</v>
      </c>
      <c r="F3188" s="111"/>
      <c r="G3188" s="112" t="s">
        <v>31</v>
      </c>
      <c r="H3188" s="113" t="n">
        <v>0.419</v>
      </c>
      <c r="I3188" s="114" t="n">
        <f aca="false">L3188</f>
        <v>19.27</v>
      </c>
      <c r="J3188" s="114" t="n">
        <f aca="false">M3188</f>
        <v>8.07</v>
      </c>
      <c r="L3188" s="108" t="n">
        <f aca="false">TRUNC(N3188-N3188*$O$2,2)</f>
        <v>19.27</v>
      </c>
      <c r="M3188" s="108" t="n">
        <f aca="false">TRUNC(O3188-O3188*$O$2,2)</f>
        <v>8.07</v>
      </c>
      <c r="N3188" s="0" t="n">
        <v>24.7</v>
      </c>
      <c r="O3188" s="0" t="n">
        <v>10.34</v>
      </c>
    </row>
    <row r="3189" customFormat="false" ht="39.6" hidden="false" customHeight="true" outlineLevel="0" collapsed="false">
      <c r="A3189" s="109" t="s">
        <v>1567</v>
      </c>
      <c r="B3189" s="110" t="s">
        <v>1597</v>
      </c>
      <c r="C3189" s="109" t="s">
        <v>29</v>
      </c>
      <c r="D3189" s="109" t="s">
        <v>1598</v>
      </c>
      <c r="E3189" s="111" t="s">
        <v>1570</v>
      </c>
      <c r="F3189" s="111"/>
      <c r="G3189" s="112" t="s">
        <v>31</v>
      </c>
      <c r="H3189" s="113" t="n">
        <v>0.209</v>
      </c>
      <c r="I3189" s="114" t="n">
        <f aca="false">L3189</f>
        <v>15.82</v>
      </c>
      <c r="J3189" s="114" t="n">
        <f aca="false">M3189</f>
        <v>3.3</v>
      </c>
      <c r="L3189" s="108" t="n">
        <f aca="false">TRUNC(N3189-N3189*$O$2,2)</f>
        <v>15.82</v>
      </c>
      <c r="M3189" s="108" t="n">
        <f aca="false">TRUNC(O3189-O3189*$O$2,2)</f>
        <v>3.3</v>
      </c>
      <c r="N3189" s="0" t="n">
        <v>20.28</v>
      </c>
      <c r="O3189" s="0" t="n">
        <v>4.23</v>
      </c>
    </row>
    <row r="3190" customFormat="false" ht="39.6" hidden="false" customHeight="true" outlineLevel="0" collapsed="false">
      <c r="A3190" s="109" t="s">
        <v>1567</v>
      </c>
      <c r="B3190" s="110" t="s">
        <v>1697</v>
      </c>
      <c r="C3190" s="109" t="s">
        <v>29</v>
      </c>
      <c r="D3190" s="109" t="s">
        <v>1698</v>
      </c>
      <c r="E3190" s="111" t="s">
        <v>1577</v>
      </c>
      <c r="F3190" s="111"/>
      <c r="G3190" s="112" t="s">
        <v>1590</v>
      </c>
      <c r="H3190" s="113" t="n">
        <v>0.398</v>
      </c>
      <c r="I3190" s="114" t="n">
        <f aca="false">L3190</f>
        <v>16.96</v>
      </c>
      <c r="J3190" s="114" t="n">
        <f aca="false">M3190</f>
        <v>6.75</v>
      </c>
      <c r="L3190" s="108" t="n">
        <f aca="false">TRUNC(N3190-N3190*$O$2,2)</f>
        <v>16.96</v>
      </c>
      <c r="M3190" s="108" t="n">
        <f aca="false">TRUNC(O3190-O3190*$O$2,2)</f>
        <v>6.75</v>
      </c>
      <c r="N3190" s="0" t="n">
        <v>21.74</v>
      </c>
      <c r="O3190" s="0" t="n">
        <v>8.65</v>
      </c>
    </row>
    <row r="3191" customFormat="false" ht="76.5" hidden="false" customHeight="false" outlineLevel="0" collapsed="false">
      <c r="A3191" s="109" t="s">
        <v>1567</v>
      </c>
      <c r="B3191" s="110" t="s">
        <v>3199</v>
      </c>
      <c r="C3191" s="109" t="s">
        <v>29</v>
      </c>
      <c r="D3191" s="109" t="s">
        <v>3200</v>
      </c>
      <c r="E3191" s="111" t="s">
        <v>1570</v>
      </c>
      <c r="F3191" s="111"/>
      <c r="G3191" s="112" t="s">
        <v>41</v>
      </c>
      <c r="H3191" s="113" t="n">
        <v>0.006</v>
      </c>
      <c r="I3191" s="114" t="n">
        <f aca="false">L3191</f>
        <v>325.1</v>
      </c>
      <c r="J3191" s="114" t="n">
        <f aca="false">M3191</f>
        <v>1.94</v>
      </c>
      <c r="L3191" s="108" t="n">
        <f aca="false">TRUNC(N3191-N3191*$O$2,2)</f>
        <v>325.1</v>
      </c>
      <c r="M3191" s="108" t="n">
        <f aca="false">TRUNC(O3191-O3191*$O$2,2)</f>
        <v>1.94</v>
      </c>
      <c r="N3191" s="0" t="n">
        <v>416.54</v>
      </c>
      <c r="O3191" s="0" t="n">
        <v>2.49</v>
      </c>
    </row>
    <row r="3192" customFormat="false" ht="38.25" hidden="false" customHeight="false" outlineLevel="0" collapsed="false">
      <c r="A3192" s="122" t="s">
        <v>1578</v>
      </c>
      <c r="B3192" s="123" t="s">
        <v>3201</v>
      </c>
      <c r="C3192" s="122" t="s">
        <v>29</v>
      </c>
      <c r="D3192" s="122" t="s">
        <v>3202</v>
      </c>
      <c r="E3192" s="124" t="s">
        <v>1581</v>
      </c>
      <c r="F3192" s="124"/>
      <c r="G3192" s="125" t="s">
        <v>117</v>
      </c>
      <c r="H3192" s="126" t="n">
        <v>1.04</v>
      </c>
      <c r="I3192" s="127" t="n">
        <f aca="false">L3192</f>
        <v>89.67</v>
      </c>
      <c r="J3192" s="127" t="n">
        <f aca="false">M3192</f>
        <v>93.26</v>
      </c>
      <c r="L3192" s="108" t="n">
        <f aca="false">TRUNC(N3192-N3192*$O$2,2)</f>
        <v>89.67</v>
      </c>
      <c r="M3192" s="108" t="n">
        <f aca="false">TRUNC(O3192-O3192*$O$2,2)</f>
        <v>93.26</v>
      </c>
      <c r="N3192" s="0" t="n">
        <v>114.9</v>
      </c>
      <c r="O3192" s="0" t="n">
        <v>119.49</v>
      </c>
    </row>
    <row r="3193" customFormat="false" ht="12.75" hidden="false" customHeight="false" outlineLevel="0" collapsed="false">
      <c r="A3193" s="115"/>
      <c r="B3193" s="115"/>
      <c r="C3193" s="115"/>
      <c r="D3193" s="115"/>
      <c r="E3193" s="115"/>
      <c r="F3193" s="116"/>
      <c r="G3193" s="115"/>
      <c r="H3193" s="116"/>
      <c r="I3193" s="115"/>
      <c r="J3193" s="116"/>
      <c r="L3193" s="108"/>
      <c r="M3193" s="108" t="n">
        <f aca="false">TRUNC(O3193-O3193*$O$2,2)</f>
        <v>13.97</v>
      </c>
      <c r="N3193" s="0" t="s">
        <v>1574</v>
      </c>
      <c r="O3193" s="0" t="n">
        <v>17.9</v>
      </c>
    </row>
    <row r="3194" customFormat="false" ht="12.75" hidden="false" customHeight="false" outlineLevel="0" collapsed="false">
      <c r="A3194" s="115"/>
      <c r="B3194" s="115"/>
      <c r="C3194" s="115"/>
      <c r="D3194" s="115"/>
      <c r="E3194" s="115"/>
      <c r="F3194" s="116"/>
      <c r="G3194" s="115"/>
      <c r="H3194" s="117" t="s">
        <v>1575</v>
      </c>
      <c r="I3194" s="117"/>
      <c r="J3194" s="118" t="n">
        <f aca="false">M3194</f>
        <v>139.24</v>
      </c>
      <c r="L3194" s="108" t="n">
        <f aca="false">TRUNC(N3194-N3194*$O$2,2)</f>
        <v>0</v>
      </c>
      <c r="M3194" s="108" t="n">
        <f aca="false">TRUNC(O3194-O3194*$O$2,2)</f>
        <v>139.24</v>
      </c>
      <c r="N3194" s="0" t="n">
        <v>0</v>
      </c>
      <c r="O3194" s="0" t="n">
        <v>178.41</v>
      </c>
    </row>
    <row r="3195" customFormat="false" ht="13.5" hidden="false" customHeight="false" outlineLevel="0" collapsed="false">
      <c r="A3195" s="30"/>
      <c r="B3195" s="30"/>
      <c r="C3195" s="30"/>
      <c r="D3195" s="30"/>
      <c r="E3195" s="30"/>
      <c r="F3195" s="30"/>
      <c r="G3195" s="30"/>
      <c r="H3195" s="119"/>
      <c r="I3195" s="30"/>
      <c r="J3195" s="120"/>
      <c r="L3195" s="108"/>
      <c r="M3195" s="108" t="n">
        <f aca="false">TRUNC(O3195-O3195*$O$2,2)</f>
        <v>4943.33</v>
      </c>
      <c r="N3195" s="0" t="s">
        <v>1576</v>
      </c>
      <c r="O3195" s="0" t="n">
        <v>6333.55</v>
      </c>
    </row>
    <row r="3196" customFormat="false" ht="13.5" hidden="false" customHeight="false" outlineLevel="0" collapsed="false">
      <c r="A3196" s="121"/>
      <c r="B3196" s="121"/>
      <c r="C3196" s="121"/>
      <c r="D3196" s="121"/>
      <c r="E3196" s="121"/>
      <c r="F3196" s="121"/>
      <c r="G3196" s="121"/>
      <c r="H3196" s="121"/>
      <c r="I3196" s="121"/>
      <c r="J3196" s="121"/>
      <c r="L3196" s="108" t="n">
        <f aca="false">TRUNC(N3196-N3196*$O$2,2)</f>
        <v>0</v>
      </c>
      <c r="M3196" s="108" t="n">
        <f aca="false">TRUNC(O3196-O3196*$O$2,2)</f>
        <v>0</v>
      </c>
      <c r="N3196" s="0" t="n">
        <v>0</v>
      </c>
      <c r="O3196" s="0" t="n">
        <v>0</v>
      </c>
    </row>
    <row r="3197" customFormat="false" ht="12.75" hidden="false" customHeight="false" outlineLevel="0" collapsed="false">
      <c r="A3197" s="22" t="s">
        <v>499</v>
      </c>
      <c r="B3197" s="22"/>
      <c r="C3197" s="22"/>
      <c r="D3197" s="22" t="s">
        <v>500</v>
      </c>
      <c r="E3197" s="22"/>
      <c r="F3197" s="96"/>
      <c r="G3197" s="96"/>
      <c r="H3197" s="24"/>
      <c r="I3197" s="22"/>
      <c r="J3197" s="97"/>
      <c r="L3197" s="108" t="n">
        <f aca="false">TRUNC(N3197-N3197*$O$2,2)</f>
        <v>0</v>
      </c>
      <c r="M3197" s="108" t="n">
        <f aca="false">TRUNC(O3197-O3197*$O$2,2)</f>
        <v>0</v>
      </c>
      <c r="N3197" s="0" t="n">
        <v>0</v>
      </c>
      <c r="O3197" s="0" t="n">
        <v>0</v>
      </c>
    </row>
    <row r="3198" customFormat="false" ht="15" hidden="false" customHeight="false" outlineLevel="0" collapsed="false">
      <c r="A3198" s="98" t="s">
        <v>501</v>
      </c>
      <c r="B3198" s="99" t="s">
        <v>8</v>
      </c>
      <c r="C3198" s="98" t="s">
        <v>9</v>
      </c>
      <c r="D3198" s="98" t="s">
        <v>10</v>
      </c>
      <c r="E3198" s="100" t="s">
        <v>1565</v>
      </c>
      <c r="F3198" s="100"/>
      <c r="G3198" s="101" t="s">
        <v>11</v>
      </c>
      <c r="H3198" s="99" t="s">
        <v>12</v>
      </c>
      <c r="I3198" s="99" t="s">
        <v>13</v>
      </c>
      <c r="J3198" s="99" t="s">
        <v>15</v>
      </c>
      <c r="L3198" s="108"/>
      <c r="M3198" s="108"/>
    </row>
    <row r="3199" customFormat="false" ht="51" hidden="false" customHeight="false" outlineLevel="0" collapsed="false">
      <c r="A3199" s="102" t="s">
        <v>1566</v>
      </c>
      <c r="B3199" s="103" t="s">
        <v>502</v>
      </c>
      <c r="C3199" s="102" t="s">
        <v>29</v>
      </c>
      <c r="D3199" s="102" t="s">
        <v>503</v>
      </c>
      <c r="E3199" s="104" t="s">
        <v>3107</v>
      </c>
      <c r="F3199" s="104"/>
      <c r="G3199" s="105" t="s">
        <v>52</v>
      </c>
      <c r="H3199" s="106" t="n">
        <v>1</v>
      </c>
      <c r="I3199" s="107" t="n">
        <f aca="false">L3199</f>
        <v>123.23</v>
      </c>
      <c r="J3199" s="107" t="n">
        <f aca="false">M3199</f>
        <v>123.23</v>
      </c>
      <c r="L3199" s="108" t="n">
        <f aca="false">TRUNC(N3199-N3199*$O$2,2)</f>
        <v>123.23</v>
      </c>
      <c r="M3199" s="108" t="n">
        <f aca="false">TRUNC(O3199-O3199*$O$2,2)</f>
        <v>123.23</v>
      </c>
      <c r="N3199" s="0" t="n">
        <v>157.89</v>
      </c>
      <c r="O3199" s="0" t="n">
        <v>157.89</v>
      </c>
    </row>
    <row r="3200" customFormat="false" ht="39.6" hidden="false" customHeight="true" outlineLevel="0" collapsed="false">
      <c r="A3200" s="109" t="s">
        <v>1567</v>
      </c>
      <c r="B3200" s="110" t="s">
        <v>3189</v>
      </c>
      <c r="C3200" s="109" t="s">
        <v>29</v>
      </c>
      <c r="D3200" s="109" t="s">
        <v>3190</v>
      </c>
      <c r="E3200" s="111" t="s">
        <v>1570</v>
      </c>
      <c r="F3200" s="111"/>
      <c r="G3200" s="112" t="s">
        <v>31</v>
      </c>
      <c r="H3200" s="113" t="n">
        <v>0.5203</v>
      </c>
      <c r="I3200" s="114" t="n">
        <f aca="false">L3200</f>
        <v>19.27</v>
      </c>
      <c r="J3200" s="114" t="n">
        <f aca="false">M3200</f>
        <v>10.02</v>
      </c>
      <c r="L3200" s="108" t="n">
        <f aca="false">TRUNC(N3200-N3200*$O$2,2)</f>
        <v>19.27</v>
      </c>
      <c r="M3200" s="108" t="n">
        <f aca="false">TRUNC(O3200-O3200*$O$2,2)</f>
        <v>10.02</v>
      </c>
      <c r="N3200" s="0" t="n">
        <v>24.7</v>
      </c>
      <c r="O3200" s="0" t="n">
        <v>12.85</v>
      </c>
    </row>
    <row r="3201" customFormat="false" ht="39.6" hidden="false" customHeight="true" outlineLevel="0" collapsed="false">
      <c r="A3201" s="109" t="s">
        <v>1567</v>
      </c>
      <c r="B3201" s="110" t="s">
        <v>1597</v>
      </c>
      <c r="C3201" s="109" t="s">
        <v>29</v>
      </c>
      <c r="D3201" s="109" t="s">
        <v>1598</v>
      </c>
      <c r="E3201" s="111" t="s">
        <v>1570</v>
      </c>
      <c r="F3201" s="111"/>
      <c r="G3201" s="112" t="s">
        <v>31</v>
      </c>
      <c r="H3201" s="113" t="n">
        <v>0.1674</v>
      </c>
      <c r="I3201" s="114" t="n">
        <f aca="false">L3201</f>
        <v>15.82</v>
      </c>
      <c r="J3201" s="114" t="n">
        <f aca="false">M3201</f>
        <v>2.64</v>
      </c>
      <c r="L3201" s="108" t="n">
        <f aca="false">TRUNC(N3201-N3201*$O$2,2)</f>
        <v>15.82</v>
      </c>
      <c r="M3201" s="108" t="n">
        <f aca="false">TRUNC(O3201-O3201*$O$2,2)</f>
        <v>2.64</v>
      </c>
      <c r="N3201" s="0" t="n">
        <v>20.28</v>
      </c>
      <c r="O3201" s="0" t="n">
        <v>3.39</v>
      </c>
    </row>
    <row r="3202" customFormat="false" ht="25.5" hidden="false" customHeight="false" outlineLevel="0" collapsed="false">
      <c r="A3202" s="122" t="s">
        <v>1578</v>
      </c>
      <c r="B3202" s="123" t="s">
        <v>3193</v>
      </c>
      <c r="C3202" s="122" t="s">
        <v>29</v>
      </c>
      <c r="D3202" s="122" t="s">
        <v>3194</v>
      </c>
      <c r="E3202" s="124" t="s">
        <v>1581</v>
      </c>
      <c r="F3202" s="124"/>
      <c r="G3202" s="125" t="s">
        <v>132</v>
      </c>
      <c r="H3202" s="126" t="n">
        <v>0.141</v>
      </c>
      <c r="I3202" s="127" t="n">
        <f aca="false">L3202</f>
        <v>4.02</v>
      </c>
      <c r="J3202" s="127" t="n">
        <f aca="false">M3202</f>
        <v>0.56</v>
      </c>
      <c r="L3202" s="108" t="n">
        <f aca="false">TRUNC(N3202-N3202*$O$2,2)</f>
        <v>4.02</v>
      </c>
      <c r="M3202" s="108" t="n">
        <f aca="false">TRUNC(O3202-O3202*$O$2,2)</f>
        <v>0.56</v>
      </c>
      <c r="N3202" s="0" t="n">
        <v>5.16</v>
      </c>
      <c r="O3202" s="0" t="n">
        <v>0.72</v>
      </c>
    </row>
    <row r="3203" customFormat="false" ht="38.25" hidden="false" customHeight="false" outlineLevel="0" collapsed="false">
      <c r="A3203" s="122" t="s">
        <v>1578</v>
      </c>
      <c r="B3203" s="123" t="s">
        <v>3191</v>
      </c>
      <c r="C3203" s="122" t="s">
        <v>29</v>
      </c>
      <c r="D3203" s="122" t="s">
        <v>3192</v>
      </c>
      <c r="E3203" s="124" t="s">
        <v>1581</v>
      </c>
      <c r="F3203" s="124"/>
      <c r="G3203" s="125" t="s">
        <v>524</v>
      </c>
      <c r="H3203" s="126" t="n">
        <v>1.069</v>
      </c>
      <c r="I3203" s="127" t="n">
        <f aca="false">L3203</f>
        <v>84.9</v>
      </c>
      <c r="J3203" s="127" t="n">
        <f aca="false">M3203</f>
        <v>90.75</v>
      </c>
      <c r="L3203" s="108" t="n">
        <f aca="false">TRUNC(N3203-N3203*$O$2,2)</f>
        <v>84.9</v>
      </c>
      <c r="M3203" s="108" t="n">
        <f aca="false">TRUNC(O3203-O3203*$O$2,2)</f>
        <v>90.75</v>
      </c>
      <c r="N3203" s="0" t="n">
        <v>108.78</v>
      </c>
      <c r="O3203" s="0" t="n">
        <v>116.28</v>
      </c>
    </row>
    <row r="3204" customFormat="false" ht="25.5" hidden="false" customHeight="false" outlineLevel="0" collapsed="false">
      <c r="A3204" s="122" t="s">
        <v>1578</v>
      </c>
      <c r="B3204" s="123" t="s">
        <v>3195</v>
      </c>
      <c r="C3204" s="122" t="s">
        <v>29</v>
      </c>
      <c r="D3204" s="122" t="s">
        <v>3196</v>
      </c>
      <c r="E3204" s="124" t="s">
        <v>1581</v>
      </c>
      <c r="F3204" s="124"/>
      <c r="G3204" s="125" t="s">
        <v>132</v>
      </c>
      <c r="H3204" s="126" t="n">
        <v>9.13</v>
      </c>
      <c r="I3204" s="127" t="n">
        <f aca="false">L3204</f>
        <v>2.1</v>
      </c>
      <c r="J3204" s="127" t="n">
        <f aca="false">M3204</f>
        <v>19.23</v>
      </c>
      <c r="L3204" s="108" t="n">
        <f aca="false">TRUNC(N3204-N3204*$O$2,2)</f>
        <v>2.1</v>
      </c>
      <c r="M3204" s="108" t="n">
        <f aca="false">TRUNC(O3204-O3204*$O$2,2)</f>
        <v>19.23</v>
      </c>
      <c r="N3204" s="0" t="n">
        <v>2.7</v>
      </c>
      <c r="O3204" s="0" t="n">
        <v>24.65</v>
      </c>
    </row>
    <row r="3205" customFormat="false" ht="12.75" hidden="false" customHeight="false" outlineLevel="0" collapsed="false">
      <c r="A3205" s="115"/>
      <c r="B3205" s="115"/>
      <c r="C3205" s="115"/>
      <c r="D3205" s="115"/>
      <c r="E3205" s="115"/>
      <c r="F3205" s="116"/>
      <c r="G3205" s="115"/>
      <c r="H3205" s="116"/>
      <c r="I3205" s="115"/>
      <c r="J3205" s="116"/>
      <c r="L3205" s="108"/>
      <c r="M3205" s="108" t="n">
        <f aca="false">TRUNC(O3205-O3205*$O$2,2)</f>
        <v>9.32</v>
      </c>
      <c r="N3205" s="0" t="s">
        <v>1574</v>
      </c>
      <c r="O3205" s="0" t="n">
        <v>11.95</v>
      </c>
    </row>
    <row r="3206" customFormat="false" ht="12.75" hidden="false" customHeight="false" outlineLevel="0" collapsed="false">
      <c r="A3206" s="115"/>
      <c r="B3206" s="115"/>
      <c r="C3206" s="115"/>
      <c r="D3206" s="115"/>
      <c r="E3206" s="115"/>
      <c r="F3206" s="116"/>
      <c r="G3206" s="115"/>
      <c r="H3206" s="117" t="s">
        <v>1575</v>
      </c>
      <c r="I3206" s="117"/>
      <c r="J3206" s="118" t="n">
        <f aca="false">M3206</f>
        <v>150.91</v>
      </c>
      <c r="L3206" s="108" t="n">
        <f aca="false">TRUNC(N3206-N3206*$O$2,2)</f>
        <v>0</v>
      </c>
      <c r="M3206" s="108" t="n">
        <f aca="false">TRUNC(O3206-O3206*$O$2,2)</f>
        <v>150.91</v>
      </c>
      <c r="N3206" s="0" t="n">
        <v>0</v>
      </c>
      <c r="O3206" s="0" t="n">
        <v>193.36</v>
      </c>
    </row>
    <row r="3207" customFormat="false" ht="13.5" hidden="false" customHeight="false" outlineLevel="0" collapsed="false">
      <c r="A3207" s="30"/>
      <c r="B3207" s="30"/>
      <c r="C3207" s="30"/>
      <c r="D3207" s="30"/>
      <c r="E3207" s="30"/>
      <c r="F3207" s="30"/>
      <c r="G3207" s="30"/>
      <c r="H3207" s="119"/>
      <c r="I3207" s="30"/>
      <c r="J3207" s="120"/>
      <c r="L3207" s="108"/>
      <c r="M3207" s="108" t="n">
        <f aca="false">TRUNC(O3207-O3207*$O$2,2)</f>
        <v>63513.61</v>
      </c>
      <c r="N3207" s="0" t="s">
        <v>1576</v>
      </c>
      <c r="O3207" s="0" t="n">
        <v>81375.55</v>
      </c>
    </row>
    <row r="3208" customFormat="false" ht="13.5" hidden="false" customHeight="false" outlineLevel="0" collapsed="false">
      <c r="A3208" s="121"/>
      <c r="B3208" s="121"/>
      <c r="C3208" s="121"/>
      <c r="D3208" s="121"/>
      <c r="E3208" s="121"/>
      <c r="F3208" s="121"/>
      <c r="G3208" s="121"/>
      <c r="H3208" s="121"/>
      <c r="I3208" s="121"/>
      <c r="J3208" s="121"/>
      <c r="L3208" s="108" t="n">
        <f aca="false">TRUNC(N3208-N3208*$O$2,2)</f>
        <v>0</v>
      </c>
      <c r="M3208" s="108" t="n">
        <f aca="false">TRUNC(O3208-O3208*$O$2,2)</f>
        <v>0</v>
      </c>
      <c r="N3208" s="0" t="n">
        <v>0</v>
      </c>
      <c r="O3208" s="0" t="n">
        <v>0</v>
      </c>
    </row>
    <row r="3209" customFormat="false" ht="15" hidden="false" customHeight="false" outlineLevel="0" collapsed="false">
      <c r="A3209" s="98" t="s">
        <v>504</v>
      </c>
      <c r="B3209" s="99" t="s">
        <v>8</v>
      </c>
      <c r="C3209" s="98" t="s">
        <v>9</v>
      </c>
      <c r="D3209" s="98" t="s">
        <v>10</v>
      </c>
      <c r="E3209" s="100" t="s">
        <v>1565</v>
      </c>
      <c r="F3209" s="100"/>
      <c r="G3209" s="101" t="s">
        <v>11</v>
      </c>
      <c r="H3209" s="99" t="s">
        <v>12</v>
      </c>
      <c r="I3209" s="99" t="s">
        <v>13</v>
      </c>
      <c r="J3209" s="99" t="s">
        <v>15</v>
      </c>
      <c r="L3209" s="108"/>
      <c r="M3209" s="108"/>
    </row>
    <row r="3210" customFormat="false" ht="38.25" hidden="false" customHeight="false" outlineLevel="0" collapsed="false">
      <c r="A3210" s="102" t="s">
        <v>1566</v>
      </c>
      <c r="B3210" s="103" t="s">
        <v>505</v>
      </c>
      <c r="C3210" s="102" t="s">
        <v>29</v>
      </c>
      <c r="D3210" s="102" t="s">
        <v>506</v>
      </c>
      <c r="E3210" s="104" t="s">
        <v>3107</v>
      </c>
      <c r="F3210" s="104"/>
      <c r="G3210" s="105" t="s">
        <v>117</v>
      </c>
      <c r="H3210" s="106" t="n">
        <v>1</v>
      </c>
      <c r="I3210" s="107" t="n">
        <f aca="false">L3210</f>
        <v>13.08</v>
      </c>
      <c r="J3210" s="107" t="n">
        <f aca="false">M3210</f>
        <v>13.08</v>
      </c>
      <c r="L3210" s="108" t="n">
        <f aca="false">TRUNC(N3210-N3210*$O$2,2)</f>
        <v>13.08</v>
      </c>
      <c r="M3210" s="108" t="n">
        <f aca="false">TRUNC(O3210-O3210*$O$2,2)</f>
        <v>13.08</v>
      </c>
      <c r="N3210" s="0" t="n">
        <v>16.77</v>
      </c>
      <c r="O3210" s="0" t="n">
        <v>16.77</v>
      </c>
    </row>
    <row r="3211" customFormat="false" ht="39.6" hidden="false" customHeight="true" outlineLevel="0" collapsed="false">
      <c r="A3211" s="109" t="s">
        <v>1567</v>
      </c>
      <c r="B3211" s="110" t="s">
        <v>1597</v>
      </c>
      <c r="C3211" s="109" t="s">
        <v>29</v>
      </c>
      <c r="D3211" s="109" t="s">
        <v>1598</v>
      </c>
      <c r="E3211" s="111" t="s">
        <v>1570</v>
      </c>
      <c r="F3211" s="111"/>
      <c r="G3211" s="112" t="s">
        <v>31</v>
      </c>
      <c r="H3211" s="113" t="n">
        <v>0.0326</v>
      </c>
      <c r="I3211" s="114" t="n">
        <f aca="false">L3211</f>
        <v>15.82</v>
      </c>
      <c r="J3211" s="114" t="n">
        <f aca="false">M3211</f>
        <v>0.51</v>
      </c>
      <c r="L3211" s="108" t="n">
        <f aca="false">TRUNC(N3211-N3211*$O$2,2)</f>
        <v>15.82</v>
      </c>
      <c r="M3211" s="108" t="n">
        <f aca="false">TRUNC(O3211-O3211*$O$2,2)</f>
        <v>0.51</v>
      </c>
      <c r="N3211" s="0" t="n">
        <v>20.28</v>
      </c>
      <c r="O3211" s="0" t="n">
        <v>0.66</v>
      </c>
    </row>
    <row r="3212" customFormat="false" ht="39.6" hidden="false" customHeight="true" outlineLevel="0" collapsed="false">
      <c r="A3212" s="109" t="s">
        <v>1567</v>
      </c>
      <c r="B3212" s="110" t="s">
        <v>3189</v>
      </c>
      <c r="C3212" s="109" t="s">
        <v>29</v>
      </c>
      <c r="D3212" s="109" t="s">
        <v>3190</v>
      </c>
      <c r="E3212" s="111" t="s">
        <v>1570</v>
      </c>
      <c r="F3212" s="111"/>
      <c r="G3212" s="112" t="s">
        <v>31</v>
      </c>
      <c r="H3212" s="113" t="n">
        <v>0.0871</v>
      </c>
      <c r="I3212" s="114" t="n">
        <f aca="false">L3212</f>
        <v>19.27</v>
      </c>
      <c r="J3212" s="114" t="n">
        <f aca="false">M3212</f>
        <v>1.67</v>
      </c>
      <c r="L3212" s="108" t="n">
        <f aca="false">TRUNC(N3212-N3212*$O$2,2)</f>
        <v>19.27</v>
      </c>
      <c r="M3212" s="108" t="n">
        <f aca="false">TRUNC(O3212-O3212*$O$2,2)</f>
        <v>1.67</v>
      </c>
      <c r="N3212" s="0" t="n">
        <v>24.7</v>
      </c>
      <c r="O3212" s="0" t="n">
        <v>2.15</v>
      </c>
    </row>
    <row r="3213" customFormat="false" ht="25.5" hidden="false" customHeight="false" outlineLevel="0" collapsed="false">
      <c r="A3213" s="122" t="s">
        <v>1578</v>
      </c>
      <c r="B3213" s="123" t="s">
        <v>3193</v>
      </c>
      <c r="C3213" s="122" t="s">
        <v>29</v>
      </c>
      <c r="D3213" s="122" t="s">
        <v>3194</v>
      </c>
      <c r="E3213" s="124" t="s">
        <v>1581</v>
      </c>
      <c r="F3213" s="124"/>
      <c r="G3213" s="125" t="s">
        <v>132</v>
      </c>
      <c r="H3213" s="126" t="n">
        <v>0.089</v>
      </c>
      <c r="I3213" s="127" t="n">
        <f aca="false">L3213</f>
        <v>4.02</v>
      </c>
      <c r="J3213" s="127" t="n">
        <f aca="false">M3213</f>
        <v>0.35</v>
      </c>
      <c r="L3213" s="108" t="n">
        <f aca="false">TRUNC(N3213-N3213*$O$2,2)</f>
        <v>4.02</v>
      </c>
      <c r="M3213" s="108" t="n">
        <f aca="false">TRUNC(O3213-O3213*$O$2,2)</f>
        <v>0.35</v>
      </c>
      <c r="N3213" s="0" t="n">
        <v>5.16</v>
      </c>
      <c r="O3213" s="0" t="n">
        <v>0.45</v>
      </c>
    </row>
    <row r="3214" customFormat="false" ht="38.25" hidden="false" customHeight="false" outlineLevel="0" collapsed="false">
      <c r="A3214" s="122" t="s">
        <v>1578</v>
      </c>
      <c r="B3214" s="123" t="s">
        <v>3203</v>
      </c>
      <c r="C3214" s="122" t="s">
        <v>29</v>
      </c>
      <c r="D3214" s="122" t="s">
        <v>3204</v>
      </c>
      <c r="E3214" s="124" t="s">
        <v>1581</v>
      </c>
      <c r="F3214" s="124"/>
      <c r="G3214" s="125" t="s">
        <v>524</v>
      </c>
      <c r="H3214" s="126" t="n">
        <v>0.1875</v>
      </c>
      <c r="I3214" s="127" t="n">
        <f aca="false">L3214</f>
        <v>53.93</v>
      </c>
      <c r="J3214" s="127" t="n">
        <f aca="false">M3214</f>
        <v>10.1</v>
      </c>
      <c r="L3214" s="108" t="n">
        <f aca="false">TRUNC(N3214-N3214*$O$2,2)</f>
        <v>53.93</v>
      </c>
      <c r="M3214" s="108" t="n">
        <f aca="false">TRUNC(O3214-O3214*$O$2,2)</f>
        <v>10.1</v>
      </c>
      <c r="N3214" s="0" t="n">
        <v>69.1</v>
      </c>
      <c r="O3214" s="0" t="n">
        <v>12.95</v>
      </c>
    </row>
    <row r="3215" customFormat="false" ht="25.5" hidden="false" customHeight="false" outlineLevel="0" collapsed="false">
      <c r="A3215" s="122" t="s">
        <v>1578</v>
      </c>
      <c r="B3215" s="123" t="s">
        <v>3205</v>
      </c>
      <c r="C3215" s="122" t="s">
        <v>29</v>
      </c>
      <c r="D3215" s="122" t="s">
        <v>3206</v>
      </c>
      <c r="E3215" s="124" t="s">
        <v>1581</v>
      </c>
      <c r="F3215" s="124"/>
      <c r="G3215" s="125" t="s">
        <v>132</v>
      </c>
      <c r="H3215" s="126" t="n">
        <v>0.6392</v>
      </c>
      <c r="I3215" s="127" t="n">
        <f aca="false">L3215</f>
        <v>0.68</v>
      </c>
      <c r="J3215" s="127" t="n">
        <f aca="false">M3215</f>
        <v>0.43</v>
      </c>
      <c r="L3215" s="108" t="n">
        <f aca="false">TRUNC(N3215-N3215*$O$2,2)</f>
        <v>0.68</v>
      </c>
      <c r="M3215" s="108" t="n">
        <f aca="false">TRUNC(O3215-O3215*$O$2,2)</f>
        <v>0.43</v>
      </c>
      <c r="N3215" s="0" t="n">
        <v>0.88</v>
      </c>
      <c r="O3215" s="0" t="n">
        <v>0.56</v>
      </c>
    </row>
    <row r="3216" customFormat="false" ht="12.75" hidden="false" customHeight="false" outlineLevel="0" collapsed="false">
      <c r="A3216" s="115"/>
      <c r="B3216" s="115"/>
      <c r="C3216" s="115"/>
      <c r="D3216" s="115"/>
      <c r="E3216" s="115"/>
      <c r="F3216" s="116"/>
      <c r="G3216" s="115"/>
      <c r="H3216" s="116"/>
      <c r="I3216" s="115"/>
      <c r="J3216" s="116"/>
      <c r="L3216" s="108"/>
      <c r="M3216" s="108" t="n">
        <f aca="false">TRUNC(O3216-O3216*$O$2,2)</f>
        <v>1.6</v>
      </c>
      <c r="N3216" s="0" t="s">
        <v>1574</v>
      </c>
      <c r="O3216" s="0" t="n">
        <v>2.06</v>
      </c>
    </row>
    <row r="3217" customFormat="false" ht="12.75" hidden="false" customHeight="false" outlineLevel="0" collapsed="false">
      <c r="A3217" s="115"/>
      <c r="B3217" s="115"/>
      <c r="C3217" s="115"/>
      <c r="D3217" s="115"/>
      <c r="E3217" s="115"/>
      <c r="F3217" s="116"/>
      <c r="G3217" s="115"/>
      <c r="H3217" s="117" t="s">
        <v>1575</v>
      </c>
      <c r="I3217" s="117"/>
      <c r="J3217" s="118" t="n">
        <f aca="false">M3217</f>
        <v>16.02</v>
      </c>
      <c r="L3217" s="108" t="n">
        <f aca="false">TRUNC(N3217-N3217*$O$2,2)</f>
        <v>0</v>
      </c>
      <c r="M3217" s="108" t="n">
        <f aca="false">TRUNC(O3217-O3217*$O$2,2)</f>
        <v>16.02</v>
      </c>
      <c r="N3217" s="0" t="n">
        <v>0</v>
      </c>
      <c r="O3217" s="0" t="n">
        <v>20.53</v>
      </c>
    </row>
    <row r="3218" customFormat="false" ht="13.5" hidden="false" customHeight="false" outlineLevel="0" collapsed="false">
      <c r="A3218" s="30"/>
      <c r="B3218" s="30"/>
      <c r="C3218" s="30"/>
      <c r="D3218" s="30"/>
      <c r="E3218" s="30"/>
      <c r="F3218" s="30"/>
      <c r="G3218" s="30"/>
      <c r="H3218" s="119"/>
      <c r="I3218" s="30"/>
      <c r="J3218" s="120"/>
      <c r="L3218" s="108"/>
      <c r="M3218" s="108" t="n">
        <f aca="false">TRUNC(O3218-O3218*$O$2,2)</f>
        <v>4290.33</v>
      </c>
      <c r="N3218" s="0" t="s">
        <v>1576</v>
      </c>
      <c r="O3218" s="0" t="n">
        <v>5496.9</v>
      </c>
    </row>
    <row r="3219" customFormat="false" ht="13.5" hidden="false" customHeight="false" outlineLevel="0" collapsed="false">
      <c r="A3219" s="121"/>
      <c r="B3219" s="121"/>
      <c r="C3219" s="121"/>
      <c r="D3219" s="121"/>
      <c r="E3219" s="121"/>
      <c r="F3219" s="121"/>
      <c r="G3219" s="121"/>
      <c r="H3219" s="121"/>
      <c r="I3219" s="121"/>
      <c r="J3219" s="121"/>
      <c r="L3219" s="108" t="n">
        <f aca="false">TRUNC(N3219-N3219*$O$2,2)</f>
        <v>0</v>
      </c>
      <c r="M3219" s="108" t="n">
        <f aca="false">TRUNC(O3219-O3219*$O$2,2)</f>
        <v>0</v>
      </c>
      <c r="N3219" s="0" t="n">
        <v>0</v>
      </c>
      <c r="O3219" s="0" t="n">
        <v>0</v>
      </c>
    </row>
    <row r="3220" customFormat="false" ht="15" hidden="false" customHeight="false" outlineLevel="0" collapsed="false">
      <c r="A3220" s="98" t="s">
        <v>507</v>
      </c>
      <c r="B3220" s="99" t="s">
        <v>8</v>
      </c>
      <c r="C3220" s="98" t="s">
        <v>9</v>
      </c>
      <c r="D3220" s="98" t="s">
        <v>10</v>
      </c>
      <c r="E3220" s="100" t="s">
        <v>1565</v>
      </c>
      <c r="F3220" s="100"/>
      <c r="G3220" s="101" t="s">
        <v>11</v>
      </c>
      <c r="H3220" s="99" t="s">
        <v>12</v>
      </c>
      <c r="I3220" s="99" t="s">
        <v>13</v>
      </c>
      <c r="J3220" s="99" t="s">
        <v>15</v>
      </c>
      <c r="L3220" s="108"/>
      <c r="M3220" s="108"/>
    </row>
    <row r="3221" customFormat="false" ht="26.45" hidden="false" customHeight="true" outlineLevel="0" collapsed="false">
      <c r="A3221" s="102" t="s">
        <v>1566</v>
      </c>
      <c r="B3221" s="103" t="s">
        <v>508</v>
      </c>
      <c r="C3221" s="102" t="s">
        <v>50</v>
      </c>
      <c r="D3221" s="102" t="s">
        <v>509</v>
      </c>
      <c r="E3221" s="104" t="s">
        <v>3207</v>
      </c>
      <c r="F3221" s="104"/>
      <c r="G3221" s="105" t="s">
        <v>366</v>
      </c>
      <c r="H3221" s="106" t="n">
        <v>1</v>
      </c>
      <c r="I3221" s="107" t="n">
        <f aca="false">L3221</f>
        <v>102.85</v>
      </c>
      <c r="J3221" s="107" t="n">
        <f aca="false">M3221</f>
        <v>102.85</v>
      </c>
      <c r="L3221" s="108" t="n">
        <f aca="false">TRUNC(N3221-N3221*$O$2,2)</f>
        <v>102.85</v>
      </c>
      <c r="M3221" s="108" t="n">
        <f aca="false">TRUNC(O3221-O3221*$O$2,2)</f>
        <v>102.85</v>
      </c>
      <c r="N3221" s="0" t="n">
        <v>131.78</v>
      </c>
      <c r="O3221" s="0" t="n">
        <v>131.78</v>
      </c>
    </row>
    <row r="3222" customFormat="false" ht="15" hidden="false" customHeight="false" outlineLevel="0" collapsed="false">
      <c r="A3222" s="98"/>
      <c r="B3222" s="99" t="s">
        <v>8</v>
      </c>
      <c r="C3222" s="98" t="s">
        <v>9</v>
      </c>
      <c r="D3222" s="98" t="s">
        <v>10</v>
      </c>
      <c r="E3222" s="100" t="s">
        <v>1565</v>
      </c>
      <c r="F3222" s="100"/>
      <c r="G3222" s="101" t="s">
        <v>11</v>
      </c>
      <c r="H3222" s="99" t="s">
        <v>12</v>
      </c>
      <c r="I3222" s="99" t="s">
        <v>13</v>
      </c>
      <c r="J3222" s="99" t="s">
        <v>15</v>
      </c>
      <c r="L3222" s="108"/>
      <c r="M3222" s="108"/>
    </row>
    <row r="3223" customFormat="false" ht="25.5" hidden="false" customHeight="false" outlineLevel="0" collapsed="false">
      <c r="A3223" s="109" t="s">
        <v>1566</v>
      </c>
      <c r="B3223" s="110" t="n">
        <v>10550</v>
      </c>
      <c r="C3223" s="109" t="s">
        <v>50</v>
      </c>
      <c r="D3223" s="109" t="s">
        <v>1753</v>
      </c>
      <c r="E3223" s="111" t="s">
        <v>1621</v>
      </c>
      <c r="F3223" s="111"/>
      <c r="G3223" s="112" t="s">
        <v>1610</v>
      </c>
      <c r="H3223" s="113" t="n">
        <v>0.6</v>
      </c>
      <c r="I3223" s="114" t="n">
        <f aca="false">L3223</f>
        <v>2.85</v>
      </c>
      <c r="J3223" s="114" t="n">
        <f aca="false">M3223</f>
        <v>1.7</v>
      </c>
      <c r="L3223" s="108" t="n">
        <f aca="false">TRUNC(N3223-N3223*$O$2,2)</f>
        <v>2.85</v>
      </c>
      <c r="M3223" s="108" t="n">
        <f aca="false">TRUNC(O3223-O3223*$O$2,2)</f>
        <v>1.7</v>
      </c>
      <c r="N3223" s="0" t="s">
        <v>1754</v>
      </c>
      <c r="O3223" s="0" t="s">
        <v>3208</v>
      </c>
    </row>
    <row r="3224" customFormat="false" ht="25.5" hidden="false" customHeight="false" outlineLevel="0" collapsed="false">
      <c r="A3224" s="122" t="s">
        <v>1578</v>
      </c>
      <c r="B3224" s="123" t="s">
        <v>1737</v>
      </c>
      <c r="C3224" s="122" t="s">
        <v>50</v>
      </c>
      <c r="D3224" s="122" t="s">
        <v>1738</v>
      </c>
      <c r="E3224" s="124" t="s">
        <v>1609</v>
      </c>
      <c r="F3224" s="124"/>
      <c r="G3224" s="125" t="s">
        <v>1610</v>
      </c>
      <c r="H3224" s="126" t="n">
        <v>0.6</v>
      </c>
      <c r="I3224" s="127" t="n">
        <f aca="false">L3224</f>
        <v>14.91</v>
      </c>
      <c r="J3224" s="127" t="n">
        <f aca="false">M3224</f>
        <v>8.94</v>
      </c>
      <c r="L3224" s="108" t="n">
        <f aca="false">TRUNC(N3224-N3224*$O$2,2)</f>
        <v>14.91</v>
      </c>
      <c r="M3224" s="108" t="n">
        <f aca="false">TRUNC(O3224-O3224*$O$2,2)</f>
        <v>8.94</v>
      </c>
      <c r="N3224" s="0" t="s">
        <v>1739</v>
      </c>
      <c r="O3224" s="0" t="s">
        <v>3209</v>
      </c>
    </row>
    <row r="3225" customFormat="false" ht="25.5" hidden="false" customHeight="false" outlineLevel="0" collapsed="false">
      <c r="A3225" s="122" t="s">
        <v>1578</v>
      </c>
      <c r="B3225" s="123" t="n">
        <v>13256</v>
      </c>
      <c r="C3225" s="122" t="s">
        <v>50</v>
      </c>
      <c r="D3225" s="122" t="s">
        <v>3210</v>
      </c>
      <c r="E3225" s="124" t="s">
        <v>1581</v>
      </c>
      <c r="F3225" s="124"/>
      <c r="G3225" s="125" t="s">
        <v>366</v>
      </c>
      <c r="H3225" s="126" t="n">
        <v>1</v>
      </c>
      <c r="I3225" s="127" t="n">
        <f aca="false">L3225</f>
        <v>91.59</v>
      </c>
      <c r="J3225" s="127" t="n">
        <f aca="false">M3225</f>
        <v>91.59</v>
      </c>
      <c r="L3225" s="108" t="n">
        <f aca="false">TRUNC(N3225-N3225*$O$2,2)</f>
        <v>91.59</v>
      </c>
      <c r="M3225" s="108" t="n">
        <f aca="false">TRUNC(O3225-O3225*$O$2,2)</f>
        <v>91.59</v>
      </c>
      <c r="N3225" s="0" t="s">
        <v>3211</v>
      </c>
      <c r="O3225" s="0" t="s">
        <v>3211</v>
      </c>
    </row>
    <row r="3226" customFormat="false" ht="38.25" hidden="false" customHeight="false" outlineLevel="0" collapsed="false">
      <c r="A3226" s="109" t="s">
        <v>1566</v>
      </c>
      <c r="B3226" s="110" t="n">
        <v>1906</v>
      </c>
      <c r="C3226" s="109" t="s">
        <v>50</v>
      </c>
      <c r="D3226" s="109" t="s">
        <v>3212</v>
      </c>
      <c r="E3226" s="111" t="s">
        <v>2908</v>
      </c>
      <c r="F3226" s="111"/>
      <c r="G3226" s="112" t="s">
        <v>41</v>
      </c>
      <c r="H3226" s="113" t="n">
        <v>0.002</v>
      </c>
      <c r="I3226" s="114" t="n">
        <f aca="false">L3226</f>
        <v>330.02</v>
      </c>
      <c r="J3226" s="114" t="n">
        <f aca="false">M3226</f>
        <v>0.65</v>
      </c>
      <c r="L3226" s="108" t="n">
        <f aca="false">TRUNC(N3226-N3226*$O$2,2)</f>
        <v>330.02</v>
      </c>
      <c r="M3226" s="108" t="n">
        <f aca="false">TRUNC(O3226-O3226*$O$2,2)</f>
        <v>0.65</v>
      </c>
      <c r="N3226" s="0" t="s">
        <v>3213</v>
      </c>
      <c r="O3226" s="0" t="s">
        <v>3214</v>
      </c>
    </row>
    <row r="3227" customFormat="false" ht="13.9" hidden="false" customHeight="true" outlineLevel="0" collapsed="false">
      <c r="A3227" s="134" t="s">
        <v>1630</v>
      </c>
      <c r="B3227" s="134"/>
      <c r="C3227" s="134"/>
      <c r="D3227" s="134"/>
      <c r="E3227" s="134"/>
      <c r="F3227" s="134"/>
      <c r="G3227" s="134"/>
      <c r="H3227" s="134"/>
      <c r="I3227" s="134"/>
      <c r="J3227" s="134"/>
      <c r="L3227" s="108" t="n">
        <f aca="false">TRUNC(N3227-N3227*$O$2,2)</f>
        <v>0</v>
      </c>
      <c r="M3227" s="108" t="n">
        <f aca="false">TRUNC(O3227-O3227*$O$2,2)</f>
        <v>0</v>
      </c>
      <c r="N3227" s="0" t="n">
        <v>0</v>
      </c>
      <c r="O3227" s="0" t="n">
        <v>0</v>
      </c>
    </row>
    <row r="3228" customFormat="false" ht="15" hidden="false" customHeight="false" outlineLevel="0" collapsed="false">
      <c r="A3228" s="98"/>
      <c r="B3228" s="99" t="s">
        <v>8</v>
      </c>
      <c r="C3228" s="98" t="s">
        <v>9</v>
      </c>
      <c r="D3228" s="98" t="s">
        <v>10</v>
      </c>
      <c r="E3228" s="100" t="s">
        <v>1565</v>
      </c>
      <c r="F3228" s="100"/>
      <c r="G3228" s="101" t="s">
        <v>11</v>
      </c>
      <c r="H3228" s="99" t="s">
        <v>12</v>
      </c>
      <c r="I3228" s="99" t="s">
        <v>13</v>
      </c>
      <c r="J3228" s="99" t="s">
        <v>15</v>
      </c>
      <c r="L3228" s="108"/>
      <c r="M3228" s="108"/>
    </row>
    <row r="3229" customFormat="false" ht="12.75" hidden="false" customHeight="false" outlineLevel="0" collapsed="false">
      <c r="A3229" s="122" t="s">
        <v>1578</v>
      </c>
      <c r="B3229" s="123" t="n">
        <v>10492</v>
      </c>
      <c r="C3229" s="122" t="s">
        <v>50</v>
      </c>
      <c r="D3229" s="122" t="s">
        <v>1662</v>
      </c>
      <c r="E3229" s="124" t="s">
        <v>1581</v>
      </c>
      <c r="F3229" s="124"/>
      <c r="G3229" s="125" t="s">
        <v>24</v>
      </c>
      <c r="H3229" s="126" t="n">
        <v>0.002736</v>
      </c>
      <c r="I3229" s="127" t="n">
        <f aca="false">L3229</f>
        <v>148.29</v>
      </c>
      <c r="J3229" s="127" t="n">
        <f aca="false">M3229</f>
        <v>0.39</v>
      </c>
      <c r="L3229" s="108" t="n">
        <f aca="false">TRUNC(N3229-N3229*$O$2,2)</f>
        <v>148.29</v>
      </c>
      <c r="M3229" s="108" t="n">
        <f aca="false">TRUNC(O3229-O3229*$O$2,2)</f>
        <v>0.39</v>
      </c>
      <c r="N3229" s="0" t="s">
        <v>1663</v>
      </c>
      <c r="O3229" s="0" t="s">
        <v>1778</v>
      </c>
    </row>
    <row r="3230" customFormat="false" ht="25.5" hidden="false" customHeight="false" outlineLevel="0" collapsed="false">
      <c r="A3230" s="122" t="s">
        <v>1578</v>
      </c>
      <c r="B3230" s="123" t="s">
        <v>1659</v>
      </c>
      <c r="C3230" s="122" t="s">
        <v>50</v>
      </c>
      <c r="D3230" s="122" t="s">
        <v>1660</v>
      </c>
      <c r="E3230" s="124" t="s">
        <v>1581</v>
      </c>
      <c r="F3230" s="124"/>
      <c r="G3230" s="125" t="s">
        <v>1633</v>
      </c>
      <c r="H3230" s="126" t="n">
        <v>0.0004864</v>
      </c>
      <c r="I3230" s="127" t="n">
        <f aca="false">L3230</f>
        <v>50.57</v>
      </c>
      <c r="J3230" s="127" t="n">
        <f aca="false">M3230</f>
        <v>0.02</v>
      </c>
      <c r="L3230" s="108" t="n">
        <f aca="false">TRUNC(N3230-N3230*$O$2,2)</f>
        <v>50.57</v>
      </c>
      <c r="M3230" s="108" t="n">
        <f aca="false">TRUNC(O3230-O3230*$O$2,2)</f>
        <v>0.02</v>
      </c>
      <c r="N3230" s="0" t="s">
        <v>1661</v>
      </c>
      <c r="O3230" s="0" t="s">
        <v>1893</v>
      </c>
    </row>
    <row r="3231" customFormat="false" ht="12.75" hidden="false" customHeight="false" outlineLevel="0" collapsed="false">
      <c r="A3231" s="122" t="s">
        <v>1578</v>
      </c>
      <c r="B3231" s="123" t="n">
        <v>1651</v>
      </c>
      <c r="C3231" s="122" t="s">
        <v>50</v>
      </c>
      <c r="D3231" s="122" t="s">
        <v>1638</v>
      </c>
      <c r="E3231" s="124" t="s">
        <v>1581</v>
      </c>
      <c r="F3231" s="124"/>
      <c r="G3231" s="125" t="s">
        <v>1639</v>
      </c>
      <c r="H3231" s="126" t="n">
        <v>0.0004864</v>
      </c>
      <c r="I3231" s="127" t="n">
        <f aca="false">L3231</f>
        <v>4.95</v>
      </c>
      <c r="J3231" s="127" t="n">
        <f aca="false">M3231</f>
        <v>0</v>
      </c>
      <c r="L3231" s="108" t="n">
        <f aca="false">TRUNC(N3231-N3231*$O$2,2)</f>
        <v>4.95</v>
      </c>
      <c r="M3231" s="108" t="n">
        <f aca="false">TRUNC(O3231-O3231*$O$2,2)</f>
        <v>0</v>
      </c>
      <c r="N3231" s="0" t="s">
        <v>1640</v>
      </c>
      <c r="O3231" s="0" t="s">
        <v>1635</v>
      </c>
    </row>
    <row r="3232" customFormat="false" ht="12.75" hidden="false" customHeight="false" outlineLevel="0" collapsed="false">
      <c r="A3232" s="122" t="s">
        <v>1578</v>
      </c>
      <c r="B3232" s="123" t="n">
        <v>158</v>
      </c>
      <c r="C3232" s="122" t="s">
        <v>50</v>
      </c>
      <c r="D3232" s="122" t="s">
        <v>1676</v>
      </c>
      <c r="E3232" s="124" t="s">
        <v>1581</v>
      </c>
      <c r="F3232" s="124"/>
      <c r="G3232" s="125" t="s">
        <v>24</v>
      </c>
      <c r="H3232" s="126" t="n">
        <v>0.0618944</v>
      </c>
      <c r="I3232" s="127" t="n">
        <f aca="false">L3232</f>
        <v>10.92</v>
      </c>
      <c r="J3232" s="127" t="n">
        <f aca="false">M3232</f>
        <v>0.67</v>
      </c>
      <c r="L3232" s="108" t="n">
        <f aca="false">TRUNC(N3232-N3232*$O$2,2)</f>
        <v>10.92</v>
      </c>
      <c r="M3232" s="108" t="n">
        <f aca="false">TRUNC(O3232-O3232*$O$2,2)</f>
        <v>0.67</v>
      </c>
      <c r="N3232" s="0" t="s">
        <v>1677</v>
      </c>
      <c r="O3232" s="0" t="s">
        <v>2934</v>
      </c>
    </row>
    <row r="3233" customFormat="false" ht="12.75" hidden="false" customHeight="false" outlineLevel="0" collapsed="false">
      <c r="A3233" s="122" t="s">
        <v>1578</v>
      </c>
      <c r="B3233" s="123" t="n">
        <v>4729</v>
      </c>
      <c r="C3233" s="122" t="s">
        <v>50</v>
      </c>
      <c r="D3233" s="122" t="s">
        <v>1636</v>
      </c>
      <c r="E3233" s="124" t="s">
        <v>1581</v>
      </c>
      <c r="F3233" s="124"/>
      <c r="G3233" s="125" t="s">
        <v>24</v>
      </c>
      <c r="H3233" s="126" t="n">
        <v>8E-007</v>
      </c>
      <c r="I3233" s="127" t="n">
        <f aca="false">L3233</f>
        <v>24.58</v>
      </c>
      <c r="J3233" s="127" t="n">
        <f aca="false">M3233</f>
        <v>0</v>
      </c>
      <c r="L3233" s="108" t="n">
        <f aca="false">TRUNC(N3233-N3233*$O$2,2)</f>
        <v>24.58</v>
      </c>
      <c r="M3233" s="108" t="n">
        <f aca="false">TRUNC(O3233-O3233*$O$2,2)</f>
        <v>0</v>
      </c>
      <c r="N3233" s="0" t="s">
        <v>1637</v>
      </c>
      <c r="O3233" s="0" t="s">
        <v>1635</v>
      </c>
    </row>
    <row r="3234" customFormat="false" ht="25.5" hidden="false" customHeight="false" outlineLevel="0" collapsed="false">
      <c r="A3234" s="122" t="s">
        <v>1578</v>
      </c>
      <c r="B3234" s="123" t="s">
        <v>2127</v>
      </c>
      <c r="C3234" s="122" t="s">
        <v>50</v>
      </c>
      <c r="D3234" s="122" t="s">
        <v>2128</v>
      </c>
      <c r="E3234" s="124" t="s">
        <v>1581</v>
      </c>
      <c r="F3234" s="124"/>
      <c r="G3234" s="125" t="s">
        <v>41</v>
      </c>
      <c r="H3234" s="126" t="n">
        <v>0.00216</v>
      </c>
      <c r="I3234" s="127" t="n">
        <f aca="false">L3234</f>
        <v>85.85</v>
      </c>
      <c r="J3234" s="127" t="n">
        <f aca="false">M3234</f>
        <v>0.17</v>
      </c>
      <c r="L3234" s="108" t="n">
        <f aca="false">TRUNC(N3234-N3234*$O$2,2)</f>
        <v>85.85</v>
      </c>
      <c r="M3234" s="108" t="n">
        <f aca="false">TRUNC(O3234-O3234*$O$2,2)</f>
        <v>0.17</v>
      </c>
      <c r="N3234" s="0" t="s">
        <v>2129</v>
      </c>
      <c r="O3234" s="0" t="s">
        <v>2458</v>
      </c>
    </row>
    <row r="3235" customFormat="false" ht="12.75" hidden="false" customHeight="false" outlineLevel="0" collapsed="false">
      <c r="A3235" s="122" t="s">
        <v>1578</v>
      </c>
      <c r="B3235" s="123" t="n">
        <v>11245</v>
      </c>
      <c r="C3235" s="122" t="s">
        <v>50</v>
      </c>
      <c r="D3235" s="122" t="s">
        <v>1814</v>
      </c>
      <c r="E3235" s="124" t="s">
        <v>1581</v>
      </c>
      <c r="F3235" s="124"/>
      <c r="G3235" s="125" t="s">
        <v>24</v>
      </c>
      <c r="H3235" s="126" t="n">
        <v>0.00042</v>
      </c>
      <c r="I3235" s="127" t="n">
        <f aca="false">L3235</f>
        <v>9.05</v>
      </c>
      <c r="J3235" s="127" t="n">
        <f aca="false">M3235</f>
        <v>0</v>
      </c>
      <c r="L3235" s="108" t="n">
        <f aca="false">TRUNC(N3235-N3235*$O$2,2)</f>
        <v>9.05</v>
      </c>
      <c r="M3235" s="108" t="n">
        <f aca="false">TRUNC(O3235-O3235*$O$2,2)</f>
        <v>0</v>
      </c>
      <c r="N3235" s="0" t="s">
        <v>1815</v>
      </c>
      <c r="O3235" s="0" t="s">
        <v>1635</v>
      </c>
    </row>
    <row r="3236" customFormat="false" ht="12.75" hidden="false" customHeight="false" outlineLevel="0" collapsed="false">
      <c r="A3236" s="122" t="s">
        <v>1578</v>
      </c>
      <c r="B3236" s="123" t="n">
        <v>11247</v>
      </c>
      <c r="C3236" s="122" t="s">
        <v>50</v>
      </c>
      <c r="D3236" s="122" t="s">
        <v>1795</v>
      </c>
      <c r="E3236" s="124" t="s">
        <v>1581</v>
      </c>
      <c r="F3236" s="124"/>
      <c r="G3236" s="125" t="s">
        <v>24</v>
      </c>
      <c r="H3236" s="126" t="n">
        <v>6E-005</v>
      </c>
      <c r="I3236" s="127" t="n">
        <f aca="false">L3236</f>
        <v>255.84</v>
      </c>
      <c r="J3236" s="127" t="n">
        <f aca="false">M3236</f>
        <v>0</v>
      </c>
      <c r="L3236" s="108" t="n">
        <f aca="false">TRUNC(N3236-N3236*$O$2,2)</f>
        <v>255.84</v>
      </c>
      <c r="M3236" s="108" t="n">
        <f aca="false">TRUNC(O3236-O3236*$O$2,2)</f>
        <v>0</v>
      </c>
      <c r="N3236" s="0" t="s">
        <v>1796</v>
      </c>
      <c r="O3236" s="0" t="s">
        <v>1644</v>
      </c>
    </row>
    <row r="3237" customFormat="false" ht="12.75" hidden="false" customHeight="false" outlineLevel="0" collapsed="false">
      <c r="A3237" s="122" t="s">
        <v>1578</v>
      </c>
      <c r="B3237" s="123" t="n">
        <v>10362</v>
      </c>
      <c r="C3237" s="122" t="s">
        <v>50</v>
      </c>
      <c r="D3237" s="122" t="s">
        <v>1674</v>
      </c>
      <c r="E3237" s="124" t="s">
        <v>1642</v>
      </c>
      <c r="F3237" s="124"/>
      <c r="G3237" s="125" t="s">
        <v>24</v>
      </c>
      <c r="H3237" s="126" t="n">
        <v>0.002736</v>
      </c>
      <c r="I3237" s="127" t="n">
        <f aca="false">L3237</f>
        <v>9.78</v>
      </c>
      <c r="J3237" s="127" t="n">
        <f aca="false">M3237</f>
        <v>0.02</v>
      </c>
      <c r="L3237" s="108" t="n">
        <f aca="false">TRUNC(N3237-N3237*$O$2,2)</f>
        <v>9.78</v>
      </c>
      <c r="M3237" s="108" t="n">
        <f aca="false">TRUNC(O3237-O3237*$O$2,2)</f>
        <v>0.02</v>
      </c>
      <c r="N3237" s="0" t="s">
        <v>1675</v>
      </c>
      <c r="O3237" s="0" t="s">
        <v>1893</v>
      </c>
    </row>
    <row r="3238" customFormat="false" ht="25.5" hidden="false" customHeight="false" outlineLevel="0" collapsed="false">
      <c r="A3238" s="122" t="s">
        <v>1578</v>
      </c>
      <c r="B3238" s="123" t="s">
        <v>1832</v>
      </c>
      <c r="C3238" s="122" t="s">
        <v>50</v>
      </c>
      <c r="D3238" s="122" t="s">
        <v>1833</v>
      </c>
      <c r="E3238" s="124" t="s">
        <v>1581</v>
      </c>
      <c r="F3238" s="124"/>
      <c r="G3238" s="125" t="s">
        <v>287</v>
      </c>
      <c r="H3238" s="126" t="n">
        <v>0.6</v>
      </c>
      <c r="I3238" s="127" t="n">
        <f aca="false">L3238</f>
        <v>0.6</v>
      </c>
      <c r="J3238" s="127" t="n">
        <f aca="false">M3238</f>
        <v>0.35</v>
      </c>
      <c r="L3238" s="108" t="n">
        <f aca="false">TRUNC(N3238-N3238*$O$2,2)</f>
        <v>0.6</v>
      </c>
      <c r="M3238" s="108" t="n">
        <f aca="false">TRUNC(O3238-O3238*$O$2,2)</f>
        <v>0.35</v>
      </c>
      <c r="N3238" s="0" t="s">
        <v>1834</v>
      </c>
      <c r="O3238" s="0" t="s">
        <v>2196</v>
      </c>
    </row>
    <row r="3239" customFormat="false" ht="12.75" hidden="false" customHeight="false" outlineLevel="0" collapsed="false">
      <c r="A3239" s="122" t="s">
        <v>1578</v>
      </c>
      <c r="B3239" s="123" t="n">
        <v>11246</v>
      </c>
      <c r="C3239" s="122" t="s">
        <v>50</v>
      </c>
      <c r="D3239" s="122" t="s">
        <v>1816</v>
      </c>
      <c r="E3239" s="124" t="s">
        <v>1581</v>
      </c>
      <c r="F3239" s="124"/>
      <c r="G3239" s="125" t="s">
        <v>765</v>
      </c>
      <c r="H3239" s="126" t="n">
        <v>0.00042</v>
      </c>
      <c r="I3239" s="127" t="n">
        <f aca="false">L3239</f>
        <v>7.97</v>
      </c>
      <c r="J3239" s="127" t="n">
        <f aca="false">M3239</f>
        <v>0</v>
      </c>
      <c r="L3239" s="108" t="n">
        <f aca="false">TRUNC(N3239-N3239*$O$2,2)</f>
        <v>7.97</v>
      </c>
      <c r="M3239" s="108" t="n">
        <f aca="false">TRUNC(O3239-O3239*$O$2,2)</f>
        <v>0</v>
      </c>
      <c r="N3239" s="0" t="s">
        <v>1817</v>
      </c>
      <c r="O3239" s="0" t="s">
        <v>1635</v>
      </c>
    </row>
    <row r="3240" customFormat="false" ht="25.5" hidden="false" customHeight="false" outlineLevel="0" collapsed="false">
      <c r="A3240" s="122" t="s">
        <v>1578</v>
      </c>
      <c r="B3240" s="123" t="n">
        <v>10761</v>
      </c>
      <c r="C3240" s="122" t="s">
        <v>50</v>
      </c>
      <c r="D3240" s="122" t="s">
        <v>1641</v>
      </c>
      <c r="E3240" s="124" t="s">
        <v>1642</v>
      </c>
      <c r="F3240" s="124"/>
      <c r="G3240" s="125" t="s">
        <v>24</v>
      </c>
      <c r="H3240" s="126" t="n">
        <v>0.0618944</v>
      </c>
      <c r="I3240" s="127" t="n">
        <f aca="false">L3240</f>
        <v>3.9</v>
      </c>
      <c r="J3240" s="127" t="n">
        <f aca="false">M3240</f>
        <v>0.23</v>
      </c>
      <c r="L3240" s="108" t="n">
        <f aca="false">TRUNC(N3240-N3240*$O$2,2)</f>
        <v>3.9</v>
      </c>
      <c r="M3240" s="108" t="n">
        <f aca="false">TRUNC(O3240-O3240*$O$2,2)</f>
        <v>0.23</v>
      </c>
      <c r="N3240" s="0" t="s">
        <v>1643</v>
      </c>
      <c r="O3240" s="0" t="s">
        <v>1808</v>
      </c>
    </row>
    <row r="3241" customFormat="false" ht="12.75" hidden="false" customHeight="false" outlineLevel="0" collapsed="false">
      <c r="A3241" s="122" t="s">
        <v>1578</v>
      </c>
      <c r="B3241" s="123" t="n">
        <v>10517</v>
      </c>
      <c r="C3241" s="122" t="s">
        <v>50</v>
      </c>
      <c r="D3241" s="122" t="s">
        <v>1669</v>
      </c>
      <c r="E3241" s="124" t="s">
        <v>1642</v>
      </c>
      <c r="F3241" s="124"/>
      <c r="G3241" s="125" t="s">
        <v>1670</v>
      </c>
      <c r="H3241" s="126" t="n">
        <v>0.0002432</v>
      </c>
      <c r="I3241" s="127" t="n">
        <f aca="false">L3241</f>
        <v>234.15</v>
      </c>
      <c r="J3241" s="127" t="n">
        <f aca="false">M3241</f>
        <v>0.05</v>
      </c>
      <c r="L3241" s="108" t="n">
        <f aca="false">TRUNC(N3241-N3241*$O$2,2)</f>
        <v>234.15</v>
      </c>
      <c r="M3241" s="108" t="n">
        <f aca="false">TRUNC(O3241-O3241*$O$2,2)</f>
        <v>0.05</v>
      </c>
      <c r="N3241" s="0" t="s">
        <v>1671</v>
      </c>
      <c r="O3241" s="0" t="s">
        <v>1623</v>
      </c>
    </row>
    <row r="3242" customFormat="false" ht="12.75" hidden="false" customHeight="false" outlineLevel="0" collapsed="false">
      <c r="A3242" s="122" t="s">
        <v>1578</v>
      </c>
      <c r="B3242" s="123" t="n">
        <v>941</v>
      </c>
      <c r="C3242" s="122" t="s">
        <v>50</v>
      </c>
      <c r="D3242" s="122" t="s">
        <v>1652</v>
      </c>
      <c r="E3242" s="124" t="s">
        <v>1581</v>
      </c>
      <c r="F3242" s="124"/>
      <c r="G3242" s="125" t="s">
        <v>24</v>
      </c>
      <c r="H3242" s="126" t="n">
        <v>0.000912</v>
      </c>
      <c r="I3242" s="127" t="n">
        <f aca="false">L3242</f>
        <v>148.56</v>
      </c>
      <c r="J3242" s="127" t="n">
        <f aca="false">M3242</f>
        <v>0.13</v>
      </c>
      <c r="L3242" s="108" t="n">
        <f aca="false">TRUNC(N3242-N3242*$O$2,2)</f>
        <v>148.56</v>
      </c>
      <c r="M3242" s="108" t="n">
        <f aca="false">TRUNC(O3242-O3242*$O$2,2)</f>
        <v>0.13</v>
      </c>
      <c r="N3242" s="0" t="s">
        <v>1653</v>
      </c>
      <c r="O3242" s="0" t="s">
        <v>2318</v>
      </c>
    </row>
    <row r="3243" customFormat="false" ht="12.75" hidden="false" customHeight="false" outlineLevel="0" collapsed="false">
      <c r="A3243" s="122" t="s">
        <v>1578</v>
      </c>
      <c r="B3243" s="123" t="n">
        <v>11265</v>
      </c>
      <c r="C3243" s="122" t="s">
        <v>50</v>
      </c>
      <c r="D3243" s="122" t="s">
        <v>1822</v>
      </c>
      <c r="E3243" s="124" t="s">
        <v>1581</v>
      </c>
      <c r="F3243" s="124"/>
      <c r="G3243" s="125" t="s">
        <v>24</v>
      </c>
      <c r="H3243" s="126" t="n">
        <v>0.00024</v>
      </c>
      <c r="I3243" s="127" t="n">
        <f aca="false">L3243</f>
        <v>14.63</v>
      </c>
      <c r="J3243" s="127" t="n">
        <f aca="false">M3243</f>
        <v>0</v>
      </c>
      <c r="L3243" s="108" t="n">
        <f aca="false">TRUNC(N3243-N3243*$O$2,2)</f>
        <v>14.63</v>
      </c>
      <c r="M3243" s="108" t="n">
        <f aca="false">TRUNC(O3243-O3243*$O$2,2)</f>
        <v>0</v>
      </c>
      <c r="N3243" s="0" t="s">
        <v>1823</v>
      </c>
      <c r="O3243" s="0" t="s">
        <v>1635</v>
      </c>
    </row>
    <row r="3244" customFormat="false" ht="12.75" hidden="false" customHeight="false" outlineLevel="0" collapsed="false">
      <c r="A3244" s="122" t="s">
        <v>1578</v>
      </c>
      <c r="B3244" s="123" t="n">
        <v>10599</v>
      </c>
      <c r="C3244" s="122" t="s">
        <v>50</v>
      </c>
      <c r="D3244" s="122" t="s">
        <v>1648</v>
      </c>
      <c r="E3244" s="124" t="s">
        <v>1581</v>
      </c>
      <c r="F3244" s="124"/>
      <c r="G3244" s="125" t="s">
        <v>24</v>
      </c>
      <c r="H3244" s="126" t="n">
        <v>0.0010944</v>
      </c>
      <c r="I3244" s="127" t="n">
        <f aca="false">L3244</f>
        <v>14.04</v>
      </c>
      <c r="J3244" s="127" t="n">
        <f aca="false">M3244</f>
        <v>0</v>
      </c>
      <c r="L3244" s="108" t="n">
        <f aca="false">TRUNC(N3244-N3244*$O$2,2)</f>
        <v>14.04</v>
      </c>
      <c r="M3244" s="108" t="n">
        <f aca="false">TRUNC(O3244-O3244*$O$2,2)</f>
        <v>0</v>
      </c>
      <c r="N3244" s="0" t="s">
        <v>1649</v>
      </c>
      <c r="O3244" s="0" t="s">
        <v>1644</v>
      </c>
    </row>
    <row r="3245" customFormat="false" ht="12.75" hidden="false" customHeight="false" outlineLevel="0" collapsed="false">
      <c r="A3245" s="122" t="s">
        <v>1578</v>
      </c>
      <c r="B3245" s="123" t="n">
        <v>4728</v>
      </c>
      <c r="C3245" s="122" t="s">
        <v>50</v>
      </c>
      <c r="D3245" s="122" t="s">
        <v>1667</v>
      </c>
      <c r="E3245" s="124" t="s">
        <v>1581</v>
      </c>
      <c r="F3245" s="124"/>
      <c r="G3245" s="125" t="s">
        <v>24</v>
      </c>
      <c r="H3245" s="126" t="n">
        <v>2.4E-006</v>
      </c>
      <c r="I3245" s="127" t="n">
        <f aca="false">L3245</f>
        <v>14.5</v>
      </c>
      <c r="J3245" s="127" t="n">
        <f aca="false">M3245</f>
        <v>0</v>
      </c>
      <c r="L3245" s="108" t="n">
        <f aca="false">TRUNC(N3245-N3245*$O$2,2)</f>
        <v>14.5</v>
      </c>
      <c r="M3245" s="108" t="n">
        <f aca="false">TRUNC(O3245-O3245*$O$2,2)</f>
        <v>0</v>
      </c>
      <c r="N3245" s="0" t="s">
        <v>1668</v>
      </c>
      <c r="O3245" s="0" t="s">
        <v>1635</v>
      </c>
    </row>
    <row r="3246" customFormat="false" ht="25.5" hidden="false" customHeight="false" outlineLevel="0" collapsed="false">
      <c r="A3246" s="122" t="s">
        <v>1578</v>
      </c>
      <c r="B3246" s="123" t="s">
        <v>1737</v>
      </c>
      <c r="C3246" s="122" t="s">
        <v>50</v>
      </c>
      <c r="D3246" s="122" t="s">
        <v>1738</v>
      </c>
      <c r="E3246" s="124" t="s">
        <v>1609</v>
      </c>
      <c r="F3246" s="124"/>
      <c r="G3246" s="125" t="s">
        <v>1610</v>
      </c>
      <c r="H3246" s="126" t="n">
        <v>0.6</v>
      </c>
      <c r="I3246" s="127" t="n">
        <f aca="false">L3246</f>
        <v>14.91</v>
      </c>
      <c r="J3246" s="127" t="n">
        <f aca="false">M3246</f>
        <v>8.94</v>
      </c>
      <c r="L3246" s="108" t="n">
        <f aca="false">TRUNC(N3246-N3246*$O$2,2)</f>
        <v>14.91</v>
      </c>
      <c r="M3246" s="108" t="n">
        <f aca="false">TRUNC(O3246-O3246*$O$2,2)</f>
        <v>8.94</v>
      </c>
      <c r="N3246" s="0" t="s">
        <v>1739</v>
      </c>
      <c r="O3246" s="0" t="s">
        <v>3209</v>
      </c>
    </row>
    <row r="3247" customFormat="false" ht="12.75" hidden="false" customHeight="false" outlineLevel="0" collapsed="false">
      <c r="A3247" s="122" t="s">
        <v>1578</v>
      </c>
      <c r="B3247" s="123" t="n">
        <v>11264</v>
      </c>
      <c r="C3247" s="122" t="s">
        <v>50</v>
      </c>
      <c r="D3247" s="122" t="s">
        <v>1810</v>
      </c>
      <c r="E3247" s="124" t="s">
        <v>1581</v>
      </c>
      <c r="F3247" s="124"/>
      <c r="G3247" s="125" t="s">
        <v>24</v>
      </c>
      <c r="H3247" s="126" t="n">
        <v>0.00012</v>
      </c>
      <c r="I3247" s="127" t="n">
        <f aca="false">L3247</f>
        <v>10.55</v>
      </c>
      <c r="J3247" s="127" t="n">
        <f aca="false">M3247</f>
        <v>0</v>
      </c>
      <c r="L3247" s="108" t="n">
        <f aca="false">TRUNC(N3247-N3247*$O$2,2)</f>
        <v>10.55</v>
      </c>
      <c r="M3247" s="108" t="n">
        <f aca="false">TRUNC(O3247-O3247*$O$2,2)</f>
        <v>0</v>
      </c>
      <c r="N3247" s="0" t="s">
        <v>1811</v>
      </c>
      <c r="O3247" s="0" t="s">
        <v>1635</v>
      </c>
    </row>
    <row r="3248" customFormat="false" ht="25.5" hidden="false" customHeight="false" outlineLevel="0" collapsed="false">
      <c r="A3248" s="122" t="s">
        <v>1578</v>
      </c>
      <c r="B3248" s="123" t="s">
        <v>1631</v>
      </c>
      <c r="C3248" s="122" t="s">
        <v>50</v>
      </c>
      <c r="D3248" s="122" t="s">
        <v>1632</v>
      </c>
      <c r="E3248" s="124" t="s">
        <v>1581</v>
      </c>
      <c r="F3248" s="124"/>
      <c r="G3248" s="125" t="s">
        <v>1633</v>
      </c>
      <c r="H3248" s="126" t="n">
        <v>0.0013984</v>
      </c>
      <c r="I3248" s="127" t="n">
        <f aca="false">L3248</f>
        <v>9.48</v>
      </c>
      <c r="J3248" s="127" t="n">
        <f aca="false">M3248</f>
        <v>0</v>
      </c>
      <c r="L3248" s="108" t="n">
        <f aca="false">TRUNC(N3248-N3248*$O$2,2)</f>
        <v>9.48</v>
      </c>
      <c r="M3248" s="108" t="n">
        <f aca="false">TRUNC(O3248-O3248*$O$2,2)</f>
        <v>0</v>
      </c>
      <c r="N3248" s="0" t="s">
        <v>1634</v>
      </c>
      <c r="O3248" s="0" t="s">
        <v>1644</v>
      </c>
    </row>
    <row r="3249" customFormat="false" ht="12.75" hidden="false" customHeight="false" outlineLevel="0" collapsed="false">
      <c r="A3249" s="122" t="s">
        <v>1578</v>
      </c>
      <c r="B3249" s="123" t="n">
        <v>10788</v>
      </c>
      <c r="C3249" s="122" t="s">
        <v>50</v>
      </c>
      <c r="D3249" s="122" t="s">
        <v>1650</v>
      </c>
      <c r="E3249" s="124" t="s">
        <v>1581</v>
      </c>
      <c r="F3249" s="124"/>
      <c r="G3249" s="125" t="s">
        <v>24</v>
      </c>
      <c r="H3249" s="126" t="n">
        <v>1.6E-006</v>
      </c>
      <c r="I3249" s="127" t="n">
        <f aca="false">L3249</f>
        <v>28.8</v>
      </c>
      <c r="J3249" s="127" t="n">
        <f aca="false">M3249</f>
        <v>0</v>
      </c>
      <c r="L3249" s="108" t="n">
        <f aca="false">TRUNC(N3249-N3249*$O$2,2)</f>
        <v>28.8</v>
      </c>
      <c r="M3249" s="108" t="n">
        <f aca="false">TRUNC(O3249-O3249*$O$2,2)</f>
        <v>0</v>
      </c>
      <c r="N3249" s="0" t="s">
        <v>1651</v>
      </c>
      <c r="O3249" s="0" t="s">
        <v>1635</v>
      </c>
    </row>
    <row r="3250" customFormat="false" ht="12.75" hidden="false" customHeight="false" outlineLevel="0" collapsed="false">
      <c r="A3250" s="122" t="s">
        <v>1578</v>
      </c>
      <c r="B3250" s="123" t="n">
        <v>10282</v>
      </c>
      <c r="C3250" s="122" t="s">
        <v>50</v>
      </c>
      <c r="D3250" s="122" t="s">
        <v>1789</v>
      </c>
      <c r="E3250" s="124" t="s">
        <v>1581</v>
      </c>
      <c r="F3250" s="124"/>
      <c r="G3250" s="125" t="s">
        <v>24</v>
      </c>
      <c r="H3250" s="126" t="n">
        <v>0.00012</v>
      </c>
      <c r="I3250" s="127" t="n">
        <f aca="false">L3250</f>
        <v>31.84</v>
      </c>
      <c r="J3250" s="127" t="n">
        <f aca="false">M3250</f>
        <v>0</v>
      </c>
      <c r="L3250" s="108" t="n">
        <f aca="false">TRUNC(N3250-N3250*$O$2,2)</f>
        <v>31.84</v>
      </c>
      <c r="M3250" s="108" t="n">
        <f aca="false">TRUNC(O3250-O3250*$O$2,2)</f>
        <v>0</v>
      </c>
      <c r="N3250" s="0" t="s">
        <v>1790</v>
      </c>
      <c r="O3250" s="0" t="s">
        <v>1635</v>
      </c>
    </row>
    <row r="3251" customFormat="false" ht="25.5" hidden="false" customHeight="false" outlineLevel="0" collapsed="false">
      <c r="A3251" s="122" t="s">
        <v>1578</v>
      </c>
      <c r="B3251" s="123" t="s">
        <v>1664</v>
      </c>
      <c r="C3251" s="122" t="s">
        <v>50</v>
      </c>
      <c r="D3251" s="122" t="s">
        <v>1665</v>
      </c>
      <c r="E3251" s="124" t="s">
        <v>1581</v>
      </c>
      <c r="F3251" s="124"/>
      <c r="G3251" s="125" t="s">
        <v>24</v>
      </c>
      <c r="H3251" s="126" t="n">
        <v>0.0001216</v>
      </c>
      <c r="I3251" s="127" t="n">
        <f aca="false">L3251</f>
        <v>13.69</v>
      </c>
      <c r="J3251" s="127" t="n">
        <f aca="false">M3251</f>
        <v>0</v>
      </c>
      <c r="L3251" s="108" t="n">
        <f aca="false">TRUNC(N3251-N3251*$O$2,2)</f>
        <v>13.69</v>
      </c>
      <c r="M3251" s="108" t="n">
        <f aca="false">TRUNC(O3251-O3251*$O$2,2)</f>
        <v>0</v>
      </c>
      <c r="N3251" s="0" t="s">
        <v>1666</v>
      </c>
      <c r="O3251" s="0" t="s">
        <v>1635</v>
      </c>
    </row>
    <row r="3252" customFormat="false" ht="25.5" hidden="false" customHeight="false" outlineLevel="0" collapsed="false">
      <c r="A3252" s="122" t="s">
        <v>1578</v>
      </c>
      <c r="B3252" s="123" t="n">
        <v>4174</v>
      </c>
      <c r="C3252" s="122" t="s">
        <v>50</v>
      </c>
      <c r="D3252" s="122" t="s">
        <v>1820</v>
      </c>
      <c r="E3252" s="124" t="s">
        <v>1581</v>
      </c>
      <c r="F3252" s="124"/>
      <c r="G3252" s="125" t="s">
        <v>24</v>
      </c>
      <c r="H3252" s="126" t="n">
        <v>0.0003</v>
      </c>
      <c r="I3252" s="127" t="n">
        <f aca="false">L3252</f>
        <v>8.42</v>
      </c>
      <c r="J3252" s="127" t="n">
        <f aca="false">M3252</f>
        <v>0</v>
      </c>
      <c r="L3252" s="108" t="n">
        <f aca="false">TRUNC(N3252-N3252*$O$2,2)</f>
        <v>8.42</v>
      </c>
      <c r="M3252" s="108" t="n">
        <f aca="false">TRUNC(O3252-O3252*$O$2,2)</f>
        <v>0</v>
      </c>
      <c r="N3252" s="0" t="s">
        <v>1821</v>
      </c>
      <c r="O3252" s="0" t="s">
        <v>1635</v>
      </c>
    </row>
    <row r="3253" customFormat="false" ht="25.5" hidden="false" customHeight="false" outlineLevel="0" collapsed="false">
      <c r="A3253" s="122" t="s">
        <v>1578</v>
      </c>
      <c r="B3253" s="123" t="s">
        <v>1645</v>
      </c>
      <c r="C3253" s="122" t="s">
        <v>50</v>
      </c>
      <c r="D3253" s="122" t="s">
        <v>1646</v>
      </c>
      <c r="E3253" s="124" t="s">
        <v>1581</v>
      </c>
      <c r="F3253" s="124"/>
      <c r="G3253" s="125" t="s">
        <v>24</v>
      </c>
      <c r="H3253" s="126" t="n">
        <v>1.6E-006</v>
      </c>
      <c r="I3253" s="127" t="n">
        <f aca="false">L3253</f>
        <v>140.49</v>
      </c>
      <c r="J3253" s="127" t="n">
        <f aca="false">M3253</f>
        <v>0</v>
      </c>
      <c r="L3253" s="108" t="n">
        <f aca="false">TRUNC(N3253-N3253*$O$2,2)</f>
        <v>140.49</v>
      </c>
      <c r="M3253" s="108" t="n">
        <f aca="false">TRUNC(O3253-O3253*$O$2,2)</f>
        <v>0</v>
      </c>
      <c r="N3253" s="0" t="s">
        <v>1647</v>
      </c>
      <c r="O3253" s="0" t="s">
        <v>1635</v>
      </c>
    </row>
    <row r="3254" customFormat="false" ht="25.5" hidden="false" customHeight="false" outlineLevel="0" collapsed="false">
      <c r="A3254" s="122" t="s">
        <v>1578</v>
      </c>
      <c r="B3254" s="123" t="s">
        <v>1654</v>
      </c>
      <c r="C3254" s="122" t="s">
        <v>50</v>
      </c>
      <c r="D3254" s="122" t="s">
        <v>1655</v>
      </c>
      <c r="E3254" s="124" t="s">
        <v>1581</v>
      </c>
      <c r="F3254" s="124"/>
      <c r="G3254" s="125" t="s">
        <v>24</v>
      </c>
      <c r="H3254" s="126" t="n">
        <v>0.0003648</v>
      </c>
      <c r="I3254" s="127" t="n">
        <f aca="false">L3254</f>
        <v>10.53</v>
      </c>
      <c r="J3254" s="127" t="n">
        <f aca="false">M3254</f>
        <v>0</v>
      </c>
      <c r="L3254" s="108" t="n">
        <f aca="false">TRUNC(N3254-N3254*$O$2,2)</f>
        <v>10.53</v>
      </c>
      <c r="M3254" s="108" t="n">
        <f aca="false">TRUNC(O3254-O3254*$O$2,2)</f>
        <v>0</v>
      </c>
      <c r="N3254" s="0" t="s">
        <v>1656</v>
      </c>
      <c r="O3254" s="0" t="s">
        <v>1635</v>
      </c>
    </row>
    <row r="3255" customFormat="false" ht="12.75" hidden="false" customHeight="false" outlineLevel="0" collapsed="false">
      <c r="A3255" s="122" t="s">
        <v>1578</v>
      </c>
      <c r="B3255" s="123" t="n">
        <v>2378</v>
      </c>
      <c r="C3255" s="122" t="s">
        <v>50</v>
      </c>
      <c r="D3255" s="122" t="s">
        <v>1657</v>
      </c>
      <c r="E3255" s="124" t="s">
        <v>1581</v>
      </c>
      <c r="F3255" s="124"/>
      <c r="G3255" s="125" t="s">
        <v>24</v>
      </c>
      <c r="H3255" s="126" t="n">
        <v>0.0399928</v>
      </c>
      <c r="I3255" s="127" t="n">
        <f aca="false">L3255</f>
        <v>3.51</v>
      </c>
      <c r="J3255" s="127" t="n">
        <f aca="false">M3255</f>
        <v>0.13</v>
      </c>
      <c r="L3255" s="108" t="n">
        <f aca="false">TRUNC(N3255-N3255*$O$2,2)</f>
        <v>3.51</v>
      </c>
      <c r="M3255" s="108" t="n">
        <f aca="false">TRUNC(O3255-O3255*$O$2,2)</f>
        <v>0.13</v>
      </c>
      <c r="N3255" s="0" t="s">
        <v>1658</v>
      </c>
      <c r="O3255" s="0" t="s">
        <v>2318</v>
      </c>
    </row>
    <row r="3256" customFormat="false" ht="12.75" hidden="false" customHeight="false" outlineLevel="0" collapsed="false">
      <c r="A3256" s="122" t="s">
        <v>1578</v>
      </c>
      <c r="B3256" s="123" t="n">
        <v>10789</v>
      </c>
      <c r="C3256" s="122" t="s">
        <v>50</v>
      </c>
      <c r="D3256" s="122" t="s">
        <v>1804</v>
      </c>
      <c r="E3256" s="124" t="s">
        <v>1581</v>
      </c>
      <c r="F3256" s="124"/>
      <c r="G3256" s="125" t="s">
        <v>24</v>
      </c>
      <c r="H3256" s="126" t="n">
        <v>0.00012</v>
      </c>
      <c r="I3256" s="127" t="n">
        <f aca="false">L3256</f>
        <v>12.01</v>
      </c>
      <c r="J3256" s="127" t="n">
        <f aca="false">M3256</f>
        <v>0</v>
      </c>
      <c r="L3256" s="108" t="n">
        <f aca="false">TRUNC(N3256-N3256*$O$2,2)</f>
        <v>12.01</v>
      </c>
      <c r="M3256" s="108" t="n">
        <f aca="false">TRUNC(O3256-O3256*$O$2,2)</f>
        <v>0</v>
      </c>
      <c r="N3256" s="0" t="s">
        <v>1805</v>
      </c>
      <c r="O3256" s="0" t="s">
        <v>1635</v>
      </c>
    </row>
    <row r="3257" customFormat="false" ht="12.75" hidden="false" customHeight="false" outlineLevel="0" collapsed="false">
      <c r="A3257" s="122" t="s">
        <v>1578</v>
      </c>
      <c r="B3257" s="123" t="n">
        <v>10596</v>
      </c>
      <c r="C3257" s="122" t="s">
        <v>50</v>
      </c>
      <c r="D3257" s="122" t="s">
        <v>1672</v>
      </c>
      <c r="E3257" s="124" t="s">
        <v>1581</v>
      </c>
      <c r="F3257" s="124"/>
      <c r="G3257" s="125" t="s">
        <v>24</v>
      </c>
      <c r="H3257" s="126" t="n">
        <v>0.002736</v>
      </c>
      <c r="I3257" s="127" t="n">
        <f aca="false">L3257</f>
        <v>3.82</v>
      </c>
      <c r="J3257" s="127" t="n">
        <f aca="false">M3257</f>
        <v>0</v>
      </c>
      <c r="L3257" s="108" t="n">
        <f aca="false">TRUNC(N3257-N3257*$O$2,2)</f>
        <v>3.82</v>
      </c>
      <c r="M3257" s="108" t="n">
        <f aca="false">TRUNC(O3257-O3257*$O$2,2)</f>
        <v>0</v>
      </c>
      <c r="N3257" s="0" t="s">
        <v>1673</v>
      </c>
      <c r="O3257" s="0" t="s">
        <v>1644</v>
      </c>
    </row>
    <row r="3258" customFormat="false" ht="12.75" hidden="false" customHeight="false" outlineLevel="0" collapsed="false">
      <c r="A3258" s="122" t="s">
        <v>1578</v>
      </c>
      <c r="B3258" s="123" t="n">
        <v>11243</v>
      </c>
      <c r="C3258" s="122" t="s">
        <v>50</v>
      </c>
      <c r="D3258" s="122" t="s">
        <v>1798</v>
      </c>
      <c r="E3258" s="124" t="s">
        <v>1581</v>
      </c>
      <c r="F3258" s="124"/>
      <c r="G3258" s="125" t="s">
        <v>24</v>
      </c>
      <c r="H3258" s="126" t="n">
        <v>6E-005</v>
      </c>
      <c r="I3258" s="127" t="n">
        <f aca="false">L3258</f>
        <v>21.85</v>
      </c>
      <c r="J3258" s="127" t="n">
        <f aca="false">M3258</f>
        <v>0</v>
      </c>
      <c r="L3258" s="108" t="n">
        <f aca="false">TRUNC(N3258-N3258*$O$2,2)</f>
        <v>21.85</v>
      </c>
      <c r="M3258" s="108" t="n">
        <f aca="false">TRUNC(O3258-O3258*$O$2,2)</f>
        <v>0</v>
      </c>
      <c r="N3258" s="0" t="s">
        <v>1799</v>
      </c>
      <c r="O3258" s="0" t="s">
        <v>1635</v>
      </c>
    </row>
    <row r="3259" customFormat="false" ht="12.75" hidden="false" customHeight="false" outlineLevel="0" collapsed="false">
      <c r="A3259" s="122" t="s">
        <v>1578</v>
      </c>
      <c r="B3259" s="123" t="n">
        <v>10790</v>
      </c>
      <c r="C3259" s="122" t="s">
        <v>50</v>
      </c>
      <c r="D3259" s="122" t="s">
        <v>1780</v>
      </c>
      <c r="E3259" s="124" t="s">
        <v>1581</v>
      </c>
      <c r="F3259" s="124"/>
      <c r="G3259" s="125" t="s">
        <v>24</v>
      </c>
      <c r="H3259" s="126" t="n">
        <v>6E-005</v>
      </c>
      <c r="I3259" s="127" t="n">
        <f aca="false">L3259</f>
        <v>20.25</v>
      </c>
      <c r="J3259" s="127" t="n">
        <f aca="false">M3259</f>
        <v>0</v>
      </c>
      <c r="L3259" s="108" t="n">
        <f aca="false">TRUNC(N3259-N3259*$O$2,2)</f>
        <v>20.25</v>
      </c>
      <c r="M3259" s="108" t="n">
        <f aca="false">TRUNC(O3259-O3259*$O$2,2)</f>
        <v>0</v>
      </c>
      <c r="N3259" s="0" t="s">
        <v>1781</v>
      </c>
      <c r="O3259" s="0" t="s">
        <v>1635</v>
      </c>
    </row>
    <row r="3260" customFormat="false" ht="25.5" hidden="false" customHeight="false" outlineLevel="0" collapsed="false">
      <c r="A3260" s="122" t="s">
        <v>1578</v>
      </c>
      <c r="B3260" s="123" t="n">
        <v>13256</v>
      </c>
      <c r="C3260" s="122" t="s">
        <v>50</v>
      </c>
      <c r="D3260" s="122" t="s">
        <v>3210</v>
      </c>
      <c r="E3260" s="124" t="s">
        <v>1581</v>
      </c>
      <c r="F3260" s="124"/>
      <c r="G3260" s="125" t="s">
        <v>366</v>
      </c>
      <c r="H3260" s="126" t="n">
        <v>1</v>
      </c>
      <c r="I3260" s="127" t="n">
        <f aca="false">L3260</f>
        <v>91.59</v>
      </c>
      <c r="J3260" s="127" t="n">
        <f aca="false">M3260</f>
        <v>91.59</v>
      </c>
      <c r="L3260" s="108" t="n">
        <f aca="false">TRUNC(N3260-N3260*$O$2,2)</f>
        <v>91.59</v>
      </c>
      <c r="M3260" s="108" t="n">
        <f aca="false">TRUNC(O3260-O3260*$O$2,2)</f>
        <v>91.59</v>
      </c>
      <c r="N3260" s="0" t="s">
        <v>3211</v>
      </c>
      <c r="O3260" s="0" t="s">
        <v>3211</v>
      </c>
    </row>
    <row r="3261" customFormat="false" ht="25.5" hidden="false" customHeight="false" outlineLevel="0" collapsed="false">
      <c r="A3261" s="122" t="s">
        <v>1578</v>
      </c>
      <c r="B3261" s="123" t="s">
        <v>1616</v>
      </c>
      <c r="C3261" s="122" t="s">
        <v>50</v>
      </c>
      <c r="D3261" s="122" t="s">
        <v>1617</v>
      </c>
      <c r="E3261" s="124" t="s">
        <v>1609</v>
      </c>
      <c r="F3261" s="124"/>
      <c r="G3261" s="125" t="s">
        <v>1610</v>
      </c>
      <c r="H3261" s="126" t="n">
        <v>0.008</v>
      </c>
      <c r="I3261" s="127" t="n">
        <f aca="false">L3261</f>
        <v>10.65</v>
      </c>
      <c r="J3261" s="127" t="n">
        <f aca="false">M3261</f>
        <v>0.07</v>
      </c>
      <c r="L3261" s="108" t="n">
        <f aca="false">TRUNC(N3261-N3261*$O$2,2)</f>
        <v>10.65</v>
      </c>
      <c r="M3261" s="108" t="n">
        <f aca="false">TRUNC(O3261-O3261*$O$2,2)</f>
        <v>0.07</v>
      </c>
      <c r="N3261" s="0" t="s">
        <v>1618</v>
      </c>
      <c r="O3261" s="0" t="s">
        <v>2080</v>
      </c>
    </row>
    <row r="3262" customFormat="false" ht="12.75" hidden="false" customHeight="false" outlineLevel="0" collapsed="false">
      <c r="A3262" s="122" t="s">
        <v>1578</v>
      </c>
      <c r="B3262" s="123" t="n">
        <v>4722</v>
      </c>
      <c r="C3262" s="122" t="s">
        <v>50</v>
      </c>
      <c r="D3262" s="122" t="s">
        <v>1776</v>
      </c>
      <c r="E3262" s="124" t="s">
        <v>1581</v>
      </c>
      <c r="F3262" s="124"/>
      <c r="G3262" s="125" t="s">
        <v>24</v>
      </c>
      <c r="H3262" s="126" t="n">
        <v>0.00024</v>
      </c>
      <c r="I3262" s="127" t="n">
        <f aca="false">L3262</f>
        <v>14.67</v>
      </c>
      <c r="J3262" s="127" t="n">
        <f aca="false">M3262</f>
        <v>0</v>
      </c>
      <c r="L3262" s="108" t="n">
        <f aca="false">TRUNC(N3262-N3262*$O$2,2)</f>
        <v>14.67</v>
      </c>
      <c r="M3262" s="108" t="n">
        <f aca="false">TRUNC(O3262-O3262*$O$2,2)</f>
        <v>0</v>
      </c>
      <c r="N3262" s="0" t="s">
        <v>1777</v>
      </c>
      <c r="O3262" s="0" t="s">
        <v>1635</v>
      </c>
    </row>
    <row r="3263" customFormat="false" ht="12.75" hidden="false" customHeight="false" outlineLevel="0" collapsed="false">
      <c r="A3263" s="115"/>
      <c r="B3263" s="115"/>
      <c r="C3263" s="115"/>
      <c r="D3263" s="115"/>
      <c r="E3263" s="115"/>
      <c r="F3263" s="116"/>
      <c r="G3263" s="115"/>
      <c r="H3263" s="116"/>
      <c r="I3263" s="115"/>
      <c r="J3263" s="116"/>
      <c r="L3263" s="108"/>
      <c r="M3263" s="108" t="n">
        <f aca="false">TRUNC(O3263-O3263*$O$2,2)</f>
        <v>9.02</v>
      </c>
      <c r="N3263" s="0" t="s">
        <v>1574</v>
      </c>
      <c r="O3263" s="0" t="n">
        <v>11.56</v>
      </c>
    </row>
    <row r="3264" customFormat="false" ht="12.75" hidden="false" customHeight="false" outlineLevel="0" collapsed="false">
      <c r="A3264" s="115"/>
      <c r="B3264" s="115"/>
      <c r="C3264" s="115"/>
      <c r="D3264" s="115"/>
      <c r="E3264" s="115"/>
      <c r="F3264" s="116"/>
      <c r="G3264" s="115"/>
      <c r="H3264" s="117" t="s">
        <v>1575</v>
      </c>
      <c r="I3264" s="117"/>
      <c r="J3264" s="118" t="n">
        <f aca="false">M3264</f>
        <v>125.96</v>
      </c>
      <c r="L3264" s="108" t="n">
        <f aca="false">TRUNC(N3264-N3264*$O$2,2)</f>
        <v>0</v>
      </c>
      <c r="M3264" s="108" t="n">
        <f aca="false">TRUNC(O3264-O3264*$O$2,2)</f>
        <v>125.96</v>
      </c>
      <c r="N3264" s="0" t="n">
        <v>0</v>
      </c>
      <c r="O3264" s="0" t="n">
        <v>161.39</v>
      </c>
    </row>
    <row r="3265" customFormat="false" ht="13.5" hidden="false" customHeight="false" outlineLevel="0" collapsed="false">
      <c r="A3265" s="30"/>
      <c r="B3265" s="30"/>
      <c r="C3265" s="30"/>
      <c r="D3265" s="30"/>
      <c r="E3265" s="30"/>
      <c r="F3265" s="30"/>
      <c r="G3265" s="30"/>
      <c r="H3265" s="119"/>
      <c r="I3265" s="30"/>
      <c r="J3265" s="120"/>
      <c r="L3265" s="108"/>
      <c r="M3265" s="108" t="n">
        <f aca="false">TRUNC(O3265-O3265*$O$2,2)</f>
        <v>780.97</v>
      </c>
      <c r="N3265" s="0" t="s">
        <v>1576</v>
      </c>
      <c r="O3265" s="0" t="n">
        <v>1000.61</v>
      </c>
    </row>
    <row r="3266" customFormat="false" ht="13.5" hidden="false" customHeight="false" outlineLevel="0" collapsed="false">
      <c r="A3266" s="121"/>
      <c r="B3266" s="121"/>
      <c r="C3266" s="121"/>
      <c r="D3266" s="121"/>
      <c r="E3266" s="121"/>
      <c r="F3266" s="121"/>
      <c r="G3266" s="121"/>
      <c r="H3266" s="121"/>
      <c r="I3266" s="121"/>
      <c r="J3266" s="121"/>
      <c r="L3266" s="108" t="n">
        <f aca="false">TRUNC(N3266-N3266*$O$2,2)</f>
        <v>0</v>
      </c>
      <c r="M3266" s="108" t="n">
        <f aca="false">TRUNC(O3266-O3266*$O$2,2)</f>
        <v>0</v>
      </c>
      <c r="N3266" s="0" t="n">
        <v>0</v>
      </c>
      <c r="O3266" s="0" t="n">
        <v>0</v>
      </c>
    </row>
    <row r="3267" customFormat="false" ht="15" hidden="false" customHeight="false" outlineLevel="0" collapsed="false">
      <c r="A3267" s="98" t="s">
        <v>510</v>
      </c>
      <c r="B3267" s="99" t="s">
        <v>8</v>
      </c>
      <c r="C3267" s="98" t="s">
        <v>9</v>
      </c>
      <c r="D3267" s="98" t="s">
        <v>10</v>
      </c>
      <c r="E3267" s="100" t="s">
        <v>1565</v>
      </c>
      <c r="F3267" s="100"/>
      <c r="G3267" s="101" t="s">
        <v>11</v>
      </c>
      <c r="H3267" s="99" t="s">
        <v>12</v>
      </c>
      <c r="I3267" s="99" t="s">
        <v>13</v>
      </c>
      <c r="J3267" s="99" t="s">
        <v>15</v>
      </c>
      <c r="L3267" s="108"/>
      <c r="M3267" s="108"/>
    </row>
    <row r="3268" customFormat="false" ht="38.25" hidden="false" customHeight="false" outlineLevel="0" collapsed="false">
      <c r="A3268" s="102" t="s">
        <v>1566</v>
      </c>
      <c r="B3268" s="103" t="s">
        <v>511</v>
      </c>
      <c r="C3268" s="102" t="s">
        <v>50</v>
      </c>
      <c r="D3268" s="102" t="s">
        <v>512</v>
      </c>
      <c r="E3268" s="104" t="s">
        <v>2887</v>
      </c>
      <c r="F3268" s="104"/>
      <c r="G3268" s="105" t="s">
        <v>52</v>
      </c>
      <c r="H3268" s="106" t="n">
        <v>1</v>
      </c>
      <c r="I3268" s="107" t="n">
        <f aca="false">L3268</f>
        <v>537.87</v>
      </c>
      <c r="J3268" s="107" t="n">
        <f aca="false">M3268</f>
        <v>537.87</v>
      </c>
      <c r="L3268" s="108" t="n">
        <f aca="false">TRUNC(N3268-N3268*$O$2,2)</f>
        <v>537.87</v>
      </c>
      <c r="M3268" s="108" t="n">
        <f aca="false">TRUNC(O3268-O3268*$O$2,2)</f>
        <v>537.87</v>
      </c>
      <c r="N3268" s="0" t="n">
        <v>689.14</v>
      </c>
      <c r="O3268" s="0" t="n">
        <v>689.14</v>
      </c>
    </row>
    <row r="3269" customFormat="false" ht="15" hidden="false" customHeight="false" outlineLevel="0" collapsed="false">
      <c r="A3269" s="98"/>
      <c r="B3269" s="99" t="s">
        <v>8</v>
      </c>
      <c r="C3269" s="98" t="s">
        <v>9</v>
      </c>
      <c r="D3269" s="98" t="s">
        <v>10</v>
      </c>
      <c r="E3269" s="100" t="s">
        <v>1565</v>
      </c>
      <c r="F3269" s="100"/>
      <c r="G3269" s="101" t="s">
        <v>11</v>
      </c>
      <c r="H3269" s="99" t="s">
        <v>12</v>
      </c>
      <c r="I3269" s="99" t="s">
        <v>13</v>
      </c>
      <c r="J3269" s="99" t="s">
        <v>15</v>
      </c>
      <c r="L3269" s="108"/>
      <c r="M3269" s="108"/>
    </row>
    <row r="3270" customFormat="false" ht="25.5" hidden="false" customHeight="false" outlineLevel="0" collapsed="false">
      <c r="A3270" s="122" t="s">
        <v>1578</v>
      </c>
      <c r="B3270" s="123" t="s">
        <v>1737</v>
      </c>
      <c r="C3270" s="122" t="s">
        <v>50</v>
      </c>
      <c r="D3270" s="122" t="s">
        <v>1738</v>
      </c>
      <c r="E3270" s="124" t="s">
        <v>1609</v>
      </c>
      <c r="F3270" s="124"/>
      <c r="G3270" s="125" t="s">
        <v>1610</v>
      </c>
      <c r="H3270" s="126" t="n">
        <v>0.64</v>
      </c>
      <c r="I3270" s="127" t="n">
        <f aca="false">L3270</f>
        <v>14.91</v>
      </c>
      <c r="J3270" s="127" t="n">
        <f aca="false">M3270</f>
        <v>9.54</v>
      </c>
      <c r="L3270" s="108" t="n">
        <f aca="false">TRUNC(N3270-N3270*$O$2,2)</f>
        <v>14.91</v>
      </c>
      <c r="M3270" s="108" t="n">
        <f aca="false">TRUNC(O3270-O3270*$O$2,2)</f>
        <v>9.54</v>
      </c>
      <c r="N3270" s="0" t="s">
        <v>1739</v>
      </c>
      <c r="O3270" s="0" t="s">
        <v>3215</v>
      </c>
    </row>
    <row r="3271" customFormat="false" ht="25.5" hidden="false" customHeight="false" outlineLevel="0" collapsed="false">
      <c r="A3271" s="109" t="s">
        <v>1566</v>
      </c>
      <c r="B3271" s="110" t="n">
        <v>3407</v>
      </c>
      <c r="C3271" s="109" t="s">
        <v>50</v>
      </c>
      <c r="D3271" s="109" t="s">
        <v>3216</v>
      </c>
      <c r="E3271" s="111" t="s">
        <v>2908</v>
      </c>
      <c r="F3271" s="111"/>
      <c r="G3271" s="112" t="s">
        <v>287</v>
      </c>
      <c r="H3271" s="113" t="n">
        <v>4.5</v>
      </c>
      <c r="I3271" s="114" t="n">
        <f aca="false">L3271</f>
        <v>1.04</v>
      </c>
      <c r="J3271" s="114" t="n">
        <f aca="false">M3271</f>
        <v>4.7</v>
      </c>
      <c r="L3271" s="108" t="n">
        <f aca="false">TRUNC(N3271-N3271*$O$2,2)</f>
        <v>1.04</v>
      </c>
      <c r="M3271" s="108" t="n">
        <f aca="false">TRUNC(O3271-O3271*$O$2,2)</f>
        <v>4.7</v>
      </c>
      <c r="N3271" s="0" t="s">
        <v>3043</v>
      </c>
      <c r="O3271" s="0" t="s">
        <v>3217</v>
      </c>
    </row>
    <row r="3272" customFormat="false" ht="25.5" hidden="false" customHeight="false" outlineLevel="0" collapsed="false">
      <c r="A3272" s="122" t="s">
        <v>1578</v>
      </c>
      <c r="B3272" s="123" t="s">
        <v>3218</v>
      </c>
      <c r="C3272" s="122" t="s">
        <v>50</v>
      </c>
      <c r="D3272" s="122" t="s">
        <v>3219</v>
      </c>
      <c r="E3272" s="124" t="s">
        <v>1581</v>
      </c>
      <c r="F3272" s="124"/>
      <c r="G3272" s="125" t="s">
        <v>287</v>
      </c>
      <c r="H3272" s="126" t="n">
        <v>0.3</v>
      </c>
      <c r="I3272" s="127" t="n">
        <f aca="false">L3272</f>
        <v>4.07</v>
      </c>
      <c r="J3272" s="127" t="n">
        <f aca="false">M3272</f>
        <v>1.21</v>
      </c>
      <c r="L3272" s="108" t="n">
        <f aca="false">TRUNC(N3272-N3272*$O$2,2)</f>
        <v>4.07</v>
      </c>
      <c r="M3272" s="108" t="n">
        <f aca="false">TRUNC(O3272-O3272*$O$2,2)</f>
        <v>1.21</v>
      </c>
      <c r="N3272" s="0" t="s">
        <v>3220</v>
      </c>
      <c r="O3272" s="0" t="s">
        <v>3008</v>
      </c>
    </row>
    <row r="3273" customFormat="false" ht="25.5" hidden="false" customHeight="false" outlineLevel="0" collapsed="false">
      <c r="A3273" s="109" t="s">
        <v>1566</v>
      </c>
      <c r="B3273" s="110" t="n">
        <v>10550</v>
      </c>
      <c r="C3273" s="109" t="s">
        <v>50</v>
      </c>
      <c r="D3273" s="109" t="s">
        <v>1753</v>
      </c>
      <c r="E3273" s="111" t="s">
        <v>1621</v>
      </c>
      <c r="F3273" s="111"/>
      <c r="G3273" s="112" t="s">
        <v>1610</v>
      </c>
      <c r="H3273" s="113" t="n">
        <v>0.64</v>
      </c>
      <c r="I3273" s="114" t="n">
        <f aca="false">L3273</f>
        <v>2.85</v>
      </c>
      <c r="J3273" s="114" t="n">
        <f aca="false">M3273</f>
        <v>1.82</v>
      </c>
      <c r="L3273" s="108" t="n">
        <f aca="false">TRUNC(N3273-N3273*$O$2,2)</f>
        <v>2.85</v>
      </c>
      <c r="M3273" s="108" t="n">
        <f aca="false">TRUNC(O3273-O3273*$O$2,2)</f>
        <v>1.82</v>
      </c>
      <c r="N3273" s="0" t="s">
        <v>1754</v>
      </c>
      <c r="O3273" s="0" t="s">
        <v>3221</v>
      </c>
    </row>
    <row r="3274" customFormat="false" ht="12.75" hidden="false" customHeight="false" outlineLevel="0" collapsed="false">
      <c r="A3274" s="122" t="s">
        <v>1578</v>
      </c>
      <c r="B3274" s="123" t="n">
        <v>7119</v>
      </c>
      <c r="C3274" s="122" t="s">
        <v>50</v>
      </c>
      <c r="D3274" s="122" t="s">
        <v>3222</v>
      </c>
      <c r="E3274" s="124" t="s">
        <v>1581</v>
      </c>
      <c r="F3274" s="124"/>
      <c r="G3274" s="125" t="s">
        <v>52</v>
      </c>
      <c r="H3274" s="126" t="n">
        <v>1.05</v>
      </c>
      <c r="I3274" s="127" t="n">
        <f aca="false">L3274</f>
        <v>487.89</v>
      </c>
      <c r="J3274" s="127" t="n">
        <f aca="false">M3274</f>
        <v>512.28</v>
      </c>
      <c r="L3274" s="108" t="n">
        <f aca="false">TRUNC(N3274-N3274*$O$2,2)</f>
        <v>487.89</v>
      </c>
      <c r="M3274" s="108" t="n">
        <f aca="false">TRUNC(O3274-O3274*$O$2,2)</f>
        <v>512.28</v>
      </c>
      <c r="N3274" s="0" t="s">
        <v>3223</v>
      </c>
      <c r="O3274" s="0" t="s">
        <v>3224</v>
      </c>
    </row>
    <row r="3275" customFormat="false" ht="25.5" hidden="false" customHeight="false" outlineLevel="0" collapsed="false">
      <c r="A3275" s="122" t="s">
        <v>1578</v>
      </c>
      <c r="B3275" s="123" t="s">
        <v>1616</v>
      </c>
      <c r="C3275" s="122" t="s">
        <v>50</v>
      </c>
      <c r="D3275" s="122" t="s">
        <v>1617</v>
      </c>
      <c r="E3275" s="124" t="s">
        <v>1609</v>
      </c>
      <c r="F3275" s="124"/>
      <c r="G3275" s="125" t="s">
        <v>1610</v>
      </c>
      <c r="H3275" s="126" t="n">
        <v>0.6</v>
      </c>
      <c r="I3275" s="127" t="n">
        <f aca="false">L3275</f>
        <v>10.65</v>
      </c>
      <c r="J3275" s="127" t="n">
        <f aca="false">M3275</f>
        <v>6.39</v>
      </c>
      <c r="L3275" s="108" t="n">
        <f aca="false">TRUNC(N3275-N3275*$O$2,2)</f>
        <v>10.65</v>
      </c>
      <c r="M3275" s="108" t="n">
        <f aca="false">TRUNC(O3275-O3275*$O$2,2)</f>
        <v>6.39</v>
      </c>
      <c r="N3275" s="0" t="s">
        <v>1618</v>
      </c>
      <c r="O3275" s="0" t="s">
        <v>3225</v>
      </c>
    </row>
    <row r="3276" customFormat="false" ht="25.5" hidden="false" customHeight="false" outlineLevel="0" collapsed="false">
      <c r="A3276" s="109" t="s">
        <v>1566</v>
      </c>
      <c r="B3276" s="110" t="n">
        <v>10549</v>
      </c>
      <c r="C3276" s="109" t="s">
        <v>50</v>
      </c>
      <c r="D3276" s="109" t="s">
        <v>1620</v>
      </c>
      <c r="E3276" s="111" t="s">
        <v>1621</v>
      </c>
      <c r="F3276" s="111"/>
      <c r="G3276" s="112" t="s">
        <v>1610</v>
      </c>
      <c r="H3276" s="113" t="n">
        <v>0.6</v>
      </c>
      <c r="I3276" s="114" t="n">
        <f aca="false">L3276</f>
        <v>2.95</v>
      </c>
      <c r="J3276" s="114" t="n">
        <f aca="false">M3276</f>
        <v>1.77</v>
      </c>
      <c r="L3276" s="108" t="n">
        <f aca="false">TRUNC(N3276-N3276*$O$2,2)</f>
        <v>2.95</v>
      </c>
      <c r="M3276" s="108" t="n">
        <f aca="false">TRUNC(O3276-O3276*$O$2,2)</f>
        <v>1.77</v>
      </c>
      <c r="N3276" s="0" t="s">
        <v>1622</v>
      </c>
      <c r="O3276" s="0" t="s">
        <v>3226</v>
      </c>
    </row>
    <row r="3277" customFormat="false" ht="13.9" hidden="false" customHeight="true" outlineLevel="0" collapsed="false">
      <c r="A3277" s="134" t="s">
        <v>1630</v>
      </c>
      <c r="B3277" s="134"/>
      <c r="C3277" s="134"/>
      <c r="D3277" s="134"/>
      <c r="E3277" s="134"/>
      <c r="F3277" s="134"/>
      <c r="G3277" s="134"/>
      <c r="H3277" s="134"/>
      <c r="I3277" s="134"/>
      <c r="J3277" s="134"/>
      <c r="L3277" s="108" t="n">
        <f aca="false">TRUNC(N3277-N3277*$O$2,2)</f>
        <v>0</v>
      </c>
      <c r="M3277" s="108" t="n">
        <f aca="false">TRUNC(O3277-O3277*$O$2,2)</f>
        <v>0</v>
      </c>
      <c r="N3277" s="0" t="n">
        <v>0</v>
      </c>
      <c r="O3277" s="0" t="n">
        <v>0</v>
      </c>
    </row>
    <row r="3278" customFormat="false" ht="15" hidden="false" customHeight="false" outlineLevel="0" collapsed="false">
      <c r="A3278" s="98"/>
      <c r="B3278" s="99" t="s">
        <v>8</v>
      </c>
      <c r="C3278" s="98" t="s">
        <v>9</v>
      </c>
      <c r="D3278" s="98" t="s">
        <v>10</v>
      </c>
      <c r="E3278" s="100" t="s">
        <v>1565</v>
      </c>
      <c r="F3278" s="100"/>
      <c r="G3278" s="101" t="s">
        <v>11</v>
      </c>
      <c r="H3278" s="99" t="s">
        <v>12</v>
      </c>
      <c r="I3278" s="99" t="s">
        <v>13</v>
      </c>
      <c r="J3278" s="99" t="s">
        <v>15</v>
      </c>
      <c r="L3278" s="108"/>
      <c r="M3278" s="108"/>
    </row>
    <row r="3279" customFormat="false" ht="12.75" hidden="false" customHeight="false" outlineLevel="0" collapsed="false">
      <c r="A3279" s="122" t="s">
        <v>1578</v>
      </c>
      <c r="B3279" s="123" t="n">
        <v>7119</v>
      </c>
      <c r="C3279" s="122" t="s">
        <v>50</v>
      </c>
      <c r="D3279" s="122" t="s">
        <v>3222</v>
      </c>
      <c r="E3279" s="124" t="s">
        <v>1581</v>
      </c>
      <c r="F3279" s="124"/>
      <c r="G3279" s="125" t="s">
        <v>52</v>
      </c>
      <c r="H3279" s="126" t="n">
        <v>1.05</v>
      </c>
      <c r="I3279" s="127" t="n">
        <f aca="false">L3279</f>
        <v>487.89</v>
      </c>
      <c r="J3279" s="127" t="n">
        <f aca="false">M3279</f>
        <v>512.28</v>
      </c>
      <c r="L3279" s="108" t="n">
        <f aca="false">TRUNC(N3279-N3279*$O$2,2)</f>
        <v>487.89</v>
      </c>
      <c r="M3279" s="108" t="n">
        <f aca="false">TRUNC(O3279-O3279*$O$2,2)</f>
        <v>512.28</v>
      </c>
      <c r="N3279" s="0" t="s">
        <v>3223</v>
      </c>
      <c r="O3279" s="0" t="s">
        <v>3224</v>
      </c>
    </row>
    <row r="3280" customFormat="false" ht="12.75" hidden="false" customHeight="false" outlineLevel="0" collapsed="false">
      <c r="A3280" s="122" t="s">
        <v>1578</v>
      </c>
      <c r="B3280" s="123" t="n">
        <v>10596</v>
      </c>
      <c r="C3280" s="122" t="s">
        <v>50</v>
      </c>
      <c r="D3280" s="122" t="s">
        <v>1672</v>
      </c>
      <c r="E3280" s="124" t="s">
        <v>1581</v>
      </c>
      <c r="F3280" s="124"/>
      <c r="G3280" s="125" t="s">
        <v>24</v>
      </c>
      <c r="H3280" s="126" t="n">
        <v>0.00572175</v>
      </c>
      <c r="I3280" s="127" t="n">
        <f aca="false">L3280</f>
        <v>3.82</v>
      </c>
      <c r="J3280" s="127" t="n">
        <f aca="false">M3280</f>
        <v>0.01</v>
      </c>
      <c r="L3280" s="108" t="n">
        <f aca="false">TRUNC(N3280-N3280*$O$2,2)</f>
        <v>3.82</v>
      </c>
      <c r="M3280" s="108" t="n">
        <f aca="false">TRUNC(O3280-O3280*$O$2,2)</f>
        <v>0.01</v>
      </c>
      <c r="N3280" s="0" t="s">
        <v>1673</v>
      </c>
      <c r="O3280" s="0" t="s">
        <v>1678</v>
      </c>
    </row>
    <row r="3281" customFormat="false" ht="12.75" hidden="false" customHeight="false" outlineLevel="0" collapsed="false">
      <c r="A3281" s="122" t="s">
        <v>1578</v>
      </c>
      <c r="B3281" s="123" t="n">
        <v>10789</v>
      </c>
      <c r="C3281" s="122" t="s">
        <v>50</v>
      </c>
      <c r="D3281" s="122" t="s">
        <v>1804</v>
      </c>
      <c r="E3281" s="124" t="s">
        <v>1581</v>
      </c>
      <c r="F3281" s="124"/>
      <c r="G3281" s="125" t="s">
        <v>24</v>
      </c>
      <c r="H3281" s="126" t="n">
        <v>0.000128</v>
      </c>
      <c r="I3281" s="127" t="n">
        <f aca="false">L3281</f>
        <v>12.01</v>
      </c>
      <c r="J3281" s="127" t="n">
        <f aca="false">M3281</f>
        <v>0</v>
      </c>
      <c r="L3281" s="108" t="n">
        <f aca="false">TRUNC(N3281-N3281*$O$2,2)</f>
        <v>12.01</v>
      </c>
      <c r="M3281" s="108" t="n">
        <f aca="false">TRUNC(O3281-O3281*$O$2,2)</f>
        <v>0</v>
      </c>
      <c r="N3281" s="0" t="s">
        <v>1805</v>
      </c>
      <c r="O3281" s="0" t="s">
        <v>1635</v>
      </c>
    </row>
    <row r="3282" customFormat="false" ht="25.5" hidden="false" customHeight="false" outlineLevel="0" collapsed="false">
      <c r="A3282" s="122" t="s">
        <v>1578</v>
      </c>
      <c r="B3282" s="123" t="s">
        <v>1654</v>
      </c>
      <c r="C3282" s="122" t="s">
        <v>50</v>
      </c>
      <c r="D3282" s="122" t="s">
        <v>1655</v>
      </c>
      <c r="E3282" s="124" t="s">
        <v>1581</v>
      </c>
      <c r="F3282" s="124"/>
      <c r="G3282" s="125" t="s">
        <v>24</v>
      </c>
      <c r="H3282" s="126" t="n">
        <v>0.0007629</v>
      </c>
      <c r="I3282" s="127" t="n">
        <f aca="false">L3282</f>
        <v>10.53</v>
      </c>
      <c r="J3282" s="127" t="n">
        <f aca="false">M3282</f>
        <v>0</v>
      </c>
      <c r="L3282" s="108" t="n">
        <f aca="false">TRUNC(N3282-N3282*$O$2,2)</f>
        <v>10.53</v>
      </c>
      <c r="M3282" s="108" t="n">
        <f aca="false">TRUNC(O3282-O3282*$O$2,2)</f>
        <v>0</v>
      </c>
      <c r="N3282" s="0" t="s">
        <v>1656</v>
      </c>
      <c r="O3282" s="0" t="s">
        <v>1644</v>
      </c>
    </row>
    <row r="3283" customFormat="false" ht="12.75" hidden="false" customHeight="false" outlineLevel="0" collapsed="false">
      <c r="A3283" s="122" t="s">
        <v>1578</v>
      </c>
      <c r="B3283" s="123" t="n">
        <v>1651</v>
      </c>
      <c r="C3283" s="122" t="s">
        <v>50</v>
      </c>
      <c r="D3283" s="122" t="s">
        <v>1638</v>
      </c>
      <c r="E3283" s="124" t="s">
        <v>1581</v>
      </c>
      <c r="F3283" s="124"/>
      <c r="G3283" s="125" t="s">
        <v>1639</v>
      </c>
      <c r="H3283" s="126" t="n">
        <v>0.0010172</v>
      </c>
      <c r="I3283" s="127" t="n">
        <f aca="false">L3283</f>
        <v>4.95</v>
      </c>
      <c r="J3283" s="127" t="n">
        <f aca="false">M3283</f>
        <v>0</v>
      </c>
      <c r="L3283" s="108" t="n">
        <f aca="false">TRUNC(N3283-N3283*$O$2,2)</f>
        <v>4.95</v>
      </c>
      <c r="M3283" s="108" t="n">
        <f aca="false">TRUNC(O3283-O3283*$O$2,2)</f>
        <v>0</v>
      </c>
      <c r="N3283" s="0" t="s">
        <v>1640</v>
      </c>
      <c r="O3283" s="0" t="s">
        <v>1635</v>
      </c>
    </row>
    <row r="3284" customFormat="false" ht="12.75" hidden="false" customHeight="false" outlineLevel="0" collapsed="false">
      <c r="A3284" s="122" t="s">
        <v>1578</v>
      </c>
      <c r="B3284" s="123" t="n">
        <v>11246</v>
      </c>
      <c r="C3284" s="122" t="s">
        <v>50</v>
      </c>
      <c r="D3284" s="122" t="s">
        <v>1816</v>
      </c>
      <c r="E3284" s="124" t="s">
        <v>1581</v>
      </c>
      <c r="F3284" s="124"/>
      <c r="G3284" s="125" t="s">
        <v>765</v>
      </c>
      <c r="H3284" s="126" t="n">
        <v>0.000448</v>
      </c>
      <c r="I3284" s="127" t="n">
        <f aca="false">L3284</f>
        <v>7.97</v>
      </c>
      <c r="J3284" s="127" t="n">
        <f aca="false">M3284</f>
        <v>0</v>
      </c>
      <c r="L3284" s="108" t="n">
        <f aca="false">TRUNC(N3284-N3284*$O$2,2)</f>
        <v>7.97</v>
      </c>
      <c r="M3284" s="108" t="n">
        <f aca="false">TRUNC(O3284-O3284*$O$2,2)</f>
        <v>0</v>
      </c>
      <c r="N3284" s="0" t="s">
        <v>1817</v>
      </c>
      <c r="O3284" s="0" t="s">
        <v>1635</v>
      </c>
    </row>
    <row r="3285" customFormat="false" ht="12.75" hidden="false" customHeight="false" outlineLevel="0" collapsed="false">
      <c r="A3285" s="122" t="s">
        <v>1578</v>
      </c>
      <c r="B3285" s="123" t="n">
        <v>11245</v>
      </c>
      <c r="C3285" s="122" t="s">
        <v>50</v>
      </c>
      <c r="D3285" s="122" t="s">
        <v>1814</v>
      </c>
      <c r="E3285" s="124" t="s">
        <v>1581</v>
      </c>
      <c r="F3285" s="124"/>
      <c r="G3285" s="125" t="s">
        <v>24</v>
      </c>
      <c r="H3285" s="126" t="n">
        <v>0.000448</v>
      </c>
      <c r="I3285" s="127" t="n">
        <f aca="false">L3285</f>
        <v>9.05</v>
      </c>
      <c r="J3285" s="127" t="n">
        <f aca="false">M3285</f>
        <v>0</v>
      </c>
      <c r="L3285" s="108" t="n">
        <f aca="false">TRUNC(N3285-N3285*$O$2,2)</f>
        <v>9.05</v>
      </c>
      <c r="M3285" s="108" t="n">
        <f aca="false">TRUNC(O3285-O3285*$O$2,2)</f>
        <v>0</v>
      </c>
      <c r="N3285" s="0" t="s">
        <v>1815</v>
      </c>
      <c r="O3285" s="0" t="s">
        <v>1635</v>
      </c>
    </row>
    <row r="3286" customFormat="false" ht="12.75" hidden="false" customHeight="false" outlineLevel="0" collapsed="false">
      <c r="A3286" s="122" t="s">
        <v>1578</v>
      </c>
      <c r="B3286" s="123" t="n">
        <v>10788</v>
      </c>
      <c r="C3286" s="122" t="s">
        <v>50</v>
      </c>
      <c r="D3286" s="122" t="s">
        <v>1650</v>
      </c>
      <c r="E3286" s="124" t="s">
        <v>1581</v>
      </c>
      <c r="F3286" s="124"/>
      <c r="G3286" s="125" t="s">
        <v>24</v>
      </c>
      <c r="H3286" s="126" t="n">
        <v>0.0001263</v>
      </c>
      <c r="I3286" s="127" t="n">
        <f aca="false">L3286</f>
        <v>28.8</v>
      </c>
      <c r="J3286" s="127" t="n">
        <f aca="false">M3286</f>
        <v>0</v>
      </c>
      <c r="L3286" s="108" t="n">
        <f aca="false">TRUNC(N3286-N3286*$O$2,2)</f>
        <v>28.8</v>
      </c>
      <c r="M3286" s="108" t="n">
        <f aca="false">TRUNC(O3286-O3286*$O$2,2)</f>
        <v>0</v>
      </c>
      <c r="N3286" s="0" t="s">
        <v>1651</v>
      </c>
      <c r="O3286" s="0" t="s">
        <v>1635</v>
      </c>
    </row>
    <row r="3287" customFormat="false" ht="12.75" hidden="false" customHeight="false" outlineLevel="0" collapsed="false">
      <c r="A3287" s="122" t="s">
        <v>1578</v>
      </c>
      <c r="B3287" s="123" t="n">
        <v>10492</v>
      </c>
      <c r="C3287" s="122" t="s">
        <v>50</v>
      </c>
      <c r="D3287" s="122" t="s">
        <v>1662</v>
      </c>
      <c r="E3287" s="124" t="s">
        <v>1581</v>
      </c>
      <c r="F3287" s="124"/>
      <c r="G3287" s="125" t="s">
        <v>24</v>
      </c>
      <c r="H3287" s="126" t="n">
        <v>0.00572175</v>
      </c>
      <c r="I3287" s="127" t="n">
        <f aca="false">L3287</f>
        <v>148.29</v>
      </c>
      <c r="J3287" s="127" t="n">
        <f aca="false">M3287</f>
        <v>0.84</v>
      </c>
      <c r="L3287" s="108" t="n">
        <f aca="false">TRUNC(N3287-N3287*$O$2,2)</f>
        <v>148.29</v>
      </c>
      <c r="M3287" s="108" t="n">
        <f aca="false">TRUNC(O3287-O3287*$O$2,2)</f>
        <v>0.84</v>
      </c>
      <c r="N3287" s="0" t="s">
        <v>1663</v>
      </c>
      <c r="O3287" s="0" t="s">
        <v>2158</v>
      </c>
    </row>
    <row r="3288" customFormat="false" ht="25.5" hidden="false" customHeight="false" outlineLevel="0" collapsed="false">
      <c r="A3288" s="122" t="s">
        <v>1578</v>
      </c>
      <c r="B3288" s="123" t="s">
        <v>1616</v>
      </c>
      <c r="C3288" s="122" t="s">
        <v>50</v>
      </c>
      <c r="D3288" s="122" t="s">
        <v>1617</v>
      </c>
      <c r="E3288" s="124" t="s">
        <v>1609</v>
      </c>
      <c r="F3288" s="124"/>
      <c r="G3288" s="125" t="s">
        <v>1610</v>
      </c>
      <c r="H3288" s="126" t="n">
        <v>0.6315</v>
      </c>
      <c r="I3288" s="127" t="n">
        <f aca="false">L3288</f>
        <v>10.65</v>
      </c>
      <c r="J3288" s="127" t="n">
        <f aca="false">M3288</f>
        <v>6.72</v>
      </c>
      <c r="L3288" s="108" t="n">
        <f aca="false">TRUNC(N3288-N3288*$O$2,2)</f>
        <v>10.65</v>
      </c>
      <c r="M3288" s="108" t="n">
        <f aca="false">TRUNC(O3288-O3288*$O$2,2)</f>
        <v>6.72</v>
      </c>
      <c r="N3288" s="0" t="s">
        <v>1618</v>
      </c>
      <c r="O3288" s="0" t="s">
        <v>3227</v>
      </c>
    </row>
    <row r="3289" customFormat="false" ht="12.75" hidden="false" customHeight="false" outlineLevel="0" collapsed="false">
      <c r="A3289" s="122" t="s">
        <v>1578</v>
      </c>
      <c r="B3289" s="123" t="n">
        <v>2378</v>
      </c>
      <c r="C3289" s="122" t="s">
        <v>50</v>
      </c>
      <c r="D3289" s="122" t="s">
        <v>1657</v>
      </c>
      <c r="E3289" s="124" t="s">
        <v>1581</v>
      </c>
      <c r="F3289" s="124"/>
      <c r="G3289" s="125" t="s">
        <v>24</v>
      </c>
      <c r="H3289" s="126" t="n">
        <v>0.10128015</v>
      </c>
      <c r="I3289" s="127" t="n">
        <f aca="false">L3289</f>
        <v>3.51</v>
      </c>
      <c r="J3289" s="127" t="n">
        <f aca="false">M3289</f>
        <v>0.35</v>
      </c>
      <c r="L3289" s="108" t="n">
        <f aca="false">TRUNC(N3289-N3289*$O$2,2)</f>
        <v>3.51</v>
      </c>
      <c r="M3289" s="108" t="n">
        <f aca="false">TRUNC(O3289-O3289*$O$2,2)</f>
        <v>0.35</v>
      </c>
      <c r="N3289" s="0" t="s">
        <v>1658</v>
      </c>
      <c r="O3289" s="0" t="s">
        <v>2094</v>
      </c>
    </row>
    <row r="3290" customFormat="false" ht="25.5" hidden="false" customHeight="false" outlineLevel="0" collapsed="false">
      <c r="A3290" s="122" t="s">
        <v>1578</v>
      </c>
      <c r="B3290" s="123" t="s">
        <v>1664</v>
      </c>
      <c r="C3290" s="122" t="s">
        <v>50</v>
      </c>
      <c r="D3290" s="122" t="s">
        <v>1665</v>
      </c>
      <c r="E3290" s="124" t="s">
        <v>1581</v>
      </c>
      <c r="F3290" s="124"/>
      <c r="G3290" s="125" t="s">
        <v>24</v>
      </c>
      <c r="H3290" s="126" t="n">
        <v>0.0002543</v>
      </c>
      <c r="I3290" s="127" t="n">
        <f aca="false">L3290</f>
        <v>13.69</v>
      </c>
      <c r="J3290" s="127" t="n">
        <f aca="false">M3290</f>
        <v>0</v>
      </c>
      <c r="L3290" s="108" t="n">
        <f aca="false">TRUNC(N3290-N3290*$O$2,2)</f>
        <v>13.69</v>
      </c>
      <c r="M3290" s="108" t="n">
        <f aca="false">TRUNC(O3290-O3290*$O$2,2)</f>
        <v>0</v>
      </c>
      <c r="N3290" s="0" t="s">
        <v>1666</v>
      </c>
      <c r="O3290" s="0" t="s">
        <v>1635</v>
      </c>
    </row>
    <row r="3291" customFormat="false" ht="25.5" hidden="false" customHeight="false" outlineLevel="0" collapsed="false">
      <c r="A3291" s="122" t="s">
        <v>1578</v>
      </c>
      <c r="B3291" s="123" t="s">
        <v>1631</v>
      </c>
      <c r="C3291" s="122" t="s">
        <v>50</v>
      </c>
      <c r="D3291" s="122" t="s">
        <v>1632</v>
      </c>
      <c r="E3291" s="124" t="s">
        <v>1581</v>
      </c>
      <c r="F3291" s="124"/>
      <c r="G3291" s="125" t="s">
        <v>1633</v>
      </c>
      <c r="H3291" s="126" t="n">
        <v>0.00292445</v>
      </c>
      <c r="I3291" s="127" t="n">
        <f aca="false">L3291</f>
        <v>9.48</v>
      </c>
      <c r="J3291" s="127" t="n">
        <f aca="false">M3291</f>
        <v>0.02</v>
      </c>
      <c r="L3291" s="108" t="n">
        <f aca="false">TRUNC(N3291-N3291*$O$2,2)</f>
        <v>9.48</v>
      </c>
      <c r="M3291" s="108" t="n">
        <f aca="false">TRUNC(O3291-O3291*$O$2,2)</f>
        <v>0.02</v>
      </c>
      <c r="N3291" s="0" t="s">
        <v>1634</v>
      </c>
      <c r="O3291" s="0" t="s">
        <v>1893</v>
      </c>
    </row>
    <row r="3292" customFormat="false" ht="12.75" hidden="false" customHeight="false" outlineLevel="0" collapsed="false">
      <c r="A3292" s="122" t="s">
        <v>1578</v>
      </c>
      <c r="B3292" s="123" t="n">
        <v>4729</v>
      </c>
      <c r="C3292" s="122" t="s">
        <v>50</v>
      </c>
      <c r="D3292" s="122" t="s">
        <v>1636</v>
      </c>
      <c r="E3292" s="124" t="s">
        <v>1581</v>
      </c>
      <c r="F3292" s="124"/>
      <c r="G3292" s="125" t="s">
        <v>24</v>
      </c>
      <c r="H3292" s="126" t="n">
        <v>6.315E-005</v>
      </c>
      <c r="I3292" s="127" t="n">
        <f aca="false">L3292</f>
        <v>24.58</v>
      </c>
      <c r="J3292" s="127" t="n">
        <f aca="false">M3292</f>
        <v>0</v>
      </c>
      <c r="L3292" s="108" t="n">
        <f aca="false">TRUNC(N3292-N3292*$O$2,2)</f>
        <v>24.58</v>
      </c>
      <c r="M3292" s="108" t="n">
        <f aca="false">TRUNC(O3292-O3292*$O$2,2)</f>
        <v>0</v>
      </c>
      <c r="N3292" s="0" t="s">
        <v>1637</v>
      </c>
      <c r="O3292" s="0" t="s">
        <v>1635</v>
      </c>
    </row>
    <row r="3293" customFormat="false" ht="25.5" hidden="false" customHeight="false" outlineLevel="0" collapsed="false">
      <c r="A3293" s="122" t="s">
        <v>1578</v>
      </c>
      <c r="B3293" s="123" t="s">
        <v>3218</v>
      </c>
      <c r="C3293" s="122" t="s">
        <v>50</v>
      </c>
      <c r="D3293" s="122" t="s">
        <v>3219</v>
      </c>
      <c r="E3293" s="124" t="s">
        <v>1581</v>
      </c>
      <c r="F3293" s="124"/>
      <c r="G3293" s="125" t="s">
        <v>287</v>
      </c>
      <c r="H3293" s="126" t="n">
        <v>0.3</v>
      </c>
      <c r="I3293" s="127" t="n">
        <f aca="false">L3293</f>
        <v>4.07</v>
      </c>
      <c r="J3293" s="127" t="n">
        <f aca="false">M3293</f>
        <v>1.21</v>
      </c>
      <c r="L3293" s="108" t="n">
        <f aca="false">TRUNC(N3293-N3293*$O$2,2)</f>
        <v>4.07</v>
      </c>
      <c r="M3293" s="108" t="n">
        <f aca="false">TRUNC(O3293-O3293*$O$2,2)</f>
        <v>1.21</v>
      </c>
      <c r="N3293" s="0" t="s">
        <v>3220</v>
      </c>
      <c r="O3293" s="0" t="s">
        <v>3008</v>
      </c>
    </row>
    <row r="3294" customFormat="false" ht="12.75" hidden="false" customHeight="false" outlineLevel="0" collapsed="false">
      <c r="A3294" s="122" t="s">
        <v>1578</v>
      </c>
      <c r="B3294" s="123" t="n">
        <v>11264</v>
      </c>
      <c r="C3294" s="122" t="s">
        <v>50</v>
      </c>
      <c r="D3294" s="122" t="s">
        <v>1810</v>
      </c>
      <c r="E3294" s="124" t="s">
        <v>1581</v>
      </c>
      <c r="F3294" s="124"/>
      <c r="G3294" s="125" t="s">
        <v>24</v>
      </c>
      <c r="H3294" s="126" t="n">
        <v>0.000128</v>
      </c>
      <c r="I3294" s="127" t="n">
        <f aca="false">L3294</f>
        <v>10.55</v>
      </c>
      <c r="J3294" s="127" t="n">
        <f aca="false">M3294</f>
        <v>0</v>
      </c>
      <c r="L3294" s="108" t="n">
        <f aca="false">TRUNC(N3294-N3294*$O$2,2)</f>
        <v>10.55</v>
      </c>
      <c r="M3294" s="108" t="n">
        <f aca="false">TRUNC(O3294-O3294*$O$2,2)</f>
        <v>0</v>
      </c>
      <c r="N3294" s="0" t="s">
        <v>1811</v>
      </c>
      <c r="O3294" s="0" t="s">
        <v>1635</v>
      </c>
    </row>
    <row r="3295" customFormat="false" ht="12.75" hidden="false" customHeight="false" outlineLevel="0" collapsed="false">
      <c r="A3295" s="122" t="s">
        <v>1578</v>
      </c>
      <c r="B3295" s="123" t="n">
        <v>11243</v>
      </c>
      <c r="C3295" s="122" t="s">
        <v>50</v>
      </c>
      <c r="D3295" s="122" t="s">
        <v>1798</v>
      </c>
      <c r="E3295" s="124" t="s">
        <v>1581</v>
      </c>
      <c r="F3295" s="124"/>
      <c r="G3295" s="125" t="s">
        <v>24</v>
      </c>
      <c r="H3295" s="126" t="n">
        <v>6.4E-005</v>
      </c>
      <c r="I3295" s="127" t="n">
        <f aca="false">L3295</f>
        <v>21.85</v>
      </c>
      <c r="J3295" s="127" t="n">
        <f aca="false">M3295</f>
        <v>0</v>
      </c>
      <c r="L3295" s="108" t="n">
        <f aca="false">TRUNC(N3295-N3295*$O$2,2)</f>
        <v>21.85</v>
      </c>
      <c r="M3295" s="108" t="n">
        <f aca="false">TRUNC(O3295-O3295*$O$2,2)</f>
        <v>0</v>
      </c>
      <c r="N3295" s="0" t="s">
        <v>1799</v>
      </c>
      <c r="O3295" s="0" t="s">
        <v>1635</v>
      </c>
    </row>
    <row r="3296" customFormat="false" ht="12.75" hidden="false" customHeight="false" outlineLevel="0" collapsed="false">
      <c r="A3296" s="122" t="s">
        <v>1578</v>
      </c>
      <c r="B3296" s="123" t="n">
        <v>4728</v>
      </c>
      <c r="C3296" s="122" t="s">
        <v>50</v>
      </c>
      <c r="D3296" s="122" t="s">
        <v>1667</v>
      </c>
      <c r="E3296" s="124" t="s">
        <v>1581</v>
      </c>
      <c r="F3296" s="124"/>
      <c r="G3296" s="125" t="s">
        <v>24</v>
      </c>
      <c r="H3296" s="126" t="n">
        <v>0.00018945</v>
      </c>
      <c r="I3296" s="127" t="n">
        <f aca="false">L3296</f>
        <v>14.5</v>
      </c>
      <c r="J3296" s="127" t="n">
        <f aca="false">M3296</f>
        <v>0</v>
      </c>
      <c r="L3296" s="108" t="n">
        <f aca="false">TRUNC(N3296-N3296*$O$2,2)</f>
        <v>14.5</v>
      </c>
      <c r="M3296" s="108" t="n">
        <f aca="false">TRUNC(O3296-O3296*$O$2,2)</f>
        <v>0</v>
      </c>
      <c r="N3296" s="0" t="s">
        <v>1668</v>
      </c>
      <c r="O3296" s="0" t="s">
        <v>1635</v>
      </c>
    </row>
    <row r="3297" customFormat="false" ht="12.75" hidden="false" customHeight="false" outlineLevel="0" collapsed="false">
      <c r="A3297" s="122" t="s">
        <v>1578</v>
      </c>
      <c r="B3297" s="123" t="n">
        <v>4722</v>
      </c>
      <c r="C3297" s="122" t="s">
        <v>50</v>
      </c>
      <c r="D3297" s="122" t="s">
        <v>1776</v>
      </c>
      <c r="E3297" s="124" t="s">
        <v>1581</v>
      </c>
      <c r="F3297" s="124"/>
      <c r="G3297" s="125" t="s">
        <v>24</v>
      </c>
      <c r="H3297" s="126" t="n">
        <v>0.000256</v>
      </c>
      <c r="I3297" s="127" t="n">
        <f aca="false">L3297</f>
        <v>14.67</v>
      </c>
      <c r="J3297" s="127" t="n">
        <f aca="false">M3297</f>
        <v>0</v>
      </c>
      <c r="L3297" s="108" t="n">
        <f aca="false">TRUNC(N3297-N3297*$O$2,2)</f>
        <v>14.67</v>
      </c>
      <c r="M3297" s="108" t="n">
        <f aca="false">TRUNC(O3297-O3297*$O$2,2)</f>
        <v>0</v>
      </c>
      <c r="N3297" s="0" t="s">
        <v>1777</v>
      </c>
      <c r="O3297" s="0" t="s">
        <v>1635</v>
      </c>
    </row>
    <row r="3298" customFormat="false" ht="12.75" hidden="false" customHeight="false" outlineLevel="0" collapsed="false">
      <c r="A3298" s="122" t="s">
        <v>1578</v>
      </c>
      <c r="B3298" s="123" t="n">
        <v>158</v>
      </c>
      <c r="C3298" s="122" t="s">
        <v>50</v>
      </c>
      <c r="D3298" s="122" t="s">
        <v>1676</v>
      </c>
      <c r="E3298" s="124" t="s">
        <v>1581</v>
      </c>
      <c r="F3298" s="124"/>
      <c r="G3298" s="125" t="s">
        <v>24</v>
      </c>
      <c r="H3298" s="126" t="n">
        <v>0.1294387</v>
      </c>
      <c r="I3298" s="127" t="n">
        <f aca="false">L3298</f>
        <v>10.92</v>
      </c>
      <c r="J3298" s="127" t="n">
        <f aca="false">M3298</f>
        <v>1.41</v>
      </c>
      <c r="L3298" s="108" t="n">
        <f aca="false">TRUNC(N3298-N3298*$O$2,2)</f>
        <v>10.92</v>
      </c>
      <c r="M3298" s="108" t="n">
        <f aca="false">TRUNC(O3298-O3298*$O$2,2)</f>
        <v>1.41</v>
      </c>
      <c r="N3298" s="0" t="s">
        <v>1677</v>
      </c>
      <c r="O3298" s="0" t="s">
        <v>2962</v>
      </c>
    </row>
    <row r="3299" customFormat="false" ht="12.75" hidden="false" customHeight="false" outlineLevel="0" collapsed="false">
      <c r="A3299" s="122" t="s">
        <v>1578</v>
      </c>
      <c r="B3299" s="123" t="n">
        <v>10517</v>
      </c>
      <c r="C3299" s="122" t="s">
        <v>50</v>
      </c>
      <c r="D3299" s="122" t="s">
        <v>1669</v>
      </c>
      <c r="E3299" s="124" t="s">
        <v>1642</v>
      </c>
      <c r="F3299" s="124"/>
      <c r="G3299" s="125" t="s">
        <v>1670</v>
      </c>
      <c r="H3299" s="126" t="n">
        <v>0.0005086</v>
      </c>
      <c r="I3299" s="127" t="n">
        <f aca="false">L3299</f>
        <v>234.15</v>
      </c>
      <c r="J3299" s="127" t="n">
        <f aca="false">M3299</f>
        <v>0.11</v>
      </c>
      <c r="L3299" s="108" t="n">
        <f aca="false">TRUNC(N3299-N3299*$O$2,2)</f>
        <v>234.15</v>
      </c>
      <c r="M3299" s="108" t="n">
        <f aca="false">TRUNC(O3299-O3299*$O$2,2)</f>
        <v>0.11</v>
      </c>
      <c r="N3299" s="0" t="s">
        <v>1671</v>
      </c>
      <c r="O3299" s="0" t="s">
        <v>2204</v>
      </c>
    </row>
    <row r="3300" customFormat="false" ht="25.5" hidden="false" customHeight="false" outlineLevel="0" collapsed="false">
      <c r="A3300" s="122" t="s">
        <v>1578</v>
      </c>
      <c r="B3300" s="123" t="s">
        <v>1645</v>
      </c>
      <c r="C3300" s="122" t="s">
        <v>50</v>
      </c>
      <c r="D3300" s="122" t="s">
        <v>1646</v>
      </c>
      <c r="E3300" s="124" t="s">
        <v>1581</v>
      </c>
      <c r="F3300" s="124"/>
      <c r="G3300" s="125" t="s">
        <v>24</v>
      </c>
      <c r="H3300" s="126" t="n">
        <v>0.0001263</v>
      </c>
      <c r="I3300" s="127" t="n">
        <f aca="false">L3300</f>
        <v>140.49</v>
      </c>
      <c r="J3300" s="127" t="n">
        <f aca="false">M3300</f>
        <v>0.01</v>
      </c>
      <c r="L3300" s="108" t="n">
        <f aca="false">TRUNC(N3300-N3300*$O$2,2)</f>
        <v>140.49</v>
      </c>
      <c r="M3300" s="108" t="n">
        <f aca="false">TRUNC(O3300-O3300*$O$2,2)</f>
        <v>0.01</v>
      </c>
      <c r="N3300" s="0" t="s">
        <v>1647</v>
      </c>
      <c r="O3300" s="0" t="s">
        <v>1678</v>
      </c>
    </row>
    <row r="3301" customFormat="false" ht="25.5" hidden="false" customHeight="false" outlineLevel="0" collapsed="false">
      <c r="A3301" s="122" t="s">
        <v>1578</v>
      </c>
      <c r="B3301" s="123" t="n">
        <v>4174</v>
      </c>
      <c r="C3301" s="122" t="s">
        <v>50</v>
      </c>
      <c r="D3301" s="122" t="s">
        <v>1820</v>
      </c>
      <c r="E3301" s="124" t="s">
        <v>1581</v>
      </c>
      <c r="F3301" s="124"/>
      <c r="G3301" s="125" t="s">
        <v>24</v>
      </c>
      <c r="H3301" s="126" t="n">
        <v>0.00032</v>
      </c>
      <c r="I3301" s="127" t="n">
        <f aca="false">L3301</f>
        <v>8.42</v>
      </c>
      <c r="J3301" s="127" t="n">
        <f aca="false">M3301</f>
        <v>0</v>
      </c>
      <c r="L3301" s="108" t="n">
        <f aca="false">TRUNC(N3301-N3301*$O$2,2)</f>
        <v>8.42</v>
      </c>
      <c r="M3301" s="108" t="n">
        <f aca="false">TRUNC(O3301-O3301*$O$2,2)</f>
        <v>0</v>
      </c>
      <c r="N3301" s="0" t="s">
        <v>1821</v>
      </c>
      <c r="O3301" s="0" t="s">
        <v>1635</v>
      </c>
    </row>
    <row r="3302" customFormat="false" ht="25.5" hidden="false" customHeight="false" outlineLevel="0" collapsed="false">
      <c r="A3302" s="122" t="s">
        <v>1578</v>
      </c>
      <c r="B3302" s="123" t="s">
        <v>1659</v>
      </c>
      <c r="C3302" s="122" t="s">
        <v>50</v>
      </c>
      <c r="D3302" s="122" t="s">
        <v>1660</v>
      </c>
      <c r="E3302" s="124" t="s">
        <v>1581</v>
      </c>
      <c r="F3302" s="124"/>
      <c r="G3302" s="125" t="s">
        <v>1633</v>
      </c>
      <c r="H3302" s="126" t="n">
        <v>0.0010172</v>
      </c>
      <c r="I3302" s="127" t="n">
        <f aca="false">L3302</f>
        <v>50.57</v>
      </c>
      <c r="J3302" s="127" t="n">
        <f aca="false">M3302</f>
        <v>0.04</v>
      </c>
      <c r="L3302" s="108" t="n">
        <f aca="false">TRUNC(N3302-N3302*$O$2,2)</f>
        <v>50.57</v>
      </c>
      <c r="M3302" s="108" t="n">
        <f aca="false">TRUNC(O3302-O3302*$O$2,2)</f>
        <v>0.04</v>
      </c>
      <c r="N3302" s="0" t="s">
        <v>1661</v>
      </c>
      <c r="O3302" s="0" t="s">
        <v>1775</v>
      </c>
    </row>
    <row r="3303" customFormat="false" ht="25.5" hidden="false" customHeight="false" outlineLevel="0" collapsed="false">
      <c r="A3303" s="122" t="s">
        <v>1578</v>
      </c>
      <c r="B3303" s="123" t="s">
        <v>1737</v>
      </c>
      <c r="C3303" s="122" t="s">
        <v>50</v>
      </c>
      <c r="D3303" s="122" t="s">
        <v>1738</v>
      </c>
      <c r="E3303" s="124" t="s">
        <v>1609</v>
      </c>
      <c r="F3303" s="124"/>
      <c r="G3303" s="125" t="s">
        <v>1610</v>
      </c>
      <c r="H3303" s="126" t="n">
        <v>0.64</v>
      </c>
      <c r="I3303" s="127" t="n">
        <f aca="false">L3303</f>
        <v>14.91</v>
      </c>
      <c r="J3303" s="127" t="n">
        <f aca="false">M3303</f>
        <v>9.54</v>
      </c>
      <c r="L3303" s="108" t="n">
        <f aca="false">TRUNC(N3303-N3303*$O$2,2)</f>
        <v>14.91</v>
      </c>
      <c r="M3303" s="108" t="n">
        <f aca="false">TRUNC(O3303-O3303*$O$2,2)</f>
        <v>9.54</v>
      </c>
      <c r="N3303" s="0" t="s">
        <v>1739</v>
      </c>
      <c r="O3303" s="0" t="s">
        <v>3215</v>
      </c>
    </row>
    <row r="3304" customFormat="false" ht="12.75" hidden="false" customHeight="false" outlineLevel="0" collapsed="false">
      <c r="A3304" s="122" t="s">
        <v>1578</v>
      </c>
      <c r="B3304" s="123" t="n">
        <v>10790</v>
      </c>
      <c r="C3304" s="122" t="s">
        <v>50</v>
      </c>
      <c r="D3304" s="122" t="s">
        <v>1780</v>
      </c>
      <c r="E3304" s="124" t="s">
        <v>1581</v>
      </c>
      <c r="F3304" s="124"/>
      <c r="G3304" s="125" t="s">
        <v>24</v>
      </c>
      <c r="H3304" s="126" t="n">
        <v>6.4E-005</v>
      </c>
      <c r="I3304" s="127" t="n">
        <f aca="false">L3304</f>
        <v>20.25</v>
      </c>
      <c r="J3304" s="127" t="n">
        <f aca="false">M3304</f>
        <v>0</v>
      </c>
      <c r="L3304" s="108" t="n">
        <f aca="false">TRUNC(N3304-N3304*$O$2,2)</f>
        <v>20.25</v>
      </c>
      <c r="M3304" s="108" t="n">
        <f aca="false">TRUNC(O3304-O3304*$O$2,2)</f>
        <v>0</v>
      </c>
      <c r="N3304" s="0" t="s">
        <v>1781</v>
      </c>
      <c r="O3304" s="0" t="s">
        <v>1635</v>
      </c>
    </row>
    <row r="3305" customFormat="false" ht="25.5" hidden="false" customHeight="false" outlineLevel="0" collapsed="false">
      <c r="A3305" s="122" t="s">
        <v>1578</v>
      </c>
      <c r="B3305" s="123" t="n">
        <v>2684</v>
      </c>
      <c r="C3305" s="122" t="s">
        <v>50</v>
      </c>
      <c r="D3305" s="122" t="s">
        <v>2915</v>
      </c>
      <c r="E3305" s="124" t="s">
        <v>1581</v>
      </c>
      <c r="F3305" s="124"/>
      <c r="G3305" s="125" t="s">
        <v>287</v>
      </c>
      <c r="H3305" s="126" t="n">
        <v>3.78</v>
      </c>
      <c r="I3305" s="127" t="n">
        <f aca="false">L3305</f>
        <v>1.16</v>
      </c>
      <c r="J3305" s="127" t="n">
        <f aca="false">M3305</f>
        <v>4.39</v>
      </c>
      <c r="L3305" s="108" t="n">
        <f aca="false">TRUNC(N3305-N3305*$O$2,2)</f>
        <v>1.16</v>
      </c>
      <c r="M3305" s="108" t="n">
        <f aca="false">TRUNC(O3305-O3305*$O$2,2)</f>
        <v>4.39</v>
      </c>
      <c r="N3305" s="0" t="s">
        <v>2916</v>
      </c>
      <c r="O3305" s="0" t="s">
        <v>2544</v>
      </c>
    </row>
    <row r="3306" customFormat="false" ht="12.75" hidden="false" customHeight="false" outlineLevel="0" collapsed="false">
      <c r="A3306" s="122" t="s">
        <v>1578</v>
      </c>
      <c r="B3306" s="123" t="n">
        <v>10282</v>
      </c>
      <c r="C3306" s="122" t="s">
        <v>50</v>
      </c>
      <c r="D3306" s="122" t="s">
        <v>1789</v>
      </c>
      <c r="E3306" s="124" t="s">
        <v>1581</v>
      </c>
      <c r="F3306" s="124"/>
      <c r="G3306" s="125" t="s">
        <v>24</v>
      </c>
      <c r="H3306" s="126" t="n">
        <v>0.000128</v>
      </c>
      <c r="I3306" s="127" t="n">
        <f aca="false">L3306</f>
        <v>31.84</v>
      </c>
      <c r="J3306" s="127" t="n">
        <f aca="false">M3306</f>
        <v>0</v>
      </c>
      <c r="L3306" s="108" t="n">
        <f aca="false">TRUNC(N3306-N3306*$O$2,2)</f>
        <v>31.84</v>
      </c>
      <c r="M3306" s="108" t="n">
        <f aca="false">TRUNC(O3306-O3306*$O$2,2)</f>
        <v>0</v>
      </c>
      <c r="N3306" s="0" t="s">
        <v>1790</v>
      </c>
      <c r="O3306" s="0" t="s">
        <v>1635</v>
      </c>
    </row>
    <row r="3307" customFormat="false" ht="12.75" hidden="false" customHeight="false" outlineLevel="0" collapsed="false">
      <c r="A3307" s="122" t="s">
        <v>1578</v>
      </c>
      <c r="B3307" s="123" t="n">
        <v>11247</v>
      </c>
      <c r="C3307" s="122" t="s">
        <v>50</v>
      </c>
      <c r="D3307" s="122" t="s">
        <v>1795</v>
      </c>
      <c r="E3307" s="124" t="s">
        <v>1581</v>
      </c>
      <c r="F3307" s="124"/>
      <c r="G3307" s="125" t="s">
        <v>24</v>
      </c>
      <c r="H3307" s="126" t="n">
        <v>6.4E-005</v>
      </c>
      <c r="I3307" s="127" t="n">
        <f aca="false">L3307</f>
        <v>255.84</v>
      </c>
      <c r="J3307" s="127" t="n">
        <f aca="false">M3307</f>
        <v>0.01</v>
      </c>
      <c r="L3307" s="108" t="n">
        <f aca="false">TRUNC(N3307-N3307*$O$2,2)</f>
        <v>255.84</v>
      </c>
      <c r="M3307" s="108" t="n">
        <f aca="false">TRUNC(O3307-O3307*$O$2,2)</f>
        <v>0.01</v>
      </c>
      <c r="N3307" s="0" t="s">
        <v>1796</v>
      </c>
      <c r="O3307" s="0" t="s">
        <v>1678</v>
      </c>
    </row>
    <row r="3308" customFormat="false" ht="12.75" hidden="false" customHeight="false" outlineLevel="0" collapsed="false">
      <c r="A3308" s="122" t="s">
        <v>1578</v>
      </c>
      <c r="B3308" s="123" t="n">
        <v>941</v>
      </c>
      <c r="C3308" s="122" t="s">
        <v>50</v>
      </c>
      <c r="D3308" s="122" t="s">
        <v>1652</v>
      </c>
      <c r="E3308" s="124" t="s">
        <v>1581</v>
      </c>
      <c r="F3308" s="124"/>
      <c r="G3308" s="125" t="s">
        <v>24</v>
      </c>
      <c r="H3308" s="126" t="n">
        <v>0.00190725</v>
      </c>
      <c r="I3308" s="127" t="n">
        <f aca="false">L3308</f>
        <v>148.56</v>
      </c>
      <c r="J3308" s="127" t="n">
        <f aca="false">M3308</f>
        <v>0.28</v>
      </c>
      <c r="L3308" s="108" t="n">
        <f aca="false">TRUNC(N3308-N3308*$O$2,2)</f>
        <v>148.56</v>
      </c>
      <c r="M3308" s="108" t="n">
        <f aca="false">TRUNC(O3308-O3308*$O$2,2)</f>
        <v>0.28</v>
      </c>
      <c r="N3308" s="0" t="s">
        <v>1653</v>
      </c>
      <c r="O3308" s="0" t="s">
        <v>1848</v>
      </c>
    </row>
    <row r="3309" customFormat="false" ht="12.75" hidden="false" customHeight="false" outlineLevel="0" collapsed="false">
      <c r="A3309" s="122" t="s">
        <v>1578</v>
      </c>
      <c r="B3309" s="123" t="n">
        <v>11265</v>
      </c>
      <c r="C3309" s="122" t="s">
        <v>50</v>
      </c>
      <c r="D3309" s="122" t="s">
        <v>1822</v>
      </c>
      <c r="E3309" s="124" t="s">
        <v>1581</v>
      </c>
      <c r="F3309" s="124"/>
      <c r="G3309" s="125" t="s">
        <v>24</v>
      </c>
      <c r="H3309" s="126" t="n">
        <v>0.000256</v>
      </c>
      <c r="I3309" s="127" t="n">
        <f aca="false">L3309</f>
        <v>14.63</v>
      </c>
      <c r="J3309" s="127" t="n">
        <f aca="false">M3309</f>
        <v>0</v>
      </c>
      <c r="L3309" s="108" t="n">
        <f aca="false">TRUNC(N3309-N3309*$O$2,2)</f>
        <v>14.63</v>
      </c>
      <c r="M3309" s="108" t="n">
        <f aca="false">TRUNC(O3309-O3309*$O$2,2)</f>
        <v>0</v>
      </c>
      <c r="N3309" s="0" t="s">
        <v>1823</v>
      </c>
      <c r="O3309" s="0" t="s">
        <v>1635</v>
      </c>
    </row>
    <row r="3310" customFormat="false" ht="12.75" hidden="false" customHeight="false" outlineLevel="0" collapsed="false">
      <c r="A3310" s="122" t="s">
        <v>1578</v>
      </c>
      <c r="B3310" s="123" t="n">
        <v>10362</v>
      </c>
      <c r="C3310" s="122" t="s">
        <v>50</v>
      </c>
      <c r="D3310" s="122" t="s">
        <v>1674</v>
      </c>
      <c r="E3310" s="124" t="s">
        <v>1642</v>
      </c>
      <c r="F3310" s="124"/>
      <c r="G3310" s="125" t="s">
        <v>24</v>
      </c>
      <c r="H3310" s="126" t="n">
        <v>0.00572175</v>
      </c>
      <c r="I3310" s="127" t="n">
        <f aca="false">L3310</f>
        <v>9.78</v>
      </c>
      <c r="J3310" s="127" t="n">
        <f aca="false">M3310</f>
        <v>0.05</v>
      </c>
      <c r="L3310" s="108" t="n">
        <f aca="false">TRUNC(N3310-N3310*$O$2,2)</f>
        <v>9.78</v>
      </c>
      <c r="M3310" s="108" t="n">
        <f aca="false">TRUNC(O3310-O3310*$O$2,2)</f>
        <v>0.05</v>
      </c>
      <c r="N3310" s="0" t="s">
        <v>1675</v>
      </c>
      <c r="O3310" s="0" t="s">
        <v>1623</v>
      </c>
    </row>
    <row r="3311" customFormat="false" ht="12.75" hidden="false" customHeight="false" outlineLevel="0" collapsed="false">
      <c r="A3311" s="122" t="s">
        <v>1578</v>
      </c>
      <c r="B3311" s="123" t="n">
        <v>10599</v>
      </c>
      <c r="C3311" s="122" t="s">
        <v>50</v>
      </c>
      <c r="D3311" s="122" t="s">
        <v>1648</v>
      </c>
      <c r="E3311" s="124" t="s">
        <v>1581</v>
      </c>
      <c r="F3311" s="124"/>
      <c r="G3311" s="125" t="s">
        <v>24</v>
      </c>
      <c r="H3311" s="126" t="n">
        <v>0.0022887</v>
      </c>
      <c r="I3311" s="127" t="n">
        <f aca="false">L3311</f>
        <v>14.04</v>
      </c>
      <c r="J3311" s="127" t="n">
        <f aca="false">M3311</f>
        <v>0.03</v>
      </c>
      <c r="L3311" s="108" t="n">
        <f aca="false">TRUNC(N3311-N3311*$O$2,2)</f>
        <v>14.04</v>
      </c>
      <c r="M3311" s="108" t="n">
        <f aca="false">TRUNC(O3311-O3311*$O$2,2)</f>
        <v>0.03</v>
      </c>
      <c r="N3311" s="0" t="s">
        <v>1649</v>
      </c>
      <c r="O3311" s="0" t="s">
        <v>1788</v>
      </c>
    </row>
    <row r="3312" customFormat="false" ht="25.5" hidden="false" customHeight="false" outlineLevel="0" collapsed="false">
      <c r="A3312" s="122" t="s">
        <v>1578</v>
      </c>
      <c r="B3312" s="123" t="n">
        <v>10761</v>
      </c>
      <c r="C3312" s="122" t="s">
        <v>50</v>
      </c>
      <c r="D3312" s="122" t="s">
        <v>1641</v>
      </c>
      <c r="E3312" s="124" t="s">
        <v>1642</v>
      </c>
      <c r="F3312" s="124"/>
      <c r="G3312" s="125" t="s">
        <v>24</v>
      </c>
      <c r="H3312" s="126" t="n">
        <v>0.1294387</v>
      </c>
      <c r="I3312" s="127" t="n">
        <f aca="false">L3312</f>
        <v>3.9</v>
      </c>
      <c r="J3312" s="127" t="n">
        <f aca="false">M3312</f>
        <v>0.49</v>
      </c>
      <c r="L3312" s="108" t="n">
        <f aca="false">TRUNC(N3312-N3312*$O$2,2)</f>
        <v>3.9</v>
      </c>
      <c r="M3312" s="108" t="n">
        <f aca="false">TRUNC(O3312-O3312*$O$2,2)</f>
        <v>0.49</v>
      </c>
      <c r="N3312" s="0" t="s">
        <v>1643</v>
      </c>
      <c r="O3312" s="0" t="s">
        <v>3228</v>
      </c>
    </row>
    <row r="3313" customFormat="false" ht="12.75" hidden="false" customHeight="false" outlineLevel="0" collapsed="false">
      <c r="A3313" s="115"/>
      <c r="B3313" s="115"/>
      <c r="C3313" s="115"/>
      <c r="D3313" s="115"/>
      <c r="E3313" s="115"/>
      <c r="F3313" s="116"/>
      <c r="G3313" s="115"/>
      <c r="H3313" s="116"/>
      <c r="I3313" s="115"/>
      <c r="J3313" s="116"/>
      <c r="L3313" s="108"/>
      <c r="M3313" s="108" t="n">
        <f aca="false">TRUNC(O3313-O3313*$O$2,2)</f>
        <v>16.26</v>
      </c>
      <c r="N3313" s="0" t="s">
        <v>1574</v>
      </c>
      <c r="O3313" s="0" t="n">
        <v>20.84</v>
      </c>
    </row>
    <row r="3314" customFormat="false" ht="12.75" hidden="false" customHeight="false" outlineLevel="0" collapsed="false">
      <c r="A3314" s="115"/>
      <c r="B3314" s="115"/>
      <c r="C3314" s="115"/>
      <c r="D3314" s="115"/>
      <c r="E3314" s="115"/>
      <c r="F3314" s="116"/>
      <c r="G3314" s="115"/>
      <c r="H3314" s="117" t="s">
        <v>1575</v>
      </c>
      <c r="I3314" s="117"/>
      <c r="J3314" s="118" t="n">
        <f aca="false">M3314</f>
        <v>658.72</v>
      </c>
      <c r="L3314" s="108" t="n">
        <f aca="false">TRUNC(N3314-N3314*$O$2,2)</f>
        <v>0</v>
      </c>
      <c r="M3314" s="108" t="n">
        <f aca="false">TRUNC(O3314-O3314*$O$2,2)</f>
        <v>658.72</v>
      </c>
      <c r="N3314" s="0" t="n">
        <v>0</v>
      </c>
      <c r="O3314" s="0" t="n">
        <v>843.98</v>
      </c>
    </row>
    <row r="3315" customFormat="false" ht="13.5" hidden="false" customHeight="false" outlineLevel="0" collapsed="false">
      <c r="A3315" s="30"/>
      <c r="B3315" s="30"/>
      <c r="C3315" s="30"/>
      <c r="D3315" s="30"/>
      <c r="E3315" s="30"/>
      <c r="F3315" s="30"/>
      <c r="G3315" s="30"/>
      <c r="H3315" s="119"/>
      <c r="I3315" s="30"/>
      <c r="J3315" s="120"/>
      <c r="L3315" s="108"/>
      <c r="M3315" s="108" t="n">
        <f aca="false">TRUNC(O3315-O3315*$O$2,2)</f>
        <v>16671.33</v>
      </c>
      <c r="N3315" s="0" t="s">
        <v>1576</v>
      </c>
      <c r="O3315" s="0" t="n">
        <v>21359.81</v>
      </c>
    </row>
    <row r="3316" customFormat="false" ht="13.5" hidden="false" customHeight="false" outlineLevel="0" collapsed="false">
      <c r="A3316" s="121"/>
      <c r="B3316" s="121"/>
      <c r="C3316" s="121"/>
      <c r="D3316" s="121"/>
      <c r="E3316" s="121"/>
      <c r="F3316" s="121"/>
      <c r="G3316" s="121"/>
      <c r="H3316" s="121"/>
      <c r="I3316" s="121"/>
      <c r="J3316" s="121"/>
      <c r="L3316" s="108" t="n">
        <f aca="false">TRUNC(N3316-N3316*$O$2,2)</f>
        <v>0</v>
      </c>
      <c r="M3316" s="108" t="n">
        <f aca="false">TRUNC(O3316-O3316*$O$2,2)</f>
        <v>0</v>
      </c>
      <c r="N3316" s="0" t="n">
        <v>0</v>
      </c>
      <c r="O3316" s="0" t="n">
        <v>0</v>
      </c>
    </row>
    <row r="3317" customFormat="false" ht="12.75" hidden="false" customHeight="false" outlineLevel="0" collapsed="false">
      <c r="A3317" s="22" t="s">
        <v>513</v>
      </c>
      <c r="B3317" s="22"/>
      <c r="C3317" s="22"/>
      <c r="D3317" s="22" t="s">
        <v>514</v>
      </c>
      <c r="E3317" s="22"/>
      <c r="F3317" s="96"/>
      <c r="G3317" s="96"/>
      <c r="H3317" s="24"/>
      <c r="I3317" s="22"/>
      <c r="J3317" s="97"/>
      <c r="L3317" s="108" t="n">
        <f aca="false">TRUNC(N3317-N3317*$O$2,2)</f>
        <v>0</v>
      </c>
      <c r="M3317" s="108" t="n">
        <f aca="false">TRUNC(O3317-O3317*$O$2,2)</f>
        <v>0</v>
      </c>
      <c r="N3317" s="0" t="n">
        <v>0</v>
      </c>
      <c r="O3317" s="0" t="n">
        <v>0</v>
      </c>
    </row>
    <row r="3318" customFormat="false" ht="15" hidden="false" customHeight="false" outlineLevel="0" collapsed="false">
      <c r="A3318" s="98" t="s">
        <v>515</v>
      </c>
      <c r="B3318" s="99" t="s">
        <v>8</v>
      </c>
      <c r="C3318" s="98" t="s">
        <v>9</v>
      </c>
      <c r="D3318" s="98" t="s">
        <v>10</v>
      </c>
      <c r="E3318" s="100" t="s">
        <v>1565</v>
      </c>
      <c r="F3318" s="100"/>
      <c r="G3318" s="101" t="s">
        <v>11</v>
      </c>
      <c r="H3318" s="99" t="s">
        <v>12</v>
      </c>
      <c r="I3318" s="99" t="s">
        <v>13</v>
      </c>
      <c r="J3318" s="99" t="s">
        <v>15</v>
      </c>
      <c r="L3318" s="108"/>
      <c r="M3318" s="108"/>
    </row>
    <row r="3319" customFormat="false" ht="51" hidden="false" customHeight="false" outlineLevel="0" collapsed="false">
      <c r="A3319" s="102" t="s">
        <v>1566</v>
      </c>
      <c r="B3319" s="103" t="s">
        <v>516</v>
      </c>
      <c r="C3319" s="102" t="s">
        <v>50</v>
      </c>
      <c r="D3319" s="102" t="s">
        <v>517</v>
      </c>
      <c r="E3319" s="104" t="s">
        <v>2881</v>
      </c>
      <c r="F3319" s="104"/>
      <c r="G3319" s="105" t="s">
        <v>52</v>
      </c>
      <c r="H3319" s="106" t="n">
        <v>1</v>
      </c>
      <c r="I3319" s="107" t="n">
        <f aca="false">L3319</f>
        <v>49.17</v>
      </c>
      <c r="J3319" s="107" t="n">
        <f aca="false">M3319</f>
        <v>49.17</v>
      </c>
      <c r="L3319" s="108" t="n">
        <f aca="false">TRUNC(N3319-N3319*$O$2,2)</f>
        <v>49.17</v>
      </c>
      <c r="M3319" s="108" t="n">
        <f aca="false">TRUNC(O3319-O3319*$O$2,2)</f>
        <v>49.17</v>
      </c>
      <c r="N3319" s="0" t="n">
        <v>63</v>
      </c>
      <c r="O3319" s="0" t="n">
        <v>63</v>
      </c>
    </row>
    <row r="3320" customFormat="false" ht="15" hidden="false" customHeight="false" outlineLevel="0" collapsed="false">
      <c r="A3320" s="98"/>
      <c r="B3320" s="99" t="s">
        <v>8</v>
      </c>
      <c r="C3320" s="98" t="s">
        <v>9</v>
      </c>
      <c r="D3320" s="98" t="s">
        <v>10</v>
      </c>
      <c r="E3320" s="100" t="s">
        <v>1565</v>
      </c>
      <c r="F3320" s="100"/>
      <c r="G3320" s="101" t="s">
        <v>11</v>
      </c>
      <c r="H3320" s="99" t="s">
        <v>12</v>
      </c>
      <c r="I3320" s="99" t="s">
        <v>13</v>
      </c>
      <c r="J3320" s="99" t="s">
        <v>15</v>
      </c>
      <c r="L3320" s="108"/>
      <c r="M3320" s="108"/>
    </row>
    <row r="3321" customFormat="false" ht="51" hidden="false" customHeight="false" outlineLevel="0" collapsed="false">
      <c r="A3321" s="122" t="s">
        <v>1578</v>
      </c>
      <c r="B3321" s="123" t="n">
        <v>13750</v>
      </c>
      <c r="C3321" s="122" t="s">
        <v>50</v>
      </c>
      <c r="D3321" s="122" t="s">
        <v>517</v>
      </c>
      <c r="E3321" s="124" t="s">
        <v>1581</v>
      </c>
      <c r="F3321" s="124"/>
      <c r="G3321" s="125" t="s">
        <v>52</v>
      </c>
      <c r="H3321" s="126" t="n">
        <v>1.05</v>
      </c>
      <c r="I3321" s="127" t="n">
        <f aca="false">L3321</f>
        <v>46.83</v>
      </c>
      <c r="J3321" s="127" t="n">
        <f aca="false">M3321</f>
        <v>49.17</v>
      </c>
      <c r="L3321" s="108" t="n">
        <f aca="false">TRUNC(N3321-N3321*$O$2,2)</f>
        <v>46.83</v>
      </c>
      <c r="M3321" s="108" t="n">
        <f aca="false">TRUNC(O3321-O3321*$O$2,2)</f>
        <v>49.17</v>
      </c>
      <c r="N3321" s="0" t="s">
        <v>1911</v>
      </c>
      <c r="O3321" s="0" t="s">
        <v>1939</v>
      </c>
    </row>
    <row r="3322" customFormat="false" ht="13.9" hidden="false" customHeight="true" outlineLevel="0" collapsed="false">
      <c r="A3322" s="134" t="s">
        <v>1630</v>
      </c>
      <c r="B3322" s="134"/>
      <c r="C3322" s="134"/>
      <c r="D3322" s="134"/>
      <c r="E3322" s="134"/>
      <c r="F3322" s="134"/>
      <c r="G3322" s="134"/>
      <c r="H3322" s="134"/>
      <c r="I3322" s="134"/>
      <c r="J3322" s="134"/>
      <c r="L3322" s="108" t="n">
        <f aca="false">TRUNC(N3322-N3322*$O$2,2)</f>
        <v>0</v>
      </c>
      <c r="M3322" s="108" t="n">
        <f aca="false">TRUNC(O3322-O3322*$O$2,2)</f>
        <v>0</v>
      </c>
      <c r="N3322" s="0" t="n">
        <v>0</v>
      </c>
      <c r="O3322" s="0" t="n">
        <v>0</v>
      </c>
    </row>
    <row r="3323" customFormat="false" ht="15" hidden="false" customHeight="false" outlineLevel="0" collapsed="false">
      <c r="A3323" s="98"/>
      <c r="B3323" s="99" t="s">
        <v>8</v>
      </c>
      <c r="C3323" s="98" t="s">
        <v>9</v>
      </c>
      <c r="D3323" s="98" t="s">
        <v>10</v>
      </c>
      <c r="E3323" s="100" t="s">
        <v>1565</v>
      </c>
      <c r="F3323" s="100"/>
      <c r="G3323" s="101" t="s">
        <v>11</v>
      </c>
      <c r="H3323" s="99" t="s">
        <v>12</v>
      </c>
      <c r="I3323" s="99" t="s">
        <v>13</v>
      </c>
      <c r="J3323" s="99" t="s">
        <v>15</v>
      </c>
      <c r="L3323" s="108"/>
      <c r="M3323" s="108"/>
    </row>
    <row r="3324" customFormat="false" ht="51" hidden="false" customHeight="false" outlineLevel="0" collapsed="false">
      <c r="A3324" s="122" t="s">
        <v>1578</v>
      </c>
      <c r="B3324" s="123" t="n">
        <v>13750</v>
      </c>
      <c r="C3324" s="122" t="s">
        <v>50</v>
      </c>
      <c r="D3324" s="122" t="s">
        <v>517</v>
      </c>
      <c r="E3324" s="124" t="s">
        <v>1581</v>
      </c>
      <c r="F3324" s="124"/>
      <c r="G3324" s="125" t="s">
        <v>52</v>
      </c>
      <c r="H3324" s="126" t="n">
        <v>1.05</v>
      </c>
      <c r="I3324" s="127" t="n">
        <f aca="false">L3324</f>
        <v>46.83</v>
      </c>
      <c r="J3324" s="127" t="n">
        <f aca="false">M3324</f>
        <v>49.17</v>
      </c>
      <c r="L3324" s="108" t="n">
        <f aca="false">TRUNC(N3324-N3324*$O$2,2)</f>
        <v>46.83</v>
      </c>
      <c r="M3324" s="108" t="n">
        <f aca="false">TRUNC(O3324-O3324*$O$2,2)</f>
        <v>49.17</v>
      </c>
      <c r="N3324" s="0" t="s">
        <v>1911</v>
      </c>
      <c r="O3324" s="0" t="s">
        <v>1939</v>
      </c>
    </row>
    <row r="3325" customFormat="false" ht="12.75" hidden="false" customHeight="false" outlineLevel="0" collapsed="false">
      <c r="A3325" s="115"/>
      <c r="B3325" s="115"/>
      <c r="C3325" s="115"/>
      <c r="D3325" s="115"/>
      <c r="E3325" s="115"/>
      <c r="F3325" s="116"/>
      <c r="G3325" s="115"/>
      <c r="H3325" s="116"/>
      <c r="I3325" s="115"/>
      <c r="J3325" s="116"/>
      <c r="L3325" s="108"/>
      <c r="M3325" s="108" t="n">
        <f aca="false">TRUNC(O3325-O3325*$O$2,2)</f>
        <v>0</v>
      </c>
      <c r="N3325" s="0" t="s">
        <v>1574</v>
      </c>
      <c r="O3325" s="0" t="n">
        <v>0</v>
      </c>
    </row>
    <row r="3326" customFormat="false" ht="12.75" hidden="false" customHeight="false" outlineLevel="0" collapsed="false">
      <c r="A3326" s="115"/>
      <c r="B3326" s="115"/>
      <c r="C3326" s="115"/>
      <c r="D3326" s="115"/>
      <c r="E3326" s="115"/>
      <c r="F3326" s="116"/>
      <c r="G3326" s="115"/>
      <c r="H3326" s="117" t="s">
        <v>1575</v>
      </c>
      <c r="I3326" s="117"/>
      <c r="J3326" s="118" t="n">
        <f aca="false">M3326</f>
        <v>60.21</v>
      </c>
      <c r="L3326" s="108" t="n">
        <f aca="false">TRUNC(N3326-N3326*$O$2,2)</f>
        <v>0</v>
      </c>
      <c r="M3326" s="108" t="n">
        <f aca="false">TRUNC(O3326-O3326*$O$2,2)</f>
        <v>60.21</v>
      </c>
      <c r="N3326" s="0" t="n">
        <v>0</v>
      </c>
      <c r="O3326" s="0" t="n">
        <v>77.15</v>
      </c>
    </row>
    <row r="3327" customFormat="false" ht="13.5" hidden="false" customHeight="false" outlineLevel="0" collapsed="false">
      <c r="A3327" s="30"/>
      <c r="B3327" s="30"/>
      <c r="C3327" s="30"/>
      <c r="D3327" s="30"/>
      <c r="E3327" s="30"/>
      <c r="F3327" s="30"/>
      <c r="G3327" s="30"/>
      <c r="H3327" s="119"/>
      <c r="I3327" s="30"/>
      <c r="J3327" s="120"/>
      <c r="L3327" s="108"/>
      <c r="M3327" s="108" t="n">
        <f aca="false">TRUNC(O3327-O3327*$O$2,2)</f>
        <v>18716.8</v>
      </c>
      <c r="N3327" s="0" t="s">
        <v>1576</v>
      </c>
      <c r="O3327" s="0" t="n">
        <v>23980.53</v>
      </c>
    </row>
    <row r="3328" customFormat="false" ht="13.5" hidden="false" customHeight="false" outlineLevel="0" collapsed="false">
      <c r="A3328" s="121"/>
      <c r="B3328" s="121"/>
      <c r="C3328" s="121"/>
      <c r="D3328" s="121"/>
      <c r="E3328" s="121"/>
      <c r="F3328" s="121"/>
      <c r="G3328" s="121"/>
      <c r="H3328" s="121"/>
      <c r="I3328" s="121"/>
      <c r="J3328" s="121"/>
      <c r="L3328" s="108" t="n">
        <f aca="false">TRUNC(N3328-N3328*$O$2,2)</f>
        <v>0</v>
      </c>
      <c r="M3328" s="108" t="n">
        <f aca="false">TRUNC(O3328-O3328*$O$2,2)</f>
        <v>0</v>
      </c>
      <c r="N3328" s="0" t="n">
        <v>0</v>
      </c>
      <c r="O3328" s="0" t="n">
        <v>0</v>
      </c>
    </row>
    <row r="3329" customFormat="false" ht="15" hidden="false" customHeight="false" outlineLevel="0" collapsed="false">
      <c r="A3329" s="98" t="s">
        <v>518</v>
      </c>
      <c r="B3329" s="99" t="s">
        <v>8</v>
      </c>
      <c r="C3329" s="98" t="s">
        <v>9</v>
      </c>
      <c r="D3329" s="98" t="s">
        <v>10</v>
      </c>
      <c r="E3329" s="100" t="s">
        <v>1565</v>
      </c>
      <c r="F3329" s="100"/>
      <c r="G3329" s="101" t="s">
        <v>11</v>
      </c>
      <c r="H3329" s="99" t="s">
        <v>12</v>
      </c>
      <c r="I3329" s="99" t="s">
        <v>13</v>
      </c>
      <c r="J3329" s="99" t="s">
        <v>15</v>
      </c>
      <c r="L3329" s="108"/>
      <c r="M3329" s="108"/>
    </row>
    <row r="3330" customFormat="false" ht="52.9" hidden="false" customHeight="true" outlineLevel="0" collapsed="false">
      <c r="A3330" s="102" t="s">
        <v>1566</v>
      </c>
      <c r="B3330" s="103" t="s">
        <v>519</v>
      </c>
      <c r="C3330" s="102" t="s">
        <v>29</v>
      </c>
      <c r="D3330" s="102" t="s">
        <v>520</v>
      </c>
      <c r="E3330" s="104" t="s">
        <v>3070</v>
      </c>
      <c r="F3330" s="104"/>
      <c r="G3330" s="105" t="s">
        <v>52</v>
      </c>
      <c r="H3330" s="106" t="n">
        <v>1</v>
      </c>
      <c r="I3330" s="107" t="n">
        <f aca="false">L3330</f>
        <v>46.75</v>
      </c>
      <c r="J3330" s="107" t="n">
        <f aca="false">M3330</f>
        <v>46.75</v>
      </c>
      <c r="L3330" s="108" t="n">
        <f aca="false">TRUNC(N3330-N3330*$O$2,2)</f>
        <v>46.75</v>
      </c>
      <c r="M3330" s="108" t="n">
        <f aca="false">TRUNC(O3330-O3330*$O$2,2)</f>
        <v>46.75</v>
      </c>
      <c r="N3330" s="0" t="n">
        <v>59.91</v>
      </c>
      <c r="O3330" s="0" t="n">
        <v>59.91</v>
      </c>
    </row>
    <row r="3331" customFormat="false" ht="39.6" hidden="false" customHeight="true" outlineLevel="0" collapsed="false">
      <c r="A3331" s="109" t="s">
        <v>1567</v>
      </c>
      <c r="B3331" s="110" t="s">
        <v>1597</v>
      </c>
      <c r="C3331" s="109" t="s">
        <v>29</v>
      </c>
      <c r="D3331" s="109" t="s">
        <v>1598</v>
      </c>
      <c r="E3331" s="111" t="s">
        <v>1570</v>
      </c>
      <c r="F3331" s="111"/>
      <c r="G3331" s="112" t="s">
        <v>31</v>
      </c>
      <c r="H3331" s="113" t="n">
        <v>0.4786</v>
      </c>
      <c r="I3331" s="114" t="n">
        <f aca="false">L3331</f>
        <v>15.82</v>
      </c>
      <c r="J3331" s="114" t="n">
        <f aca="false">M3331</f>
        <v>7.57</v>
      </c>
      <c r="L3331" s="108" t="n">
        <f aca="false">TRUNC(N3331-N3331*$O$2,2)</f>
        <v>15.82</v>
      </c>
      <c r="M3331" s="108" t="n">
        <f aca="false">TRUNC(O3331-O3331*$O$2,2)</f>
        <v>7.57</v>
      </c>
      <c r="N3331" s="0" t="n">
        <v>20.28</v>
      </c>
      <c r="O3331" s="0" t="n">
        <v>9.7</v>
      </c>
    </row>
    <row r="3332" customFormat="false" ht="39.6" hidden="false" customHeight="true" outlineLevel="0" collapsed="false">
      <c r="A3332" s="109" t="s">
        <v>1567</v>
      </c>
      <c r="B3332" s="110" t="s">
        <v>2784</v>
      </c>
      <c r="C3332" s="109" t="s">
        <v>29</v>
      </c>
      <c r="D3332" s="109" t="s">
        <v>2785</v>
      </c>
      <c r="E3332" s="111" t="s">
        <v>1570</v>
      </c>
      <c r="F3332" s="111"/>
      <c r="G3332" s="112" t="s">
        <v>31</v>
      </c>
      <c r="H3332" s="113" t="n">
        <v>0.4786</v>
      </c>
      <c r="I3332" s="114" t="n">
        <f aca="false">L3332</f>
        <v>15.59</v>
      </c>
      <c r="J3332" s="114" t="n">
        <f aca="false">M3332</f>
        <v>7.46</v>
      </c>
      <c r="L3332" s="108" t="n">
        <f aca="false">TRUNC(N3332-N3332*$O$2,2)</f>
        <v>15.59</v>
      </c>
      <c r="M3332" s="108" t="n">
        <f aca="false">TRUNC(O3332-O3332*$O$2,2)</f>
        <v>7.46</v>
      </c>
      <c r="N3332" s="0" t="n">
        <v>19.98</v>
      </c>
      <c r="O3332" s="0" t="n">
        <v>9.56</v>
      </c>
    </row>
    <row r="3333" customFormat="false" ht="25.5" hidden="false" customHeight="false" outlineLevel="0" collapsed="false">
      <c r="A3333" s="122" t="s">
        <v>1578</v>
      </c>
      <c r="B3333" s="123" t="s">
        <v>3229</v>
      </c>
      <c r="C3333" s="122" t="s">
        <v>29</v>
      </c>
      <c r="D3333" s="122" t="s">
        <v>3230</v>
      </c>
      <c r="E3333" s="124" t="s">
        <v>1581</v>
      </c>
      <c r="F3333" s="124"/>
      <c r="G3333" s="125" t="s">
        <v>2856</v>
      </c>
      <c r="H3333" s="126" t="n">
        <v>0.0123</v>
      </c>
      <c r="I3333" s="127" t="n">
        <f aca="false">L3333</f>
        <v>20.98</v>
      </c>
      <c r="J3333" s="127" t="n">
        <f aca="false">M3333</f>
        <v>0.25</v>
      </c>
      <c r="L3333" s="108" t="n">
        <f aca="false">TRUNC(N3333-N3333*$O$2,2)</f>
        <v>20.98</v>
      </c>
      <c r="M3333" s="108" t="n">
        <f aca="false">TRUNC(O3333-O3333*$O$2,2)</f>
        <v>0.25</v>
      </c>
      <c r="N3333" s="0" t="n">
        <v>26.89</v>
      </c>
      <c r="O3333" s="0" t="n">
        <v>0.33</v>
      </c>
    </row>
    <row r="3334" customFormat="false" ht="51" hidden="false" customHeight="false" outlineLevel="0" collapsed="false">
      <c r="A3334" s="122" t="s">
        <v>1578</v>
      </c>
      <c r="B3334" s="123" t="s">
        <v>2873</v>
      </c>
      <c r="C3334" s="122" t="s">
        <v>29</v>
      </c>
      <c r="D3334" s="122" t="s">
        <v>2874</v>
      </c>
      <c r="E3334" s="124" t="s">
        <v>1583</v>
      </c>
      <c r="F3334" s="124"/>
      <c r="G3334" s="125" t="s">
        <v>132</v>
      </c>
      <c r="H3334" s="126" t="n">
        <v>0.6926</v>
      </c>
      <c r="I3334" s="127" t="n">
        <f aca="false">L3334</f>
        <v>3.31</v>
      </c>
      <c r="J3334" s="127" t="n">
        <f aca="false">M3334</f>
        <v>2.29</v>
      </c>
      <c r="L3334" s="108" t="n">
        <f aca="false">TRUNC(N3334-N3334*$O$2,2)</f>
        <v>3.31</v>
      </c>
      <c r="M3334" s="108" t="n">
        <f aca="false">TRUNC(O3334-O3334*$O$2,2)</f>
        <v>2.29</v>
      </c>
      <c r="N3334" s="0" t="n">
        <v>4.25</v>
      </c>
      <c r="O3334" s="0" t="n">
        <v>2.94</v>
      </c>
    </row>
    <row r="3335" customFormat="false" ht="38.25" hidden="false" customHeight="false" outlineLevel="0" collapsed="false">
      <c r="A3335" s="122" t="s">
        <v>1578</v>
      </c>
      <c r="B3335" s="123" t="s">
        <v>3231</v>
      </c>
      <c r="C3335" s="122" t="s">
        <v>29</v>
      </c>
      <c r="D3335" s="122" t="s">
        <v>3232</v>
      </c>
      <c r="E3335" s="124" t="s">
        <v>1581</v>
      </c>
      <c r="F3335" s="124"/>
      <c r="G3335" s="125" t="s">
        <v>132</v>
      </c>
      <c r="H3335" s="126" t="n">
        <v>0.037</v>
      </c>
      <c r="I3335" s="127" t="n">
        <f aca="false">L3335</f>
        <v>24.29</v>
      </c>
      <c r="J3335" s="127" t="n">
        <f aca="false">M3335</f>
        <v>0.89</v>
      </c>
      <c r="L3335" s="108" t="n">
        <f aca="false">TRUNC(N3335-N3335*$O$2,2)</f>
        <v>24.29</v>
      </c>
      <c r="M3335" s="108" t="n">
        <f aca="false">TRUNC(O3335-O3335*$O$2,2)</f>
        <v>0.89</v>
      </c>
      <c r="N3335" s="0" t="n">
        <v>31.13</v>
      </c>
      <c r="O3335" s="0" t="n">
        <v>1.15</v>
      </c>
    </row>
    <row r="3336" customFormat="false" ht="38.25" hidden="false" customHeight="false" outlineLevel="0" collapsed="false">
      <c r="A3336" s="122" t="s">
        <v>1578</v>
      </c>
      <c r="B3336" s="123" t="s">
        <v>2875</v>
      </c>
      <c r="C3336" s="122" t="s">
        <v>29</v>
      </c>
      <c r="D3336" s="122" t="s">
        <v>2876</v>
      </c>
      <c r="E3336" s="124" t="s">
        <v>1581</v>
      </c>
      <c r="F3336" s="124"/>
      <c r="G3336" s="125" t="s">
        <v>65</v>
      </c>
      <c r="H3336" s="126" t="n">
        <v>9.6469</v>
      </c>
      <c r="I3336" s="127" t="n">
        <f aca="false">L3336</f>
        <v>0.07</v>
      </c>
      <c r="J3336" s="127" t="n">
        <f aca="false">M3336</f>
        <v>0.74</v>
      </c>
      <c r="L3336" s="108" t="n">
        <f aca="false">TRUNC(N3336-N3336*$O$2,2)</f>
        <v>0.07</v>
      </c>
      <c r="M3336" s="108" t="n">
        <f aca="false">TRUNC(O3336-O3336*$O$2,2)</f>
        <v>0.74</v>
      </c>
      <c r="N3336" s="0" t="n">
        <v>0.1</v>
      </c>
      <c r="O3336" s="0" t="n">
        <v>0.96</v>
      </c>
    </row>
    <row r="3337" customFormat="false" ht="38.25" hidden="false" customHeight="false" outlineLevel="0" collapsed="false">
      <c r="A3337" s="122" t="s">
        <v>1578</v>
      </c>
      <c r="B3337" s="123" t="s">
        <v>3233</v>
      </c>
      <c r="C3337" s="122" t="s">
        <v>29</v>
      </c>
      <c r="D3337" s="122" t="s">
        <v>3234</v>
      </c>
      <c r="E3337" s="124" t="s">
        <v>1581</v>
      </c>
      <c r="F3337" s="124"/>
      <c r="G3337" s="125" t="s">
        <v>117</v>
      </c>
      <c r="H3337" s="126" t="n">
        <v>3.547</v>
      </c>
      <c r="I3337" s="127" t="n">
        <f aca="false">L3337</f>
        <v>5.86</v>
      </c>
      <c r="J3337" s="127" t="n">
        <f aca="false">M3337</f>
        <v>20.81</v>
      </c>
      <c r="L3337" s="108" t="n">
        <f aca="false">TRUNC(N3337-N3337*$O$2,2)</f>
        <v>5.86</v>
      </c>
      <c r="M3337" s="108" t="n">
        <f aca="false">TRUNC(O3337-O3337*$O$2,2)</f>
        <v>20.81</v>
      </c>
      <c r="N3337" s="0" t="n">
        <v>7.52</v>
      </c>
      <c r="O3337" s="0" t="n">
        <v>26.67</v>
      </c>
    </row>
    <row r="3338" customFormat="false" ht="38.25" hidden="false" customHeight="false" outlineLevel="0" collapsed="false">
      <c r="A3338" s="122" t="s">
        <v>1578</v>
      </c>
      <c r="B3338" s="123" t="s">
        <v>2879</v>
      </c>
      <c r="C3338" s="122" t="s">
        <v>29</v>
      </c>
      <c r="D3338" s="122" t="s">
        <v>2880</v>
      </c>
      <c r="E3338" s="124" t="s">
        <v>1581</v>
      </c>
      <c r="F3338" s="124"/>
      <c r="G3338" s="125" t="s">
        <v>52</v>
      </c>
      <c r="H3338" s="126" t="n">
        <v>0</v>
      </c>
      <c r="I3338" s="127" t="n">
        <f aca="false">L3338</f>
        <v>19.14</v>
      </c>
      <c r="J3338" s="127" t="n">
        <f aca="false">M3338</f>
        <v>0</v>
      </c>
      <c r="L3338" s="108" t="n">
        <f aca="false">TRUNC(N3338-N3338*$O$2,2)</f>
        <v>19.14</v>
      </c>
      <c r="M3338" s="108" t="n">
        <f aca="false">TRUNC(O3338-O3338*$O$2,2)</f>
        <v>0</v>
      </c>
      <c r="N3338" s="0" t="n">
        <v>24.53</v>
      </c>
      <c r="O3338" s="0" t="n">
        <v>0</v>
      </c>
    </row>
    <row r="3339" customFormat="false" ht="51" hidden="false" customHeight="false" outlineLevel="0" collapsed="false">
      <c r="A3339" s="122" t="s">
        <v>1578</v>
      </c>
      <c r="B3339" s="123" t="s">
        <v>3235</v>
      </c>
      <c r="C3339" s="122" t="s">
        <v>29</v>
      </c>
      <c r="D3339" s="122" t="s">
        <v>3236</v>
      </c>
      <c r="E3339" s="124" t="s">
        <v>1583</v>
      </c>
      <c r="F3339" s="124"/>
      <c r="G3339" s="125" t="s">
        <v>65</v>
      </c>
      <c r="H3339" s="126" t="n">
        <v>1.2267</v>
      </c>
      <c r="I3339" s="127" t="n">
        <f aca="false">L3339</f>
        <v>2.2</v>
      </c>
      <c r="J3339" s="127" t="n">
        <f aca="false">M3339</f>
        <v>2.7</v>
      </c>
      <c r="L3339" s="108" t="n">
        <f aca="false">TRUNC(N3339-N3339*$O$2,2)</f>
        <v>2.2</v>
      </c>
      <c r="M3339" s="108" t="n">
        <f aca="false">TRUNC(O3339-O3339*$O$2,2)</f>
        <v>2.7</v>
      </c>
      <c r="N3339" s="0" t="n">
        <v>2.83</v>
      </c>
      <c r="O3339" s="0" t="n">
        <v>3.47</v>
      </c>
    </row>
    <row r="3340" customFormat="false" ht="38.25" hidden="false" customHeight="false" outlineLevel="0" collapsed="false">
      <c r="A3340" s="122" t="s">
        <v>1578</v>
      </c>
      <c r="B3340" s="123" t="s">
        <v>2871</v>
      </c>
      <c r="C3340" s="122" t="s">
        <v>29</v>
      </c>
      <c r="D3340" s="122" t="s">
        <v>2872</v>
      </c>
      <c r="E3340" s="124" t="s">
        <v>1581</v>
      </c>
      <c r="F3340" s="124"/>
      <c r="G3340" s="125" t="s">
        <v>117</v>
      </c>
      <c r="H3340" s="126" t="n">
        <v>1.4276</v>
      </c>
      <c r="I3340" s="127" t="n">
        <f aca="false">L3340</f>
        <v>2.65</v>
      </c>
      <c r="J3340" s="127" t="n">
        <f aca="false">M3340</f>
        <v>3.78</v>
      </c>
      <c r="L3340" s="108" t="n">
        <f aca="false">TRUNC(N3340-N3340*$O$2,2)</f>
        <v>2.65</v>
      </c>
      <c r="M3340" s="108" t="n">
        <f aca="false">TRUNC(O3340-O3340*$O$2,2)</f>
        <v>3.78</v>
      </c>
      <c r="N3340" s="0" t="n">
        <v>3.4</v>
      </c>
      <c r="O3340" s="0" t="n">
        <v>4.85</v>
      </c>
    </row>
    <row r="3341" customFormat="false" ht="38.25" hidden="false" customHeight="false" outlineLevel="0" collapsed="false">
      <c r="A3341" s="122" t="s">
        <v>1578</v>
      </c>
      <c r="B3341" s="123" t="s">
        <v>2863</v>
      </c>
      <c r="C3341" s="122" t="s">
        <v>29</v>
      </c>
      <c r="D3341" s="122" t="s">
        <v>2864</v>
      </c>
      <c r="E3341" s="124" t="s">
        <v>1581</v>
      </c>
      <c r="F3341" s="124"/>
      <c r="G3341" s="125" t="s">
        <v>65</v>
      </c>
      <c r="H3341" s="126" t="n">
        <v>1.2267</v>
      </c>
      <c r="I3341" s="127" t="n">
        <f aca="false">L3341</f>
        <v>0.17</v>
      </c>
      <c r="J3341" s="127" t="n">
        <f aca="false">M3341</f>
        <v>0.21</v>
      </c>
      <c r="L3341" s="108" t="n">
        <f aca="false">TRUNC(N3341-N3341*$O$2,2)</f>
        <v>0.17</v>
      </c>
      <c r="M3341" s="108" t="n">
        <f aca="false">TRUNC(O3341-O3341*$O$2,2)</f>
        <v>0.21</v>
      </c>
      <c r="N3341" s="0" t="n">
        <v>0.23</v>
      </c>
      <c r="O3341" s="0" t="n">
        <v>0.28</v>
      </c>
    </row>
    <row r="3342" customFormat="false" ht="12.75" hidden="false" customHeight="false" outlineLevel="0" collapsed="false">
      <c r="A3342" s="115"/>
      <c r="B3342" s="115"/>
      <c r="C3342" s="115"/>
      <c r="D3342" s="115"/>
      <c r="E3342" s="115"/>
      <c r="F3342" s="116"/>
      <c r="G3342" s="115"/>
      <c r="H3342" s="116"/>
      <c r="I3342" s="115"/>
      <c r="J3342" s="116"/>
      <c r="L3342" s="108"/>
      <c r="M3342" s="108" t="n">
        <f aca="false">TRUNC(O3342-O3342*$O$2,2)</f>
        <v>10.84</v>
      </c>
      <c r="N3342" s="0" t="s">
        <v>1574</v>
      </c>
      <c r="O3342" s="0" t="n">
        <v>13.89</v>
      </c>
    </row>
    <row r="3343" customFormat="false" ht="12.75" hidden="false" customHeight="false" outlineLevel="0" collapsed="false">
      <c r="A3343" s="115"/>
      <c r="B3343" s="115"/>
      <c r="C3343" s="115"/>
      <c r="D3343" s="115"/>
      <c r="E3343" s="115"/>
      <c r="F3343" s="116"/>
      <c r="G3343" s="115"/>
      <c r="H3343" s="117" t="s">
        <v>1575</v>
      </c>
      <c r="I3343" s="117"/>
      <c r="J3343" s="118" t="n">
        <f aca="false">M3343</f>
        <v>57.26</v>
      </c>
      <c r="L3343" s="108" t="n">
        <f aca="false">TRUNC(N3343-N3343*$O$2,2)</f>
        <v>0</v>
      </c>
      <c r="M3343" s="108" t="n">
        <f aca="false">TRUNC(O3343-O3343*$O$2,2)</f>
        <v>57.26</v>
      </c>
      <c r="N3343" s="0" t="n">
        <v>0</v>
      </c>
      <c r="O3343" s="0" t="n">
        <v>73.37</v>
      </c>
    </row>
    <row r="3344" customFormat="false" ht="13.5" hidden="false" customHeight="false" outlineLevel="0" collapsed="false">
      <c r="A3344" s="30"/>
      <c r="B3344" s="30"/>
      <c r="C3344" s="30"/>
      <c r="D3344" s="30"/>
      <c r="E3344" s="30"/>
      <c r="F3344" s="30"/>
      <c r="G3344" s="30"/>
      <c r="H3344" s="119"/>
      <c r="I3344" s="30"/>
      <c r="J3344" s="120"/>
      <c r="L3344" s="108"/>
      <c r="M3344" s="108" t="n">
        <f aca="false">TRUNC(O3344-O3344*$O$2,2)</f>
        <v>4116.79</v>
      </c>
      <c r="N3344" s="0" t="s">
        <v>1576</v>
      </c>
      <c r="O3344" s="0" t="n">
        <v>5274.56</v>
      </c>
    </row>
    <row r="3345" customFormat="false" ht="13.5" hidden="false" customHeight="false" outlineLevel="0" collapsed="false">
      <c r="A3345" s="121"/>
      <c r="B3345" s="121"/>
      <c r="C3345" s="121"/>
      <c r="D3345" s="121"/>
      <c r="E3345" s="121"/>
      <c r="F3345" s="121"/>
      <c r="G3345" s="121"/>
      <c r="H3345" s="121"/>
      <c r="I3345" s="121"/>
      <c r="J3345" s="121"/>
      <c r="L3345" s="108" t="n">
        <f aca="false">TRUNC(N3345-N3345*$O$2,2)</f>
        <v>0</v>
      </c>
      <c r="M3345" s="108" t="n">
        <f aca="false">TRUNC(O3345-O3345*$O$2,2)</f>
        <v>0</v>
      </c>
      <c r="N3345" s="0" t="n">
        <v>0</v>
      </c>
      <c r="O3345" s="0" t="n">
        <v>0</v>
      </c>
    </row>
    <row r="3346" customFormat="false" ht="15" hidden="false" customHeight="false" outlineLevel="0" collapsed="false">
      <c r="A3346" s="98"/>
      <c r="B3346" s="99" t="s">
        <v>8</v>
      </c>
      <c r="C3346" s="98" t="s">
        <v>9</v>
      </c>
      <c r="D3346" s="98" t="s">
        <v>10</v>
      </c>
      <c r="E3346" s="100" t="s">
        <v>1565</v>
      </c>
      <c r="F3346" s="100"/>
      <c r="G3346" s="101" t="s">
        <v>11</v>
      </c>
      <c r="H3346" s="99" t="s">
        <v>12</v>
      </c>
      <c r="I3346" s="99" t="s">
        <v>13</v>
      </c>
      <c r="J3346" s="99" t="s">
        <v>15</v>
      </c>
      <c r="L3346" s="108"/>
      <c r="M3346" s="108"/>
    </row>
    <row r="3347" customFormat="false" ht="25.5" hidden="false" customHeight="false" outlineLevel="0" collapsed="false">
      <c r="A3347" s="128" t="s">
        <v>1578</v>
      </c>
      <c r="B3347" s="129" t="s">
        <v>522</v>
      </c>
      <c r="C3347" s="128" t="s">
        <v>29</v>
      </c>
      <c r="D3347" s="128" t="s">
        <v>523</v>
      </c>
      <c r="E3347" s="130" t="s">
        <v>1581</v>
      </c>
      <c r="F3347" s="130"/>
      <c r="G3347" s="131" t="s">
        <v>524</v>
      </c>
      <c r="H3347" s="132" t="n">
        <v>1</v>
      </c>
      <c r="I3347" s="133" t="n">
        <f aca="false">L3347</f>
        <v>53.98</v>
      </c>
      <c r="J3347" s="133" t="n">
        <f aca="false">M3347</f>
        <v>53.98</v>
      </c>
      <c r="L3347" s="108" t="n">
        <f aca="false">TRUNC(N3347-N3347*$O$2,2)</f>
        <v>53.98</v>
      </c>
      <c r="M3347" s="108" t="n">
        <f aca="false">TRUNC(O3347-O3347*$O$2,2)</f>
        <v>53.98</v>
      </c>
      <c r="N3347" s="0" t="n">
        <v>69.17</v>
      </c>
      <c r="O3347" s="0" t="n">
        <v>69.17</v>
      </c>
    </row>
    <row r="3348" customFormat="false" ht="12.75" hidden="false" customHeight="false" outlineLevel="0" collapsed="false">
      <c r="A3348" s="115"/>
      <c r="B3348" s="115"/>
      <c r="C3348" s="115"/>
      <c r="D3348" s="115"/>
      <c r="E3348" s="115"/>
      <c r="F3348" s="116"/>
      <c r="G3348" s="115"/>
      <c r="H3348" s="116"/>
      <c r="I3348" s="115"/>
      <c r="J3348" s="116"/>
      <c r="L3348" s="108"/>
      <c r="M3348" s="108" t="n">
        <f aca="false">TRUNC(O3348-O3348*$O$2,2)</f>
        <v>0</v>
      </c>
      <c r="N3348" s="0" t="s">
        <v>1574</v>
      </c>
      <c r="O3348" s="0" t="n">
        <v>0</v>
      </c>
    </row>
    <row r="3349" customFormat="false" ht="12.75" hidden="false" customHeight="false" outlineLevel="0" collapsed="false">
      <c r="A3349" s="115"/>
      <c r="B3349" s="115"/>
      <c r="C3349" s="115"/>
      <c r="D3349" s="115"/>
      <c r="E3349" s="115"/>
      <c r="F3349" s="116"/>
      <c r="G3349" s="115"/>
      <c r="H3349" s="117" t="s">
        <v>1575</v>
      </c>
      <c r="I3349" s="117"/>
      <c r="J3349" s="118" t="n">
        <f aca="false">M3349</f>
        <v>66.11</v>
      </c>
      <c r="L3349" s="108" t="n">
        <f aca="false">TRUNC(N3349-N3349*$O$2,2)</f>
        <v>0</v>
      </c>
      <c r="M3349" s="108" t="n">
        <f aca="false">TRUNC(O3349-O3349*$O$2,2)</f>
        <v>66.11</v>
      </c>
      <c r="N3349" s="0" t="n">
        <v>0</v>
      </c>
      <c r="O3349" s="0" t="n">
        <v>84.71</v>
      </c>
    </row>
    <row r="3350" customFormat="false" ht="13.5" hidden="false" customHeight="false" outlineLevel="0" collapsed="false">
      <c r="A3350" s="30"/>
      <c r="B3350" s="30"/>
      <c r="C3350" s="30"/>
      <c r="D3350" s="30"/>
      <c r="E3350" s="30"/>
      <c r="F3350" s="30"/>
      <c r="G3350" s="30"/>
      <c r="H3350" s="119"/>
      <c r="I3350" s="30"/>
      <c r="J3350" s="120"/>
      <c r="L3350" s="108"/>
      <c r="M3350" s="108" t="n">
        <f aca="false">TRUNC(O3350-O3350*$O$2,2)</f>
        <v>4753.08</v>
      </c>
      <c r="N3350" s="0" t="s">
        <v>1576</v>
      </c>
      <c r="O3350" s="0" t="n">
        <v>6089.8</v>
      </c>
    </row>
    <row r="3351" customFormat="false" ht="13.5" hidden="false" customHeight="false" outlineLevel="0" collapsed="false">
      <c r="A3351" s="121"/>
      <c r="B3351" s="121"/>
      <c r="C3351" s="121"/>
      <c r="D3351" s="121"/>
      <c r="E3351" s="121"/>
      <c r="F3351" s="121"/>
      <c r="G3351" s="121"/>
      <c r="H3351" s="121"/>
      <c r="I3351" s="121"/>
      <c r="J3351" s="121"/>
      <c r="L3351" s="108" t="n">
        <f aca="false">TRUNC(N3351-N3351*$O$2,2)</f>
        <v>0</v>
      </c>
      <c r="M3351" s="108" t="n">
        <f aca="false">TRUNC(O3351-O3351*$O$2,2)</f>
        <v>0</v>
      </c>
      <c r="N3351" s="0" t="n">
        <v>0</v>
      </c>
      <c r="O3351" s="0" t="n">
        <v>0</v>
      </c>
    </row>
    <row r="3352" customFormat="false" ht="12.75" hidden="false" customHeight="false" outlineLevel="0" collapsed="false">
      <c r="A3352" s="22" t="s">
        <v>525</v>
      </c>
      <c r="B3352" s="22"/>
      <c r="C3352" s="22"/>
      <c r="D3352" s="22" t="s">
        <v>526</v>
      </c>
      <c r="E3352" s="22"/>
      <c r="F3352" s="96"/>
      <c r="G3352" s="96"/>
      <c r="H3352" s="24"/>
      <c r="I3352" s="22"/>
      <c r="J3352" s="97"/>
      <c r="L3352" s="108" t="n">
        <f aca="false">TRUNC(N3352-N3352*$O$2,2)</f>
        <v>0</v>
      </c>
      <c r="M3352" s="108" t="n">
        <f aca="false">TRUNC(O3352-O3352*$O$2,2)</f>
        <v>0</v>
      </c>
      <c r="N3352" s="0" t="n">
        <v>0</v>
      </c>
      <c r="O3352" s="0" t="n">
        <v>0</v>
      </c>
    </row>
    <row r="3353" customFormat="false" ht="12.75" hidden="false" customHeight="false" outlineLevel="0" collapsed="false">
      <c r="A3353" s="22" t="s">
        <v>527</v>
      </c>
      <c r="B3353" s="22"/>
      <c r="C3353" s="22"/>
      <c r="D3353" s="22" t="s">
        <v>528</v>
      </c>
      <c r="E3353" s="22"/>
      <c r="F3353" s="96"/>
      <c r="G3353" s="96"/>
      <c r="H3353" s="24"/>
      <c r="I3353" s="22"/>
      <c r="J3353" s="97"/>
      <c r="L3353" s="108" t="n">
        <f aca="false">TRUNC(N3353-N3353*$O$2,2)</f>
        <v>0</v>
      </c>
      <c r="M3353" s="108" t="n">
        <f aca="false">TRUNC(O3353-O3353*$O$2,2)</f>
        <v>0</v>
      </c>
      <c r="N3353" s="0" t="n">
        <v>0</v>
      </c>
      <c r="O3353" s="0" t="n">
        <v>0</v>
      </c>
    </row>
    <row r="3354" customFormat="false" ht="15" hidden="false" customHeight="false" outlineLevel="0" collapsed="false">
      <c r="A3354" s="98" t="s">
        <v>529</v>
      </c>
      <c r="B3354" s="99" t="s">
        <v>8</v>
      </c>
      <c r="C3354" s="98" t="s">
        <v>9</v>
      </c>
      <c r="D3354" s="98" t="s">
        <v>10</v>
      </c>
      <c r="E3354" s="100" t="s">
        <v>1565</v>
      </c>
      <c r="F3354" s="100"/>
      <c r="G3354" s="101" t="s">
        <v>11</v>
      </c>
      <c r="H3354" s="99" t="s">
        <v>12</v>
      </c>
      <c r="I3354" s="99" t="s">
        <v>13</v>
      </c>
      <c r="J3354" s="99" t="s">
        <v>15</v>
      </c>
      <c r="L3354" s="108"/>
      <c r="M3354" s="108"/>
    </row>
    <row r="3355" customFormat="false" ht="26.45" hidden="false" customHeight="true" outlineLevel="0" collapsed="false">
      <c r="A3355" s="102" t="s">
        <v>1566</v>
      </c>
      <c r="B3355" s="103" t="s">
        <v>530</v>
      </c>
      <c r="C3355" s="102" t="s">
        <v>50</v>
      </c>
      <c r="D3355" s="102" t="s">
        <v>531</v>
      </c>
      <c r="E3355" s="104" t="s">
        <v>1838</v>
      </c>
      <c r="F3355" s="104"/>
      <c r="G3355" s="105" t="s">
        <v>24</v>
      </c>
      <c r="H3355" s="106" t="n">
        <v>1</v>
      </c>
      <c r="I3355" s="107" t="n">
        <f aca="false">L3355</f>
        <v>1224.05</v>
      </c>
      <c r="J3355" s="107" t="n">
        <f aca="false">M3355</f>
        <v>1224.05</v>
      </c>
      <c r="L3355" s="108" t="n">
        <f aca="false">TRUNC(N3355-N3355*$O$2,2)</f>
        <v>1224.05</v>
      </c>
      <c r="M3355" s="108" t="n">
        <f aca="false">TRUNC(O3355-O3355*$O$2,2)</f>
        <v>1224.05</v>
      </c>
      <c r="N3355" s="0" t="n">
        <v>1568.3</v>
      </c>
      <c r="O3355" s="0" t="n">
        <v>1568.3</v>
      </c>
    </row>
    <row r="3356" customFormat="false" ht="15" hidden="false" customHeight="false" outlineLevel="0" collapsed="false">
      <c r="A3356" s="98"/>
      <c r="B3356" s="99" t="s">
        <v>8</v>
      </c>
      <c r="C3356" s="98" t="s">
        <v>9</v>
      </c>
      <c r="D3356" s="98" t="s">
        <v>10</v>
      </c>
      <c r="E3356" s="100" t="s">
        <v>1565</v>
      </c>
      <c r="F3356" s="100"/>
      <c r="G3356" s="101" t="s">
        <v>11</v>
      </c>
      <c r="H3356" s="99" t="s">
        <v>12</v>
      </c>
      <c r="I3356" s="99" t="s">
        <v>13</v>
      </c>
      <c r="J3356" s="99" t="s">
        <v>15</v>
      </c>
      <c r="L3356" s="108"/>
      <c r="M3356" s="108"/>
    </row>
    <row r="3357" customFormat="false" ht="25.5" hidden="false" customHeight="false" outlineLevel="0" collapsed="false">
      <c r="A3357" s="109" t="s">
        <v>1566</v>
      </c>
      <c r="B3357" s="110" t="n">
        <v>8957</v>
      </c>
      <c r="C3357" s="109" t="s">
        <v>50</v>
      </c>
      <c r="D3357" s="109" t="s">
        <v>3237</v>
      </c>
      <c r="E3357" s="111" t="s">
        <v>3238</v>
      </c>
      <c r="F3357" s="111"/>
      <c r="G3357" s="112" t="s">
        <v>24</v>
      </c>
      <c r="H3357" s="113" t="n">
        <v>3</v>
      </c>
      <c r="I3357" s="114" t="n">
        <f aca="false">L3357</f>
        <v>38.19</v>
      </c>
      <c r="J3357" s="114" t="n">
        <f aca="false">M3357</f>
        <v>114.59</v>
      </c>
      <c r="L3357" s="108" t="n">
        <f aca="false">TRUNC(N3357-N3357*$O$2,2)</f>
        <v>38.19</v>
      </c>
      <c r="M3357" s="108" t="n">
        <f aca="false">TRUNC(O3357-O3357*$O$2,2)</f>
        <v>114.59</v>
      </c>
      <c r="N3357" s="0" t="s">
        <v>3239</v>
      </c>
      <c r="O3357" s="0" t="s">
        <v>3240</v>
      </c>
    </row>
    <row r="3358" customFormat="false" ht="38.25" hidden="false" customHeight="false" outlineLevel="0" collapsed="false">
      <c r="A3358" s="109" t="s">
        <v>1566</v>
      </c>
      <c r="B3358" s="110" t="n">
        <v>1769</v>
      </c>
      <c r="C3358" s="109" t="s">
        <v>50</v>
      </c>
      <c r="D3358" s="109" t="s">
        <v>3241</v>
      </c>
      <c r="E3358" s="111" t="s">
        <v>3242</v>
      </c>
      <c r="F3358" s="111"/>
      <c r="G3358" s="112" t="s">
        <v>24</v>
      </c>
      <c r="H3358" s="113" t="n">
        <v>1</v>
      </c>
      <c r="I3358" s="114" t="n">
        <f aca="false">L3358</f>
        <v>264.84</v>
      </c>
      <c r="J3358" s="114" t="n">
        <f aca="false">M3358</f>
        <v>264.84</v>
      </c>
      <c r="L3358" s="108" t="n">
        <f aca="false">TRUNC(N3358-N3358*$O$2,2)</f>
        <v>264.84</v>
      </c>
      <c r="M3358" s="108" t="n">
        <f aca="false">TRUNC(O3358-O3358*$O$2,2)</f>
        <v>264.84</v>
      </c>
      <c r="N3358" s="0" t="s">
        <v>3243</v>
      </c>
      <c r="O3358" s="0" t="s">
        <v>3243</v>
      </c>
    </row>
    <row r="3359" customFormat="false" ht="26.45" hidden="false" customHeight="true" outlineLevel="0" collapsed="false">
      <c r="A3359" s="109" t="s">
        <v>1566</v>
      </c>
      <c r="B3359" s="110" t="n">
        <v>1757</v>
      </c>
      <c r="C3359" s="109" t="s">
        <v>50</v>
      </c>
      <c r="D3359" s="109" t="s">
        <v>3244</v>
      </c>
      <c r="E3359" s="111" t="s">
        <v>3242</v>
      </c>
      <c r="F3359" s="111"/>
      <c r="G3359" s="112" t="s">
        <v>24</v>
      </c>
      <c r="H3359" s="113" t="n">
        <v>1</v>
      </c>
      <c r="I3359" s="114" t="n">
        <f aca="false">L3359</f>
        <v>642.05</v>
      </c>
      <c r="J3359" s="114" t="n">
        <f aca="false">M3359</f>
        <v>642.05</v>
      </c>
      <c r="L3359" s="108" t="n">
        <f aca="false">TRUNC(N3359-N3359*$O$2,2)</f>
        <v>642.05</v>
      </c>
      <c r="M3359" s="108" t="n">
        <f aca="false">TRUNC(O3359-O3359*$O$2,2)</f>
        <v>642.05</v>
      </c>
      <c r="N3359" s="0" t="s">
        <v>3245</v>
      </c>
      <c r="O3359" s="0" t="s">
        <v>3245</v>
      </c>
    </row>
    <row r="3360" customFormat="false" ht="51" hidden="false" customHeight="false" outlineLevel="0" collapsed="false">
      <c r="A3360" s="109" t="s">
        <v>1566</v>
      </c>
      <c r="B3360" s="110" t="n">
        <v>12632</v>
      </c>
      <c r="C3360" s="109" t="s">
        <v>50</v>
      </c>
      <c r="D3360" s="109" t="s">
        <v>3246</v>
      </c>
      <c r="E3360" s="111" t="s">
        <v>3238</v>
      </c>
      <c r="F3360" s="111"/>
      <c r="G3360" s="112" t="s">
        <v>24</v>
      </c>
      <c r="H3360" s="113" t="n">
        <v>1</v>
      </c>
      <c r="I3360" s="114" t="n">
        <f aca="false">L3360</f>
        <v>202.2</v>
      </c>
      <c r="J3360" s="114" t="n">
        <f aca="false">M3360</f>
        <v>202.2</v>
      </c>
      <c r="L3360" s="108" t="n">
        <f aca="false">TRUNC(N3360-N3360*$O$2,2)</f>
        <v>202.2</v>
      </c>
      <c r="M3360" s="108" t="n">
        <f aca="false">TRUNC(O3360-O3360*$O$2,2)</f>
        <v>202.2</v>
      </c>
      <c r="N3360" s="0" t="s">
        <v>3247</v>
      </c>
      <c r="O3360" s="0" t="s">
        <v>3247</v>
      </c>
    </row>
    <row r="3361" customFormat="false" ht="13.9" hidden="false" customHeight="true" outlineLevel="0" collapsed="false">
      <c r="A3361" s="134" t="s">
        <v>1630</v>
      </c>
      <c r="B3361" s="134"/>
      <c r="C3361" s="134"/>
      <c r="D3361" s="134"/>
      <c r="E3361" s="134"/>
      <c r="F3361" s="134"/>
      <c r="G3361" s="134"/>
      <c r="H3361" s="134"/>
      <c r="I3361" s="134"/>
      <c r="J3361" s="134"/>
      <c r="L3361" s="108" t="n">
        <f aca="false">TRUNC(N3361-N3361*$O$2,2)</f>
        <v>0</v>
      </c>
      <c r="M3361" s="108" t="n">
        <f aca="false">TRUNC(O3361-O3361*$O$2,2)</f>
        <v>0</v>
      </c>
      <c r="N3361" s="0" t="n">
        <v>0</v>
      </c>
      <c r="O3361" s="0" t="n">
        <v>0</v>
      </c>
    </row>
    <row r="3362" customFormat="false" ht="15" hidden="false" customHeight="false" outlineLevel="0" collapsed="false">
      <c r="A3362" s="98"/>
      <c r="B3362" s="99" t="s">
        <v>8</v>
      </c>
      <c r="C3362" s="98" t="s">
        <v>9</v>
      </c>
      <c r="D3362" s="98" t="s">
        <v>10</v>
      </c>
      <c r="E3362" s="100" t="s">
        <v>1565</v>
      </c>
      <c r="F3362" s="100"/>
      <c r="G3362" s="101" t="s">
        <v>11</v>
      </c>
      <c r="H3362" s="99" t="s">
        <v>12</v>
      </c>
      <c r="I3362" s="99" t="s">
        <v>13</v>
      </c>
      <c r="J3362" s="99" t="s">
        <v>15</v>
      </c>
      <c r="L3362" s="108"/>
      <c r="M3362" s="108"/>
    </row>
    <row r="3363" customFormat="false" ht="12.75" hidden="false" customHeight="false" outlineLevel="0" collapsed="false">
      <c r="A3363" s="122" t="s">
        <v>1578</v>
      </c>
      <c r="B3363" s="123" t="n">
        <v>10517</v>
      </c>
      <c r="C3363" s="122" t="s">
        <v>50</v>
      </c>
      <c r="D3363" s="122" t="s">
        <v>1669</v>
      </c>
      <c r="E3363" s="124" t="s">
        <v>1642</v>
      </c>
      <c r="F3363" s="124"/>
      <c r="G3363" s="125" t="s">
        <v>1670</v>
      </c>
      <c r="H3363" s="126" t="n">
        <v>0.00473696</v>
      </c>
      <c r="I3363" s="127" t="n">
        <f aca="false">L3363</f>
        <v>234.15</v>
      </c>
      <c r="J3363" s="127" t="n">
        <f aca="false">M3363</f>
        <v>1.1</v>
      </c>
      <c r="L3363" s="108" t="n">
        <f aca="false">TRUNC(N3363-N3363*$O$2,2)</f>
        <v>234.15</v>
      </c>
      <c r="M3363" s="108" t="n">
        <f aca="false">TRUNC(O3363-O3363*$O$2,2)</f>
        <v>1.1</v>
      </c>
      <c r="N3363" s="0" t="s">
        <v>1671</v>
      </c>
      <c r="O3363" s="0" t="s">
        <v>3248</v>
      </c>
    </row>
    <row r="3364" customFormat="false" ht="12.75" hidden="false" customHeight="false" outlineLevel="0" collapsed="false">
      <c r="A3364" s="122" t="s">
        <v>1578</v>
      </c>
      <c r="B3364" s="123" t="n">
        <v>10788</v>
      </c>
      <c r="C3364" s="122" t="s">
        <v>50</v>
      </c>
      <c r="D3364" s="122" t="s">
        <v>1650</v>
      </c>
      <c r="E3364" s="124" t="s">
        <v>1581</v>
      </c>
      <c r="F3364" s="124"/>
      <c r="G3364" s="125" t="s">
        <v>24</v>
      </c>
      <c r="H3364" s="126" t="n">
        <v>0.00103848</v>
      </c>
      <c r="I3364" s="127" t="n">
        <f aca="false">L3364</f>
        <v>28.8</v>
      </c>
      <c r="J3364" s="127" t="n">
        <f aca="false">M3364</f>
        <v>0.02</v>
      </c>
      <c r="L3364" s="108" t="n">
        <f aca="false">TRUNC(N3364-N3364*$O$2,2)</f>
        <v>28.8</v>
      </c>
      <c r="M3364" s="108" t="n">
        <f aca="false">TRUNC(O3364-O3364*$O$2,2)</f>
        <v>0.02</v>
      </c>
      <c r="N3364" s="0" t="s">
        <v>1651</v>
      </c>
      <c r="O3364" s="0" t="s">
        <v>1893</v>
      </c>
    </row>
    <row r="3365" customFormat="false" ht="25.5" hidden="false" customHeight="false" outlineLevel="0" collapsed="false">
      <c r="A3365" s="122" t="s">
        <v>1578</v>
      </c>
      <c r="B3365" s="123" t="n">
        <v>11248</v>
      </c>
      <c r="C3365" s="122" t="s">
        <v>50</v>
      </c>
      <c r="D3365" s="122" t="s">
        <v>1956</v>
      </c>
      <c r="E3365" s="124" t="s">
        <v>1583</v>
      </c>
      <c r="F3365" s="124"/>
      <c r="G3365" s="125" t="s">
        <v>24</v>
      </c>
      <c r="H3365" s="126" t="n">
        <v>0.000515</v>
      </c>
      <c r="I3365" s="127" t="n">
        <f aca="false">L3365</f>
        <v>192</v>
      </c>
      <c r="J3365" s="127" t="n">
        <f aca="false">M3365</f>
        <v>0.09</v>
      </c>
      <c r="L3365" s="108" t="n">
        <f aca="false">TRUNC(N3365-N3365*$O$2,2)</f>
        <v>192</v>
      </c>
      <c r="M3365" s="108" t="n">
        <f aca="false">TRUNC(O3365-O3365*$O$2,2)</f>
        <v>0.09</v>
      </c>
      <c r="N3365" s="0" t="s">
        <v>1957</v>
      </c>
      <c r="O3365" s="0" t="s">
        <v>2284</v>
      </c>
    </row>
    <row r="3366" customFormat="false" ht="12.75" hidden="false" customHeight="false" outlineLevel="0" collapsed="false">
      <c r="A3366" s="122" t="s">
        <v>1578</v>
      </c>
      <c r="B3366" s="123" t="n">
        <v>11244</v>
      </c>
      <c r="C3366" s="122" t="s">
        <v>50</v>
      </c>
      <c r="D3366" s="122" t="s">
        <v>1943</v>
      </c>
      <c r="E3366" s="124" t="s">
        <v>1581</v>
      </c>
      <c r="F3366" s="124"/>
      <c r="G3366" s="125" t="s">
        <v>24</v>
      </c>
      <c r="H3366" s="126" t="n">
        <v>0.00103</v>
      </c>
      <c r="I3366" s="127" t="n">
        <f aca="false">L3366</f>
        <v>38.2</v>
      </c>
      <c r="J3366" s="127" t="n">
        <f aca="false">M3366</f>
        <v>0.03</v>
      </c>
      <c r="L3366" s="108" t="n">
        <f aca="false">TRUNC(N3366-N3366*$O$2,2)</f>
        <v>38.2</v>
      </c>
      <c r="M3366" s="108" t="n">
        <f aca="false">TRUNC(O3366-O3366*$O$2,2)</f>
        <v>0.03</v>
      </c>
      <c r="N3366" s="0" t="s">
        <v>1944</v>
      </c>
      <c r="O3366" s="0" t="s">
        <v>1612</v>
      </c>
    </row>
    <row r="3367" customFormat="false" ht="25.5" hidden="false" customHeight="false" outlineLevel="0" collapsed="false">
      <c r="A3367" s="122" t="s">
        <v>1578</v>
      </c>
      <c r="B3367" s="123" t="s">
        <v>1905</v>
      </c>
      <c r="C3367" s="122" t="s">
        <v>50</v>
      </c>
      <c r="D3367" s="122" t="s">
        <v>1906</v>
      </c>
      <c r="E3367" s="124" t="s">
        <v>1609</v>
      </c>
      <c r="F3367" s="124"/>
      <c r="G3367" s="125" t="s">
        <v>1610</v>
      </c>
      <c r="H3367" s="126" t="n">
        <v>5.15</v>
      </c>
      <c r="I3367" s="127" t="n">
        <f aca="false">L3367</f>
        <v>14.93</v>
      </c>
      <c r="J3367" s="127" t="n">
        <f aca="false">M3367</f>
        <v>76.88</v>
      </c>
      <c r="L3367" s="108" t="n">
        <f aca="false">TRUNC(N3367-N3367*$O$2,2)</f>
        <v>14.93</v>
      </c>
      <c r="M3367" s="108" t="n">
        <f aca="false">TRUNC(O3367-O3367*$O$2,2)</f>
        <v>76.88</v>
      </c>
      <c r="N3367" s="0" t="s">
        <v>1746</v>
      </c>
      <c r="O3367" s="0" t="s">
        <v>3249</v>
      </c>
    </row>
    <row r="3368" customFormat="false" ht="25.5" hidden="false" customHeight="false" outlineLevel="0" collapsed="false">
      <c r="A3368" s="122" t="s">
        <v>1578</v>
      </c>
      <c r="B3368" s="123" t="s">
        <v>1654</v>
      </c>
      <c r="C3368" s="122" t="s">
        <v>50</v>
      </c>
      <c r="D3368" s="122" t="s">
        <v>1655</v>
      </c>
      <c r="E3368" s="124" t="s">
        <v>1581</v>
      </c>
      <c r="F3368" s="124"/>
      <c r="G3368" s="125" t="s">
        <v>24</v>
      </c>
      <c r="H3368" s="126" t="n">
        <v>0.00710544</v>
      </c>
      <c r="I3368" s="127" t="n">
        <f aca="false">L3368</f>
        <v>10.53</v>
      </c>
      <c r="J3368" s="127" t="n">
        <f aca="false">M3368</f>
        <v>0.07</v>
      </c>
      <c r="L3368" s="108" t="n">
        <f aca="false">TRUNC(N3368-N3368*$O$2,2)</f>
        <v>10.53</v>
      </c>
      <c r="M3368" s="108" t="n">
        <f aca="false">TRUNC(O3368-O3368*$O$2,2)</f>
        <v>0.07</v>
      </c>
      <c r="N3368" s="0" t="s">
        <v>1656</v>
      </c>
      <c r="O3368" s="0" t="s">
        <v>1813</v>
      </c>
    </row>
    <row r="3369" customFormat="false" ht="12.75" hidden="false" customHeight="false" outlineLevel="0" collapsed="false">
      <c r="A3369" s="122" t="s">
        <v>1578</v>
      </c>
      <c r="B3369" s="123" t="n">
        <v>10492</v>
      </c>
      <c r="C3369" s="122" t="s">
        <v>50</v>
      </c>
      <c r="D3369" s="122" t="s">
        <v>1662</v>
      </c>
      <c r="E3369" s="124" t="s">
        <v>1581</v>
      </c>
      <c r="F3369" s="124"/>
      <c r="G3369" s="125" t="s">
        <v>24</v>
      </c>
      <c r="H3369" s="126" t="n">
        <v>0.0532908</v>
      </c>
      <c r="I3369" s="127" t="n">
        <f aca="false">L3369</f>
        <v>148.29</v>
      </c>
      <c r="J3369" s="127" t="n">
        <f aca="false">M3369</f>
        <v>7.89</v>
      </c>
      <c r="L3369" s="108" t="n">
        <f aca="false">TRUNC(N3369-N3369*$O$2,2)</f>
        <v>148.29</v>
      </c>
      <c r="M3369" s="108" t="n">
        <f aca="false">TRUNC(O3369-O3369*$O$2,2)</f>
        <v>7.89</v>
      </c>
      <c r="N3369" s="0" t="s">
        <v>1663</v>
      </c>
      <c r="O3369" s="0" t="s">
        <v>1948</v>
      </c>
    </row>
    <row r="3370" customFormat="false" ht="12.75" hidden="false" customHeight="false" outlineLevel="0" collapsed="false">
      <c r="A3370" s="122" t="s">
        <v>1578</v>
      </c>
      <c r="B3370" s="123" t="n">
        <v>941</v>
      </c>
      <c r="C3370" s="122" t="s">
        <v>50</v>
      </c>
      <c r="D3370" s="122" t="s">
        <v>1652</v>
      </c>
      <c r="E3370" s="124" t="s">
        <v>1581</v>
      </c>
      <c r="F3370" s="124"/>
      <c r="G3370" s="125" t="s">
        <v>24</v>
      </c>
      <c r="H3370" s="126" t="n">
        <v>0.0177636</v>
      </c>
      <c r="I3370" s="127" t="n">
        <f aca="false">L3370</f>
        <v>148.56</v>
      </c>
      <c r="J3370" s="127" t="n">
        <f aca="false">M3370</f>
        <v>2.63</v>
      </c>
      <c r="L3370" s="108" t="n">
        <f aca="false">TRUNC(N3370-N3370*$O$2,2)</f>
        <v>148.56</v>
      </c>
      <c r="M3370" s="108" t="n">
        <f aca="false">TRUNC(O3370-O3370*$O$2,2)</f>
        <v>2.63</v>
      </c>
      <c r="N3370" s="0" t="s">
        <v>1653</v>
      </c>
      <c r="O3370" s="0" t="s">
        <v>3250</v>
      </c>
    </row>
    <row r="3371" customFormat="false" ht="13.15" hidden="false" customHeight="true" outlineLevel="0" collapsed="false">
      <c r="A3371" s="122" t="s">
        <v>1578</v>
      </c>
      <c r="B3371" s="123" t="n">
        <v>11249</v>
      </c>
      <c r="C3371" s="122" t="s">
        <v>50</v>
      </c>
      <c r="D3371" s="122" t="s">
        <v>1965</v>
      </c>
      <c r="E3371" s="124" t="s">
        <v>1583</v>
      </c>
      <c r="F3371" s="124"/>
      <c r="G3371" s="125" t="s">
        <v>24</v>
      </c>
      <c r="H3371" s="126" t="n">
        <v>0.000515</v>
      </c>
      <c r="I3371" s="127" t="n">
        <f aca="false">L3371</f>
        <v>404.29</v>
      </c>
      <c r="J3371" s="127" t="n">
        <f aca="false">M3371</f>
        <v>0.2</v>
      </c>
      <c r="L3371" s="108" t="n">
        <f aca="false">TRUNC(N3371-N3371*$O$2,2)</f>
        <v>404.29</v>
      </c>
      <c r="M3371" s="108" t="n">
        <f aca="false">TRUNC(O3371-O3371*$O$2,2)</f>
        <v>0.2</v>
      </c>
      <c r="N3371" s="0" t="s">
        <v>1966</v>
      </c>
      <c r="O3371" s="0" t="s">
        <v>1769</v>
      </c>
    </row>
    <row r="3372" customFormat="false" ht="12.75" hidden="false" customHeight="false" outlineLevel="0" collapsed="false">
      <c r="A3372" s="122" t="s">
        <v>1578</v>
      </c>
      <c r="B3372" s="123" t="n">
        <v>10362</v>
      </c>
      <c r="C3372" s="122" t="s">
        <v>50</v>
      </c>
      <c r="D3372" s="122" t="s">
        <v>1674</v>
      </c>
      <c r="E3372" s="124" t="s">
        <v>1642</v>
      </c>
      <c r="F3372" s="124"/>
      <c r="G3372" s="125" t="s">
        <v>24</v>
      </c>
      <c r="H3372" s="126" t="n">
        <v>0.0532908</v>
      </c>
      <c r="I3372" s="127" t="n">
        <f aca="false">L3372</f>
        <v>9.78</v>
      </c>
      <c r="J3372" s="127" t="n">
        <f aca="false">M3372</f>
        <v>0.51</v>
      </c>
      <c r="L3372" s="108" t="n">
        <f aca="false">TRUNC(N3372-N3372*$O$2,2)</f>
        <v>9.78</v>
      </c>
      <c r="M3372" s="108" t="n">
        <f aca="false">TRUNC(O3372-O3372*$O$2,2)</f>
        <v>0.51</v>
      </c>
      <c r="N3372" s="0" t="s">
        <v>1675</v>
      </c>
      <c r="O3372" s="0" t="s">
        <v>3251</v>
      </c>
    </row>
    <row r="3373" customFormat="false" ht="12.75" hidden="false" customHeight="false" outlineLevel="0" collapsed="false">
      <c r="A3373" s="122" t="s">
        <v>1578</v>
      </c>
      <c r="B3373" s="123" t="n">
        <v>10790</v>
      </c>
      <c r="C3373" s="122" t="s">
        <v>50</v>
      </c>
      <c r="D3373" s="122" t="s">
        <v>1780</v>
      </c>
      <c r="E3373" s="124" t="s">
        <v>1581</v>
      </c>
      <c r="F3373" s="124"/>
      <c r="G3373" s="125" t="s">
        <v>24</v>
      </c>
      <c r="H3373" s="126" t="n">
        <v>0.00015</v>
      </c>
      <c r="I3373" s="127" t="n">
        <f aca="false">L3373</f>
        <v>20.25</v>
      </c>
      <c r="J3373" s="127" t="n">
        <f aca="false">M3373</f>
        <v>0</v>
      </c>
      <c r="L3373" s="108" t="n">
        <f aca="false">TRUNC(N3373-N3373*$O$2,2)</f>
        <v>20.25</v>
      </c>
      <c r="M3373" s="108" t="n">
        <f aca="false">TRUNC(O3373-O3373*$O$2,2)</f>
        <v>0</v>
      </c>
      <c r="N3373" s="0" t="s">
        <v>1781</v>
      </c>
      <c r="O3373" s="0" t="s">
        <v>1635</v>
      </c>
    </row>
    <row r="3374" customFormat="false" ht="12.75" hidden="false" customHeight="false" outlineLevel="0" collapsed="false">
      <c r="A3374" s="122" t="s">
        <v>1578</v>
      </c>
      <c r="B3374" s="123" t="n">
        <v>11264</v>
      </c>
      <c r="C3374" s="122" t="s">
        <v>50</v>
      </c>
      <c r="D3374" s="122" t="s">
        <v>1810</v>
      </c>
      <c r="E3374" s="124" t="s">
        <v>1581</v>
      </c>
      <c r="F3374" s="124"/>
      <c r="G3374" s="125" t="s">
        <v>24</v>
      </c>
      <c r="H3374" s="126" t="n">
        <v>0.0003</v>
      </c>
      <c r="I3374" s="127" t="n">
        <f aca="false">L3374</f>
        <v>10.55</v>
      </c>
      <c r="J3374" s="127" t="n">
        <f aca="false">M3374</f>
        <v>0</v>
      </c>
      <c r="L3374" s="108" t="n">
        <f aca="false">TRUNC(N3374-N3374*$O$2,2)</f>
        <v>10.55</v>
      </c>
      <c r="M3374" s="108" t="n">
        <f aca="false">TRUNC(O3374-O3374*$O$2,2)</f>
        <v>0</v>
      </c>
      <c r="N3374" s="0" t="s">
        <v>1811</v>
      </c>
      <c r="O3374" s="0" t="s">
        <v>1635</v>
      </c>
    </row>
    <row r="3375" customFormat="false" ht="12.75" hidden="false" customHeight="false" outlineLevel="0" collapsed="false">
      <c r="A3375" s="122" t="s">
        <v>1578</v>
      </c>
      <c r="B3375" s="123" t="n">
        <v>10578</v>
      </c>
      <c r="C3375" s="122" t="s">
        <v>50</v>
      </c>
      <c r="D3375" s="122" t="s">
        <v>1994</v>
      </c>
      <c r="E3375" s="124" t="s">
        <v>1581</v>
      </c>
      <c r="F3375" s="124"/>
      <c r="G3375" s="125" t="s">
        <v>24</v>
      </c>
      <c r="H3375" s="126" t="n">
        <v>0.00103</v>
      </c>
      <c r="I3375" s="127" t="n">
        <f aca="false">L3375</f>
        <v>11.82</v>
      </c>
      <c r="J3375" s="127" t="n">
        <f aca="false">M3375</f>
        <v>0</v>
      </c>
      <c r="L3375" s="108" t="n">
        <f aca="false">TRUNC(N3375-N3375*$O$2,2)</f>
        <v>11.82</v>
      </c>
      <c r="M3375" s="108" t="n">
        <f aca="false">TRUNC(O3375-O3375*$O$2,2)</f>
        <v>0</v>
      </c>
      <c r="N3375" s="0" t="s">
        <v>1995</v>
      </c>
      <c r="O3375" s="0" t="s">
        <v>1644</v>
      </c>
    </row>
    <row r="3376" customFormat="false" ht="12.75" hidden="false" customHeight="false" outlineLevel="0" collapsed="false">
      <c r="A3376" s="122" t="s">
        <v>1578</v>
      </c>
      <c r="B3376" s="123" t="n">
        <v>10599</v>
      </c>
      <c r="C3376" s="122" t="s">
        <v>50</v>
      </c>
      <c r="D3376" s="122" t="s">
        <v>1648</v>
      </c>
      <c r="E3376" s="124" t="s">
        <v>1581</v>
      </c>
      <c r="F3376" s="124"/>
      <c r="G3376" s="125" t="s">
        <v>24</v>
      </c>
      <c r="H3376" s="126" t="n">
        <v>0.02131632</v>
      </c>
      <c r="I3376" s="127" t="n">
        <f aca="false">L3376</f>
        <v>14.04</v>
      </c>
      <c r="J3376" s="127" t="n">
        <f aca="false">M3376</f>
        <v>0.29</v>
      </c>
      <c r="L3376" s="108" t="n">
        <f aca="false">TRUNC(N3376-N3376*$O$2,2)</f>
        <v>14.04</v>
      </c>
      <c r="M3376" s="108" t="n">
        <f aca="false">TRUNC(O3376-O3376*$O$2,2)</f>
        <v>0.29</v>
      </c>
      <c r="N3376" s="0" t="s">
        <v>1649</v>
      </c>
      <c r="O3376" s="0" t="s">
        <v>2228</v>
      </c>
    </row>
    <row r="3377" customFormat="false" ht="12.75" hidden="false" customHeight="false" outlineLevel="0" collapsed="false">
      <c r="A3377" s="122" t="s">
        <v>1578</v>
      </c>
      <c r="B3377" s="123" t="n">
        <v>1651</v>
      </c>
      <c r="C3377" s="122" t="s">
        <v>50</v>
      </c>
      <c r="D3377" s="122" t="s">
        <v>1638</v>
      </c>
      <c r="E3377" s="124" t="s">
        <v>1581</v>
      </c>
      <c r="F3377" s="124"/>
      <c r="G3377" s="125" t="s">
        <v>1639</v>
      </c>
      <c r="H3377" s="126" t="n">
        <v>0.00895892</v>
      </c>
      <c r="I3377" s="127" t="n">
        <f aca="false">L3377</f>
        <v>4.95</v>
      </c>
      <c r="J3377" s="127" t="n">
        <f aca="false">M3377</f>
        <v>0.03</v>
      </c>
      <c r="L3377" s="108" t="n">
        <f aca="false">TRUNC(N3377-N3377*$O$2,2)</f>
        <v>4.95</v>
      </c>
      <c r="M3377" s="108" t="n">
        <f aca="false">TRUNC(O3377-O3377*$O$2,2)</f>
        <v>0.03</v>
      </c>
      <c r="N3377" s="0" t="s">
        <v>1640</v>
      </c>
      <c r="O3377" s="0" t="s">
        <v>1612</v>
      </c>
    </row>
    <row r="3378" customFormat="false" ht="12.75" hidden="false" customHeight="false" outlineLevel="0" collapsed="false">
      <c r="A3378" s="122" t="s">
        <v>1578</v>
      </c>
      <c r="B3378" s="123" t="n">
        <v>10579</v>
      </c>
      <c r="C3378" s="122" t="s">
        <v>50</v>
      </c>
      <c r="D3378" s="122" t="s">
        <v>1818</v>
      </c>
      <c r="E3378" s="124" t="s">
        <v>1581</v>
      </c>
      <c r="F3378" s="124"/>
      <c r="G3378" s="125" t="s">
        <v>24</v>
      </c>
      <c r="H3378" s="126" t="n">
        <v>0.00103</v>
      </c>
      <c r="I3378" s="127" t="n">
        <f aca="false">L3378</f>
        <v>20.98</v>
      </c>
      <c r="J3378" s="127" t="n">
        <f aca="false">M3378</f>
        <v>0.01</v>
      </c>
      <c r="L3378" s="108" t="n">
        <f aca="false">TRUNC(N3378-N3378*$O$2,2)</f>
        <v>20.98</v>
      </c>
      <c r="M3378" s="108" t="n">
        <f aca="false">TRUNC(O3378-O3378*$O$2,2)</f>
        <v>0.01</v>
      </c>
      <c r="N3378" s="0" t="s">
        <v>1819</v>
      </c>
      <c r="O3378" s="0" t="s">
        <v>1678</v>
      </c>
    </row>
    <row r="3379" customFormat="false" ht="25.5" hidden="false" customHeight="false" outlineLevel="0" collapsed="false">
      <c r="A3379" s="122" t="s">
        <v>1578</v>
      </c>
      <c r="B3379" s="123" t="s">
        <v>1631</v>
      </c>
      <c r="C3379" s="122" t="s">
        <v>50</v>
      </c>
      <c r="D3379" s="122" t="s">
        <v>1632</v>
      </c>
      <c r="E3379" s="124" t="s">
        <v>1581</v>
      </c>
      <c r="F3379" s="124"/>
      <c r="G3379" s="125" t="s">
        <v>1633</v>
      </c>
      <c r="H3379" s="126" t="n">
        <v>0.02723752</v>
      </c>
      <c r="I3379" s="127" t="n">
        <f aca="false">L3379</f>
        <v>9.48</v>
      </c>
      <c r="J3379" s="127" t="n">
        <f aca="false">M3379</f>
        <v>0.25</v>
      </c>
      <c r="L3379" s="108" t="n">
        <f aca="false">TRUNC(N3379-N3379*$O$2,2)</f>
        <v>9.48</v>
      </c>
      <c r="M3379" s="108" t="n">
        <f aca="false">TRUNC(O3379-O3379*$O$2,2)</f>
        <v>0.25</v>
      </c>
      <c r="N3379" s="0" t="s">
        <v>1634</v>
      </c>
      <c r="O3379" s="0" t="s">
        <v>1890</v>
      </c>
    </row>
    <row r="3380" customFormat="false" ht="25.5" hidden="false" customHeight="false" outlineLevel="0" collapsed="false">
      <c r="A3380" s="122" t="s">
        <v>1578</v>
      </c>
      <c r="B3380" s="123" t="n">
        <v>9251</v>
      </c>
      <c r="C3380" s="122" t="s">
        <v>50</v>
      </c>
      <c r="D3380" s="122" t="s">
        <v>3252</v>
      </c>
      <c r="E3380" s="124" t="s">
        <v>1581</v>
      </c>
      <c r="F3380" s="124"/>
      <c r="G3380" s="125" t="s">
        <v>24</v>
      </c>
      <c r="H3380" s="126" t="n">
        <v>3</v>
      </c>
      <c r="I3380" s="127" t="n">
        <f aca="false">L3380</f>
        <v>22.5</v>
      </c>
      <c r="J3380" s="127" t="n">
        <f aca="false">M3380</f>
        <v>67.52</v>
      </c>
      <c r="L3380" s="108" t="n">
        <f aca="false">TRUNC(N3380-N3380*$O$2,2)</f>
        <v>22.5</v>
      </c>
      <c r="M3380" s="108" t="n">
        <f aca="false">TRUNC(O3380-O3380*$O$2,2)</f>
        <v>67.52</v>
      </c>
      <c r="N3380" s="0" t="s">
        <v>3253</v>
      </c>
      <c r="O3380" s="0" t="s">
        <v>3254</v>
      </c>
    </row>
    <row r="3381" customFormat="false" ht="25.5" hidden="false" customHeight="false" outlineLevel="0" collapsed="false">
      <c r="A3381" s="122" t="s">
        <v>1578</v>
      </c>
      <c r="B3381" s="123" t="s">
        <v>1659</v>
      </c>
      <c r="C3381" s="122" t="s">
        <v>50</v>
      </c>
      <c r="D3381" s="122" t="s">
        <v>1660</v>
      </c>
      <c r="E3381" s="124" t="s">
        <v>1581</v>
      </c>
      <c r="F3381" s="124"/>
      <c r="G3381" s="125" t="s">
        <v>1633</v>
      </c>
      <c r="H3381" s="126" t="n">
        <v>0.00895892</v>
      </c>
      <c r="I3381" s="127" t="n">
        <f aca="false">L3381</f>
        <v>50.57</v>
      </c>
      <c r="J3381" s="127" t="n">
        <f aca="false">M3381</f>
        <v>0.45</v>
      </c>
      <c r="L3381" s="108" t="n">
        <f aca="false">TRUNC(N3381-N3381*$O$2,2)</f>
        <v>50.57</v>
      </c>
      <c r="M3381" s="108" t="n">
        <f aca="false">TRUNC(O3381-O3381*$O$2,2)</f>
        <v>0.45</v>
      </c>
      <c r="N3381" s="0" t="s">
        <v>1661</v>
      </c>
      <c r="O3381" s="0" t="s">
        <v>2282</v>
      </c>
    </row>
    <row r="3382" customFormat="false" ht="12.75" hidden="false" customHeight="false" outlineLevel="0" collapsed="false">
      <c r="A3382" s="122" t="s">
        <v>1578</v>
      </c>
      <c r="B3382" s="123" t="n">
        <v>4729</v>
      </c>
      <c r="C3382" s="122" t="s">
        <v>50</v>
      </c>
      <c r="D3382" s="122" t="s">
        <v>1636</v>
      </c>
      <c r="E3382" s="124" t="s">
        <v>1581</v>
      </c>
      <c r="F3382" s="124"/>
      <c r="G3382" s="125" t="s">
        <v>24</v>
      </c>
      <c r="H3382" s="126" t="n">
        <v>0.00051924</v>
      </c>
      <c r="I3382" s="127" t="n">
        <f aca="false">L3382</f>
        <v>24.58</v>
      </c>
      <c r="J3382" s="127" t="n">
        <f aca="false">M3382</f>
        <v>0</v>
      </c>
      <c r="L3382" s="108" t="n">
        <f aca="false">TRUNC(N3382-N3382*$O$2,2)</f>
        <v>24.58</v>
      </c>
      <c r="M3382" s="108" t="n">
        <f aca="false">TRUNC(O3382-O3382*$O$2,2)</f>
        <v>0</v>
      </c>
      <c r="N3382" s="0" t="s">
        <v>1637</v>
      </c>
      <c r="O3382" s="0" t="s">
        <v>1644</v>
      </c>
    </row>
    <row r="3383" customFormat="false" ht="25.5" hidden="false" customHeight="false" outlineLevel="0" collapsed="false">
      <c r="A3383" s="122" t="s">
        <v>1578</v>
      </c>
      <c r="B3383" s="123" t="n">
        <v>10761</v>
      </c>
      <c r="C3383" s="122" t="s">
        <v>50</v>
      </c>
      <c r="D3383" s="122" t="s">
        <v>1641</v>
      </c>
      <c r="E3383" s="124" t="s">
        <v>1642</v>
      </c>
      <c r="F3383" s="124"/>
      <c r="G3383" s="125" t="s">
        <v>24</v>
      </c>
      <c r="H3383" s="126" t="n">
        <v>1.20555632</v>
      </c>
      <c r="I3383" s="127" t="n">
        <f aca="false">L3383</f>
        <v>3.9</v>
      </c>
      <c r="J3383" s="127" t="n">
        <f aca="false">M3383</f>
        <v>4.69</v>
      </c>
      <c r="L3383" s="108" t="n">
        <f aca="false">TRUNC(N3383-N3383*$O$2,2)</f>
        <v>3.9</v>
      </c>
      <c r="M3383" s="108" t="n">
        <f aca="false">TRUNC(O3383-O3383*$O$2,2)</f>
        <v>4.69</v>
      </c>
      <c r="N3383" s="0" t="s">
        <v>1643</v>
      </c>
      <c r="O3383" s="0" t="s">
        <v>2093</v>
      </c>
    </row>
    <row r="3384" customFormat="false" ht="25.5" hidden="false" customHeight="false" outlineLevel="0" collapsed="false">
      <c r="A3384" s="122" t="s">
        <v>1578</v>
      </c>
      <c r="B3384" s="123" t="s">
        <v>1737</v>
      </c>
      <c r="C3384" s="122" t="s">
        <v>50</v>
      </c>
      <c r="D3384" s="122" t="s">
        <v>1738</v>
      </c>
      <c r="E3384" s="124" t="s">
        <v>1609</v>
      </c>
      <c r="F3384" s="124"/>
      <c r="G3384" s="125" t="s">
        <v>1610</v>
      </c>
      <c r="H3384" s="126" t="n">
        <v>1.5</v>
      </c>
      <c r="I3384" s="127" t="n">
        <f aca="false">L3384</f>
        <v>14.91</v>
      </c>
      <c r="J3384" s="127" t="n">
        <f aca="false">M3384</f>
        <v>22.36</v>
      </c>
      <c r="L3384" s="108" t="n">
        <f aca="false">TRUNC(N3384-N3384*$O$2,2)</f>
        <v>14.91</v>
      </c>
      <c r="M3384" s="108" t="n">
        <f aca="false">TRUNC(O3384-O3384*$O$2,2)</f>
        <v>22.36</v>
      </c>
      <c r="N3384" s="0" t="s">
        <v>1739</v>
      </c>
      <c r="O3384" s="0" t="s">
        <v>3255</v>
      </c>
    </row>
    <row r="3385" customFormat="false" ht="12.75" hidden="false" customHeight="false" outlineLevel="0" collapsed="false">
      <c r="A3385" s="122" t="s">
        <v>1578</v>
      </c>
      <c r="B3385" s="123" t="n">
        <v>11247</v>
      </c>
      <c r="C3385" s="122" t="s">
        <v>50</v>
      </c>
      <c r="D3385" s="122" t="s">
        <v>1795</v>
      </c>
      <c r="E3385" s="124" t="s">
        <v>1581</v>
      </c>
      <c r="F3385" s="124"/>
      <c r="G3385" s="125" t="s">
        <v>24</v>
      </c>
      <c r="H3385" s="126" t="n">
        <v>0.00015</v>
      </c>
      <c r="I3385" s="127" t="n">
        <f aca="false">L3385</f>
        <v>255.84</v>
      </c>
      <c r="J3385" s="127" t="n">
        <f aca="false">M3385</f>
        <v>0.03</v>
      </c>
      <c r="L3385" s="108" t="n">
        <f aca="false">TRUNC(N3385-N3385*$O$2,2)</f>
        <v>255.84</v>
      </c>
      <c r="M3385" s="108" t="n">
        <f aca="false">TRUNC(O3385-O3385*$O$2,2)</f>
        <v>0.03</v>
      </c>
      <c r="N3385" s="0" t="s">
        <v>1796</v>
      </c>
      <c r="O3385" s="0" t="s">
        <v>1788</v>
      </c>
    </row>
    <row r="3386" customFormat="false" ht="12.75" hidden="false" customHeight="false" outlineLevel="0" collapsed="false">
      <c r="A3386" s="122" t="s">
        <v>1578</v>
      </c>
      <c r="B3386" s="123" t="n">
        <v>10789</v>
      </c>
      <c r="C3386" s="122" t="s">
        <v>50</v>
      </c>
      <c r="D3386" s="122" t="s">
        <v>1804</v>
      </c>
      <c r="E3386" s="124" t="s">
        <v>1581</v>
      </c>
      <c r="F3386" s="124"/>
      <c r="G3386" s="125" t="s">
        <v>24</v>
      </c>
      <c r="H3386" s="126" t="n">
        <v>0.0003</v>
      </c>
      <c r="I3386" s="127" t="n">
        <f aca="false">L3386</f>
        <v>12.01</v>
      </c>
      <c r="J3386" s="127" t="n">
        <f aca="false">M3386</f>
        <v>0</v>
      </c>
      <c r="L3386" s="108" t="n">
        <f aca="false">TRUNC(N3386-N3386*$O$2,2)</f>
        <v>12.01</v>
      </c>
      <c r="M3386" s="108" t="n">
        <f aca="false">TRUNC(O3386-O3386*$O$2,2)</f>
        <v>0</v>
      </c>
      <c r="N3386" s="0" t="s">
        <v>1805</v>
      </c>
      <c r="O3386" s="0" t="s">
        <v>1635</v>
      </c>
    </row>
    <row r="3387" customFormat="false" ht="12.75" hidden="false" customHeight="false" outlineLevel="0" collapsed="false">
      <c r="A3387" s="122" t="s">
        <v>1578</v>
      </c>
      <c r="B3387" s="123" t="n">
        <v>10596</v>
      </c>
      <c r="C3387" s="122" t="s">
        <v>50</v>
      </c>
      <c r="D3387" s="122" t="s">
        <v>1672</v>
      </c>
      <c r="E3387" s="124" t="s">
        <v>1581</v>
      </c>
      <c r="F3387" s="124"/>
      <c r="G3387" s="125" t="s">
        <v>24</v>
      </c>
      <c r="H3387" s="126" t="n">
        <v>0.0532908</v>
      </c>
      <c r="I3387" s="127" t="n">
        <f aca="false">L3387</f>
        <v>3.82</v>
      </c>
      <c r="J3387" s="127" t="n">
        <f aca="false">M3387</f>
        <v>0.2</v>
      </c>
      <c r="L3387" s="108" t="n">
        <f aca="false">TRUNC(N3387-N3387*$O$2,2)</f>
        <v>3.82</v>
      </c>
      <c r="M3387" s="108" t="n">
        <f aca="false">TRUNC(O3387-O3387*$O$2,2)</f>
        <v>0.2</v>
      </c>
      <c r="N3387" s="0" t="s">
        <v>1673</v>
      </c>
      <c r="O3387" s="0" t="s">
        <v>1769</v>
      </c>
    </row>
    <row r="3388" customFormat="false" ht="12.75" hidden="false" customHeight="false" outlineLevel="0" collapsed="false">
      <c r="A3388" s="122" t="s">
        <v>1578</v>
      </c>
      <c r="B3388" s="123" t="n">
        <v>4728</v>
      </c>
      <c r="C3388" s="122" t="s">
        <v>50</v>
      </c>
      <c r="D3388" s="122" t="s">
        <v>1667</v>
      </c>
      <c r="E3388" s="124" t="s">
        <v>1581</v>
      </c>
      <c r="F3388" s="124"/>
      <c r="G3388" s="125" t="s">
        <v>24</v>
      </c>
      <c r="H3388" s="126" t="n">
        <v>0.00155772</v>
      </c>
      <c r="I3388" s="127" t="n">
        <f aca="false">L3388</f>
        <v>14.5</v>
      </c>
      <c r="J3388" s="127" t="n">
        <f aca="false">M3388</f>
        <v>0.01</v>
      </c>
      <c r="L3388" s="108" t="n">
        <f aca="false">TRUNC(N3388-N3388*$O$2,2)</f>
        <v>14.5</v>
      </c>
      <c r="M3388" s="108" t="n">
        <f aca="false">TRUNC(O3388-O3388*$O$2,2)</f>
        <v>0.01</v>
      </c>
      <c r="N3388" s="0" t="s">
        <v>1668</v>
      </c>
      <c r="O3388" s="0" t="s">
        <v>1678</v>
      </c>
    </row>
    <row r="3389" customFormat="false" ht="12.75" hidden="false" customHeight="false" outlineLevel="0" collapsed="false">
      <c r="A3389" s="122" t="s">
        <v>1578</v>
      </c>
      <c r="B3389" s="123" t="n">
        <v>11245</v>
      </c>
      <c r="C3389" s="122" t="s">
        <v>50</v>
      </c>
      <c r="D3389" s="122" t="s">
        <v>1814</v>
      </c>
      <c r="E3389" s="124" t="s">
        <v>1581</v>
      </c>
      <c r="F3389" s="124"/>
      <c r="G3389" s="125" t="s">
        <v>24</v>
      </c>
      <c r="H3389" s="126" t="n">
        <v>0.00105</v>
      </c>
      <c r="I3389" s="127" t="n">
        <f aca="false">L3389</f>
        <v>9.05</v>
      </c>
      <c r="J3389" s="127" t="n">
        <f aca="false">M3389</f>
        <v>0</v>
      </c>
      <c r="L3389" s="108" t="n">
        <f aca="false">TRUNC(N3389-N3389*$O$2,2)</f>
        <v>9.05</v>
      </c>
      <c r="M3389" s="108" t="n">
        <f aca="false">TRUNC(O3389-O3389*$O$2,2)</f>
        <v>0</v>
      </c>
      <c r="N3389" s="0" t="s">
        <v>1815</v>
      </c>
      <c r="O3389" s="0" t="s">
        <v>1644</v>
      </c>
    </row>
    <row r="3390" customFormat="false" ht="25.5" hidden="false" customHeight="false" outlineLevel="0" collapsed="false">
      <c r="A3390" s="122" t="s">
        <v>1578</v>
      </c>
      <c r="B3390" s="123" t="n">
        <v>4174</v>
      </c>
      <c r="C3390" s="122" t="s">
        <v>50</v>
      </c>
      <c r="D3390" s="122" t="s">
        <v>1820</v>
      </c>
      <c r="E3390" s="124" t="s">
        <v>1581</v>
      </c>
      <c r="F3390" s="124"/>
      <c r="G3390" s="125" t="s">
        <v>24</v>
      </c>
      <c r="H3390" s="126" t="n">
        <v>0.00075</v>
      </c>
      <c r="I3390" s="127" t="n">
        <f aca="false">L3390</f>
        <v>8.42</v>
      </c>
      <c r="J3390" s="127" t="n">
        <f aca="false">M3390</f>
        <v>0</v>
      </c>
      <c r="L3390" s="108" t="n">
        <f aca="false">TRUNC(N3390-N3390*$O$2,2)</f>
        <v>8.42</v>
      </c>
      <c r="M3390" s="108" t="n">
        <f aca="false">TRUNC(O3390-O3390*$O$2,2)</f>
        <v>0</v>
      </c>
      <c r="N3390" s="0" t="s">
        <v>1821</v>
      </c>
      <c r="O3390" s="0" t="s">
        <v>1635</v>
      </c>
    </row>
    <row r="3391" customFormat="false" ht="12.75" hidden="false" customHeight="false" outlineLevel="0" collapsed="false">
      <c r="A3391" s="122" t="s">
        <v>1578</v>
      </c>
      <c r="B3391" s="123" t="n">
        <v>11243</v>
      </c>
      <c r="C3391" s="122" t="s">
        <v>50</v>
      </c>
      <c r="D3391" s="122" t="s">
        <v>1798</v>
      </c>
      <c r="E3391" s="124" t="s">
        <v>1581</v>
      </c>
      <c r="F3391" s="124"/>
      <c r="G3391" s="125" t="s">
        <v>24</v>
      </c>
      <c r="H3391" s="126" t="n">
        <v>0.00015</v>
      </c>
      <c r="I3391" s="127" t="n">
        <f aca="false">L3391</f>
        <v>21.85</v>
      </c>
      <c r="J3391" s="127" t="n">
        <f aca="false">M3391</f>
        <v>0</v>
      </c>
      <c r="L3391" s="108" t="n">
        <f aca="false">TRUNC(N3391-N3391*$O$2,2)</f>
        <v>21.85</v>
      </c>
      <c r="M3391" s="108" t="n">
        <f aca="false">TRUNC(O3391-O3391*$O$2,2)</f>
        <v>0</v>
      </c>
      <c r="N3391" s="0" t="s">
        <v>1799</v>
      </c>
      <c r="O3391" s="0" t="s">
        <v>1635</v>
      </c>
    </row>
    <row r="3392" customFormat="false" ht="25.5" hidden="false" customHeight="false" outlineLevel="0" collapsed="false">
      <c r="A3392" s="122" t="s">
        <v>1578</v>
      </c>
      <c r="B3392" s="123" t="s">
        <v>1645</v>
      </c>
      <c r="C3392" s="122" t="s">
        <v>50</v>
      </c>
      <c r="D3392" s="122" t="s">
        <v>1646</v>
      </c>
      <c r="E3392" s="124" t="s">
        <v>1581</v>
      </c>
      <c r="F3392" s="124"/>
      <c r="G3392" s="125" t="s">
        <v>24</v>
      </c>
      <c r="H3392" s="126" t="n">
        <v>0.00103848</v>
      </c>
      <c r="I3392" s="127" t="n">
        <f aca="false">L3392</f>
        <v>140.49</v>
      </c>
      <c r="J3392" s="127" t="n">
        <f aca="false">M3392</f>
        <v>0.14</v>
      </c>
      <c r="L3392" s="108" t="n">
        <f aca="false">TRUNC(N3392-N3392*$O$2,2)</f>
        <v>140.49</v>
      </c>
      <c r="M3392" s="108" t="n">
        <f aca="false">TRUNC(O3392-O3392*$O$2,2)</f>
        <v>0.14</v>
      </c>
      <c r="N3392" s="0" t="s">
        <v>1647</v>
      </c>
      <c r="O3392" s="0" t="s">
        <v>2597</v>
      </c>
    </row>
    <row r="3393" customFormat="false" ht="12.75" hidden="false" customHeight="false" outlineLevel="0" collapsed="false">
      <c r="A3393" s="122" t="s">
        <v>1578</v>
      </c>
      <c r="B3393" s="123" t="n">
        <v>10282</v>
      </c>
      <c r="C3393" s="122" t="s">
        <v>50</v>
      </c>
      <c r="D3393" s="122" t="s">
        <v>1789</v>
      </c>
      <c r="E3393" s="124" t="s">
        <v>1581</v>
      </c>
      <c r="F3393" s="124"/>
      <c r="G3393" s="125" t="s">
        <v>24</v>
      </c>
      <c r="H3393" s="126" t="n">
        <v>0.0003</v>
      </c>
      <c r="I3393" s="127" t="n">
        <f aca="false">L3393</f>
        <v>31.84</v>
      </c>
      <c r="J3393" s="127" t="n">
        <f aca="false">M3393</f>
        <v>0</v>
      </c>
      <c r="L3393" s="108" t="n">
        <f aca="false">TRUNC(N3393-N3393*$O$2,2)</f>
        <v>31.84</v>
      </c>
      <c r="M3393" s="108" t="n">
        <f aca="false">TRUNC(O3393-O3393*$O$2,2)</f>
        <v>0</v>
      </c>
      <c r="N3393" s="0" t="s">
        <v>1790</v>
      </c>
      <c r="O3393" s="0" t="s">
        <v>1644</v>
      </c>
    </row>
    <row r="3394" customFormat="false" ht="25.5" hidden="false" customHeight="false" outlineLevel="0" collapsed="false">
      <c r="A3394" s="122" t="s">
        <v>1578</v>
      </c>
      <c r="B3394" s="123" t="s">
        <v>2251</v>
      </c>
      <c r="C3394" s="122" t="s">
        <v>50</v>
      </c>
      <c r="D3394" s="122" t="s">
        <v>2252</v>
      </c>
      <c r="E3394" s="124" t="s">
        <v>1581</v>
      </c>
      <c r="F3394" s="124"/>
      <c r="G3394" s="125" t="s">
        <v>287</v>
      </c>
      <c r="H3394" s="126" t="n">
        <v>0.02</v>
      </c>
      <c r="I3394" s="127" t="n">
        <f aca="false">L3394</f>
        <v>12.34</v>
      </c>
      <c r="J3394" s="127" t="n">
        <f aca="false">M3394</f>
        <v>0.24</v>
      </c>
      <c r="L3394" s="108" t="n">
        <f aca="false">TRUNC(N3394-N3394*$O$2,2)</f>
        <v>12.34</v>
      </c>
      <c r="M3394" s="108" t="n">
        <f aca="false">TRUNC(O3394-O3394*$O$2,2)</f>
        <v>0.24</v>
      </c>
      <c r="N3394" s="0" t="s">
        <v>1916</v>
      </c>
      <c r="O3394" s="0" t="s">
        <v>1985</v>
      </c>
    </row>
    <row r="3395" customFormat="false" ht="25.5" hidden="false" customHeight="false" outlineLevel="0" collapsed="false">
      <c r="A3395" s="122" t="s">
        <v>1578</v>
      </c>
      <c r="B3395" s="123" t="s">
        <v>1832</v>
      </c>
      <c r="C3395" s="122" t="s">
        <v>50</v>
      </c>
      <c r="D3395" s="122" t="s">
        <v>1833</v>
      </c>
      <c r="E3395" s="124" t="s">
        <v>1581</v>
      </c>
      <c r="F3395" s="124"/>
      <c r="G3395" s="125" t="s">
        <v>287</v>
      </c>
      <c r="H3395" s="126" t="n">
        <v>4.79332</v>
      </c>
      <c r="I3395" s="127" t="n">
        <f aca="false">L3395</f>
        <v>0.6</v>
      </c>
      <c r="J3395" s="127" t="n">
        <f aca="false">M3395</f>
        <v>2.91</v>
      </c>
      <c r="L3395" s="108" t="n">
        <f aca="false">TRUNC(N3395-N3395*$O$2,2)</f>
        <v>0.6</v>
      </c>
      <c r="M3395" s="108" t="n">
        <f aca="false">TRUNC(O3395-O3395*$O$2,2)</f>
        <v>2.91</v>
      </c>
      <c r="N3395" s="0" t="s">
        <v>1834</v>
      </c>
      <c r="O3395" s="0" t="s">
        <v>3256</v>
      </c>
    </row>
    <row r="3396" customFormat="false" ht="51" hidden="false" customHeight="false" outlineLevel="0" collapsed="false">
      <c r="A3396" s="122" t="s">
        <v>1578</v>
      </c>
      <c r="B3396" s="123" t="n">
        <v>944</v>
      </c>
      <c r="C3396" s="122" t="s">
        <v>50</v>
      </c>
      <c r="D3396" s="122" t="s">
        <v>3246</v>
      </c>
      <c r="E3396" s="124" t="s">
        <v>1581</v>
      </c>
      <c r="F3396" s="124"/>
      <c r="G3396" s="125" t="s">
        <v>24</v>
      </c>
      <c r="H3396" s="126" t="n">
        <v>1</v>
      </c>
      <c r="I3396" s="127" t="n">
        <f aca="false">L3396</f>
        <v>131.27</v>
      </c>
      <c r="J3396" s="127" t="n">
        <f aca="false">M3396</f>
        <v>131.27</v>
      </c>
      <c r="L3396" s="108" t="n">
        <f aca="false">TRUNC(N3396-N3396*$O$2,2)</f>
        <v>131.27</v>
      </c>
      <c r="M3396" s="108" t="n">
        <f aca="false">TRUNC(O3396-O3396*$O$2,2)</f>
        <v>131.27</v>
      </c>
      <c r="N3396" s="0" t="s">
        <v>3257</v>
      </c>
      <c r="O3396" s="0" t="s">
        <v>3257</v>
      </c>
    </row>
    <row r="3397" customFormat="false" ht="12.75" hidden="false" customHeight="false" outlineLevel="0" collapsed="false">
      <c r="A3397" s="122" t="s">
        <v>1578</v>
      </c>
      <c r="B3397" s="123" t="n">
        <v>10577</v>
      </c>
      <c r="C3397" s="122" t="s">
        <v>50</v>
      </c>
      <c r="D3397" s="122" t="s">
        <v>1960</v>
      </c>
      <c r="E3397" s="124" t="s">
        <v>1581</v>
      </c>
      <c r="F3397" s="124"/>
      <c r="G3397" s="125" t="s">
        <v>24</v>
      </c>
      <c r="H3397" s="126" t="n">
        <v>0.000515</v>
      </c>
      <c r="I3397" s="127" t="n">
        <f aca="false">L3397</f>
        <v>23.33</v>
      </c>
      <c r="J3397" s="127" t="n">
        <f aca="false">M3397</f>
        <v>0</v>
      </c>
      <c r="L3397" s="108" t="n">
        <f aca="false">TRUNC(N3397-N3397*$O$2,2)</f>
        <v>23.33</v>
      </c>
      <c r="M3397" s="108" t="n">
        <f aca="false">TRUNC(O3397-O3397*$O$2,2)</f>
        <v>0</v>
      </c>
      <c r="N3397" s="0" t="s">
        <v>1961</v>
      </c>
      <c r="O3397" s="0" t="s">
        <v>1644</v>
      </c>
    </row>
    <row r="3398" customFormat="false" ht="12.75" hidden="false" customHeight="false" outlineLevel="0" collapsed="false">
      <c r="A3398" s="122" t="s">
        <v>1578</v>
      </c>
      <c r="B3398" s="123" t="n">
        <v>11246</v>
      </c>
      <c r="C3398" s="122" t="s">
        <v>50</v>
      </c>
      <c r="D3398" s="122" t="s">
        <v>1816</v>
      </c>
      <c r="E3398" s="124" t="s">
        <v>1581</v>
      </c>
      <c r="F3398" s="124"/>
      <c r="G3398" s="125" t="s">
        <v>765</v>
      </c>
      <c r="H3398" s="126" t="n">
        <v>0.00105</v>
      </c>
      <c r="I3398" s="127" t="n">
        <f aca="false">L3398</f>
        <v>7.97</v>
      </c>
      <c r="J3398" s="127" t="n">
        <f aca="false">M3398</f>
        <v>0</v>
      </c>
      <c r="L3398" s="108" t="n">
        <f aca="false">TRUNC(N3398-N3398*$O$2,2)</f>
        <v>7.97</v>
      </c>
      <c r="M3398" s="108" t="n">
        <f aca="false">TRUNC(O3398-O3398*$O$2,2)</f>
        <v>0</v>
      </c>
      <c r="N3398" s="0" t="s">
        <v>1817</v>
      </c>
      <c r="O3398" s="0" t="s">
        <v>1644</v>
      </c>
    </row>
    <row r="3399" customFormat="false" ht="12.75" hidden="false" customHeight="false" outlineLevel="0" collapsed="false">
      <c r="A3399" s="122" t="s">
        <v>1578</v>
      </c>
      <c r="B3399" s="123" t="n">
        <v>2378</v>
      </c>
      <c r="C3399" s="122" t="s">
        <v>50</v>
      </c>
      <c r="D3399" s="122" t="s">
        <v>1657</v>
      </c>
      <c r="E3399" s="124" t="s">
        <v>1581</v>
      </c>
      <c r="F3399" s="124"/>
      <c r="G3399" s="125" t="s">
        <v>24</v>
      </c>
      <c r="H3399" s="126" t="n">
        <v>0.92351484</v>
      </c>
      <c r="I3399" s="127" t="n">
        <f aca="false">L3399</f>
        <v>3.51</v>
      </c>
      <c r="J3399" s="127" t="n">
        <f aca="false">M3399</f>
        <v>3.23</v>
      </c>
      <c r="L3399" s="108" t="n">
        <f aca="false">TRUNC(N3399-N3399*$O$2,2)</f>
        <v>3.51</v>
      </c>
      <c r="M3399" s="108" t="n">
        <f aca="false">TRUNC(O3399-O3399*$O$2,2)</f>
        <v>3.23</v>
      </c>
      <c r="N3399" s="0" t="s">
        <v>1658</v>
      </c>
      <c r="O3399" s="0" t="s">
        <v>2824</v>
      </c>
    </row>
    <row r="3400" customFormat="false" ht="25.5" hidden="false" customHeight="false" outlineLevel="0" collapsed="false">
      <c r="A3400" s="122" t="s">
        <v>1578</v>
      </c>
      <c r="B3400" s="123" t="s">
        <v>1664</v>
      </c>
      <c r="C3400" s="122" t="s">
        <v>50</v>
      </c>
      <c r="D3400" s="122" t="s">
        <v>1665</v>
      </c>
      <c r="E3400" s="124" t="s">
        <v>1581</v>
      </c>
      <c r="F3400" s="124"/>
      <c r="G3400" s="125" t="s">
        <v>24</v>
      </c>
      <c r="H3400" s="126" t="n">
        <v>0.00236848</v>
      </c>
      <c r="I3400" s="127" t="n">
        <f aca="false">L3400</f>
        <v>13.69</v>
      </c>
      <c r="J3400" s="127" t="n">
        <f aca="false">M3400</f>
        <v>0.03</v>
      </c>
      <c r="L3400" s="108" t="n">
        <f aca="false">TRUNC(N3400-N3400*$O$2,2)</f>
        <v>13.69</v>
      </c>
      <c r="M3400" s="108" t="n">
        <f aca="false">TRUNC(O3400-O3400*$O$2,2)</f>
        <v>0.03</v>
      </c>
      <c r="N3400" s="0" t="s">
        <v>1666</v>
      </c>
      <c r="O3400" s="0" t="s">
        <v>1788</v>
      </c>
    </row>
    <row r="3401" customFormat="false" ht="12.75" hidden="false" customHeight="false" outlineLevel="0" collapsed="false">
      <c r="A3401" s="122" t="s">
        <v>1578</v>
      </c>
      <c r="B3401" s="123" t="n">
        <v>11265</v>
      </c>
      <c r="C3401" s="122" t="s">
        <v>50</v>
      </c>
      <c r="D3401" s="122" t="s">
        <v>1822</v>
      </c>
      <c r="E3401" s="124" t="s">
        <v>1581</v>
      </c>
      <c r="F3401" s="124"/>
      <c r="G3401" s="125" t="s">
        <v>24</v>
      </c>
      <c r="H3401" s="126" t="n">
        <v>0.0006</v>
      </c>
      <c r="I3401" s="127" t="n">
        <f aca="false">L3401</f>
        <v>14.63</v>
      </c>
      <c r="J3401" s="127" t="n">
        <f aca="false">M3401</f>
        <v>0</v>
      </c>
      <c r="L3401" s="108" t="n">
        <f aca="false">TRUNC(N3401-N3401*$O$2,2)</f>
        <v>14.63</v>
      </c>
      <c r="M3401" s="108" t="n">
        <f aca="false">TRUNC(O3401-O3401*$O$2,2)</f>
        <v>0</v>
      </c>
      <c r="N3401" s="0" t="s">
        <v>1823</v>
      </c>
      <c r="O3401" s="0" t="s">
        <v>1644</v>
      </c>
    </row>
    <row r="3402" customFormat="false" ht="12.75" hidden="false" customHeight="false" outlineLevel="0" collapsed="false">
      <c r="A3402" s="122" t="s">
        <v>1578</v>
      </c>
      <c r="B3402" s="123" t="n">
        <v>158</v>
      </c>
      <c r="C3402" s="122" t="s">
        <v>50</v>
      </c>
      <c r="D3402" s="122" t="s">
        <v>1676</v>
      </c>
      <c r="E3402" s="124" t="s">
        <v>1581</v>
      </c>
      <c r="F3402" s="124"/>
      <c r="G3402" s="125" t="s">
        <v>24</v>
      </c>
      <c r="H3402" s="126" t="n">
        <v>1.20555632</v>
      </c>
      <c r="I3402" s="127" t="n">
        <f aca="false">L3402</f>
        <v>10.92</v>
      </c>
      <c r="J3402" s="127" t="n">
        <f aca="false">M3402</f>
        <v>13.16</v>
      </c>
      <c r="L3402" s="108" t="n">
        <f aca="false">TRUNC(N3402-N3402*$O$2,2)</f>
        <v>10.92</v>
      </c>
      <c r="M3402" s="108" t="n">
        <f aca="false">TRUNC(O3402-O3402*$O$2,2)</f>
        <v>13.16</v>
      </c>
      <c r="N3402" s="0" t="s">
        <v>1677</v>
      </c>
      <c r="O3402" s="0" t="s">
        <v>3258</v>
      </c>
    </row>
    <row r="3403" customFormat="false" ht="25.5" hidden="false" customHeight="false" outlineLevel="0" collapsed="false">
      <c r="A3403" s="122" t="s">
        <v>1578</v>
      </c>
      <c r="B3403" s="123" t="n">
        <v>5015</v>
      </c>
      <c r="C3403" s="122" t="s">
        <v>50</v>
      </c>
      <c r="D3403" s="122" t="s">
        <v>3259</v>
      </c>
      <c r="E3403" s="124" t="s">
        <v>1581</v>
      </c>
      <c r="F3403" s="124"/>
      <c r="G3403" s="125" t="s">
        <v>1670</v>
      </c>
      <c r="H3403" s="126" t="n">
        <v>1</v>
      </c>
      <c r="I3403" s="127" t="n">
        <f aca="false">L3403</f>
        <v>189.26</v>
      </c>
      <c r="J3403" s="127" t="n">
        <f aca="false">M3403</f>
        <v>189.26</v>
      </c>
      <c r="L3403" s="108" t="n">
        <f aca="false">TRUNC(N3403-N3403*$O$2,2)</f>
        <v>189.26</v>
      </c>
      <c r="M3403" s="108" t="n">
        <f aca="false">TRUNC(O3403-O3403*$O$2,2)</f>
        <v>189.26</v>
      </c>
      <c r="N3403" s="0" t="s">
        <v>3260</v>
      </c>
      <c r="O3403" s="0" t="s">
        <v>3260</v>
      </c>
    </row>
    <row r="3404" customFormat="false" ht="12.75" hidden="false" customHeight="false" outlineLevel="0" collapsed="false">
      <c r="A3404" s="122" t="s">
        <v>1578</v>
      </c>
      <c r="B3404" s="123" t="n">
        <v>4722</v>
      </c>
      <c r="C3404" s="122" t="s">
        <v>50</v>
      </c>
      <c r="D3404" s="122" t="s">
        <v>1776</v>
      </c>
      <c r="E3404" s="124" t="s">
        <v>1581</v>
      </c>
      <c r="F3404" s="124"/>
      <c r="G3404" s="125" t="s">
        <v>24</v>
      </c>
      <c r="H3404" s="126" t="n">
        <v>0.0006</v>
      </c>
      <c r="I3404" s="127" t="n">
        <f aca="false">L3404</f>
        <v>14.67</v>
      </c>
      <c r="J3404" s="127" t="n">
        <f aca="false">M3404</f>
        <v>0</v>
      </c>
      <c r="L3404" s="108" t="n">
        <f aca="false">TRUNC(N3404-N3404*$O$2,2)</f>
        <v>14.67</v>
      </c>
      <c r="M3404" s="108" t="n">
        <f aca="false">TRUNC(O3404-O3404*$O$2,2)</f>
        <v>0</v>
      </c>
      <c r="N3404" s="0" t="s">
        <v>1777</v>
      </c>
      <c r="O3404" s="0" t="s">
        <v>1644</v>
      </c>
    </row>
    <row r="3405" customFormat="false" ht="25.5" hidden="false" customHeight="false" outlineLevel="0" collapsed="false">
      <c r="A3405" s="122" t="s">
        <v>1578</v>
      </c>
      <c r="B3405" s="123" t="s">
        <v>1616</v>
      </c>
      <c r="C3405" s="122" t="s">
        <v>50</v>
      </c>
      <c r="D3405" s="122" t="s">
        <v>1617</v>
      </c>
      <c r="E3405" s="124" t="s">
        <v>1609</v>
      </c>
      <c r="F3405" s="124"/>
      <c r="G3405" s="125" t="s">
        <v>1610</v>
      </c>
      <c r="H3405" s="126" t="n">
        <v>5.1924</v>
      </c>
      <c r="I3405" s="127" t="n">
        <f aca="false">L3405</f>
        <v>10.65</v>
      </c>
      <c r="J3405" s="127" t="n">
        <f aca="false">M3405</f>
        <v>55.31</v>
      </c>
      <c r="L3405" s="108" t="n">
        <f aca="false">TRUNC(N3405-N3405*$O$2,2)</f>
        <v>10.65</v>
      </c>
      <c r="M3405" s="108" t="n">
        <f aca="false">TRUNC(O3405-O3405*$O$2,2)</f>
        <v>55.31</v>
      </c>
      <c r="N3405" s="0" t="s">
        <v>1618</v>
      </c>
      <c r="O3405" s="0" t="s">
        <v>3261</v>
      </c>
    </row>
    <row r="3406" customFormat="false" ht="25.5" hidden="false" customHeight="false" outlineLevel="0" collapsed="false">
      <c r="A3406" s="122" t="s">
        <v>1578</v>
      </c>
      <c r="B3406" s="123" t="s">
        <v>2127</v>
      </c>
      <c r="C3406" s="122" t="s">
        <v>50</v>
      </c>
      <c r="D3406" s="122" t="s">
        <v>2128</v>
      </c>
      <c r="E3406" s="124" t="s">
        <v>1581</v>
      </c>
      <c r="F3406" s="124"/>
      <c r="G3406" s="125" t="s">
        <v>41</v>
      </c>
      <c r="H3406" s="126" t="n">
        <v>0.011448</v>
      </c>
      <c r="I3406" s="127" t="n">
        <f aca="false">L3406</f>
        <v>85.85</v>
      </c>
      <c r="J3406" s="127" t="n">
        <f aca="false">M3406</f>
        <v>0.97</v>
      </c>
      <c r="L3406" s="108" t="n">
        <f aca="false">TRUNC(N3406-N3406*$O$2,2)</f>
        <v>85.85</v>
      </c>
      <c r="M3406" s="108" t="n">
        <f aca="false">TRUNC(O3406-O3406*$O$2,2)</f>
        <v>0.97</v>
      </c>
      <c r="N3406" s="0" t="s">
        <v>2129</v>
      </c>
      <c r="O3406" s="0" t="s">
        <v>1713</v>
      </c>
    </row>
    <row r="3407" customFormat="false" ht="25.5" hidden="false" customHeight="false" outlineLevel="0" collapsed="false">
      <c r="A3407" s="122" t="s">
        <v>1578</v>
      </c>
      <c r="B3407" s="123" t="n">
        <v>1825</v>
      </c>
      <c r="C3407" s="122" t="s">
        <v>50</v>
      </c>
      <c r="D3407" s="122" t="s">
        <v>3262</v>
      </c>
      <c r="E3407" s="124" t="s">
        <v>1581</v>
      </c>
      <c r="F3407" s="124"/>
      <c r="G3407" s="125" t="s">
        <v>24</v>
      </c>
      <c r="H3407" s="126" t="n">
        <v>1</v>
      </c>
      <c r="I3407" s="127" t="n">
        <f aca="false">L3407</f>
        <v>642.05</v>
      </c>
      <c r="J3407" s="127" t="n">
        <f aca="false">M3407</f>
        <v>642.05</v>
      </c>
      <c r="L3407" s="108" t="n">
        <f aca="false">TRUNC(N3407-N3407*$O$2,2)</f>
        <v>642.05</v>
      </c>
      <c r="M3407" s="108" t="n">
        <f aca="false">TRUNC(O3407-O3407*$O$2,2)</f>
        <v>642.05</v>
      </c>
      <c r="N3407" s="0" t="s">
        <v>3245</v>
      </c>
      <c r="O3407" s="0" t="s">
        <v>3245</v>
      </c>
    </row>
    <row r="3408" customFormat="false" ht="12.75" hidden="false" customHeight="false" outlineLevel="0" collapsed="false">
      <c r="A3408" s="115"/>
      <c r="B3408" s="115"/>
      <c r="C3408" s="115"/>
      <c r="D3408" s="115"/>
      <c r="E3408" s="115"/>
      <c r="F3408" s="116"/>
      <c r="G3408" s="115"/>
      <c r="H3408" s="116"/>
      <c r="I3408" s="115"/>
      <c r="J3408" s="116"/>
      <c r="L3408" s="108"/>
      <c r="M3408" s="108" t="n">
        <f aca="false">TRUNC(O3408-O3408*$O$2,2)</f>
        <v>154.57</v>
      </c>
      <c r="N3408" s="0" t="s">
        <v>1574</v>
      </c>
      <c r="O3408" s="0" t="n">
        <v>198.04</v>
      </c>
    </row>
    <row r="3409" customFormat="false" ht="12.75" hidden="false" customHeight="false" outlineLevel="0" collapsed="false">
      <c r="A3409" s="115"/>
      <c r="B3409" s="115"/>
      <c r="C3409" s="115"/>
      <c r="D3409" s="115"/>
      <c r="E3409" s="115"/>
      <c r="F3409" s="116"/>
      <c r="G3409" s="115"/>
      <c r="H3409" s="117" t="s">
        <v>1575</v>
      </c>
      <c r="I3409" s="117"/>
      <c r="J3409" s="118" t="n">
        <f aca="false">M3409</f>
        <v>1499.09</v>
      </c>
      <c r="L3409" s="108" t="n">
        <f aca="false">TRUNC(N3409-N3409*$O$2,2)</f>
        <v>0</v>
      </c>
      <c r="M3409" s="108" t="n">
        <f aca="false">TRUNC(O3409-O3409*$O$2,2)</f>
        <v>1499.09</v>
      </c>
      <c r="N3409" s="0" t="n">
        <v>0</v>
      </c>
      <c r="O3409" s="0" t="n">
        <v>1920.69</v>
      </c>
    </row>
    <row r="3410" customFormat="false" ht="13.5" hidden="false" customHeight="false" outlineLevel="0" collapsed="false">
      <c r="A3410" s="30"/>
      <c r="B3410" s="30"/>
      <c r="C3410" s="30"/>
      <c r="D3410" s="30"/>
      <c r="E3410" s="30"/>
      <c r="F3410" s="30"/>
      <c r="G3410" s="30"/>
      <c r="H3410" s="119"/>
      <c r="I3410" s="30"/>
      <c r="J3410" s="120"/>
      <c r="L3410" s="108"/>
      <c r="M3410" s="108" t="n">
        <f aca="false">TRUNC(O3410-O3410*$O$2,2)</f>
        <v>26983.77</v>
      </c>
      <c r="N3410" s="0" t="s">
        <v>1576</v>
      </c>
      <c r="O3410" s="0" t="n">
        <v>34572.42</v>
      </c>
    </row>
    <row r="3411" customFormat="false" ht="13.5" hidden="false" customHeight="false" outlineLevel="0" collapsed="false">
      <c r="A3411" s="121"/>
      <c r="B3411" s="121"/>
      <c r="C3411" s="121"/>
      <c r="D3411" s="121"/>
      <c r="E3411" s="121"/>
      <c r="F3411" s="121"/>
      <c r="G3411" s="121"/>
      <c r="H3411" s="121"/>
      <c r="I3411" s="121"/>
      <c r="J3411" s="121"/>
      <c r="L3411" s="108" t="n">
        <f aca="false">TRUNC(N3411-N3411*$O$2,2)</f>
        <v>0</v>
      </c>
      <c r="M3411" s="108" t="n">
        <f aca="false">TRUNC(O3411-O3411*$O$2,2)</f>
        <v>0</v>
      </c>
      <c r="N3411" s="0" t="n">
        <v>0</v>
      </c>
      <c r="O3411" s="0" t="n">
        <v>0</v>
      </c>
    </row>
    <row r="3412" customFormat="false" ht="15" hidden="false" customHeight="false" outlineLevel="0" collapsed="false">
      <c r="A3412" s="98" t="s">
        <v>532</v>
      </c>
      <c r="B3412" s="99" t="s">
        <v>8</v>
      </c>
      <c r="C3412" s="98" t="s">
        <v>9</v>
      </c>
      <c r="D3412" s="98" t="s">
        <v>10</v>
      </c>
      <c r="E3412" s="100" t="s">
        <v>1565</v>
      </c>
      <c r="F3412" s="100"/>
      <c r="G3412" s="101" t="s">
        <v>11</v>
      </c>
      <c r="H3412" s="99" t="s">
        <v>12</v>
      </c>
      <c r="I3412" s="99" t="s">
        <v>13</v>
      </c>
      <c r="J3412" s="99" t="s">
        <v>15</v>
      </c>
      <c r="L3412" s="108"/>
      <c r="M3412" s="108"/>
    </row>
    <row r="3413" customFormat="false" ht="26.45" hidden="false" customHeight="true" outlineLevel="0" collapsed="false">
      <c r="A3413" s="102" t="s">
        <v>1566</v>
      </c>
      <c r="B3413" s="103" t="s">
        <v>533</v>
      </c>
      <c r="C3413" s="102" t="s">
        <v>50</v>
      </c>
      <c r="D3413" s="102" t="s">
        <v>534</v>
      </c>
      <c r="E3413" s="104" t="s">
        <v>1838</v>
      </c>
      <c r="F3413" s="104"/>
      <c r="G3413" s="105" t="s">
        <v>24</v>
      </c>
      <c r="H3413" s="106" t="n">
        <v>1</v>
      </c>
      <c r="I3413" s="107" t="n">
        <f aca="false">L3413</f>
        <v>1421.74</v>
      </c>
      <c r="J3413" s="107" t="n">
        <f aca="false">M3413</f>
        <v>1421.74</v>
      </c>
      <c r="L3413" s="108" t="n">
        <f aca="false">TRUNC(N3413-N3413*$O$2,2)</f>
        <v>1421.74</v>
      </c>
      <c r="M3413" s="108" t="n">
        <f aca="false">TRUNC(O3413-O3413*$O$2,2)</f>
        <v>1421.74</v>
      </c>
      <c r="N3413" s="0" t="n">
        <v>1821.58</v>
      </c>
      <c r="O3413" s="0" t="n">
        <v>1821.58</v>
      </c>
    </row>
    <row r="3414" customFormat="false" ht="15" hidden="false" customHeight="false" outlineLevel="0" collapsed="false">
      <c r="A3414" s="98"/>
      <c r="B3414" s="99" t="s">
        <v>8</v>
      </c>
      <c r="C3414" s="98" t="s">
        <v>9</v>
      </c>
      <c r="D3414" s="98" t="s">
        <v>10</v>
      </c>
      <c r="E3414" s="100" t="s">
        <v>1565</v>
      </c>
      <c r="F3414" s="100"/>
      <c r="G3414" s="101" t="s">
        <v>11</v>
      </c>
      <c r="H3414" s="99" t="s">
        <v>12</v>
      </c>
      <c r="I3414" s="99" t="s">
        <v>13</v>
      </c>
      <c r="J3414" s="99" t="s">
        <v>15</v>
      </c>
      <c r="L3414" s="108"/>
      <c r="M3414" s="108"/>
    </row>
    <row r="3415" customFormat="false" ht="38.25" hidden="false" customHeight="false" outlineLevel="0" collapsed="false">
      <c r="A3415" s="109" t="s">
        <v>1566</v>
      </c>
      <c r="B3415" s="110" t="n">
        <v>1769</v>
      </c>
      <c r="C3415" s="109" t="s">
        <v>50</v>
      </c>
      <c r="D3415" s="109" t="s">
        <v>3241</v>
      </c>
      <c r="E3415" s="111" t="s">
        <v>3242</v>
      </c>
      <c r="F3415" s="111"/>
      <c r="G3415" s="112" t="s">
        <v>24</v>
      </c>
      <c r="H3415" s="113" t="n">
        <v>1</v>
      </c>
      <c r="I3415" s="114" t="n">
        <f aca="false">L3415</f>
        <v>264.84</v>
      </c>
      <c r="J3415" s="114" t="n">
        <f aca="false">M3415</f>
        <v>264.84</v>
      </c>
      <c r="L3415" s="108" t="n">
        <f aca="false">TRUNC(N3415-N3415*$O$2,2)</f>
        <v>264.84</v>
      </c>
      <c r="M3415" s="108" t="n">
        <f aca="false">TRUNC(O3415-O3415*$O$2,2)</f>
        <v>264.84</v>
      </c>
      <c r="N3415" s="0" t="s">
        <v>3243</v>
      </c>
      <c r="O3415" s="0" t="s">
        <v>3243</v>
      </c>
    </row>
    <row r="3416" customFormat="false" ht="25.5" hidden="false" customHeight="false" outlineLevel="0" collapsed="false">
      <c r="A3416" s="109" t="s">
        <v>1566</v>
      </c>
      <c r="B3416" s="110" t="n">
        <v>8957</v>
      </c>
      <c r="C3416" s="109" t="s">
        <v>50</v>
      </c>
      <c r="D3416" s="109" t="s">
        <v>3237</v>
      </c>
      <c r="E3416" s="111" t="s">
        <v>3238</v>
      </c>
      <c r="F3416" s="111"/>
      <c r="G3416" s="112" t="s">
        <v>24</v>
      </c>
      <c r="H3416" s="113" t="n">
        <v>3</v>
      </c>
      <c r="I3416" s="114" t="n">
        <f aca="false">L3416</f>
        <v>38.19</v>
      </c>
      <c r="J3416" s="114" t="n">
        <f aca="false">M3416</f>
        <v>114.59</v>
      </c>
      <c r="L3416" s="108" t="n">
        <f aca="false">TRUNC(N3416-N3416*$O$2,2)</f>
        <v>38.19</v>
      </c>
      <c r="M3416" s="108" t="n">
        <f aca="false">TRUNC(O3416-O3416*$O$2,2)</f>
        <v>114.59</v>
      </c>
      <c r="N3416" s="0" t="s">
        <v>3239</v>
      </c>
      <c r="O3416" s="0" t="s">
        <v>3240</v>
      </c>
    </row>
    <row r="3417" customFormat="false" ht="26.45" hidden="false" customHeight="true" outlineLevel="0" collapsed="false">
      <c r="A3417" s="109" t="s">
        <v>1566</v>
      </c>
      <c r="B3417" s="110" t="n">
        <v>1800</v>
      </c>
      <c r="C3417" s="109" t="s">
        <v>50</v>
      </c>
      <c r="D3417" s="109" t="s">
        <v>3263</v>
      </c>
      <c r="E3417" s="111" t="s">
        <v>3242</v>
      </c>
      <c r="F3417" s="111"/>
      <c r="G3417" s="112" t="s">
        <v>24</v>
      </c>
      <c r="H3417" s="113" t="n">
        <v>1</v>
      </c>
      <c r="I3417" s="114" t="n">
        <f aca="false">L3417</f>
        <v>839.73</v>
      </c>
      <c r="J3417" s="114" t="n">
        <f aca="false">M3417</f>
        <v>839.73</v>
      </c>
      <c r="L3417" s="108" t="n">
        <f aca="false">TRUNC(N3417-N3417*$O$2,2)</f>
        <v>839.73</v>
      </c>
      <c r="M3417" s="108" t="n">
        <f aca="false">TRUNC(O3417-O3417*$O$2,2)</f>
        <v>839.73</v>
      </c>
      <c r="N3417" s="0" t="s">
        <v>3264</v>
      </c>
      <c r="O3417" s="0" t="s">
        <v>3264</v>
      </c>
    </row>
    <row r="3418" customFormat="false" ht="51" hidden="false" customHeight="false" outlineLevel="0" collapsed="false">
      <c r="A3418" s="109" t="s">
        <v>1566</v>
      </c>
      <c r="B3418" s="110" t="n">
        <v>12632</v>
      </c>
      <c r="C3418" s="109" t="s">
        <v>50</v>
      </c>
      <c r="D3418" s="109" t="s">
        <v>3246</v>
      </c>
      <c r="E3418" s="111" t="s">
        <v>3238</v>
      </c>
      <c r="F3418" s="111"/>
      <c r="G3418" s="112" t="s">
        <v>24</v>
      </c>
      <c r="H3418" s="113" t="n">
        <v>1</v>
      </c>
      <c r="I3418" s="114" t="n">
        <f aca="false">L3418</f>
        <v>202.2</v>
      </c>
      <c r="J3418" s="114" t="n">
        <f aca="false">M3418</f>
        <v>202.2</v>
      </c>
      <c r="L3418" s="108" t="n">
        <f aca="false">TRUNC(N3418-N3418*$O$2,2)</f>
        <v>202.2</v>
      </c>
      <c r="M3418" s="108" t="n">
        <f aca="false">TRUNC(O3418-O3418*$O$2,2)</f>
        <v>202.2</v>
      </c>
      <c r="N3418" s="0" t="s">
        <v>3247</v>
      </c>
      <c r="O3418" s="0" t="s">
        <v>3247</v>
      </c>
    </row>
    <row r="3419" customFormat="false" ht="13.9" hidden="false" customHeight="true" outlineLevel="0" collapsed="false">
      <c r="A3419" s="134" t="s">
        <v>1630</v>
      </c>
      <c r="B3419" s="134"/>
      <c r="C3419" s="134"/>
      <c r="D3419" s="134"/>
      <c r="E3419" s="134"/>
      <c r="F3419" s="134"/>
      <c r="G3419" s="134"/>
      <c r="H3419" s="134"/>
      <c r="I3419" s="134"/>
      <c r="J3419" s="134"/>
      <c r="L3419" s="108" t="n">
        <f aca="false">TRUNC(N3419-N3419*$O$2,2)</f>
        <v>0</v>
      </c>
      <c r="M3419" s="108" t="n">
        <f aca="false">TRUNC(O3419-O3419*$O$2,2)</f>
        <v>0</v>
      </c>
      <c r="N3419" s="0" t="n">
        <v>0</v>
      </c>
      <c r="O3419" s="0" t="n">
        <v>0</v>
      </c>
    </row>
    <row r="3420" customFormat="false" ht="15" hidden="false" customHeight="false" outlineLevel="0" collapsed="false">
      <c r="A3420" s="98"/>
      <c r="B3420" s="99" t="s">
        <v>8</v>
      </c>
      <c r="C3420" s="98" t="s">
        <v>9</v>
      </c>
      <c r="D3420" s="98" t="s">
        <v>10</v>
      </c>
      <c r="E3420" s="100" t="s">
        <v>1565</v>
      </c>
      <c r="F3420" s="100"/>
      <c r="G3420" s="101" t="s">
        <v>11</v>
      </c>
      <c r="H3420" s="99" t="s">
        <v>12</v>
      </c>
      <c r="I3420" s="99" t="s">
        <v>13</v>
      </c>
      <c r="J3420" s="99" t="s">
        <v>15</v>
      </c>
      <c r="L3420" s="108"/>
      <c r="M3420" s="108"/>
    </row>
    <row r="3421" customFormat="false" ht="12.75" hidden="false" customHeight="false" outlineLevel="0" collapsed="false">
      <c r="A3421" s="122" t="s">
        <v>1578</v>
      </c>
      <c r="B3421" s="123" t="n">
        <v>10362</v>
      </c>
      <c r="C3421" s="122" t="s">
        <v>50</v>
      </c>
      <c r="D3421" s="122" t="s">
        <v>1674</v>
      </c>
      <c r="E3421" s="124" t="s">
        <v>1642</v>
      </c>
      <c r="F3421" s="124"/>
      <c r="G3421" s="125" t="s">
        <v>24</v>
      </c>
      <c r="H3421" s="126" t="n">
        <v>0.0532908</v>
      </c>
      <c r="I3421" s="127" t="n">
        <f aca="false">L3421</f>
        <v>9.78</v>
      </c>
      <c r="J3421" s="127" t="n">
        <f aca="false">M3421</f>
        <v>0.51</v>
      </c>
      <c r="L3421" s="108" t="n">
        <f aca="false">TRUNC(N3421-N3421*$O$2,2)</f>
        <v>9.78</v>
      </c>
      <c r="M3421" s="108" t="n">
        <f aca="false">TRUNC(O3421-O3421*$O$2,2)</f>
        <v>0.51</v>
      </c>
      <c r="N3421" s="0" t="s">
        <v>1675</v>
      </c>
      <c r="O3421" s="0" t="s">
        <v>3251</v>
      </c>
    </row>
    <row r="3422" customFormat="false" ht="12.75" hidden="false" customHeight="false" outlineLevel="0" collapsed="false">
      <c r="A3422" s="122" t="s">
        <v>1578</v>
      </c>
      <c r="B3422" s="123" t="n">
        <v>10579</v>
      </c>
      <c r="C3422" s="122" t="s">
        <v>50</v>
      </c>
      <c r="D3422" s="122" t="s">
        <v>1818</v>
      </c>
      <c r="E3422" s="124" t="s">
        <v>1581</v>
      </c>
      <c r="F3422" s="124"/>
      <c r="G3422" s="125" t="s">
        <v>24</v>
      </c>
      <c r="H3422" s="126" t="n">
        <v>0.00103</v>
      </c>
      <c r="I3422" s="127" t="n">
        <f aca="false">L3422</f>
        <v>20.98</v>
      </c>
      <c r="J3422" s="127" t="n">
        <f aca="false">M3422</f>
        <v>0.01</v>
      </c>
      <c r="L3422" s="108" t="n">
        <f aca="false">TRUNC(N3422-N3422*$O$2,2)</f>
        <v>20.98</v>
      </c>
      <c r="M3422" s="108" t="n">
        <f aca="false">TRUNC(O3422-O3422*$O$2,2)</f>
        <v>0.01</v>
      </c>
      <c r="N3422" s="0" t="s">
        <v>1819</v>
      </c>
      <c r="O3422" s="0" t="s">
        <v>1678</v>
      </c>
    </row>
    <row r="3423" customFormat="false" ht="12.75" hidden="false" customHeight="false" outlineLevel="0" collapsed="false">
      <c r="A3423" s="122" t="s">
        <v>1578</v>
      </c>
      <c r="B3423" s="123" t="n">
        <v>10517</v>
      </c>
      <c r="C3423" s="122" t="s">
        <v>50</v>
      </c>
      <c r="D3423" s="122" t="s">
        <v>1669</v>
      </c>
      <c r="E3423" s="124" t="s">
        <v>1642</v>
      </c>
      <c r="F3423" s="124"/>
      <c r="G3423" s="125" t="s">
        <v>1670</v>
      </c>
      <c r="H3423" s="126" t="n">
        <v>0.00473696</v>
      </c>
      <c r="I3423" s="127" t="n">
        <f aca="false">L3423</f>
        <v>234.15</v>
      </c>
      <c r="J3423" s="127" t="n">
        <f aca="false">M3423</f>
        <v>1.1</v>
      </c>
      <c r="L3423" s="108" t="n">
        <f aca="false">TRUNC(N3423-N3423*$O$2,2)</f>
        <v>234.15</v>
      </c>
      <c r="M3423" s="108" t="n">
        <f aca="false">TRUNC(O3423-O3423*$O$2,2)</f>
        <v>1.1</v>
      </c>
      <c r="N3423" s="0" t="s">
        <v>1671</v>
      </c>
      <c r="O3423" s="0" t="s">
        <v>3248</v>
      </c>
    </row>
    <row r="3424" customFormat="false" ht="12.75" hidden="false" customHeight="false" outlineLevel="0" collapsed="false">
      <c r="A3424" s="122" t="s">
        <v>1578</v>
      </c>
      <c r="B3424" s="123" t="n">
        <v>11243</v>
      </c>
      <c r="C3424" s="122" t="s">
        <v>50</v>
      </c>
      <c r="D3424" s="122" t="s">
        <v>1798</v>
      </c>
      <c r="E3424" s="124" t="s">
        <v>1581</v>
      </c>
      <c r="F3424" s="124"/>
      <c r="G3424" s="125" t="s">
        <v>24</v>
      </c>
      <c r="H3424" s="126" t="n">
        <v>0.00015</v>
      </c>
      <c r="I3424" s="127" t="n">
        <f aca="false">L3424</f>
        <v>21.85</v>
      </c>
      <c r="J3424" s="127" t="n">
        <f aca="false">M3424</f>
        <v>0</v>
      </c>
      <c r="L3424" s="108" t="n">
        <f aca="false">TRUNC(N3424-N3424*$O$2,2)</f>
        <v>21.85</v>
      </c>
      <c r="M3424" s="108" t="n">
        <f aca="false">TRUNC(O3424-O3424*$O$2,2)</f>
        <v>0</v>
      </c>
      <c r="N3424" s="0" t="s">
        <v>1799</v>
      </c>
      <c r="O3424" s="0" t="s">
        <v>1635</v>
      </c>
    </row>
    <row r="3425" customFormat="false" ht="12.75" hidden="false" customHeight="false" outlineLevel="0" collapsed="false">
      <c r="A3425" s="122" t="s">
        <v>1578</v>
      </c>
      <c r="B3425" s="123" t="n">
        <v>11245</v>
      </c>
      <c r="C3425" s="122" t="s">
        <v>50</v>
      </c>
      <c r="D3425" s="122" t="s">
        <v>1814</v>
      </c>
      <c r="E3425" s="124" t="s">
        <v>1581</v>
      </c>
      <c r="F3425" s="124"/>
      <c r="G3425" s="125" t="s">
        <v>24</v>
      </c>
      <c r="H3425" s="126" t="n">
        <v>0.00105</v>
      </c>
      <c r="I3425" s="127" t="n">
        <f aca="false">L3425</f>
        <v>9.05</v>
      </c>
      <c r="J3425" s="127" t="n">
        <f aca="false">M3425</f>
        <v>0</v>
      </c>
      <c r="L3425" s="108" t="n">
        <f aca="false">TRUNC(N3425-N3425*$O$2,2)</f>
        <v>9.05</v>
      </c>
      <c r="M3425" s="108" t="n">
        <f aca="false">TRUNC(O3425-O3425*$O$2,2)</f>
        <v>0</v>
      </c>
      <c r="N3425" s="0" t="s">
        <v>1815</v>
      </c>
      <c r="O3425" s="0" t="s">
        <v>1644</v>
      </c>
    </row>
    <row r="3426" customFormat="false" ht="12.75" hidden="false" customHeight="false" outlineLevel="0" collapsed="false">
      <c r="A3426" s="122" t="s">
        <v>1578</v>
      </c>
      <c r="B3426" s="123" t="n">
        <v>10788</v>
      </c>
      <c r="C3426" s="122" t="s">
        <v>50</v>
      </c>
      <c r="D3426" s="122" t="s">
        <v>1650</v>
      </c>
      <c r="E3426" s="124" t="s">
        <v>1581</v>
      </c>
      <c r="F3426" s="124"/>
      <c r="G3426" s="125" t="s">
        <v>24</v>
      </c>
      <c r="H3426" s="126" t="n">
        <v>0.00103848</v>
      </c>
      <c r="I3426" s="127" t="n">
        <f aca="false">L3426</f>
        <v>28.8</v>
      </c>
      <c r="J3426" s="127" t="n">
        <f aca="false">M3426</f>
        <v>0.02</v>
      </c>
      <c r="L3426" s="108" t="n">
        <f aca="false">TRUNC(N3426-N3426*$O$2,2)</f>
        <v>28.8</v>
      </c>
      <c r="M3426" s="108" t="n">
        <f aca="false">TRUNC(O3426-O3426*$O$2,2)</f>
        <v>0.02</v>
      </c>
      <c r="N3426" s="0" t="s">
        <v>1651</v>
      </c>
      <c r="O3426" s="0" t="s">
        <v>1893</v>
      </c>
    </row>
    <row r="3427" customFormat="false" ht="51" hidden="false" customHeight="false" outlineLevel="0" collapsed="false">
      <c r="A3427" s="122" t="s">
        <v>1578</v>
      </c>
      <c r="B3427" s="123" t="n">
        <v>944</v>
      </c>
      <c r="C3427" s="122" t="s">
        <v>50</v>
      </c>
      <c r="D3427" s="122" t="s">
        <v>3246</v>
      </c>
      <c r="E3427" s="124" t="s">
        <v>1581</v>
      </c>
      <c r="F3427" s="124"/>
      <c r="G3427" s="125" t="s">
        <v>24</v>
      </c>
      <c r="H3427" s="126" t="n">
        <v>1</v>
      </c>
      <c r="I3427" s="127" t="n">
        <f aca="false">L3427</f>
        <v>131.27</v>
      </c>
      <c r="J3427" s="127" t="n">
        <f aca="false">M3427</f>
        <v>131.27</v>
      </c>
      <c r="L3427" s="108" t="n">
        <f aca="false">TRUNC(N3427-N3427*$O$2,2)</f>
        <v>131.27</v>
      </c>
      <c r="M3427" s="108" t="n">
        <f aca="false">TRUNC(O3427-O3427*$O$2,2)</f>
        <v>131.27</v>
      </c>
      <c r="N3427" s="0" t="s">
        <v>3257</v>
      </c>
      <c r="O3427" s="0" t="s">
        <v>3257</v>
      </c>
    </row>
    <row r="3428" customFormat="false" ht="25.5" hidden="false" customHeight="false" outlineLevel="0" collapsed="false">
      <c r="A3428" s="122" t="s">
        <v>1578</v>
      </c>
      <c r="B3428" s="123" t="s">
        <v>1645</v>
      </c>
      <c r="C3428" s="122" t="s">
        <v>50</v>
      </c>
      <c r="D3428" s="122" t="s">
        <v>1646</v>
      </c>
      <c r="E3428" s="124" t="s">
        <v>1581</v>
      </c>
      <c r="F3428" s="124"/>
      <c r="G3428" s="125" t="s">
        <v>24</v>
      </c>
      <c r="H3428" s="126" t="n">
        <v>0.00103848</v>
      </c>
      <c r="I3428" s="127" t="n">
        <f aca="false">L3428</f>
        <v>140.49</v>
      </c>
      <c r="J3428" s="127" t="n">
        <f aca="false">M3428</f>
        <v>0.14</v>
      </c>
      <c r="L3428" s="108" t="n">
        <f aca="false">TRUNC(N3428-N3428*$O$2,2)</f>
        <v>140.49</v>
      </c>
      <c r="M3428" s="108" t="n">
        <f aca="false">TRUNC(O3428-O3428*$O$2,2)</f>
        <v>0.14</v>
      </c>
      <c r="N3428" s="0" t="s">
        <v>1647</v>
      </c>
      <c r="O3428" s="0" t="s">
        <v>2597</v>
      </c>
    </row>
    <row r="3429" customFormat="false" ht="25.5" hidden="false" customHeight="false" outlineLevel="0" collapsed="false">
      <c r="A3429" s="122" t="s">
        <v>1578</v>
      </c>
      <c r="B3429" s="123" t="s">
        <v>1832</v>
      </c>
      <c r="C3429" s="122" t="s">
        <v>50</v>
      </c>
      <c r="D3429" s="122" t="s">
        <v>1833</v>
      </c>
      <c r="E3429" s="124" t="s">
        <v>1581</v>
      </c>
      <c r="F3429" s="124"/>
      <c r="G3429" s="125" t="s">
        <v>287</v>
      </c>
      <c r="H3429" s="126" t="n">
        <v>4.79332</v>
      </c>
      <c r="I3429" s="127" t="n">
        <f aca="false">L3429</f>
        <v>0.6</v>
      </c>
      <c r="J3429" s="127" t="n">
        <f aca="false">M3429</f>
        <v>2.91</v>
      </c>
      <c r="L3429" s="108" t="n">
        <f aca="false">TRUNC(N3429-N3429*$O$2,2)</f>
        <v>0.6</v>
      </c>
      <c r="M3429" s="108" t="n">
        <f aca="false">TRUNC(O3429-O3429*$O$2,2)</f>
        <v>2.91</v>
      </c>
      <c r="N3429" s="0" t="s">
        <v>1834</v>
      </c>
      <c r="O3429" s="0" t="s">
        <v>3256</v>
      </c>
    </row>
    <row r="3430" customFormat="false" ht="25.5" hidden="false" customHeight="false" outlineLevel="0" collapsed="false">
      <c r="A3430" s="122" t="s">
        <v>1578</v>
      </c>
      <c r="B3430" s="123" t="s">
        <v>1616</v>
      </c>
      <c r="C3430" s="122" t="s">
        <v>50</v>
      </c>
      <c r="D3430" s="122" t="s">
        <v>1617</v>
      </c>
      <c r="E3430" s="124" t="s">
        <v>1609</v>
      </c>
      <c r="F3430" s="124"/>
      <c r="G3430" s="125" t="s">
        <v>1610</v>
      </c>
      <c r="H3430" s="126" t="n">
        <v>5.1924</v>
      </c>
      <c r="I3430" s="127" t="n">
        <f aca="false">L3430</f>
        <v>10.65</v>
      </c>
      <c r="J3430" s="127" t="n">
        <f aca="false">M3430</f>
        <v>55.31</v>
      </c>
      <c r="L3430" s="108" t="n">
        <f aca="false">TRUNC(N3430-N3430*$O$2,2)</f>
        <v>10.65</v>
      </c>
      <c r="M3430" s="108" t="n">
        <f aca="false">TRUNC(O3430-O3430*$O$2,2)</f>
        <v>55.31</v>
      </c>
      <c r="N3430" s="0" t="s">
        <v>1618</v>
      </c>
      <c r="O3430" s="0" t="s">
        <v>3261</v>
      </c>
    </row>
    <row r="3431" customFormat="false" ht="25.5" hidden="false" customHeight="false" outlineLevel="0" collapsed="false">
      <c r="A3431" s="122" t="s">
        <v>1578</v>
      </c>
      <c r="B3431" s="123" t="s">
        <v>2127</v>
      </c>
      <c r="C3431" s="122" t="s">
        <v>50</v>
      </c>
      <c r="D3431" s="122" t="s">
        <v>2128</v>
      </c>
      <c r="E3431" s="124" t="s">
        <v>1581</v>
      </c>
      <c r="F3431" s="124"/>
      <c r="G3431" s="125" t="s">
        <v>41</v>
      </c>
      <c r="H3431" s="126" t="n">
        <v>0.011448</v>
      </c>
      <c r="I3431" s="127" t="n">
        <f aca="false">L3431</f>
        <v>85.85</v>
      </c>
      <c r="J3431" s="127" t="n">
        <f aca="false">M3431</f>
        <v>0.97</v>
      </c>
      <c r="L3431" s="108" t="n">
        <f aca="false">TRUNC(N3431-N3431*$O$2,2)</f>
        <v>85.85</v>
      </c>
      <c r="M3431" s="108" t="n">
        <f aca="false">TRUNC(O3431-O3431*$O$2,2)</f>
        <v>0.97</v>
      </c>
      <c r="N3431" s="0" t="s">
        <v>2129</v>
      </c>
      <c r="O3431" s="0" t="s">
        <v>1713</v>
      </c>
    </row>
    <row r="3432" customFormat="false" ht="12.75" hidden="false" customHeight="false" outlineLevel="0" collapsed="false">
      <c r="A3432" s="122" t="s">
        <v>1578</v>
      </c>
      <c r="B3432" s="123" t="n">
        <v>11246</v>
      </c>
      <c r="C3432" s="122" t="s">
        <v>50</v>
      </c>
      <c r="D3432" s="122" t="s">
        <v>1816</v>
      </c>
      <c r="E3432" s="124" t="s">
        <v>1581</v>
      </c>
      <c r="F3432" s="124"/>
      <c r="G3432" s="125" t="s">
        <v>765</v>
      </c>
      <c r="H3432" s="126" t="n">
        <v>0.00105</v>
      </c>
      <c r="I3432" s="127" t="n">
        <f aca="false">L3432</f>
        <v>7.97</v>
      </c>
      <c r="J3432" s="127" t="n">
        <f aca="false">M3432</f>
        <v>0</v>
      </c>
      <c r="L3432" s="108" t="n">
        <f aca="false">TRUNC(N3432-N3432*$O$2,2)</f>
        <v>7.97</v>
      </c>
      <c r="M3432" s="108" t="n">
        <f aca="false">TRUNC(O3432-O3432*$O$2,2)</f>
        <v>0</v>
      </c>
      <c r="N3432" s="0" t="s">
        <v>1817</v>
      </c>
      <c r="O3432" s="0" t="s">
        <v>1644</v>
      </c>
    </row>
    <row r="3433" customFormat="false" ht="12.75" hidden="false" customHeight="false" outlineLevel="0" collapsed="false">
      <c r="A3433" s="122" t="s">
        <v>1578</v>
      </c>
      <c r="B3433" s="123" t="n">
        <v>10282</v>
      </c>
      <c r="C3433" s="122" t="s">
        <v>50</v>
      </c>
      <c r="D3433" s="122" t="s">
        <v>1789</v>
      </c>
      <c r="E3433" s="124" t="s">
        <v>1581</v>
      </c>
      <c r="F3433" s="124"/>
      <c r="G3433" s="125" t="s">
        <v>24</v>
      </c>
      <c r="H3433" s="126" t="n">
        <v>0.0003</v>
      </c>
      <c r="I3433" s="127" t="n">
        <f aca="false">L3433</f>
        <v>31.84</v>
      </c>
      <c r="J3433" s="127" t="n">
        <f aca="false">M3433</f>
        <v>0</v>
      </c>
      <c r="L3433" s="108" t="n">
        <f aca="false">TRUNC(N3433-N3433*$O$2,2)</f>
        <v>31.84</v>
      </c>
      <c r="M3433" s="108" t="n">
        <f aca="false">TRUNC(O3433-O3433*$O$2,2)</f>
        <v>0</v>
      </c>
      <c r="N3433" s="0" t="s">
        <v>1790</v>
      </c>
      <c r="O3433" s="0" t="s">
        <v>1644</v>
      </c>
    </row>
    <row r="3434" customFormat="false" ht="25.5" hidden="false" customHeight="false" outlineLevel="0" collapsed="false">
      <c r="A3434" s="122" t="s">
        <v>1578</v>
      </c>
      <c r="B3434" s="123" t="n">
        <v>11248</v>
      </c>
      <c r="C3434" s="122" t="s">
        <v>50</v>
      </c>
      <c r="D3434" s="122" t="s">
        <v>1956</v>
      </c>
      <c r="E3434" s="124" t="s">
        <v>1583</v>
      </c>
      <c r="F3434" s="124"/>
      <c r="G3434" s="125" t="s">
        <v>24</v>
      </c>
      <c r="H3434" s="126" t="n">
        <v>0.000515</v>
      </c>
      <c r="I3434" s="127" t="n">
        <f aca="false">L3434</f>
        <v>192</v>
      </c>
      <c r="J3434" s="127" t="n">
        <f aca="false">M3434</f>
        <v>0.09</v>
      </c>
      <c r="L3434" s="108" t="n">
        <f aca="false">TRUNC(N3434-N3434*$O$2,2)</f>
        <v>192</v>
      </c>
      <c r="M3434" s="108" t="n">
        <f aca="false">TRUNC(O3434-O3434*$O$2,2)</f>
        <v>0.09</v>
      </c>
      <c r="N3434" s="0" t="s">
        <v>1957</v>
      </c>
      <c r="O3434" s="0" t="s">
        <v>2284</v>
      </c>
    </row>
    <row r="3435" customFormat="false" ht="12.75" hidden="false" customHeight="false" outlineLevel="0" collapsed="false">
      <c r="A3435" s="122" t="s">
        <v>1578</v>
      </c>
      <c r="B3435" s="123" t="n">
        <v>11247</v>
      </c>
      <c r="C3435" s="122" t="s">
        <v>50</v>
      </c>
      <c r="D3435" s="122" t="s">
        <v>1795</v>
      </c>
      <c r="E3435" s="124" t="s">
        <v>1581</v>
      </c>
      <c r="F3435" s="124"/>
      <c r="G3435" s="125" t="s">
        <v>24</v>
      </c>
      <c r="H3435" s="126" t="n">
        <v>0.00015</v>
      </c>
      <c r="I3435" s="127" t="n">
        <f aca="false">L3435</f>
        <v>255.84</v>
      </c>
      <c r="J3435" s="127" t="n">
        <f aca="false">M3435</f>
        <v>0.03</v>
      </c>
      <c r="L3435" s="108" t="n">
        <f aca="false">TRUNC(N3435-N3435*$O$2,2)</f>
        <v>255.84</v>
      </c>
      <c r="M3435" s="108" t="n">
        <f aca="false">TRUNC(O3435-O3435*$O$2,2)</f>
        <v>0.03</v>
      </c>
      <c r="N3435" s="0" t="s">
        <v>1796</v>
      </c>
      <c r="O3435" s="0" t="s">
        <v>1788</v>
      </c>
    </row>
    <row r="3436" customFormat="false" ht="25.5" hidden="false" customHeight="false" outlineLevel="0" collapsed="false">
      <c r="A3436" s="122" t="s">
        <v>1578</v>
      </c>
      <c r="B3436" s="123" t="s">
        <v>1631</v>
      </c>
      <c r="C3436" s="122" t="s">
        <v>50</v>
      </c>
      <c r="D3436" s="122" t="s">
        <v>1632</v>
      </c>
      <c r="E3436" s="124" t="s">
        <v>1581</v>
      </c>
      <c r="F3436" s="124"/>
      <c r="G3436" s="125" t="s">
        <v>1633</v>
      </c>
      <c r="H3436" s="126" t="n">
        <v>0.02723752</v>
      </c>
      <c r="I3436" s="127" t="n">
        <f aca="false">L3436</f>
        <v>9.48</v>
      </c>
      <c r="J3436" s="127" t="n">
        <f aca="false">M3436</f>
        <v>0.25</v>
      </c>
      <c r="L3436" s="108" t="n">
        <f aca="false">TRUNC(N3436-N3436*$O$2,2)</f>
        <v>9.48</v>
      </c>
      <c r="M3436" s="108" t="n">
        <f aca="false">TRUNC(O3436-O3436*$O$2,2)</f>
        <v>0.25</v>
      </c>
      <c r="N3436" s="0" t="s">
        <v>1634</v>
      </c>
      <c r="O3436" s="0" t="s">
        <v>1890</v>
      </c>
    </row>
    <row r="3437" customFormat="false" ht="12.75" hidden="false" customHeight="false" outlineLevel="0" collapsed="false">
      <c r="A3437" s="122" t="s">
        <v>1578</v>
      </c>
      <c r="B3437" s="123" t="n">
        <v>11244</v>
      </c>
      <c r="C3437" s="122" t="s">
        <v>50</v>
      </c>
      <c r="D3437" s="122" t="s">
        <v>1943</v>
      </c>
      <c r="E3437" s="124" t="s">
        <v>1581</v>
      </c>
      <c r="F3437" s="124"/>
      <c r="G3437" s="125" t="s">
        <v>24</v>
      </c>
      <c r="H3437" s="126" t="n">
        <v>0.00103</v>
      </c>
      <c r="I3437" s="127" t="n">
        <f aca="false">L3437</f>
        <v>38.2</v>
      </c>
      <c r="J3437" s="127" t="n">
        <f aca="false">M3437</f>
        <v>0.03</v>
      </c>
      <c r="L3437" s="108" t="n">
        <f aca="false">TRUNC(N3437-N3437*$O$2,2)</f>
        <v>38.2</v>
      </c>
      <c r="M3437" s="108" t="n">
        <f aca="false">TRUNC(O3437-O3437*$O$2,2)</f>
        <v>0.03</v>
      </c>
      <c r="N3437" s="0" t="s">
        <v>1944</v>
      </c>
      <c r="O3437" s="0" t="s">
        <v>1612</v>
      </c>
    </row>
    <row r="3438" customFormat="false" ht="25.5" hidden="false" customHeight="false" outlineLevel="0" collapsed="false">
      <c r="A3438" s="122" t="s">
        <v>1578</v>
      </c>
      <c r="B3438" s="123" t="n">
        <v>10761</v>
      </c>
      <c r="C3438" s="122" t="s">
        <v>50</v>
      </c>
      <c r="D3438" s="122" t="s">
        <v>1641</v>
      </c>
      <c r="E3438" s="124" t="s">
        <v>1642</v>
      </c>
      <c r="F3438" s="124"/>
      <c r="G3438" s="125" t="s">
        <v>24</v>
      </c>
      <c r="H3438" s="126" t="n">
        <v>1.20555632</v>
      </c>
      <c r="I3438" s="127" t="n">
        <f aca="false">L3438</f>
        <v>3.9</v>
      </c>
      <c r="J3438" s="127" t="n">
        <f aca="false">M3438</f>
        <v>4.69</v>
      </c>
      <c r="L3438" s="108" t="n">
        <f aca="false">TRUNC(N3438-N3438*$O$2,2)</f>
        <v>3.9</v>
      </c>
      <c r="M3438" s="108" t="n">
        <f aca="false">TRUNC(O3438-O3438*$O$2,2)</f>
        <v>4.69</v>
      </c>
      <c r="N3438" s="0" t="s">
        <v>1643</v>
      </c>
      <c r="O3438" s="0" t="s">
        <v>2093</v>
      </c>
    </row>
    <row r="3439" customFormat="false" ht="25.5" hidden="false" customHeight="false" outlineLevel="0" collapsed="false">
      <c r="A3439" s="122" t="s">
        <v>1578</v>
      </c>
      <c r="B3439" s="123" t="s">
        <v>2251</v>
      </c>
      <c r="C3439" s="122" t="s">
        <v>50</v>
      </c>
      <c r="D3439" s="122" t="s">
        <v>2252</v>
      </c>
      <c r="E3439" s="124" t="s">
        <v>1581</v>
      </c>
      <c r="F3439" s="124"/>
      <c r="G3439" s="125" t="s">
        <v>287</v>
      </c>
      <c r="H3439" s="126" t="n">
        <v>0.02</v>
      </c>
      <c r="I3439" s="127" t="n">
        <f aca="false">L3439</f>
        <v>12.34</v>
      </c>
      <c r="J3439" s="127" t="n">
        <f aca="false">M3439</f>
        <v>0.24</v>
      </c>
      <c r="L3439" s="108" t="n">
        <f aca="false">TRUNC(N3439-N3439*$O$2,2)</f>
        <v>12.34</v>
      </c>
      <c r="M3439" s="108" t="n">
        <f aca="false">TRUNC(O3439-O3439*$O$2,2)</f>
        <v>0.24</v>
      </c>
      <c r="N3439" s="0" t="s">
        <v>1916</v>
      </c>
      <c r="O3439" s="0" t="s">
        <v>1985</v>
      </c>
    </row>
    <row r="3440" customFormat="false" ht="12.75" hidden="false" customHeight="false" outlineLevel="0" collapsed="false">
      <c r="A3440" s="122" t="s">
        <v>1578</v>
      </c>
      <c r="B3440" s="123" t="n">
        <v>4729</v>
      </c>
      <c r="C3440" s="122" t="s">
        <v>50</v>
      </c>
      <c r="D3440" s="122" t="s">
        <v>1636</v>
      </c>
      <c r="E3440" s="124" t="s">
        <v>1581</v>
      </c>
      <c r="F3440" s="124"/>
      <c r="G3440" s="125" t="s">
        <v>24</v>
      </c>
      <c r="H3440" s="126" t="n">
        <v>0.00051924</v>
      </c>
      <c r="I3440" s="127" t="n">
        <f aca="false">L3440</f>
        <v>24.58</v>
      </c>
      <c r="J3440" s="127" t="n">
        <f aca="false">M3440</f>
        <v>0</v>
      </c>
      <c r="L3440" s="108" t="n">
        <f aca="false">TRUNC(N3440-N3440*$O$2,2)</f>
        <v>24.58</v>
      </c>
      <c r="M3440" s="108" t="n">
        <f aca="false">TRUNC(O3440-O3440*$O$2,2)</f>
        <v>0</v>
      </c>
      <c r="N3440" s="0" t="s">
        <v>1637</v>
      </c>
      <c r="O3440" s="0" t="s">
        <v>1644</v>
      </c>
    </row>
    <row r="3441" customFormat="false" ht="12.75" hidden="false" customHeight="false" outlineLevel="0" collapsed="false">
      <c r="A3441" s="122" t="s">
        <v>1578</v>
      </c>
      <c r="B3441" s="123" t="n">
        <v>1651</v>
      </c>
      <c r="C3441" s="122" t="s">
        <v>50</v>
      </c>
      <c r="D3441" s="122" t="s">
        <v>1638</v>
      </c>
      <c r="E3441" s="124" t="s">
        <v>1581</v>
      </c>
      <c r="F3441" s="124"/>
      <c r="G3441" s="125" t="s">
        <v>1639</v>
      </c>
      <c r="H3441" s="126" t="n">
        <v>0.00895892</v>
      </c>
      <c r="I3441" s="127" t="n">
        <f aca="false">L3441</f>
        <v>4.95</v>
      </c>
      <c r="J3441" s="127" t="n">
        <f aca="false">M3441</f>
        <v>0.03</v>
      </c>
      <c r="L3441" s="108" t="n">
        <f aca="false">TRUNC(N3441-N3441*$O$2,2)</f>
        <v>4.95</v>
      </c>
      <c r="M3441" s="108" t="n">
        <f aca="false">TRUNC(O3441-O3441*$O$2,2)</f>
        <v>0.03</v>
      </c>
      <c r="N3441" s="0" t="s">
        <v>1640</v>
      </c>
      <c r="O3441" s="0" t="s">
        <v>1612</v>
      </c>
    </row>
    <row r="3442" customFormat="false" ht="13.15" hidden="false" customHeight="true" outlineLevel="0" collapsed="false">
      <c r="A3442" s="122" t="s">
        <v>1578</v>
      </c>
      <c r="B3442" s="123" t="n">
        <v>11249</v>
      </c>
      <c r="C3442" s="122" t="s">
        <v>50</v>
      </c>
      <c r="D3442" s="122" t="s">
        <v>1965</v>
      </c>
      <c r="E3442" s="124" t="s">
        <v>1583</v>
      </c>
      <c r="F3442" s="124"/>
      <c r="G3442" s="125" t="s">
        <v>24</v>
      </c>
      <c r="H3442" s="126" t="n">
        <v>0.000515</v>
      </c>
      <c r="I3442" s="127" t="n">
        <f aca="false">L3442</f>
        <v>404.29</v>
      </c>
      <c r="J3442" s="127" t="n">
        <f aca="false">M3442</f>
        <v>0.2</v>
      </c>
      <c r="L3442" s="108" t="n">
        <f aca="false">TRUNC(N3442-N3442*$O$2,2)</f>
        <v>404.29</v>
      </c>
      <c r="M3442" s="108" t="n">
        <f aca="false">TRUNC(O3442-O3442*$O$2,2)</f>
        <v>0.2</v>
      </c>
      <c r="N3442" s="0" t="s">
        <v>1966</v>
      </c>
      <c r="O3442" s="0" t="s">
        <v>1769</v>
      </c>
    </row>
    <row r="3443" customFormat="false" ht="12.75" hidden="false" customHeight="false" outlineLevel="0" collapsed="false">
      <c r="A3443" s="122" t="s">
        <v>1578</v>
      </c>
      <c r="B3443" s="123" t="n">
        <v>11265</v>
      </c>
      <c r="C3443" s="122" t="s">
        <v>50</v>
      </c>
      <c r="D3443" s="122" t="s">
        <v>1822</v>
      </c>
      <c r="E3443" s="124" t="s">
        <v>1581</v>
      </c>
      <c r="F3443" s="124"/>
      <c r="G3443" s="125" t="s">
        <v>24</v>
      </c>
      <c r="H3443" s="126" t="n">
        <v>0.0006</v>
      </c>
      <c r="I3443" s="127" t="n">
        <f aca="false">L3443</f>
        <v>14.63</v>
      </c>
      <c r="J3443" s="127" t="n">
        <f aca="false">M3443</f>
        <v>0</v>
      </c>
      <c r="L3443" s="108" t="n">
        <f aca="false">TRUNC(N3443-N3443*$O$2,2)</f>
        <v>14.63</v>
      </c>
      <c r="M3443" s="108" t="n">
        <f aca="false">TRUNC(O3443-O3443*$O$2,2)</f>
        <v>0</v>
      </c>
      <c r="N3443" s="0" t="s">
        <v>1823</v>
      </c>
      <c r="O3443" s="0" t="s">
        <v>1644</v>
      </c>
    </row>
    <row r="3444" customFormat="false" ht="12.75" hidden="false" customHeight="false" outlineLevel="0" collapsed="false">
      <c r="A3444" s="122" t="s">
        <v>1578</v>
      </c>
      <c r="B3444" s="123" t="n">
        <v>10599</v>
      </c>
      <c r="C3444" s="122" t="s">
        <v>50</v>
      </c>
      <c r="D3444" s="122" t="s">
        <v>1648</v>
      </c>
      <c r="E3444" s="124" t="s">
        <v>1581</v>
      </c>
      <c r="F3444" s="124"/>
      <c r="G3444" s="125" t="s">
        <v>24</v>
      </c>
      <c r="H3444" s="126" t="n">
        <v>0.02131632</v>
      </c>
      <c r="I3444" s="127" t="n">
        <f aca="false">L3444</f>
        <v>14.04</v>
      </c>
      <c r="J3444" s="127" t="n">
        <f aca="false">M3444</f>
        <v>0.29</v>
      </c>
      <c r="L3444" s="108" t="n">
        <f aca="false">TRUNC(N3444-N3444*$O$2,2)</f>
        <v>14.04</v>
      </c>
      <c r="M3444" s="108" t="n">
        <f aca="false">TRUNC(O3444-O3444*$O$2,2)</f>
        <v>0.29</v>
      </c>
      <c r="N3444" s="0" t="s">
        <v>1649</v>
      </c>
      <c r="O3444" s="0" t="s">
        <v>2228</v>
      </c>
    </row>
    <row r="3445" customFormat="false" ht="12.75" hidden="false" customHeight="false" outlineLevel="0" collapsed="false">
      <c r="A3445" s="122" t="s">
        <v>1578</v>
      </c>
      <c r="B3445" s="123" t="n">
        <v>10578</v>
      </c>
      <c r="C3445" s="122" t="s">
        <v>50</v>
      </c>
      <c r="D3445" s="122" t="s">
        <v>1994</v>
      </c>
      <c r="E3445" s="124" t="s">
        <v>1581</v>
      </c>
      <c r="F3445" s="124"/>
      <c r="G3445" s="125" t="s">
        <v>24</v>
      </c>
      <c r="H3445" s="126" t="n">
        <v>0.00103</v>
      </c>
      <c r="I3445" s="127" t="n">
        <f aca="false">L3445</f>
        <v>11.82</v>
      </c>
      <c r="J3445" s="127" t="n">
        <f aca="false">M3445</f>
        <v>0</v>
      </c>
      <c r="L3445" s="108" t="n">
        <f aca="false">TRUNC(N3445-N3445*$O$2,2)</f>
        <v>11.82</v>
      </c>
      <c r="M3445" s="108" t="n">
        <f aca="false">TRUNC(O3445-O3445*$O$2,2)</f>
        <v>0</v>
      </c>
      <c r="N3445" s="0" t="s">
        <v>1995</v>
      </c>
      <c r="O3445" s="0" t="s">
        <v>1644</v>
      </c>
    </row>
    <row r="3446" customFormat="false" ht="25.5" hidden="false" customHeight="false" outlineLevel="0" collapsed="false">
      <c r="A3446" s="122" t="s">
        <v>1578</v>
      </c>
      <c r="B3446" s="123" t="n">
        <v>1826</v>
      </c>
      <c r="C3446" s="122" t="s">
        <v>50</v>
      </c>
      <c r="D3446" s="122" t="s">
        <v>3265</v>
      </c>
      <c r="E3446" s="124" t="s">
        <v>1581</v>
      </c>
      <c r="F3446" s="124"/>
      <c r="G3446" s="125" t="s">
        <v>24</v>
      </c>
      <c r="H3446" s="126" t="n">
        <v>1</v>
      </c>
      <c r="I3446" s="127" t="n">
        <f aca="false">L3446</f>
        <v>839.73</v>
      </c>
      <c r="J3446" s="127" t="n">
        <f aca="false">M3446</f>
        <v>839.73</v>
      </c>
      <c r="L3446" s="108" t="n">
        <f aca="false">TRUNC(N3446-N3446*$O$2,2)</f>
        <v>839.73</v>
      </c>
      <c r="M3446" s="108" t="n">
        <f aca="false">TRUNC(O3446-O3446*$O$2,2)</f>
        <v>839.73</v>
      </c>
      <c r="N3446" s="0" t="s">
        <v>3264</v>
      </c>
      <c r="O3446" s="0" t="s">
        <v>3264</v>
      </c>
    </row>
    <row r="3447" customFormat="false" ht="12.75" hidden="false" customHeight="false" outlineLevel="0" collapsed="false">
      <c r="A3447" s="122" t="s">
        <v>1578</v>
      </c>
      <c r="B3447" s="123" t="n">
        <v>11264</v>
      </c>
      <c r="C3447" s="122" t="s">
        <v>50</v>
      </c>
      <c r="D3447" s="122" t="s">
        <v>1810</v>
      </c>
      <c r="E3447" s="124" t="s">
        <v>1581</v>
      </c>
      <c r="F3447" s="124"/>
      <c r="G3447" s="125" t="s">
        <v>24</v>
      </c>
      <c r="H3447" s="126" t="n">
        <v>0.0003</v>
      </c>
      <c r="I3447" s="127" t="n">
        <f aca="false">L3447</f>
        <v>10.55</v>
      </c>
      <c r="J3447" s="127" t="n">
        <f aca="false">M3447</f>
        <v>0</v>
      </c>
      <c r="L3447" s="108" t="n">
        <f aca="false">TRUNC(N3447-N3447*$O$2,2)</f>
        <v>10.55</v>
      </c>
      <c r="M3447" s="108" t="n">
        <f aca="false">TRUNC(O3447-O3447*$O$2,2)</f>
        <v>0</v>
      </c>
      <c r="N3447" s="0" t="s">
        <v>1811</v>
      </c>
      <c r="O3447" s="0" t="s">
        <v>1635</v>
      </c>
    </row>
    <row r="3448" customFormat="false" ht="12.75" hidden="false" customHeight="false" outlineLevel="0" collapsed="false">
      <c r="A3448" s="122" t="s">
        <v>1578</v>
      </c>
      <c r="B3448" s="123" t="n">
        <v>10492</v>
      </c>
      <c r="C3448" s="122" t="s">
        <v>50</v>
      </c>
      <c r="D3448" s="122" t="s">
        <v>1662</v>
      </c>
      <c r="E3448" s="124" t="s">
        <v>1581</v>
      </c>
      <c r="F3448" s="124"/>
      <c r="G3448" s="125" t="s">
        <v>24</v>
      </c>
      <c r="H3448" s="126" t="n">
        <v>0.0532908</v>
      </c>
      <c r="I3448" s="127" t="n">
        <f aca="false">L3448</f>
        <v>148.29</v>
      </c>
      <c r="J3448" s="127" t="n">
        <f aca="false">M3448</f>
        <v>7.89</v>
      </c>
      <c r="L3448" s="108" t="n">
        <f aca="false">TRUNC(N3448-N3448*$O$2,2)</f>
        <v>148.29</v>
      </c>
      <c r="M3448" s="108" t="n">
        <f aca="false">TRUNC(O3448-O3448*$O$2,2)</f>
        <v>7.89</v>
      </c>
      <c r="N3448" s="0" t="s">
        <v>1663</v>
      </c>
      <c r="O3448" s="0" t="s">
        <v>1948</v>
      </c>
    </row>
    <row r="3449" customFormat="false" ht="12.75" hidden="false" customHeight="false" outlineLevel="0" collapsed="false">
      <c r="A3449" s="122" t="s">
        <v>1578</v>
      </c>
      <c r="B3449" s="123" t="n">
        <v>4728</v>
      </c>
      <c r="C3449" s="122" t="s">
        <v>50</v>
      </c>
      <c r="D3449" s="122" t="s">
        <v>1667</v>
      </c>
      <c r="E3449" s="124" t="s">
        <v>1581</v>
      </c>
      <c r="F3449" s="124"/>
      <c r="G3449" s="125" t="s">
        <v>24</v>
      </c>
      <c r="H3449" s="126" t="n">
        <v>0.00155772</v>
      </c>
      <c r="I3449" s="127" t="n">
        <f aca="false">L3449</f>
        <v>14.5</v>
      </c>
      <c r="J3449" s="127" t="n">
        <f aca="false">M3449</f>
        <v>0.01</v>
      </c>
      <c r="L3449" s="108" t="n">
        <f aca="false">TRUNC(N3449-N3449*$O$2,2)</f>
        <v>14.5</v>
      </c>
      <c r="M3449" s="108" t="n">
        <f aca="false">TRUNC(O3449-O3449*$O$2,2)</f>
        <v>0.01</v>
      </c>
      <c r="N3449" s="0" t="s">
        <v>1668</v>
      </c>
      <c r="O3449" s="0" t="s">
        <v>1678</v>
      </c>
    </row>
    <row r="3450" customFormat="false" ht="25.5" hidden="false" customHeight="false" outlineLevel="0" collapsed="false">
      <c r="A3450" s="122" t="s">
        <v>1578</v>
      </c>
      <c r="B3450" s="123" t="s">
        <v>1905</v>
      </c>
      <c r="C3450" s="122" t="s">
        <v>50</v>
      </c>
      <c r="D3450" s="122" t="s">
        <v>1906</v>
      </c>
      <c r="E3450" s="124" t="s">
        <v>1609</v>
      </c>
      <c r="F3450" s="124"/>
      <c r="G3450" s="125" t="s">
        <v>1610</v>
      </c>
      <c r="H3450" s="126" t="n">
        <v>5.15</v>
      </c>
      <c r="I3450" s="127" t="n">
        <f aca="false">L3450</f>
        <v>14.93</v>
      </c>
      <c r="J3450" s="127" t="n">
        <f aca="false">M3450</f>
        <v>76.88</v>
      </c>
      <c r="L3450" s="108" t="n">
        <f aca="false">TRUNC(N3450-N3450*$O$2,2)</f>
        <v>14.93</v>
      </c>
      <c r="M3450" s="108" t="n">
        <f aca="false">TRUNC(O3450-O3450*$O$2,2)</f>
        <v>76.88</v>
      </c>
      <c r="N3450" s="0" t="s">
        <v>1746</v>
      </c>
      <c r="O3450" s="0" t="s">
        <v>3249</v>
      </c>
    </row>
    <row r="3451" customFormat="false" ht="25.5" hidden="false" customHeight="false" outlineLevel="0" collapsed="false">
      <c r="A3451" s="122" t="s">
        <v>1578</v>
      </c>
      <c r="B3451" s="123" t="s">
        <v>1737</v>
      </c>
      <c r="C3451" s="122" t="s">
        <v>50</v>
      </c>
      <c r="D3451" s="122" t="s">
        <v>1738</v>
      </c>
      <c r="E3451" s="124" t="s">
        <v>1609</v>
      </c>
      <c r="F3451" s="124"/>
      <c r="G3451" s="125" t="s">
        <v>1610</v>
      </c>
      <c r="H3451" s="126" t="n">
        <v>1.5</v>
      </c>
      <c r="I3451" s="127" t="n">
        <f aca="false">L3451</f>
        <v>14.91</v>
      </c>
      <c r="J3451" s="127" t="n">
        <f aca="false">M3451</f>
        <v>22.36</v>
      </c>
      <c r="L3451" s="108" t="n">
        <f aca="false">TRUNC(N3451-N3451*$O$2,2)</f>
        <v>14.91</v>
      </c>
      <c r="M3451" s="108" t="n">
        <f aca="false">TRUNC(O3451-O3451*$O$2,2)</f>
        <v>22.36</v>
      </c>
      <c r="N3451" s="0" t="s">
        <v>1739</v>
      </c>
      <c r="O3451" s="0" t="s">
        <v>3255</v>
      </c>
    </row>
    <row r="3452" customFormat="false" ht="12.75" hidden="false" customHeight="false" outlineLevel="0" collapsed="false">
      <c r="A3452" s="122" t="s">
        <v>1578</v>
      </c>
      <c r="B3452" s="123" t="n">
        <v>10577</v>
      </c>
      <c r="C3452" s="122" t="s">
        <v>50</v>
      </c>
      <c r="D3452" s="122" t="s">
        <v>1960</v>
      </c>
      <c r="E3452" s="124" t="s">
        <v>1581</v>
      </c>
      <c r="F3452" s="124"/>
      <c r="G3452" s="125" t="s">
        <v>24</v>
      </c>
      <c r="H3452" s="126" t="n">
        <v>0.000515</v>
      </c>
      <c r="I3452" s="127" t="n">
        <f aca="false">L3452</f>
        <v>23.33</v>
      </c>
      <c r="J3452" s="127" t="n">
        <f aca="false">M3452</f>
        <v>0</v>
      </c>
      <c r="L3452" s="108" t="n">
        <f aca="false">TRUNC(N3452-N3452*$O$2,2)</f>
        <v>23.33</v>
      </c>
      <c r="M3452" s="108" t="n">
        <f aca="false">TRUNC(O3452-O3452*$O$2,2)</f>
        <v>0</v>
      </c>
      <c r="N3452" s="0" t="s">
        <v>1961</v>
      </c>
      <c r="O3452" s="0" t="s">
        <v>1644</v>
      </c>
    </row>
    <row r="3453" customFormat="false" ht="25.5" hidden="false" customHeight="false" outlineLevel="0" collapsed="false">
      <c r="A3453" s="122" t="s">
        <v>1578</v>
      </c>
      <c r="B3453" s="123" t="s">
        <v>1664</v>
      </c>
      <c r="C3453" s="122" t="s">
        <v>50</v>
      </c>
      <c r="D3453" s="122" t="s">
        <v>1665</v>
      </c>
      <c r="E3453" s="124" t="s">
        <v>1581</v>
      </c>
      <c r="F3453" s="124"/>
      <c r="G3453" s="125" t="s">
        <v>24</v>
      </c>
      <c r="H3453" s="126" t="n">
        <v>0.00236848</v>
      </c>
      <c r="I3453" s="127" t="n">
        <f aca="false">L3453</f>
        <v>13.69</v>
      </c>
      <c r="J3453" s="127" t="n">
        <f aca="false">M3453</f>
        <v>0.03</v>
      </c>
      <c r="L3453" s="108" t="n">
        <f aca="false">TRUNC(N3453-N3453*$O$2,2)</f>
        <v>13.69</v>
      </c>
      <c r="M3453" s="108" t="n">
        <f aca="false">TRUNC(O3453-O3453*$O$2,2)</f>
        <v>0.03</v>
      </c>
      <c r="N3453" s="0" t="s">
        <v>1666</v>
      </c>
      <c r="O3453" s="0" t="s">
        <v>1788</v>
      </c>
    </row>
    <row r="3454" customFormat="false" ht="25.5" hidden="false" customHeight="false" outlineLevel="0" collapsed="false">
      <c r="A3454" s="122" t="s">
        <v>1578</v>
      </c>
      <c r="B3454" s="123" t="n">
        <v>4174</v>
      </c>
      <c r="C3454" s="122" t="s">
        <v>50</v>
      </c>
      <c r="D3454" s="122" t="s">
        <v>1820</v>
      </c>
      <c r="E3454" s="124" t="s">
        <v>1581</v>
      </c>
      <c r="F3454" s="124"/>
      <c r="G3454" s="125" t="s">
        <v>24</v>
      </c>
      <c r="H3454" s="126" t="n">
        <v>0.00075</v>
      </c>
      <c r="I3454" s="127" t="n">
        <f aca="false">L3454</f>
        <v>8.42</v>
      </c>
      <c r="J3454" s="127" t="n">
        <f aca="false">M3454</f>
        <v>0</v>
      </c>
      <c r="L3454" s="108" t="n">
        <f aca="false">TRUNC(N3454-N3454*$O$2,2)</f>
        <v>8.42</v>
      </c>
      <c r="M3454" s="108" t="n">
        <f aca="false">TRUNC(O3454-O3454*$O$2,2)</f>
        <v>0</v>
      </c>
      <c r="N3454" s="0" t="s">
        <v>1821</v>
      </c>
      <c r="O3454" s="0" t="s">
        <v>1635</v>
      </c>
    </row>
    <row r="3455" customFormat="false" ht="12.75" hidden="false" customHeight="false" outlineLevel="0" collapsed="false">
      <c r="A3455" s="122" t="s">
        <v>1578</v>
      </c>
      <c r="B3455" s="123" t="n">
        <v>4722</v>
      </c>
      <c r="C3455" s="122" t="s">
        <v>50</v>
      </c>
      <c r="D3455" s="122" t="s">
        <v>1776</v>
      </c>
      <c r="E3455" s="124" t="s">
        <v>1581</v>
      </c>
      <c r="F3455" s="124"/>
      <c r="G3455" s="125" t="s">
        <v>24</v>
      </c>
      <c r="H3455" s="126" t="n">
        <v>0.0006</v>
      </c>
      <c r="I3455" s="127" t="n">
        <f aca="false">L3455</f>
        <v>14.67</v>
      </c>
      <c r="J3455" s="127" t="n">
        <f aca="false">M3455</f>
        <v>0</v>
      </c>
      <c r="L3455" s="108" t="n">
        <f aca="false">TRUNC(N3455-N3455*$O$2,2)</f>
        <v>14.67</v>
      </c>
      <c r="M3455" s="108" t="n">
        <f aca="false">TRUNC(O3455-O3455*$O$2,2)</f>
        <v>0</v>
      </c>
      <c r="N3455" s="0" t="s">
        <v>1777</v>
      </c>
      <c r="O3455" s="0" t="s">
        <v>1644</v>
      </c>
    </row>
    <row r="3456" customFormat="false" ht="25.5" hidden="false" customHeight="false" outlineLevel="0" collapsed="false">
      <c r="A3456" s="122" t="s">
        <v>1578</v>
      </c>
      <c r="B3456" s="123" t="s">
        <v>1654</v>
      </c>
      <c r="C3456" s="122" t="s">
        <v>50</v>
      </c>
      <c r="D3456" s="122" t="s">
        <v>1655</v>
      </c>
      <c r="E3456" s="124" t="s">
        <v>1581</v>
      </c>
      <c r="F3456" s="124"/>
      <c r="G3456" s="125" t="s">
        <v>24</v>
      </c>
      <c r="H3456" s="126" t="n">
        <v>0.00710544</v>
      </c>
      <c r="I3456" s="127" t="n">
        <f aca="false">L3456</f>
        <v>10.53</v>
      </c>
      <c r="J3456" s="127" t="n">
        <f aca="false">M3456</f>
        <v>0.07</v>
      </c>
      <c r="L3456" s="108" t="n">
        <f aca="false">TRUNC(N3456-N3456*$O$2,2)</f>
        <v>10.53</v>
      </c>
      <c r="M3456" s="108" t="n">
        <f aca="false">TRUNC(O3456-O3456*$O$2,2)</f>
        <v>0.07</v>
      </c>
      <c r="N3456" s="0" t="s">
        <v>1656</v>
      </c>
      <c r="O3456" s="0" t="s">
        <v>1813</v>
      </c>
    </row>
    <row r="3457" customFormat="false" ht="12.75" hidden="false" customHeight="false" outlineLevel="0" collapsed="false">
      <c r="A3457" s="122" t="s">
        <v>1578</v>
      </c>
      <c r="B3457" s="123" t="n">
        <v>2378</v>
      </c>
      <c r="C3457" s="122" t="s">
        <v>50</v>
      </c>
      <c r="D3457" s="122" t="s">
        <v>1657</v>
      </c>
      <c r="E3457" s="124" t="s">
        <v>1581</v>
      </c>
      <c r="F3457" s="124"/>
      <c r="G3457" s="125" t="s">
        <v>24</v>
      </c>
      <c r="H3457" s="126" t="n">
        <v>0.92351484</v>
      </c>
      <c r="I3457" s="127" t="n">
        <f aca="false">L3457</f>
        <v>3.51</v>
      </c>
      <c r="J3457" s="127" t="n">
        <f aca="false">M3457</f>
        <v>3.23</v>
      </c>
      <c r="L3457" s="108" t="n">
        <f aca="false">TRUNC(N3457-N3457*$O$2,2)</f>
        <v>3.51</v>
      </c>
      <c r="M3457" s="108" t="n">
        <f aca="false">TRUNC(O3457-O3457*$O$2,2)</f>
        <v>3.23</v>
      </c>
      <c r="N3457" s="0" t="s">
        <v>1658</v>
      </c>
      <c r="O3457" s="0" t="s">
        <v>2824</v>
      </c>
    </row>
    <row r="3458" customFormat="false" ht="25.5" hidden="false" customHeight="false" outlineLevel="0" collapsed="false">
      <c r="A3458" s="122" t="s">
        <v>1578</v>
      </c>
      <c r="B3458" s="123" t="s">
        <v>1659</v>
      </c>
      <c r="C3458" s="122" t="s">
        <v>50</v>
      </c>
      <c r="D3458" s="122" t="s">
        <v>1660</v>
      </c>
      <c r="E3458" s="124" t="s">
        <v>1581</v>
      </c>
      <c r="F3458" s="124"/>
      <c r="G3458" s="125" t="s">
        <v>1633</v>
      </c>
      <c r="H3458" s="126" t="n">
        <v>0.00895892</v>
      </c>
      <c r="I3458" s="127" t="n">
        <f aca="false">L3458</f>
        <v>50.57</v>
      </c>
      <c r="J3458" s="127" t="n">
        <f aca="false">M3458</f>
        <v>0.45</v>
      </c>
      <c r="L3458" s="108" t="n">
        <f aca="false">TRUNC(N3458-N3458*$O$2,2)</f>
        <v>50.57</v>
      </c>
      <c r="M3458" s="108" t="n">
        <f aca="false">TRUNC(O3458-O3458*$O$2,2)</f>
        <v>0.45</v>
      </c>
      <c r="N3458" s="0" t="s">
        <v>1661</v>
      </c>
      <c r="O3458" s="0" t="s">
        <v>2282</v>
      </c>
    </row>
    <row r="3459" customFormat="false" ht="12.75" hidden="false" customHeight="false" outlineLevel="0" collapsed="false">
      <c r="A3459" s="122" t="s">
        <v>1578</v>
      </c>
      <c r="B3459" s="123" t="n">
        <v>10790</v>
      </c>
      <c r="C3459" s="122" t="s">
        <v>50</v>
      </c>
      <c r="D3459" s="122" t="s">
        <v>1780</v>
      </c>
      <c r="E3459" s="124" t="s">
        <v>1581</v>
      </c>
      <c r="F3459" s="124"/>
      <c r="G3459" s="125" t="s">
        <v>24</v>
      </c>
      <c r="H3459" s="126" t="n">
        <v>0.00015</v>
      </c>
      <c r="I3459" s="127" t="n">
        <f aca="false">L3459</f>
        <v>20.25</v>
      </c>
      <c r="J3459" s="127" t="n">
        <f aca="false">M3459</f>
        <v>0</v>
      </c>
      <c r="L3459" s="108" t="n">
        <f aca="false">TRUNC(N3459-N3459*$O$2,2)</f>
        <v>20.25</v>
      </c>
      <c r="M3459" s="108" t="n">
        <f aca="false">TRUNC(O3459-O3459*$O$2,2)</f>
        <v>0</v>
      </c>
      <c r="N3459" s="0" t="s">
        <v>1781</v>
      </c>
      <c r="O3459" s="0" t="s">
        <v>1635</v>
      </c>
    </row>
    <row r="3460" customFormat="false" ht="25.5" hidden="false" customHeight="false" outlineLevel="0" collapsed="false">
      <c r="A3460" s="122" t="s">
        <v>1578</v>
      </c>
      <c r="B3460" s="123" t="n">
        <v>5015</v>
      </c>
      <c r="C3460" s="122" t="s">
        <v>50</v>
      </c>
      <c r="D3460" s="122" t="s">
        <v>3259</v>
      </c>
      <c r="E3460" s="124" t="s">
        <v>1581</v>
      </c>
      <c r="F3460" s="124"/>
      <c r="G3460" s="125" t="s">
        <v>1670</v>
      </c>
      <c r="H3460" s="126" t="n">
        <v>1</v>
      </c>
      <c r="I3460" s="127" t="n">
        <f aca="false">L3460</f>
        <v>189.26</v>
      </c>
      <c r="J3460" s="127" t="n">
        <f aca="false">M3460</f>
        <v>189.26</v>
      </c>
      <c r="L3460" s="108" t="n">
        <f aca="false">TRUNC(N3460-N3460*$O$2,2)</f>
        <v>189.26</v>
      </c>
      <c r="M3460" s="108" t="n">
        <f aca="false">TRUNC(O3460-O3460*$O$2,2)</f>
        <v>189.26</v>
      </c>
      <c r="N3460" s="0" t="s">
        <v>3260</v>
      </c>
      <c r="O3460" s="0" t="s">
        <v>3260</v>
      </c>
    </row>
    <row r="3461" customFormat="false" ht="12.75" hidden="false" customHeight="false" outlineLevel="0" collapsed="false">
      <c r="A3461" s="122" t="s">
        <v>1578</v>
      </c>
      <c r="B3461" s="123" t="n">
        <v>941</v>
      </c>
      <c r="C3461" s="122" t="s">
        <v>50</v>
      </c>
      <c r="D3461" s="122" t="s">
        <v>1652</v>
      </c>
      <c r="E3461" s="124" t="s">
        <v>1581</v>
      </c>
      <c r="F3461" s="124"/>
      <c r="G3461" s="125" t="s">
        <v>24</v>
      </c>
      <c r="H3461" s="126" t="n">
        <v>0.0177636</v>
      </c>
      <c r="I3461" s="127" t="n">
        <f aca="false">L3461</f>
        <v>148.56</v>
      </c>
      <c r="J3461" s="127" t="n">
        <f aca="false">M3461</f>
        <v>2.63</v>
      </c>
      <c r="L3461" s="108" t="n">
        <f aca="false">TRUNC(N3461-N3461*$O$2,2)</f>
        <v>148.56</v>
      </c>
      <c r="M3461" s="108" t="n">
        <f aca="false">TRUNC(O3461-O3461*$O$2,2)</f>
        <v>2.63</v>
      </c>
      <c r="N3461" s="0" t="s">
        <v>1653</v>
      </c>
      <c r="O3461" s="0" t="s">
        <v>3250</v>
      </c>
    </row>
    <row r="3462" customFormat="false" ht="12.75" hidden="false" customHeight="false" outlineLevel="0" collapsed="false">
      <c r="A3462" s="122" t="s">
        <v>1578</v>
      </c>
      <c r="B3462" s="123" t="n">
        <v>158</v>
      </c>
      <c r="C3462" s="122" t="s">
        <v>50</v>
      </c>
      <c r="D3462" s="122" t="s">
        <v>1676</v>
      </c>
      <c r="E3462" s="124" t="s">
        <v>1581</v>
      </c>
      <c r="F3462" s="124"/>
      <c r="G3462" s="125" t="s">
        <v>24</v>
      </c>
      <c r="H3462" s="126" t="n">
        <v>1.20555632</v>
      </c>
      <c r="I3462" s="127" t="n">
        <f aca="false">L3462</f>
        <v>10.92</v>
      </c>
      <c r="J3462" s="127" t="n">
        <f aca="false">M3462</f>
        <v>13.16</v>
      </c>
      <c r="L3462" s="108" t="n">
        <f aca="false">TRUNC(N3462-N3462*$O$2,2)</f>
        <v>10.92</v>
      </c>
      <c r="M3462" s="108" t="n">
        <f aca="false">TRUNC(O3462-O3462*$O$2,2)</f>
        <v>13.16</v>
      </c>
      <c r="N3462" s="0" t="s">
        <v>1677</v>
      </c>
      <c r="O3462" s="0" t="s">
        <v>3258</v>
      </c>
    </row>
    <row r="3463" customFormat="false" ht="12.75" hidden="false" customHeight="false" outlineLevel="0" collapsed="false">
      <c r="A3463" s="122" t="s">
        <v>1578</v>
      </c>
      <c r="B3463" s="123" t="n">
        <v>10596</v>
      </c>
      <c r="C3463" s="122" t="s">
        <v>50</v>
      </c>
      <c r="D3463" s="122" t="s">
        <v>1672</v>
      </c>
      <c r="E3463" s="124" t="s">
        <v>1581</v>
      </c>
      <c r="F3463" s="124"/>
      <c r="G3463" s="125" t="s">
        <v>24</v>
      </c>
      <c r="H3463" s="126" t="n">
        <v>0.0532908</v>
      </c>
      <c r="I3463" s="127" t="n">
        <f aca="false">L3463</f>
        <v>3.82</v>
      </c>
      <c r="J3463" s="127" t="n">
        <f aca="false">M3463</f>
        <v>0.2</v>
      </c>
      <c r="L3463" s="108" t="n">
        <f aca="false">TRUNC(N3463-N3463*$O$2,2)</f>
        <v>3.82</v>
      </c>
      <c r="M3463" s="108" t="n">
        <f aca="false">TRUNC(O3463-O3463*$O$2,2)</f>
        <v>0.2</v>
      </c>
      <c r="N3463" s="0" t="s">
        <v>1673</v>
      </c>
      <c r="O3463" s="0" t="s">
        <v>1769</v>
      </c>
    </row>
    <row r="3464" customFormat="false" ht="25.5" hidden="false" customHeight="false" outlineLevel="0" collapsed="false">
      <c r="A3464" s="122" t="s">
        <v>1578</v>
      </c>
      <c r="B3464" s="123" t="n">
        <v>9251</v>
      </c>
      <c r="C3464" s="122" t="s">
        <v>50</v>
      </c>
      <c r="D3464" s="122" t="s">
        <v>3252</v>
      </c>
      <c r="E3464" s="124" t="s">
        <v>1581</v>
      </c>
      <c r="F3464" s="124"/>
      <c r="G3464" s="125" t="s">
        <v>24</v>
      </c>
      <c r="H3464" s="126" t="n">
        <v>3</v>
      </c>
      <c r="I3464" s="127" t="n">
        <f aca="false">L3464</f>
        <v>22.5</v>
      </c>
      <c r="J3464" s="127" t="n">
        <f aca="false">M3464</f>
        <v>67.52</v>
      </c>
      <c r="L3464" s="108" t="n">
        <f aca="false">TRUNC(N3464-N3464*$O$2,2)</f>
        <v>22.5</v>
      </c>
      <c r="M3464" s="108" t="n">
        <f aca="false">TRUNC(O3464-O3464*$O$2,2)</f>
        <v>67.52</v>
      </c>
      <c r="N3464" s="0" t="s">
        <v>3253</v>
      </c>
      <c r="O3464" s="0" t="s">
        <v>3254</v>
      </c>
    </row>
    <row r="3465" customFormat="false" ht="12.75" hidden="false" customHeight="false" outlineLevel="0" collapsed="false">
      <c r="A3465" s="122" t="s">
        <v>1578</v>
      </c>
      <c r="B3465" s="123" t="n">
        <v>10789</v>
      </c>
      <c r="C3465" s="122" t="s">
        <v>50</v>
      </c>
      <c r="D3465" s="122" t="s">
        <v>1804</v>
      </c>
      <c r="E3465" s="124" t="s">
        <v>1581</v>
      </c>
      <c r="F3465" s="124"/>
      <c r="G3465" s="125" t="s">
        <v>24</v>
      </c>
      <c r="H3465" s="126" t="n">
        <v>0.0003</v>
      </c>
      <c r="I3465" s="127" t="n">
        <f aca="false">L3465</f>
        <v>12.01</v>
      </c>
      <c r="J3465" s="127" t="n">
        <f aca="false">M3465</f>
        <v>0</v>
      </c>
      <c r="L3465" s="108" t="n">
        <f aca="false">TRUNC(N3465-N3465*$O$2,2)</f>
        <v>12.01</v>
      </c>
      <c r="M3465" s="108" t="n">
        <f aca="false">TRUNC(O3465-O3465*$O$2,2)</f>
        <v>0</v>
      </c>
      <c r="N3465" s="0" t="s">
        <v>1805</v>
      </c>
      <c r="O3465" s="0" t="s">
        <v>1635</v>
      </c>
    </row>
    <row r="3466" customFormat="false" ht="12.75" hidden="false" customHeight="false" outlineLevel="0" collapsed="false">
      <c r="A3466" s="115"/>
      <c r="B3466" s="115"/>
      <c r="C3466" s="115"/>
      <c r="D3466" s="115"/>
      <c r="E3466" s="115"/>
      <c r="F3466" s="116"/>
      <c r="G3466" s="115"/>
      <c r="H3466" s="116"/>
      <c r="I3466" s="115"/>
      <c r="J3466" s="116"/>
      <c r="L3466" s="108"/>
      <c r="M3466" s="108" t="n">
        <f aca="false">TRUNC(O3466-O3466*$O$2,2)</f>
        <v>154.57</v>
      </c>
      <c r="N3466" s="0" t="s">
        <v>1574</v>
      </c>
      <c r="O3466" s="0" t="n">
        <v>198.04</v>
      </c>
    </row>
    <row r="3467" customFormat="false" ht="12.75" hidden="false" customHeight="false" outlineLevel="0" collapsed="false">
      <c r="A3467" s="115"/>
      <c r="B3467" s="115"/>
      <c r="C3467" s="115"/>
      <c r="D3467" s="115"/>
      <c r="E3467" s="115"/>
      <c r="F3467" s="116"/>
      <c r="G3467" s="115"/>
      <c r="H3467" s="117" t="s">
        <v>1575</v>
      </c>
      <c r="I3467" s="117"/>
      <c r="J3467" s="118" t="n">
        <f aca="false">M3467</f>
        <v>1741.2</v>
      </c>
      <c r="L3467" s="108" t="n">
        <f aca="false">TRUNC(N3467-N3467*$O$2,2)</f>
        <v>0</v>
      </c>
      <c r="M3467" s="108" t="n">
        <f aca="false">TRUNC(O3467-O3467*$O$2,2)</f>
        <v>1741.2</v>
      </c>
      <c r="N3467" s="0" t="n">
        <v>0</v>
      </c>
      <c r="O3467" s="0" t="n">
        <v>2230.88</v>
      </c>
    </row>
    <row r="3468" customFormat="false" ht="13.5" hidden="false" customHeight="false" outlineLevel="0" collapsed="false">
      <c r="A3468" s="30"/>
      <c r="B3468" s="30"/>
      <c r="C3468" s="30"/>
      <c r="D3468" s="30"/>
      <c r="E3468" s="30"/>
      <c r="F3468" s="30"/>
      <c r="G3468" s="30"/>
      <c r="H3468" s="119"/>
      <c r="I3468" s="30"/>
      <c r="J3468" s="120"/>
      <c r="L3468" s="108"/>
      <c r="M3468" s="108" t="n">
        <f aca="false">TRUNC(O3468-O3468*$O$2,2)</f>
        <v>6964.8</v>
      </c>
      <c r="N3468" s="0" t="s">
        <v>1576</v>
      </c>
      <c r="O3468" s="0" t="n">
        <v>8923.52</v>
      </c>
    </row>
    <row r="3469" customFormat="false" ht="13.5" hidden="false" customHeight="false" outlineLevel="0" collapsed="false">
      <c r="A3469" s="121"/>
      <c r="B3469" s="121"/>
      <c r="C3469" s="121"/>
      <c r="D3469" s="121"/>
      <c r="E3469" s="121"/>
      <c r="F3469" s="121"/>
      <c r="G3469" s="121"/>
      <c r="H3469" s="121"/>
      <c r="I3469" s="121"/>
      <c r="J3469" s="121"/>
      <c r="L3469" s="108" t="n">
        <f aca="false">TRUNC(N3469-N3469*$O$2,2)</f>
        <v>0</v>
      </c>
      <c r="M3469" s="108" t="n">
        <f aca="false">TRUNC(O3469-O3469*$O$2,2)</f>
        <v>0</v>
      </c>
      <c r="N3469" s="0" t="n">
        <v>0</v>
      </c>
      <c r="O3469" s="0" t="n">
        <v>0</v>
      </c>
    </row>
    <row r="3470" customFormat="false" ht="15" hidden="false" customHeight="false" outlineLevel="0" collapsed="false">
      <c r="A3470" s="98" t="s">
        <v>535</v>
      </c>
      <c r="B3470" s="99" t="s">
        <v>8</v>
      </c>
      <c r="C3470" s="98" t="s">
        <v>9</v>
      </c>
      <c r="D3470" s="98" t="s">
        <v>10</v>
      </c>
      <c r="E3470" s="100" t="s">
        <v>1565</v>
      </c>
      <c r="F3470" s="100"/>
      <c r="G3470" s="101" t="s">
        <v>11</v>
      </c>
      <c r="H3470" s="99" t="s">
        <v>12</v>
      </c>
      <c r="I3470" s="99" t="s">
        <v>13</v>
      </c>
      <c r="J3470" s="99" t="s">
        <v>15</v>
      </c>
      <c r="L3470" s="108"/>
      <c r="M3470" s="108"/>
    </row>
    <row r="3471" customFormat="false" ht="26.45" hidden="false" customHeight="true" outlineLevel="0" collapsed="false">
      <c r="A3471" s="102" t="s">
        <v>1566</v>
      </c>
      <c r="B3471" s="103" t="s">
        <v>536</v>
      </c>
      <c r="C3471" s="102" t="s">
        <v>50</v>
      </c>
      <c r="D3471" s="102" t="s">
        <v>537</v>
      </c>
      <c r="E3471" s="104" t="s">
        <v>1838</v>
      </c>
      <c r="F3471" s="104"/>
      <c r="G3471" s="105" t="s">
        <v>24</v>
      </c>
      <c r="H3471" s="106" t="n">
        <v>1</v>
      </c>
      <c r="I3471" s="107" t="n">
        <f aca="false">L3471</f>
        <v>1126.32</v>
      </c>
      <c r="J3471" s="107" t="n">
        <f aca="false">M3471</f>
        <v>1126.32</v>
      </c>
      <c r="L3471" s="108" t="n">
        <f aca="false">TRUNC(N3471-N3471*$O$2,2)</f>
        <v>1126.32</v>
      </c>
      <c r="M3471" s="108" t="n">
        <f aca="false">TRUNC(O3471-O3471*$O$2,2)</f>
        <v>1126.32</v>
      </c>
      <c r="N3471" s="0" t="n">
        <v>1443.08</v>
      </c>
      <c r="O3471" s="0" t="n">
        <v>1443.08</v>
      </c>
    </row>
    <row r="3472" customFormat="false" ht="15" hidden="false" customHeight="false" outlineLevel="0" collapsed="false">
      <c r="A3472" s="98"/>
      <c r="B3472" s="99" t="s">
        <v>8</v>
      </c>
      <c r="C3472" s="98" t="s">
        <v>9</v>
      </c>
      <c r="D3472" s="98" t="s">
        <v>10</v>
      </c>
      <c r="E3472" s="100" t="s">
        <v>1565</v>
      </c>
      <c r="F3472" s="100"/>
      <c r="G3472" s="101" t="s">
        <v>11</v>
      </c>
      <c r="H3472" s="99" t="s">
        <v>12</v>
      </c>
      <c r="I3472" s="99" t="s">
        <v>13</v>
      </c>
      <c r="J3472" s="99" t="s">
        <v>15</v>
      </c>
      <c r="L3472" s="108"/>
      <c r="M3472" s="108"/>
    </row>
    <row r="3473" customFormat="false" ht="51" hidden="false" customHeight="false" outlineLevel="0" collapsed="false">
      <c r="A3473" s="109" t="s">
        <v>1566</v>
      </c>
      <c r="B3473" s="110" t="n">
        <v>12632</v>
      </c>
      <c r="C3473" s="109" t="s">
        <v>50</v>
      </c>
      <c r="D3473" s="109" t="s">
        <v>3246</v>
      </c>
      <c r="E3473" s="111" t="s">
        <v>3238</v>
      </c>
      <c r="F3473" s="111"/>
      <c r="G3473" s="112" t="s">
        <v>24</v>
      </c>
      <c r="H3473" s="113" t="n">
        <v>1</v>
      </c>
      <c r="I3473" s="114" t="n">
        <f aca="false">L3473</f>
        <v>202.2</v>
      </c>
      <c r="J3473" s="114" t="n">
        <f aca="false">M3473</f>
        <v>202.2</v>
      </c>
      <c r="L3473" s="108" t="n">
        <f aca="false">TRUNC(N3473-N3473*$O$2,2)</f>
        <v>202.2</v>
      </c>
      <c r="M3473" s="108" t="n">
        <f aca="false">TRUNC(O3473-O3473*$O$2,2)</f>
        <v>202.2</v>
      </c>
      <c r="N3473" s="0" t="s">
        <v>3247</v>
      </c>
      <c r="O3473" s="0" t="s">
        <v>3247</v>
      </c>
    </row>
    <row r="3474" customFormat="false" ht="38.25" hidden="false" customHeight="false" outlineLevel="0" collapsed="false">
      <c r="A3474" s="109" t="s">
        <v>1566</v>
      </c>
      <c r="B3474" s="110" t="n">
        <v>1769</v>
      </c>
      <c r="C3474" s="109" t="s">
        <v>50</v>
      </c>
      <c r="D3474" s="109" t="s">
        <v>3241</v>
      </c>
      <c r="E3474" s="111" t="s">
        <v>3242</v>
      </c>
      <c r="F3474" s="111"/>
      <c r="G3474" s="112" t="s">
        <v>24</v>
      </c>
      <c r="H3474" s="113" t="n">
        <v>1</v>
      </c>
      <c r="I3474" s="114" t="n">
        <f aca="false">L3474</f>
        <v>264.84</v>
      </c>
      <c r="J3474" s="114" t="n">
        <f aca="false">M3474</f>
        <v>264.84</v>
      </c>
      <c r="L3474" s="108" t="n">
        <f aca="false">TRUNC(N3474-N3474*$O$2,2)</f>
        <v>264.84</v>
      </c>
      <c r="M3474" s="108" t="n">
        <f aca="false">TRUNC(O3474-O3474*$O$2,2)</f>
        <v>264.84</v>
      </c>
      <c r="N3474" s="0" t="s">
        <v>3243</v>
      </c>
      <c r="O3474" s="0" t="s">
        <v>3243</v>
      </c>
    </row>
    <row r="3475" customFormat="false" ht="26.45" hidden="false" customHeight="true" outlineLevel="0" collapsed="false">
      <c r="A3475" s="109" t="s">
        <v>1566</v>
      </c>
      <c r="B3475" s="110" t="n">
        <v>1804</v>
      </c>
      <c r="C3475" s="109" t="s">
        <v>50</v>
      </c>
      <c r="D3475" s="109" t="s">
        <v>3266</v>
      </c>
      <c r="E3475" s="111" t="s">
        <v>3242</v>
      </c>
      <c r="F3475" s="111"/>
      <c r="G3475" s="112" t="s">
        <v>24</v>
      </c>
      <c r="H3475" s="113" t="n">
        <v>1</v>
      </c>
      <c r="I3475" s="114" t="n">
        <f aca="false">L3475</f>
        <v>544.32</v>
      </c>
      <c r="J3475" s="114" t="n">
        <f aca="false">M3475</f>
        <v>544.32</v>
      </c>
      <c r="L3475" s="108" t="n">
        <f aca="false">TRUNC(N3475-N3475*$O$2,2)</f>
        <v>544.32</v>
      </c>
      <c r="M3475" s="108" t="n">
        <f aca="false">TRUNC(O3475-O3475*$O$2,2)</f>
        <v>544.32</v>
      </c>
      <c r="N3475" s="0" t="s">
        <v>3267</v>
      </c>
      <c r="O3475" s="0" t="s">
        <v>3267</v>
      </c>
    </row>
    <row r="3476" customFormat="false" ht="25.5" hidden="false" customHeight="false" outlineLevel="0" collapsed="false">
      <c r="A3476" s="109" t="s">
        <v>1566</v>
      </c>
      <c r="B3476" s="110" t="n">
        <v>8957</v>
      </c>
      <c r="C3476" s="109" t="s">
        <v>50</v>
      </c>
      <c r="D3476" s="109" t="s">
        <v>3237</v>
      </c>
      <c r="E3476" s="111" t="s">
        <v>3238</v>
      </c>
      <c r="F3476" s="111"/>
      <c r="G3476" s="112" t="s">
        <v>24</v>
      </c>
      <c r="H3476" s="113" t="n">
        <v>3</v>
      </c>
      <c r="I3476" s="114" t="n">
        <f aca="false">L3476</f>
        <v>38.19</v>
      </c>
      <c r="J3476" s="114" t="n">
        <f aca="false">M3476</f>
        <v>114.59</v>
      </c>
      <c r="L3476" s="108" t="n">
        <f aca="false">TRUNC(N3476-N3476*$O$2,2)</f>
        <v>38.19</v>
      </c>
      <c r="M3476" s="108" t="n">
        <f aca="false">TRUNC(O3476-O3476*$O$2,2)</f>
        <v>114.59</v>
      </c>
      <c r="N3476" s="0" t="s">
        <v>3239</v>
      </c>
      <c r="O3476" s="0" t="s">
        <v>3240</v>
      </c>
    </row>
    <row r="3477" customFormat="false" ht="13.9" hidden="false" customHeight="true" outlineLevel="0" collapsed="false">
      <c r="A3477" s="134" t="s">
        <v>1630</v>
      </c>
      <c r="B3477" s="134"/>
      <c r="C3477" s="134"/>
      <c r="D3477" s="134"/>
      <c r="E3477" s="134"/>
      <c r="F3477" s="134"/>
      <c r="G3477" s="134"/>
      <c r="H3477" s="134"/>
      <c r="I3477" s="134"/>
      <c r="J3477" s="134"/>
      <c r="L3477" s="108" t="n">
        <f aca="false">TRUNC(N3477-N3477*$O$2,2)</f>
        <v>0</v>
      </c>
      <c r="M3477" s="108" t="n">
        <f aca="false">TRUNC(O3477-O3477*$O$2,2)</f>
        <v>0</v>
      </c>
      <c r="N3477" s="0" t="n">
        <v>0</v>
      </c>
      <c r="O3477" s="0" t="n">
        <v>0</v>
      </c>
    </row>
    <row r="3478" customFormat="false" ht="15" hidden="false" customHeight="false" outlineLevel="0" collapsed="false">
      <c r="A3478" s="98"/>
      <c r="B3478" s="99" t="s">
        <v>8</v>
      </c>
      <c r="C3478" s="98" t="s">
        <v>9</v>
      </c>
      <c r="D3478" s="98" t="s">
        <v>10</v>
      </c>
      <c r="E3478" s="100" t="s">
        <v>1565</v>
      </c>
      <c r="F3478" s="100"/>
      <c r="G3478" s="101" t="s">
        <v>11</v>
      </c>
      <c r="H3478" s="99" t="s">
        <v>12</v>
      </c>
      <c r="I3478" s="99" t="s">
        <v>13</v>
      </c>
      <c r="J3478" s="99" t="s">
        <v>15</v>
      </c>
      <c r="L3478" s="108"/>
      <c r="M3478" s="108"/>
    </row>
    <row r="3479" customFormat="false" ht="13.15" hidden="false" customHeight="true" outlineLevel="0" collapsed="false">
      <c r="A3479" s="122" t="s">
        <v>1578</v>
      </c>
      <c r="B3479" s="123" t="n">
        <v>11249</v>
      </c>
      <c r="C3479" s="122" t="s">
        <v>50</v>
      </c>
      <c r="D3479" s="122" t="s">
        <v>1965</v>
      </c>
      <c r="E3479" s="124" t="s">
        <v>1583</v>
      </c>
      <c r="F3479" s="124"/>
      <c r="G3479" s="125" t="s">
        <v>24</v>
      </c>
      <c r="H3479" s="126" t="n">
        <v>0.000515</v>
      </c>
      <c r="I3479" s="127" t="n">
        <f aca="false">L3479</f>
        <v>404.29</v>
      </c>
      <c r="J3479" s="127" t="n">
        <f aca="false">M3479</f>
        <v>0.2</v>
      </c>
      <c r="L3479" s="108" t="n">
        <f aca="false">TRUNC(N3479-N3479*$O$2,2)</f>
        <v>404.29</v>
      </c>
      <c r="M3479" s="108" t="n">
        <f aca="false">TRUNC(O3479-O3479*$O$2,2)</f>
        <v>0.2</v>
      </c>
      <c r="N3479" s="0" t="s">
        <v>1966</v>
      </c>
      <c r="O3479" s="0" t="s">
        <v>1769</v>
      </c>
    </row>
    <row r="3480" customFormat="false" ht="12.75" hidden="false" customHeight="false" outlineLevel="0" collapsed="false">
      <c r="A3480" s="122" t="s">
        <v>1578</v>
      </c>
      <c r="B3480" s="123" t="n">
        <v>10789</v>
      </c>
      <c r="C3480" s="122" t="s">
        <v>50</v>
      </c>
      <c r="D3480" s="122" t="s">
        <v>1804</v>
      </c>
      <c r="E3480" s="124" t="s">
        <v>1581</v>
      </c>
      <c r="F3480" s="124"/>
      <c r="G3480" s="125" t="s">
        <v>24</v>
      </c>
      <c r="H3480" s="126" t="n">
        <v>0.0003</v>
      </c>
      <c r="I3480" s="127" t="n">
        <f aca="false">L3480</f>
        <v>12.01</v>
      </c>
      <c r="J3480" s="127" t="n">
        <f aca="false">M3480</f>
        <v>0</v>
      </c>
      <c r="L3480" s="108" t="n">
        <f aca="false">TRUNC(N3480-N3480*$O$2,2)</f>
        <v>12.01</v>
      </c>
      <c r="M3480" s="108" t="n">
        <f aca="false">TRUNC(O3480-O3480*$O$2,2)</f>
        <v>0</v>
      </c>
      <c r="N3480" s="0" t="s">
        <v>1805</v>
      </c>
      <c r="O3480" s="0" t="s">
        <v>1635</v>
      </c>
    </row>
    <row r="3481" customFormat="false" ht="12.75" hidden="false" customHeight="false" outlineLevel="0" collapsed="false">
      <c r="A3481" s="122" t="s">
        <v>1578</v>
      </c>
      <c r="B3481" s="123" t="n">
        <v>1651</v>
      </c>
      <c r="C3481" s="122" t="s">
        <v>50</v>
      </c>
      <c r="D3481" s="122" t="s">
        <v>1638</v>
      </c>
      <c r="E3481" s="124" t="s">
        <v>1581</v>
      </c>
      <c r="F3481" s="124"/>
      <c r="G3481" s="125" t="s">
        <v>1639</v>
      </c>
      <c r="H3481" s="126" t="n">
        <v>0.00895892</v>
      </c>
      <c r="I3481" s="127" t="n">
        <f aca="false">L3481</f>
        <v>4.95</v>
      </c>
      <c r="J3481" s="127" t="n">
        <f aca="false">M3481</f>
        <v>0.03</v>
      </c>
      <c r="L3481" s="108" t="n">
        <f aca="false">TRUNC(N3481-N3481*$O$2,2)</f>
        <v>4.95</v>
      </c>
      <c r="M3481" s="108" t="n">
        <f aca="false">TRUNC(O3481-O3481*$O$2,2)</f>
        <v>0.03</v>
      </c>
      <c r="N3481" s="0" t="s">
        <v>1640</v>
      </c>
      <c r="O3481" s="0" t="s">
        <v>1612</v>
      </c>
    </row>
    <row r="3482" customFormat="false" ht="25.5" hidden="false" customHeight="false" outlineLevel="0" collapsed="false">
      <c r="A3482" s="122" t="s">
        <v>1578</v>
      </c>
      <c r="B3482" s="123" t="s">
        <v>1659</v>
      </c>
      <c r="C3482" s="122" t="s">
        <v>50</v>
      </c>
      <c r="D3482" s="122" t="s">
        <v>1660</v>
      </c>
      <c r="E3482" s="124" t="s">
        <v>1581</v>
      </c>
      <c r="F3482" s="124"/>
      <c r="G3482" s="125" t="s">
        <v>1633</v>
      </c>
      <c r="H3482" s="126" t="n">
        <v>0.00895892</v>
      </c>
      <c r="I3482" s="127" t="n">
        <f aca="false">L3482</f>
        <v>50.57</v>
      </c>
      <c r="J3482" s="127" t="n">
        <f aca="false">M3482</f>
        <v>0.45</v>
      </c>
      <c r="L3482" s="108" t="n">
        <f aca="false">TRUNC(N3482-N3482*$O$2,2)</f>
        <v>50.57</v>
      </c>
      <c r="M3482" s="108" t="n">
        <f aca="false">TRUNC(O3482-O3482*$O$2,2)</f>
        <v>0.45</v>
      </c>
      <c r="N3482" s="0" t="s">
        <v>1661</v>
      </c>
      <c r="O3482" s="0" t="s">
        <v>2282</v>
      </c>
    </row>
    <row r="3483" customFormat="false" ht="25.5" hidden="false" customHeight="false" outlineLevel="0" collapsed="false">
      <c r="A3483" s="122" t="s">
        <v>1578</v>
      </c>
      <c r="B3483" s="123" t="s">
        <v>1737</v>
      </c>
      <c r="C3483" s="122" t="s">
        <v>50</v>
      </c>
      <c r="D3483" s="122" t="s">
        <v>1738</v>
      </c>
      <c r="E3483" s="124" t="s">
        <v>1609</v>
      </c>
      <c r="F3483" s="124"/>
      <c r="G3483" s="125" t="s">
        <v>1610</v>
      </c>
      <c r="H3483" s="126" t="n">
        <v>1.5</v>
      </c>
      <c r="I3483" s="127" t="n">
        <f aca="false">L3483</f>
        <v>14.91</v>
      </c>
      <c r="J3483" s="127" t="n">
        <f aca="false">M3483</f>
        <v>22.36</v>
      </c>
      <c r="L3483" s="108" t="n">
        <f aca="false">TRUNC(N3483-N3483*$O$2,2)</f>
        <v>14.91</v>
      </c>
      <c r="M3483" s="108" t="n">
        <f aca="false">TRUNC(O3483-O3483*$O$2,2)</f>
        <v>22.36</v>
      </c>
      <c r="N3483" s="0" t="s">
        <v>1739</v>
      </c>
      <c r="O3483" s="0" t="s">
        <v>3255</v>
      </c>
    </row>
    <row r="3484" customFormat="false" ht="12.75" hidden="false" customHeight="false" outlineLevel="0" collapsed="false">
      <c r="A3484" s="122" t="s">
        <v>1578</v>
      </c>
      <c r="B3484" s="123" t="n">
        <v>158</v>
      </c>
      <c r="C3484" s="122" t="s">
        <v>50</v>
      </c>
      <c r="D3484" s="122" t="s">
        <v>1676</v>
      </c>
      <c r="E3484" s="124" t="s">
        <v>1581</v>
      </c>
      <c r="F3484" s="124"/>
      <c r="G3484" s="125" t="s">
        <v>24</v>
      </c>
      <c r="H3484" s="126" t="n">
        <v>1.20555632</v>
      </c>
      <c r="I3484" s="127" t="n">
        <f aca="false">L3484</f>
        <v>10.92</v>
      </c>
      <c r="J3484" s="127" t="n">
        <f aca="false">M3484</f>
        <v>13.16</v>
      </c>
      <c r="L3484" s="108" t="n">
        <f aca="false">TRUNC(N3484-N3484*$O$2,2)</f>
        <v>10.92</v>
      </c>
      <c r="M3484" s="108" t="n">
        <f aca="false">TRUNC(O3484-O3484*$O$2,2)</f>
        <v>13.16</v>
      </c>
      <c r="N3484" s="0" t="s">
        <v>1677</v>
      </c>
      <c r="O3484" s="0" t="s">
        <v>3258</v>
      </c>
    </row>
    <row r="3485" customFormat="false" ht="25.5" hidden="false" customHeight="false" outlineLevel="0" collapsed="false">
      <c r="A3485" s="122" t="s">
        <v>1578</v>
      </c>
      <c r="B3485" s="123" t="s">
        <v>1664</v>
      </c>
      <c r="C3485" s="122" t="s">
        <v>50</v>
      </c>
      <c r="D3485" s="122" t="s">
        <v>1665</v>
      </c>
      <c r="E3485" s="124" t="s">
        <v>1581</v>
      </c>
      <c r="F3485" s="124"/>
      <c r="G3485" s="125" t="s">
        <v>24</v>
      </c>
      <c r="H3485" s="126" t="n">
        <v>0.00236848</v>
      </c>
      <c r="I3485" s="127" t="n">
        <f aca="false">L3485</f>
        <v>13.69</v>
      </c>
      <c r="J3485" s="127" t="n">
        <f aca="false">M3485</f>
        <v>0.03</v>
      </c>
      <c r="L3485" s="108" t="n">
        <f aca="false">TRUNC(N3485-N3485*$O$2,2)</f>
        <v>13.69</v>
      </c>
      <c r="M3485" s="108" t="n">
        <f aca="false">TRUNC(O3485-O3485*$O$2,2)</f>
        <v>0.03</v>
      </c>
      <c r="N3485" s="0" t="s">
        <v>1666</v>
      </c>
      <c r="O3485" s="0" t="s">
        <v>1788</v>
      </c>
    </row>
    <row r="3486" customFormat="false" ht="25.5" hidden="false" customHeight="false" outlineLevel="0" collapsed="false">
      <c r="A3486" s="122" t="s">
        <v>1578</v>
      </c>
      <c r="B3486" s="123" t="n">
        <v>11248</v>
      </c>
      <c r="C3486" s="122" t="s">
        <v>50</v>
      </c>
      <c r="D3486" s="122" t="s">
        <v>1956</v>
      </c>
      <c r="E3486" s="124" t="s">
        <v>1583</v>
      </c>
      <c r="F3486" s="124"/>
      <c r="G3486" s="125" t="s">
        <v>24</v>
      </c>
      <c r="H3486" s="126" t="n">
        <v>0.000515</v>
      </c>
      <c r="I3486" s="127" t="n">
        <f aca="false">L3486</f>
        <v>192</v>
      </c>
      <c r="J3486" s="127" t="n">
        <f aca="false">M3486</f>
        <v>0.09</v>
      </c>
      <c r="L3486" s="108" t="n">
        <f aca="false">TRUNC(N3486-N3486*$O$2,2)</f>
        <v>192</v>
      </c>
      <c r="M3486" s="108" t="n">
        <f aca="false">TRUNC(O3486-O3486*$O$2,2)</f>
        <v>0.09</v>
      </c>
      <c r="N3486" s="0" t="s">
        <v>1957</v>
      </c>
      <c r="O3486" s="0" t="s">
        <v>2284</v>
      </c>
    </row>
    <row r="3487" customFormat="false" ht="12.75" hidden="false" customHeight="false" outlineLevel="0" collapsed="false">
      <c r="A3487" s="122" t="s">
        <v>1578</v>
      </c>
      <c r="B3487" s="123" t="n">
        <v>11247</v>
      </c>
      <c r="C3487" s="122" t="s">
        <v>50</v>
      </c>
      <c r="D3487" s="122" t="s">
        <v>1795</v>
      </c>
      <c r="E3487" s="124" t="s">
        <v>1581</v>
      </c>
      <c r="F3487" s="124"/>
      <c r="G3487" s="125" t="s">
        <v>24</v>
      </c>
      <c r="H3487" s="126" t="n">
        <v>0.00015</v>
      </c>
      <c r="I3487" s="127" t="n">
        <f aca="false">L3487</f>
        <v>255.84</v>
      </c>
      <c r="J3487" s="127" t="n">
        <f aca="false">M3487</f>
        <v>0.03</v>
      </c>
      <c r="L3487" s="108" t="n">
        <f aca="false">TRUNC(N3487-N3487*$O$2,2)</f>
        <v>255.84</v>
      </c>
      <c r="M3487" s="108" t="n">
        <f aca="false">TRUNC(O3487-O3487*$O$2,2)</f>
        <v>0.03</v>
      </c>
      <c r="N3487" s="0" t="s">
        <v>1796</v>
      </c>
      <c r="O3487" s="0" t="s">
        <v>1788</v>
      </c>
    </row>
    <row r="3488" customFormat="false" ht="12.75" hidden="false" customHeight="false" outlineLevel="0" collapsed="false">
      <c r="A3488" s="122" t="s">
        <v>1578</v>
      </c>
      <c r="B3488" s="123" t="n">
        <v>10578</v>
      </c>
      <c r="C3488" s="122" t="s">
        <v>50</v>
      </c>
      <c r="D3488" s="122" t="s">
        <v>1994</v>
      </c>
      <c r="E3488" s="124" t="s">
        <v>1581</v>
      </c>
      <c r="F3488" s="124"/>
      <c r="G3488" s="125" t="s">
        <v>24</v>
      </c>
      <c r="H3488" s="126" t="n">
        <v>0.00103</v>
      </c>
      <c r="I3488" s="127" t="n">
        <f aca="false">L3488</f>
        <v>11.82</v>
      </c>
      <c r="J3488" s="127" t="n">
        <f aca="false">M3488</f>
        <v>0</v>
      </c>
      <c r="L3488" s="108" t="n">
        <f aca="false">TRUNC(N3488-N3488*$O$2,2)</f>
        <v>11.82</v>
      </c>
      <c r="M3488" s="108" t="n">
        <f aca="false">TRUNC(O3488-O3488*$O$2,2)</f>
        <v>0</v>
      </c>
      <c r="N3488" s="0" t="s">
        <v>1995</v>
      </c>
      <c r="O3488" s="0" t="s">
        <v>1644</v>
      </c>
    </row>
    <row r="3489" customFormat="false" ht="12.75" hidden="false" customHeight="false" outlineLevel="0" collapsed="false">
      <c r="A3489" s="122" t="s">
        <v>1578</v>
      </c>
      <c r="B3489" s="123" t="n">
        <v>11243</v>
      </c>
      <c r="C3489" s="122" t="s">
        <v>50</v>
      </c>
      <c r="D3489" s="122" t="s">
        <v>1798</v>
      </c>
      <c r="E3489" s="124" t="s">
        <v>1581</v>
      </c>
      <c r="F3489" s="124"/>
      <c r="G3489" s="125" t="s">
        <v>24</v>
      </c>
      <c r="H3489" s="126" t="n">
        <v>0.00015</v>
      </c>
      <c r="I3489" s="127" t="n">
        <f aca="false">L3489</f>
        <v>21.85</v>
      </c>
      <c r="J3489" s="127" t="n">
        <f aca="false">M3489</f>
        <v>0</v>
      </c>
      <c r="L3489" s="108" t="n">
        <f aca="false">TRUNC(N3489-N3489*$O$2,2)</f>
        <v>21.85</v>
      </c>
      <c r="M3489" s="108" t="n">
        <f aca="false">TRUNC(O3489-O3489*$O$2,2)</f>
        <v>0</v>
      </c>
      <c r="N3489" s="0" t="s">
        <v>1799</v>
      </c>
      <c r="O3489" s="0" t="s">
        <v>1635</v>
      </c>
    </row>
    <row r="3490" customFormat="false" ht="25.5" hidden="false" customHeight="false" outlineLevel="0" collapsed="false">
      <c r="A3490" s="122" t="s">
        <v>1578</v>
      </c>
      <c r="B3490" s="123" t="s">
        <v>2127</v>
      </c>
      <c r="C3490" s="122" t="s">
        <v>50</v>
      </c>
      <c r="D3490" s="122" t="s">
        <v>2128</v>
      </c>
      <c r="E3490" s="124" t="s">
        <v>1581</v>
      </c>
      <c r="F3490" s="124"/>
      <c r="G3490" s="125" t="s">
        <v>41</v>
      </c>
      <c r="H3490" s="126" t="n">
        <v>0.011448</v>
      </c>
      <c r="I3490" s="127" t="n">
        <f aca="false">L3490</f>
        <v>85.85</v>
      </c>
      <c r="J3490" s="127" t="n">
        <f aca="false">M3490</f>
        <v>0.97</v>
      </c>
      <c r="L3490" s="108" t="n">
        <f aca="false">TRUNC(N3490-N3490*$O$2,2)</f>
        <v>85.85</v>
      </c>
      <c r="M3490" s="108" t="n">
        <f aca="false">TRUNC(O3490-O3490*$O$2,2)</f>
        <v>0.97</v>
      </c>
      <c r="N3490" s="0" t="s">
        <v>2129</v>
      </c>
      <c r="O3490" s="0" t="s">
        <v>1713</v>
      </c>
    </row>
    <row r="3491" customFormat="false" ht="12.75" hidden="false" customHeight="false" outlineLevel="0" collapsed="false">
      <c r="A3491" s="122" t="s">
        <v>1578</v>
      </c>
      <c r="B3491" s="123" t="n">
        <v>10579</v>
      </c>
      <c r="C3491" s="122" t="s">
        <v>50</v>
      </c>
      <c r="D3491" s="122" t="s">
        <v>1818</v>
      </c>
      <c r="E3491" s="124" t="s">
        <v>1581</v>
      </c>
      <c r="F3491" s="124"/>
      <c r="G3491" s="125" t="s">
        <v>24</v>
      </c>
      <c r="H3491" s="126" t="n">
        <v>0.00103</v>
      </c>
      <c r="I3491" s="127" t="n">
        <f aca="false">L3491</f>
        <v>20.98</v>
      </c>
      <c r="J3491" s="127" t="n">
        <f aca="false">M3491</f>
        <v>0.01</v>
      </c>
      <c r="L3491" s="108" t="n">
        <f aca="false">TRUNC(N3491-N3491*$O$2,2)</f>
        <v>20.98</v>
      </c>
      <c r="M3491" s="108" t="n">
        <f aca="false">TRUNC(O3491-O3491*$O$2,2)</f>
        <v>0.01</v>
      </c>
      <c r="N3491" s="0" t="s">
        <v>1819</v>
      </c>
      <c r="O3491" s="0" t="s">
        <v>1678</v>
      </c>
    </row>
    <row r="3492" customFormat="false" ht="25.5" hidden="false" customHeight="false" outlineLevel="0" collapsed="false">
      <c r="A3492" s="122" t="s">
        <v>1578</v>
      </c>
      <c r="B3492" s="123" t="s">
        <v>1616</v>
      </c>
      <c r="C3492" s="122" t="s">
        <v>50</v>
      </c>
      <c r="D3492" s="122" t="s">
        <v>1617</v>
      </c>
      <c r="E3492" s="124" t="s">
        <v>1609</v>
      </c>
      <c r="F3492" s="124"/>
      <c r="G3492" s="125" t="s">
        <v>1610</v>
      </c>
      <c r="H3492" s="126" t="n">
        <v>5.1924</v>
      </c>
      <c r="I3492" s="127" t="n">
        <f aca="false">L3492</f>
        <v>10.65</v>
      </c>
      <c r="J3492" s="127" t="n">
        <f aca="false">M3492</f>
        <v>55.31</v>
      </c>
      <c r="L3492" s="108" t="n">
        <f aca="false">TRUNC(N3492-N3492*$O$2,2)</f>
        <v>10.65</v>
      </c>
      <c r="M3492" s="108" t="n">
        <f aca="false">TRUNC(O3492-O3492*$O$2,2)</f>
        <v>55.31</v>
      </c>
      <c r="N3492" s="0" t="s">
        <v>1618</v>
      </c>
      <c r="O3492" s="0" t="s">
        <v>3261</v>
      </c>
    </row>
    <row r="3493" customFormat="false" ht="25.5" hidden="false" customHeight="false" outlineLevel="0" collapsed="false">
      <c r="A3493" s="122" t="s">
        <v>1578</v>
      </c>
      <c r="B3493" s="123" t="n">
        <v>1824</v>
      </c>
      <c r="C3493" s="122" t="s">
        <v>50</v>
      </c>
      <c r="D3493" s="122" t="s">
        <v>3268</v>
      </c>
      <c r="E3493" s="124" t="s">
        <v>1581</v>
      </c>
      <c r="F3493" s="124"/>
      <c r="G3493" s="125" t="s">
        <v>24</v>
      </c>
      <c r="H3493" s="126" t="n">
        <v>1</v>
      </c>
      <c r="I3493" s="127" t="n">
        <f aca="false">L3493</f>
        <v>544.32</v>
      </c>
      <c r="J3493" s="127" t="n">
        <f aca="false">M3493</f>
        <v>544.32</v>
      </c>
      <c r="L3493" s="108" t="n">
        <f aca="false">TRUNC(N3493-N3493*$O$2,2)</f>
        <v>544.32</v>
      </c>
      <c r="M3493" s="108" t="n">
        <f aca="false">TRUNC(O3493-O3493*$O$2,2)</f>
        <v>544.32</v>
      </c>
      <c r="N3493" s="0" t="s">
        <v>3267</v>
      </c>
      <c r="O3493" s="0" t="s">
        <v>3267</v>
      </c>
    </row>
    <row r="3494" customFormat="false" ht="12.75" hidden="false" customHeight="false" outlineLevel="0" collapsed="false">
      <c r="A3494" s="122" t="s">
        <v>1578</v>
      </c>
      <c r="B3494" s="123" t="n">
        <v>11245</v>
      </c>
      <c r="C3494" s="122" t="s">
        <v>50</v>
      </c>
      <c r="D3494" s="122" t="s">
        <v>1814</v>
      </c>
      <c r="E3494" s="124" t="s">
        <v>1581</v>
      </c>
      <c r="F3494" s="124"/>
      <c r="G3494" s="125" t="s">
        <v>24</v>
      </c>
      <c r="H3494" s="126" t="n">
        <v>0.00105</v>
      </c>
      <c r="I3494" s="127" t="n">
        <f aca="false">L3494</f>
        <v>9.05</v>
      </c>
      <c r="J3494" s="127" t="n">
        <f aca="false">M3494</f>
        <v>0</v>
      </c>
      <c r="L3494" s="108" t="n">
        <f aca="false">TRUNC(N3494-N3494*$O$2,2)</f>
        <v>9.05</v>
      </c>
      <c r="M3494" s="108" t="n">
        <f aca="false">TRUNC(O3494-O3494*$O$2,2)</f>
        <v>0</v>
      </c>
      <c r="N3494" s="0" t="s">
        <v>1815</v>
      </c>
      <c r="O3494" s="0" t="s">
        <v>1644</v>
      </c>
    </row>
    <row r="3495" customFormat="false" ht="25.5" hidden="false" customHeight="false" outlineLevel="0" collapsed="false">
      <c r="A3495" s="122" t="s">
        <v>1578</v>
      </c>
      <c r="B3495" s="123" t="n">
        <v>4174</v>
      </c>
      <c r="C3495" s="122" t="s">
        <v>50</v>
      </c>
      <c r="D3495" s="122" t="s">
        <v>1820</v>
      </c>
      <c r="E3495" s="124" t="s">
        <v>1581</v>
      </c>
      <c r="F3495" s="124"/>
      <c r="G3495" s="125" t="s">
        <v>24</v>
      </c>
      <c r="H3495" s="126" t="n">
        <v>0.00075</v>
      </c>
      <c r="I3495" s="127" t="n">
        <f aca="false">L3495</f>
        <v>8.42</v>
      </c>
      <c r="J3495" s="127" t="n">
        <f aca="false">M3495</f>
        <v>0</v>
      </c>
      <c r="L3495" s="108" t="n">
        <f aca="false">TRUNC(N3495-N3495*$O$2,2)</f>
        <v>8.42</v>
      </c>
      <c r="M3495" s="108" t="n">
        <f aca="false">TRUNC(O3495-O3495*$O$2,2)</f>
        <v>0</v>
      </c>
      <c r="N3495" s="0" t="s">
        <v>1821</v>
      </c>
      <c r="O3495" s="0" t="s">
        <v>1635</v>
      </c>
    </row>
    <row r="3496" customFormat="false" ht="12.75" hidden="false" customHeight="false" outlineLevel="0" collapsed="false">
      <c r="A3496" s="122" t="s">
        <v>1578</v>
      </c>
      <c r="B3496" s="123" t="n">
        <v>10599</v>
      </c>
      <c r="C3496" s="122" t="s">
        <v>50</v>
      </c>
      <c r="D3496" s="122" t="s">
        <v>1648</v>
      </c>
      <c r="E3496" s="124" t="s">
        <v>1581</v>
      </c>
      <c r="F3496" s="124"/>
      <c r="G3496" s="125" t="s">
        <v>24</v>
      </c>
      <c r="H3496" s="126" t="n">
        <v>0.02131632</v>
      </c>
      <c r="I3496" s="127" t="n">
        <f aca="false">L3496</f>
        <v>14.04</v>
      </c>
      <c r="J3496" s="127" t="n">
        <f aca="false">M3496</f>
        <v>0.29</v>
      </c>
      <c r="L3496" s="108" t="n">
        <f aca="false">TRUNC(N3496-N3496*$O$2,2)</f>
        <v>14.04</v>
      </c>
      <c r="M3496" s="108" t="n">
        <f aca="false">TRUNC(O3496-O3496*$O$2,2)</f>
        <v>0.29</v>
      </c>
      <c r="N3496" s="0" t="s">
        <v>1649</v>
      </c>
      <c r="O3496" s="0" t="s">
        <v>2228</v>
      </c>
    </row>
    <row r="3497" customFormat="false" ht="12.75" hidden="false" customHeight="false" outlineLevel="0" collapsed="false">
      <c r="A3497" s="122" t="s">
        <v>1578</v>
      </c>
      <c r="B3497" s="123" t="n">
        <v>10492</v>
      </c>
      <c r="C3497" s="122" t="s">
        <v>50</v>
      </c>
      <c r="D3497" s="122" t="s">
        <v>1662</v>
      </c>
      <c r="E3497" s="124" t="s">
        <v>1581</v>
      </c>
      <c r="F3497" s="124"/>
      <c r="G3497" s="125" t="s">
        <v>24</v>
      </c>
      <c r="H3497" s="126" t="n">
        <v>0.0532908</v>
      </c>
      <c r="I3497" s="127" t="n">
        <f aca="false">L3497</f>
        <v>148.29</v>
      </c>
      <c r="J3497" s="127" t="n">
        <f aca="false">M3497</f>
        <v>7.89</v>
      </c>
      <c r="L3497" s="108" t="n">
        <f aca="false">TRUNC(N3497-N3497*$O$2,2)</f>
        <v>148.29</v>
      </c>
      <c r="M3497" s="108" t="n">
        <f aca="false">TRUNC(O3497-O3497*$O$2,2)</f>
        <v>7.89</v>
      </c>
      <c r="N3497" s="0" t="s">
        <v>1663</v>
      </c>
      <c r="O3497" s="0" t="s">
        <v>1948</v>
      </c>
    </row>
    <row r="3498" customFormat="false" ht="25.5" hidden="false" customHeight="false" outlineLevel="0" collapsed="false">
      <c r="A3498" s="122" t="s">
        <v>1578</v>
      </c>
      <c r="B3498" s="123" t="s">
        <v>2251</v>
      </c>
      <c r="C3498" s="122" t="s">
        <v>50</v>
      </c>
      <c r="D3498" s="122" t="s">
        <v>2252</v>
      </c>
      <c r="E3498" s="124" t="s">
        <v>1581</v>
      </c>
      <c r="F3498" s="124"/>
      <c r="G3498" s="125" t="s">
        <v>287</v>
      </c>
      <c r="H3498" s="126" t="n">
        <v>0.02</v>
      </c>
      <c r="I3498" s="127" t="n">
        <f aca="false">L3498</f>
        <v>12.34</v>
      </c>
      <c r="J3498" s="127" t="n">
        <f aca="false">M3498</f>
        <v>0.24</v>
      </c>
      <c r="L3498" s="108" t="n">
        <f aca="false">TRUNC(N3498-N3498*$O$2,2)</f>
        <v>12.34</v>
      </c>
      <c r="M3498" s="108" t="n">
        <f aca="false">TRUNC(O3498-O3498*$O$2,2)</f>
        <v>0.24</v>
      </c>
      <c r="N3498" s="0" t="s">
        <v>1916</v>
      </c>
      <c r="O3498" s="0" t="s">
        <v>1985</v>
      </c>
    </row>
    <row r="3499" customFormat="false" ht="12.75" hidden="false" customHeight="false" outlineLevel="0" collapsed="false">
      <c r="A3499" s="122" t="s">
        <v>1578</v>
      </c>
      <c r="B3499" s="123" t="n">
        <v>4728</v>
      </c>
      <c r="C3499" s="122" t="s">
        <v>50</v>
      </c>
      <c r="D3499" s="122" t="s">
        <v>1667</v>
      </c>
      <c r="E3499" s="124" t="s">
        <v>1581</v>
      </c>
      <c r="F3499" s="124"/>
      <c r="G3499" s="125" t="s">
        <v>24</v>
      </c>
      <c r="H3499" s="126" t="n">
        <v>0.00155772</v>
      </c>
      <c r="I3499" s="127" t="n">
        <f aca="false">L3499</f>
        <v>14.5</v>
      </c>
      <c r="J3499" s="127" t="n">
        <f aca="false">M3499</f>
        <v>0.01</v>
      </c>
      <c r="L3499" s="108" t="n">
        <f aca="false">TRUNC(N3499-N3499*$O$2,2)</f>
        <v>14.5</v>
      </c>
      <c r="M3499" s="108" t="n">
        <f aca="false">TRUNC(O3499-O3499*$O$2,2)</f>
        <v>0.01</v>
      </c>
      <c r="N3499" s="0" t="s">
        <v>1668</v>
      </c>
      <c r="O3499" s="0" t="s">
        <v>1678</v>
      </c>
    </row>
    <row r="3500" customFormat="false" ht="25.5" hidden="false" customHeight="false" outlineLevel="0" collapsed="false">
      <c r="A3500" s="122" t="s">
        <v>1578</v>
      </c>
      <c r="B3500" s="123" t="s">
        <v>1832</v>
      </c>
      <c r="C3500" s="122" t="s">
        <v>50</v>
      </c>
      <c r="D3500" s="122" t="s">
        <v>1833</v>
      </c>
      <c r="E3500" s="124" t="s">
        <v>1581</v>
      </c>
      <c r="F3500" s="124"/>
      <c r="G3500" s="125" t="s">
        <v>287</v>
      </c>
      <c r="H3500" s="126" t="n">
        <v>4.79332</v>
      </c>
      <c r="I3500" s="127" t="n">
        <f aca="false">L3500</f>
        <v>0.6</v>
      </c>
      <c r="J3500" s="127" t="n">
        <f aca="false">M3500</f>
        <v>2.91</v>
      </c>
      <c r="L3500" s="108" t="n">
        <f aca="false">TRUNC(N3500-N3500*$O$2,2)</f>
        <v>0.6</v>
      </c>
      <c r="M3500" s="108" t="n">
        <f aca="false">TRUNC(O3500-O3500*$O$2,2)</f>
        <v>2.91</v>
      </c>
      <c r="N3500" s="0" t="s">
        <v>1834</v>
      </c>
      <c r="O3500" s="0" t="s">
        <v>3256</v>
      </c>
    </row>
    <row r="3501" customFormat="false" ht="25.5" hidden="false" customHeight="false" outlineLevel="0" collapsed="false">
      <c r="A3501" s="122" t="s">
        <v>1578</v>
      </c>
      <c r="B3501" s="123" t="s">
        <v>1654</v>
      </c>
      <c r="C3501" s="122" t="s">
        <v>50</v>
      </c>
      <c r="D3501" s="122" t="s">
        <v>1655</v>
      </c>
      <c r="E3501" s="124" t="s">
        <v>1581</v>
      </c>
      <c r="F3501" s="124"/>
      <c r="G3501" s="125" t="s">
        <v>24</v>
      </c>
      <c r="H3501" s="126" t="n">
        <v>0.00710544</v>
      </c>
      <c r="I3501" s="127" t="n">
        <f aca="false">L3501</f>
        <v>10.53</v>
      </c>
      <c r="J3501" s="127" t="n">
        <f aca="false">M3501</f>
        <v>0.07</v>
      </c>
      <c r="L3501" s="108" t="n">
        <f aca="false">TRUNC(N3501-N3501*$O$2,2)</f>
        <v>10.53</v>
      </c>
      <c r="M3501" s="108" t="n">
        <f aca="false">TRUNC(O3501-O3501*$O$2,2)</f>
        <v>0.07</v>
      </c>
      <c r="N3501" s="0" t="s">
        <v>1656</v>
      </c>
      <c r="O3501" s="0" t="s">
        <v>1813</v>
      </c>
    </row>
    <row r="3502" customFormat="false" ht="12.75" hidden="false" customHeight="false" outlineLevel="0" collapsed="false">
      <c r="A3502" s="122" t="s">
        <v>1578</v>
      </c>
      <c r="B3502" s="123" t="n">
        <v>11244</v>
      </c>
      <c r="C3502" s="122" t="s">
        <v>50</v>
      </c>
      <c r="D3502" s="122" t="s">
        <v>1943</v>
      </c>
      <c r="E3502" s="124" t="s">
        <v>1581</v>
      </c>
      <c r="F3502" s="124"/>
      <c r="G3502" s="125" t="s">
        <v>24</v>
      </c>
      <c r="H3502" s="126" t="n">
        <v>0.00103</v>
      </c>
      <c r="I3502" s="127" t="n">
        <f aca="false">L3502</f>
        <v>38.2</v>
      </c>
      <c r="J3502" s="127" t="n">
        <f aca="false">M3502</f>
        <v>0.03</v>
      </c>
      <c r="L3502" s="108" t="n">
        <f aca="false">TRUNC(N3502-N3502*$O$2,2)</f>
        <v>38.2</v>
      </c>
      <c r="M3502" s="108" t="n">
        <f aca="false">TRUNC(O3502-O3502*$O$2,2)</f>
        <v>0.03</v>
      </c>
      <c r="N3502" s="0" t="s">
        <v>1944</v>
      </c>
      <c r="O3502" s="0" t="s">
        <v>1612</v>
      </c>
    </row>
    <row r="3503" customFormat="false" ht="12.75" hidden="false" customHeight="false" outlineLevel="0" collapsed="false">
      <c r="A3503" s="122" t="s">
        <v>1578</v>
      </c>
      <c r="B3503" s="123" t="n">
        <v>4729</v>
      </c>
      <c r="C3503" s="122" t="s">
        <v>50</v>
      </c>
      <c r="D3503" s="122" t="s">
        <v>1636</v>
      </c>
      <c r="E3503" s="124" t="s">
        <v>1581</v>
      </c>
      <c r="F3503" s="124"/>
      <c r="G3503" s="125" t="s">
        <v>24</v>
      </c>
      <c r="H3503" s="126" t="n">
        <v>0.00051924</v>
      </c>
      <c r="I3503" s="127" t="n">
        <f aca="false">L3503</f>
        <v>24.58</v>
      </c>
      <c r="J3503" s="127" t="n">
        <f aca="false">M3503</f>
        <v>0</v>
      </c>
      <c r="L3503" s="108" t="n">
        <f aca="false">TRUNC(N3503-N3503*$O$2,2)</f>
        <v>24.58</v>
      </c>
      <c r="M3503" s="108" t="n">
        <f aca="false">TRUNC(O3503-O3503*$O$2,2)</f>
        <v>0</v>
      </c>
      <c r="N3503" s="0" t="s">
        <v>1637</v>
      </c>
      <c r="O3503" s="0" t="s">
        <v>1644</v>
      </c>
    </row>
    <row r="3504" customFormat="false" ht="12.75" hidden="false" customHeight="false" outlineLevel="0" collapsed="false">
      <c r="A3504" s="122" t="s">
        <v>1578</v>
      </c>
      <c r="B3504" s="123" t="n">
        <v>10517</v>
      </c>
      <c r="C3504" s="122" t="s">
        <v>50</v>
      </c>
      <c r="D3504" s="122" t="s">
        <v>1669</v>
      </c>
      <c r="E3504" s="124" t="s">
        <v>1642</v>
      </c>
      <c r="F3504" s="124"/>
      <c r="G3504" s="125" t="s">
        <v>1670</v>
      </c>
      <c r="H3504" s="126" t="n">
        <v>0.00473696</v>
      </c>
      <c r="I3504" s="127" t="n">
        <f aca="false">L3504</f>
        <v>234.15</v>
      </c>
      <c r="J3504" s="127" t="n">
        <f aca="false">M3504</f>
        <v>1.1</v>
      </c>
      <c r="L3504" s="108" t="n">
        <f aca="false">TRUNC(N3504-N3504*$O$2,2)</f>
        <v>234.15</v>
      </c>
      <c r="M3504" s="108" t="n">
        <f aca="false">TRUNC(O3504-O3504*$O$2,2)</f>
        <v>1.1</v>
      </c>
      <c r="N3504" s="0" t="s">
        <v>1671</v>
      </c>
      <c r="O3504" s="0" t="s">
        <v>3248</v>
      </c>
    </row>
    <row r="3505" customFormat="false" ht="25.5" hidden="false" customHeight="false" outlineLevel="0" collapsed="false">
      <c r="A3505" s="122" t="s">
        <v>1578</v>
      </c>
      <c r="B3505" s="123" t="n">
        <v>10761</v>
      </c>
      <c r="C3505" s="122" t="s">
        <v>50</v>
      </c>
      <c r="D3505" s="122" t="s">
        <v>1641</v>
      </c>
      <c r="E3505" s="124" t="s">
        <v>1642</v>
      </c>
      <c r="F3505" s="124"/>
      <c r="G3505" s="125" t="s">
        <v>24</v>
      </c>
      <c r="H3505" s="126" t="n">
        <v>1.20555632</v>
      </c>
      <c r="I3505" s="127" t="n">
        <f aca="false">L3505</f>
        <v>3.9</v>
      </c>
      <c r="J3505" s="127" t="n">
        <f aca="false">M3505</f>
        <v>4.69</v>
      </c>
      <c r="L3505" s="108" t="n">
        <f aca="false">TRUNC(N3505-N3505*$O$2,2)</f>
        <v>3.9</v>
      </c>
      <c r="M3505" s="108" t="n">
        <f aca="false">TRUNC(O3505-O3505*$O$2,2)</f>
        <v>4.69</v>
      </c>
      <c r="N3505" s="0" t="s">
        <v>1643</v>
      </c>
      <c r="O3505" s="0" t="s">
        <v>2093</v>
      </c>
    </row>
    <row r="3506" customFormat="false" ht="25.5" hidden="false" customHeight="false" outlineLevel="0" collapsed="false">
      <c r="A3506" s="122" t="s">
        <v>1578</v>
      </c>
      <c r="B3506" s="123" t="n">
        <v>9251</v>
      </c>
      <c r="C3506" s="122" t="s">
        <v>50</v>
      </c>
      <c r="D3506" s="122" t="s">
        <v>3252</v>
      </c>
      <c r="E3506" s="124" t="s">
        <v>1581</v>
      </c>
      <c r="F3506" s="124"/>
      <c r="G3506" s="125" t="s">
        <v>24</v>
      </c>
      <c r="H3506" s="126" t="n">
        <v>3</v>
      </c>
      <c r="I3506" s="127" t="n">
        <f aca="false">L3506</f>
        <v>22.5</v>
      </c>
      <c r="J3506" s="127" t="n">
        <f aca="false">M3506</f>
        <v>67.52</v>
      </c>
      <c r="L3506" s="108" t="n">
        <f aca="false">TRUNC(N3506-N3506*$O$2,2)</f>
        <v>22.5</v>
      </c>
      <c r="M3506" s="108" t="n">
        <f aca="false">TRUNC(O3506-O3506*$O$2,2)</f>
        <v>67.52</v>
      </c>
      <c r="N3506" s="0" t="s">
        <v>3253</v>
      </c>
      <c r="O3506" s="0" t="s">
        <v>3254</v>
      </c>
    </row>
    <row r="3507" customFormat="false" ht="25.5" hidden="false" customHeight="false" outlineLevel="0" collapsed="false">
      <c r="A3507" s="122" t="s">
        <v>1578</v>
      </c>
      <c r="B3507" s="123" t="s">
        <v>1631</v>
      </c>
      <c r="C3507" s="122" t="s">
        <v>50</v>
      </c>
      <c r="D3507" s="122" t="s">
        <v>1632</v>
      </c>
      <c r="E3507" s="124" t="s">
        <v>1581</v>
      </c>
      <c r="F3507" s="124"/>
      <c r="G3507" s="125" t="s">
        <v>1633</v>
      </c>
      <c r="H3507" s="126" t="n">
        <v>0.02723752</v>
      </c>
      <c r="I3507" s="127" t="n">
        <f aca="false">L3507</f>
        <v>9.48</v>
      </c>
      <c r="J3507" s="127" t="n">
        <f aca="false">M3507</f>
        <v>0.25</v>
      </c>
      <c r="L3507" s="108" t="n">
        <f aca="false">TRUNC(N3507-N3507*$O$2,2)</f>
        <v>9.48</v>
      </c>
      <c r="M3507" s="108" t="n">
        <f aca="false">TRUNC(O3507-O3507*$O$2,2)</f>
        <v>0.25</v>
      </c>
      <c r="N3507" s="0" t="s">
        <v>1634</v>
      </c>
      <c r="O3507" s="0" t="s">
        <v>1890</v>
      </c>
    </row>
    <row r="3508" customFormat="false" ht="25.5" hidden="false" customHeight="false" outlineLevel="0" collapsed="false">
      <c r="A3508" s="122" t="s">
        <v>1578</v>
      </c>
      <c r="B3508" s="123" t="n">
        <v>5015</v>
      </c>
      <c r="C3508" s="122" t="s">
        <v>50</v>
      </c>
      <c r="D3508" s="122" t="s">
        <v>3259</v>
      </c>
      <c r="E3508" s="124" t="s">
        <v>1581</v>
      </c>
      <c r="F3508" s="124"/>
      <c r="G3508" s="125" t="s">
        <v>1670</v>
      </c>
      <c r="H3508" s="126" t="n">
        <v>1</v>
      </c>
      <c r="I3508" s="127" t="n">
        <f aca="false">L3508</f>
        <v>189.26</v>
      </c>
      <c r="J3508" s="127" t="n">
        <f aca="false">M3508</f>
        <v>189.26</v>
      </c>
      <c r="L3508" s="108" t="n">
        <f aca="false">TRUNC(N3508-N3508*$O$2,2)</f>
        <v>189.26</v>
      </c>
      <c r="M3508" s="108" t="n">
        <f aca="false">TRUNC(O3508-O3508*$O$2,2)</f>
        <v>189.26</v>
      </c>
      <c r="N3508" s="0" t="s">
        <v>3260</v>
      </c>
      <c r="O3508" s="0" t="s">
        <v>3260</v>
      </c>
    </row>
    <row r="3509" customFormat="false" ht="12.75" hidden="false" customHeight="false" outlineLevel="0" collapsed="false">
      <c r="A3509" s="122" t="s">
        <v>1578</v>
      </c>
      <c r="B3509" s="123" t="n">
        <v>10788</v>
      </c>
      <c r="C3509" s="122" t="s">
        <v>50</v>
      </c>
      <c r="D3509" s="122" t="s">
        <v>1650</v>
      </c>
      <c r="E3509" s="124" t="s">
        <v>1581</v>
      </c>
      <c r="F3509" s="124"/>
      <c r="G3509" s="125" t="s">
        <v>24</v>
      </c>
      <c r="H3509" s="126" t="n">
        <v>0.00103848</v>
      </c>
      <c r="I3509" s="127" t="n">
        <f aca="false">L3509</f>
        <v>28.8</v>
      </c>
      <c r="J3509" s="127" t="n">
        <f aca="false">M3509</f>
        <v>0.02</v>
      </c>
      <c r="L3509" s="108" t="n">
        <f aca="false">TRUNC(N3509-N3509*$O$2,2)</f>
        <v>28.8</v>
      </c>
      <c r="M3509" s="108" t="n">
        <f aca="false">TRUNC(O3509-O3509*$O$2,2)</f>
        <v>0.02</v>
      </c>
      <c r="N3509" s="0" t="s">
        <v>1651</v>
      </c>
      <c r="O3509" s="0" t="s">
        <v>1893</v>
      </c>
    </row>
    <row r="3510" customFormat="false" ht="12.75" hidden="false" customHeight="false" outlineLevel="0" collapsed="false">
      <c r="A3510" s="122" t="s">
        <v>1578</v>
      </c>
      <c r="B3510" s="123" t="n">
        <v>11264</v>
      </c>
      <c r="C3510" s="122" t="s">
        <v>50</v>
      </c>
      <c r="D3510" s="122" t="s">
        <v>1810</v>
      </c>
      <c r="E3510" s="124" t="s">
        <v>1581</v>
      </c>
      <c r="F3510" s="124"/>
      <c r="G3510" s="125" t="s">
        <v>24</v>
      </c>
      <c r="H3510" s="126" t="n">
        <v>0.0003</v>
      </c>
      <c r="I3510" s="127" t="n">
        <f aca="false">L3510</f>
        <v>10.55</v>
      </c>
      <c r="J3510" s="127" t="n">
        <f aca="false">M3510</f>
        <v>0</v>
      </c>
      <c r="L3510" s="108" t="n">
        <f aca="false">TRUNC(N3510-N3510*$O$2,2)</f>
        <v>10.55</v>
      </c>
      <c r="M3510" s="108" t="n">
        <f aca="false">TRUNC(O3510-O3510*$O$2,2)</f>
        <v>0</v>
      </c>
      <c r="N3510" s="0" t="s">
        <v>1811</v>
      </c>
      <c r="O3510" s="0" t="s">
        <v>1635</v>
      </c>
    </row>
    <row r="3511" customFormat="false" ht="25.5" hidden="false" customHeight="false" outlineLevel="0" collapsed="false">
      <c r="A3511" s="122" t="s">
        <v>1578</v>
      </c>
      <c r="B3511" s="123" t="s">
        <v>1905</v>
      </c>
      <c r="C3511" s="122" t="s">
        <v>50</v>
      </c>
      <c r="D3511" s="122" t="s">
        <v>1906</v>
      </c>
      <c r="E3511" s="124" t="s">
        <v>1609</v>
      </c>
      <c r="F3511" s="124"/>
      <c r="G3511" s="125" t="s">
        <v>1610</v>
      </c>
      <c r="H3511" s="126" t="n">
        <v>5.15</v>
      </c>
      <c r="I3511" s="127" t="n">
        <f aca="false">L3511</f>
        <v>14.93</v>
      </c>
      <c r="J3511" s="127" t="n">
        <f aca="false">M3511</f>
        <v>76.88</v>
      </c>
      <c r="L3511" s="108" t="n">
        <f aca="false">TRUNC(N3511-N3511*$O$2,2)</f>
        <v>14.93</v>
      </c>
      <c r="M3511" s="108" t="n">
        <f aca="false">TRUNC(O3511-O3511*$O$2,2)</f>
        <v>76.88</v>
      </c>
      <c r="N3511" s="0" t="s">
        <v>1746</v>
      </c>
      <c r="O3511" s="0" t="s">
        <v>3249</v>
      </c>
    </row>
    <row r="3512" customFormat="false" ht="12.75" hidden="false" customHeight="false" outlineLevel="0" collapsed="false">
      <c r="A3512" s="122" t="s">
        <v>1578</v>
      </c>
      <c r="B3512" s="123" t="n">
        <v>11265</v>
      </c>
      <c r="C3512" s="122" t="s">
        <v>50</v>
      </c>
      <c r="D3512" s="122" t="s">
        <v>1822</v>
      </c>
      <c r="E3512" s="124" t="s">
        <v>1581</v>
      </c>
      <c r="F3512" s="124"/>
      <c r="G3512" s="125" t="s">
        <v>24</v>
      </c>
      <c r="H3512" s="126" t="n">
        <v>0.0006</v>
      </c>
      <c r="I3512" s="127" t="n">
        <f aca="false">L3512</f>
        <v>14.63</v>
      </c>
      <c r="J3512" s="127" t="n">
        <f aca="false">M3512</f>
        <v>0</v>
      </c>
      <c r="L3512" s="108" t="n">
        <f aca="false">TRUNC(N3512-N3512*$O$2,2)</f>
        <v>14.63</v>
      </c>
      <c r="M3512" s="108" t="n">
        <f aca="false">TRUNC(O3512-O3512*$O$2,2)</f>
        <v>0</v>
      </c>
      <c r="N3512" s="0" t="s">
        <v>1823</v>
      </c>
      <c r="O3512" s="0" t="s">
        <v>1644</v>
      </c>
    </row>
    <row r="3513" customFormat="false" ht="51" hidden="false" customHeight="false" outlineLevel="0" collapsed="false">
      <c r="A3513" s="122" t="s">
        <v>1578</v>
      </c>
      <c r="B3513" s="123" t="n">
        <v>944</v>
      </c>
      <c r="C3513" s="122" t="s">
        <v>50</v>
      </c>
      <c r="D3513" s="122" t="s">
        <v>3246</v>
      </c>
      <c r="E3513" s="124" t="s">
        <v>1581</v>
      </c>
      <c r="F3513" s="124"/>
      <c r="G3513" s="125" t="s">
        <v>24</v>
      </c>
      <c r="H3513" s="126" t="n">
        <v>1</v>
      </c>
      <c r="I3513" s="127" t="n">
        <f aca="false">L3513</f>
        <v>131.27</v>
      </c>
      <c r="J3513" s="127" t="n">
        <f aca="false">M3513</f>
        <v>131.27</v>
      </c>
      <c r="L3513" s="108" t="n">
        <f aca="false">TRUNC(N3513-N3513*$O$2,2)</f>
        <v>131.27</v>
      </c>
      <c r="M3513" s="108" t="n">
        <f aca="false">TRUNC(O3513-O3513*$O$2,2)</f>
        <v>131.27</v>
      </c>
      <c r="N3513" s="0" t="s">
        <v>3257</v>
      </c>
      <c r="O3513" s="0" t="s">
        <v>3257</v>
      </c>
    </row>
    <row r="3514" customFormat="false" ht="25.5" hidden="false" customHeight="false" outlineLevel="0" collapsed="false">
      <c r="A3514" s="122" t="s">
        <v>1578</v>
      </c>
      <c r="B3514" s="123" t="s">
        <v>1645</v>
      </c>
      <c r="C3514" s="122" t="s">
        <v>50</v>
      </c>
      <c r="D3514" s="122" t="s">
        <v>1646</v>
      </c>
      <c r="E3514" s="124" t="s">
        <v>1581</v>
      </c>
      <c r="F3514" s="124"/>
      <c r="G3514" s="125" t="s">
        <v>24</v>
      </c>
      <c r="H3514" s="126" t="n">
        <v>0.00103848</v>
      </c>
      <c r="I3514" s="127" t="n">
        <f aca="false">L3514</f>
        <v>140.49</v>
      </c>
      <c r="J3514" s="127" t="n">
        <f aca="false">M3514</f>
        <v>0.14</v>
      </c>
      <c r="L3514" s="108" t="n">
        <f aca="false">TRUNC(N3514-N3514*$O$2,2)</f>
        <v>140.49</v>
      </c>
      <c r="M3514" s="108" t="n">
        <f aca="false">TRUNC(O3514-O3514*$O$2,2)</f>
        <v>0.14</v>
      </c>
      <c r="N3514" s="0" t="s">
        <v>1647</v>
      </c>
      <c r="O3514" s="0" t="s">
        <v>2597</v>
      </c>
    </row>
    <row r="3515" customFormat="false" ht="12.75" hidden="false" customHeight="false" outlineLevel="0" collapsed="false">
      <c r="A3515" s="122" t="s">
        <v>1578</v>
      </c>
      <c r="B3515" s="123" t="n">
        <v>10790</v>
      </c>
      <c r="C3515" s="122" t="s">
        <v>50</v>
      </c>
      <c r="D3515" s="122" t="s">
        <v>1780</v>
      </c>
      <c r="E3515" s="124" t="s">
        <v>1581</v>
      </c>
      <c r="F3515" s="124"/>
      <c r="G3515" s="125" t="s">
        <v>24</v>
      </c>
      <c r="H3515" s="126" t="n">
        <v>0.00015</v>
      </c>
      <c r="I3515" s="127" t="n">
        <f aca="false">L3515</f>
        <v>20.25</v>
      </c>
      <c r="J3515" s="127" t="n">
        <f aca="false">M3515</f>
        <v>0</v>
      </c>
      <c r="L3515" s="108" t="n">
        <f aca="false">TRUNC(N3515-N3515*$O$2,2)</f>
        <v>20.25</v>
      </c>
      <c r="M3515" s="108" t="n">
        <f aca="false">TRUNC(O3515-O3515*$O$2,2)</f>
        <v>0</v>
      </c>
      <c r="N3515" s="0" t="s">
        <v>1781</v>
      </c>
      <c r="O3515" s="0" t="s">
        <v>1635</v>
      </c>
    </row>
    <row r="3516" customFormat="false" ht="12.75" hidden="false" customHeight="false" outlineLevel="0" collapsed="false">
      <c r="A3516" s="122" t="s">
        <v>1578</v>
      </c>
      <c r="B3516" s="123" t="n">
        <v>10596</v>
      </c>
      <c r="C3516" s="122" t="s">
        <v>50</v>
      </c>
      <c r="D3516" s="122" t="s">
        <v>1672</v>
      </c>
      <c r="E3516" s="124" t="s">
        <v>1581</v>
      </c>
      <c r="F3516" s="124"/>
      <c r="G3516" s="125" t="s">
        <v>24</v>
      </c>
      <c r="H3516" s="126" t="n">
        <v>0.0532908</v>
      </c>
      <c r="I3516" s="127" t="n">
        <f aca="false">L3516</f>
        <v>3.82</v>
      </c>
      <c r="J3516" s="127" t="n">
        <f aca="false">M3516</f>
        <v>0.2</v>
      </c>
      <c r="L3516" s="108" t="n">
        <f aca="false">TRUNC(N3516-N3516*$O$2,2)</f>
        <v>3.82</v>
      </c>
      <c r="M3516" s="108" t="n">
        <f aca="false">TRUNC(O3516-O3516*$O$2,2)</f>
        <v>0.2</v>
      </c>
      <c r="N3516" s="0" t="s">
        <v>1673</v>
      </c>
      <c r="O3516" s="0" t="s">
        <v>1769</v>
      </c>
    </row>
    <row r="3517" customFormat="false" ht="12.75" hidden="false" customHeight="false" outlineLevel="0" collapsed="false">
      <c r="A3517" s="122" t="s">
        <v>1578</v>
      </c>
      <c r="B3517" s="123" t="n">
        <v>2378</v>
      </c>
      <c r="C3517" s="122" t="s">
        <v>50</v>
      </c>
      <c r="D3517" s="122" t="s">
        <v>1657</v>
      </c>
      <c r="E3517" s="124" t="s">
        <v>1581</v>
      </c>
      <c r="F3517" s="124"/>
      <c r="G3517" s="125" t="s">
        <v>24</v>
      </c>
      <c r="H3517" s="126" t="n">
        <v>0.92351484</v>
      </c>
      <c r="I3517" s="127" t="n">
        <f aca="false">L3517</f>
        <v>3.51</v>
      </c>
      <c r="J3517" s="127" t="n">
        <f aca="false">M3517</f>
        <v>3.23</v>
      </c>
      <c r="L3517" s="108" t="n">
        <f aca="false">TRUNC(N3517-N3517*$O$2,2)</f>
        <v>3.51</v>
      </c>
      <c r="M3517" s="108" t="n">
        <f aca="false">TRUNC(O3517-O3517*$O$2,2)</f>
        <v>3.23</v>
      </c>
      <c r="N3517" s="0" t="s">
        <v>1658</v>
      </c>
      <c r="O3517" s="0" t="s">
        <v>2824</v>
      </c>
    </row>
    <row r="3518" customFormat="false" ht="12.75" hidden="false" customHeight="false" outlineLevel="0" collapsed="false">
      <c r="A3518" s="122" t="s">
        <v>1578</v>
      </c>
      <c r="B3518" s="123" t="n">
        <v>10362</v>
      </c>
      <c r="C3518" s="122" t="s">
        <v>50</v>
      </c>
      <c r="D3518" s="122" t="s">
        <v>1674</v>
      </c>
      <c r="E3518" s="124" t="s">
        <v>1642</v>
      </c>
      <c r="F3518" s="124"/>
      <c r="G3518" s="125" t="s">
        <v>24</v>
      </c>
      <c r="H3518" s="126" t="n">
        <v>0.0532908</v>
      </c>
      <c r="I3518" s="127" t="n">
        <f aca="false">L3518</f>
        <v>9.78</v>
      </c>
      <c r="J3518" s="127" t="n">
        <f aca="false">M3518</f>
        <v>0.51</v>
      </c>
      <c r="L3518" s="108" t="n">
        <f aca="false">TRUNC(N3518-N3518*$O$2,2)</f>
        <v>9.78</v>
      </c>
      <c r="M3518" s="108" t="n">
        <f aca="false">TRUNC(O3518-O3518*$O$2,2)</f>
        <v>0.51</v>
      </c>
      <c r="N3518" s="0" t="s">
        <v>1675</v>
      </c>
      <c r="O3518" s="0" t="s">
        <v>3251</v>
      </c>
    </row>
    <row r="3519" customFormat="false" ht="12.75" hidden="false" customHeight="false" outlineLevel="0" collapsed="false">
      <c r="A3519" s="122" t="s">
        <v>1578</v>
      </c>
      <c r="B3519" s="123" t="n">
        <v>941</v>
      </c>
      <c r="C3519" s="122" t="s">
        <v>50</v>
      </c>
      <c r="D3519" s="122" t="s">
        <v>1652</v>
      </c>
      <c r="E3519" s="124" t="s">
        <v>1581</v>
      </c>
      <c r="F3519" s="124"/>
      <c r="G3519" s="125" t="s">
        <v>24</v>
      </c>
      <c r="H3519" s="126" t="n">
        <v>0.0177636</v>
      </c>
      <c r="I3519" s="127" t="n">
        <f aca="false">L3519</f>
        <v>148.56</v>
      </c>
      <c r="J3519" s="127" t="n">
        <f aca="false">M3519</f>
        <v>2.63</v>
      </c>
      <c r="L3519" s="108" t="n">
        <f aca="false">TRUNC(N3519-N3519*$O$2,2)</f>
        <v>148.56</v>
      </c>
      <c r="M3519" s="108" t="n">
        <f aca="false">TRUNC(O3519-O3519*$O$2,2)</f>
        <v>2.63</v>
      </c>
      <c r="N3519" s="0" t="s">
        <v>1653</v>
      </c>
      <c r="O3519" s="0" t="s">
        <v>3250</v>
      </c>
    </row>
    <row r="3520" customFormat="false" ht="12.75" hidden="false" customHeight="false" outlineLevel="0" collapsed="false">
      <c r="A3520" s="122" t="s">
        <v>1578</v>
      </c>
      <c r="B3520" s="123" t="n">
        <v>10282</v>
      </c>
      <c r="C3520" s="122" t="s">
        <v>50</v>
      </c>
      <c r="D3520" s="122" t="s">
        <v>1789</v>
      </c>
      <c r="E3520" s="124" t="s">
        <v>1581</v>
      </c>
      <c r="F3520" s="124"/>
      <c r="G3520" s="125" t="s">
        <v>24</v>
      </c>
      <c r="H3520" s="126" t="n">
        <v>0.0003</v>
      </c>
      <c r="I3520" s="127" t="n">
        <f aca="false">L3520</f>
        <v>31.84</v>
      </c>
      <c r="J3520" s="127" t="n">
        <f aca="false">M3520</f>
        <v>0</v>
      </c>
      <c r="L3520" s="108" t="n">
        <f aca="false">TRUNC(N3520-N3520*$O$2,2)</f>
        <v>31.84</v>
      </c>
      <c r="M3520" s="108" t="n">
        <f aca="false">TRUNC(O3520-O3520*$O$2,2)</f>
        <v>0</v>
      </c>
      <c r="N3520" s="0" t="s">
        <v>1790</v>
      </c>
      <c r="O3520" s="0" t="s">
        <v>1644</v>
      </c>
    </row>
    <row r="3521" customFormat="false" ht="12.75" hidden="false" customHeight="false" outlineLevel="0" collapsed="false">
      <c r="A3521" s="122" t="s">
        <v>1578</v>
      </c>
      <c r="B3521" s="123" t="n">
        <v>4722</v>
      </c>
      <c r="C3521" s="122" t="s">
        <v>50</v>
      </c>
      <c r="D3521" s="122" t="s">
        <v>1776</v>
      </c>
      <c r="E3521" s="124" t="s">
        <v>1581</v>
      </c>
      <c r="F3521" s="124"/>
      <c r="G3521" s="125" t="s">
        <v>24</v>
      </c>
      <c r="H3521" s="126" t="n">
        <v>0.0006</v>
      </c>
      <c r="I3521" s="127" t="n">
        <f aca="false">L3521</f>
        <v>14.67</v>
      </c>
      <c r="J3521" s="127" t="n">
        <f aca="false">M3521</f>
        <v>0</v>
      </c>
      <c r="L3521" s="108" t="n">
        <f aca="false">TRUNC(N3521-N3521*$O$2,2)</f>
        <v>14.67</v>
      </c>
      <c r="M3521" s="108" t="n">
        <f aca="false">TRUNC(O3521-O3521*$O$2,2)</f>
        <v>0</v>
      </c>
      <c r="N3521" s="0" t="s">
        <v>1777</v>
      </c>
      <c r="O3521" s="0" t="s">
        <v>1644</v>
      </c>
    </row>
    <row r="3522" customFormat="false" ht="12.75" hidden="false" customHeight="false" outlineLevel="0" collapsed="false">
      <c r="A3522" s="122" t="s">
        <v>1578</v>
      </c>
      <c r="B3522" s="123" t="n">
        <v>10577</v>
      </c>
      <c r="C3522" s="122" t="s">
        <v>50</v>
      </c>
      <c r="D3522" s="122" t="s">
        <v>1960</v>
      </c>
      <c r="E3522" s="124" t="s">
        <v>1581</v>
      </c>
      <c r="F3522" s="124"/>
      <c r="G3522" s="125" t="s">
        <v>24</v>
      </c>
      <c r="H3522" s="126" t="n">
        <v>0.000515</v>
      </c>
      <c r="I3522" s="127" t="n">
        <f aca="false">L3522</f>
        <v>23.33</v>
      </c>
      <c r="J3522" s="127" t="n">
        <f aca="false">M3522</f>
        <v>0</v>
      </c>
      <c r="L3522" s="108" t="n">
        <f aca="false">TRUNC(N3522-N3522*$O$2,2)</f>
        <v>23.33</v>
      </c>
      <c r="M3522" s="108" t="n">
        <f aca="false">TRUNC(O3522-O3522*$O$2,2)</f>
        <v>0</v>
      </c>
      <c r="N3522" s="0" t="s">
        <v>1961</v>
      </c>
      <c r="O3522" s="0" t="s">
        <v>1644</v>
      </c>
    </row>
    <row r="3523" customFormat="false" ht="12.75" hidden="false" customHeight="false" outlineLevel="0" collapsed="false">
      <c r="A3523" s="122" t="s">
        <v>1578</v>
      </c>
      <c r="B3523" s="123" t="n">
        <v>11246</v>
      </c>
      <c r="C3523" s="122" t="s">
        <v>50</v>
      </c>
      <c r="D3523" s="122" t="s">
        <v>1816</v>
      </c>
      <c r="E3523" s="124" t="s">
        <v>1581</v>
      </c>
      <c r="F3523" s="124"/>
      <c r="G3523" s="125" t="s">
        <v>765</v>
      </c>
      <c r="H3523" s="126" t="n">
        <v>0.00105</v>
      </c>
      <c r="I3523" s="127" t="n">
        <f aca="false">L3523</f>
        <v>7.97</v>
      </c>
      <c r="J3523" s="127" t="n">
        <f aca="false">M3523</f>
        <v>0</v>
      </c>
      <c r="L3523" s="108" t="n">
        <f aca="false">TRUNC(N3523-N3523*$O$2,2)</f>
        <v>7.97</v>
      </c>
      <c r="M3523" s="108" t="n">
        <f aca="false">TRUNC(O3523-O3523*$O$2,2)</f>
        <v>0</v>
      </c>
      <c r="N3523" s="0" t="s">
        <v>1817</v>
      </c>
      <c r="O3523" s="0" t="s">
        <v>1644</v>
      </c>
    </row>
    <row r="3524" customFormat="false" ht="12.75" hidden="false" customHeight="false" outlineLevel="0" collapsed="false">
      <c r="A3524" s="115"/>
      <c r="B3524" s="115"/>
      <c r="C3524" s="115"/>
      <c r="D3524" s="115"/>
      <c r="E3524" s="115"/>
      <c r="F3524" s="116"/>
      <c r="G3524" s="115"/>
      <c r="H3524" s="116"/>
      <c r="I3524" s="115"/>
      <c r="J3524" s="116"/>
      <c r="L3524" s="108"/>
      <c r="M3524" s="108" t="n">
        <f aca="false">TRUNC(O3524-O3524*$O$2,2)</f>
        <v>154.57</v>
      </c>
      <c r="N3524" s="0" t="s">
        <v>1574</v>
      </c>
      <c r="O3524" s="0" t="n">
        <v>198.04</v>
      </c>
    </row>
    <row r="3525" customFormat="false" ht="12.75" hidden="false" customHeight="false" outlineLevel="0" collapsed="false">
      <c r="A3525" s="115"/>
      <c r="B3525" s="115"/>
      <c r="C3525" s="115"/>
      <c r="D3525" s="115"/>
      <c r="E3525" s="115"/>
      <c r="F3525" s="116"/>
      <c r="G3525" s="115"/>
      <c r="H3525" s="117" t="s">
        <v>1575</v>
      </c>
      <c r="I3525" s="117"/>
      <c r="J3525" s="118" t="n">
        <f aca="false">M3525</f>
        <v>1379.4</v>
      </c>
      <c r="L3525" s="108" t="n">
        <f aca="false">TRUNC(N3525-N3525*$O$2,2)</f>
        <v>0</v>
      </c>
      <c r="M3525" s="108" t="n">
        <f aca="false">TRUNC(O3525-O3525*$O$2,2)</f>
        <v>1379.4</v>
      </c>
      <c r="N3525" s="0" t="n">
        <v>0</v>
      </c>
      <c r="O3525" s="0" t="n">
        <v>1767.34</v>
      </c>
    </row>
    <row r="3526" customFormat="false" ht="13.5" hidden="false" customHeight="false" outlineLevel="0" collapsed="false">
      <c r="A3526" s="30"/>
      <c r="B3526" s="30"/>
      <c r="C3526" s="30"/>
      <c r="D3526" s="30"/>
      <c r="E3526" s="30"/>
      <c r="F3526" s="30"/>
      <c r="G3526" s="30"/>
      <c r="H3526" s="119"/>
      <c r="I3526" s="30"/>
      <c r="J3526" s="120"/>
      <c r="L3526" s="108"/>
      <c r="M3526" s="108" t="n">
        <f aca="false">TRUNC(O3526-O3526*$O$2,2)</f>
        <v>4138.22</v>
      </c>
      <c r="N3526" s="0" t="s">
        <v>1576</v>
      </c>
      <c r="O3526" s="0" t="n">
        <v>5302.02</v>
      </c>
    </row>
    <row r="3527" customFormat="false" ht="13.5" hidden="false" customHeight="false" outlineLevel="0" collapsed="false">
      <c r="A3527" s="121"/>
      <c r="B3527" s="121"/>
      <c r="C3527" s="121"/>
      <c r="D3527" s="121"/>
      <c r="E3527" s="121"/>
      <c r="F3527" s="121"/>
      <c r="G3527" s="121"/>
      <c r="H3527" s="121"/>
      <c r="I3527" s="121"/>
      <c r="J3527" s="121"/>
      <c r="L3527" s="108" t="n">
        <f aca="false">TRUNC(N3527-N3527*$O$2,2)</f>
        <v>0</v>
      </c>
      <c r="M3527" s="108" t="n">
        <f aca="false">TRUNC(O3527-O3527*$O$2,2)</f>
        <v>0</v>
      </c>
      <c r="N3527" s="0" t="n">
        <v>0</v>
      </c>
      <c r="O3527" s="0" t="n">
        <v>0</v>
      </c>
    </row>
    <row r="3528" customFormat="false" ht="12.75" hidden="false" customHeight="false" outlineLevel="0" collapsed="false">
      <c r="A3528" s="22" t="s">
        <v>538</v>
      </c>
      <c r="B3528" s="22"/>
      <c r="C3528" s="22"/>
      <c r="D3528" s="22" t="s">
        <v>539</v>
      </c>
      <c r="E3528" s="22"/>
      <c r="F3528" s="96"/>
      <c r="G3528" s="96"/>
      <c r="H3528" s="24"/>
      <c r="I3528" s="22"/>
      <c r="J3528" s="97"/>
      <c r="L3528" s="108" t="n">
        <f aca="false">TRUNC(N3528-N3528*$O$2,2)</f>
        <v>0</v>
      </c>
      <c r="M3528" s="108" t="n">
        <f aca="false">TRUNC(O3528-O3528*$O$2,2)</f>
        <v>0</v>
      </c>
      <c r="N3528" s="0" t="n">
        <v>0</v>
      </c>
      <c r="O3528" s="0" t="n">
        <v>0</v>
      </c>
    </row>
    <row r="3529" customFormat="false" ht="15" hidden="false" customHeight="false" outlineLevel="0" collapsed="false">
      <c r="A3529" s="98" t="s">
        <v>540</v>
      </c>
      <c r="B3529" s="99" t="s">
        <v>8</v>
      </c>
      <c r="C3529" s="98" t="s">
        <v>9</v>
      </c>
      <c r="D3529" s="98" t="s">
        <v>10</v>
      </c>
      <c r="E3529" s="100" t="s">
        <v>1565</v>
      </c>
      <c r="F3529" s="100"/>
      <c r="G3529" s="101" t="s">
        <v>11</v>
      </c>
      <c r="H3529" s="99" t="s">
        <v>12</v>
      </c>
      <c r="I3529" s="99" t="s">
        <v>13</v>
      </c>
      <c r="J3529" s="99" t="s">
        <v>15</v>
      </c>
      <c r="L3529" s="108"/>
      <c r="M3529" s="108"/>
    </row>
    <row r="3530" customFormat="false" ht="39.6" hidden="false" customHeight="true" outlineLevel="0" collapsed="false">
      <c r="A3530" s="102" t="s">
        <v>1566</v>
      </c>
      <c r="B3530" s="103" t="s">
        <v>541</v>
      </c>
      <c r="C3530" s="102" t="s">
        <v>29</v>
      </c>
      <c r="D3530" s="102" t="s">
        <v>542</v>
      </c>
      <c r="E3530" s="104" t="s">
        <v>3269</v>
      </c>
      <c r="F3530" s="104"/>
      <c r="G3530" s="105" t="s">
        <v>117</v>
      </c>
      <c r="H3530" s="106" t="n">
        <v>1</v>
      </c>
      <c r="I3530" s="107" t="n">
        <f aca="false">L3530</f>
        <v>17.29</v>
      </c>
      <c r="J3530" s="107" t="n">
        <f aca="false">M3530</f>
        <v>17.29</v>
      </c>
      <c r="L3530" s="108" t="n">
        <f aca="false">TRUNC(N3530-N3530*$O$2,2)</f>
        <v>17.29</v>
      </c>
      <c r="M3530" s="108" t="n">
        <f aca="false">TRUNC(O3530-O3530*$O$2,2)</f>
        <v>17.29</v>
      </c>
      <c r="N3530" s="0" t="n">
        <v>22.16</v>
      </c>
      <c r="O3530" s="0" t="n">
        <v>22.16</v>
      </c>
    </row>
    <row r="3531" customFormat="false" ht="39.6" hidden="false" customHeight="true" outlineLevel="0" collapsed="false">
      <c r="A3531" s="109" t="s">
        <v>1567</v>
      </c>
      <c r="B3531" s="110" t="s">
        <v>1591</v>
      </c>
      <c r="C3531" s="109" t="s">
        <v>29</v>
      </c>
      <c r="D3531" s="109" t="s">
        <v>1592</v>
      </c>
      <c r="E3531" s="111" t="s">
        <v>1570</v>
      </c>
      <c r="F3531" s="111"/>
      <c r="G3531" s="112" t="s">
        <v>31</v>
      </c>
      <c r="H3531" s="113" t="n">
        <v>0.347</v>
      </c>
      <c r="I3531" s="114" t="n">
        <f aca="false">L3531</f>
        <v>19.38</v>
      </c>
      <c r="J3531" s="114" t="n">
        <f aca="false">M3531</f>
        <v>6.72</v>
      </c>
      <c r="L3531" s="108" t="n">
        <f aca="false">TRUNC(N3531-N3531*$O$2,2)</f>
        <v>19.38</v>
      </c>
      <c r="M3531" s="108" t="n">
        <f aca="false">TRUNC(O3531-O3531*$O$2,2)</f>
        <v>6.72</v>
      </c>
      <c r="N3531" s="0" t="n">
        <v>24.84</v>
      </c>
      <c r="O3531" s="0" t="n">
        <v>8.61</v>
      </c>
    </row>
    <row r="3532" customFormat="false" ht="39.6" hidden="false" customHeight="true" outlineLevel="0" collapsed="false">
      <c r="A3532" s="109" t="s">
        <v>1567</v>
      </c>
      <c r="B3532" s="110" t="s">
        <v>3134</v>
      </c>
      <c r="C3532" s="109" t="s">
        <v>29</v>
      </c>
      <c r="D3532" s="109" t="s">
        <v>3135</v>
      </c>
      <c r="E3532" s="111" t="s">
        <v>1570</v>
      </c>
      <c r="F3532" s="111"/>
      <c r="G3532" s="112" t="s">
        <v>41</v>
      </c>
      <c r="H3532" s="113" t="n">
        <v>0.002</v>
      </c>
      <c r="I3532" s="114" t="n">
        <f aca="false">L3532</f>
        <v>501.45</v>
      </c>
      <c r="J3532" s="114" t="n">
        <f aca="false">M3532</f>
        <v>0.99</v>
      </c>
      <c r="L3532" s="108" t="n">
        <f aca="false">TRUNC(N3532-N3532*$O$2,2)</f>
        <v>501.45</v>
      </c>
      <c r="M3532" s="108" t="n">
        <f aca="false">TRUNC(O3532-O3532*$O$2,2)</f>
        <v>0.99</v>
      </c>
      <c r="N3532" s="0" t="n">
        <v>642.48</v>
      </c>
      <c r="O3532" s="0" t="n">
        <v>1.28</v>
      </c>
    </row>
    <row r="3533" customFormat="false" ht="39.6" hidden="false" customHeight="true" outlineLevel="0" collapsed="false">
      <c r="A3533" s="109" t="s">
        <v>1567</v>
      </c>
      <c r="B3533" s="110" t="s">
        <v>1597</v>
      </c>
      <c r="C3533" s="109" t="s">
        <v>29</v>
      </c>
      <c r="D3533" s="109" t="s">
        <v>1598</v>
      </c>
      <c r="E3533" s="111" t="s">
        <v>1570</v>
      </c>
      <c r="F3533" s="111"/>
      <c r="G3533" s="112" t="s">
        <v>31</v>
      </c>
      <c r="H3533" s="113" t="n">
        <v>0.174</v>
      </c>
      <c r="I3533" s="114" t="n">
        <f aca="false">L3533</f>
        <v>15.82</v>
      </c>
      <c r="J3533" s="114" t="n">
        <f aca="false">M3533</f>
        <v>2.74</v>
      </c>
      <c r="L3533" s="108" t="n">
        <f aca="false">TRUNC(N3533-N3533*$O$2,2)</f>
        <v>15.82</v>
      </c>
      <c r="M3533" s="108" t="n">
        <f aca="false">TRUNC(O3533-O3533*$O$2,2)</f>
        <v>2.74</v>
      </c>
      <c r="N3533" s="0" t="n">
        <v>20.28</v>
      </c>
      <c r="O3533" s="0" t="n">
        <v>3.52</v>
      </c>
    </row>
    <row r="3534" customFormat="false" ht="51" hidden="false" customHeight="false" outlineLevel="0" collapsed="false">
      <c r="A3534" s="122" t="s">
        <v>1578</v>
      </c>
      <c r="B3534" s="123" t="s">
        <v>3270</v>
      </c>
      <c r="C3534" s="122" t="s">
        <v>29</v>
      </c>
      <c r="D3534" s="122" t="s">
        <v>3271</v>
      </c>
      <c r="E3534" s="124" t="s">
        <v>1581</v>
      </c>
      <c r="F3534" s="124"/>
      <c r="G3534" s="125" t="s">
        <v>117</v>
      </c>
      <c r="H3534" s="126" t="n">
        <v>1</v>
      </c>
      <c r="I3534" s="127" t="n">
        <f aca="false">L3534</f>
        <v>6.82</v>
      </c>
      <c r="J3534" s="127" t="n">
        <f aca="false">M3534</f>
        <v>6.82</v>
      </c>
      <c r="L3534" s="108" t="n">
        <f aca="false">TRUNC(N3534-N3534*$O$2,2)</f>
        <v>6.82</v>
      </c>
      <c r="M3534" s="108" t="n">
        <f aca="false">TRUNC(O3534-O3534*$O$2,2)</f>
        <v>6.82</v>
      </c>
      <c r="N3534" s="0" t="n">
        <v>8.75</v>
      </c>
      <c r="O3534" s="0" t="n">
        <v>8.75</v>
      </c>
    </row>
    <row r="3535" customFormat="false" ht="12.75" hidden="false" customHeight="false" outlineLevel="0" collapsed="false">
      <c r="A3535" s="115"/>
      <c r="B3535" s="115"/>
      <c r="C3535" s="115"/>
      <c r="D3535" s="115"/>
      <c r="E3535" s="115"/>
      <c r="F3535" s="116"/>
      <c r="G3535" s="115"/>
      <c r="H3535" s="116"/>
      <c r="I3535" s="115"/>
      <c r="J3535" s="116"/>
      <c r="L3535" s="108"/>
      <c r="M3535" s="108" t="n">
        <f aca="false">TRUNC(O3535-O3535*$O$2,2)</f>
        <v>7.13</v>
      </c>
      <c r="N3535" s="0" t="s">
        <v>1574</v>
      </c>
      <c r="O3535" s="0" t="n">
        <v>9.14</v>
      </c>
    </row>
    <row r="3536" customFormat="false" ht="12.75" hidden="false" customHeight="false" outlineLevel="0" collapsed="false">
      <c r="A3536" s="115"/>
      <c r="B3536" s="115"/>
      <c r="C3536" s="115"/>
      <c r="D3536" s="115"/>
      <c r="E3536" s="115"/>
      <c r="F3536" s="116"/>
      <c r="G3536" s="115"/>
      <c r="H3536" s="117" t="s">
        <v>1575</v>
      </c>
      <c r="I3536" s="117"/>
      <c r="J3536" s="118" t="n">
        <f aca="false">M3536</f>
        <v>21.17</v>
      </c>
      <c r="L3536" s="108" t="n">
        <f aca="false">TRUNC(N3536-N3536*$O$2,2)</f>
        <v>0</v>
      </c>
      <c r="M3536" s="108" t="n">
        <f aca="false">TRUNC(O3536-O3536*$O$2,2)</f>
        <v>21.17</v>
      </c>
      <c r="N3536" s="0" t="n">
        <v>0</v>
      </c>
      <c r="O3536" s="0" t="n">
        <v>27.13</v>
      </c>
    </row>
    <row r="3537" customFormat="false" ht="13.5" hidden="false" customHeight="false" outlineLevel="0" collapsed="false">
      <c r="A3537" s="30"/>
      <c r="B3537" s="30"/>
      <c r="C3537" s="30"/>
      <c r="D3537" s="30"/>
      <c r="E3537" s="30"/>
      <c r="F3537" s="30"/>
      <c r="G3537" s="30"/>
      <c r="H3537" s="119"/>
      <c r="I3537" s="30"/>
      <c r="J3537" s="120"/>
      <c r="L3537" s="108"/>
      <c r="M3537" s="108" t="n">
        <f aca="false">TRUNC(O3537-O3537*$O$2,2)</f>
        <v>2486.36</v>
      </c>
      <c r="N3537" s="0" t="s">
        <v>1576</v>
      </c>
      <c r="O3537" s="0" t="n">
        <v>3185.6</v>
      </c>
    </row>
    <row r="3538" customFormat="false" ht="13.5" hidden="false" customHeight="false" outlineLevel="0" collapsed="false">
      <c r="A3538" s="121"/>
      <c r="B3538" s="121"/>
      <c r="C3538" s="121"/>
      <c r="D3538" s="121"/>
      <c r="E3538" s="121"/>
      <c r="F3538" s="121"/>
      <c r="G3538" s="121"/>
      <c r="H3538" s="121"/>
      <c r="I3538" s="121"/>
      <c r="J3538" s="121"/>
      <c r="L3538" s="108" t="n">
        <f aca="false">TRUNC(N3538-N3538*$O$2,2)</f>
        <v>0</v>
      </c>
      <c r="M3538" s="108" t="n">
        <f aca="false">TRUNC(O3538-O3538*$O$2,2)</f>
        <v>0</v>
      </c>
      <c r="N3538" s="0" t="n">
        <v>0</v>
      </c>
      <c r="O3538" s="0" t="n">
        <v>0</v>
      </c>
    </row>
    <row r="3539" customFormat="false" ht="15" hidden="false" customHeight="false" outlineLevel="0" collapsed="false">
      <c r="A3539" s="98" t="s">
        <v>543</v>
      </c>
      <c r="B3539" s="99" t="s">
        <v>8</v>
      </c>
      <c r="C3539" s="98" t="s">
        <v>9</v>
      </c>
      <c r="D3539" s="98" t="s">
        <v>10</v>
      </c>
      <c r="E3539" s="100" t="s">
        <v>1565</v>
      </c>
      <c r="F3539" s="100"/>
      <c r="G3539" s="101" t="s">
        <v>11</v>
      </c>
      <c r="H3539" s="99" t="s">
        <v>12</v>
      </c>
      <c r="I3539" s="99" t="s">
        <v>13</v>
      </c>
      <c r="J3539" s="99" t="s">
        <v>15</v>
      </c>
      <c r="L3539" s="108"/>
      <c r="M3539" s="108"/>
    </row>
    <row r="3540" customFormat="false" ht="26.45" hidden="false" customHeight="true" outlineLevel="0" collapsed="false">
      <c r="A3540" s="102" t="s">
        <v>1566</v>
      </c>
      <c r="B3540" s="103" t="s">
        <v>544</v>
      </c>
      <c r="C3540" s="102" t="s">
        <v>50</v>
      </c>
      <c r="D3540" s="102" t="s">
        <v>545</v>
      </c>
      <c r="E3540" s="104" t="s">
        <v>2969</v>
      </c>
      <c r="F3540" s="104"/>
      <c r="G3540" s="105" t="s">
        <v>52</v>
      </c>
      <c r="H3540" s="106" t="n">
        <v>1</v>
      </c>
      <c r="I3540" s="107" t="n">
        <f aca="false">L3540</f>
        <v>395.62</v>
      </c>
      <c r="J3540" s="107" t="n">
        <f aca="false">M3540</f>
        <v>395.62</v>
      </c>
      <c r="L3540" s="108" t="n">
        <f aca="false">TRUNC(N3540-N3540*$O$2,2)</f>
        <v>395.62</v>
      </c>
      <c r="M3540" s="108" t="n">
        <f aca="false">TRUNC(O3540-O3540*$O$2,2)</f>
        <v>395.62</v>
      </c>
      <c r="N3540" s="0" t="n">
        <v>506.89</v>
      </c>
      <c r="O3540" s="0" t="n">
        <v>506.89</v>
      </c>
    </row>
    <row r="3541" customFormat="false" ht="15" hidden="false" customHeight="false" outlineLevel="0" collapsed="false">
      <c r="A3541" s="98"/>
      <c r="B3541" s="99" t="s">
        <v>8</v>
      </c>
      <c r="C3541" s="98" t="s">
        <v>9</v>
      </c>
      <c r="D3541" s="98" t="s">
        <v>10</v>
      </c>
      <c r="E3541" s="100" t="s">
        <v>1565</v>
      </c>
      <c r="F3541" s="100"/>
      <c r="G3541" s="101" t="s">
        <v>11</v>
      </c>
      <c r="H3541" s="99" t="s">
        <v>12</v>
      </c>
      <c r="I3541" s="99" t="s">
        <v>13</v>
      </c>
      <c r="J3541" s="99" t="s">
        <v>15</v>
      </c>
      <c r="L3541" s="108"/>
      <c r="M3541" s="108"/>
    </row>
    <row r="3542" customFormat="false" ht="25.5" hidden="false" customHeight="false" outlineLevel="0" collapsed="false">
      <c r="A3542" s="122" t="s">
        <v>1578</v>
      </c>
      <c r="B3542" s="123" t="s">
        <v>1737</v>
      </c>
      <c r="C3542" s="122" t="s">
        <v>50</v>
      </c>
      <c r="D3542" s="122" t="s">
        <v>1738</v>
      </c>
      <c r="E3542" s="124" t="s">
        <v>1609</v>
      </c>
      <c r="F3542" s="124"/>
      <c r="G3542" s="125" t="s">
        <v>1610</v>
      </c>
      <c r="H3542" s="126" t="n">
        <v>1</v>
      </c>
      <c r="I3542" s="127" t="n">
        <f aca="false">L3542</f>
        <v>14.91</v>
      </c>
      <c r="J3542" s="127" t="n">
        <f aca="false">M3542</f>
        <v>14.91</v>
      </c>
      <c r="L3542" s="108" t="n">
        <f aca="false">TRUNC(N3542-N3542*$O$2,2)</f>
        <v>14.91</v>
      </c>
      <c r="M3542" s="108" t="n">
        <f aca="false">TRUNC(O3542-O3542*$O$2,2)</f>
        <v>14.91</v>
      </c>
      <c r="N3542" s="0" t="s">
        <v>1739</v>
      </c>
      <c r="O3542" s="0" t="s">
        <v>1739</v>
      </c>
    </row>
    <row r="3543" customFormat="false" ht="25.5" hidden="false" customHeight="false" outlineLevel="0" collapsed="false">
      <c r="A3543" s="109" t="s">
        <v>1566</v>
      </c>
      <c r="B3543" s="110" t="n">
        <v>10550</v>
      </c>
      <c r="C3543" s="109" t="s">
        <v>50</v>
      </c>
      <c r="D3543" s="109" t="s">
        <v>1753</v>
      </c>
      <c r="E3543" s="111" t="s">
        <v>1621</v>
      </c>
      <c r="F3543" s="111"/>
      <c r="G3543" s="112" t="s">
        <v>1610</v>
      </c>
      <c r="H3543" s="113" t="n">
        <v>1</v>
      </c>
      <c r="I3543" s="114" t="n">
        <f aca="false">L3543</f>
        <v>2.85</v>
      </c>
      <c r="J3543" s="114" t="n">
        <f aca="false">M3543</f>
        <v>2.85</v>
      </c>
      <c r="L3543" s="108" t="n">
        <f aca="false">TRUNC(N3543-N3543*$O$2,2)</f>
        <v>2.85</v>
      </c>
      <c r="M3543" s="108" t="n">
        <f aca="false">TRUNC(O3543-O3543*$O$2,2)</f>
        <v>2.85</v>
      </c>
      <c r="N3543" s="0" t="s">
        <v>1754</v>
      </c>
      <c r="O3543" s="0" t="s">
        <v>1754</v>
      </c>
    </row>
    <row r="3544" customFormat="false" ht="25.5" hidden="false" customHeight="false" outlineLevel="0" collapsed="false">
      <c r="A3544" s="122" t="s">
        <v>1578</v>
      </c>
      <c r="B3544" s="123" t="s">
        <v>1616</v>
      </c>
      <c r="C3544" s="122" t="s">
        <v>50</v>
      </c>
      <c r="D3544" s="122" t="s">
        <v>1617</v>
      </c>
      <c r="E3544" s="124" t="s">
        <v>1609</v>
      </c>
      <c r="F3544" s="124"/>
      <c r="G3544" s="125" t="s">
        <v>1610</v>
      </c>
      <c r="H3544" s="126" t="n">
        <v>1</v>
      </c>
      <c r="I3544" s="127" t="n">
        <f aca="false">L3544</f>
        <v>10.65</v>
      </c>
      <c r="J3544" s="127" t="n">
        <f aca="false">M3544</f>
        <v>10.65</v>
      </c>
      <c r="L3544" s="108" t="n">
        <f aca="false">TRUNC(N3544-N3544*$O$2,2)</f>
        <v>10.65</v>
      </c>
      <c r="M3544" s="108" t="n">
        <f aca="false">TRUNC(O3544-O3544*$O$2,2)</f>
        <v>10.65</v>
      </c>
      <c r="N3544" s="0" t="s">
        <v>1618</v>
      </c>
      <c r="O3544" s="0" t="s">
        <v>1618</v>
      </c>
    </row>
    <row r="3545" customFormat="false" ht="25.5" hidden="false" customHeight="false" outlineLevel="0" collapsed="false">
      <c r="A3545" s="109" t="s">
        <v>1566</v>
      </c>
      <c r="B3545" s="110" t="n">
        <v>10549</v>
      </c>
      <c r="C3545" s="109" t="s">
        <v>50</v>
      </c>
      <c r="D3545" s="109" t="s">
        <v>1620</v>
      </c>
      <c r="E3545" s="111" t="s">
        <v>1621</v>
      </c>
      <c r="F3545" s="111"/>
      <c r="G3545" s="112" t="s">
        <v>1610</v>
      </c>
      <c r="H3545" s="113" t="n">
        <v>1</v>
      </c>
      <c r="I3545" s="114" t="n">
        <f aca="false">L3545</f>
        <v>2.95</v>
      </c>
      <c r="J3545" s="114" t="n">
        <f aca="false">M3545</f>
        <v>2.95</v>
      </c>
      <c r="L3545" s="108" t="n">
        <f aca="false">TRUNC(N3545-N3545*$O$2,2)</f>
        <v>2.95</v>
      </c>
      <c r="M3545" s="108" t="n">
        <f aca="false">TRUNC(O3545-O3545*$O$2,2)</f>
        <v>2.95</v>
      </c>
      <c r="N3545" s="0" t="s">
        <v>1622</v>
      </c>
      <c r="O3545" s="0" t="s">
        <v>1622</v>
      </c>
    </row>
    <row r="3546" customFormat="false" ht="25.5" hidden="false" customHeight="false" outlineLevel="0" collapsed="false">
      <c r="A3546" s="122" t="s">
        <v>1578</v>
      </c>
      <c r="B3546" s="123" t="n">
        <v>12790</v>
      </c>
      <c r="C3546" s="122" t="s">
        <v>50</v>
      </c>
      <c r="D3546" s="122" t="s">
        <v>3272</v>
      </c>
      <c r="E3546" s="124" t="s">
        <v>1581</v>
      </c>
      <c r="F3546" s="124"/>
      <c r="G3546" s="125" t="s">
        <v>52</v>
      </c>
      <c r="H3546" s="126" t="n">
        <v>1</v>
      </c>
      <c r="I3546" s="127" t="n">
        <f aca="false">L3546</f>
        <v>362.93</v>
      </c>
      <c r="J3546" s="127" t="n">
        <f aca="false">M3546</f>
        <v>362.93</v>
      </c>
      <c r="L3546" s="108" t="n">
        <f aca="false">TRUNC(N3546-N3546*$O$2,2)</f>
        <v>362.93</v>
      </c>
      <c r="M3546" s="108" t="n">
        <f aca="false">TRUNC(O3546-O3546*$O$2,2)</f>
        <v>362.93</v>
      </c>
      <c r="N3546" s="0" t="s">
        <v>3273</v>
      </c>
      <c r="O3546" s="0" t="s">
        <v>3273</v>
      </c>
    </row>
    <row r="3547" customFormat="false" ht="38.25" hidden="false" customHeight="false" outlineLevel="0" collapsed="false">
      <c r="A3547" s="109" t="s">
        <v>1566</v>
      </c>
      <c r="B3547" s="110" t="n">
        <v>1903</v>
      </c>
      <c r="C3547" s="109" t="s">
        <v>50</v>
      </c>
      <c r="D3547" s="109" t="s">
        <v>2973</v>
      </c>
      <c r="E3547" s="111" t="s">
        <v>2908</v>
      </c>
      <c r="F3547" s="111"/>
      <c r="G3547" s="112" t="s">
        <v>41</v>
      </c>
      <c r="H3547" s="113" t="n">
        <v>0.003</v>
      </c>
      <c r="I3547" s="114" t="n">
        <f aca="false">L3547</f>
        <v>422.67</v>
      </c>
      <c r="J3547" s="114" t="n">
        <f aca="false">M3547</f>
        <v>1.26</v>
      </c>
      <c r="L3547" s="108" t="n">
        <f aca="false">TRUNC(N3547-N3547*$O$2,2)</f>
        <v>422.67</v>
      </c>
      <c r="M3547" s="108" t="n">
        <f aca="false">TRUNC(O3547-O3547*$O$2,2)</f>
        <v>1.26</v>
      </c>
      <c r="N3547" s="0" t="s">
        <v>2974</v>
      </c>
      <c r="O3547" s="0" t="s">
        <v>2975</v>
      </c>
    </row>
    <row r="3548" customFormat="false" ht="13.9" hidden="false" customHeight="true" outlineLevel="0" collapsed="false">
      <c r="A3548" s="134" t="s">
        <v>1630</v>
      </c>
      <c r="B3548" s="134"/>
      <c r="C3548" s="134"/>
      <c r="D3548" s="134"/>
      <c r="E3548" s="134"/>
      <c r="F3548" s="134"/>
      <c r="G3548" s="134"/>
      <c r="H3548" s="134"/>
      <c r="I3548" s="134"/>
      <c r="J3548" s="134"/>
      <c r="L3548" s="108" t="n">
        <f aca="false">TRUNC(N3548-N3548*$O$2,2)</f>
        <v>0</v>
      </c>
      <c r="M3548" s="108" t="n">
        <f aca="false">TRUNC(O3548-O3548*$O$2,2)</f>
        <v>0</v>
      </c>
      <c r="N3548" s="0" t="n">
        <v>0</v>
      </c>
      <c r="O3548" s="0" t="n">
        <v>0</v>
      </c>
    </row>
    <row r="3549" customFormat="false" ht="15" hidden="false" customHeight="false" outlineLevel="0" collapsed="false">
      <c r="A3549" s="98"/>
      <c r="B3549" s="99" t="s">
        <v>8</v>
      </c>
      <c r="C3549" s="98" t="s">
        <v>9</v>
      </c>
      <c r="D3549" s="98" t="s">
        <v>10</v>
      </c>
      <c r="E3549" s="100" t="s">
        <v>1565</v>
      </c>
      <c r="F3549" s="100"/>
      <c r="G3549" s="101" t="s">
        <v>11</v>
      </c>
      <c r="H3549" s="99" t="s">
        <v>12</v>
      </c>
      <c r="I3549" s="99" t="s">
        <v>13</v>
      </c>
      <c r="J3549" s="99" t="s">
        <v>15</v>
      </c>
      <c r="L3549" s="108"/>
      <c r="M3549" s="108"/>
    </row>
    <row r="3550" customFormat="false" ht="12.75" hidden="false" customHeight="false" outlineLevel="0" collapsed="false">
      <c r="A3550" s="122" t="s">
        <v>1578</v>
      </c>
      <c r="B3550" s="123" t="n">
        <v>10517</v>
      </c>
      <c r="C3550" s="122" t="s">
        <v>50</v>
      </c>
      <c r="D3550" s="122" t="s">
        <v>1669</v>
      </c>
      <c r="E3550" s="124" t="s">
        <v>1642</v>
      </c>
      <c r="F3550" s="124"/>
      <c r="G3550" s="125" t="s">
        <v>1670</v>
      </c>
      <c r="H3550" s="126" t="n">
        <v>0.0008048</v>
      </c>
      <c r="I3550" s="127" t="n">
        <f aca="false">L3550</f>
        <v>234.15</v>
      </c>
      <c r="J3550" s="127" t="n">
        <f aca="false">M3550</f>
        <v>0.18</v>
      </c>
      <c r="L3550" s="108" t="n">
        <f aca="false">TRUNC(N3550-N3550*$O$2,2)</f>
        <v>234.15</v>
      </c>
      <c r="M3550" s="108" t="n">
        <f aca="false">TRUNC(O3550-O3550*$O$2,2)</f>
        <v>0.18</v>
      </c>
      <c r="N3550" s="0" t="s">
        <v>1671</v>
      </c>
      <c r="O3550" s="0" t="s">
        <v>2402</v>
      </c>
    </row>
    <row r="3551" customFormat="false" ht="12.75" hidden="false" customHeight="false" outlineLevel="0" collapsed="false">
      <c r="A3551" s="122" t="s">
        <v>1578</v>
      </c>
      <c r="B3551" s="123" t="n">
        <v>4722</v>
      </c>
      <c r="C3551" s="122" t="s">
        <v>50</v>
      </c>
      <c r="D3551" s="122" t="s">
        <v>1776</v>
      </c>
      <c r="E3551" s="124" t="s">
        <v>1581</v>
      </c>
      <c r="F3551" s="124"/>
      <c r="G3551" s="125" t="s">
        <v>24</v>
      </c>
      <c r="H3551" s="126" t="n">
        <v>0.0004</v>
      </c>
      <c r="I3551" s="127" t="n">
        <f aca="false">L3551</f>
        <v>14.67</v>
      </c>
      <c r="J3551" s="127" t="n">
        <f aca="false">M3551</f>
        <v>0</v>
      </c>
      <c r="L3551" s="108" t="n">
        <f aca="false">TRUNC(N3551-N3551*$O$2,2)</f>
        <v>14.67</v>
      </c>
      <c r="M3551" s="108" t="n">
        <f aca="false">TRUNC(O3551-O3551*$O$2,2)</f>
        <v>0</v>
      </c>
      <c r="N3551" s="0" t="s">
        <v>1777</v>
      </c>
      <c r="O3551" s="0" t="s">
        <v>1635</v>
      </c>
    </row>
    <row r="3552" customFormat="false" ht="25.5" hidden="false" customHeight="false" outlineLevel="0" collapsed="false">
      <c r="A3552" s="122" t="s">
        <v>1578</v>
      </c>
      <c r="B3552" s="123" t="s">
        <v>1832</v>
      </c>
      <c r="C3552" s="122" t="s">
        <v>50</v>
      </c>
      <c r="D3552" s="122" t="s">
        <v>1833</v>
      </c>
      <c r="E3552" s="124" t="s">
        <v>1581</v>
      </c>
      <c r="F3552" s="124"/>
      <c r="G3552" s="125" t="s">
        <v>287</v>
      </c>
      <c r="H3552" s="126" t="n">
        <v>1.3566</v>
      </c>
      <c r="I3552" s="127" t="n">
        <f aca="false">L3552</f>
        <v>0.6</v>
      </c>
      <c r="J3552" s="127" t="n">
        <f aca="false">M3552</f>
        <v>0.81</v>
      </c>
      <c r="L3552" s="108" t="n">
        <f aca="false">TRUNC(N3552-N3552*$O$2,2)</f>
        <v>0.6</v>
      </c>
      <c r="M3552" s="108" t="n">
        <f aca="false">TRUNC(O3552-O3552*$O$2,2)</f>
        <v>0.81</v>
      </c>
      <c r="N3552" s="0" t="s">
        <v>1834</v>
      </c>
      <c r="O3552" s="0" t="s">
        <v>2575</v>
      </c>
    </row>
    <row r="3553" customFormat="false" ht="25.5" hidden="false" customHeight="false" outlineLevel="0" collapsed="false">
      <c r="A3553" s="122" t="s">
        <v>1578</v>
      </c>
      <c r="B3553" s="123" t="n">
        <v>12790</v>
      </c>
      <c r="C3553" s="122" t="s">
        <v>50</v>
      </c>
      <c r="D3553" s="122" t="s">
        <v>3272</v>
      </c>
      <c r="E3553" s="124" t="s">
        <v>1581</v>
      </c>
      <c r="F3553" s="124"/>
      <c r="G3553" s="125" t="s">
        <v>52</v>
      </c>
      <c r="H3553" s="126" t="n">
        <v>1</v>
      </c>
      <c r="I3553" s="127" t="n">
        <f aca="false">L3553</f>
        <v>362.93</v>
      </c>
      <c r="J3553" s="127" t="n">
        <f aca="false">M3553</f>
        <v>362.93</v>
      </c>
      <c r="L3553" s="108" t="n">
        <f aca="false">TRUNC(N3553-N3553*$O$2,2)</f>
        <v>362.93</v>
      </c>
      <c r="M3553" s="108" t="n">
        <f aca="false">TRUNC(O3553-O3553*$O$2,2)</f>
        <v>362.93</v>
      </c>
      <c r="N3553" s="0" t="s">
        <v>3273</v>
      </c>
      <c r="O3553" s="0" t="s">
        <v>3273</v>
      </c>
    </row>
    <row r="3554" customFormat="false" ht="12.75" hidden="false" customHeight="false" outlineLevel="0" collapsed="false">
      <c r="A3554" s="122" t="s">
        <v>1578</v>
      </c>
      <c r="B3554" s="123" t="n">
        <v>10790</v>
      </c>
      <c r="C3554" s="122" t="s">
        <v>50</v>
      </c>
      <c r="D3554" s="122" t="s">
        <v>1780</v>
      </c>
      <c r="E3554" s="124" t="s">
        <v>1581</v>
      </c>
      <c r="F3554" s="124"/>
      <c r="G3554" s="125" t="s">
        <v>24</v>
      </c>
      <c r="H3554" s="126" t="n">
        <v>0.0001</v>
      </c>
      <c r="I3554" s="127" t="n">
        <f aca="false">L3554</f>
        <v>20.25</v>
      </c>
      <c r="J3554" s="127" t="n">
        <f aca="false">M3554</f>
        <v>0</v>
      </c>
      <c r="L3554" s="108" t="n">
        <f aca="false">TRUNC(N3554-N3554*$O$2,2)</f>
        <v>20.25</v>
      </c>
      <c r="M3554" s="108" t="n">
        <f aca="false">TRUNC(O3554-O3554*$O$2,2)</f>
        <v>0</v>
      </c>
      <c r="N3554" s="0" t="s">
        <v>1781</v>
      </c>
      <c r="O3554" s="0" t="s">
        <v>1635</v>
      </c>
    </row>
    <row r="3555" customFormat="false" ht="12.75" hidden="false" customHeight="false" outlineLevel="0" collapsed="false">
      <c r="A3555" s="122" t="s">
        <v>1578</v>
      </c>
      <c r="B3555" s="123" t="n">
        <v>4728</v>
      </c>
      <c r="C3555" s="122" t="s">
        <v>50</v>
      </c>
      <c r="D3555" s="122" t="s">
        <v>1667</v>
      </c>
      <c r="E3555" s="124" t="s">
        <v>1581</v>
      </c>
      <c r="F3555" s="124"/>
      <c r="G3555" s="125" t="s">
        <v>24</v>
      </c>
      <c r="H3555" s="126" t="n">
        <v>0.0003036</v>
      </c>
      <c r="I3555" s="127" t="n">
        <f aca="false">L3555</f>
        <v>14.5</v>
      </c>
      <c r="J3555" s="127" t="n">
        <f aca="false">M3555</f>
        <v>0</v>
      </c>
      <c r="L3555" s="108" t="n">
        <f aca="false">TRUNC(N3555-N3555*$O$2,2)</f>
        <v>14.5</v>
      </c>
      <c r="M3555" s="108" t="n">
        <f aca="false">TRUNC(O3555-O3555*$O$2,2)</f>
        <v>0</v>
      </c>
      <c r="N3555" s="0" t="s">
        <v>1668</v>
      </c>
      <c r="O3555" s="0" t="s">
        <v>1635</v>
      </c>
    </row>
    <row r="3556" customFormat="false" ht="12.75" hidden="false" customHeight="false" outlineLevel="0" collapsed="false">
      <c r="A3556" s="122" t="s">
        <v>1578</v>
      </c>
      <c r="B3556" s="123" t="n">
        <v>11243</v>
      </c>
      <c r="C3556" s="122" t="s">
        <v>50</v>
      </c>
      <c r="D3556" s="122" t="s">
        <v>1798</v>
      </c>
      <c r="E3556" s="124" t="s">
        <v>1581</v>
      </c>
      <c r="F3556" s="124"/>
      <c r="G3556" s="125" t="s">
        <v>24</v>
      </c>
      <c r="H3556" s="126" t="n">
        <v>0.0001</v>
      </c>
      <c r="I3556" s="127" t="n">
        <f aca="false">L3556</f>
        <v>21.85</v>
      </c>
      <c r="J3556" s="127" t="n">
        <f aca="false">M3556</f>
        <v>0</v>
      </c>
      <c r="L3556" s="108" t="n">
        <f aca="false">TRUNC(N3556-N3556*$O$2,2)</f>
        <v>21.85</v>
      </c>
      <c r="M3556" s="108" t="n">
        <f aca="false">TRUNC(O3556-O3556*$O$2,2)</f>
        <v>0</v>
      </c>
      <c r="N3556" s="0" t="s">
        <v>1799</v>
      </c>
      <c r="O3556" s="0" t="s">
        <v>1635</v>
      </c>
    </row>
    <row r="3557" customFormat="false" ht="12.75" hidden="false" customHeight="false" outlineLevel="0" collapsed="false">
      <c r="A3557" s="122" t="s">
        <v>1578</v>
      </c>
      <c r="B3557" s="123" t="n">
        <v>158</v>
      </c>
      <c r="C3557" s="122" t="s">
        <v>50</v>
      </c>
      <c r="D3557" s="122" t="s">
        <v>1676</v>
      </c>
      <c r="E3557" s="124" t="s">
        <v>1581</v>
      </c>
      <c r="F3557" s="124"/>
      <c r="G3557" s="125" t="s">
        <v>24</v>
      </c>
      <c r="H3557" s="126" t="n">
        <v>0.2048216</v>
      </c>
      <c r="I3557" s="127" t="n">
        <f aca="false">L3557</f>
        <v>10.92</v>
      </c>
      <c r="J3557" s="127" t="n">
        <f aca="false">M3557</f>
        <v>2.23</v>
      </c>
      <c r="L3557" s="108" t="n">
        <f aca="false">TRUNC(N3557-N3557*$O$2,2)</f>
        <v>10.92</v>
      </c>
      <c r="M3557" s="108" t="n">
        <f aca="false">TRUNC(O3557-O3557*$O$2,2)</f>
        <v>2.23</v>
      </c>
      <c r="N3557" s="0" t="s">
        <v>1677</v>
      </c>
      <c r="O3557" s="0" t="s">
        <v>3274</v>
      </c>
    </row>
    <row r="3558" customFormat="false" ht="12.75" hidden="false" customHeight="false" outlineLevel="0" collapsed="false">
      <c r="A3558" s="122" t="s">
        <v>1578</v>
      </c>
      <c r="B3558" s="123" t="n">
        <v>1651</v>
      </c>
      <c r="C3558" s="122" t="s">
        <v>50</v>
      </c>
      <c r="D3558" s="122" t="s">
        <v>1638</v>
      </c>
      <c r="E3558" s="124" t="s">
        <v>1581</v>
      </c>
      <c r="F3558" s="124"/>
      <c r="G3558" s="125" t="s">
        <v>1639</v>
      </c>
      <c r="H3558" s="126" t="n">
        <v>0.0016096</v>
      </c>
      <c r="I3558" s="127" t="n">
        <f aca="false">L3558</f>
        <v>4.95</v>
      </c>
      <c r="J3558" s="127" t="n">
        <f aca="false">M3558</f>
        <v>0</v>
      </c>
      <c r="L3558" s="108" t="n">
        <f aca="false">TRUNC(N3558-N3558*$O$2,2)</f>
        <v>4.95</v>
      </c>
      <c r="M3558" s="108" t="n">
        <f aca="false">TRUNC(O3558-O3558*$O$2,2)</f>
        <v>0</v>
      </c>
      <c r="N3558" s="0" t="s">
        <v>1640</v>
      </c>
      <c r="O3558" s="0" t="s">
        <v>1644</v>
      </c>
    </row>
    <row r="3559" customFormat="false" ht="12.75" hidden="false" customHeight="false" outlineLevel="0" collapsed="false">
      <c r="A3559" s="122" t="s">
        <v>1578</v>
      </c>
      <c r="B3559" s="123" t="n">
        <v>10492</v>
      </c>
      <c r="C3559" s="122" t="s">
        <v>50</v>
      </c>
      <c r="D3559" s="122" t="s">
        <v>1662</v>
      </c>
      <c r="E3559" s="124" t="s">
        <v>1581</v>
      </c>
      <c r="F3559" s="124"/>
      <c r="G3559" s="125" t="s">
        <v>24</v>
      </c>
      <c r="H3559" s="126" t="n">
        <v>0.009054</v>
      </c>
      <c r="I3559" s="127" t="n">
        <f aca="false">L3559</f>
        <v>148.29</v>
      </c>
      <c r="J3559" s="127" t="n">
        <f aca="false">M3559</f>
        <v>1.34</v>
      </c>
      <c r="L3559" s="108" t="n">
        <f aca="false">TRUNC(N3559-N3559*$O$2,2)</f>
        <v>148.29</v>
      </c>
      <c r="M3559" s="108" t="n">
        <f aca="false">TRUNC(O3559-O3559*$O$2,2)</f>
        <v>1.34</v>
      </c>
      <c r="N3559" s="0" t="s">
        <v>1663</v>
      </c>
      <c r="O3559" s="0" t="s">
        <v>2658</v>
      </c>
    </row>
    <row r="3560" customFormat="false" ht="25.5" hidden="false" customHeight="false" outlineLevel="0" collapsed="false">
      <c r="A3560" s="122" t="s">
        <v>1578</v>
      </c>
      <c r="B3560" s="123" t="s">
        <v>1664</v>
      </c>
      <c r="C3560" s="122" t="s">
        <v>50</v>
      </c>
      <c r="D3560" s="122" t="s">
        <v>1665</v>
      </c>
      <c r="E3560" s="124" t="s">
        <v>1581</v>
      </c>
      <c r="F3560" s="124"/>
      <c r="G3560" s="125" t="s">
        <v>24</v>
      </c>
      <c r="H3560" s="126" t="n">
        <v>0.0004024</v>
      </c>
      <c r="I3560" s="127" t="n">
        <f aca="false">L3560</f>
        <v>13.69</v>
      </c>
      <c r="J3560" s="127" t="n">
        <f aca="false">M3560</f>
        <v>0</v>
      </c>
      <c r="L3560" s="108" t="n">
        <f aca="false">TRUNC(N3560-N3560*$O$2,2)</f>
        <v>13.69</v>
      </c>
      <c r="M3560" s="108" t="n">
        <f aca="false">TRUNC(O3560-O3560*$O$2,2)</f>
        <v>0</v>
      </c>
      <c r="N3560" s="0" t="s">
        <v>1666</v>
      </c>
      <c r="O3560" s="0" t="s">
        <v>1635</v>
      </c>
    </row>
    <row r="3561" customFormat="false" ht="12.75" hidden="false" customHeight="false" outlineLevel="0" collapsed="false">
      <c r="A3561" s="122" t="s">
        <v>1578</v>
      </c>
      <c r="B3561" s="123" t="n">
        <v>10789</v>
      </c>
      <c r="C3561" s="122" t="s">
        <v>50</v>
      </c>
      <c r="D3561" s="122" t="s">
        <v>1804</v>
      </c>
      <c r="E3561" s="124" t="s">
        <v>1581</v>
      </c>
      <c r="F3561" s="124"/>
      <c r="G3561" s="125" t="s">
        <v>24</v>
      </c>
      <c r="H3561" s="126" t="n">
        <v>0.0002</v>
      </c>
      <c r="I3561" s="127" t="n">
        <f aca="false">L3561</f>
        <v>12.01</v>
      </c>
      <c r="J3561" s="127" t="n">
        <f aca="false">M3561</f>
        <v>0</v>
      </c>
      <c r="L3561" s="108" t="n">
        <f aca="false">TRUNC(N3561-N3561*$O$2,2)</f>
        <v>12.01</v>
      </c>
      <c r="M3561" s="108" t="n">
        <f aca="false">TRUNC(O3561-O3561*$O$2,2)</f>
        <v>0</v>
      </c>
      <c r="N3561" s="0" t="s">
        <v>1805</v>
      </c>
      <c r="O3561" s="0" t="s">
        <v>1635</v>
      </c>
    </row>
    <row r="3562" customFormat="false" ht="12.75" hidden="false" customHeight="false" outlineLevel="0" collapsed="false">
      <c r="A3562" s="122" t="s">
        <v>1578</v>
      </c>
      <c r="B3562" s="123" t="n">
        <v>941</v>
      </c>
      <c r="C3562" s="122" t="s">
        <v>50</v>
      </c>
      <c r="D3562" s="122" t="s">
        <v>1652</v>
      </c>
      <c r="E3562" s="124" t="s">
        <v>1581</v>
      </c>
      <c r="F3562" s="124"/>
      <c r="G3562" s="125" t="s">
        <v>24</v>
      </c>
      <c r="H3562" s="126" t="n">
        <v>0.003018</v>
      </c>
      <c r="I3562" s="127" t="n">
        <f aca="false">L3562</f>
        <v>148.56</v>
      </c>
      <c r="J3562" s="127" t="n">
        <f aca="false">M3562</f>
        <v>0.44</v>
      </c>
      <c r="L3562" s="108" t="n">
        <f aca="false">TRUNC(N3562-N3562*$O$2,2)</f>
        <v>148.56</v>
      </c>
      <c r="M3562" s="108" t="n">
        <f aca="false">TRUNC(O3562-O3562*$O$2,2)</f>
        <v>0.44</v>
      </c>
      <c r="N3562" s="0" t="s">
        <v>1653</v>
      </c>
      <c r="O3562" s="0" t="s">
        <v>1933</v>
      </c>
    </row>
    <row r="3563" customFormat="false" ht="25.5" hidden="false" customHeight="false" outlineLevel="0" collapsed="false">
      <c r="A3563" s="122" t="s">
        <v>1578</v>
      </c>
      <c r="B3563" s="123" t="s">
        <v>1645</v>
      </c>
      <c r="C3563" s="122" t="s">
        <v>50</v>
      </c>
      <c r="D3563" s="122" t="s">
        <v>1646</v>
      </c>
      <c r="E3563" s="124" t="s">
        <v>1581</v>
      </c>
      <c r="F3563" s="124"/>
      <c r="G3563" s="125" t="s">
        <v>24</v>
      </c>
      <c r="H3563" s="126" t="n">
        <v>0.0002024</v>
      </c>
      <c r="I3563" s="127" t="n">
        <f aca="false">L3563</f>
        <v>140.49</v>
      </c>
      <c r="J3563" s="127" t="n">
        <f aca="false">M3563</f>
        <v>0.02</v>
      </c>
      <c r="L3563" s="108" t="n">
        <f aca="false">TRUNC(N3563-N3563*$O$2,2)</f>
        <v>140.49</v>
      </c>
      <c r="M3563" s="108" t="n">
        <f aca="false">TRUNC(O3563-O3563*$O$2,2)</f>
        <v>0.02</v>
      </c>
      <c r="N3563" s="0" t="s">
        <v>1647</v>
      </c>
      <c r="O3563" s="0" t="s">
        <v>1893</v>
      </c>
    </row>
    <row r="3564" customFormat="false" ht="25.5" hidden="false" customHeight="false" outlineLevel="0" collapsed="false">
      <c r="A3564" s="122" t="s">
        <v>1578</v>
      </c>
      <c r="B3564" s="123" t="s">
        <v>1659</v>
      </c>
      <c r="C3564" s="122" t="s">
        <v>50</v>
      </c>
      <c r="D3564" s="122" t="s">
        <v>1660</v>
      </c>
      <c r="E3564" s="124" t="s">
        <v>1581</v>
      </c>
      <c r="F3564" s="124"/>
      <c r="G3564" s="125" t="s">
        <v>1633</v>
      </c>
      <c r="H3564" s="126" t="n">
        <v>0.0016096</v>
      </c>
      <c r="I3564" s="127" t="n">
        <f aca="false">L3564</f>
        <v>50.57</v>
      </c>
      <c r="J3564" s="127" t="n">
        <f aca="false">M3564</f>
        <v>0.07</v>
      </c>
      <c r="L3564" s="108" t="n">
        <f aca="false">TRUNC(N3564-N3564*$O$2,2)</f>
        <v>50.57</v>
      </c>
      <c r="M3564" s="108" t="n">
        <f aca="false">TRUNC(O3564-O3564*$O$2,2)</f>
        <v>0.07</v>
      </c>
      <c r="N3564" s="0" t="s">
        <v>1661</v>
      </c>
      <c r="O3564" s="0" t="s">
        <v>2080</v>
      </c>
    </row>
    <row r="3565" customFormat="false" ht="12.75" hidden="false" customHeight="false" outlineLevel="0" collapsed="false">
      <c r="A3565" s="122" t="s">
        <v>1578</v>
      </c>
      <c r="B3565" s="123" t="n">
        <v>10599</v>
      </c>
      <c r="C3565" s="122" t="s">
        <v>50</v>
      </c>
      <c r="D3565" s="122" t="s">
        <v>1648</v>
      </c>
      <c r="E3565" s="124" t="s">
        <v>1581</v>
      </c>
      <c r="F3565" s="124"/>
      <c r="G3565" s="125" t="s">
        <v>24</v>
      </c>
      <c r="H3565" s="126" t="n">
        <v>0.0036216</v>
      </c>
      <c r="I3565" s="127" t="n">
        <f aca="false">L3565</f>
        <v>14.04</v>
      </c>
      <c r="J3565" s="127" t="n">
        <f aca="false">M3565</f>
        <v>0.04</v>
      </c>
      <c r="L3565" s="108" t="n">
        <f aca="false">TRUNC(N3565-N3565*$O$2,2)</f>
        <v>14.04</v>
      </c>
      <c r="M3565" s="108" t="n">
        <f aca="false">TRUNC(O3565-O3565*$O$2,2)</f>
        <v>0.04</v>
      </c>
      <c r="N3565" s="0" t="s">
        <v>1649</v>
      </c>
      <c r="O3565" s="0" t="s">
        <v>1775</v>
      </c>
    </row>
    <row r="3566" customFormat="false" ht="12.75" hidden="false" customHeight="false" outlineLevel="0" collapsed="false">
      <c r="A3566" s="122" t="s">
        <v>1578</v>
      </c>
      <c r="B3566" s="123" t="n">
        <v>10596</v>
      </c>
      <c r="C3566" s="122" t="s">
        <v>50</v>
      </c>
      <c r="D3566" s="122" t="s">
        <v>1672</v>
      </c>
      <c r="E3566" s="124" t="s">
        <v>1581</v>
      </c>
      <c r="F3566" s="124"/>
      <c r="G3566" s="125" t="s">
        <v>24</v>
      </c>
      <c r="H3566" s="126" t="n">
        <v>0.009054</v>
      </c>
      <c r="I3566" s="127" t="n">
        <f aca="false">L3566</f>
        <v>3.82</v>
      </c>
      <c r="J3566" s="127" t="n">
        <f aca="false">M3566</f>
        <v>0.03</v>
      </c>
      <c r="L3566" s="108" t="n">
        <f aca="false">TRUNC(N3566-N3566*$O$2,2)</f>
        <v>3.82</v>
      </c>
      <c r="M3566" s="108" t="n">
        <f aca="false">TRUNC(O3566-O3566*$O$2,2)</f>
        <v>0.03</v>
      </c>
      <c r="N3566" s="0" t="s">
        <v>1673</v>
      </c>
      <c r="O3566" s="0" t="s">
        <v>1788</v>
      </c>
    </row>
    <row r="3567" customFormat="false" ht="12.75" hidden="false" customHeight="false" outlineLevel="0" collapsed="false">
      <c r="A3567" s="122" t="s">
        <v>1578</v>
      </c>
      <c r="B3567" s="123" t="n">
        <v>11264</v>
      </c>
      <c r="C3567" s="122" t="s">
        <v>50</v>
      </c>
      <c r="D3567" s="122" t="s">
        <v>1810</v>
      </c>
      <c r="E3567" s="124" t="s">
        <v>1581</v>
      </c>
      <c r="F3567" s="124"/>
      <c r="G3567" s="125" t="s">
        <v>24</v>
      </c>
      <c r="H3567" s="126" t="n">
        <v>0.0002</v>
      </c>
      <c r="I3567" s="127" t="n">
        <f aca="false">L3567</f>
        <v>10.55</v>
      </c>
      <c r="J3567" s="127" t="n">
        <f aca="false">M3567</f>
        <v>0</v>
      </c>
      <c r="L3567" s="108" t="n">
        <f aca="false">TRUNC(N3567-N3567*$O$2,2)</f>
        <v>10.55</v>
      </c>
      <c r="M3567" s="108" t="n">
        <f aca="false">TRUNC(O3567-O3567*$O$2,2)</f>
        <v>0</v>
      </c>
      <c r="N3567" s="0" t="s">
        <v>1811</v>
      </c>
      <c r="O3567" s="0" t="s">
        <v>1635</v>
      </c>
    </row>
    <row r="3568" customFormat="false" ht="25.5" hidden="false" customHeight="false" outlineLevel="0" collapsed="false">
      <c r="A3568" s="122" t="s">
        <v>1578</v>
      </c>
      <c r="B3568" s="123" t="s">
        <v>1737</v>
      </c>
      <c r="C3568" s="122" t="s">
        <v>50</v>
      </c>
      <c r="D3568" s="122" t="s">
        <v>1738</v>
      </c>
      <c r="E3568" s="124" t="s">
        <v>1609</v>
      </c>
      <c r="F3568" s="124"/>
      <c r="G3568" s="125" t="s">
        <v>1610</v>
      </c>
      <c r="H3568" s="126" t="n">
        <v>1</v>
      </c>
      <c r="I3568" s="127" t="n">
        <f aca="false">L3568</f>
        <v>14.91</v>
      </c>
      <c r="J3568" s="127" t="n">
        <f aca="false">M3568</f>
        <v>14.91</v>
      </c>
      <c r="L3568" s="108" t="n">
        <f aca="false">TRUNC(N3568-N3568*$O$2,2)</f>
        <v>14.91</v>
      </c>
      <c r="M3568" s="108" t="n">
        <f aca="false">TRUNC(O3568-O3568*$O$2,2)</f>
        <v>14.91</v>
      </c>
      <c r="N3568" s="0" t="s">
        <v>1739</v>
      </c>
      <c r="O3568" s="0" t="s">
        <v>1739</v>
      </c>
    </row>
    <row r="3569" customFormat="false" ht="12.75" hidden="false" customHeight="false" outlineLevel="0" collapsed="false">
      <c r="A3569" s="122" t="s">
        <v>1578</v>
      </c>
      <c r="B3569" s="123" t="n">
        <v>11247</v>
      </c>
      <c r="C3569" s="122" t="s">
        <v>50</v>
      </c>
      <c r="D3569" s="122" t="s">
        <v>1795</v>
      </c>
      <c r="E3569" s="124" t="s">
        <v>1581</v>
      </c>
      <c r="F3569" s="124"/>
      <c r="G3569" s="125" t="s">
        <v>24</v>
      </c>
      <c r="H3569" s="126" t="n">
        <v>0.0001</v>
      </c>
      <c r="I3569" s="127" t="n">
        <f aca="false">L3569</f>
        <v>255.84</v>
      </c>
      <c r="J3569" s="127" t="n">
        <f aca="false">M3569</f>
        <v>0.02</v>
      </c>
      <c r="L3569" s="108" t="n">
        <f aca="false">TRUNC(N3569-N3569*$O$2,2)</f>
        <v>255.84</v>
      </c>
      <c r="M3569" s="108" t="n">
        <f aca="false">TRUNC(O3569-O3569*$O$2,2)</f>
        <v>0.02</v>
      </c>
      <c r="N3569" s="0" t="s">
        <v>1796</v>
      </c>
      <c r="O3569" s="0" t="s">
        <v>1893</v>
      </c>
    </row>
    <row r="3570" customFormat="false" ht="12.75" hidden="false" customHeight="false" outlineLevel="0" collapsed="false">
      <c r="A3570" s="122" t="s">
        <v>1578</v>
      </c>
      <c r="B3570" s="123" t="n">
        <v>11245</v>
      </c>
      <c r="C3570" s="122" t="s">
        <v>50</v>
      </c>
      <c r="D3570" s="122" t="s">
        <v>1814</v>
      </c>
      <c r="E3570" s="124" t="s">
        <v>1581</v>
      </c>
      <c r="F3570" s="124"/>
      <c r="G3570" s="125" t="s">
        <v>24</v>
      </c>
      <c r="H3570" s="126" t="n">
        <v>0.0007</v>
      </c>
      <c r="I3570" s="127" t="n">
        <f aca="false">L3570</f>
        <v>9.05</v>
      </c>
      <c r="J3570" s="127" t="n">
        <f aca="false">M3570</f>
        <v>0</v>
      </c>
      <c r="L3570" s="108" t="n">
        <f aca="false">TRUNC(N3570-N3570*$O$2,2)</f>
        <v>9.05</v>
      </c>
      <c r="M3570" s="108" t="n">
        <f aca="false">TRUNC(O3570-O3570*$O$2,2)</f>
        <v>0</v>
      </c>
      <c r="N3570" s="0" t="s">
        <v>1815</v>
      </c>
      <c r="O3570" s="0" t="s">
        <v>1635</v>
      </c>
    </row>
    <row r="3571" customFormat="false" ht="12.75" hidden="false" customHeight="false" outlineLevel="0" collapsed="false">
      <c r="A3571" s="122" t="s">
        <v>1578</v>
      </c>
      <c r="B3571" s="123" t="n">
        <v>11265</v>
      </c>
      <c r="C3571" s="122" t="s">
        <v>50</v>
      </c>
      <c r="D3571" s="122" t="s">
        <v>1822</v>
      </c>
      <c r="E3571" s="124" t="s">
        <v>1581</v>
      </c>
      <c r="F3571" s="124"/>
      <c r="G3571" s="125" t="s">
        <v>24</v>
      </c>
      <c r="H3571" s="126" t="n">
        <v>0.0004</v>
      </c>
      <c r="I3571" s="127" t="n">
        <f aca="false">L3571</f>
        <v>14.63</v>
      </c>
      <c r="J3571" s="127" t="n">
        <f aca="false">M3571</f>
        <v>0</v>
      </c>
      <c r="L3571" s="108" t="n">
        <f aca="false">TRUNC(N3571-N3571*$O$2,2)</f>
        <v>14.63</v>
      </c>
      <c r="M3571" s="108" t="n">
        <f aca="false">TRUNC(O3571-O3571*$O$2,2)</f>
        <v>0</v>
      </c>
      <c r="N3571" s="0" t="s">
        <v>1823</v>
      </c>
      <c r="O3571" s="0" t="s">
        <v>1635</v>
      </c>
    </row>
    <row r="3572" customFormat="false" ht="25.5" hidden="false" customHeight="false" outlineLevel="0" collapsed="false">
      <c r="A3572" s="122" t="s">
        <v>1578</v>
      </c>
      <c r="B3572" s="123" t="n">
        <v>4174</v>
      </c>
      <c r="C3572" s="122" t="s">
        <v>50</v>
      </c>
      <c r="D3572" s="122" t="s">
        <v>1820</v>
      </c>
      <c r="E3572" s="124" t="s">
        <v>1581</v>
      </c>
      <c r="F3572" s="124"/>
      <c r="G3572" s="125" t="s">
        <v>24</v>
      </c>
      <c r="H3572" s="126" t="n">
        <v>0.0005</v>
      </c>
      <c r="I3572" s="127" t="n">
        <f aca="false">L3572</f>
        <v>8.42</v>
      </c>
      <c r="J3572" s="127" t="n">
        <f aca="false">M3572</f>
        <v>0</v>
      </c>
      <c r="L3572" s="108" t="n">
        <f aca="false">TRUNC(N3572-N3572*$O$2,2)</f>
        <v>8.42</v>
      </c>
      <c r="M3572" s="108" t="n">
        <f aca="false">TRUNC(O3572-O3572*$O$2,2)</f>
        <v>0</v>
      </c>
      <c r="N3572" s="0" t="s">
        <v>1821</v>
      </c>
      <c r="O3572" s="0" t="s">
        <v>1635</v>
      </c>
    </row>
    <row r="3573" customFormat="false" ht="25.5" hidden="false" customHeight="false" outlineLevel="0" collapsed="false">
      <c r="A3573" s="122" t="s">
        <v>1578</v>
      </c>
      <c r="B3573" s="123" t="s">
        <v>1631</v>
      </c>
      <c r="C3573" s="122" t="s">
        <v>50</v>
      </c>
      <c r="D3573" s="122" t="s">
        <v>1632</v>
      </c>
      <c r="E3573" s="124" t="s">
        <v>1581</v>
      </c>
      <c r="F3573" s="124"/>
      <c r="G3573" s="125" t="s">
        <v>1633</v>
      </c>
      <c r="H3573" s="126" t="n">
        <v>0.0046276</v>
      </c>
      <c r="I3573" s="127" t="n">
        <f aca="false">L3573</f>
        <v>9.48</v>
      </c>
      <c r="J3573" s="127" t="n">
        <f aca="false">M3573</f>
        <v>0.03</v>
      </c>
      <c r="L3573" s="108" t="n">
        <f aca="false">TRUNC(N3573-N3573*$O$2,2)</f>
        <v>9.48</v>
      </c>
      <c r="M3573" s="108" t="n">
        <f aca="false">TRUNC(O3573-O3573*$O$2,2)</f>
        <v>0.03</v>
      </c>
      <c r="N3573" s="0" t="s">
        <v>1634</v>
      </c>
      <c r="O3573" s="0" t="s">
        <v>1612</v>
      </c>
    </row>
    <row r="3574" customFormat="false" ht="25.5" hidden="false" customHeight="false" outlineLevel="0" collapsed="false">
      <c r="A3574" s="122" t="s">
        <v>1578</v>
      </c>
      <c r="B3574" s="123" t="s">
        <v>1654</v>
      </c>
      <c r="C3574" s="122" t="s">
        <v>50</v>
      </c>
      <c r="D3574" s="122" t="s">
        <v>1655</v>
      </c>
      <c r="E3574" s="124" t="s">
        <v>1581</v>
      </c>
      <c r="F3574" s="124"/>
      <c r="G3574" s="125" t="s">
        <v>24</v>
      </c>
      <c r="H3574" s="126" t="n">
        <v>0.0012072</v>
      </c>
      <c r="I3574" s="127" t="n">
        <f aca="false">L3574</f>
        <v>10.53</v>
      </c>
      <c r="J3574" s="127" t="n">
        <f aca="false">M3574</f>
        <v>0</v>
      </c>
      <c r="L3574" s="108" t="n">
        <f aca="false">TRUNC(N3574-N3574*$O$2,2)</f>
        <v>10.53</v>
      </c>
      <c r="M3574" s="108" t="n">
        <f aca="false">TRUNC(O3574-O3574*$O$2,2)</f>
        <v>0</v>
      </c>
      <c r="N3574" s="0" t="s">
        <v>1656</v>
      </c>
      <c r="O3574" s="0" t="s">
        <v>1644</v>
      </c>
    </row>
    <row r="3575" customFormat="false" ht="12.75" hidden="false" customHeight="false" outlineLevel="0" collapsed="false">
      <c r="A3575" s="122" t="s">
        <v>1578</v>
      </c>
      <c r="B3575" s="123" t="n">
        <v>10282</v>
      </c>
      <c r="C3575" s="122" t="s">
        <v>50</v>
      </c>
      <c r="D3575" s="122" t="s">
        <v>1789</v>
      </c>
      <c r="E3575" s="124" t="s">
        <v>1581</v>
      </c>
      <c r="F3575" s="124"/>
      <c r="G3575" s="125" t="s">
        <v>24</v>
      </c>
      <c r="H3575" s="126" t="n">
        <v>0.0002</v>
      </c>
      <c r="I3575" s="127" t="n">
        <f aca="false">L3575</f>
        <v>31.84</v>
      </c>
      <c r="J3575" s="127" t="n">
        <f aca="false">M3575</f>
        <v>0</v>
      </c>
      <c r="L3575" s="108" t="n">
        <f aca="false">TRUNC(N3575-N3575*$O$2,2)</f>
        <v>31.84</v>
      </c>
      <c r="M3575" s="108" t="n">
        <f aca="false">TRUNC(O3575-O3575*$O$2,2)</f>
        <v>0</v>
      </c>
      <c r="N3575" s="0" t="s">
        <v>1790</v>
      </c>
      <c r="O3575" s="0" t="s">
        <v>1635</v>
      </c>
    </row>
    <row r="3576" customFormat="false" ht="12.75" hidden="false" customHeight="false" outlineLevel="0" collapsed="false">
      <c r="A3576" s="122" t="s">
        <v>1578</v>
      </c>
      <c r="B3576" s="123" t="n">
        <v>11246</v>
      </c>
      <c r="C3576" s="122" t="s">
        <v>50</v>
      </c>
      <c r="D3576" s="122" t="s">
        <v>1816</v>
      </c>
      <c r="E3576" s="124" t="s">
        <v>1581</v>
      </c>
      <c r="F3576" s="124"/>
      <c r="G3576" s="125" t="s">
        <v>765</v>
      </c>
      <c r="H3576" s="126" t="n">
        <v>0.0007</v>
      </c>
      <c r="I3576" s="127" t="n">
        <f aca="false">L3576</f>
        <v>7.97</v>
      </c>
      <c r="J3576" s="127" t="n">
        <f aca="false">M3576</f>
        <v>0</v>
      </c>
      <c r="L3576" s="108" t="n">
        <f aca="false">TRUNC(N3576-N3576*$O$2,2)</f>
        <v>7.97</v>
      </c>
      <c r="M3576" s="108" t="n">
        <f aca="false">TRUNC(O3576-O3576*$O$2,2)</f>
        <v>0</v>
      </c>
      <c r="N3576" s="0" t="s">
        <v>1817</v>
      </c>
      <c r="O3576" s="0" t="s">
        <v>1635</v>
      </c>
    </row>
    <row r="3577" customFormat="false" ht="25.5" hidden="false" customHeight="false" outlineLevel="0" collapsed="false">
      <c r="A3577" s="122" t="s">
        <v>1578</v>
      </c>
      <c r="B3577" s="123" t="n">
        <v>10761</v>
      </c>
      <c r="C3577" s="122" t="s">
        <v>50</v>
      </c>
      <c r="D3577" s="122" t="s">
        <v>1641</v>
      </c>
      <c r="E3577" s="124" t="s">
        <v>1642</v>
      </c>
      <c r="F3577" s="124"/>
      <c r="G3577" s="125" t="s">
        <v>24</v>
      </c>
      <c r="H3577" s="126" t="n">
        <v>0.2048216</v>
      </c>
      <c r="I3577" s="127" t="n">
        <f aca="false">L3577</f>
        <v>3.9</v>
      </c>
      <c r="J3577" s="127" t="n">
        <f aca="false">M3577</f>
        <v>0.79</v>
      </c>
      <c r="L3577" s="108" t="n">
        <f aca="false">TRUNC(N3577-N3577*$O$2,2)</f>
        <v>3.9</v>
      </c>
      <c r="M3577" s="108" t="n">
        <f aca="false">TRUNC(O3577-O3577*$O$2,2)</f>
        <v>0.79</v>
      </c>
      <c r="N3577" s="0" t="s">
        <v>1643</v>
      </c>
      <c r="O3577" s="0" t="s">
        <v>3275</v>
      </c>
    </row>
    <row r="3578" customFormat="false" ht="12.75" hidden="false" customHeight="false" outlineLevel="0" collapsed="false">
      <c r="A3578" s="122" t="s">
        <v>1578</v>
      </c>
      <c r="B3578" s="123" t="n">
        <v>4729</v>
      </c>
      <c r="C3578" s="122" t="s">
        <v>50</v>
      </c>
      <c r="D3578" s="122" t="s">
        <v>1636</v>
      </c>
      <c r="E3578" s="124" t="s">
        <v>1581</v>
      </c>
      <c r="F3578" s="124"/>
      <c r="G3578" s="125" t="s">
        <v>24</v>
      </c>
      <c r="H3578" s="126" t="n">
        <v>0.0001012</v>
      </c>
      <c r="I3578" s="127" t="n">
        <f aca="false">L3578</f>
        <v>24.58</v>
      </c>
      <c r="J3578" s="127" t="n">
        <f aca="false">M3578</f>
        <v>0</v>
      </c>
      <c r="L3578" s="108" t="n">
        <f aca="false">TRUNC(N3578-N3578*$O$2,2)</f>
        <v>24.58</v>
      </c>
      <c r="M3578" s="108" t="n">
        <f aca="false">TRUNC(O3578-O3578*$O$2,2)</f>
        <v>0</v>
      </c>
      <c r="N3578" s="0" t="s">
        <v>1637</v>
      </c>
      <c r="O3578" s="0" t="s">
        <v>1635</v>
      </c>
    </row>
    <row r="3579" customFormat="false" ht="25.5" hidden="false" customHeight="false" outlineLevel="0" collapsed="false">
      <c r="A3579" s="122" t="s">
        <v>1578</v>
      </c>
      <c r="B3579" s="123" t="s">
        <v>1616</v>
      </c>
      <c r="C3579" s="122" t="s">
        <v>50</v>
      </c>
      <c r="D3579" s="122" t="s">
        <v>1617</v>
      </c>
      <c r="E3579" s="124" t="s">
        <v>1609</v>
      </c>
      <c r="F3579" s="124"/>
      <c r="G3579" s="125" t="s">
        <v>1610</v>
      </c>
      <c r="H3579" s="126" t="n">
        <v>1.012</v>
      </c>
      <c r="I3579" s="127" t="n">
        <f aca="false">L3579</f>
        <v>10.65</v>
      </c>
      <c r="J3579" s="127" t="n">
        <f aca="false">M3579</f>
        <v>10.77</v>
      </c>
      <c r="L3579" s="108" t="n">
        <f aca="false">TRUNC(N3579-N3579*$O$2,2)</f>
        <v>10.65</v>
      </c>
      <c r="M3579" s="108" t="n">
        <f aca="false">TRUNC(O3579-O3579*$O$2,2)</f>
        <v>10.77</v>
      </c>
      <c r="N3579" s="0" t="s">
        <v>1618</v>
      </c>
      <c r="O3579" s="0" t="s">
        <v>3057</v>
      </c>
    </row>
    <row r="3580" customFormat="false" ht="12.75" hidden="false" customHeight="false" outlineLevel="0" collapsed="false">
      <c r="A3580" s="122" t="s">
        <v>1578</v>
      </c>
      <c r="B3580" s="123" t="n">
        <v>10362</v>
      </c>
      <c r="C3580" s="122" t="s">
        <v>50</v>
      </c>
      <c r="D3580" s="122" t="s">
        <v>1674</v>
      </c>
      <c r="E3580" s="124" t="s">
        <v>1642</v>
      </c>
      <c r="F3580" s="124"/>
      <c r="G3580" s="125" t="s">
        <v>24</v>
      </c>
      <c r="H3580" s="126" t="n">
        <v>0.009054</v>
      </c>
      <c r="I3580" s="127" t="n">
        <f aca="false">L3580</f>
        <v>9.78</v>
      </c>
      <c r="J3580" s="127" t="n">
        <f aca="false">M3580</f>
        <v>0.08</v>
      </c>
      <c r="L3580" s="108" t="n">
        <f aca="false">TRUNC(N3580-N3580*$O$2,2)</f>
        <v>9.78</v>
      </c>
      <c r="M3580" s="108" t="n">
        <f aca="false">TRUNC(O3580-O3580*$O$2,2)</f>
        <v>0.08</v>
      </c>
      <c r="N3580" s="0" t="s">
        <v>1675</v>
      </c>
      <c r="O3580" s="0" t="s">
        <v>1917</v>
      </c>
    </row>
    <row r="3581" customFormat="false" ht="12.75" hidden="false" customHeight="false" outlineLevel="0" collapsed="false">
      <c r="A3581" s="122" t="s">
        <v>1578</v>
      </c>
      <c r="B3581" s="123" t="n">
        <v>2378</v>
      </c>
      <c r="C3581" s="122" t="s">
        <v>50</v>
      </c>
      <c r="D3581" s="122" t="s">
        <v>1657</v>
      </c>
      <c r="E3581" s="124" t="s">
        <v>1581</v>
      </c>
      <c r="F3581" s="124"/>
      <c r="G3581" s="125" t="s">
        <v>24</v>
      </c>
      <c r="H3581" s="126" t="n">
        <v>0.1606292</v>
      </c>
      <c r="I3581" s="127" t="n">
        <f aca="false">L3581</f>
        <v>3.51</v>
      </c>
      <c r="J3581" s="127" t="n">
        <f aca="false">M3581</f>
        <v>0.56</v>
      </c>
      <c r="L3581" s="108" t="n">
        <f aca="false">TRUNC(N3581-N3581*$O$2,2)</f>
        <v>3.51</v>
      </c>
      <c r="M3581" s="108" t="n">
        <f aca="false">TRUNC(O3581-O3581*$O$2,2)</f>
        <v>0.56</v>
      </c>
      <c r="N3581" s="0" t="s">
        <v>1658</v>
      </c>
      <c r="O3581" s="0" t="s">
        <v>2425</v>
      </c>
    </row>
    <row r="3582" customFormat="false" ht="12.75" hidden="false" customHeight="false" outlineLevel="0" collapsed="false">
      <c r="A3582" s="122" t="s">
        <v>1578</v>
      </c>
      <c r="B3582" s="123" t="n">
        <v>10788</v>
      </c>
      <c r="C3582" s="122" t="s">
        <v>50</v>
      </c>
      <c r="D3582" s="122" t="s">
        <v>1650</v>
      </c>
      <c r="E3582" s="124" t="s">
        <v>1581</v>
      </c>
      <c r="F3582" s="124"/>
      <c r="G3582" s="125" t="s">
        <v>24</v>
      </c>
      <c r="H3582" s="126" t="n">
        <v>0.0002024</v>
      </c>
      <c r="I3582" s="127" t="n">
        <f aca="false">L3582</f>
        <v>28.8</v>
      </c>
      <c r="J3582" s="127" t="n">
        <f aca="false">M3582</f>
        <v>0</v>
      </c>
      <c r="L3582" s="108" t="n">
        <f aca="false">TRUNC(N3582-N3582*$O$2,2)</f>
        <v>28.8</v>
      </c>
      <c r="M3582" s="108" t="n">
        <f aca="false">TRUNC(O3582-O3582*$O$2,2)</f>
        <v>0</v>
      </c>
      <c r="N3582" s="0" t="s">
        <v>1651</v>
      </c>
      <c r="O3582" s="0" t="s">
        <v>1635</v>
      </c>
    </row>
    <row r="3583" customFormat="false" ht="25.5" hidden="false" customHeight="false" outlineLevel="0" collapsed="false">
      <c r="A3583" s="122" t="s">
        <v>1578</v>
      </c>
      <c r="B3583" s="123" t="s">
        <v>2127</v>
      </c>
      <c r="C3583" s="122" t="s">
        <v>50</v>
      </c>
      <c r="D3583" s="122" t="s">
        <v>2128</v>
      </c>
      <c r="E3583" s="124" t="s">
        <v>1581</v>
      </c>
      <c r="F3583" s="124"/>
      <c r="G3583" s="125" t="s">
        <v>41</v>
      </c>
      <c r="H3583" s="126" t="n">
        <v>0.00324</v>
      </c>
      <c r="I3583" s="127" t="n">
        <f aca="false">L3583</f>
        <v>85.85</v>
      </c>
      <c r="J3583" s="127" t="n">
        <f aca="false">M3583</f>
        <v>0.27</v>
      </c>
      <c r="L3583" s="108" t="n">
        <f aca="false">TRUNC(N3583-N3583*$O$2,2)</f>
        <v>85.85</v>
      </c>
      <c r="M3583" s="108" t="n">
        <f aca="false">TRUNC(O3583-O3583*$O$2,2)</f>
        <v>0.27</v>
      </c>
      <c r="N3583" s="0" t="s">
        <v>2129</v>
      </c>
      <c r="O3583" s="0" t="s">
        <v>1889</v>
      </c>
    </row>
    <row r="3584" customFormat="false" ht="12.75" hidden="false" customHeight="false" outlineLevel="0" collapsed="false">
      <c r="A3584" s="115"/>
      <c r="B3584" s="115"/>
      <c r="C3584" s="115"/>
      <c r="D3584" s="115"/>
      <c r="E3584" s="115"/>
      <c r="F3584" s="116"/>
      <c r="G3584" s="115"/>
      <c r="H3584" s="116"/>
      <c r="I3584" s="115"/>
      <c r="J3584" s="116"/>
      <c r="L3584" s="108"/>
      <c r="M3584" s="108" t="n">
        <f aca="false">TRUNC(O3584-O3584*$O$2,2)</f>
        <v>25.69</v>
      </c>
      <c r="N3584" s="0" t="s">
        <v>1574</v>
      </c>
      <c r="O3584" s="0" t="n">
        <v>32.92</v>
      </c>
    </row>
    <row r="3585" customFormat="false" ht="12.75" hidden="false" customHeight="false" outlineLevel="0" collapsed="false">
      <c r="A3585" s="115"/>
      <c r="B3585" s="115"/>
      <c r="C3585" s="115"/>
      <c r="D3585" s="115"/>
      <c r="E3585" s="115"/>
      <c r="F3585" s="116"/>
      <c r="G3585" s="115"/>
      <c r="H3585" s="117" t="s">
        <v>1575</v>
      </c>
      <c r="I3585" s="117"/>
      <c r="J3585" s="118" t="n">
        <f aca="false">M3585</f>
        <v>484.51</v>
      </c>
      <c r="L3585" s="108" t="n">
        <f aca="false">TRUNC(N3585-N3585*$O$2,2)</f>
        <v>0</v>
      </c>
      <c r="M3585" s="108" t="n">
        <f aca="false">TRUNC(O3585-O3585*$O$2,2)</f>
        <v>484.51</v>
      </c>
      <c r="N3585" s="0" t="n">
        <v>0</v>
      </c>
      <c r="O3585" s="0" t="n">
        <v>620.78</v>
      </c>
    </row>
    <row r="3586" customFormat="false" ht="13.5" hidden="false" customHeight="false" outlineLevel="0" collapsed="false">
      <c r="A3586" s="30"/>
      <c r="B3586" s="30"/>
      <c r="C3586" s="30"/>
      <c r="D3586" s="30"/>
      <c r="E3586" s="30"/>
      <c r="F3586" s="30"/>
      <c r="G3586" s="30"/>
      <c r="H3586" s="119"/>
      <c r="I3586" s="30"/>
      <c r="J3586" s="120"/>
      <c r="L3586" s="108"/>
      <c r="M3586" s="108" t="n">
        <f aca="false">TRUNC(O3586-O3586*$O$2,2)</f>
        <v>12093.58</v>
      </c>
      <c r="N3586" s="0" t="s">
        <v>1576</v>
      </c>
      <c r="O3586" s="0" t="n">
        <v>15494.66</v>
      </c>
    </row>
    <row r="3587" customFormat="false" ht="13.5" hidden="false" customHeight="false" outlineLevel="0" collapsed="false">
      <c r="A3587" s="121"/>
      <c r="B3587" s="121"/>
      <c r="C3587" s="121"/>
      <c r="D3587" s="121"/>
      <c r="E3587" s="121"/>
      <c r="F3587" s="121"/>
      <c r="G3587" s="121"/>
      <c r="H3587" s="121"/>
      <c r="I3587" s="121"/>
      <c r="J3587" s="121"/>
      <c r="L3587" s="108" t="n">
        <f aca="false">TRUNC(N3587-N3587*$O$2,2)</f>
        <v>0</v>
      </c>
      <c r="M3587" s="108" t="n">
        <f aca="false">TRUNC(O3587-O3587*$O$2,2)</f>
        <v>0</v>
      </c>
      <c r="N3587" s="0" t="n">
        <v>0</v>
      </c>
      <c r="O3587" s="0" t="n">
        <v>0</v>
      </c>
    </row>
    <row r="3588" customFormat="false" ht="15" hidden="false" customHeight="false" outlineLevel="0" collapsed="false">
      <c r="A3588" s="98" t="s">
        <v>546</v>
      </c>
      <c r="B3588" s="99" t="s">
        <v>8</v>
      </c>
      <c r="C3588" s="98" t="s">
        <v>9</v>
      </c>
      <c r="D3588" s="98" t="s">
        <v>10</v>
      </c>
      <c r="E3588" s="100" t="s">
        <v>1565</v>
      </c>
      <c r="F3588" s="100"/>
      <c r="G3588" s="101" t="s">
        <v>11</v>
      </c>
      <c r="H3588" s="99" t="s">
        <v>12</v>
      </c>
      <c r="I3588" s="99" t="s">
        <v>13</v>
      </c>
      <c r="J3588" s="99" t="s">
        <v>15</v>
      </c>
      <c r="L3588" s="108"/>
      <c r="M3588" s="108"/>
    </row>
    <row r="3589" customFormat="false" ht="26.45" hidden="false" customHeight="true" outlineLevel="0" collapsed="false">
      <c r="A3589" s="102" t="s">
        <v>1566</v>
      </c>
      <c r="B3589" s="103" t="s">
        <v>547</v>
      </c>
      <c r="C3589" s="102" t="s">
        <v>50</v>
      </c>
      <c r="D3589" s="102" t="s">
        <v>548</v>
      </c>
      <c r="E3589" s="104" t="s">
        <v>2969</v>
      </c>
      <c r="F3589" s="104"/>
      <c r="G3589" s="105" t="s">
        <v>52</v>
      </c>
      <c r="H3589" s="106" t="n">
        <v>1</v>
      </c>
      <c r="I3589" s="107" t="n">
        <f aca="false">L3589</f>
        <v>227.82</v>
      </c>
      <c r="J3589" s="107" t="n">
        <f aca="false">M3589</f>
        <v>227.82</v>
      </c>
      <c r="L3589" s="108" t="n">
        <f aca="false">TRUNC(N3589-N3589*$O$2,2)</f>
        <v>227.82</v>
      </c>
      <c r="M3589" s="108" t="n">
        <f aca="false">TRUNC(O3589-O3589*$O$2,2)</f>
        <v>227.82</v>
      </c>
      <c r="N3589" s="0" t="n">
        <v>291.89</v>
      </c>
      <c r="O3589" s="0" t="n">
        <v>291.89</v>
      </c>
    </row>
    <row r="3590" customFormat="false" ht="15" hidden="false" customHeight="false" outlineLevel="0" collapsed="false">
      <c r="A3590" s="98"/>
      <c r="B3590" s="99" t="s">
        <v>8</v>
      </c>
      <c r="C3590" s="98" t="s">
        <v>9</v>
      </c>
      <c r="D3590" s="98" t="s">
        <v>10</v>
      </c>
      <c r="E3590" s="100" t="s">
        <v>1565</v>
      </c>
      <c r="F3590" s="100"/>
      <c r="G3590" s="101" t="s">
        <v>11</v>
      </c>
      <c r="H3590" s="99" t="s">
        <v>12</v>
      </c>
      <c r="I3590" s="99" t="s">
        <v>13</v>
      </c>
      <c r="J3590" s="99" t="s">
        <v>15</v>
      </c>
      <c r="L3590" s="108"/>
      <c r="M3590" s="108"/>
    </row>
    <row r="3591" customFormat="false" ht="25.5" hidden="false" customHeight="false" outlineLevel="0" collapsed="false">
      <c r="A3591" s="122" t="s">
        <v>1578</v>
      </c>
      <c r="B3591" s="123" t="s">
        <v>1616</v>
      </c>
      <c r="C3591" s="122" t="s">
        <v>50</v>
      </c>
      <c r="D3591" s="122" t="s">
        <v>1617</v>
      </c>
      <c r="E3591" s="124" t="s">
        <v>1609</v>
      </c>
      <c r="F3591" s="124"/>
      <c r="G3591" s="125" t="s">
        <v>1610</v>
      </c>
      <c r="H3591" s="126" t="n">
        <v>1</v>
      </c>
      <c r="I3591" s="127" t="n">
        <f aca="false">L3591</f>
        <v>10.65</v>
      </c>
      <c r="J3591" s="127" t="n">
        <f aca="false">M3591</f>
        <v>10.65</v>
      </c>
      <c r="L3591" s="108" t="n">
        <f aca="false">TRUNC(N3591-N3591*$O$2,2)</f>
        <v>10.65</v>
      </c>
      <c r="M3591" s="108" t="n">
        <f aca="false">TRUNC(O3591-O3591*$O$2,2)</f>
        <v>10.65</v>
      </c>
      <c r="N3591" s="0" t="s">
        <v>1618</v>
      </c>
      <c r="O3591" s="0" t="s">
        <v>1618</v>
      </c>
    </row>
    <row r="3592" customFormat="false" ht="25.5" hidden="false" customHeight="false" outlineLevel="0" collapsed="false">
      <c r="A3592" s="109" t="s">
        <v>1566</v>
      </c>
      <c r="B3592" s="110" t="n">
        <v>10549</v>
      </c>
      <c r="C3592" s="109" t="s">
        <v>50</v>
      </c>
      <c r="D3592" s="109" t="s">
        <v>1620</v>
      </c>
      <c r="E3592" s="111" t="s">
        <v>1621</v>
      </c>
      <c r="F3592" s="111"/>
      <c r="G3592" s="112" t="s">
        <v>1610</v>
      </c>
      <c r="H3592" s="113" t="n">
        <v>1</v>
      </c>
      <c r="I3592" s="114" t="n">
        <f aca="false">L3592</f>
        <v>2.95</v>
      </c>
      <c r="J3592" s="114" t="n">
        <f aca="false">M3592</f>
        <v>2.95</v>
      </c>
      <c r="L3592" s="108" t="n">
        <f aca="false">TRUNC(N3592-N3592*$O$2,2)</f>
        <v>2.95</v>
      </c>
      <c r="M3592" s="108" t="n">
        <f aca="false">TRUNC(O3592-O3592*$O$2,2)</f>
        <v>2.95</v>
      </c>
      <c r="N3592" s="0" t="s">
        <v>1622</v>
      </c>
      <c r="O3592" s="0" t="s">
        <v>1622</v>
      </c>
    </row>
    <row r="3593" customFormat="false" ht="25.5" hidden="false" customHeight="false" outlineLevel="0" collapsed="false">
      <c r="A3593" s="109" t="s">
        <v>1566</v>
      </c>
      <c r="B3593" s="110" t="n">
        <v>10550</v>
      </c>
      <c r="C3593" s="109" t="s">
        <v>50</v>
      </c>
      <c r="D3593" s="109" t="s">
        <v>1753</v>
      </c>
      <c r="E3593" s="111" t="s">
        <v>1621</v>
      </c>
      <c r="F3593" s="111"/>
      <c r="G3593" s="112" t="s">
        <v>1610</v>
      </c>
      <c r="H3593" s="113" t="n">
        <v>1</v>
      </c>
      <c r="I3593" s="114" t="n">
        <f aca="false">L3593</f>
        <v>2.85</v>
      </c>
      <c r="J3593" s="114" t="n">
        <f aca="false">M3593</f>
        <v>2.85</v>
      </c>
      <c r="L3593" s="108" t="n">
        <f aca="false">TRUNC(N3593-N3593*$O$2,2)</f>
        <v>2.85</v>
      </c>
      <c r="M3593" s="108" t="n">
        <f aca="false">TRUNC(O3593-O3593*$O$2,2)</f>
        <v>2.85</v>
      </c>
      <c r="N3593" s="0" t="s">
        <v>1754</v>
      </c>
      <c r="O3593" s="0" t="s">
        <v>1754</v>
      </c>
    </row>
    <row r="3594" customFormat="false" ht="25.5" hidden="false" customHeight="false" outlineLevel="0" collapsed="false">
      <c r="A3594" s="122" t="s">
        <v>1578</v>
      </c>
      <c r="B3594" s="123" t="n">
        <v>12793</v>
      </c>
      <c r="C3594" s="122" t="s">
        <v>50</v>
      </c>
      <c r="D3594" s="122" t="s">
        <v>548</v>
      </c>
      <c r="E3594" s="124" t="s">
        <v>1581</v>
      </c>
      <c r="F3594" s="124"/>
      <c r="G3594" s="125" t="s">
        <v>52</v>
      </c>
      <c r="H3594" s="126" t="n">
        <v>1</v>
      </c>
      <c r="I3594" s="127" t="n">
        <f aca="false">L3594</f>
        <v>195.12</v>
      </c>
      <c r="J3594" s="127" t="n">
        <f aca="false">M3594</f>
        <v>195.12</v>
      </c>
      <c r="L3594" s="108" t="n">
        <f aca="false">TRUNC(N3594-N3594*$O$2,2)</f>
        <v>195.12</v>
      </c>
      <c r="M3594" s="108" t="n">
        <f aca="false">TRUNC(O3594-O3594*$O$2,2)</f>
        <v>195.12</v>
      </c>
      <c r="N3594" s="0" t="s">
        <v>3276</v>
      </c>
      <c r="O3594" s="0" t="s">
        <v>3276</v>
      </c>
    </row>
    <row r="3595" customFormat="false" ht="38.25" hidden="false" customHeight="false" outlineLevel="0" collapsed="false">
      <c r="A3595" s="109" t="s">
        <v>1566</v>
      </c>
      <c r="B3595" s="110" t="n">
        <v>1903</v>
      </c>
      <c r="C3595" s="109" t="s">
        <v>50</v>
      </c>
      <c r="D3595" s="109" t="s">
        <v>2973</v>
      </c>
      <c r="E3595" s="111" t="s">
        <v>2908</v>
      </c>
      <c r="F3595" s="111"/>
      <c r="G3595" s="112" t="s">
        <v>41</v>
      </c>
      <c r="H3595" s="113" t="n">
        <v>0.003</v>
      </c>
      <c r="I3595" s="114" t="n">
        <f aca="false">L3595</f>
        <v>422.67</v>
      </c>
      <c r="J3595" s="114" t="n">
        <f aca="false">M3595</f>
        <v>1.26</v>
      </c>
      <c r="L3595" s="108" t="n">
        <f aca="false">TRUNC(N3595-N3595*$O$2,2)</f>
        <v>422.67</v>
      </c>
      <c r="M3595" s="108" t="n">
        <f aca="false">TRUNC(O3595-O3595*$O$2,2)</f>
        <v>1.26</v>
      </c>
      <c r="N3595" s="0" t="s">
        <v>2974</v>
      </c>
      <c r="O3595" s="0" t="s">
        <v>2975</v>
      </c>
    </row>
    <row r="3596" customFormat="false" ht="25.5" hidden="false" customHeight="false" outlineLevel="0" collapsed="false">
      <c r="A3596" s="122" t="s">
        <v>1578</v>
      </c>
      <c r="B3596" s="123" t="s">
        <v>1737</v>
      </c>
      <c r="C3596" s="122" t="s">
        <v>50</v>
      </c>
      <c r="D3596" s="122" t="s">
        <v>1738</v>
      </c>
      <c r="E3596" s="124" t="s">
        <v>1609</v>
      </c>
      <c r="F3596" s="124"/>
      <c r="G3596" s="125" t="s">
        <v>1610</v>
      </c>
      <c r="H3596" s="126" t="n">
        <v>1</v>
      </c>
      <c r="I3596" s="127" t="n">
        <f aca="false">L3596</f>
        <v>14.91</v>
      </c>
      <c r="J3596" s="127" t="n">
        <f aca="false">M3596</f>
        <v>14.91</v>
      </c>
      <c r="L3596" s="108" t="n">
        <f aca="false">TRUNC(N3596-N3596*$O$2,2)</f>
        <v>14.91</v>
      </c>
      <c r="M3596" s="108" t="n">
        <f aca="false">TRUNC(O3596-O3596*$O$2,2)</f>
        <v>14.91</v>
      </c>
      <c r="N3596" s="0" t="s">
        <v>1739</v>
      </c>
      <c r="O3596" s="0" t="s">
        <v>1739</v>
      </c>
    </row>
    <row r="3597" customFormat="false" ht="13.9" hidden="false" customHeight="true" outlineLevel="0" collapsed="false">
      <c r="A3597" s="134" t="s">
        <v>1630</v>
      </c>
      <c r="B3597" s="134"/>
      <c r="C3597" s="134"/>
      <c r="D3597" s="134"/>
      <c r="E3597" s="134"/>
      <c r="F3597" s="134"/>
      <c r="G3597" s="134"/>
      <c r="H3597" s="134"/>
      <c r="I3597" s="134"/>
      <c r="J3597" s="134"/>
      <c r="L3597" s="108" t="n">
        <f aca="false">TRUNC(N3597-N3597*$O$2,2)</f>
        <v>0</v>
      </c>
      <c r="M3597" s="108" t="n">
        <f aca="false">TRUNC(O3597-O3597*$O$2,2)</f>
        <v>0</v>
      </c>
      <c r="N3597" s="0" t="n">
        <v>0</v>
      </c>
      <c r="O3597" s="0" t="n">
        <v>0</v>
      </c>
    </row>
    <row r="3598" customFormat="false" ht="15" hidden="false" customHeight="false" outlineLevel="0" collapsed="false">
      <c r="A3598" s="98"/>
      <c r="B3598" s="99" t="s">
        <v>8</v>
      </c>
      <c r="C3598" s="98" t="s">
        <v>9</v>
      </c>
      <c r="D3598" s="98" t="s">
        <v>10</v>
      </c>
      <c r="E3598" s="100" t="s">
        <v>1565</v>
      </c>
      <c r="F3598" s="100"/>
      <c r="G3598" s="101" t="s">
        <v>11</v>
      </c>
      <c r="H3598" s="99" t="s">
        <v>12</v>
      </c>
      <c r="I3598" s="99" t="s">
        <v>13</v>
      </c>
      <c r="J3598" s="99" t="s">
        <v>15</v>
      </c>
      <c r="L3598" s="108"/>
      <c r="M3598" s="108"/>
    </row>
    <row r="3599" customFormat="false" ht="25.5" hidden="false" customHeight="false" outlineLevel="0" collapsed="false">
      <c r="A3599" s="122" t="s">
        <v>1578</v>
      </c>
      <c r="B3599" s="123" t="s">
        <v>1737</v>
      </c>
      <c r="C3599" s="122" t="s">
        <v>50</v>
      </c>
      <c r="D3599" s="122" t="s">
        <v>1738</v>
      </c>
      <c r="E3599" s="124" t="s">
        <v>1609</v>
      </c>
      <c r="F3599" s="124"/>
      <c r="G3599" s="125" t="s">
        <v>1610</v>
      </c>
      <c r="H3599" s="126" t="n">
        <v>1</v>
      </c>
      <c r="I3599" s="127" t="n">
        <f aca="false">L3599</f>
        <v>14.91</v>
      </c>
      <c r="J3599" s="127" t="n">
        <f aca="false">M3599</f>
        <v>14.91</v>
      </c>
      <c r="L3599" s="108" t="n">
        <f aca="false">TRUNC(N3599-N3599*$O$2,2)</f>
        <v>14.91</v>
      </c>
      <c r="M3599" s="108" t="n">
        <f aca="false">TRUNC(O3599-O3599*$O$2,2)</f>
        <v>14.91</v>
      </c>
      <c r="N3599" s="0" t="s">
        <v>1739</v>
      </c>
      <c r="O3599" s="0" t="s">
        <v>1739</v>
      </c>
    </row>
    <row r="3600" customFormat="false" ht="25.5" hidden="false" customHeight="false" outlineLevel="0" collapsed="false">
      <c r="A3600" s="122" t="s">
        <v>1578</v>
      </c>
      <c r="B3600" s="123" t="s">
        <v>1631</v>
      </c>
      <c r="C3600" s="122" t="s">
        <v>50</v>
      </c>
      <c r="D3600" s="122" t="s">
        <v>1632</v>
      </c>
      <c r="E3600" s="124" t="s">
        <v>1581</v>
      </c>
      <c r="F3600" s="124"/>
      <c r="G3600" s="125" t="s">
        <v>1633</v>
      </c>
      <c r="H3600" s="126" t="n">
        <v>0.0046276</v>
      </c>
      <c r="I3600" s="127" t="n">
        <f aca="false">L3600</f>
        <v>9.48</v>
      </c>
      <c r="J3600" s="127" t="n">
        <f aca="false">M3600</f>
        <v>0.03</v>
      </c>
      <c r="L3600" s="108" t="n">
        <f aca="false">TRUNC(N3600-N3600*$O$2,2)</f>
        <v>9.48</v>
      </c>
      <c r="M3600" s="108" t="n">
        <f aca="false">TRUNC(O3600-O3600*$O$2,2)</f>
        <v>0.03</v>
      </c>
      <c r="N3600" s="0" t="s">
        <v>1634</v>
      </c>
      <c r="O3600" s="0" t="s">
        <v>1612</v>
      </c>
    </row>
    <row r="3601" customFormat="false" ht="25.5" hidden="false" customHeight="false" outlineLevel="0" collapsed="false">
      <c r="A3601" s="122" t="s">
        <v>1578</v>
      </c>
      <c r="B3601" s="123" t="s">
        <v>2127</v>
      </c>
      <c r="C3601" s="122" t="s">
        <v>50</v>
      </c>
      <c r="D3601" s="122" t="s">
        <v>2128</v>
      </c>
      <c r="E3601" s="124" t="s">
        <v>1581</v>
      </c>
      <c r="F3601" s="124"/>
      <c r="G3601" s="125" t="s">
        <v>41</v>
      </c>
      <c r="H3601" s="126" t="n">
        <v>0.00324</v>
      </c>
      <c r="I3601" s="127" t="n">
        <f aca="false">L3601</f>
        <v>85.85</v>
      </c>
      <c r="J3601" s="127" t="n">
        <f aca="false">M3601</f>
        <v>0.27</v>
      </c>
      <c r="L3601" s="108" t="n">
        <f aca="false">TRUNC(N3601-N3601*$O$2,2)</f>
        <v>85.85</v>
      </c>
      <c r="M3601" s="108" t="n">
        <f aca="false">TRUNC(O3601-O3601*$O$2,2)</f>
        <v>0.27</v>
      </c>
      <c r="N3601" s="0" t="s">
        <v>2129</v>
      </c>
      <c r="O3601" s="0" t="s">
        <v>1889</v>
      </c>
    </row>
    <row r="3602" customFormat="false" ht="12.75" hidden="false" customHeight="false" outlineLevel="0" collapsed="false">
      <c r="A3602" s="122" t="s">
        <v>1578</v>
      </c>
      <c r="B3602" s="123" t="n">
        <v>11247</v>
      </c>
      <c r="C3602" s="122" t="s">
        <v>50</v>
      </c>
      <c r="D3602" s="122" t="s">
        <v>1795</v>
      </c>
      <c r="E3602" s="124" t="s">
        <v>1581</v>
      </c>
      <c r="F3602" s="124"/>
      <c r="G3602" s="125" t="s">
        <v>24</v>
      </c>
      <c r="H3602" s="126" t="n">
        <v>0.0001</v>
      </c>
      <c r="I3602" s="127" t="n">
        <f aca="false">L3602</f>
        <v>255.84</v>
      </c>
      <c r="J3602" s="127" t="n">
        <f aca="false">M3602</f>
        <v>0.02</v>
      </c>
      <c r="L3602" s="108" t="n">
        <f aca="false">TRUNC(N3602-N3602*$O$2,2)</f>
        <v>255.84</v>
      </c>
      <c r="M3602" s="108" t="n">
        <f aca="false">TRUNC(O3602-O3602*$O$2,2)</f>
        <v>0.02</v>
      </c>
      <c r="N3602" s="0" t="s">
        <v>1796</v>
      </c>
      <c r="O3602" s="0" t="s">
        <v>1893</v>
      </c>
    </row>
    <row r="3603" customFormat="false" ht="12.75" hidden="false" customHeight="false" outlineLevel="0" collapsed="false">
      <c r="A3603" s="122" t="s">
        <v>1578</v>
      </c>
      <c r="B3603" s="123" t="n">
        <v>10492</v>
      </c>
      <c r="C3603" s="122" t="s">
        <v>50</v>
      </c>
      <c r="D3603" s="122" t="s">
        <v>1662</v>
      </c>
      <c r="E3603" s="124" t="s">
        <v>1581</v>
      </c>
      <c r="F3603" s="124"/>
      <c r="G3603" s="125" t="s">
        <v>24</v>
      </c>
      <c r="H3603" s="126" t="n">
        <v>0.009054</v>
      </c>
      <c r="I3603" s="127" t="n">
        <f aca="false">L3603</f>
        <v>148.29</v>
      </c>
      <c r="J3603" s="127" t="n">
        <f aca="false">M3603</f>
        <v>1.34</v>
      </c>
      <c r="L3603" s="108" t="n">
        <f aca="false">TRUNC(N3603-N3603*$O$2,2)</f>
        <v>148.29</v>
      </c>
      <c r="M3603" s="108" t="n">
        <f aca="false">TRUNC(O3603-O3603*$O$2,2)</f>
        <v>1.34</v>
      </c>
      <c r="N3603" s="0" t="s">
        <v>1663</v>
      </c>
      <c r="O3603" s="0" t="s">
        <v>2658</v>
      </c>
    </row>
    <row r="3604" customFormat="false" ht="12.75" hidden="false" customHeight="false" outlineLevel="0" collapsed="false">
      <c r="A3604" s="122" t="s">
        <v>1578</v>
      </c>
      <c r="B3604" s="123" t="n">
        <v>10599</v>
      </c>
      <c r="C3604" s="122" t="s">
        <v>50</v>
      </c>
      <c r="D3604" s="122" t="s">
        <v>1648</v>
      </c>
      <c r="E3604" s="124" t="s">
        <v>1581</v>
      </c>
      <c r="F3604" s="124"/>
      <c r="G3604" s="125" t="s">
        <v>24</v>
      </c>
      <c r="H3604" s="126" t="n">
        <v>0.0036216</v>
      </c>
      <c r="I3604" s="127" t="n">
        <f aca="false">L3604</f>
        <v>14.04</v>
      </c>
      <c r="J3604" s="127" t="n">
        <f aca="false">M3604</f>
        <v>0.04</v>
      </c>
      <c r="L3604" s="108" t="n">
        <f aca="false">TRUNC(N3604-N3604*$O$2,2)</f>
        <v>14.04</v>
      </c>
      <c r="M3604" s="108" t="n">
        <f aca="false">TRUNC(O3604-O3604*$O$2,2)</f>
        <v>0.04</v>
      </c>
      <c r="N3604" s="0" t="s">
        <v>1649</v>
      </c>
      <c r="O3604" s="0" t="s">
        <v>1775</v>
      </c>
    </row>
    <row r="3605" customFormat="false" ht="12.75" hidden="false" customHeight="false" outlineLevel="0" collapsed="false">
      <c r="A3605" s="122" t="s">
        <v>1578</v>
      </c>
      <c r="B3605" s="123" t="n">
        <v>4728</v>
      </c>
      <c r="C3605" s="122" t="s">
        <v>50</v>
      </c>
      <c r="D3605" s="122" t="s">
        <v>1667</v>
      </c>
      <c r="E3605" s="124" t="s">
        <v>1581</v>
      </c>
      <c r="F3605" s="124"/>
      <c r="G3605" s="125" t="s">
        <v>24</v>
      </c>
      <c r="H3605" s="126" t="n">
        <v>0.0003036</v>
      </c>
      <c r="I3605" s="127" t="n">
        <f aca="false">L3605</f>
        <v>14.5</v>
      </c>
      <c r="J3605" s="127" t="n">
        <f aca="false">M3605</f>
        <v>0</v>
      </c>
      <c r="L3605" s="108" t="n">
        <f aca="false">TRUNC(N3605-N3605*$O$2,2)</f>
        <v>14.5</v>
      </c>
      <c r="M3605" s="108" t="n">
        <f aca="false">TRUNC(O3605-O3605*$O$2,2)</f>
        <v>0</v>
      </c>
      <c r="N3605" s="0" t="s">
        <v>1668</v>
      </c>
      <c r="O3605" s="0" t="s">
        <v>1635</v>
      </c>
    </row>
    <row r="3606" customFormat="false" ht="12.75" hidden="false" customHeight="false" outlineLevel="0" collapsed="false">
      <c r="A3606" s="122" t="s">
        <v>1578</v>
      </c>
      <c r="B3606" s="123" t="n">
        <v>1651</v>
      </c>
      <c r="C3606" s="122" t="s">
        <v>50</v>
      </c>
      <c r="D3606" s="122" t="s">
        <v>1638</v>
      </c>
      <c r="E3606" s="124" t="s">
        <v>1581</v>
      </c>
      <c r="F3606" s="124"/>
      <c r="G3606" s="125" t="s">
        <v>1639</v>
      </c>
      <c r="H3606" s="126" t="n">
        <v>0.0016096</v>
      </c>
      <c r="I3606" s="127" t="n">
        <f aca="false">L3606</f>
        <v>4.95</v>
      </c>
      <c r="J3606" s="127" t="n">
        <f aca="false">M3606</f>
        <v>0</v>
      </c>
      <c r="L3606" s="108" t="n">
        <f aca="false">TRUNC(N3606-N3606*$O$2,2)</f>
        <v>4.95</v>
      </c>
      <c r="M3606" s="108" t="n">
        <f aca="false">TRUNC(O3606-O3606*$O$2,2)</f>
        <v>0</v>
      </c>
      <c r="N3606" s="0" t="s">
        <v>1640</v>
      </c>
      <c r="O3606" s="0" t="s">
        <v>1644</v>
      </c>
    </row>
    <row r="3607" customFormat="false" ht="12.75" hidden="false" customHeight="false" outlineLevel="0" collapsed="false">
      <c r="A3607" s="122" t="s">
        <v>1578</v>
      </c>
      <c r="B3607" s="123" t="n">
        <v>2378</v>
      </c>
      <c r="C3607" s="122" t="s">
        <v>50</v>
      </c>
      <c r="D3607" s="122" t="s">
        <v>1657</v>
      </c>
      <c r="E3607" s="124" t="s">
        <v>1581</v>
      </c>
      <c r="F3607" s="124"/>
      <c r="G3607" s="125" t="s">
        <v>24</v>
      </c>
      <c r="H3607" s="126" t="n">
        <v>0.1606292</v>
      </c>
      <c r="I3607" s="127" t="n">
        <f aca="false">L3607</f>
        <v>3.51</v>
      </c>
      <c r="J3607" s="127" t="n">
        <f aca="false">M3607</f>
        <v>0.56</v>
      </c>
      <c r="L3607" s="108" t="n">
        <f aca="false">TRUNC(N3607-N3607*$O$2,2)</f>
        <v>3.51</v>
      </c>
      <c r="M3607" s="108" t="n">
        <f aca="false">TRUNC(O3607-O3607*$O$2,2)</f>
        <v>0.56</v>
      </c>
      <c r="N3607" s="0" t="s">
        <v>1658</v>
      </c>
      <c r="O3607" s="0" t="s">
        <v>2425</v>
      </c>
    </row>
    <row r="3608" customFormat="false" ht="12.75" hidden="false" customHeight="false" outlineLevel="0" collapsed="false">
      <c r="A3608" s="122" t="s">
        <v>1578</v>
      </c>
      <c r="B3608" s="123" t="n">
        <v>158</v>
      </c>
      <c r="C3608" s="122" t="s">
        <v>50</v>
      </c>
      <c r="D3608" s="122" t="s">
        <v>1676</v>
      </c>
      <c r="E3608" s="124" t="s">
        <v>1581</v>
      </c>
      <c r="F3608" s="124"/>
      <c r="G3608" s="125" t="s">
        <v>24</v>
      </c>
      <c r="H3608" s="126" t="n">
        <v>0.2048216</v>
      </c>
      <c r="I3608" s="127" t="n">
        <f aca="false">L3608</f>
        <v>10.92</v>
      </c>
      <c r="J3608" s="127" t="n">
        <f aca="false">M3608</f>
        <v>2.23</v>
      </c>
      <c r="L3608" s="108" t="n">
        <f aca="false">TRUNC(N3608-N3608*$O$2,2)</f>
        <v>10.92</v>
      </c>
      <c r="M3608" s="108" t="n">
        <f aca="false">TRUNC(O3608-O3608*$O$2,2)</f>
        <v>2.23</v>
      </c>
      <c r="N3608" s="0" t="s">
        <v>1677</v>
      </c>
      <c r="O3608" s="0" t="s">
        <v>3274</v>
      </c>
    </row>
    <row r="3609" customFormat="false" ht="12.75" hidden="false" customHeight="false" outlineLevel="0" collapsed="false">
      <c r="A3609" s="122" t="s">
        <v>1578</v>
      </c>
      <c r="B3609" s="123" t="n">
        <v>10788</v>
      </c>
      <c r="C3609" s="122" t="s">
        <v>50</v>
      </c>
      <c r="D3609" s="122" t="s">
        <v>1650</v>
      </c>
      <c r="E3609" s="124" t="s">
        <v>1581</v>
      </c>
      <c r="F3609" s="124"/>
      <c r="G3609" s="125" t="s">
        <v>24</v>
      </c>
      <c r="H3609" s="126" t="n">
        <v>0.0002024</v>
      </c>
      <c r="I3609" s="127" t="n">
        <f aca="false">L3609</f>
        <v>28.8</v>
      </c>
      <c r="J3609" s="127" t="n">
        <f aca="false">M3609</f>
        <v>0</v>
      </c>
      <c r="L3609" s="108" t="n">
        <f aca="false">TRUNC(N3609-N3609*$O$2,2)</f>
        <v>28.8</v>
      </c>
      <c r="M3609" s="108" t="n">
        <f aca="false">TRUNC(O3609-O3609*$O$2,2)</f>
        <v>0</v>
      </c>
      <c r="N3609" s="0" t="s">
        <v>1651</v>
      </c>
      <c r="O3609" s="0" t="s">
        <v>1635</v>
      </c>
    </row>
    <row r="3610" customFormat="false" ht="12.75" hidden="false" customHeight="false" outlineLevel="0" collapsed="false">
      <c r="A3610" s="122" t="s">
        <v>1578</v>
      </c>
      <c r="B3610" s="123" t="n">
        <v>4729</v>
      </c>
      <c r="C3610" s="122" t="s">
        <v>50</v>
      </c>
      <c r="D3610" s="122" t="s">
        <v>1636</v>
      </c>
      <c r="E3610" s="124" t="s">
        <v>1581</v>
      </c>
      <c r="F3610" s="124"/>
      <c r="G3610" s="125" t="s">
        <v>24</v>
      </c>
      <c r="H3610" s="126" t="n">
        <v>0.0001012</v>
      </c>
      <c r="I3610" s="127" t="n">
        <f aca="false">L3610</f>
        <v>24.58</v>
      </c>
      <c r="J3610" s="127" t="n">
        <f aca="false">M3610</f>
        <v>0</v>
      </c>
      <c r="L3610" s="108" t="n">
        <f aca="false">TRUNC(N3610-N3610*$O$2,2)</f>
        <v>24.58</v>
      </c>
      <c r="M3610" s="108" t="n">
        <f aca="false">TRUNC(O3610-O3610*$O$2,2)</f>
        <v>0</v>
      </c>
      <c r="N3610" s="0" t="s">
        <v>1637</v>
      </c>
      <c r="O3610" s="0" t="s">
        <v>1635</v>
      </c>
    </row>
    <row r="3611" customFormat="false" ht="12.75" hidden="false" customHeight="false" outlineLevel="0" collapsed="false">
      <c r="A3611" s="122" t="s">
        <v>1578</v>
      </c>
      <c r="B3611" s="123" t="n">
        <v>10282</v>
      </c>
      <c r="C3611" s="122" t="s">
        <v>50</v>
      </c>
      <c r="D3611" s="122" t="s">
        <v>1789</v>
      </c>
      <c r="E3611" s="124" t="s">
        <v>1581</v>
      </c>
      <c r="F3611" s="124"/>
      <c r="G3611" s="125" t="s">
        <v>24</v>
      </c>
      <c r="H3611" s="126" t="n">
        <v>0.0002</v>
      </c>
      <c r="I3611" s="127" t="n">
        <f aca="false">L3611</f>
        <v>31.84</v>
      </c>
      <c r="J3611" s="127" t="n">
        <f aca="false">M3611</f>
        <v>0</v>
      </c>
      <c r="L3611" s="108" t="n">
        <f aca="false">TRUNC(N3611-N3611*$O$2,2)</f>
        <v>31.84</v>
      </c>
      <c r="M3611" s="108" t="n">
        <f aca="false">TRUNC(O3611-O3611*$O$2,2)</f>
        <v>0</v>
      </c>
      <c r="N3611" s="0" t="s">
        <v>1790</v>
      </c>
      <c r="O3611" s="0" t="s">
        <v>1635</v>
      </c>
    </row>
    <row r="3612" customFormat="false" ht="12.75" hidden="false" customHeight="false" outlineLevel="0" collapsed="false">
      <c r="A3612" s="122" t="s">
        <v>1578</v>
      </c>
      <c r="B3612" s="123" t="n">
        <v>11246</v>
      </c>
      <c r="C3612" s="122" t="s">
        <v>50</v>
      </c>
      <c r="D3612" s="122" t="s">
        <v>1816</v>
      </c>
      <c r="E3612" s="124" t="s">
        <v>1581</v>
      </c>
      <c r="F3612" s="124"/>
      <c r="G3612" s="125" t="s">
        <v>765</v>
      </c>
      <c r="H3612" s="126" t="n">
        <v>0.0007</v>
      </c>
      <c r="I3612" s="127" t="n">
        <f aca="false">L3612</f>
        <v>7.97</v>
      </c>
      <c r="J3612" s="127" t="n">
        <f aca="false">M3612</f>
        <v>0</v>
      </c>
      <c r="L3612" s="108" t="n">
        <f aca="false">TRUNC(N3612-N3612*$O$2,2)</f>
        <v>7.97</v>
      </c>
      <c r="M3612" s="108" t="n">
        <f aca="false">TRUNC(O3612-O3612*$O$2,2)</f>
        <v>0</v>
      </c>
      <c r="N3612" s="0" t="s">
        <v>1817</v>
      </c>
      <c r="O3612" s="0" t="s">
        <v>1635</v>
      </c>
    </row>
    <row r="3613" customFormat="false" ht="12.75" hidden="false" customHeight="false" outlineLevel="0" collapsed="false">
      <c r="A3613" s="122" t="s">
        <v>1578</v>
      </c>
      <c r="B3613" s="123" t="n">
        <v>10790</v>
      </c>
      <c r="C3613" s="122" t="s">
        <v>50</v>
      </c>
      <c r="D3613" s="122" t="s">
        <v>1780</v>
      </c>
      <c r="E3613" s="124" t="s">
        <v>1581</v>
      </c>
      <c r="F3613" s="124"/>
      <c r="G3613" s="125" t="s">
        <v>24</v>
      </c>
      <c r="H3613" s="126" t="n">
        <v>0.0001</v>
      </c>
      <c r="I3613" s="127" t="n">
        <f aca="false">L3613</f>
        <v>20.25</v>
      </c>
      <c r="J3613" s="127" t="n">
        <f aca="false">M3613</f>
        <v>0</v>
      </c>
      <c r="L3613" s="108" t="n">
        <f aca="false">TRUNC(N3613-N3613*$O$2,2)</f>
        <v>20.25</v>
      </c>
      <c r="M3613" s="108" t="n">
        <f aca="false">TRUNC(O3613-O3613*$O$2,2)</f>
        <v>0</v>
      </c>
      <c r="N3613" s="0" t="s">
        <v>1781</v>
      </c>
      <c r="O3613" s="0" t="s">
        <v>1635</v>
      </c>
    </row>
    <row r="3614" customFormat="false" ht="25.5" hidden="false" customHeight="false" outlineLevel="0" collapsed="false">
      <c r="A3614" s="122" t="s">
        <v>1578</v>
      </c>
      <c r="B3614" s="123" t="s">
        <v>1645</v>
      </c>
      <c r="C3614" s="122" t="s">
        <v>50</v>
      </c>
      <c r="D3614" s="122" t="s">
        <v>1646</v>
      </c>
      <c r="E3614" s="124" t="s">
        <v>1581</v>
      </c>
      <c r="F3614" s="124"/>
      <c r="G3614" s="125" t="s">
        <v>24</v>
      </c>
      <c r="H3614" s="126" t="n">
        <v>0.0002024</v>
      </c>
      <c r="I3614" s="127" t="n">
        <f aca="false">L3614</f>
        <v>140.49</v>
      </c>
      <c r="J3614" s="127" t="n">
        <f aca="false">M3614</f>
        <v>0.02</v>
      </c>
      <c r="L3614" s="108" t="n">
        <f aca="false">TRUNC(N3614-N3614*$O$2,2)</f>
        <v>140.49</v>
      </c>
      <c r="M3614" s="108" t="n">
        <f aca="false">TRUNC(O3614-O3614*$O$2,2)</f>
        <v>0.02</v>
      </c>
      <c r="N3614" s="0" t="s">
        <v>1647</v>
      </c>
      <c r="O3614" s="0" t="s">
        <v>1893</v>
      </c>
    </row>
    <row r="3615" customFormat="false" ht="12.75" hidden="false" customHeight="false" outlineLevel="0" collapsed="false">
      <c r="A3615" s="122" t="s">
        <v>1578</v>
      </c>
      <c r="B3615" s="123" t="n">
        <v>11264</v>
      </c>
      <c r="C3615" s="122" t="s">
        <v>50</v>
      </c>
      <c r="D3615" s="122" t="s">
        <v>1810</v>
      </c>
      <c r="E3615" s="124" t="s">
        <v>1581</v>
      </c>
      <c r="F3615" s="124"/>
      <c r="G3615" s="125" t="s">
        <v>24</v>
      </c>
      <c r="H3615" s="126" t="n">
        <v>0.0002</v>
      </c>
      <c r="I3615" s="127" t="n">
        <f aca="false">L3615</f>
        <v>10.55</v>
      </c>
      <c r="J3615" s="127" t="n">
        <f aca="false">M3615</f>
        <v>0</v>
      </c>
      <c r="L3615" s="108" t="n">
        <f aca="false">TRUNC(N3615-N3615*$O$2,2)</f>
        <v>10.55</v>
      </c>
      <c r="M3615" s="108" t="n">
        <f aca="false">TRUNC(O3615-O3615*$O$2,2)</f>
        <v>0</v>
      </c>
      <c r="N3615" s="0" t="s">
        <v>1811</v>
      </c>
      <c r="O3615" s="0" t="s">
        <v>1635</v>
      </c>
    </row>
    <row r="3616" customFormat="false" ht="12.75" hidden="false" customHeight="false" outlineLevel="0" collapsed="false">
      <c r="A3616" s="122" t="s">
        <v>1578</v>
      </c>
      <c r="B3616" s="123" t="n">
        <v>10517</v>
      </c>
      <c r="C3616" s="122" t="s">
        <v>50</v>
      </c>
      <c r="D3616" s="122" t="s">
        <v>1669</v>
      </c>
      <c r="E3616" s="124" t="s">
        <v>1642</v>
      </c>
      <c r="F3616" s="124"/>
      <c r="G3616" s="125" t="s">
        <v>1670</v>
      </c>
      <c r="H3616" s="126" t="n">
        <v>0.0008048</v>
      </c>
      <c r="I3616" s="127" t="n">
        <f aca="false">L3616</f>
        <v>234.15</v>
      </c>
      <c r="J3616" s="127" t="n">
        <f aca="false">M3616</f>
        <v>0.18</v>
      </c>
      <c r="L3616" s="108" t="n">
        <f aca="false">TRUNC(N3616-N3616*$O$2,2)</f>
        <v>234.15</v>
      </c>
      <c r="M3616" s="108" t="n">
        <f aca="false">TRUNC(O3616-O3616*$O$2,2)</f>
        <v>0.18</v>
      </c>
      <c r="N3616" s="0" t="s">
        <v>1671</v>
      </c>
      <c r="O3616" s="0" t="s">
        <v>2402</v>
      </c>
    </row>
    <row r="3617" customFormat="false" ht="25.5" hidden="false" customHeight="false" outlineLevel="0" collapsed="false">
      <c r="A3617" s="122" t="s">
        <v>1578</v>
      </c>
      <c r="B3617" s="123" t="s">
        <v>1654</v>
      </c>
      <c r="C3617" s="122" t="s">
        <v>50</v>
      </c>
      <c r="D3617" s="122" t="s">
        <v>1655</v>
      </c>
      <c r="E3617" s="124" t="s">
        <v>1581</v>
      </c>
      <c r="F3617" s="124"/>
      <c r="G3617" s="125" t="s">
        <v>24</v>
      </c>
      <c r="H3617" s="126" t="n">
        <v>0.0012072</v>
      </c>
      <c r="I3617" s="127" t="n">
        <f aca="false">L3617</f>
        <v>10.53</v>
      </c>
      <c r="J3617" s="127" t="n">
        <f aca="false">M3617</f>
        <v>0</v>
      </c>
      <c r="L3617" s="108" t="n">
        <f aca="false">TRUNC(N3617-N3617*$O$2,2)</f>
        <v>10.53</v>
      </c>
      <c r="M3617" s="108" t="n">
        <f aca="false">TRUNC(O3617-O3617*$O$2,2)</f>
        <v>0</v>
      </c>
      <c r="N3617" s="0" t="s">
        <v>1656</v>
      </c>
      <c r="O3617" s="0" t="s">
        <v>1644</v>
      </c>
    </row>
    <row r="3618" customFormat="false" ht="25.5" hidden="false" customHeight="false" outlineLevel="0" collapsed="false">
      <c r="A3618" s="122" t="s">
        <v>1578</v>
      </c>
      <c r="B3618" s="123" t="n">
        <v>10761</v>
      </c>
      <c r="C3618" s="122" t="s">
        <v>50</v>
      </c>
      <c r="D3618" s="122" t="s">
        <v>1641</v>
      </c>
      <c r="E3618" s="124" t="s">
        <v>1642</v>
      </c>
      <c r="F3618" s="124"/>
      <c r="G3618" s="125" t="s">
        <v>24</v>
      </c>
      <c r="H3618" s="126" t="n">
        <v>0.2048216</v>
      </c>
      <c r="I3618" s="127" t="n">
        <f aca="false">L3618</f>
        <v>3.9</v>
      </c>
      <c r="J3618" s="127" t="n">
        <f aca="false">M3618</f>
        <v>0.79</v>
      </c>
      <c r="L3618" s="108" t="n">
        <f aca="false">TRUNC(N3618-N3618*$O$2,2)</f>
        <v>3.9</v>
      </c>
      <c r="M3618" s="108" t="n">
        <f aca="false">TRUNC(O3618-O3618*$O$2,2)</f>
        <v>0.79</v>
      </c>
      <c r="N3618" s="0" t="s">
        <v>1643</v>
      </c>
      <c r="O3618" s="0" t="s">
        <v>3275</v>
      </c>
    </row>
    <row r="3619" customFormat="false" ht="12.75" hidden="false" customHeight="false" outlineLevel="0" collapsed="false">
      <c r="A3619" s="122" t="s">
        <v>1578</v>
      </c>
      <c r="B3619" s="123" t="n">
        <v>11245</v>
      </c>
      <c r="C3619" s="122" t="s">
        <v>50</v>
      </c>
      <c r="D3619" s="122" t="s">
        <v>1814</v>
      </c>
      <c r="E3619" s="124" t="s">
        <v>1581</v>
      </c>
      <c r="F3619" s="124"/>
      <c r="G3619" s="125" t="s">
        <v>24</v>
      </c>
      <c r="H3619" s="126" t="n">
        <v>0.0007</v>
      </c>
      <c r="I3619" s="127" t="n">
        <f aca="false">L3619</f>
        <v>9.05</v>
      </c>
      <c r="J3619" s="127" t="n">
        <f aca="false">M3619</f>
        <v>0</v>
      </c>
      <c r="L3619" s="108" t="n">
        <f aca="false">TRUNC(N3619-N3619*$O$2,2)</f>
        <v>9.05</v>
      </c>
      <c r="M3619" s="108" t="n">
        <f aca="false">TRUNC(O3619-O3619*$O$2,2)</f>
        <v>0</v>
      </c>
      <c r="N3619" s="0" t="s">
        <v>1815</v>
      </c>
      <c r="O3619" s="0" t="s">
        <v>1635</v>
      </c>
    </row>
    <row r="3620" customFormat="false" ht="12.75" hidden="false" customHeight="false" outlineLevel="0" collapsed="false">
      <c r="A3620" s="122" t="s">
        <v>1578</v>
      </c>
      <c r="B3620" s="123" t="n">
        <v>10789</v>
      </c>
      <c r="C3620" s="122" t="s">
        <v>50</v>
      </c>
      <c r="D3620" s="122" t="s">
        <v>1804</v>
      </c>
      <c r="E3620" s="124" t="s">
        <v>1581</v>
      </c>
      <c r="F3620" s="124"/>
      <c r="G3620" s="125" t="s">
        <v>24</v>
      </c>
      <c r="H3620" s="126" t="n">
        <v>0.0002</v>
      </c>
      <c r="I3620" s="127" t="n">
        <f aca="false">L3620</f>
        <v>12.01</v>
      </c>
      <c r="J3620" s="127" t="n">
        <f aca="false">M3620</f>
        <v>0</v>
      </c>
      <c r="L3620" s="108" t="n">
        <f aca="false">TRUNC(N3620-N3620*$O$2,2)</f>
        <v>12.01</v>
      </c>
      <c r="M3620" s="108" t="n">
        <f aca="false">TRUNC(O3620-O3620*$O$2,2)</f>
        <v>0</v>
      </c>
      <c r="N3620" s="0" t="s">
        <v>1805</v>
      </c>
      <c r="O3620" s="0" t="s">
        <v>1635</v>
      </c>
    </row>
    <row r="3621" customFormat="false" ht="12.75" hidden="false" customHeight="false" outlineLevel="0" collapsed="false">
      <c r="A3621" s="122" t="s">
        <v>1578</v>
      </c>
      <c r="B3621" s="123" t="n">
        <v>4722</v>
      </c>
      <c r="C3621" s="122" t="s">
        <v>50</v>
      </c>
      <c r="D3621" s="122" t="s">
        <v>1776</v>
      </c>
      <c r="E3621" s="124" t="s">
        <v>1581</v>
      </c>
      <c r="F3621" s="124"/>
      <c r="G3621" s="125" t="s">
        <v>24</v>
      </c>
      <c r="H3621" s="126" t="n">
        <v>0.0004</v>
      </c>
      <c r="I3621" s="127" t="n">
        <f aca="false">L3621</f>
        <v>14.67</v>
      </c>
      <c r="J3621" s="127" t="n">
        <f aca="false">M3621</f>
        <v>0</v>
      </c>
      <c r="L3621" s="108" t="n">
        <f aca="false">TRUNC(N3621-N3621*$O$2,2)</f>
        <v>14.67</v>
      </c>
      <c r="M3621" s="108" t="n">
        <f aca="false">TRUNC(O3621-O3621*$O$2,2)</f>
        <v>0</v>
      </c>
      <c r="N3621" s="0" t="s">
        <v>1777</v>
      </c>
      <c r="O3621" s="0" t="s">
        <v>1635</v>
      </c>
    </row>
    <row r="3622" customFormat="false" ht="12.75" hidden="false" customHeight="false" outlineLevel="0" collapsed="false">
      <c r="A3622" s="122" t="s">
        <v>1578</v>
      </c>
      <c r="B3622" s="123" t="n">
        <v>10596</v>
      </c>
      <c r="C3622" s="122" t="s">
        <v>50</v>
      </c>
      <c r="D3622" s="122" t="s">
        <v>1672</v>
      </c>
      <c r="E3622" s="124" t="s">
        <v>1581</v>
      </c>
      <c r="F3622" s="124"/>
      <c r="G3622" s="125" t="s">
        <v>24</v>
      </c>
      <c r="H3622" s="126" t="n">
        <v>0.009054</v>
      </c>
      <c r="I3622" s="127" t="n">
        <f aca="false">L3622</f>
        <v>3.82</v>
      </c>
      <c r="J3622" s="127" t="n">
        <f aca="false">M3622</f>
        <v>0.03</v>
      </c>
      <c r="L3622" s="108" t="n">
        <f aca="false">TRUNC(N3622-N3622*$O$2,2)</f>
        <v>3.82</v>
      </c>
      <c r="M3622" s="108" t="n">
        <f aca="false">TRUNC(O3622-O3622*$O$2,2)</f>
        <v>0.03</v>
      </c>
      <c r="N3622" s="0" t="s">
        <v>1673</v>
      </c>
      <c r="O3622" s="0" t="s">
        <v>1788</v>
      </c>
    </row>
    <row r="3623" customFormat="false" ht="25.5" hidden="false" customHeight="false" outlineLevel="0" collapsed="false">
      <c r="A3623" s="122" t="s">
        <v>1578</v>
      </c>
      <c r="B3623" s="123" t="s">
        <v>1664</v>
      </c>
      <c r="C3623" s="122" t="s">
        <v>50</v>
      </c>
      <c r="D3623" s="122" t="s">
        <v>1665</v>
      </c>
      <c r="E3623" s="124" t="s">
        <v>1581</v>
      </c>
      <c r="F3623" s="124"/>
      <c r="G3623" s="125" t="s">
        <v>24</v>
      </c>
      <c r="H3623" s="126" t="n">
        <v>0.0004024</v>
      </c>
      <c r="I3623" s="127" t="n">
        <f aca="false">L3623</f>
        <v>13.69</v>
      </c>
      <c r="J3623" s="127" t="n">
        <f aca="false">M3623</f>
        <v>0</v>
      </c>
      <c r="L3623" s="108" t="n">
        <f aca="false">TRUNC(N3623-N3623*$O$2,2)</f>
        <v>13.69</v>
      </c>
      <c r="M3623" s="108" t="n">
        <f aca="false">TRUNC(O3623-O3623*$O$2,2)</f>
        <v>0</v>
      </c>
      <c r="N3623" s="0" t="s">
        <v>1666</v>
      </c>
      <c r="O3623" s="0" t="s">
        <v>1635</v>
      </c>
    </row>
    <row r="3624" customFormat="false" ht="25.5" hidden="false" customHeight="false" outlineLevel="0" collapsed="false">
      <c r="A3624" s="122" t="s">
        <v>1578</v>
      </c>
      <c r="B3624" s="123" t="s">
        <v>1659</v>
      </c>
      <c r="C3624" s="122" t="s">
        <v>50</v>
      </c>
      <c r="D3624" s="122" t="s">
        <v>1660</v>
      </c>
      <c r="E3624" s="124" t="s">
        <v>1581</v>
      </c>
      <c r="F3624" s="124"/>
      <c r="G3624" s="125" t="s">
        <v>1633</v>
      </c>
      <c r="H3624" s="126" t="n">
        <v>0.0016096</v>
      </c>
      <c r="I3624" s="127" t="n">
        <f aca="false">L3624</f>
        <v>50.57</v>
      </c>
      <c r="J3624" s="127" t="n">
        <f aca="false">M3624</f>
        <v>0.07</v>
      </c>
      <c r="L3624" s="108" t="n">
        <f aca="false">TRUNC(N3624-N3624*$O$2,2)</f>
        <v>50.57</v>
      </c>
      <c r="M3624" s="108" t="n">
        <f aca="false">TRUNC(O3624-O3624*$O$2,2)</f>
        <v>0.07</v>
      </c>
      <c r="N3624" s="0" t="s">
        <v>1661</v>
      </c>
      <c r="O3624" s="0" t="s">
        <v>2080</v>
      </c>
    </row>
    <row r="3625" customFormat="false" ht="12.75" hidden="false" customHeight="false" outlineLevel="0" collapsed="false">
      <c r="A3625" s="122" t="s">
        <v>1578</v>
      </c>
      <c r="B3625" s="123" t="n">
        <v>941</v>
      </c>
      <c r="C3625" s="122" t="s">
        <v>50</v>
      </c>
      <c r="D3625" s="122" t="s">
        <v>1652</v>
      </c>
      <c r="E3625" s="124" t="s">
        <v>1581</v>
      </c>
      <c r="F3625" s="124"/>
      <c r="G3625" s="125" t="s">
        <v>24</v>
      </c>
      <c r="H3625" s="126" t="n">
        <v>0.003018</v>
      </c>
      <c r="I3625" s="127" t="n">
        <f aca="false">L3625</f>
        <v>148.56</v>
      </c>
      <c r="J3625" s="127" t="n">
        <f aca="false">M3625</f>
        <v>0.44</v>
      </c>
      <c r="L3625" s="108" t="n">
        <f aca="false">TRUNC(N3625-N3625*$O$2,2)</f>
        <v>148.56</v>
      </c>
      <c r="M3625" s="108" t="n">
        <f aca="false">TRUNC(O3625-O3625*$O$2,2)</f>
        <v>0.44</v>
      </c>
      <c r="N3625" s="0" t="s">
        <v>1653</v>
      </c>
      <c r="O3625" s="0" t="s">
        <v>1933</v>
      </c>
    </row>
    <row r="3626" customFormat="false" ht="12.75" hidden="false" customHeight="false" outlineLevel="0" collapsed="false">
      <c r="A3626" s="122" t="s">
        <v>1578</v>
      </c>
      <c r="B3626" s="123" t="n">
        <v>11265</v>
      </c>
      <c r="C3626" s="122" t="s">
        <v>50</v>
      </c>
      <c r="D3626" s="122" t="s">
        <v>1822</v>
      </c>
      <c r="E3626" s="124" t="s">
        <v>1581</v>
      </c>
      <c r="F3626" s="124"/>
      <c r="G3626" s="125" t="s">
        <v>24</v>
      </c>
      <c r="H3626" s="126" t="n">
        <v>0.0004</v>
      </c>
      <c r="I3626" s="127" t="n">
        <f aca="false">L3626</f>
        <v>14.63</v>
      </c>
      <c r="J3626" s="127" t="n">
        <f aca="false">M3626</f>
        <v>0</v>
      </c>
      <c r="L3626" s="108" t="n">
        <f aca="false">TRUNC(N3626-N3626*$O$2,2)</f>
        <v>14.63</v>
      </c>
      <c r="M3626" s="108" t="n">
        <f aca="false">TRUNC(O3626-O3626*$O$2,2)</f>
        <v>0</v>
      </c>
      <c r="N3626" s="0" t="s">
        <v>1823</v>
      </c>
      <c r="O3626" s="0" t="s">
        <v>1635</v>
      </c>
    </row>
    <row r="3627" customFormat="false" ht="12.75" hidden="false" customHeight="false" outlineLevel="0" collapsed="false">
      <c r="A3627" s="122" t="s">
        <v>1578</v>
      </c>
      <c r="B3627" s="123" t="n">
        <v>11243</v>
      </c>
      <c r="C3627" s="122" t="s">
        <v>50</v>
      </c>
      <c r="D3627" s="122" t="s">
        <v>1798</v>
      </c>
      <c r="E3627" s="124" t="s">
        <v>1581</v>
      </c>
      <c r="F3627" s="124"/>
      <c r="G3627" s="125" t="s">
        <v>24</v>
      </c>
      <c r="H3627" s="126" t="n">
        <v>0.0001</v>
      </c>
      <c r="I3627" s="127" t="n">
        <f aca="false">L3627</f>
        <v>21.85</v>
      </c>
      <c r="J3627" s="127" t="n">
        <f aca="false">M3627</f>
        <v>0</v>
      </c>
      <c r="L3627" s="108" t="n">
        <f aca="false">TRUNC(N3627-N3627*$O$2,2)</f>
        <v>21.85</v>
      </c>
      <c r="M3627" s="108" t="n">
        <f aca="false">TRUNC(O3627-O3627*$O$2,2)</f>
        <v>0</v>
      </c>
      <c r="N3627" s="0" t="s">
        <v>1799</v>
      </c>
      <c r="O3627" s="0" t="s">
        <v>1635</v>
      </c>
    </row>
    <row r="3628" customFormat="false" ht="25.5" hidden="false" customHeight="false" outlineLevel="0" collapsed="false">
      <c r="A3628" s="122" t="s">
        <v>1578</v>
      </c>
      <c r="B3628" s="123" t="n">
        <v>12793</v>
      </c>
      <c r="C3628" s="122" t="s">
        <v>50</v>
      </c>
      <c r="D3628" s="122" t="s">
        <v>548</v>
      </c>
      <c r="E3628" s="124" t="s">
        <v>1581</v>
      </c>
      <c r="F3628" s="124"/>
      <c r="G3628" s="125" t="s">
        <v>52</v>
      </c>
      <c r="H3628" s="126" t="n">
        <v>1</v>
      </c>
      <c r="I3628" s="127" t="n">
        <f aca="false">L3628</f>
        <v>195.12</v>
      </c>
      <c r="J3628" s="127" t="n">
        <f aca="false">M3628</f>
        <v>195.12</v>
      </c>
      <c r="L3628" s="108" t="n">
        <f aca="false">TRUNC(N3628-N3628*$O$2,2)</f>
        <v>195.12</v>
      </c>
      <c r="M3628" s="108" t="n">
        <f aca="false">TRUNC(O3628-O3628*$O$2,2)</f>
        <v>195.12</v>
      </c>
      <c r="N3628" s="0" t="s">
        <v>3276</v>
      </c>
      <c r="O3628" s="0" t="s">
        <v>3276</v>
      </c>
    </row>
    <row r="3629" customFormat="false" ht="25.5" hidden="false" customHeight="false" outlineLevel="0" collapsed="false">
      <c r="A3629" s="122" t="s">
        <v>1578</v>
      </c>
      <c r="B3629" s="123" t="s">
        <v>1832</v>
      </c>
      <c r="C3629" s="122" t="s">
        <v>50</v>
      </c>
      <c r="D3629" s="122" t="s">
        <v>1833</v>
      </c>
      <c r="E3629" s="124" t="s">
        <v>1581</v>
      </c>
      <c r="F3629" s="124"/>
      <c r="G3629" s="125" t="s">
        <v>287</v>
      </c>
      <c r="H3629" s="126" t="n">
        <v>1.3566</v>
      </c>
      <c r="I3629" s="127" t="n">
        <f aca="false">L3629</f>
        <v>0.6</v>
      </c>
      <c r="J3629" s="127" t="n">
        <f aca="false">M3629</f>
        <v>0.81</v>
      </c>
      <c r="L3629" s="108" t="n">
        <f aca="false">TRUNC(N3629-N3629*$O$2,2)</f>
        <v>0.6</v>
      </c>
      <c r="M3629" s="108" t="n">
        <f aca="false">TRUNC(O3629-O3629*$O$2,2)</f>
        <v>0.81</v>
      </c>
      <c r="N3629" s="0" t="s">
        <v>1834</v>
      </c>
      <c r="O3629" s="0" t="s">
        <v>2575</v>
      </c>
    </row>
    <row r="3630" customFormat="false" ht="25.5" hidden="false" customHeight="false" outlineLevel="0" collapsed="false">
      <c r="A3630" s="122" t="s">
        <v>1578</v>
      </c>
      <c r="B3630" s="123" t="n">
        <v>4174</v>
      </c>
      <c r="C3630" s="122" t="s">
        <v>50</v>
      </c>
      <c r="D3630" s="122" t="s">
        <v>1820</v>
      </c>
      <c r="E3630" s="124" t="s">
        <v>1581</v>
      </c>
      <c r="F3630" s="124"/>
      <c r="G3630" s="125" t="s">
        <v>24</v>
      </c>
      <c r="H3630" s="126" t="n">
        <v>0.0005</v>
      </c>
      <c r="I3630" s="127" t="n">
        <f aca="false">L3630</f>
        <v>8.42</v>
      </c>
      <c r="J3630" s="127" t="n">
        <f aca="false">M3630</f>
        <v>0</v>
      </c>
      <c r="L3630" s="108" t="n">
        <f aca="false">TRUNC(N3630-N3630*$O$2,2)</f>
        <v>8.42</v>
      </c>
      <c r="M3630" s="108" t="n">
        <f aca="false">TRUNC(O3630-O3630*$O$2,2)</f>
        <v>0</v>
      </c>
      <c r="N3630" s="0" t="s">
        <v>1821</v>
      </c>
      <c r="O3630" s="0" t="s">
        <v>1635</v>
      </c>
    </row>
    <row r="3631" customFormat="false" ht="25.5" hidden="false" customHeight="false" outlineLevel="0" collapsed="false">
      <c r="A3631" s="122" t="s">
        <v>1578</v>
      </c>
      <c r="B3631" s="123" t="s">
        <v>1616</v>
      </c>
      <c r="C3631" s="122" t="s">
        <v>50</v>
      </c>
      <c r="D3631" s="122" t="s">
        <v>1617</v>
      </c>
      <c r="E3631" s="124" t="s">
        <v>1609</v>
      </c>
      <c r="F3631" s="124"/>
      <c r="G3631" s="125" t="s">
        <v>1610</v>
      </c>
      <c r="H3631" s="126" t="n">
        <v>1.012</v>
      </c>
      <c r="I3631" s="127" t="n">
        <f aca="false">L3631</f>
        <v>10.65</v>
      </c>
      <c r="J3631" s="127" t="n">
        <f aca="false">M3631</f>
        <v>10.77</v>
      </c>
      <c r="L3631" s="108" t="n">
        <f aca="false">TRUNC(N3631-N3631*$O$2,2)</f>
        <v>10.65</v>
      </c>
      <c r="M3631" s="108" t="n">
        <f aca="false">TRUNC(O3631-O3631*$O$2,2)</f>
        <v>10.77</v>
      </c>
      <c r="N3631" s="0" t="s">
        <v>1618</v>
      </c>
      <c r="O3631" s="0" t="s">
        <v>3057</v>
      </c>
    </row>
    <row r="3632" customFormat="false" ht="12.75" hidden="false" customHeight="false" outlineLevel="0" collapsed="false">
      <c r="A3632" s="122" t="s">
        <v>1578</v>
      </c>
      <c r="B3632" s="123" t="n">
        <v>10362</v>
      </c>
      <c r="C3632" s="122" t="s">
        <v>50</v>
      </c>
      <c r="D3632" s="122" t="s">
        <v>1674</v>
      </c>
      <c r="E3632" s="124" t="s">
        <v>1642</v>
      </c>
      <c r="F3632" s="124"/>
      <c r="G3632" s="125" t="s">
        <v>24</v>
      </c>
      <c r="H3632" s="126" t="n">
        <v>0.009054</v>
      </c>
      <c r="I3632" s="127" t="n">
        <f aca="false">L3632</f>
        <v>9.78</v>
      </c>
      <c r="J3632" s="127" t="n">
        <f aca="false">M3632</f>
        <v>0.08</v>
      </c>
      <c r="L3632" s="108" t="n">
        <f aca="false">TRUNC(N3632-N3632*$O$2,2)</f>
        <v>9.78</v>
      </c>
      <c r="M3632" s="108" t="n">
        <f aca="false">TRUNC(O3632-O3632*$O$2,2)</f>
        <v>0.08</v>
      </c>
      <c r="N3632" s="0" t="s">
        <v>1675</v>
      </c>
      <c r="O3632" s="0" t="s">
        <v>1917</v>
      </c>
    </row>
    <row r="3633" customFormat="false" ht="12.75" hidden="false" customHeight="false" outlineLevel="0" collapsed="false">
      <c r="A3633" s="115"/>
      <c r="B3633" s="115"/>
      <c r="C3633" s="115"/>
      <c r="D3633" s="115"/>
      <c r="E3633" s="115"/>
      <c r="F3633" s="116"/>
      <c r="G3633" s="115"/>
      <c r="H3633" s="116"/>
      <c r="I3633" s="115"/>
      <c r="J3633" s="116"/>
      <c r="L3633" s="108"/>
      <c r="M3633" s="108" t="n">
        <f aca="false">TRUNC(O3633-O3633*$O$2,2)</f>
        <v>25.69</v>
      </c>
      <c r="N3633" s="0" t="s">
        <v>1574</v>
      </c>
      <c r="O3633" s="0" t="n">
        <v>32.92</v>
      </c>
    </row>
    <row r="3634" customFormat="false" ht="12.75" hidden="false" customHeight="false" outlineLevel="0" collapsed="false">
      <c r="A3634" s="115"/>
      <c r="B3634" s="115"/>
      <c r="C3634" s="115"/>
      <c r="D3634" s="115"/>
      <c r="E3634" s="115"/>
      <c r="F3634" s="116"/>
      <c r="G3634" s="115"/>
      <c r="H3634" s="117" t="s">
        <v>1575</v>
      </c>
      <c r="I3634" s="117"/>
      <c r="J3634" s="118" t="n">
        <f aca="false">M3634</f>
        <v>279</v>
      </c>
      <c r="L3634" s="108" t="n">
        <f aca="false">TRUNC(N3634-N3634*$O$2,2)</f>
        <v>0</v>
      </c>
      <c r="M3634" s="108" t="n">
        <f aca="false">TRUNC(O3634-O3634*$O$2,2)</f>
        <v>279</v>
      </c>
      <c r="N3634" s="0" t="n">
        <v>0</v>
      </c>
      <c r="O3634" s="0" t="n">
        <v>357.47</v>
      </c>
    </row>
    <row r="3635" customFormat="false" ht="13.5" hidden="false" customHeight="false" outlineLevel="0" collapsed="false">
      <c r="A3635" s="30"/>
      <c r="B3635" s="30"/>
      <c r="C3635" s="30"/>
      <c r="D3635" s="30"/>
      <c r="E3635" s="30"/>
      <c r="F3635" s="30"/>
      <c r="G3635" s="30"/>
      <c r="H3635" s="119"/>
      <c r="I3635" s="30"/>
      <c r="J3635" s="120"/>
      <c r="L3635" s="108"/>
      <c r="M3635" s="108" t="n">
        <f aca="false">TRUNC(O3635-O3635*$O$2,2)</f>
        <v>1222.03</v>
      </c>
      <c r="N3635" s="0" t="s">
        <v>1576</v>
      </c>
      <c r="O3635" s="0" t="n">
        <v>1565.71</v>
      </c>
    </row>
    <row r="3636" customFormat="false" ht="13.5" hidden="false" customHeight="false" outlineLevel="0" collapsed="false">
      <c r="A3636" s="121"/>
      <c r="B3636" s="121"/>
      <c r="C3636" s="121"/>
      <c r="D3636" s="121"/>
      <c r="E3636" s="121"/>
      <c r="F3636" s="121"/>
      <c r="G3636" s="121"/>
      <c r="H3636" s="121"/>
      <c r="I3636" s="121"/>
      <c r="J3636" s="121"/>
      <c r="L3636" s="108" t="n">
        <f aca="false">TRUNC(N3636-N3636*$O$2,2)</f>
        <v>0</v>
      </c>
      <c r="M3636" s="108" t="n">
        <f aca="false">TRUNC(O3636-O3636*$O$2,2)</f>
        <v>0</v>
      </c>
      <c r="N3636" s="0" t="n">
        <v>0</v>
      </c>
      <c r="O3636" s="0" t="n">
        <v>0</v>
      </c>
    </row>
    <row r="3637" customFormat="false" ht="15" hidden="false" customHeight="false" outlineLevel="0" collapsed="false">
      <c r="A3637" s="98" t="s">
        <v>549</v>
      </c>
      <c r="B3637" s="99" t="s">
        <v>8</v>
      </c>
      <c r="C3637" s="98" t="s">
        <v>9</v>
      </c>
      <c r="D3637" s="98" t="s">
        <v>10</v>
      </c>
      <c r="E3637" s="100" t="s">
        <v>1565</v>
      </c>
      <c r="F3637" s="100"/>
      <c r="G3637" s="101" t="s">
        <v>11</v>
      </c>
      <c r="H3637" s="99" t="s">
        <v>12</v>
      </c>
      <c r="I3637" s="99" t="s">
        <v>13</v>
      </c>
      <c r="J3637" s="99" t="s">
        <v>15</v>
      </c>
      <c r="L3637" s="108"/>
      <c r="M3637" s="108"/>
    </row>
    <row r="3638" customFormat="false" ht="26.45" hidden="false" customHeight="true" outlineLevel="0" collapsed="false">
      <c r="A3638" s="102" t="s">
        <v>1566</v>
      </c>
      <c r="B3638" s="103" t="s">
        <v>550</v>
      </c>
      <c r="C3638" s="102" t="s">
        <v>50</v>
      </c>
      <c r="D3638" s="102" t="s">
        <v>551</v>
      </c>
      <c r="E3638" s="104" t="s">
        <v>2969</v>
      </c>
      <c r="F3638" s="104"/>
      <c r="G3638" s="105" t="s">
        <v>52</v>
      </c>
      <c r="H3638" s="106" t="n">
        <v>1</v>
      </c>
      <c r="I3638" s="107" t="n">
        <f aca="false">L3638</f>
        <v>620.52</v>
      </c>
      <c r="J3638" s="107" t="n">
        <f aca="false">M3638</f>
        <v>620.52</v>
      </c>
      <c r="L3638" s="108" t="n">
        <f aca="false">TRUNC(N3638-N3638*$O$2,2)</f>
        <v>620.52</v>
      </c>
      <c r="M3638" s="108" t="n">
        <f aca="false">TRUNC(O3638-O3638*$O$2,2)</f>
        <v>620.52</v>
      </c>
      <c r="N3638" s="0" t="n">
        <v>795.03</v>
      </c>
      <c r="O3638" s="0" t="n">
        <v>795.03</v>
      </c>
    </row>
    <row r="3639" customFormat="false" ht="15" hidden="false" customHeight="false" outlineLevel="0" collapsed="false">
      <c r="A3639" s="98"/>
      <c r="B3639" s="99" t="s">
        <v>8</v>
      </c>
      <c r="C3639" s="98" t="s">
        <v>9</v>
      </c>
      <c r="D3639" s="98" t="s">
        <v>10</v>
      </c>
      <c r="E3639" s="100" t="s">
        <v>1565</v>
      </c>
      <c r="F3639" s="100"/>
      <c r="G3639" s="101" t="s">
        <v>11</v>
      </c>
      <c r="H3639" s="99" t="s">
        <v>12</v>
      </c>
      <c r="I3639" s="99" t="s">
        <v>13</v>
      </c>
      <c r="J3639" s="99" t="s">
        <v>15</v>
      </c>
      <c r="L3639" s="108"/>
      <c r="M3639" s="108"/>
    </row>
    <row r="3640" customFormat="false" ht="25.5" hidden="false" customHeight="false" outlineLevel="0" collapsed="false">
      <c r="A3640" s="109" t="s">
        <v>1566</v>
      </c>
      <c r="B3640" s="110" t="n">
        <v>10549</v>
      </c>
      <c r="C3640" s="109" t="s">
        <v>50</v>
      </c>
      <c r="D3640" s="109" t="s">
        <v>1620</v>
      </c>
      <c r="E3640" s="111" t="s">
        <v>1621</v>
      </c>
      <c r="F3640" s="111"/>
      <c r="G3640" s="112" t="s">
        <v>1610</v>
      </c>
      <c r="H3640" s="113" t="n">
        <v>1</v>
      </c>
      <c r="I3640" s="114" t="n">
        <f aca="false">L3640</f>
        <v>2.95</v>
      </c>
      <c r="J3640" s="114" t="n">
        <f aca="false">M3640</f>
        <v>2.95</v>
      </c>
      <c r="L3640" s="108" t="n">
        <f aca="false">TRUNC(N3640-N3640*$O$2,2)</f>
        <v>2.95</v>
      </c>
      <c r="M3640" s="108" t="n">
        <f aca="false">TRUNC(O3640-O3640*$O$2,2)</f>
        <v>2.95</v>
      </c>
      <c r="N3640" s="0" t="s">
        <v>1622</v>
      </c>
      <c r="O3640" s="0" t="s">
        <v>1622</v>
      </c>
    </row>
    <row r="3641" customFormat="false" ht="25.5" hidden="false" customHeight="false" outlineLevel="0" collapsed="false">
      <c r="A3641" s="122" t="s">
        <v>1578</v>
      </c>
      <c r="B3641" s="123" t="s">
        <v>1737</v>
      </c>
      <c r="C3641" s="122" t="s">
        <v>50</v>
      </c>
      <c r="D3641" s="122" t="s">
        <v>1738</v>
      </c>
      <c r="E3641" s="124" t="s">
        <v>1609</v>
      </c>
      <c r="F3641" s="124"/>
      <c r="G3641" s="125" t="s">
        <v>1610</v>
      </c>
      <c r="H3641" s="126" t="n">
        <v>1</v>
      </c>
      <c r="I3641" s="127" t="n">
        <f aca="false">L3641</f>
        <v>14.91</v>
      </c>
      <c r="J3641" s="127" t="n">
        <f aca="false">M3641</f>
        <v>14.91</v>
      </c>
      <c r="L3641" s="108" t="n">
        <f aca="false">TRUNC(N3641-N3641*$O$2,2)</f>
        <v>14.91</v>
      </c>
      <c r="M3641" s="108" t="n">
        <f aca="false">TRUNC(O3641-O3641*$O$2,2)</f>
        <v>14.91</v>
      </c>
      <c r="N3641" s="0" t="s">
        <v>1739</v>
      </c>
      <c r="O3641" s="0" t="s">
        <v>1739</v>
      </c>
    </row>
    <row r="3642" customFormat="false" ht="38.25" hidden="false" customHeight="false" outlineLevel="0" collapsed="false">
      <c r="A3642" s="109" t="s">
        <v>1566</v>
      </c>
      <c r="B3642" s="110" t="n">
        <v>1903</v>
      </c>
      <c r="C3642" s="109" t="s">
        <v>50</v>
      </c>
      <c r="D3642" s="109" t="s">
        <v>2973</v>
      </c>
      <c r="E3642" s="111" t="s">
        <v>2908</v>
      </c>
      <c r="F3642" s="111"/>
      <c r="G3642" s="112" t="s">
        <v>41</v>
      </c>
      <c r="H3642" s="113" t="n">
        <v>0.003</v>
      </c>
      <c r="I3642" s="114" t="n">
        <f aca="false">L3642</f>
        <v>422.67</v>
      </c>
      <c r="J3642" s="114" t="n">
        <f aca="false">M3642</f>
        <v>1.26</v>
      </c>
      <c r="L3642" s="108" t="n">
        <f aca="false">TRUNC(N3642-N3642*$O$2,2)</f>
        <v>422.67</v>
      </c>
      <c r="M3642" s="108" t="n">
        <f aca="false">TRUNC(O3642-O3642*$O$2,2)</f>
        <v>1.26</v>
      </c>
      <c r="N3642" s="0" t="s">
        <v>2974</v>
      </c>
      <c r="O3642" s="0" t="s">
        <v>2975</v>
      </c>
    </row>
    <row r="3643" customFormat="false" ht="25.5" hidden="false" customHeight="false" outlineLevel="0" collapsed="false">
      <c r="A3643" s="122" t="s">
        <v>1578</v>
      </c>
      <c r="B3643" s="123" t="n">
        <v>14327</v>
      </c>
      <c r="C3643" s="122" t="s">
        <v>50</v>
      </c>
      <c r="D3643" s="122" t="s">
        <v>3277</v>
      </c>
      <c r="E3643" s="124" t="s">
        <v>1581</v>
      </c>
      <c r="F3643" s="124"/>
      <c r="G3643" s="125" t="s">
        <v>52</v>
      </c>
      <c r="H3643" s="126" t="n">
        <v>1.05</v>
      </c>
      <c r="I3643" s="127" t="n">
        <f aca="false">L3643</f>
        <v>206.05</v>
      </c>
      <c r="J3643" s="127" t="n">
        <f aca="false">M3643</f>
        <v>216.35</v>
      </c>
      <c r="L3643" s="108" t="n">
        <f aca="false">TRUNC(N3643-N3643*$O$2,2)</f>
        <v>206.05</v>
      </c>
      <c r="M3643" s="108" t="n">
        <f aca="false">TRUNC(O3643-O3643*$O$2,2)</f>
        <v>216.35</v>
      </c>
      <c r="N3643" s="0" t="s">
        <v>3278</v>
      </c>
      <c r="O3643" s="0" t="s">
        <v>2542</v>
      </c>
    </row>
    <row r="3644" customFormat="false" ht="25.5" hidden="false" customHeight="false" outlineLevel="0" collapsed="false">
      <c r="A3644" s="122" t="s">
        <v>1578</v>
      </c>
      <c r="B3644" s="123" t="n">
        <v>14328</v>
      </c>
      <c r="C3644" s="122" t="s">
        <v>50</v>
      </c>
      <c r="D3644" s="122" t="s">
        <v>3279</v>
      </c>
      <c r="E3644" s="124" t="s">
        <v>1581</v>
      </c>
      <c r="F3644" s="124"/>
      <c r="G3644" s="125" t="s">
        <v>52</v>
      </c>
      <c r="H3644" s="126" t="n">
        <v>1.05</v>
      </c>
      <c r="I3644" s="127" t="n">
        <f aca="false">L3644</f>
        <v>353.78</v>
      </c>
      <c r="J3644" s="127" t="n">
        <f aca="false">M3644</f>
        <v>371.47</v>
      </c>
      <c r="L3644" s="108" t="n">
        <f aca="false">TRUNC(N3644-N3644*$O$2,2)</f>
        <v>353.78</v>
      </c>
      <c r="M3644" s="108" t="n">
        <f aca="false">TRUNC(O3644-O3644*$O$2,2)</f>
        <v>371.47</v>
      </c>
      <c r="N3644" s="0" t="s">
        <v>3280</v>
      </c>
      <c r="O3644" s="0" t="s">
        <v>3281</v>
      </c>
    </row>
    <row r="3645" customFormat="false" ht="25.5" hidden="false" customHeight="false" outlineLevel="0" collapsed="false">
      <c r="A3645" s="122" t="s">
        <v>1578</v>
      </c>
      <c r="B3645" s="123" t="s">
        <v>1616</v>
      </c>
      <c r="C3645" s="122" t="s">
        <v>50</v>
      </c>
      <c r="D3645" s="122" t="s">
        <v>1617</v>
      </c>
      <c r="E3645" s="124" t="s">
        <v>1609</v>
      </c>
      <c r="F3645" s="124"/>
      <c r="G3645" s="125" t="s">
        <v>1610</v>
      </c>
      <c r="H3645" s="126" t="n">
        <v>1</v>
      </c>
      <c r="I3645" s="127" t="n">
        <f aca="false">L3645</f>
        <v>10.65</v>
      </c>
      <c r="J3645" s="127" t="n">
        <f aca="false">M3645</f>
        <v>10.65</v>
      </c>
      <c r="L3645" s="108" t="n">
        <f aca="false">TRUNC(N3645-N3645*$O$2,2)</f>
        <v>10.65</v>
      </c>
      <c r="M3645" s="108" t="n">
        <f aca="false">TRUNC(O3645-O3645*$O$2,2)</f>
        <v>10.65</v>
      </c>
      <c r="N3645" s="0" t="s">
        <v>1618</v>
      </c>
      <c r="O3645" s="0" t="s">
        <v>1618</v>
      </c>
    </row>
    <row r="3646" customFormat="false" ht="25.5" hidden="false" customHeight="false" outlineLevel="0" collapsed="false">
      <c r="A3646" s="109" t="s">
        <v>1566</v>
      </c>
      <c r="B3646" s="110" t="n">
        <v>10550</v>
      </c>
      <c r="C3646" s="109" t="s">
        <v>50</v>
      </c>
      <c r="D3646" s="109" t="s">
        <v>1753</v>
      </c>
      <c r="E3646" s="111" t="s">
        <v>1621</v>
      </c>
      <c r="F3646" s="111"/>
      <c r="G3646" s="112" t="s">
        <v>1610</v>
      </c>
      <c r="H3646" s="113" t="n">
        <v>1</v>
      </c>
      <c r="I3646" s="114" t="n">
        <f aca="false">L3646</f>
        <v>2.85</v>
      </c>
      <c r="J3646" s="114" t="n">
        <f aca="false">M3646</f>
        <v>2.85</v>
      </c>
      <c r="L3646" s="108" t="n">
        <f aca="false">TRUNC(N3646-N3646*$O$2,2)</f>
        <v>2.85</v>
      </c>
      <c r="M3646" s="108" t="n">
        <f aca="false">TRUNC(O3646-O3646*$O$2,2)</f>
        <v>2.85</v>
      </c>
      <c r="N3646" s="0" t="s">
        <v>1754</v>
      </c>
      <c r="O3646" s="0" t="s">
        <v>1754</v>
      </c>
    </row>
    <row r="3647" customFormat="false" ht="13.9" hidden="false" customHeight="true" outlineLevel="0" collapsed="false">
      <c r="A3647" s="134" t="s">
        <v>1630</v>
      </c>
      <c r="B3647" s="134"/>
      <c r="C3647" s="134"/>
      <c r="D3647" s="134"/>
      <c r="E3647" s="134"/>
      <c r="F3647" s="134"/>
      <c r="G3647" s="134"/>
      <c r="H3647" s="134"/>
      <c r="I3647" s="134"/>
      <c r="J3647" s="134"/>
      <c r="L3647" s="108" t="n">
        <f aca="false">TRUNC(N3647-N3647*$O$2,2)</f>
        <v>0</v>
      </c>
      <c r="M3647" s="108" t="n">
        <f aca="false">TRUNC(O3647-O3647*$O$2,2)</f>
        <v>0</v>
      </c>
      <c r="N3647" s="0" t="n">
        <v>0</v>
      </c>
      <c r="O3647" s="0" t="n">
        <v>0</v>
      </c>
    </row>
    <row r="3648" customFormat="false" ht="15" hidden="false" customHeight="false" outlineLevel="0" collapsed="false">
      <c r="A3648" s="98"/>
      <c r="B3648" s="99" t="s">
        <v>8</v>
      </c>
      <c r="C3648" s="98" t="s">
        <v>9</v>
      </c>
      <c r="D3648" s="98" t="s">
        <v>10</v>
      </c>
      <c r="E3648" s="100" t="s">
        <v>1565</v>
      </c>
      <c r="F3648" s="100"/>
      <c r="G3648" s="101" t="s">
        <v>11</v>
      </c>
      <c r="H3648" s="99" t="s">
        <v>12</v>
      </c>
      <c r="I3648" s="99" t="s">
        <v>13</v>
      </c>
      <c r="J3648" s="99" t="s">
        <v>15</v>
      </c>
      <c r="L3648" s="108"/>
      <c r="M3648" s="108"/>
    </row>
    <row r="3649" customFormat="false" ht="12.75" hidden="false" customHeight="false" outlineLevel="0" collapsed="false">
      <c r="A3649" s="122" t="s">
        <v>1578</v>
      </c>
      <c r="B3649" s="123" t="n">
        <v>1651</v>
      </c>
      <c r="C3649" s="122" t="s">
        <v>50</v>
      </c>
      <c r="D3649" s="122" t="s">
        <v>1638</v>
      </c>
      <c r="E3649" s="124" t="s">
        <v>1581</v>
      </c>
      <c r="F3649" s="124"/>
      <c r="G3649" s="125" t="s">
        <v>1639</v>
      </c>
      <c r="H3649" s="126" t="n">
        <v>0.0016096</v>
      </c>
      <c r="I3649" s="127" t="n">
        <f aca="false">L3649</f>
        <v>4.95</v>
      </c>
      <c r="J3649" s="127" t="n">
        <f aca="false">M3649</f>
        <v>0</v>
      </c>
      <c r="L3649" s="108" t="n">
        <f aca="false">TRUNC(N3649-N3649*$O$2,2)</f>
        <v>4.95</v>
      </c>
      <c r="M3649" s="108" t="n">
        <f aca="false">TRUNC(O3649-O3649*$O$2,2)</f>
        <v>0</v>
      </c>
      <c r="N3649" s="0" t="s">
        <v>1640</v>
      </c>
      <c r="O3649" s="0" t="s">
        <v>1644</v>
      </c>
    </row>
    <row r="3650" customFormat="false" ht="12.75" hidden="false" customHeight="false" outlineLevel="0" collapsed="false">
      <c r="A3650" s="122" t="s">
        <v>1578</v>
      </c>
      <c r="B3650" s="123" t="n">
        <v>11245</v>
      </c>
      <c r="C3650" s="122" t="s">
        <v>50</v>
      </c>
      <c r="D3650" s="122" t="s">
        <v>1814</v>
      </c>
      <c r="E3650" s="124" t="s">
        <v>1581</v>
      </c>
      <c r="F3650" s="124"/>
      <c r="G3650" s="125" t="s">
        <v>24</v>
      </c>
      <c r="H3650" s="126" t="n">
        <v>0.0007</v>
      </c>
      <c r="I3650" s="127" t="n">
        <f aca="false">L3650</f>
        <v>9.05</v>
      </c>
      <c r="J3650" s="127" t="n">
        <f aca="false">M3650</f>
        <v>0</v>
      </c>
      <c r="L3650" s="108" t="n">
        <f aca="false">TRUNC(N3650-N3650*$O$2,2)</f>
        <v>9.05</v>
      </c>
      <c r="M3650" s="108" t="n">
        <f aca="false">TRUNC(O3650-O3650*$O$2,2)</f>
        <v>0</v>
      </c>
      <c r="N3650" s="0" t="s">
        <v>1815</v>
      </c>
      <c r="O3650" s="0" t="s">
        <v>1635</v>
      </c>
    </row>
    <row r="3651" customFormat="false" ht="25.5" hidden="false" customHeight="false" outlineLevel="0" collapsed="false">
      <c r="A3651" s="122" t="s">
        <v>1578</v>
      </c>
      <c r="B3651" s="123" t="n">
        <v>4174</v>
      </c>
      <c r="C3651" s="122" t="s">
        <v>50</v>
      </c>
      <c r="D3651" s="122" t="s">
        <v>1820</v>
      </c>
      <c r="E3651" s="124" t="s">
        <v>1581</v>
      </c>
      <c r="F3651" s="124"/>
      <c r="G3651" s="125" t="s">
        <v>24</v>
      </c>
      <c r="H3651" s="126" t="n">
        <v>0.0005</v>
      </c>
      <c r="I3651" s="127" t="n">
        <f aca="false">L3651</f>
        <v>8.42</v>
      </c>
      <c r="J3651" s="127" t="n">
        <f aca="false">M3651</f>
        <v>0</v>
      </c>
      <c r="L3651" s="108" t="n">
        <f aca="false">TRUNC(N3651-N3651*$O$2,2)</f>
        <v>8.42</v>
      </c>
      <c r="M3651" s="108" t="n">
        <f aca="false">TRUNC(O3651-O3651*$O$2,2)</f>
        <v>0</v>
      </c>
      <c r="N3651" s="0" t="s">
        <v>1821</v>
      </c>
      <c r="O3651" s="0" t="s">
        <v>1635</v>
      </c>
    </row>
    <row r="3652" customFormat="false" ht="25.5" hidden="false" customHeight="false" outlineLevel="0" collapsed="false">
      <c r="A3652" s="122" t="s">
        <v>1578</v>
      </c>
      <c r="B3652" s="123" t="s">
        <v>1654</v>
      </c>
      <c r="C3652" s="122" t="s">
        <v>50</v>
      </c>
      <c r="D3652" s="122" t="s">
        <v>1655</v>
      </c>
      <c r="E3652" s="124" t="s">
        <v>1581</v>
      </c>
      <c r="F3652" s="124"/>
      <c r="G3652" s="125" t="s">
        <v>24</v>
      </c>
      <c r="H3652" s="126" t="n">
        <v>0.0012072</v>
      </c>
      <c r="I3652" s="127" t="n">
        <f aca="false">L3652</f>
        <v>10.53</v>
      </c>
      <c r="J3652" s="127" t="n">
        <f aca="false">M3652</f>
        <v>0</v>
      </c>
      <c r="L3652" s="108" t="n">
        <f aca="false">TRUNC(N3652-N3652*$O$2,2)</f>
        <v>10.53</v>
      </c>
      <c r="M3652" s="108" t="n">
        <f aca="false">TRUNC(O3652-O3652*$O$2,2)</f>
        <v>0</v>
      </c>
      <c r="N3652" s="0" t="s">
        <v>1656</v>
      </c>
      <c r="O3652" s="0" t="s">
        <v>1644</v>
      </c>
    </row>
    <row r="3653" customFormat="false" ht="25.5" hidden="false" customHeight="false" outlineLevel="0" collapsed="false">
      <c r="A3653" s="122" t="s">
        <v>1578</v>
      </c>
      <c r="B3653" s="123" t="s">
        <v>1659</v>
      </c>
      <c r="C3653" s="122" t="s">
        <v>50</v>
      </c>
      <c r="D3653" s="122" t="s">
        <v>1660</v>
      </c>
      <c r="E3653" s="124" t="s">
        <v>1581</v>
      </c>
      <c r="F3653" s="124"/>
      <c r="G3653" s="125" t="s">
        <v>1633</v>
      </c>
      <c r="H3653" s="126" t="n">
        <v>0.0016096</v>
      </c>
      <c r="I3653" s="127" t="n">
        <f aca="false">L3653</f>
        <v>50.57</v>
      </c>
      <c r="J3653" s="127" t="n">
        <f aca="false">M3653</f>
        <v>0.07</v>
      </c>
      <c r="L3653" s="108" t="n">
        <f aca="false">TRUNC(N3653-N3653*$O$2,2)</f>
        <v>50.57</v>
      </c>
      <c r="M3653" s="108" t="n">
        <f aca="false">TRUNC(O3653-O3653*$O$2,2)</f>
        <v>0.07</v>
      </c>
      <c r="N3653" s="0" t="s">
        <v>1661</v>
      </c>
      <c r="O3653" s="0" t="s">
        <v>2080</v>
      </c>
    </row>
    <row r="3654" customFormat="false" ht="12.75" hidden="false" customHeight="false" outlineLevel="0" collapsed="false">
      <c r="A3654" s="122" t="s">
        <v>1578</v>
      </c>
      <c r="B3654" s="123" t="n">
        <v>10282</v>
      </c>
      <c r="C3654" s="122" t="s">
        <v>50</v>
      </c>
      <c r="D3654" s="122" t="s">
        <v>1789</v>
      </c>
      <c r="E3654" s="124" t="s">
        <v>1581</v>
      </c>
      <c r="F3654" s="124"/>
      <c r="G3654" s="125" t="s">
        <v>24</v>
      </c>
      <c r="H3654" s="126" t="n">
        <v>0.0002</v>
      </c>
      <c r="I3654" s="127" t="n">
        <f aca="false">L3654</f>
        <v>31.84</v>
      </c>
      <c r="J3654" s="127" t="n">
        <f aca="false">M3654</f>
        <v>0</v>
      </c>
      <c r="L3654" s="108" t="n">
        <f aca="false">TRUNC(N3654-N3654*$O$2,2)</f>
        <v>31.84</v>
      </c>
      <c r="M3654" s="108" t="n">
        <f aca="false">TRUNC(O3654-O3654*$O$2,2)</f>
        <v>0</v>
      </c>
      <c r="N3654" s="0" t="s">
        <v>1790</v>
      </c>
      <c r="O3654" s="0" t="s">
        <v>1635</v>
      </c>
    </row>
    <row r="3655" customFormat="false" ht="25.5" hidden="false" customHeight="false" outlineLevel="0" collapsed="false">
      <c r="A3655" s="122" t="s">
        <v>1578</v>
      </c>
      <c r="B3655" s="123" t="s">
        <v>2127</v>
      </c>
      <c r="C3655" s="122" t="s">
        <v>50</v>
      </c>
      <c r="D3655" s="122" t="s">
        <v>2128</v>
      </c>
      <c r="E3655" s="124" t="s">
        <v>1581</v>
      </c>
      <c r="F3655" s="124"/>
      <c r="G3655" s="125" t="s">
        <v>41</v>
      </c>
      <c r="H3655" s="126" t="n">
        <v>0.00324</v>
      </c>
      <c r="I3655" s="127" t="n">
        <f aca="false">L3655</f>
        <v>85.85</v>
      </c>
      <c r="J3655" s="127" t="n">
        <f aca="false">M3655</f>
        <v>0.27</v>
      </c>
      <c r="L3655" s="108" t="n">
        <f aca="false">TRUNC(N3655-N3655*$O$2,2)</f>
        <v>85.85</v>
      </c>
      <c r="M3655" s="108" t="n">
        <f aca="false">TRUNC(O3655-O3655*$O$2,2)</f>
        <v>0.27</v>
      </c>
      <c r="N3655" s="0" t="s">
        <v>2129</v>
      </c>
      <c r="O3655" s="0" t="s">
        <v>1889</v>
      </c>
    </row>
    <row r="3656" customFormat="false" ht="12.75" hidden="false" customHeight="false" outlineLevel="0" collapsed="false">
      <c r="A3656" s="122" t="s">
        <v>1578</v>
      </c>
      <c r="B3656" s="123" t="n">
        <v>11265</v>
      </c>
      <c r="C3656" s="122" t="s">
        <v>50</v>
      </c>
      <c r="D3656" s="122" t="s">
        <v>1822</v>
      </c>
      <c r="E3656" s="124" t="s">
        <v>1581</v>
      </c>
      <c r="F3656" s="124"/>
      <c r="G3656" s="125" t="s">
        <v>24</v>
      </c>
      <c r="H3656" s="126" t="n">
        <v>0.0004</v>
      </c>
      <c r="I3656" s="127" t="n">
        <f aca="false">L3656</f>
        <v>14.63</v>
      </c>
      <c r="J3656" s="127" t="n">
        <f aca="false">M3656</f>
        <v>0</v>
      </c>
      <c r="L3656" s="108" t="n">
        <f aca="false">TRUNC(N3656-N3656*$O$2,2)</f>
        <v>14.63</v>
      </c>
      <c r="M3656" s="108" t="n">
        <f aca="false">TRUNC(O3656-O3656*$O$2,2)</f>
        <v>0</v>
      </c>
      <c r="N3656" s="0" t="s">
        <v>1823</v>
      </c>
      <c r="O3656" s="0" t="s">
        <v>1635</v>
      </c>
    </row>
    <row r="3657" customFormat="false" ht="12.75" hidden="false" customHeight="false" outlineLevel="0" collapsed="false">
      <c r="A3657" s="122" t="s">
        <v>1578</v>
      </c>
      <c r="B3657" s="123" t="n">
        <v>158</v>
      </c>
      <c r="C3657" s="122" t="s">
        <v>50</v>
      </c>
      <c r="D3657" s="122" t="s">
        <v>1676</v>
      </c>
      <c r="E3657" s="124" t="s">
        <v>1581</v>
      </c>
      <c r="F3657" s="124"/>
      <c r="G3657" s="125" t="s">
        <v>24</v>
      </c>
      <c r="H3657" s="126" t="n">
        <v>0.2048216</v>
      </c>
      <c r="I3657" s="127" t="n">
        <f aca="false">L3657</f>
        <v>10.92</v>
      </c>
      <c r="J3657" s="127" t="n">
        <f aca="false">M3657</f>
        <v>2.23</v>
      </c>
      <c r="L3657" s="108" t="n">
        <f aca="false">TRUNC(N3657-N3657*$O$2,2)</f>
        <v>10.92</v>
      </c>
      <c r="M3657" s="108" t="n">
        <f aca="false">TRUNC(O3657-O3657*$O$2,2)</f>
        <v>2.23</v>
      </c>
      <c r="N3657" s="0" t="s">
        <v>1677</v>
      </c>
      <c r="O3657" s="0" t="s">
        <v>3274</v>
      </c>
    </row>
    <row r="3658" customFormat="false" ht="12.75" hidden="false" customHeight="false" outlineLevel="0" collapsed="false">
      <c r="A3658" s="122" t="s">
        <v>1578</v>
      </c>
      <c r="B3658" s="123" t="n">
        <v>4722</v>
      </c>
      <c r="C3658" s="122" t="s">
        <v>50</v>
      </c>
      <c r="D3658" s="122" t="s">
        <v>1776</v>
      </c>
      <c r="E3658" s="124" t="s">
        <v>1581</v>
      </c>
      <c r="F3658" s="124"/>
      <c r="G3658" s="125" t="s">
        <v>24</v>
      </c>
      <c r="H3658" s="126" t="n">
        <v>0.0004</v>
      </c>
      <c r="I3658" s="127" t="n">
        <f aca="false">L3658</f>
        <v>14.67</v>
      </c>
      <c r="J3658" s="127" t="n">
        <f aca="false">M3658</f>
        <v>0</v>
      </c>
      <c r="L3658" s="108" t="n">
        <f aca="false">TRUNC(N3658-N3658*$O$2,2)</f>
        <v>14.67</v>
      </c>
      <c r="M3658" s="108" t="n">
        <f aca="false">TRUNC(O3658-O3658*$O$2,2)</f>
        <v>0</v>
      </c>
      <c r="N3658" s="0" t="s">
        <v>1777</v>
      </c>
      <c r="O3658" s="0" t="s">
        <v>1635</v>
      </c>
    </row>
    <row r="3659" customFormat="false" ht="12.75" hidden="false" customHeight="false" outlineLevel="0" collapsed="false">
      <c r="A3659" s="122" t="s">
        <v>1578</v>
      </c>
      <c r="B3659" s="123" t="n">
        <v>11243</v>
      </c>
      <c r="C3659" s="122" t="s">
        <v>50</v>
      </c>
      <c r="D3659" s="122" t="s">
        <v>1798</v>
      </c>
      <c r="E3659" s="124" t="s">
        <v>1581</v>
      </c>
      <c r="F3659" s="124"/>
      <c r="G3659" s="125" t="s">
        <v>24</v>
      </c>
      <c r="H3659" s="126" t="n">
        <v>0.0001</v>
      </c>
      <c r="I3659" s="127" t="n">
        <f aca="false">L3659</f>
        <v>21.85</v>
      </c>
      <c r="J3659" s="127" t="n">
        <f aca="false">M3659</f>
        <v>0</v>
      </c>
      <c r="L3659" s="108" t="n">
        <f aca="false">TRUNC(N3659-N3659*$O$2,2)</f>
        <v>21.85</v>
      </c>
      <c r="M3659" s="108" t="n">
        <f aca="false">TRUNC(O3659-O3659*$O$2,2)</f>
        <v>0</v>
      </c>
      <c r="N3659" s="0" t="s">
        <v>1799</v>
      </c>
      <c r="O3659" s="0" t="s">
        <v>1635</v>
      </c>
    </row>
    <row r="3660" customFormat="false" ht="12.75" hidden="false" customHeight="false" outlineLevel="0" collapsed="false">
      <c r="A3660" s="122" t="s">
        <v>1578</v>
      </c>
      <c r="B3660" s="123" t="n">
        <v>10596</v>
      </c>
      <c r="C3660" s="122" t="s">
        <v>50</v>
      </c>
      <c r="D3660" s="122" t="s">
        <v>1672</v>
      </c>
      <c r="E3660" s="124" t="s">
        <v>1581</v>
      </c>
      <c r="F3660" s="124"/>
      <c r="G3660" s="125" t="s">
        <v>24</v>
      </c>
      <c r="H3660" s="126" t="n">
        <v>0.009054</v>
      </c>
      <c r="I3660" s="127" t="n">
        <f aca="false">L3660</f>
        <v>3.82</v>
      </c>
      <c r="J3660" s="127" t="n">
        <f aca="false">M3660</f>
        <v>0.03</v>
      </c>
      <c r="L3660" s="108" t="n">
        <f aca="false">TRUNC(N3660-N3660*$O$2,2)</f>
        <v>3.82</v>
      </c>
      <c r="M3660" s="108" t="n">
        <f aca="false">TRUNC(O3660-O3660*$O$2,2)</f>
        <v>0.03</v>
      </c>
      <c r="N3660" s="0" t="s">
        <v>1673</v>
      </c>
      <c r="O3660" s="0" t="s">
        <v>1788</v>
      </c>
    </row>
    <row r="3661" customFormat="false" ht="25.5" hidden="false" customHeight="false" outlineLevel="0" collapsed="false">
      <c r="A3661" s="122" t="s">
        <v>1578</v>
      </c>
      <c r="B3661" s="123" t="n">
        <v>14328</v>
      </c>
      <c r="C3661" s="122" t="s">
        <v>50</v>
      </c>
      <c r="D3661" s="122" t="s">
        <v>3279</v>
      </c>
      <c r="E3661" s="124" t="s">
        <v>1581</v>
      </c>
      <c r="F3661" s="124"/>
      <c r="G3661" s="125" t="s">
        <v>52</v>
      </c>
      <c r="H3661" s="126" t="n">
        <v>1.05</v>
      </c>
      <c r="I3661" s="127" t="n">
        <f aca="false">L3661</f>
        <v>353.78</v>
      </c>
      <c r="J3661" s="127" t="n">
        <f aca="false">M3661</f>
        <v>371.47</v>
      </c>
      <c r="L3661" s="108" t="n">
        <f aca="false">TRUNC(N3661-N3661*$O$2,2)</f>
        <v>353.78</v>
      </c>
      <c r="M3661" s="108" t="n">
        <f aca="false">TRUNC(O3661-O3661*$O$2,2)</f>
        <v>371.47</v>
      </c>
      <c r="N3661" s="0" t="s">
        <v>3280</v>
      </c>
      <c r="O3661" s="0" t="s">
        <v>3281</v>
      </c>
    </row>
    <row r="3662" customFormat="false" ht="12.75" hidden="false" customHeight="false" outlineLevel="0" collapsed="false">
      <c r="A3662" s="122" t="s">
        <v>1578</v>
      </c>
      <c r="B3662" s="123" t="n">
        <v>11246</v>
      </c>
      <c r="C3662" s="122" t="s">
        <v>50</v>
      </c>
      <c r="D3662" s="122" t="s">
        <v>1816</v>
      </c>
      <c r="E3662" s="124" t="s">
        <v>1581</v>
      </c>
      <c r="F3662" s="124"/>
      <c r="G3662" s="125" t="s">
        <v>765</v>
      </c>
      <c r="H3662" s="126" t="n">
        <v>0.0007</v>
      </c>
      <c r="I3662" s="127" t="n">
        <f aca="false">L3662</f>
        <v>7.97</v>
      </c>
      <c r="J3662" s="127" t="n">
        <f aca="false">M3662</f>
        <v>0</v>
      </c>
      <c r="L3662" s="108" t="n">
        <f aca="false">TRUNC(N3662-N3662*$O$2,2)</f>
        <v>7.97</v>
      </c>
      <c r="M3662" s="108" t="n">
        <f aca="false">TRUNC(O3662-O3662*$O$2,2)</f>
        <v>0</v>
      </c>
      <c r="N3662" s="0" t="s">
        <v>1817</v>
      </c>
      <c r="O3662" s="0" t="s">
        <v>1635</v>
      </c>
    </row>
    <row r="3663" customFormat="false" ht="12.75" hidden="false" customHeight="false" outlineLevel="0" collapsed="false">
      <c r="A3663" s="122" t="s">
        <v>1578</v>
      </c>
      <c r="B3663" s="123" t="n">
        <v>10599</v>
      </c>
      <c r="C3663" s="122" t="s">
        <v>50</v>
      </c>
      <c r="D3663" s="122" t="s">
        <v>1648</v>
      </c>
      <c r="E3663" s="124" t="s">
        <v>1581</v>
      </c>
      <c r="F3663" s="124"/>
      <c r="G3663" s="125" t="s">
        <v>24</v>
      </c>
      <c r="H3663" s="126" t="n">
        <v>0.0036216</v>
      </c>
      <c r="I3663" s="127" t="n">
        <f aca="false">L3663</f>
        <v>14.04</v>
      </c>
      <c r="J3663" s="127" t="n">
        <f aca="false">M3663</f>
        <v>0.04</v>
      </c>
      <c r="L3663" s="108" t="n">
        <f aca="false">TRUNC(N3663-N3663*$O$2,2)</f>
        <v>14.04</v>
      </c>
      <c r="M3663" s="108" t="n">
        <f aca="false">TRUNC(O3663-O3663*$O$2,2)</f>
        <v>0.04</v>
      </c>
      <c r="N3663" s="0" t="s">
        <v>1649</v>
      </c>
      <c r="O3663" s="0" t="s">
        <v>1775</v>
      </c>
    </row>
    <row r="3664" customFormat="false" ht="12.75" hidden="false" customHeight="false" outlineLevel="0" collapsed="false">
      <c r="A3664" s="122" t="s">
        <v>1578</v>
      </c>
      <c r="B3664" s="123" t="n">
        <v>10789</v>
      </c>
      <c r="C3664" s="122" t="s">
        <v>50</v>
      </c>
      <c r="D3664" s="122" t="s">
        <v>1804</v>
      </c>
      <c r="E3664" s="124" t="s">
        <v>1581</v>
      </c>
      <c r="F3664" s="124"/>
      <c r="G3664" s="125" t="s">
        <v>24</v>
      </c>
      <c r="H3664" s="126" t="n">
        <v>0.0002</v>
      </c>
      <c r="I3664" s="127" t="n">
        <f aca="false">L3664</f>
        <v>12.01</v>
      </c>
      <c r="J3664" s="127" t="n">
        <f aca="false">M3664</f>
        <v>0</v>
      </c>
      <c r="L3664" s="108" t="n">
        <f aca="false">TRUNC(N3664-N3664*$O$2,2)</f>
        <v>12.01</v>
      </c>
      <c r="M3664" s="108" t="n">
        <f aca="false">TRUNC(O3664-O3664*$O$2,2)</f>
        <v>0</v>
      </c>
      <c r="N3664" s="0" t="s">
        <v>1805</v>
      </c>
      <c r="O3664" s="0" t="s">
        <v>1635</v>
      </c>
    </row>
    <row r="3665" customFormat="false" ht="12.75" hidden="false" customHeight="false" outlineLevel="0" collapsed="false">
      <c r="A3665" s="122" t="s">
        <v>1578</v>
      </c>
      <c r="B3665" s="123" t="n">
        <v>11247</v>
      </c>
      <c r="C3665" s="122" t="s">
        <v>50</v>
      </c>
      <c r="D3665" s="122" t="s">
        <v>1795</v>
      </c>
      <c r="E3665" s="124" t="s">
        <v>1581</v>
      </c>
      <c r="F3665" s="124"/>
      <c r="G3665" s="125" t="s">
        <v>24</v>
      </c>
      <c r="H3665" s="126" t="n">
        <v>0.0001</v>
      </c>
      <c r="I3665" s="127" t="n">
        <f aca="false">L3665</f>
        <v>255.84</v>
      </c>
      <c r="J3665" s="127" t="n">
        <f aca="false">M3665</f>
        <v>0.02</v>
      </c>
      <c r="L3665" s="108" t="n">
        <f aca="false">TRUNC(N3665-N3665*$O$2,2)</f>
        <v>255.84</v>
      </c>
      <c r="M3665" s="108" t="n">
        <f aca="false">TRUNC(O3665-O3665*$O$2,2)</f>
        <v>0.02</v>
      </c>
      <c r="N3665" s="0" t="s">
        <v>1796</v>
      </c>
      <c r="O3665" s="0" t="s">
        <v>1893</v>
      </c>
    </row>
    <row r="3666" customFormat="false" ht="12.75" hidden="false" customHeight="false" outlineLevel="0" collapsed="false">
      <c r="A3666" s="122" t="s">
        <v>1578</v>
      </c>
      <c r="B3666" s="123" t="n">
        <v>10492</v>
      </c>
      <c r="C3666" s="122" t="s">
        <v>50</v>
      </c>
      <c r="D3666" s="122" t="s">
        <v>1662</v>
      </c>
      <c r="E3666" s="124" t="s">
        <v>1581</v>
      </c>
      <c r="F3666" s="124"/>
      <c r="G3666" s="125" t="s">
        <v>24</v>
      </c>
      <c r="H3666" s="126" t="n">
        <v>0.009054</v>
      </c>
      <c r="I3666" s="127" t="n">
        <f aca="false">L3666</f>
        <v>148.29</v>
      </c>
      <c r="J3666" s="127" t="n">
        <f aca="false">M3666</f>
        <v>1.34</v>
      </c>
      <c r="L3666" s="108" t="n">
        <f aca="false">TRUNC(N3666-N3666*$O$2,2)</f>
        <v>148.29</v>
      </c>
      <c r="M3666" s="108" t="n">
        <f aca="false">TRUNC(O3666-O3666*$O$2,2)</f>
        <v>1.34</v>
      </c>
      <c r="N3666" s="0" t="s">
        <v>1663</v>
      </c>
      <c r="O3666" s="0" t="s">
        <v>2658</v>
      </c>
    </row>
    <row r="3667" customFormat="false" ht="12.75" hidden="false" customHeight="false" outlineLevel="0" collapsed="false">
      <c r="A3667" s="122" t="s">
        <v>1578</v>
      </c>
      <c r="B3667" s="123" t="n">
        <v>4728</v>
      </c>
      <c r="C3667" s="122" t="s">
        <v>50</v>
      </c>
      <c r="D3667" s="122" t="s">
        <v>1667</v>
      </c>
      <c r="E3667" s="124" t="s">
        <v>1581</v>
      </c>
      <c r="F3667" s="124"/>
      <c r="G3667" s="125" t="s">
        <v>24</v>
      </c>
      <c r="H3667" s="126" t="n">
        <v>0.0003036</v>
      </c>
      <c r="I3667" s="127" t="n">
        <f aca="false">L3667</f>
        <v>14.5</v>
      </c>
      <c r="J3667" s="127" t="n">
        <f aca="false">M3667</f>
        <v>0</v>
      </c>
      <c r="L3667" s="108" t="n">
        <f aca="false">TRUNC(N3667-N3667*$O$2,2)</f>
        <v>14.5</v>
      </c>
      <c r="M3667" s="108" t="n">
        <f aca="false">TRUNC(O3667-O3667*$O$2,2)</f>
        <v>0</v>
      </c>
      <c r="N3667" s="0" t="s">
        <v>1668</v>
      </c>
      <c r="O3667" s="0" t="s">
        <v>1635</v>
      </c>
    </row>
    <row r="3668" customFormat="false" ht="25.5" hidden="false" customHeight="false" outlineLevel="0" collapsed="false">
      <c r="A3668" s="122" t="s">
        <v>1578</v>
      </c>
      <c r="B3668" s="123" t="s">
        <v>1832</v>
      </c>
      <c r="C3668" s="122" t="s">
        <v>50</v>
      </c>
      <c r="D3668" s="122" t="s">
        <v>1833</v>
      </c>
      <c r="E3668" s="124" t="s">
        <v>1581</v>
      </c>
      <c r="F3668" s="124"/>
      <c r="G3668" s="125" t="s">
        <v>287</v>
      </c>
      <c r="H3668" s="126" t="n">
        <v>1.3566</v>
      </c>
      <c r="I3668" s="127" t="n">
        <f aca="false">L3668</f>
        <v>0.6</v>
      </c>
      <c r="J3668" s="127" t="n">
        <f aca="false">M3668</f>
        <v>0.81</v>
      </c>
      <c r="L3668" s="108" t="n">
        <f aca="false">TRUNC(N3668-N3668*$O$2,2)</f>
        <v>0.6</v>
      </c>
      <c r="M3668" s="108" t="n">
        <f aca="false">TRUNC(O3668-O3668*$O$2,2)</f>
        <v>0.81</v>
      </c>
      <c r="N3668" s="0" t="s">
        <v>1834</v>
      </c>
      <c r="O3668" s="0" t="s">
        <v>2575</v>
      </c>
    </row>
    <row r="3669" customFormat="false" ht="12.75" hidden="false" customHeight="false" outlineLevel="0" collapsed="false">
      <c r="A3669" s="122" t="s">
        <v>1578</v>
      </c>
      <c r="B3669" s="123" t="n">
        <v>10517</v>
      </c>
      <c r="C3669" s="122" t="s">
        <v>50</v>
      </c>
      <c r="D3669" s="122" t="s">
        <v>1669</v>
      </c>
      <c r="E3669" s="124" t="s">
        <v>1642</v>
      </c>
      <c r="F3669" s="124"/>
      <c r="G3669" s="125" t="s">
        <v>1670</v>
      </c>
      <c r="H3669" s="126" t="n">
        <v>0.0008048</v>
      </c>
      <c r="I3669" s="127" t="n">
        <f aca="false">L3669</f>
        <v>234.15</v>
      </c>
      <c r="J3669" s="127" t="n">
        <f aca="false">M3669</f>
        <v>0.18</v>
      </c>
      <c r="L3669" s="108" t="n">
        <f aca="false">TRUNC(N3669-N3669*$O$2,2)</f>
        <v>234.15</v>
      </c>
      <c r="M3669" s="108" t="n">
        <f aca="false">TRUNC(O3669-O3669*$O$2,2)</f>
        <v>0.18</v>
      </c>
      <c r="N3669" s="0" t="s">
        <v>1671</v>
      </c>
      <c r="O3669" s="0" t="s">
        <v>2402</v>
      </c>
    </row>
    <row r="3670" customFormat="false" ht="25.5" hidden="false" customHeight="false" outlineLevel="0" collapsed="false">
      <c r="A3670" s="122" t="s">
        <v>1578</v>
      </c>
      <c r="B3670" s="123" t="s">
        <v>1631</v>
      </c>
      <c r="C3670" s="122" t="s">
        <v>50</v>
      </c>
      <c r="D3670" s="122" t="s">
        <v>1632</v>
      </c>
      <c r="E3670" s="124" t="s">
        <v>1581</v>
      </c>
      <c r="F3670" s="124"/>
      <c r="G3670" s="125" t="s">
        <v>1633</v>
      </c>
      <c r="H3670" s="126" t="n">
        <v>0.0046276</v>
      </c>
      <c r="I3670" s="127" t="n">
        <f aca="false">L3670</f>
        <v>9.48</v>
      </c>
      <c r="J3670" s="127" t="n">
        <f aca="false">M3670</f>
        <v>0.03</v>
      </c>
      <c r="L3670" s="108" t="n">
        <f aca="false">TRUNC(N3670-N3670*$O$2,2)</f>
        <v>9.48</v>
      </c>
      <c r="M3670" s="108" t="n">
        <f aca="false">TRUNC(O3670-O3670*$O$2,2)</f>
        <v>0.03</v>
      </c>
      <c r="N3670" s="0" t="s">
        <v>1634</v>
      </c>
      <c r="O3670" s="0" t="s">
        <v>1612</v>
      </c>
    </row>
    <row r="3671" customFormat="false" ht="25.5" hidden="false" customHeight="false" outlineLevel="0" collapsed="false">
      <c r="A3671" s="122" t="s">
        <v>1578</v>
      </c>
      <c r="B3671" s="123" t="s">
        <v>1664</v>
      </c>
      <c r="C3671" s="122" t="s">
        <v>50</v>
      </c>
      <c r="D3671" s="122" t="s">
        <v>1665</v>
      </c>
      <c r="E3671" s="124" t="s">
        <v>1581</v>
      </c>
      <c r="F3671" s="124"/>
      <c r="G3671" s="125" t="s">
        <v>24</v>
      </c>
      <c r="H3671" s="126" t="n">
        <v>0.0004024</v>
      </c>
      <c r="I3671" s="127" t="n">
        <f aca="false">L3671</f>
        <v>13.69</v>
      </c>
      <c r="J3671" s="127" t="n">
        <f aca="false">M3671</f>
        <v>0</v>
      </c>
      <c r="L3671" s="108" t="n">
        <f aca="false">TRUNC(N3671-N3671*$O$2,2)</f>
        <v>13.69</v>
      </c>
      <c r="M3671" s="108" t="n">
        <f aca="false">TRUNC(O3671-O3671*$O$2,2)</f>
        <v>0</v>
      </c>
      <c r="N3671" s="0" t="s">
        <v>1666</v>
      </c>
      <c r="O3671" s="0" t="s">
        <v>1635</v>
      </c>
    </row>
    <row r="3672" customFormat="false" ht="25.5" hidden="false" customHeight="false" outlineLevel="0" collapsed="false">
      <c r="A3672" s="122" t="s">
        <v>1578</v>
      </c>
      <c r="B3672" s="123" t="s">
        <v>1737</v>
      </c>
      <c r="C3672" s="122" t="s">
        <v>50</v>
      </c>
      <c r="D3672" s="122" t="s">
        <v>1738</v>
      </c>
      <c r="E3672" s="124" t="s">
        <v>1609</v>
      </c>
      <c r="F3672" s="124"/>
      <c r="G3672" s="125" t="s">
        <v>1610</v>
      </c>
      <c r="H3672" s="126" t="n">
        <v>1</v>
      </c>
      <c r="I3672" s="127" t="n">
        <f aca="false">L3672</f>
        <v>14.91</v>
      </c>
      <c r="J3672" s="127" t="n">
        <f aca="false">M3672</f>
        <v>14.91</v>
      </c>
      <c r="L3672" s="108" t="n">
        <f aca="false">TRUNC(N3672-N3672*$O$2,2)</f>
        <v>14.91</v>
      </c>
      <c r="M3672" s="108" t="n">
        <f aca="false">TRUNC(O3672-O3672*$O$2,2)</f>
        <v>14.91</v>
      </c>
      <c r="N3672" s="0" t="s">
        <v>1739</v>
      </c>
      <c r="O3672" s="0" t="s">
        <v>1739</v>
      </c>
    </row>
    <row r="3673" customFormat="false" ht="12.75" hidden="false" customHeight="false" outlineLevel="0" collapsed="false">
      <c r="A3673" s="122" t="s">
        <v>1578</v>
      </c>
      <c r="B3673" s="123" t="n">
        <v>10790</v>
      </c>
      <c r="C3673" s="122" t="s">
        <v>50</v>
      </c>
      <c r="D3673" s="122" t="s">
        <v>1780</v>
      </c>
      <c r="E3673" s="124" t="s">
        <v>1581</v>
      </c>
      <c r="F3673" s="124"/>
      <c r="G3673" s="125" t="s">
        <v>24</v>
      </c>
      <c r="H3673" s="126" t="n">
        <v>0.0001</v>
      </c>
      <c r="I3673" s="127" t="n">
        <f aca="false">L3673</f>
        <v>20.25</v>
      </c>
      <c r="J3673" s="127" t="n">
        <f aca="false">M3673</f>
        <v>0</v>
      </c>
      <c r="L3673" s="108" t="n">
        <f aca="false">TRUNC(N3673-N3673*$O$2,2)</f>
        <v>20.25</v>
      </c>
      <c r="M3673" s="108" t="n">
        <f aca="false">TRUNC(O3673-O3673*$O$2,2)</f>
        <v>0</v>
      </c>
      <c r="N3673" s="0" t="s">
        <v>1781</v>
      </c>
      <c r="O3673" s="0" t="s">
        <v>1635</v>
      </c>
    </row>
    <row r="3674" customFormat="false" ht="12.75" hidden="false" customHeight="false" outlineLevel="0" collapsed="false">
      <c r="A3674" s="122" t="s">
        <v>1578</v>
      </c>
      <c r="B3674" s="123" t="n">
        <v>11264</v>
      </c>
      <c r="C3674" s="122" t="s">
        <v>50</v>
      </c>
      <c r="D3674" s="122" t="s">
        <v>1810</v>
      </c>
      <c r="E3674" s="124" t="s">
        <v>1581</v>
      </c>
      <c r="F3674" s="124"/>
      <c r="G3674" s="125" t="s">
        <v>24</v>
      </c>
      <c r="H3674" s="126" t="n">
        <v>0.0002</v>
      </c>
      <c r="I3674" s="127" t="n">
        <f aca="false">L3674</f>
        <v>10.55</v>
      </c>
      <c r="J3674" s="127" t="n">
        <f aca="false">M3674</f>
        <v>0</v>
      </c>
      <c r="L3674" s="108" t="n">
        <f aca="false">TRUNC(N3674-N3674*$O$2,2)</f>
        <v>10.55</v>
      </c>
      <c r="M3674" s="108" t="n">
        <f aca="false">TRUNC(O3674-O3674*$O$2,2)</f>
        <v>0</v>
      </c>
      <c r="N3674" s="0" t="s">
        <v>1811</v>
      </c>
      <c r="O3674" s="0" t="s">
        <v>1635</v>
      </c>
    </row>
    <row r="3675" customFormat="false" ht="12.75" hidden="false" customHeight="false" outlineLevel="0" collapsed="false">
      <c r="A3675" s="122" t="s">
        <v>1578</v>
      </c>
      <c r="B3675" s="123" t="n">
        <v>941</v>
      </c>
      <c r="C3675" s="122" t="s">
        <v>50</v>
      </c>
      <c r="D3675" s="122" t="s">
        <v>1652</v>
      </c>
      <c r="E3675" s="124" t="s">
        <v>1581</v>
      </c>
      <c r="F3675" s="124"/>
      <c r="G3675" s="125" t="s">
        <v>24</v>
      </c>
      <c r="H3675" s="126" t="n">
        <v>0.003018</v>
      </c>
      <c r="I3675" s="127" t="n">
        <f aca="false">L3675</f>
        <v>148.56</v>
      </c>
      <c r="J3675" s="127" t="n">
        <f aca="false">M3675</f>
        <v>0.44</v>
      </c>
      <c r="L3675" s="108" t="n">
        <f aca="false">TRUNC(N3675-N3675*$O$2,2)</f>
        <v>148.56</v>
      </c>
      <c r="M3675" s="108" t="n">
        <f aca="false">TRUNC(O3675-O3675*$O$2,2)</f>
        <v>0.44</v>
      </c>
      <c r="N3675" s="0" t="s">
        <v>1653</v>
      </c>
      <c r="O3675" s="0" t="s">
        <v>1933</v>
      </c>
    </row>
    <row r="3676" customFormat="false" ht="25.5" hidden="false" customHeight="false" outlineLevel="0" collapsed="false">
      <c r="A3676" s="122" t="s">
        <v>1578</v>
      </c>
      <c r="B3676" s="123" t="n">
        <v>10761</v>
      </c>
      <c r="C3676" s="122" t="s">
        <v>50</v>
      </c>
      <c r="D3676" s="122" t="s">
        <v>1641</v>
      </c>
      <c r="E3676" s="124" t="s">
        <v>1642</v>
      </c>
      <c r="F3676" s="124"/>
      <c r="G3676" s="125" t="s">
        <v>24</v>
      </c>
      <c r="H3676" s="126" t="n">
        <v>0.2048216</v>
      </c>
      <c r="I3676" s="127" t="n">
        <f aca="false">L3676</f>
        <v>3.9</v>
      </c>
      <c r="J3676" s="127" t="n">
        <f aca="false">M3676</f>
        <v>0.79</v>
      </c>
      <c r="L3676" s="108" t="n">
        <f aca="false">TRUNC(N3676-N3676*$O$2,2)</f>
        <v>3.9</v>
      </c>
      <c r="M3676" s="108" t="n">
        <f aca="false">TRUNC(O3676-O3676*$O$2,2)</f>
        <v>0.79</v>
      </c>
      <c r="N3676" s="0" t="s">
        <v>1643</v>
      </c>
      <c r="O3676" s="0" t="s">
        <v>3275</v>
      </c>
    </row>
    <row r="3677" customFormat="false" ht="12.75" hidden="false" customHeight="false" outlineLevel="0" collapsed="false">
      <c r="A3677" s="122" t="s">
        <v>1578</v>
      </c>
      <c r="B3677" s="123" t="n">
        <v>2378</v>
      </c>
      <c r="C3677" s="122" t="s">
        <v>50</v>
      </c>
      <c r="D3677" s="122" t="s">
        <v>1657</v>
      </c>
      <c r="E3677" s="124" t="s">
        <v>1581</v>
      </c>
      <c r="F3677" s="124"/>
      <c r="G3677" s="125" t="s">
        <v>24</v>
      </c>
      <c r="H3677" s="126" t="n">
        <v>0.1606292</v>
      </c>
      <c r="I3677" s="127" t="n">
        <f aca="false">L3677</f>
        <v>3.51</v>
      </c>
      <c r="J3677" s="127" t="n">
        <f aca="false">M3677</f>
        <v>0.56</v>
      </c>
      <c r="L3677" s="108" t="n">
        <f aca="false">TRUNC(N3677-N3677*$O$2,2)</f>
        <v>3.51</v>
      </c>
      <c r="M3677" s="108" t="n">
        <f aca="false">TRUNC(O3677-O3677*$O$2,2)</f>
        <v>0.56</v>
      </c>
      <c r="N3677" s="0" t="s">
        <v>1658</v>
      </c>
      <c r="O3677" s="0" t="s">
        <v>2425</v>
      </c>
    </row>
    <row r="3678" customFormat="false" ht="25.5" hidden="false" customHeight="false" outlineLevel="0" collapsed="false">
      <c r="A3678" s="122" t="s">
        <v>1578</v>
      </c>
      <c r="B3678" s="123" t="s">
        <v>1616</v>
      </c>
      <c r="C3678" s="122" t="s">
        <v>50</v>
      </c>
      <c r="D3678" s="122" t="s">
        <v>1617</v>
      </c>
      <c r="E3678" s="124" t="s">
        <v>1609</v>
      </c>
      <c r="F3678" s="124"/>
      <c r="G3678" s="125" t="s">
        <v>1610</v>
      </c>
      <c r="H3678" s="126" t="n">
        <v>1.012</v>
      </c>
      <c r="I3678" s="127" t="n">
        <f aca="false">L3678</f>
        <v>10.65</v>
      </c>
      <c r="J3678" s="127" t="n">
        <f aca="false">M3678</f>
        <v>10.77</v>
      </c>
      <c r="L3678" s="108" t="n">
        <f aca="false">TRUNC(N3678-N3678*$O$2,2)</f>
        <v>10.65</v>
      </c>
      <c r="M3678" s="108" t="n">
        <f aca="false">TRUNC(O3678-O3678*$O$2,2)</f>
        <v>10.77</v>
      </c>
      <c r="N3678" s="0" t="s">
        <v>1618</v>
      </c>
      <c r="O3678" s="0" t="s">
        <v>3057</v>
      </c>
    </row>
    <row r="3679" customFormat="false" ht="12.75" hidden="false" customHeight="false" outlineLevel="0" collapsed="false">
      <c r="A3679" s="122" t="s">
        <v>1578</v>
      </c>
      <c r="B3679" s="123" t="n">
        <v>10788</v>
      </c>
      <c r="C3679" s="122" t="s">
        <v>50</v>
      </c>
      <c r="D3679" s="122" t="s">
        <v>1650</v>
      </c>
      <c r="E3679" s="124" t="s">
        <v>1581</v>
      </c>
      <c r="F3679" s="124"/>
      <c r="G3679" s="125" t="s">
        <v>24</v>
      </c>
      <c r="H3679" s="126" t="n">
        <v>0.0002024</v>
      </c>
      <c r="I3679" s="127" t="n">
        <f aca="false">L3679</f>
        <v>28.8</v>
      </c>
      <c r="J3679" s="127" t="n">
        <f aca="false">M3679</f>
        <v>0</v>
      </c>
      <c r="L3679" s="108" t="n">
        <f aca="false">TRUNC(N3679-N3679*$O$2,2)</f>
        <v>28.8</v>
      </c>
      <c r="M3679" s="108" t="n">
        <f aca="false">TRUNC(O3679-O3679*$O$2,2)</f>
        <v>0</v>
      </c>
      <c r="N3679" s="0" t="s">
        <v>1651</v>
      </c>
      <c r="O3679" s="0" t="s">
        <v>1635</v>
      </c>
    </row>
    <row r="3680" customFormat="false" ht="25.5" hidden="false" customHeight="false" outlineLevel="0" collapsed="false">
      <c r="A3680" s="122" t="s">
        <v>1578</v>
      </c>
      <c r="B3680" s="123" t="n">
        <v>14327</v>
      </c>
      <c r="C3680" s="122" t="s">
        <v>50</v>
      </c>
      <c r="D3680" s="122" t="s">
        <v>3277</v>
      </c>
      <c r="E3680" s="124" t="s">
        <v>1581</v>
      </c>
      <c r="F3680" s="124"/>
      <c r="G3680" s="125" t="s">
        <v>52</v>
      </c>
      <c r="H3680" s="126" t="n">
        <v>1.05</v>
      </c>
      <c r="I3680" s="127" t="n">
        <f aca="false">L3680</f>
        <v>206.05</v>
      </c>
      <c r="J3680" s="127" t="n">
        <f aca="false">M3680</f>
        <v>216.35</v>
      </c>
      <c r="L3680" s="108" t="n">
        <f aca="false">TRUNC(N3680-N3680*$O$2,2)</f>
        <v>206.05</v>
      </c>
      <c r="M3680" s="108" t="n">
        <f aca="false">TRUNC(O3680-O3680*$O$2,2)</f>
        <v>216.35</v>
      </c>
      <c r="N3680" s="0" t="s">
        <v>3278</v>
      </c>
      <c r="O3680" s="0" t="s">
        <v>2542</v>
      </c>
    </row>
    <row r="3681" customFormat="false" ht="12.75" hidden="false" customHeight="false" outlineLevel="0" collapsed="false">
      <c r="A3681" s="122" t="s">
        <v>1578</v>
      </c>
      <c r="B3681" s="123" t="n">
        <v>10362</v>
      </c>
      <c r="C3681" s="122" t="s">
        <v>50</v>
      </c>
      <c r="D3681" s="122" t="s">
        <v>1674</v>
      </c>
      <c r="E3681" s="124" t="s">
        <v>1642</v>
      </c>
      <c r="F3681" s="124"/>
      <c r="G3681" s="125" t="s">
        <v>24</v>
      </c>
      <c r="H3681" s="126" t="n">
        <v>0.009054</v>
      </c>
      <c r="I3681" s="127" t="n">
        <f aca="false">L3681</f>
        <v>9.78</v>
      </c>
      <c r="J3681" s="127" t="n">
        <f aca="false">M3681</f>
        <v>0.08</v>
      </c>
      <c r="L3681" s="108" t="n">
        <f aca="false">TRUNC(N3681-N3681*$O$2,2)</f>
        <v>9.78</v>
      </c>
      <c r="M3681" s="108" t="n">
        <f aca="false">TRUNC(O3681-O3681*$O$2,2)</f>
        <v>0.08</v>
      </c>
      <c r="N3681" s="0" t="s">
        <v>1675</v>
      </c>
      <c r="O3681" s="0" t="s">
        <v>1917</v>
      </c>
    </row>
    <row r="3682" customFormat="false" ht="25.5" hidden="false" customHeight="false" outlineLevel="0" collapsed="false">
      <c r="A3682" s="122" t="s">
        <v>1578</v>
      </c>
      <c r="B3682" s="123" t="s">
        <v>1645</v>
      </c>
      <c r="C3682" s="122" t="s">
        <v>50</v>
      </c>
      <c r="D3682" s="122" t="s">
        <v>1646</v>
      </c>
      <c r="E3682" s="124" t="s">
        <v>1581</v>
      </c>
      <c r="F3682" s="124"/>
      <c r="G3682" s="125" t="s">
        <v>24</v>
      </c>
      <c r="H3682" s="126" t="n">
        <v>0.0002024</v>
      </c>
      <c r="I3682" s="127" t="n">
        <f aca="false">L3682</f>
        <v>140.49</v>
      </c>
      <c r="J3682" s="127" t="n">
        <f aca="false">M3682</f>
        <v>0.02</v>
      </c>
      <c r="L3682" s="108" t="n">
        <f aca="false">TRUNC(N3682-N3682*$O$2,2)</f>
        <v>140.49</v>
      </c>
      <c r="M3682" s="108" t="n">
        <f aca="false">TRUNC(O3682-O3682*$O$2,2)</f>
        <v>0.02</v>
      </c>
      <c r="N3682" s="0" t="s">
        <v>1647</v>
      </c>
      <c r="O3682" s="0" t="s">
        <v>1893</v>
      </c>
    </row>
    <row r="3683" customFormat="false" ht="12.75" hidden="false" customHeight="false" outlineLevel="0" collapsed="false">
      <c r="A3683" s="122" t="s">
        <v>1578</v>
      </c>
      <c r="B3683" s="123" t="n">
        <v>4729</v>
      </c>
      <c r="C3683" s="122" t="s">
        <v>50</v>
      </c>
      <c r="D3683" s="122" t="s">
        <v>1636</v>
      </c>
      <c r="E3683" s="124" t="s">
        <v>1581</v>
      </c>
      <c r="F3683" s="124"/>
      <c r="G3683" s="125" t="s">
        <v>24</v>
      </c>
      <c r="H3683" s="126" t="n">
        <v>0.0001012</v>
      </c>
      <c r="I3683" s="127" t="n">
        <f aca="false">L3683</f>
        <v>24.58</v>
      </c>
      <c r="J3683" s="127" t="n">
        <f aca="false">M3683</f>
        <v>0</v>
      </c>
      <c r="L3683" s="108" t="n">
        <f aca="false">TRUNC(N3683-N3683*$O$2,2)</f>
        <v>24.58</v>
      </c>
      <c r="M3683" s="108" t="n">
        <f aca="false">TRUNC(O3683-O3683*$O$2,2)</f>
        <v>0</v>
      </c>
      <c r="N3683" s="0" t="s">
        <v>1637</v>
      </c>
      <c r="O3683" s="0" t="s">
        <v>1635</v>
      </c>
    </row>
    <row r="3684" customFormat="false" ht="12.75" hidden="false" customHeight="false" outlineLevel="0" collapsed="false">
      <c r="A3684" s="115"/>
      <c r="B3684" s="115"/>
      <c r="C3684" s="115"/>
      <c r="D3684" s="115"/>
      <c r="E3684" s="115"/>
      <c r="F3684" s="116"/>
      <c r="G3684" s="115"/>
      <c r="H3684" s="116"/>
      <c r="I3684" s="115"/>
      <c r="J3684" s="116"/>
      <c r="L3684" s="108"/>
      <c r="M3684" s="108" t="n">
        <f aca="false">TRUNC(O3684-O3684*$O$2,2)</f>
        <v>25.69</v>
      </c>
      <c r="N3684" s="0" t="s">
        <v>1574</v>
      </c>
      <c r="O3684" s="0" t="n">
        <v>32.92</v>
      </c>
    </row>
    <row r="3685" customFormat="false" ht="12.75" hidden="false" customHeight="false" outlineLevel="0" collapsed="false">
      <c r="A3685" s="115"/>
      <c r="B3685" s="115"/>
      <c r="C3685" s="115"/>
      <c r="D3685" s="115"/>
      <c r="E3685" s="115"/>
      <c r="F3685" s="116"/>
      <c r="G3685" s="115"/>
      <c r="H3685" s="117" t="s">
        <v>1575</v>
      </c>
      <c r="I3685" s="117"/>
      <c r="J3685" s="118" t="n">
        <f aca="false">M3685</f>
        <v>759.94</v>
      </c>
      <c r="L3685" s="108" t="n">
        <f aca="false">TRUNC(N3685-N3685*$O$2,2)</f>
        <v>0</v>
      </c>
      <c r="M3685" s="108" t="n">
        <f aca="false">TRUNC(O3685-O3685*$O$2,2)</f>
        <v>759.94</v>
      </c>
      <c r="N3685" s="0" t="n">
        <v>0</v>
      </c>
      <c r="O3685" s="0" t="n">
        <v>973.67</v>
      </c>
    </row>
    <row r="3686" customFormat="false" ht="13.5" hidden="false" customHeight="false" outlineLevel="0" collapsed="false">
      <c r="A3686" s="30"/>
      <c r="B3686" s="30"/>
      <c r="C3686" s="30"/>
      <c r="D3686" s="30"/>
      <c r="E3686" s="30"/>
      <c r="F3686" s="30"/>
      <c r="G3686" s="30"/>
      <c r="H3686" s="119"/>
      <c r="I3686" s="30"/>
      <c r="J3686" s="120"/>
      <c r="L3686" s="108"/>
      <c r="M3686" s="108" t="n">
        <f aca="false">TRUNC(O3686-O3686*$O$2,2)</f>
        <v>1416.84</v>
      </c>
      <c r="N3686" s="0" t="s">
        <v>1576</v>
      </c>
      <c r="O3686" s="0" t="n">
        <v>1815.31</v>
      </c>
    </row>
    <row r="3687" customFormat="false" ht="13.5" hidden="false" customHeight="false" outlineLevel="0" collapsed="false">
      <c r="A3687" s="121"/>
      <c r="B3687" s="121"/>
      <c r="C3687" s="121"/>
      <c r="D3687" s="121"/>
      <c r="E3687" s="121"/>
      <c r="F3687" s="121"/>
      <c r="G3687" s="121"/>
      <c r="H3687" s="121"/>
      <c r="I3687" s="121"/>
      <c r="J3687" s="121"/>
      <c r="L3687" s="108" t="n">
        <f aca="false">TRUNC(N3687-N3687*$O$2,2)</f>
        <v>0</v>
      </c>
      <c r="M3687" s="108" t="n">
        <f aca="false">TRUNC(O3687-O3687*$O$2,2)</f>
        <v>0</v>
      </c>
      <c r="N3687" s="0" t="n">
        <v>0</v>
      </c>
      <c r="O3687" s="0" t="n">
        <v>0</v>
      </c>
    </row>
    <row r="3688" customFormat="false" ht="15" hidden="false" customHeight="false" outlineLevel="0" collapsed="false">
      <c r="A3688" s="98" t="s">
        <v>552</v>
      </c>
      <c r="B3688" s="99" t="s">
        <v>8</v>
      </c>
      <c r="C3688" s="98" t="s">
        <v>9</v>
      </c>
      <c r="D3688" s="98" t="s">
        <v>10</v>
      </c>
      <c r="E3688" s="100" t="s">
        <v>1565</v>
      </c>
      <c r="F3688" s="100"/>
      <c r="G3688" s="101" t="s">
        <v>11</v>
      </c>
      <c r="H3688" s="99" t="s">
        <v>12</v>
      </c>
      <c r="I3688" s="99" t="s">
        <v>13</v>
      </c>
      <c r="J3688" s="99" t="s">
        <v>15</v>
      </c>
      <c r="L3688" s="108"/>
      <c r="M3688" s="108"/>
    </row>
    <row r="3689" customFormat="false" ht="25.5" hidden="false" customHeight="false" outlineLevel="0" collapsed="false">
      <c r="A3689" s="102" t="s">
        <v>1566</v>
      </c>
      <c r="B3689" s="103" t="s">
        <v>553</v>
      </c>
      <c r="C3689" s="102" t="s">
        <v>50</v>
      </c>
      <c r="D3689" s="102" t="s">
        <v>554</v>
      </c>
      <c r="E3689" s="104" t="s">
        <v>3282</v>
      </c>
      <c r="F3689" s="104"/>
      <c r="G3689" s="105" t="s">
        <v>52</v>
      </c>
      <c r="H3689" s="106" t="n">
        <v>1</v>
      </c>
      <c r="I3689" s="107" t="n">
        <f aca="false">L3689</f>
        <v>249.76</v>
      </c>
      <c r="J3689" s="107" t="n">
        <f aca="false">M3689</f>
        <v>249.76</v>
      </c>
      <c r="L3689" s="108" t="n">
        <f aca="false">TRUNC(N3689-N3689*$O$2,2)</f>
        <v>249.76</v>
      </c>
      <c r="M3689" s="108" t="n">
        <f aca="false">TRUNC(O3689-O3689*$O$2,2)</f>
        <v>249.76</v>
      </c>
      <c r="N3689" s="0" t="n">
        <v>320</v>
      </c>
      <c r="O3689" s="0" t="n">
        <v>320</v>
      </c>
    </row>
    <row r="3690" customFormat="false" ht="15" hidden="false" customHeight="false" outlineLevel="0" collapsed="false">
      <c r="A3690" s="98"/>
      <c r="B3690" s="99" t="s">
        <v>8</v>
      </c>
      <c r="C3690" s="98" t="s">
        <v>9</v>
      </c>
      <c r="D3690" s="98" t="s">
        <v>10</v>
      </c>
      <c r="E3690" s="100" t="s">
        <v>1565</v>
      </c>
      <c r="F3690" s="100"/>
      <c r="G3690" s="101" t="s">
        <v>11</v>
      </c>
      <c r="H3690" s="99" t="s">
        <v>12</v>
      </c>
      <c r="I3690" s="99" t="s">
        <v>13</v>
      </c>
      <c r="J3690" s="99" t="s">
        <v>15</v>
      </c>
      <c r="L3690" s="108"/>
      <c r="M3690" s="108"/>
    </row>
    <row r="3691" customFormat="false" ht="12.75" hidden="false" customHeight="false" outlineLevel="0" collapsed="false">
      <c r="A3691" s="122" t="s">
        <v>1578</v>
      </c>
      <c r="B3691" s="123" t="n">
        <v>2427</v>
      </c>
      <c r="C3691" s="122" t="s">
        <v>50</v>
      </c>
      <c r="D3691" s="122" t="s">
        <v>3283</v>
      </c>
      <c r="E3691" s="124" t="s">
        <v>1642</v>
      </c>
      <c r="F3691" s="124"/>
      <c r="G3691" s="125" t="s">
        <v>52</v>
      </c>
      <c r="H3691" s="126" t="n">
        <v>1</v>
      </c>
      <c r="I3691" s="127" t="n">
        <f aca="false">L3691</f>
        <v>249.76</v>
      </c>
      <c r="J3691" s="127" t="n">
        <f aca="false">M3691</f>
        <v>249.76</v>
      </c>
      <c r="L3691" s="108" t="n">
        <f aca="false">TRUNC(N3691-N3691*$O$2,2)</f>
        <v>249.76</v>
      </c>
      <c r="M3691" s="108" t="n">
        <f aca="false">TRUNC(O3691-O3691*$O$2,2)</f>
        <v>249.76</v>
      </c>
      <c r="N3691" s="0" t="s">
        <v>3284</v>
      </c>
      <c r="O3691" s="0" t="s">
        <v>3284</v>
      </c>
    </row>
    <row r="3692" customFormat="false" ht="13.9" hidden="false" customHeight="true" outlineLevel="0" collapsed="false">
      <c r="A3692" s="134" t="s">
        <v>1630</v>
      </c>
      <c r="B3692" s="134"/>
      <c r="C3692" s="134"/>
      <c r="D3692" s="134"/>
      <c r="E3692" s="134"/>
      <c r="F3692" s="134"/>
      <c r="G3692" s="134"/>
      <c r="H3692" s="134"/>
      <c r="I3692" s="134"/>
      <c r="J3692" s="134"/>
      <c r="L3692" s="108" t="n">
        <f aca="false">TRUNC(N3692-N3692*$O$2,2)</f>
        <v>0</v>
      </c>
      <c r="M3692" s="108" t="n">
        <f aca="false">TRUNC(O3692-O3692*$O$2,2)</f>
        <v>0</v>
      </c>
      <c r="N3692" s="0" t="n">
        <v>0</v>
      </c>
      <c r="O3692" s="0" t="n">
        <v>0</v>
      </c>
    </row>
    <row r="3693" customFormat="false" ht="15" hidden="false" customHeight="false" outlineLevel="0" collapsed="false">
      <c r="A3693" s="98"/>
      <c r="B3693" s="99" t="s">
        <v>8</v>
      </c>
      <c r="C3693" s="98" t="s">
        <v>9</v>
      </c>
      <c r="D3693" s="98" t="s">
        <v>10</v>
      </c>
      <c r="E3693" s="100" t="s">
        <v>1565</v>
      </c>
      <c r="F3693" s="100"/>
      <c r="G3693" s="101" t="s">
        <v>11</v>
      </c>
      <c r="H3693" s="99" t="s">
        <v>12</v>
      </c>
      <c r="I3693" s="99" t="s">
        <v>13</v>
      </c>
      <c r="J3693" s="99" t="s">
        <v>15</v>
      </c>
      <c r="L3693" s="108"/>
      <c r="M3693" s="108"/>
    </row>
    <row r="3694" customFormat="false" ht="12.75" hidden="false" customHeight="false" outlineLevel="0" collapsed="false">
      <c r="A3694" s="122" t="s">
        <v>1578</v>
      </c>
      <c r="B3694" s="123" t="n">
        <v>2427</v>
      </c>
      <c r="C3694" s="122" t="s">
        <v>50</v>
      </c>
      <c r="D3694" s="122" t="s">
        <v>3283</v>
      </c>
      <c r="E3694" s="124" t="s">
        <v>1642</v>
      </c>
      <c r="F3694" s="124"/>
      <c r="G3694" s="125" t="s">
        <v>52</v>
      </c>
      <c r="H3694" s="126" t="n">
        <v>1</v>
      </c>
      <c r="I3694" s="127" t="n">
        <f aca="false">L3694</f>
        <v>249.76</v>
      </c>
      <c r="J3694" s="127" t="n">
        <f aca="false">M3694</f>
        <v>249.76</v>
      </c>
      <c r="L3694" s="108" t="n">
        <f aca="false">TRUNC(N3694-N3694*$O$2,2)</f>
        <v>249.76</v>
      </c>
      <c r="M3694" s="108" t="n">
        <f aca="false">TRUNC(O3694-O3694*$O$2,2)</f>
        <v>249.76</v>
      </c>
      <c r="N3694" s="0" t="s">
        <v>3284</v>
      </c>
      <c r="O3694" s="0" t="s">
        <v>3284</v>
      </c>
    </row>
    <row r="3695" customFormat="false" ht="12.75" hidden="false" customHeight="false" outlineLevel="0" collapsed="false">
      <c r="A3695" s="115"/>
      <c r="B3695" s="115"/>
      <c r="C3695" s="115"/>
      <c r="D3695" s="115"/>
      <c r="E3695" s="115"/>
      <c r="F3695" s="116"/>
      <c r="G3695" s="115"/>
      <c r="H3695" s="116"/>
      <c r="I3695" s="115"/>
      <c r="J3695" s="116"/>
      <c r="L3695" s="108"/>
      <c r="M3695" s="108" t="n">
        <f aca="false">TRUNC(O3695-O3695*$O$2,2)</f>
        <v>0</v>
      </c>
      <c r="N3695" s="0" t="s">
        <v>1574</v>
      </c>
      <c r="O3695" s="0" t="n">
        <v>0</v>
      </c>
    </row>
    <row r="3696" customFormat="false" ht="12.75" hidden="false" customHeight="false" outlineLevel="0" collapsed="false">
      <c r="A3696" s="115"/>
      <c r="B3696" s="115"/>
      <c r="C3696" s="115"/>
      <c r="D3696" s="115"/>
      <c r="E3696" s="115"/>
      <c r="F3696" s="116"/>
      <c r="G3696" s="115"/>
      <c r="H3696" s="117" t="s">
        <v>1575</v>
      </c>
      <c r="I3696" s="117"/>
      <c r="J3696" s="118" t="n">
        <f aca="false">M3696</f>
        <v>305.87</v>
      </c>
      <c r="L3696" s="108" t="n">
        <f aca="false">TRUNC(N3696-N3696*$O$2,2)</f>
        <v>0</v>
      </c>
      <c r="M3696" s="108" t="n">
        <f aca="false">TRUNC(O3696-O3696*$O$2,2)</f>
        <v>305.87</v>
      </c>
      <c r="N3696" s="0" t="n">
        <v>0</v>
      </c>
      <c r="O3696" s="0" t="n">
        <v>391.9</v>
      </c>
    </row>
    <row r="3697" customFormat="false" ht="13.5" hidden="false" customHeight="false" outlineLevel="0" collapsed="false">
      <c r="A3697" s="30"/>
      <c r="B3697" s="30"/>
      <c r="C3697" s="30"/>
      <c r="D3697" s="30"/>
      <c r="E3697" s="30"/>
      <c r="F3697" s="30"/>
      <c r="G3697" s="30"/>
      <c r="H3697" s="119"/>
      <c r="I3697" s="30"/>
      <c r="J3697" s="120"/>
      <c r="L3697" s="108"/>
      <c r="M3697" s="108" t="n">
        <f aca="false">TRUNC(O3697-O3697*$O$2,2)</f>
        <v>9544.73</v>
      </c>
      <c r="N3697" s="0" t="s">
        <v>1576</v>
      </c>
      <c r="O3697" s="0" t="n">
        <v>12229</v>
      </c>
    </row>
    <row r="3698" customFormat="false" ht="13.5" hidden="false" customHeight="false" outlineLevel="0" collapsed="false">
      <c r="A3698" s="121"/>
      <c r="B3698" s="121"/>
      <c r="C3698" s="121"/>
      <c r="D3698" s="121"/>
      <c r="E3698" s="121"/>
      <c r="F3698" s="121"/>
      <c r="G3698" s="121"/>
      <c r="H3698" s="121"/>
      <c r="I3698" s="121"/>
      <c r="J3698" s="121"/>
      <c r="L3698" s="108" t="n">
        <f aca="false">TRUNC(N3698-N3698*$O$2,2)</f>
        <v>0</v>
      </c>
      <c r="M3698" s="108" t="n">
        <f aca="false">TRUNC(O3698-O3698*$O$2,2)</f>
        <v>0</v>
      </c>
      <c r="N3698" s="0" t="n">
        <v>0</v>
      </c>
      <c r="O3698" s="0" t="n">
        <v>0</v>
      </c>
    </row>
    <row r="3699" customFormat="false" ht="15" hidden="false" customHeight="false" outlineLevel="0" collapsed="false">
      <c r="A3699" s="98" t="s">
        <v>555</v>
      </c>
      <c r="B3699" s="99" t="s">
        <v>8</v>
      </c>
      <c r="C3699" s="98" t="s">
        <v>9</v>
      </c>
      <c r="D3699" s="98" t="s">
        <v>10</v>
      </c>
      <c r="E3699" s="100" t="s">
        <v>1565</v>
      </c>
      <c r="F3699" s="100"/>
      <c r="G3699" s="101" t="s">
        <v>11</v>
      </c>
      <c r="H3699" s="99" t="s">
        <v>12</v>
      </c>
      <c r="I3699" s="99" t="s">
        <v>13</v>
      </c>
      <c r="J3699" s="99" t="s">
        <v>15</v>
      </c>
      <c r="L3699" s="108"/>
      <c r="M3699" s="108"/>
    </row>
    <row r="3700" customFormat="false" ht="26.45" hidden="false" customHeight="true" outlineLevel="0" collapsed="false">
      <c r="A3700" s="102" t="s">
        <v>1566</v>
      </c>
      <c r="B3700" s="103" t="s">
        <v>556</v>
      </c>
      <c r="C3700" s="102" t="s">
        <v>50</v>
      </c>
      <c r="D3700" s="102" t="s">
        <v>557</v>
      </c>
      <c r="E3700" s="104" t="s">
        <v>3285</v>
      </c>
      <c r="F3700" s="104"/>
      <c r="G3700" s="105" t="s">
        <v>52</v>
      </c>
      <c r="H3700" s="106" t="n">
        <v>1</v>
      </c>
      <c r="I3700" s="107" t="n">
        <f aca="false">L3700</f>
        <v>1365.15</v>
      </c>
      <c r="J3700" s="107" t="n">
        <f aca="false">M3700</f>
        <v>1365.15</v>
      </c>
      <c r="L3700" s="108" t="n">
        <f aca="false">TRUNC(N3700-N3700*$O$2,2)</f>
        <v>1365.15</v>
      </c>
      <c r="M3700" s="108" t="n">
        <f aca="false">TRUNC(O3700-O3700*$O$2,2)</f>
        <v>1365.15</v>
      </c>
      <c r="N3700" s="0" t="n">
        <v>1749.08</v>
      </c>
      <c r="O3700" s="0" t="n">
        <v>1749.08</v>
      </c>
    </row>
    <row r="3701" customFormat="false" ht="15" hidden="false" customHeight="false" outlineLevel="0" collapsed="false">
      <c r="A3701" s="98"/>
      <c r="B3701" s="99" t="s">
        <v>8</v>
      </c>
      <c r="C3701" s="98" t="s">
        <v>9</v>
      </c>
      <c r="D3701" s="98" t="s">
        <v>10</v>
      </c>
      <c r="E3701" s="100" t="s">
        <v>1565</v>
      </c>
      <c r="F3701" s="100"/>
      <c r="G3701" s="101" t="s">
        <v>11</v>
      </c>
      <c r="H3701" s="99" t="s">
        <v>12</v>
      </c>
      <c r="I3701" s="99" t="s">
        <v>13</v>
      </c>
      <c r="J3701" s="99" t="s">
        <v>15</v>
      </c>
      <c r="L3701" s="108"/>
      <c r="M3701" s="108"/>
    </row>
    <row r="3702" customFormat="false" ht="25.5" hidden="false" customHeight="false" outlineLevel="0" collapsed="false">
      <c r="A3702" s="122" t="s">
        <v>1578</v>
      </c>
      <c r="B3702" s="123" t="n">
        <v>12207</v>
      </c>
      <c r="C3702" s="122" t="s">
        <v>50</v>
      </c>
      <c r="D3702" s="122" t="s">
        <v>557</v>
      </c>
      <c r="E3702" s="124" t="s">
        <v>1642</v>
      </c>
      <c r="F3702" s="124"/>
      <c r="G3702" s="125" t="s">
        <v>52</v>
      </c>
      <c r="H3702" s="126" t="n">
        <v>1</v>
      </c>
      <c r="I3702" s="127" t="n">
        <f aca="false">L3702</f>
        <v>1365.15</v>
      </c>
      <c r="J3702" s="127" t="n">
        <f aca="false">M3702</f>
        <v>1365.15</v>
      </c>
      <c r="L3702" s="108" t="n">
        <f aca="false">TRUNC(N3702-N3702*$O$2,2)</f>
        <v>1365.15</v>
      </c>
      <c r="M3702" s="108" t="n">
        <f aca="false">TRUNC(O3702-O3702*$O$2,2)</f>
        <v>1365.15</v>
      </c>
      <c r="N3702" s="0" t="s">
        <v>3286</v>
      </c>
      <c r="O3702" s="0" t="s">
        <v>3286</v>
      </c>
    </row>
    <row r="3703" customFormat="false" ht="13.9" hidden="false" customHeight="true" outlineLevel="0" collapsed="false">
      <c r="A3703" s="134" t="s">
        <v>1630</v>
      </c>
      <c r="B3703" s="134"/>
      <c r="C3703" s="134"/>
      <c r="D3703" s="134"/>
      <c r="E3703" s="134"/>
      <c r="F3703" s="134"/>
      <c r="G3703" s="134"/>
      <c r="H3703" s="134"/>
      <c r="I3703" s="134"/>
      <c r="J3703" s="134"/>
      <c r="L3703" s="108" t="n">
        <f aca="false">TRUNC(N3703-N3703*$O$2,2)</f>
        <v>0</v>
      </c>
      <c r="M3703" s="108" t="n">
        <f aca="false">TRUNC(O3703-O3703*$O$2,2)</f>
        <v>0</v>
      </c>
      <c r="N3703" s="0" t="n">
        <v>0</v>
      </c>
      <c r="O3703" s="0" t="n">
        <v>0</v>
      </c>
    </row>
    <row r="3704" customFormat="false" ht="15" hidden="false" customHeight="false" outlineLevel="0" collapsed="false">
      <c r="A3704" s="98"/>
      <c r="B3704" s="99" t="s">
        <v>8</v>
      </c>
      <c r="C3704" s="98" t="s">
        <v>9</v>
      </c>
      <c r="D3704" s="98" t="s">
        <v>10</v>
      </c>
      <c r="E3704" s="100" t="s">
        <v>1565</v>
      </c>
      <c r="F3704" s="100"/>
      <c r="G3704" s="101" t="s">
        <v>11</v>
      </c>
      <c r="H3704" s="99" t="s">
        <v>12</v>
      </c>
      <c r="I3704" s="99" t="s">
        <v>13</v>
      </c>
      <c r="J3704" s="99" t="s">
        <v>15</v>
      </c>
      <c r="L3704" s="108"/>
      <c r="M3704" s="108"/>
    </row>
    <row r="3705" customFormat="false" ht="25.5" hidden="false" customHeight="false" outlineLevel="0" collapsed="false">
      <c r="A3705" s="122" t="s">
        <v>1578</v>
      </c>
      <c r="B3705" s="123" t="n">
        <v>12207</v>
      </c>
      <c r="C3705" s="122" t="s">
        <v>50</v>
      </c>
      <c r="D3705" s="122" t="s">
        <v>557</v>
      </c>
      <c r="E3705" s="124" t="s">
        <v>1642</v>
      </c>
      <c r="F3705" s="124"/>
      <c r="G3705" s="125" t="s">
        <v>52</v>
      </c>
      <c r="H3705" s="126" t="n">
        <v>1</v>
      </c>
      <c r="I3705" s="127" t="n">
        <f aca="false">L3705</f>
        <v>1365.15</v>
      </c>
      <c r="J3705" s="127" t="n">
        <f aca="false">M3705</f>
        <v>1365.15</v>
      </c>
      <c r="L3705" s="108" t="n">
        <f aca="false">TRUNC(N3705-N3705*$O$2,2)</f>
        <v>1365.15</v>
      </c>
      <c r="M3705" s="108" t="n">
        <f aca="false">TRUNC(O3705-O3705*$O$2,2)</f>
        <v>1365.15</v>
      </c>
      <c r="N3705" s="0" t="s">
        <v>3286</v>
      </c>
      <c r="O3705" s="0" t="s">
        <v>3286</v>
      </c>
    </row>
    <row r="3706" customFormat="false" ht="12.75" hidden="false" customHeight="false" outlineLevel="0" collapsed="false">
      <c r="A3706" s="115"/>
      <c r="B3706" s="115"/>
      <c r="C3706" s="115"/>
      <c r="D3706" s="115"/>
      <c r="E3706" s="115"/>
      <c r="F3706" s="116"/>
      <c r="G3706" s="115"/>
      <c r="H3706" s="116"/>
      <c r="I3706" s="115"/>
      <c r="J3706" s="116"/>
      <c r="L3706" s="108"/>
      <c r="M3706" s="108" t="n">
        <f aca="false">TRUNC(O3706-O3706*$O$2,2)</f>
        <v>0</v>
      </c>
      <c r="N3706" s="0" t="s">
        <v>1574</v>
      </c>
      <c r="O3706" s="0" t="n">
        <v>0</v>
      </c>
    </row>
    <row r="3707" customFormat="false" ht="12.75" hidden="false" customHeight="false" outlineLevel="0" collapsed="false">
      <c r="A3707" s="115"/>
      <c r="B3707" s="115"/>
      <c r="C3707" s="115"/>
      <c r="D3707" s="115"/>
      <c r="E3707" s="115"/>
      <c r="F3707" s="116"/>
      <c r="G3707" s="115"/>
      <c r="H3707" s="117" t="s">
        <v>1575</v>
      </c>
      <c r="I3707" s="117"/>
      <c r="J3707" s="118" t="n">
        <f aca="false">M3707</f>
        <v>1671.9</v>
      </c>
      <c r="L3707" s="108" t="n">
        <f aca="false">TRUNC(N3707-N3707*$O$2,2)</f>
        <v>0</v>
      </c>
      <c r="M3707" s="108" t="n">
        <f aca="false">TRUNC(O3707-O3707*$O$2,2)</f>
        <v>1671.9</v>
      </c>
      <c r="N3707" s="0" t="n">
        <v>0</v>
      </c>
      <c r="O3707" s="0" t="n">
        <v>2142.09</v>
      </c>
    </row>
    <row r="3708" customFormat="false" ht="13.5" hidden="false" customHeight="false" outlineLevel="0" collapsed="false">
      <c r="A3708" s="30"/>
      <c r="B3708" s="30"/>
      <c r="C3708" s="30"/>
      <c r="D3708" s="30"/>
      <c r="E3708" s="30"/>
      <c r="F3708" s="30"/>
      <c r="G3708" s="30"/>
      <c r="H3708" s="119"/>
      <c r="I3708" s="30"/>
      <c r="J3708" s="120"/>
      <c r="L3708" s="108"/>
      <c r="M3708" s="108" t="n">
        <f aca="false">TRUNC(O3708-O3708*$O$2,2)</f>
        <v>3678.17</v>
      </c>
      <c r="N3708" s="0" t="s">
        <v>1576</v>
      </c>
      <c r="O3708" s="0" t="n">
        <v>4712.59</v>
      </c>
    </row>
    <row r="3709" customFormat="false" ht="13.5" hidden="false" customHeight="false" outlineLevel="0" collapsed="false">
      <c r="A3709" s="121"/>
      <c r="B3709" s="121"/>
      <c r="C3709" s="121"/>
      <c r="D3709" s="121"/>
      <c r="E3709" s="121"/>
      <c r="F3709" s="121"/>
      <c r="G3709" s="121"/>
      <c r="H3709" s="121"/>
      <c r="I3709" s="121"/>
      <c r="J3709" s="121"/>
      <c r="L3709" s="108" t="n">
        <f aca="false">TRUNC(N3709-N3709*$O$2,2)</f>
        <v>0</v>
      </c>
      <c r="M3709" s="108" t="n">
        <f aca="false">TRUNC(O3709-O3709*$O$2,2)</f>
        <v>0</v>
      </c>
      <c r="N3709" s="0" t="n">
        <v>0</v>
      </c>
      <c r="O3709" s="0" t="n">
        <v>0</v>
      </c>
    </row>
    <row r="3710" customFormat="false" ht="15" hidden="false" customHeight="false" outlineLevel="0" collapsed="false">
      <c r="A3710" s="98" t="s">
        <v>558</v>
      </c>
      <c r="B3710" s="99" t="s">
        <v>8</v>
      </c>
      <c r="C3710" s="98" t="s">
        <v>9</v>
      </c>
      <c r="D3710" s="98" t="s">
        <v>10</v>
      </c>
      <c r="E3710" s="100" t="s">
        <v>1565</v>
      </c>
      <c r="F3710" s="100"/>
      <c r="G3710" s="101" t="s">
        <v>11</v>
      </c>
      <c r="H3710" s="99" t="s">
        <v>12</v>
      </c>
      <c r="I3710" s="99" t="s">
        <v>13</v>
      </c>
      <c r="J3710" s="99" t="s">
        <v>15</v>
      </c>
      <c r="L3710" s="108"/>
      <c r="M3710" s="108"/>
    </row>
    <row r="3711" customFormat="false" ht="52.9" hidden="false" customHeight="true" outlineLevel="0" collapsed="false">
      <c r="A3711" s="102" t="s">
        <v>1566</v>
      </c>
      <c r="B3711" s="103" t="s">
        <v>559</v>
      </c>
      <c r="C3711" s="102" t="s">
        <v>22</v>
      </c>
      <c r="D3711" s="102" t="s">
        <v>560</v>
      </c>
      <c r="E3711" s="104" t="s">
        <v>2842</v>
      </c>
      <c r="F3711" s="104"/>
      <c r="G3711" s="105" t="s">
        <v>24</v>
      </c>
      <c r="H3711" s="106" t="n">
        <v>1</v>
      </c>
      <c r="I3711" s="107" t="n">
        <f aca="false">L3711</f>
        <v>15477.31</v>
      </c>
      <c r="J3711" s="107" t="n">
        <f aca="false">M3711</f>
        <v>15477.31</v>
      </c>
      <c r="L3711" s="108" t="n">
        <f aca="false">TRUNC(N3711-N3711*$O$2,2)</f>
        <v>15477.31</v>
      </c>
      <c r="M3711" s="108" t="n">
        <f aca="false">TRUNC(O3711-O3711*$O$2,2)</f>
        <v>15477.31</v>
      </c>
      <c r="N3711" s="0" t="n">
        <v>19830</v>
      </c>
      <c r="O3711" s="0" t="n">
        <v>19830</v>
      </c>
    </row>
    <row r="3712" customFormat="false" ht="51" hidden="false" customHeight="false" outlineLevel="0" collapsed="false">
      <c r="A3712" s="122" t="s">
        <v>1578</v>
      </c>
      <c r="B3712" s="123" t="s">
        <v>3287</v>
      </c>
      <c r="C3712" s="122" t="s">
        <v>22</v>
      </c>
      <c r="D3712" s="122" t="s">
        <v>3288</v>
      </c>
      <c r="E3712" s="124" t="s">
        <v>1581</v>
      </c>
      <c r="F3712" s="124"/>
      <c r="G3712" s="125" t="s">
        <v>24</v>
      </c>
      <c r="H3712" s="126" t="n">
        <v>1</v>
      </c>
      <c r="I3712" s="127" t="n">
        <f aca="false">L3712</f>
        <v>15477.31</v>
      </c>
      <c r="J3712" s="127" t="n">
        <f aca="false">M3712</f>
        <v>15477.31</v>
      </c>
      <c r="L3712" s="108" t="n">
        <f aca="false">TRUNC(N3712-N3712*$O$2,2)</f>
        <v>15477.31</v>
      </c>
      <c r="M3712" s="108" t="n">
        <f aca="false">TRUNC(O3712-O3712*$O$2,2)</f>
        <v>15477.31</v>
      </c>
      <c r="N3712" s="0" t="n">
        <v>19830</v>
      </c>
      <c r="O3712" s="0" t="n">
        <v>19830</v>
      </c>
    </row>
    <row r="3713" customFormat="false" ht="12.75" hidden="false" customHeight="false" outlineLevel="0" collapsed="false">
      <c r="A3713" s="115"/>
      <c r="B3713" s="115"/>
      <c r="C3713" s="115"/>
      <c r="D3713" s="115"/>
      <c r="E3713" s="115"/>
      <c r="F3713" s="116"/>
      <c r="G3713" s="115"/>
      <c r="H3713" s="116"/>
      <c r="I3713" s="115"/>
      <c r="J3713" s="116"/>
      <c r="L3713" s="108"/>
      <c r="M3713" s="108" t="n">
        <f aca="false">TRUNC(O3713-O3713*$O$2,2)</f>
        <v>0</v>
      </c>
      <c r="N3713" s="0" t="s">
        <v>1574</v>
      </c>
      <c r="O3713" s="0" t="n">
        <v>0</v>
      </c>
    </row>
    <row r="3714" customFormat="false" ht="12.75" hidden="false" customHeight="false" outlineLevel="0" collapsed="false">
      <c r="A3714" s="115"/>
      <c r="B3714" s="115"/>
      <c r="C3714" s="115"/>
      <c r="D3714" s="115"/>
      <c r="E3714" s="115"/>
      <c r="F3714" s="116"/>
      <c r="G3714" s="115"/>
      <c r="H3714" s="117" t="s">
        <v>1575</v>
      </c>
      <c r="I3714" s="117"/>
      <c r="J3714" s="118" t="n">
        <f aca="false">M3714</f>
        <v>18955.06</v>
      </c>
      <c r="L3714" s="108" t="n">
        <f aca="false">TRUNC(N3714-N3714*$O$2,2)</f>
        <v>0</v>
      </c>
      <c r="M3714" s="108" t="n">
        <f aca="false">TRUNC(O3714-O3714*$O$2,2)</f>
        <v>18955.06</v>
      </c>
      <c r="N3714" s="0" t="n">
        <v>0</v>
      </c>
      <c r="O3714" s="0" t="n">
        <v>24285.8</v>
      </c>
    </row>
    <row r="3715" customFormat="false" ht="13.5" hidden="false" customHeight="false" outlineLevel="0" collapsed="false">
      <c r="A3715" s="30"/>
      <c r="B3715" s="30"/>
      <c r="C3715" s="30"/>
      <c r="D3715" s="30"/>
      <c r="E3715" s="30"/>
      <c r="F3715" s="30"/>
      <c r="G3715" s="30"/>
      <c r="H3715" s="119"/>
      <c r="I3715" s="30"/>
      <c r="J3715" s="120"/>
      <c r="L3715" s="108"/>
      <c r="M3715" s="108" t="n">
        <f aca="false">TRUNC(O3715-O3715*$O$2,2)</f>
        <v>18955.06</v>
      </c>
      <c r="N3715" s="0" t="s">
        <v>1576</v>
      </c>
      <c r="O3715" s="0" t="n">
        <v>24285.8</v>
      </c>
    </row>
    <row r="3716" customFormat="false" ht="13.5" hidden="false" customHeight="false" outlineLevel="0" collapsed="false">
      <c r="A3716" s="121"/>
      <c r="B3716" s="121"/>
      <c r="C3716" s="121"/>
      <c r="D3716" s="121"/>
      <c r="E3716" s="121"/>
      <c r="F3716" s="121"/>
      <c r="G3716" s="121"/>
      <c r="H3716" s="121"/>
      <c r="I3716" s="121"/>
      <c r="J3716" s="121"/>
      <c r="L3716" s="108" t="n">
        <f aca="false">TRUNC(N3716-N3716*$O$2,2)</f>
        <v>0</v>
      </c>
      <c r="M3716" s="108" t="n">
        <f aca="false">TRUNC(O3716-O3716*$O$2,2)</f>
        <v>0</v>
      </c>
      <c r="N3716" s="0" t="n">
        <v>0</v>
      </c>
      <c r="O3716" s="0" t="n">
        <v>0</v>
      </c>
    </row>
    <row r="3717" customFormat="false" ht="12.75" hidden="false" customHeight="false" outlineLevel="0" collapsed="false">
      <c r="A3717" s="22" t="s">
        <v>561</v>
      </c>
      <c r="B3717" s="22"/>
      <c r="C3717" s="22"/>
      <c r="D3717" s="22" t="s">
        <v>562</v>
      </c>
      <c r="E3717" s="22"/>
      <c r="F3717" s="96"/>
      <c r="G3717" s="96"/>
      <c r="H3717" s="24"/>
      <c r="I3717" s="22"/>
      <c r="J3717" s="97"/>
      <c r="L3717" s="108" t="n">
        <f aca="false">TRUNC(N3717-N3717*$O$2,2)</f>
        <v>0</v>
      </c>
      <c r="M3717" s="108" t="n">
        <f aca="false">TRUNC(O3717-O3717*$O$2,2)</f>
        <v>0</v>
      </c>
      <c r="N3717" s="0" t="n">
        <v>0</v>
      </c>
      <c r="O3717" s="0" t="n">
        <v>0</v>
      </c>
    </row>
    <row r="3718" customFormat="false" ht="15" hidden="false" customHeight="false" outlineLevel="0" collapsed="false">
      <c r="A3718" s="98" t="s">
        <v>563</v>
      </c>
      <c r="B3718" s="99" t="s">
        <v>8</v>
      </c>
      <c r="C3718" s="98" t="s">
        <v>9</v>
      </c>
      <c r="D3718" s="98" t="s">
        <v>10</v>
      </c>
      <c r="E3718" s="100" t="s">
        <v>1565</v>
      </c>
      <c r="F3718" s="100"/>
      <c r="G3718" s="101" t="s">
        <v>11</v>
      </c>
      <c r="H3718" s="99" t="s">
        <v>12</v>
      </c>
      <c r="I3718" s="99" t="s">
        <v>13</v>
      </c>
      <c r="J3718" s="99" t="s">
        <v>15</v>
      </c>
      <c r="L3718" s="108"/>
      <c r="M3718" s="108"/>
    </row>
    <row r="3719" customFormat="false" ht="26.45" hidden="false" customHeight="true" outlineLevel="0" collapsed="false">
      <c r="A3719" s="102" t="s">
        <v>1566</v>
      </c>
      <c r="B3719" s="103" t="s">
        <v>564</v>
      </c>
      <c r="C3719" s="102" t="s">
        <v>50</v>
      </c>
      <c r="D3719" s="102" t="s">
        <v>565</v>
      </c>
      <c r="E3719" s="104" t="s">
        <v>1838</v>
      </c>
      <c r="F3719" s="104"/>
      <c r="G3719" s="105" t="s">
        <v>52</v>
      </c>
      <c r="H3719" s="106" t="n">
        <v>1</v>
      </c>
      <c r="I3719" s="107" t="n">
        <f aca="false">L3719</f>
        <v>33.17</v>
      </c>
      <c r="J3719" s="107" t="n">
        <f aca="false">M3719</f>
        <v>33.17</v>
      </c>
      <c r="L3719" s="108" t="n">
        <f aca="false">TRUNC(N3719-N3719*$O$2,2)</f>
        <v>33.17</v>
      </c>
      <c r="M3719" s="108" t="n">
        <f aca="false">TRUNC(O3719-O3719*$O$2,2)</f>
        <v>33.17</v>
      </c>
      <c r="N3719" s="0" t="n">
        <v>42.51</v>
      </c>
      <c r="O3719" s="0" t="n">
        <v>42.51</v>
      </c>
    </row>
    <row r="3720" customFormat="false" ht="15" hidden="false" customHeight="false" outlineLevel="0" collapsed="false">
      <c r="A3720" s="98"/>
      <c r="B3720" s="99" t="s">
        <v>8</v>
      </c>
      <c r="C3720" s="98" t="s">
        <v>9</v>
      </c>
      <c r="D3720" s="98" t="s">
        <v>10</v>
      </c>
      <c r="E3720" s="100" t="s">
        <v>1565</v>
      </c>
      <c r="F3720" s="100"/>
      <c r="G3720" s="101" t="s">
        <v>11</v>
      </c>
      <c r="H3720" s="99" t="s">
        <v>12</v>
      </c>
      <c r="I3720" s="99" t="s">
        <v>13</v>
      </c>
      <c r="J3720" s="99" t="s">
        <v>15</v>
      </c>
      <c r="L3720" s="108"/>
      <c r="M3720" s="108"/>
    </row>
    <row r="3721" customFormat="false" ht="12.75" hidden="false" customHeight="false" outlineLevel="0" collapsed="false">
      <c r="A3721" s="122" t="s">
        <v>1578</v>
      </c>
      <c r="B3721" s="123" t="n">
        <v>2583</v>
      </c>
      <c r="C3721" s="122" t="s">
        <v>50</v>
      </c>
      <c r="D3721" s="122" t="s">
        <v>3289</v>
      </c>
      <c r="E3721" s="124" t="s">
        <v>1581</v>
      </c>
      <c r="F3721" s="124"/>
      <c r="G3721" s="125" t="s">
        <v>52</v>
      </c>
      <c r="H3721" s="126" t="n">
        <v>1</v>
      </c>
      <c r="I3721" s="127" t="n">
        <f aca="false">L3721</f>
        <v>33.17</v>
      </c>
      <c r="J3721" s="127" t="n">
        <f aca="false">M3721</f>
        <v>33.17</v>
      </c>
      <c r="L3721" s="108" t="n">
        <f aca="false">TRUNC(N3721-N3721*$O$2,2)</f>
        <v>33.17</v>
      </c>
      <c r="M3721" s="108" t="n">
        <f aca="false">TRUNC(O3721-O3721*$O$2,2)</f>
        <v>33.17</v>
      </c>
      <c r="N3721" s="0" t="s">
        <v>3290</v>
      </c>
      <c r="O3721" s="0" t="s">
        <v>3290</v>
      </c>
    </row>
    <row r="3722" customFormat="false" ht="13.9" hidden="false" customHeight="true" outlineLevel="0" collapsed="false">
      <c r="A3722" s="134" t="s">
        <v>1630</v>
      </c>
      <c r="B3722" s="134"/>
      <c r="C3722" s="134"/>
      <c r="D3722" s="134"/>
      <c r="E3722" s="134"/>
      <c r="F3722" s="134"/>
      <c r="G3722" s="134"/>
      <c r="H3722" s="134"/>
      <c r="I3722" s="134"/>
      <c r="J3722" s="134"/>
      <c r="L3722" s="108" t="n">
        <f aca="false">TRUNC(N3722-N3722*$O$2,2)</f>
        <v>0</v>
      </c>
      <c r="M3722" s="108" t="n">
        <f aca="false">TRUNC(O3722-O3722*$O$2,2)</f>
        <v>0</v>
      </c>
      <c r="N3722" s="0" t="n">
        <v>0</v>
      </c>
      <c r="O3722" s="0" t="n">
        <v>0</v>
      </c>
    </row>
    <row r="3723" customFormat="false" ht="15" hidden="false" customHeight="false" outlineLevel="0" collapsed="false">
      <c r="A3723" s="98"/>
      <c r="B3723" s="99" t="s">
        <v>8</v>
      </c>
      <c r="C3723" s="98" t="s">
        <v>9</v>
      </c>
      <c r="D3723" s="98" t="s">
        <v>10</v>
      </c>
      <c r="E3723" s="100" t="s">
        <v>1565</v>
      </c>
      <c r="F3723" s="100"/>
      <c r="G3723" s="101" t="s">
        <v>11</v>
      </c>
      <c r="H3723" s="99" t="s">
        <v>12</v>
      </c>
      <c r="I3723" s="99" t="s">
        <v>13</v>
      </c>
      <c r="J3723" s="99" t="s">
        <v>15</v>
      </c>
      <c r="L3723" s="108"/>
      <c r="M3723" s="108"/>
    </row>
    <row r="3724" customFormat="false" ht="12.75" hidden="false" customHeight="false" outlineLevel="0" collapsed="false">
      <c r="A3724" s="122" t="s">
        <v>1578</v>
      </c>
      <c r="B3724" s="123" t="n">
        <v>2583</v>
      </c>
      <c r="C3724" s="122" t="s">
        <v>50</v>
      </c>
      <c r="D3724" s="122" t="s">
        <v>3289</v>
      </c>
      <c r="E3724" s="124" t="s">
        <v>1581</v>
      </c>
      <c r="F3724" s="124"/>
      <c r="G3724" s="125" t="s">
        <v>52</v>
      </c>
      <c r="H3724" s="126" t="n">
        <v>1</v>
      </c>
      <c r="I3724" s="127" t="n">
        <f aca="false">L3724</f>
        <v>33.17</v>
      </c>
      <c r="J3724" s="127" t="n">
        <f aca="false">M3724</f>
        <v>33.17</v>
      </c>
      <c r="L3724" s="108" t="n">
        <f aca="false">TRUNC(N3724-N3724*$O$2,2)</f>
        <v>33.17</v>
      </c>
      <c r="M3724" s="108" t="n">
        <f aca="false">TRUNC(O3724-O3724*$O$2,2)</f>
        <v>33.17</v>
      </c>
      <c r="N3724" s="0" t="s">
        <v>3290</v>
      </c>
      <c r="O3724" s="0" t="s">
        <v>3290</v>
      </c>
    </row>
    <row r="3725" customFormat="false" ht="12.75" hidden="false" customHeight="false" outlineLevel="0" collapsed="false">
      <c r="A3725" s="115"/>
      <c r="B3725" s="115"/>
      <c r="C3725" s="115"/>
      <c r="D3725" s="115"/>
      <c r="E3725" s="115"/>
      <c r="F3725" s="116"/>
      <c r="G3725" s="115"/>
      <c r="H3725" s="116"/>
      <c r="I3725" s="115"/>
      <c r="J3725" s="116"/>
      <c r="L3725" s="108"/>
      <c r="M3725" s="108" t="n">
        <f aca="false">TRUNC(O3725-O3725*$O$2,2)</f>
        <v>0</v>
      </c>
      <c r="N3725" s="0" t="s">
        <v>1574</v>
      </c>
      <c r="O3725" s="0" t="n">
        <v>0</v>
      </c>
    </row>
    <row r="3726" customFormat="false" ht="12.75" hidden="false" customHeight="false" outlineLevel="0" collapsed="false">
      <c r="A3726" s="115"/>
      <c r="B3726" s="115"/>
      <c r="C3726" s="115"/>
      <c r="D3726" s="115"/>
      <c r="E3726" s="115"/>
      <c r="F3726" s="116"/>
      <c r="G3726" s="115"/>
      <c r="H3726" s="117" t="s">
        <v>1575</v>
      </c>
      <c r="I3726" s="117"/>
      <c r="J3726" s="118" t="n">
        <f aca="false">M3726</f>
        <v>40.63</v>
      </c>
      <c r="L3726" s="108" t="n">
        <f aca="false">TRUNC(N3726-N3726*$O$2,2)</f>
        <v>0</v>
      </c>
      <c r="M3726" s="108" t="n">
        <f aca="false">TRUNC(O3726-O3726*$O$2,2)</f>
        <v>40.63</v>
      </c>
      <c r="N3726" s="0" t="n">
        <v>0</v>
      </c>
      <c r="O3726" s="0" t="n">
        <v>52.06</v>
      </c>
    </row>
    <row r="3727" customFormat="false" ht="13.5" hidden="false" customHeight="false" outlineLevel="0" collapsed="false">
      <c r="A3727" s="30"/>
      <c r="B3727" s="30"/>
      <c r="C3727" s="30"/>
      <c r="D3727" s="30"/>
      <c r="E3727" s="30"/>
      <c r="F3727" s="30"/>
      <c r="G3727" s="30"/>
      <c r="H3727" s="119"/>
      <c r="I3727" s="30"/>
      <c r="J3727" s="120"/>
      <c r="L3727" s="108"/>
      <c r="M3727" s="108" t="n">
        <f aca="false">TRUNC(O3727-O3727*$O$2,2)</f>
        <v>1267.92</v>
      </c>
      <c r="N3727" s="0" t="s">
        <v>1576</v>
      </c>
      <c r="O3727" s="0" t="n">
        <v>1624.5</v>
      </c>
    </row>
    <row r="3728" customFormat="false" ht="13.5" hidden="false" customHeight="false" outlineLevel="0" collapsed="false">
      <c r="A3728" s="121"/>
      <c r="B3728" s="121"/>
      <c r="C3728" s="121"/>
      <c r="D3728" s="121"/>
      <c r="E3728" s="121"/>
      <c r="F3728" s="121"/>
      <c r="G3728" s="121"/>
      <c r="H3728" s="121"/>
      <c r="I3728" s="121"/>
      <c r="J3728" s="121"/>
      <c r="L3728" s="108" t="n">
        <f aca="false">TRUNC(N3728-N3728*$O$2,2)</f>
        <v>0</v>
      </c>
      <c r="M3728" s="108" t="n">
        <f aca="false">TRUNC(O3728-O3728*$O$2,2)</f>
        <v>0</v>
      </c>
      <c r="N3728" s="0" t="n">
        <v>0</v>
      </c>
      <c r="O3728" s="0" t="n">
        <v>0</v>
      </c>
    </row>
    <row r="3729" customFormat="false" ht="12.75" hidden="false" customHeight="false" outlineLevel="0" collapsed="false">
      <c r="A3729" s="22" t="s">
        <v>566</v>
      </c>
      <c r="B3729" s="22"/>
      <c r="C3729" s="22"/>
      <c r="D3729" s="22" t="s">
        <v>567</v>
      </c>
      <c r="E3729" s="22"/>
      <c r="F3729" s="96"/>
      <c r="G3729" s="96"/>
      <c r="H3729" s="24"/>
      <c r="I3729" s="22"/>
      <c r="J3729" s="97"/>
      <c r="L3729" s="108" t="n">
        <f aca="false">TRUNC(N3729-N3729*$O$2,2)</f>
        <v>0</v>
      </c>
      <c r="M3729" s="108" t="n">
        <f aca="false">TRUNC(O3729-O3729*$O$2,2)</f>
        <v>0</v>
      </c>
      <c r="N3729" s="0" t="n">
        <v>0</v>
      </c>
      <c r="O3729" s="0" t="n">
        <v>0</v>
      </c>
    </row>
    <row r="3730" customFormat="false" ht="12.75" hidden="false" customHeight="false" outlineLevel="0" collapsed="false">
      <c r="A3730" s="22" t="s">
        <v>568</v>
      </c>
      <c r="B3730" s="22"/>
      <c r="C3730" s="22"/>
      <c r="D3730" s="22" t="s">
        <v>569</v>
      </c>
      <c r="E3730" s="22"/>
      <c r="F3730" s="96"/>
      <c r="G3730" s="96"/>
      <c r="H3730" s="24"/>
      <c r="I3730" s="22"/>
      <c r="J3730" s="97"/>
      <c r="L3730" s="108" t="n">
        <f aca="false">TRUNC(N3730-N3730*$O$2,2)</f>
        <v>0</v>
      </c>
      <c r="M3730" s="108" t="n">
        <f aca="false">TRUNC(O3730-O3730*$O$2,2)</f>
        <v>0</v>
      </c>
      <c r="N3730" s="0" t="n">
        <v>0</v>
      </c>
      <c r="O3730" s="0" t="n">
        <v>0</v>
      </c>
    </row>
    <row r="3731" customFormat="false" ht="15" hidden="false" customHeight="false" outlineLevel="0" collapsed="false">
      <c r="A3731" s="98" t="s">
        <v>570</v>
      </c>
      <c r="B3731" s="99" t="s">
        <v>8</v>
      </c>
      <c r="C3731" s="98" t="s">
        <v>9</v>
      </c>
      <c r="D3731" s="98" t="s">
        <v>10</v>
      </c>
      <c r="E3731" s="100" t="s">
        <v>1565</v>
      </c>
      <c r="F3731" s="100"/>
      <c r="G3731" s="101" t="s">
        <v>11</v>
      </c>
      <c r="H3731" s="99" t="s">
        <v>12</v>
      </c>
      <c r="I3731" s="99" t="s">
        <v>13</v>
      </c>
      <c r="J3731" s="99" t="s">
        <v>15</v>
      </c>
      <c r="L3731" s="108"/>
      <c r="M3731" s="108"/>
    </row>
    <row r="3732" customFormat="false" ht="39.6" hidden="false" customHeight="true" outlineLevel="0" collapsed="false">
      <c r="A3732" s="102" t="s">
        <v>1566</v>
      </c>
      <c r="B3732" s="103" t="s">
        <v>571</v>
      </c>
      <c r="C3732" s="102" t="s">
        <v>29</v>
      </c>
      <c r="D3732" s="102" t="s">
        <v>572</v>
      </c>
      <c r="E3732" s="104" t="s">
        <v>3291</v>
      </c>
      <c r="F3732" s="104"/>
      <c r="G3732" s="105" t="s">
        <v>65</v>
      </c>
      <c r="H3732" s="106" t="n">
        <v>1</v>
      </c>
      <c r="I3732" s="107" t="n">
        <f aca="false">L3732</f>
        <v>255.24</v>
      </c>
      <c r="J3732" s="107" t="n">
        <f aca="false">M3732</f>
        <v>255.24</v>
      </c>
      <c r="L3732" s="108" t="n">
        <f aca="false">TRUNC(N3732-N3732*$O$2,2)</f>
        <v>255.24</v>
      </c>
      <c r="M3732" s="108" t="n">
        <f aca="false">TRUNC(O3732-O3732*$O$2,2)</f>
        <v>255.24</v>
      </c>
      <c r="N3732" s="0" t="n">
        <v>327.03</v>
      </c>
      <c r="O3732" s="0" t="n">
        <v>327.03</v>
      </c>
    </row>
    <row r="3733" customFormat="false" ht="39.6" hidden="false" customHeight="true" outlineLevel="0" collapsed="false">
      <c r="A3733" s="109" t="s">
        <v>1567</v>
      </c>
      <c r="B3733" s="110" t="s">
        <v>3292</v>
      </c>
      <c r="C3733" s="109" t="s">
        <v>29</v>
      </c>
      <c r="D3733" s="109" t="s">
        <v>3293</v>
      </c>
      <c r="E3733" s="111" t="s">
        <v>2635</v>
      </c>
      <c r="F3733" s="111"/>
      <c r="G3733" s="112" t="s">
        <v>41</v>
      </c>
      <c r="H3733" s="113" t="n">
        <v>0.0141</v>
      </c>
      <c r="I3733" s="114" t="n">
        <f aca="false">L3733</f>
        <v>171.61</v>
      </c>
      <c r="J3733" s="114" t="n">
        <f aca="false">M3733</f>
        <v>2.41</v>
      </c>
      <c r="L3733" s="108" t="n">
        <f aca="false">TRUNC(N3733-N3733*$O$2,2)</f>
        <v>171.61</v>
      </c>
      <c r="M3733" s="108" t="n">
        <f aca="false">TRUNC(O3733-O3733*$O$2,2)</f>
        <v>2.41</v>
      </c>
      <c r="N3733" s="0" t="n">
        <v>219.88</v>
      </c>
      <c r="O3733" s="0" t="n">
        <v>3.1</v>
      </c>
    </row>
    <row r="3734" customFormat="false" ht="39.6" hidden="false" customHeight="true" outlineLevel="0" collapsed="false">
      <c r="A3734" s="109" t="s">
        <v>1567</v>
      </c>
      <c r="B3734" s="110" t="s">
        <v>1597</v>
      </c>
      <c r="C3734" s="109" t="s">
        <v>29</v>
      </c>
      <c r="D3734" s="109" t="s">
        <v>1598</v>
      </c>
      <c r="E3734" s="111" t="s">
        <v>1570</v>
      </c>
      <c r="F3734" s="111"/>
      <c r="G3734" s="112" t="s">
        <v>31</v>
      </c>
      <c r="H3734" s="113" t="n">
        <v>0.2231</v>
      </c>
      <c r="I3734" s="114" t="n">
        <f aca="false">L3734</f>
        <v>15.82</v>
      </c>
      <c r="J3734" s="114" t="n">
        <f aca="false">M3734</f>
        <v>3.52</v>
      </c>
      <c r="L3734" s="108" t="n">
        <f aca="false">TRUNC(N3734-N3734*$O$2,2)</f>
        <v>15.82</v>
      </c>
      <c r="M3734" s="108" t="n">
        <f aca="false">TRUNC(O3734-O3734*$O$2,2)</f>
        <v>3.52</v>
      </c>
      <c r="N3734" s="0" t="n">
        <v>20.28</v>
      </c>
      <c r="O3734" s="0" t="n">
        <v>4.52</v>
      </c>
    </row>
    <row r="3735" customFormat="false" ht="39.6" hidden="false" customHeight="true" outlineLevel="0" collapsed="false">
      <c r="A3735" s="109" t="s">
        <v>1567</v>
      </c>
      <c r="B3735" s="110" t="s">
        <v>1591</v>
      </c>
      <c r="C3735" s="109" t="s">
        <v>29</v>
      </c>
      <c r="D3735" s="109" t="s">
        <v>1592</v>
      </c>
      <c r="E3735" s="111" t="s">
        <v>1570</v>
      </c>
      <c r="F3735" s="111"/>
      <c r="G3735" s="112" t="s">
        <v>31</v>
      </c>
      <c r="H3735" s="113" t="n">
        <v>0.284</v>
      </c>
      <c r="I3735" s="114" t="n">
        <f aca="false">L3735</f>
        <v>19.38</v>
      </c>
      <c r="J3735" s="114" t="n">
        <f aca="false">M3735</f>
        <v>5.5</v>
      </c>
      <c r="L3735" s="108" t="n">
        <f aca="false">TRUNC(N3735-N3735*$O$2,2)</f>
        <v>19.38</v>
      </c>
      <c r="M3735" s="108" t="n">
        <f aca="false">TRUNC(O3735-O3735*$O$2,2)</f>
        <v>5.5</v>
      </c>
      <c r="N3735" s="0" t="n">
        <v>24.84</v>
      </c>
      <c r="O3735" s="0" t="n">
        <v>7.05</v>
      </c>
    </row>
    <row r="3736" customFormat="false" ht="51" hidden="false" customHeight="false" outlineLevel="0" collapsed="false">
      <c r="A3736" s="122" t="s">
        <v>1578</v>
      </c>
      <c r="B3736" s="123" t="s">
        <v>3294</v>
      </c>
      <c r="C3736" s="122" t="s">
        <v>29</v>
      </c>
      <c r="D3736" s="122" t="s">
        <v>3295</v>
      </c>
      <c r="E3736" s="124" t="s">
        <v>1581</v>
      </c>
      <c r="F3736" s="124"/>
      <c r="G3736" s="125" t="s">
        <v>65</v>
      </c>
      <c r="H3736" s="126" t="n">
        <v>1</v>
      </c>
      <c r="I3736" s="127" t="n">
        <f aca="false">L3736</f>
        <v>243.79</v>
      </c>
      <c r="J3736" s="127" t="n">
        <f aca="false">M3736</f>
        <v>243.79</v>
      </c>
      <c r="L3736" s="108" t="n">
        <f aca="false">TRUNC(N3736-N3736*$O$2,2)</f>
        <v>243.79</v>
      </c>
      <c r="M3736" s="108" t="n">
        <f aca="false">TRUNC(O3736-O3736*$O$2,2)</f>
        <v>243.79</v>
      </c>
      <c r="N3736" s="0" t="n">
        <v>312.36</v>
      </c>
      <c r="O3736" s="0" t="n">
        <v>312.36</v>
      </c>
    </row>
    <row r="3737" customFormat="false" ht="12.75" hidden="false" customHeight="false" outlineLevel="0" collapsed="false">
      <c r="A3737" s="115"/>
      <c r="B3737" s="115"/>
      <c r="C3737" s="115"/>
      <c r="D3737" s="115"/>
      <c r="E3737" s="115"/>
      <c r="F3737" s="116"/>
      <c r="G3737" s="115"/>
      <c r="H3737" s="116"/>
      <c r="I3737" s="115"/>
      <c r="J3737" s="116"/>
      <c r="L3737" s="108"/>
      <c r="M3737" s="108" t="n">
        <f aca="false">TRUNC(O3737-O3737*$O$2,2)</f>
        <v>7.47</v>
      </c>
      <c r="N3737" s="0" t="s">
        <v>1574</v>
      </c>
      <c r="O3737" s="0" t="n">
        <v>9.58</v>
      </c>
    </row>
    <row r="3738" customFormat="false" ht="12.75" hidden="false" customHeight="false" outlineLevel="0" collapsed="false">
      <c r="A3738" s="115"/>
      <c r="B3738" s="115"/>
      <c r="C3738" s="115"/>
      <c r="D3738" s="115"/>
      <c r="E3738" s="115"/>
      <c r="F3738" s="116"/>
      <c r="G3738" s="115"/>
      <c r="H3738" s="117" t="s">
        <v>1575</v>
      </c>
      <c r="I3738" s="117"/>
      <c r="J3738" s="118" t="n">
        <f aca="false">M3738</f>
        <v>312.59</v>
      </c>
      <c r="L3738" s="108" t="n">
        <f aca="false">TRUNC(N3738-N3738*$O$2,2)</f>
        <v>0</v>
      </c>
      <c r="M3738" s="108" t="n">
        <f aca="false">TRUNC(O3738-O3738*$O$2,2)</f>
        <v>312.59</v>
      </c>
      <c r="N3738" s="0" t="n">
        <v>0</v>
      </c>
      <c r="O3738" s="0" t="n">
        <v>400.51</v>
      </c>
    </row>
    <row r="3739" customFormat="false" ht="13.5" hidden="false" customHeight="false" outlineLevel="0" collapsed="false">
      <c r="A3739" s="30"/>
      <c r="B3739" s="30"/>
      <c r="C3739" s="30"/>
      <c r="D3739" s="30"/>
      <c r="E3739" s="30"/>
      <c r="F3739" s="30"/>
      <c r="G3739" s="30"/>
      <c r="H3739" s="119"/>
      <c r="I3739" s="30"/>
      <c r="J3739" s="120"/>
      <c r="L3739" s="108"/>
      <c r="M3739" s="108" t="n">
        <f aca="false">TRUNC(O3739-O3739*$O$2,2)</f>
        <v>312.59</v>
      </c>
      <c r="N3739" s="0" t="s">
        <v>1576</v>
      </c>
      <c r="O3739" s="0" t="n">
        <v>400.51</v>
      </c>
    </row>
    <row r="3740" customFormat="false" ht="13.5" hidden="false" customHeight="false" outlineLevel="0" collapsed="false">
      <c r="A3740" s="121"/>
      <c r="B3740" s="121"/>
      <c r="C3740" s="121"/>
      <c r="D3740" s="121"/>
      <c r="E3740" s="121"/>
      <c r="F3740" s="121"/>
      <c r="G3740" s="121"/>
      <c r="H3740" s="121"/>
      <c r="I3740" s="121"/>
      <c r="J3740" s="121"/>
      <c r="L3740" s="108" t="n">
        <f aca="false">TRUNC(N3740-N3740*$O$2,2)</f>
        <v>0</v>
      </c>
      <c r="M3740" s="108" t="n">
        <f aca="false">TRUNC(O3740-O3740*$O$2,2)</f>
        <v>0</v>
      </c>
      <c r="N3740" s="0" t="n">
        <v>0</v>
      </c>
      <c r="O3740" s="0" t="n">
        <v>0</v>
      </c>
    </row>
    <row r="3741" customFormat="false" ht="15" hidden="false" customHeight="false" outlineLevel="0" collapsed="false">
      <c r="A3741" s="98" t="s">
        <v>573</v>
      </c>
      <c r="B3741" s="99" t="s">
        <v>8</v>
      </c>
      <c r="C3741" s="98" t="s">
        <v>9</v>
      </c>
      <c r="D3741" s="98" t="s">
        <v>10</v>
      </c>
      <c r="E3741" s="100" t="s">
        <v>1565</v>
      </c>
      <c r="F3741" s="100"/>
      <c r="G3741" s="101" t="s">
        <v>11</v>
      </c>
      <c r="H3741" s="99" t="s">
        <v>12</v>
      </c>
      <c r="I3741" s="99" t="s">
        <v>13</v>
      </c>
      <c r="J3741" s="99" t="s">
        <v>15</v>
      </c>
      <c r="L3741" s="108"/>
      <c r="M3741" s="108"/>
    </row>
    <row r="3742" customFormat="false" ht="52.9" hidden="false" customHeight="true" outlineLevel="0" collapsed="false">
      <c r="A3742" s="102" t="s">
        <v>1566</v>
      </c>
      <c r="B3742" s="103" t="s">
        <v>574</v>
      </c>
      <c r="C3742" s="102" t="s">
        <v>29</v>
      </c>
      <c r="D3742" s="102" t="s">
        <v>575</v>
      </c>
      <c r="E3742" s="104" t="s">
        <v>3291</v>
      </c>
      <c r="F3742" s="104"/>
      <c r="G3742" s="105" t="s">
        <v>65</v>
      </c>
      <c r="H3742" s="106" t="n">
        <v>1</v>
      </c>
      <c r="I3742" s="107" t="n">
        <f aca="false">L3742</f>
        <v>320.48</v>
      </c>
      <c r="J3742" s="107" t="n">
        <f aca="false">M3742</f>
        <v>320.48</v>
      </c>
      <c r="L3742" s="108" t="n">
        <f aca="false">TRUNC(N3742-N3742*$O$2,2)</f>
        <v>320.48</v>
      </c>
      <c r="M3742" s="108" t="n">
        <f aca="false">TRUNC(O3742-O3742*$O$2,2)</f>
        <v>320.48</v>
      </c>
      <c r="N3742" s="0" t="n">
        <v>410.61</v>
      </c>
      <c r="O3742" s="0" t="n">
        <v>410.61</v>
      </c>
    </row>
    <row r="3743" customFormat="false" ht="52.9" hidden="false" customHeight="true" outlineLevel="0" collapsed="false">
      <c r="A3743" s="109" t="s">
        <v>1567</v>
      </c>
      <c r="B3743" s="110" t="s">
        <v>3296</v>
      </c>
      <c r="C3743" s="109" t="s">
        <v>29</v>
      </c>
      <c r="D3743" s="109" t="s">
        <v>3297</v>
      </c>
      <c r="E3743" s="111" t="s">
        <v>1570</v>
      </c>
      <c r="F3743" s="111"/>
      <c r="G3743" s="112" t="s">
        <v>41</v>
      </c>
      <c r="H3743" s="113" t="n">
        <v>0.0728</v>
      </c>
      <c r="I3743" s="114" t="n">
        <f aca="false">L3743</f>
        <v>558.55</v>
      </c>
      <c r="J3743" s="114" t="n">
        <f aca="false">M3743</f>
        <v>40.65</v>
      </c>
      <c r="L3743" s="108" t="n">
        <f aca="false">TRUNC(N3743-N3743*$O$2,2)</f>
        <v>558.55</v>
      </c>
      <c r="M3743" s="108" t="n">
        <f aca="false">TRUNC(O3743-O3743*$O$2,2)</f>
        <v>40.65</v>
      </c>
      <c r="N3743" s="0" t="n">
        <v>715.64</v>
      </c>
      <c r="O3743" s="0" t="n">
        <v>52.09</v>
      </c>
    </row>
    <row r="3744" customFormat="false" ht="52.9" hidden="false" customHeight="true" outlineLevel="0" collapsed="false">
      <c r="A3744" s="109" t="s">
        <v>1567</v>
      </c>
      <c r="B3744" s="110" t="s">
        <v>3298</v>
      </c>
      <c r="C3744" s="109" t="s">
        <v>29</v>
      </c>
      <c r="D3744" s="109" t="s">
        <v>3299</v>
      </c>
      <c r="E3744" s="111" t="s">
        <v>1696</v>
      </c>
      <c r="F3744" s="111"/>
      <c r="G3744" s="112" t="s">
        <v>41</v>
      </c>
      <c r="H3744" s="113" t="n">
        <v>0.0744</v>
      </c>
      <c r="I3744" s="114" t="n">
        <f aca="false">L3744</f>
        <v>340.11</v>
      </c>
      <c r="J3744" s="114" t="n">
        <f aca="false">M3744</f>
        <v>25.3</v>
      </c>
      <c r="L3744" s="108" t="n">
        <f aca="false">TRUNC(N3744-N3744*$O$2,2)</f>
        <v>340.11</v>
      </c>
      <c r="M3744" s="108" t="n">
        <f aca="false">TRUNC(O3744-O3744*$O$2,2)</f>
        <v>25.3</v>
      </c>
      <c r="N3744" s="0" t="n">
        <v>435.77</v>
      </c>
      <c r="O3744" s="0" t="n">
        <v>32.42</v>
      </c>
    </row>
    <row r="3745" customFormat="false" ht="52.9" hidden="false" customHeight="true" outlineLevel="0" collapsed="false">
      <c r="A3745" s="109" t="s">
        <v>1567</v>
      </c>
      <c r="B3745" s="110" t="s">
        <v>3300</v>
      </c>
      <c r="C3745" s="109" t="s">
        <v>29</v>
      </c>
      <c r="D3745" s="109" t="s">
        <v>3301</v>
      </c>
      <c r="E3745" s="111" t="s">
        <v>1570</v>
      </c>
      <c r="F3745" s="111"/>
      <c r="G3745" s="112" t="s">
        <v>41</v>
      </c>
      <c r="H3745" s="113" t="n">
        <v>0.0148</v>
      </c>
      <c r="I3745" s="114" t="n">
        <f aca="false">L3745</f>
        <v>345.06</v>
      </c>
      <c r="J3745" s="114" t="n">
        <f aca="false">M3745</f>
        <v>5.1</v>
      </c>
      <c r="L3745" s="108" t="n">
        <f aca="false">TRUNC(N3745-N3745*$O$2,2)</f>
        <v>345.06</v>
      </c>
      <c r="M3745" s="108" t="n">
        <f aca="false">TRUNC(O3745-O3745*$O$2,2)</f>
        <v>5.1</v>
      </c>
      <c r="N3745" s="0" t="n">
        <v>442.11</v>
      </c>
      <c r="O3745" s="0" t="n">
        <v>6.54</v>
      </c>
    </row>
    <row r="3746" customFormat="false" ht="79.15" hidden="false" customHeight="true" outlineLevel="0" collapsed="false">
      <c r="A3746" s="109" t="s">
        <v>1567</v>
      </c>
      <c r="B3746" s="110" t="s">
        <v>2659</v>
      </c>
      <c r="C3746" s="109" t="s">
        <v>29</v>
      </c>
      <c r="D3746" s="109" t="s">
        <v>2660</v>
      </c>
      <c r="E3746" s="111" t="s">
        <v>1577</v>
      </c>
      <c r="F3746" s="111"/>
      <c r="G3746" s="112" t="s">
        <v>1587</v>
      </c>
      <c r="H3746" s="113" t="n">
        <v>0.0087</v>
      </c>
      <c r="I3746" s="114" t="n">
        <f aca="false">L3746</f>
        <v>105.64</v>
      </c>
      <c r="J3746" s="114" t="n">
        <f aca="false">M3746</f>
        <v>0.91</v>
      </c>
      <c r="L3746" s="108" t="n">
        <f aca="false">TRUNC(N3746-N3746*$O$2,2)</f>
        <v>105.64</v>
      </c>
      <c r="M3746" s="108" t="n">
        <f aca="false">TRUNC(O3746-O3746*$O$2,2)</f>
        <v>0.91</v>
      </c>
      <c r="N3746" s="0" t="n">
        <v>135.36</v>
      </c>
      <c r="O3746" s="0" t="n">
        <v>1.17</v>
      </c>
    </row>
    <row r="3747" customFormat="false" ht="39.6" hidden="false" customHeight="true" outlineLevel="0" collapsed="false">
      <c r="A3747" s="109" t="s">
        <v>1567</v>
      </c>
      <c r="B3747" s="110" t="s">
        <v>3302</v>
      </c>
      <c r="C3747" s="109" t="s">
        <v>29</v>
      </c>
      <c r="D3747" s="109" t="s">
        <v>3303</v>
      </c>
      <c r="E3747" s="111" t="s">
        <v>1696</v>
      </c>
      <c r="F3747" s="111"/>
      <c r="G3747" s="112" t="s">
        <v>41</v>
      </c>
      <c r="H3747" s="113" t="n">
        <v>0.0448</v>
      </c>
      <c r="I3747" s="114" t="n">
        <f aca="false">L3747</f>
        <v>1810.33</v>
      </c>
      <c r="J3747" s="114" t="n">
        <f aca="false">M3747</f>
        <v>81.1</v>
      </c>
      <c r="L3747" s="108" t="n">
        <f aca="false">TRUNC(N3747-N3747*$O$2,2)</f>
        <v>1810.33</v>
      </c>
      <c r="M3747" s="108" t="n">
        <f aca="false">TRUNC(O3747-O3747*$O$2,2)</f>
        <v>81.1</v>
      </c>
      <c r="N3747" s="0" t="n">
        <v>2319.46</v>
      </c>
      <c r="O3747" s="0" t="n">
        <v>103.91</v>
      </c>
    </row>
    <row r="3748" customFormat="false" ht="39.6" hidden="false" customHeight="true" outlineLevel="0" collapsed="false">
      <c r="A3748" s="109" t="s">
        <v>1567</v>
      </c>
      <c r="B3748" s="110" t="s">
        <v>3304</v>
      </c>
      <c r="C3748" s="109" t="s">
        <v>29</v>
      </c>
      <c r="D3748" s="109" t="s">
        <v>3305</v>
      </c>
      <c r="E3748" s="111" t="s">
        <v>2635</v>
      </c>
      <c r="F3748" s="111"/>
      <c r="G3748" s="112" t="s">
        <v>52</v>
      </c>
      <c r="H3748" s="113" t="n">
        <v>0.81</v>
      </c>
      <c r="I3748" s="114" t="n">
        <f aca="false">L3748</f>
        <v>4.53</v>
      </c>
      <c r="J3748" s="114" t="n">
        <f aca="false">M3748</f>
        <v>3.66</v>
      </c>
      <c r="L3748" s="108" t="n">
        <f aca="false">TRUNC(N3748-N3748*$O$2,2)</f>
        <v>4.53</v>
      </c>
      <c r="M3748" s="108" t="n">
        <f aca="false">TRUNC(O3748-O3748*$O$2,2)</f>
        <v>3.66</v>
      </c>
      <c r="N3748" s="0" t="n">
        <v>5.81</v>
      </c>
      <c r="O3748" s="0" t="n">
        <v>4.7</v>
      </c>
    </row>
    <row r="3749" customFormat="false" ht="39.6" hidden="false" customHeight="true" outlineLevel="0" collapsed="false">
      <c r="A3749" s="109" t="s">
        <v>1567</v>
      </c>
      <c r="B3749" s="110" t="s">
        <v>1597</v>
      </c>
      <c r="C3749" s="109" t="s">
        <v>29</v>
      </c>
      <c r="D3749" s="109" t="s">
        <v>1598</v>
      </c>
      <c r="E3749" s="111" t="s">
        <v>1570</v>
      </c>
      <c r="F3749" s="111"/>
      <c r="G3749" s="112" t="s">
        <v>31</v>
      </c>
      <c r="H3749" s="113" t="n">
        <v>2.8038</v>
      </c>
      <c r="I3749" s="114" t="n">
        <f aca="false">L3749</f>
        <v>15.82</v>
      </c>
      <c r="J3749" s="114" t="n">
        <f aca="false">M3749</f>
        <v>44.37</v>
      </c>
      <c r="L3749" s="108" t="n">
        <f aca="false">TRUNC(N3749-N3749*$O$2,2)</f>
        <v>15.82</v>
      </c>
      <c r="M3749" s="108" t="n">
        <f aca="false">TRUNC(O3749-O3749*$O$2,2)</f>
        <v>44.37</v>
      </c>
      <c r="N3749" s="0" t="n">
        <v>20.28</v>
      </c>
      <c r="O3749" s="0" t="n">
        <v>56.86</v>
      </c>
    </row>
    <row r="3750" customFormat="false" ht="79.15" hidden="false" customHeight="true" outlineLevel="0" collapsed="false">
      <c r="A3750" s="109" t="s">
        <v>1567</v>
      </c>
      <c r="B3750" s="110" t="s">
        <v>2661</v>
      </c>
      <c r="C3750" s="109" t="s">
        <v>29</v>
      </c>
      <c r="D3750" s="109" t="s">
        <v>2662</v>
      </c>
      <c r="E3750" s="111" t="s">
        <v>1577</v>
      </c>
      <c r="F3750" s="111"/>
      <c r="G3750" s="112" t="s">
        <v>1590</v>
      </c>
      <c r="H3750" s="113" t="n">
        <v>0.0178</v>
      </c>
      <c r="I3750" s="114" t="n">
        <f aca="false">L3750</f>
        <v>42.4</v>
      </c>
      <c r="J3750" s="114" t="n">
        <f aca="false">M3750</f>
        <v>0.74</v>
      </c>
      <c r="L3750" s="108" t="n">
        <f aca="false">TRUNC(N3750-N3750*$O$2,2)</f>
        <v>42.4</v>
      </c>
      <c r="M3750" s="108" t="n">
        <f aca="false">TRUNC(O3750-O3750*$O$2,2)</f>
        <v>0.74</v>
      </c>
      <c r="N3750" s="0" t="n">
        <v>54.33</v>
      </c>
      <c r="O3750" s="0" t="n">
        <v>0.96</v>
      </c>
    </row>
    <row r="3751" customFormat="false" ht="39.6" hidden="false" customHeight="true" outlineLevel="0" collapsed="false">
      <c r="A3751" s="109" t="s">
        <v>1567</v>
      </c>
      <c r="B3751" s="110" t="s">
        <v>1591</v>
      </c>
      <c r="C3751" s="109" t="s">
        <v>29</v>
      </c>
      <c r="D3751" s="109" t="s">
        <v>1592</v>
      </c>
      <c r="E3751" s="111" t="s">
        <v>1570</v>
      </c>
      <c r="F3751" s="111"/>
      <c r="G3751" s="112" t="s">
        <v>31</v>
      </c>
      <c r="H3751" s="113" t="n">
        <v>3.5684</v>
      </c>
      <c r="I3751" s="114" t="n">
        <f aca="false">L3751</f>
        <v>19.38</v>
      </c>
      <c r="J3751" s="114" t="n">
        <f aca="false">M3751</f>
        <v>69.17</v>
      </c>
      <c r="L3751" s="108" t="n">
        <f aca="false">TRUNC(N3751-N3751*$O$2,2)</f>
        <v>19.38</v>
      </c>
      <c r="M3751" s="108" t="n">
        <f aca="false">TRUNC(O3751-O3751*$O$2,2)</f>
        <v>69.17</v>
      </c>
      <c r="N3751" s="0" t="n">
        <v>24.84</v>
      </c>
      <c r="O3751" s="0" t="n">
        <v>88.63</v>
      </c>
    </row>
    <row r="3752" customFormat="false" ht="25.5" hidden="false" customHeight="false" outlineLevel="0" collapsed="false">
      <c r="A3752" s="122" t="s">
        <v>1578</v>
      </c>
      <c r="B3752" s="123" t="s">
        <v>1691</v>
      </c>
      <c r="C3752" s="122" t="s">
        <v>29</v>
      </c>
      <c r="D3752" s="122" t="s">
        <v>1692</v>
      </c>
      <c r="E3752" s="124" t="s">
        <v>1581</v>
      </c>
      <c r="F3752" s="124"/>
      <c r="G3752" s="125" t="s">
        <v>132</v>
      </c>
      <c r="H3752" s="126" t="n">
        <v>0.0125</v>
      </c>
      <c r="I3752" s="127" t="n">
        <f aca="false">L3752</f>
        <v>18.61</v>
      </c>
      <c r="J3752" s="127" t="n">
        <f aca="false">M3752</f>
        <v>0.22</v>
      </c>
      <c r="L3752" s="108" t="n">
        <f aca="false">TRUNC(N3752-N3752*$O$2,2)</f>
        <v>18.61</v>
      </c>
      <c r="M3752" s="108" t="n">
        <f aca="false">TRUNC(O3752-O3752*$O$2,2)</f>
        <v>0.22</v>
      </c>
      <c r="N3752" s="0" t="n">
        <v>23.85</v>
      </c>
      <c r="O3752" s="0" t="n">
        <v>0.29</v>
      </c>
    </row>
    <row r="3753" customFormat="false" ht="38.25" hidden="false" customHeight="false" outlineLevel="0" collapsed="false">
      <c r="A3753" s="122" t="s">
        <v>1578</v>
      </c>
      <c r="B3753" s="123" t="s">
        <v>2697</v>
      </c>
      <c r="C3753" s="122" t="s">
        <v>29</v>
      </c>
      <c r="D3753" s="122" t="s">
        <v>2698</v>
      </c>
      <c r="E3753" s="124" t="s">
        <v>1581</v>
      </c>
      <c r="F3753" s="124"/>
      <c r="G3753" s="125" t="s">
        <v>1582</v>
      </c>
      <c r="H3753" s="126" t="n">
        <v>0.0054</v>
      </c>
      <c r="I3753" s="127" t="n">
        <f aca="false">L3753</f>
        <v>6.81</v>
      </c>
      <c r="J3753" s="127" t="n">
        <f aca="false">M3753</f>
        <v>0.03</v>
      </c>
      <c r="L3753" s="108" t="n">
        <f aca="false">TRUNC(N3753-N3753*$O$2,2)</f>
        <v>6.81</v>
      </c>
      <c r="M3753" s="108" t="n">
        <f aca="false">TRUNC(O3753-O3753*$O$2,2)</f>
        <v>0.03</v>
      </c>
      <c r="N3753" s="0" t="n">
        <v>8.73</v>
      </c>
      <c r="O3753" s="0" t="n">
        <v>0.04</v>
      </c>
    </row>
    <row r="3754" customFormat="false" ht="25.5" hidden="false" customHeight="false" outlineLevel="0" collapsed="false">
      <c r="A3754" s="122" t="s">
        <v>1578</v>
      </c>
      <c r="B3754" s="123" t="s">
        <v>2691</v>
      </c>
      <c r="C3754" s="122" t="s">
        <v>29</v>
      </c>
      <c r="D3754" s="122" t="s">
        <v>2692</v>
      </c>
      <c r="E3754" s="124" t="s">
        <v>1581</v>
      </c>
      <c r="F3754" s="124"/>
      <c r="G3754" s="125" t="s">
        <v>117</v>
      </c>
      <c r="H3754" s="126" t="n">
        <v>0.1408</v>
      </c>
      <c r="I3754" s="127" t="n">
        <f aca="false">L3754</f>
        <v>3.12</v>
      </c>
      <c r="J3754" s="127" t="n">
        <f aca="false">M3754</f>
        <v>0.43</v>
      </c>
      <c r="L3754" s="108" t="n">
        <f aca="false">TRUNC(N3754-N3754*$O$2,2)</f>
        <v>3.12</v>
      </c>
      <c r="M3754" s="108" t="n">
        <f aca="false">TRUNC(O3754-O3754*$O$2,2)</f>
        <v>0.43</v>
      </c>
      <c r="N3754" s="0" t="n">
        <v>4</v>
      </c>
      <c r="O3754" s="0" t="n">
        <v>0.56</v>
      </c>
    </row>
    <row r="3755" customFormat="false" ht="38.25" hidden="false" customHeight="false" outlineLevel="0" collapsed="false">
      <c r="A3755" s="122" t="s">
        <v>1578</v>
      </c>
      <c r="B3755" s="123" t="s">
        <v>2772</v>
      </c>
      <c r="C3755" s="122" t="s">
        <v>29</v>
      </c>
      <c r="D3755" s="122" t="s">
        <v>2773</v>
      </c>
      <c r="E3755" s="124" t="s">
        <v>1581</v>
      </c>
      <c r="F3755" s="124"/>
      <c r="G3755" s="125" t="s">
        <v>117</v>
      </c>
      <c r="H3755" s="126" t="n">
        <v>0.4416</v>
      </c>
      <c r="I3755" s="127" t="n">
        <f aca="false">L3755</f>
        <v>10.74</v>
      </c>
      <c r="J3755" s="127" t="n">
        <f aca="false">M3755</f>
        <v>4.74</v>
      </c>
      <c r="L3755" s="108" t="n">
        <f aca="false">TRUNC(N3755-N3755*$O$2,2)</f>
        <v>10.74</v>
      </c>
      <c r="M3755" s="108" t="n">
        <f aca="false">TRUNC(O3755-O3755*$O$2,2)</f>
        <v>4.74</v>
      </c>
      <c r="N3755" s="0" t="n">
        <v>13.77</v>
      </c>
      <c r="O3755" s="0" t="n">
        <v>6.08</v>
      </c>
    </row>
    <row r="3756" customFormat="false" ht="25.5" hidden="false" customHeight="false" outlineLevel="0" collapsed="false">
      <c r="A3756" s="122" t="s">
        <v>1578</v>
      </c>
      <c r="B3756" s="123" t="s">
        <v>1703</v>
      </c>
      <c r="C3756" s="122" t="s">
        <v>29</v>
      </c>
      <c r="D3756" s="122" t="s">
        <v>1704</v>
      </c>
      <c r="E3756" s="124" t="s">
        <v>1581</v>
      </c>
      <c r="F3756" s="124"/>
      <c r="G3756" s="125" t="s">
        <v>117</v>
      </c>
      <c r="H3756" s="126" t="n">
        <v>0.1184</v>
      </c>
      <c r="I3756" s="127" t="n">
        <f aca="false">L3756</f>
        <v>8.92</v>
      </c>
      <c r="J3756" s="127" t="n">
        <f aca="false">M3756</f>
        <v>1.05</v>
      </c>
      <c r="L3756" s="108" t="n">
        <f aca="false">TRUNC(N3756-N3756*$O$2,2)</f>
        <v>8.92</v>
      </c>
      <c r="M3756" s="108" t="n">
        <f aca="false">TRUNC(O3756-O3756*$O$2,2)</f>
        <v>1.05</v>
      </c>
      <c r="N3756" s="0" t="n">
        <v>11.44</v>
      </c>
      <c r="O3756" s="0" t="n">
        <v>1.35</v>
      </c>
    </row>
    <row r="3757" customFormat="false" ht="25.5" hidden="false" customHeight="false" outlineLevel="0" collapsed="false">
      <c r="A3757" s="122" t="s">
        <v>1578</v>
      </c>
      <c r="B3757" s="123" t="s">
        <v>3306</v>
      </c>
      <c r="C3757" s="122" t="s">
        <v>29</v>
      </c>
      <c r="D3757" s="122" t="s">
        <v>3307</v>
      </c>
      <c r="E3757" s="124" t="s">
        <v>1581</v>
      </c>
      <c r="F3757" s="124"/>
      <c r="G3757" s="125" t="s">
        <v>65</v>
      </c>
      <c r="H3757" s="126" t="n">
        <v>20.7615</v>
      </c>
      <c r="I3757" s="127" t="n">
        <f aca="false">L3757</f>
        <v>2.06</v>
      </c>
      <c r="J3757" s="127" t="n">
        <f aca="false">M3757</f>
        <v>42.93</v>
      </c>
      <c r="L3757" s="108" t="n">
        <f aca="false">TRUNC(N3757-N3757*$O$2,2)</f>
        <v>2.06</v>
      </c>
      <c r="M3757" s="108" t="n">
        <f aca="false">TRUNC(O3757-O3757*$O$2,2)</f>
        <v>42.93</v>
      </c>
      <c r="N3757" s="0" t="n">
        <v>2.65</v>
      </c>
      <c r="O3757" s="0" t="n">
        <v>55.01</v>
      </c>
    </row>
    <row r="3758" customFormat="false" ht="12.75" hidden="false" customHeight="false" outlineLevel="0" collapsed="false">
      <c r="A3758" s="115"/>
      <c r="B3758" s="115"/>
      <c r="C3758" s="115"/>
      <c r="D3758" s="115"/>
      <c r="E3758" s="115"/>
      <c r="F3758" s="116"/>
      <c r="G3758" s="115"/>
      <c r="H3758" s="116"/>
      <c r="I3758" s="115"/>
      <c r="J3758" s="116"/>
      <c r="L3758" s="108"/>
      <c r="M3758" s="108" t="n">
        <f aca="false">TRUNC(O3758-O3758*$O$2,2)</f>
        <v>126.18</v>
      </c>
      <c r="N3758" s="0" t="s">
        <v>1574</v>
      </c>
      <c r="O3758" s="0" t="n">
        <v>161.67</v>
      </c>
    </row>
    <row r="3759" customFormat="false" ht="12.75" hidden="false" customHeight="false" outlineLevel="0" collapsed="false">
      <c r="A3759" s="115"/>
      <c r="B3759" s="115"/>
      <c r="C3759" s="115"/>
      <c r="D3759" s="115"/>
      <c r="E3759" s="115"/>
      <c r="F3759" s="116"/>
      <c r="G3759" s="115"/>
      <c r="H3759" s="117" t="s">
        <v>1575</v>
      </c>
      <c r="I3759" s="117"/>
      <c r="J3759" s="118" t="n">
        <f aca="false">M3759</f>
        <v>392.49</v>
      </c>
      <c r="L3759" s="108" t="n">
        <f aca="false">TRUNC(N3759-N3759*$O$2,2)</f>
        <v>0</v>
      </c>
      <c r="M3759" s="108" t="n">
        <f aca="false">TRUNC(O3759-O3759*$O$2,2)</f>
        <v>392.49</v>
      </c>
      <c r="N3759" s="0" t="n">
        <v>0</v>
      </c>
      <c r="O3759" s="0" t="n">
        <v>502.87</v>
      </c>
    </row>
    <row r="3760" customFormat="false" ht="13.5" hidden="false" customHeight="false" outlineLevel="0" collapsed="false">
      <c r="A3760" s="30"/>
      <c r="B3760" s="30"/>
      <c r="C3760" s="30"/>
      <c r="D3760" s="30"/>
      <c r="E3760" s="30"/>
      <c r="F3760" s="30"/>
      <c r="G3760" s="30"/>
      <c r="H3760" s="119"/>
      <c r="I3760" s="30"/>
      <c r="J3760" s="120"/>
      <c r="L3760" s="108"/>
      <c r="M3760" s="108" t="n">
        <f aca="false">TRUNC(O3760-O3760*$O$2,2)</f>
        <v>784.98</v>
      </c>
      <c r="N3760" s="0" t="s">
        <v>1576</v>
      </c>
      <c r="O3760" s="0" t="n">
        <v>1005.74</v>
      </c>
    </row>
    <row r="3761" customFormat="false" ht="13.5" hidden="false" customHeight="false" outlineLevel="0" collapsed="false">
      <c r="A3761" s="121"/>
      <c r="B3761" s="121"/>
      <c r="C3761" s="121"/>
      <c r="D3761" s="121"/>
      <c r="E3761" s="121"/>
      <c r="F3761" s="121"/>
      <c r="G3761" s="121"/>
      <c r="H3761" s="121"/>
      <c r="I3761" s="121"/>
      <c r="J3761" s="121"/>
      <c r="L3761" s="108" t="n">
        <f aca="false">TRUNC(N3761-N3761*$O$2,2)</f>
        <v>0</v>
      </c>
      <c r="M3761" s="108" t="n">
        <f aca="false">TRUNC(O3761-O3761*$O$2,2)</f>
        <v>0</v>
      </c>
      <c r="N3761" s="0" t="n">
        <v>0</v>
      </c>
      <c r="O3761" s="0" t="n">
        <v>0</v>
      </c>
    </row>
    <row r="3762" customFormat="false" ht="15" hidden="false" customHeight="false" outlineLevel="0" collapsed="false">
      <c r="A3762" s="98" t="s">
        <v>576</v>
      </c>
      <c r="B3762" s="99" t="s">
        <v>8</v>
      </c>
      <c r="C3762" s="98" t="s">
        <v>9</v>
      </c>
      <c r="D3762" s="98" t="s">
        <v>10</v>
      </c>
      <c r="E3762" s="100" t="s">
        <v>1565</v>
      </c>
      <c r="F3762" s="100"/>
      <c r="G3762" s="101" t="s">
        <v>11</v>
      </c>
      <c r="H3762" s="99" t="s">
        <v>12</v>
      </c>
      <c r="I3762" s="99" t="s">
        <v>13</v>
      </c>
      <c r="J3762" s="99" t="s">
        <v>15</v>
      </c>
      <c r="L3762" s="108"/>
      <c r="M3762" s="108"/>
    </row>
    <row r="3763" customFormat="false" ht="26.45" hidden="false" customHeight="true" outlineLevel="0" collapsed="false">
      <c r="A3763" s="102" t="s">
        <v>1566</v>
      </c>
      <c r="B3763" s="103" t="s">
        <v>577</v>
      </c>
      <c r="C3763" s="102" t="s">
        <v>50</v>
      </c>
      <c r="D3763" s="102" t="s">
        <v>578</v>
      </c>
      <c r="E3763" s="104" t="s">
        <v>3308</v>
      </c>
      <c r="F3763" s="104"/>
      <c r="G3763" s="105" t="s">
        <v>24</v>
      </c>
      <c r="H3763" s="106" t="n">
        <v>1</v>
      </c>
      <c r="I3763" s="107" t="n">
        <f aca="false">L3763</f>
        <v>27.95</v>
      </c>
      <c r="J3763" s="107" t="n">
        <f aca="false">M3763</f>
        <v>27.95</v>
      </c>
      <c r="L3763" s="108" t="n">
        <f aca="false">TRUNC(N3763-N3763*$O$2,2)</f>
        <v>27.95</v>
      </c>
      <c r="M3763" s="108" t="n">
        <f aca="false">TRUNC(O3763-O3763*$O$2,2)</f>
        <v>27.95</v>
      </c>
      <c r="N3763" s="0" t="n">
        <v>35.82</v>
      </c>
      <c r="O3763" s="0" t="n">
        <v>35.82</v>
      </c>
    </row>
    <row r="3764" customFormat="false" ht="15" hidden="false" customHeight="false" outlineLevel="0" collapsed="false">
      <c r="A3764" s="98"/>
      <c r="B3764" s="99" t="s">
        <v>8</v>
      </c>
      <c r="C3764" s="98" t="s">
        <v>9</v>
      </c>
      <c r="D3764" s="98" t="s">
        <v>10</v>
      </c>
      <c r="E3764" s="100" t="s">
        <v>1565</v>
      </c>
      <c r="F3764" s="100"/>
      <c r="G3764" s="101" t="s">
        <v>11</v>
      </c>
      <c r="H3764" s="99" t="s">
        <v>12</v>
      </c>
      <c r="I3764" s="99" t="s">
        <v>13</v>
      </c>
      <c r="J3764" s="99" t="s">
        <v>15</v>
      </c>
      <c r="L3764" s="108"/>
      <c r="M3764" s="108"/>
    </row>
    <row r="3765" customFormat="false" ht="25.5" hidden="false" customHeight="false" outlineLevel="0" collapsed="false">
      <c r="A3765" s="122" t="s">
        <v>1578</v>
      </c>
      <c r="B3765" s="123" t="s">
        <v>1616</v>
      </c>
      <c r="C3765" s="122" t="s">
        <v>50</v>
      </c>
      <c r="D3765" s="122" t="s">
        <v>1617</v>
      </c>
      <c r="E3765" s="124" t="s">
        <v>1609</v>
      </c>
      <c r="F3765" s="124"/>
      <c r="G3765" s="125" t="s">
        <v>1610</v>
      </c>
      <c r="H3765" s="126" t="n">
        <v>0.5</v>
      </c>
      <c r="I3765" s="127" t="n">
        <f aca="false">L3765</f>
        <v>10.65</v>
      </c>
      <c r="J3765" s="127" t="n">
        <f aca="false">M3765</f>
        <v>5.32</v>
      </c>
      <c r="L3765" s="108" t="n">
        <f aca="false">TRUNC(N3765-N3765*$O$2,2)</f>
        <v>10.65</v>
      </c>
      <c r="M3765" s="108" t="n">
        <f aca="false">TRUNC(O3765-O3765*$O$2,2)</f>
        <v>5.32</v>
      </c>
      <c r="N3765" s="0" t="s">
        <v>1618</v>
      </c>
      <c r="O3765" s="0" t="s">
        <v>3133</v>
      </c>
    </row>
    <row r="3766" customFormat="false" ht="25.5" hidden="false" customHeight="false" outlineLevel="0" collapsed="false">
      <c r="A3766" s="109" t="s">
        <v>1566</v>
      </c>
      <c r="B3766" s="110" t="n">
        <v>10554</v>
      </c>
      <c r="C3766" s="109" t="s">
        <v>50</v>
      </c>
      <c r="D3766" s="109" t="s">
        <v>1839</v>
      </c>
      <c r="E3766" s="111" t="s">
        <v>1621</v>
      </c>
      <c r="F3766" s="111"/>
      <c r="G3766" s="112" t="s">
        <v>1610</v>
      </c>
      <c r="H3766" s="113" t="n">
        <v>0.5</v>
      </c>
      <c r="I3766" s="114" t="n">
        <f aca="false">L3766</f>
        <v>2.9</v>
      </c>
      <c r="J3766" s="114" t="n">
        <f aca="false">M3766</f>
        <v>1.45</v>
      </c>
      <c r="L3766" s="108" t="n">
        <f aca="false">TRUNC(N3766-N3766*$O$2,2)</f>
        <v>2.9</v>
      </c>
      <c r="M3766" s="108" t="n">
        <f aca="false">TRUNC(O3766-O3766*$O$2,2)</f>
        <v>1.45</v>
      </c>
      <c r="N3766" s="0" t="s">
        <v>1840</v>
      </c>
      <c r="O3766" s="0" t="s">
        <v>3055</v>
      </c>
    </row>
    <row r="3767" customFormat="false" ht="25.5" hidden="false" customHeight="false" outlineLevel="0" collapsed="false">
      <c r="A3767" s="122" t="s">
        <v>1578</v>
      </c>
      <c r="B3767" s="123" t="s">
        <v>1865</v>
      </c>
      <c r="C3767" s="122" t="s">
        <v>50</v>
      </c>
      <c r="D3767" s="122" t="s">
        <v>1866</v>
      </c>
      <c r="E3767" s="124" t="s">
        <v>1609</v>
      </c>
      <c r="F3767" s="124"/>
      <c r="G3767" s="125" t="s">
        <v>1610</v>
      </c>
      <c r="H3767" s="126" t="n">
        <v>0.5</v>
      </c>
      <c r="I3767" s="127" t="n">
        <f aca="false">L3767</f>
        <v>14.91</v>
      </c>
      <c r="J3767" s="127" t="n">
        <f aca="false">M3767</f>
        <v>7.45</v>
      </c>
      <c r="L3767" s="108" t="n">
        <f aca="false">TRUNC(N3767-N3767*$O$2,2)</f>
        <v>14.91</v>
      </c>
      <c r="M3767" s="108" t="n">
        <f aca="false">TRUNC(O3767-O3767*$O$2,2)</f>
        <v>7.45</v>
      </c>
      <c r="N3767" s="0" t="s">
        <v>1739</v>
      </c>
      <c r="O3767" s="0" t="s">
        <v>3309</v>
      </c>
    </row>
    <row r="3768" customFormat="false" ht="25.5" hidden="false" customHeight="false" outlineLevel="0" collapsed="false">
      <c r="A3768" s="109" t="s">
        <v>1566</v>
      </c>
      <c r="B3768" s="110" t="n">
        <v>10549</v>
      </c>
      <c r="C3768" s="109" t="s">
        <v>50</v>
      </c>
      <c r="D3768" s="109" t="s">
        <v>1620</v>
      </c>
      <c r="E3768" s="111" t="s">
        <v>1621</v>
      </c>
      <c r="F3768" s="111"/>
      <c r="G3768" s="112" t="s">
        <v>1610</v>
      </c>
      <c r="H3768" s="113" t="n">
        <v>0.5</v>
      </c>
      <c r="I3768" s="114" t="n">
        <f aca="false">L3768</f>
        <v>2.95</v>
      </c>
      <c r="J3768" s="114" t="n">
        <f aca="false">M3768</f>
        <v>1.47</v>
      </c>
      <c r="L3768" s="108" t="n">
        <f aca="false">TRUNC(N3768-N3768*$O$2,2)</f>
        <v>2.95</v>
      </c>
      <c r="M3768" s="108" t="n">
        <f aca="false">TRUNC(O3768-O3768*$O$2,2)</f>
        <v>1.47</v>
      </c>
      <c r="N3768" s="0" t="s">
        <v>1622</v>
      </c>
      <c r="O3768" s="0" t="s">
        <v>2421</v>
      </c>
    </row>
    <row r="3769" customFormat="false" ht="25.5" hidden="false" customHeight="false" outlineLevel="0" collapsed="false">
      <c r="A3769" s="122" t="s">
        <v>1578</v>
      </c>
      <c r="B3769" s="123" t="n">
        <v>3348</v>
      </c>
      <c r="C3769" s="122" t="s">
        <v>50</v>
      </c>
      <c r="D3769" s="122" t="s">
        <v>3310</v>
      </c>
      <c r="E3769" s="124" t="s">
        <v>1581</v>
      </c>
      <c r="F3769" s="124"/>
      <c r="G3769" s="125" t="s">
        <v>765</v>
      </c>
      <c r="H3769" s="126" t="n">
        <v>1</v>
      </c>
      <c r="I3769" s="127" t="n">
        <f aca="false">L3769</f>
        <v>12.26</v>
      </c>
      <c r="J3769" s="127" t="n">
        <f aca="false">M3769</f>
        <v>12.26</v>
      </c>
      <c r="L3769" s="108" t="n">
        <f aca="false">TRUNC(N3769-N3769*$O$2,2)</f>
        <v>12.26</v>
      </c>
      <c r="M3769" s="108" t="n">
        <f aca="false">TRUNC(O3769-O3769*$O$2,2)</f>
        <v>12.26</v>
      </c>
      <c r="N3769" s="0" t="s">
        <v>3311</v>
      </c>
      <c r="O3769" s="0" t="s">
        <v>3311</v>
      </c>
    </row>
    <row r="3770" customFormat="false" ht="13.9" hidden="false" customHeight="true" outlineLevel="0" collapsed="false">
      <c r="A3770" s="134" t="s">
        <v>1630</v>
      </c>
      <c r="B3770" s="134"/>
      <c r="C3770" s="134"/>
      <c r="D3770" s="134"/>
      <c r="E3770" s="134"/>
      <c r="F3770" s="134"/>
      <c r="G3770" s="134"/>
      <c r="H3770" s="134"/>
      <c r="I3770" s="134"/>
      <c r="J3770" s="134"/>
      <c r="L3770" s="108" t="n">
        <f aca="false">TRUNC(N3770-N3770*$O$2,2)</f>
        <v>0</v>
      </c>
      <c r="M3770" s="108" t="n">
        <f aca="false">TRUNC(O3770-O3770*$O$2,2)</f>
        <v>0</v>
      </c>
      <c r="N3770" s="0" t="n">
        <v>0</v>
      </c>
      <c r="O3770" s="0" t="n">
        <v>0</v>
      </c>
    </row>
    <row r="3771" customFormat="false" ht="15" hidden="false" customHeight="false" outlineLevel="0" collapsed="false">
      <c r="A3771" s="98"/>
      <c r="B3771" s="99" t="s">
        <v>8</v>
      </c>
      <c r="C3771" s="98" t="s">
        <v>9</v>
      </c>
      <c r="D3771" s="98" t="s">
        <v>10</v>
      </c>
      <c r="E3771" s="100" t="s">
        <v>1565</v>
      </c>
      <c r="F3771" s="100"/>
      <c r="G3771" s="101" t="s">
        <v>11</v>
      </c>
      <c r="H3771" s="99" t="s">
        <v>12</v>
      </c>
      <c r="I3771" s="99" t="s">
        <v>13</v>
      </c>
      <c r="J3771" s="99" t="s">
        <v>15</v>
      </c>
      <c r="L3771" s="108"/>
      <c r="M3771" s="108"/>
    </row>
    <row r="3772" customFormat="false" ht="12.75" hidden="false" customHeight="false" outlineLevel="0" collapsed="false">
      <c r="A3772" s="122" t="s">
        <v>1578</v>
      </c>
      <c r="B3772" s="123" t="n">
        <v>2378</v>
      </c>
      <c r="C3772" s="122" t="s">
        <v>50</v>
      </c>
      <c r="D3772" s="122" t="s">
        <v>1657</v>
      </c>
      <c r="E3772" s="124" t="s">
        <v>1581</v>
      </c>
      <c r="F3772" s="124"/>
      <c r="G3772" s="125" t="s">
        <v>24</v>
      </c>
      <c r="H3772" s="126" t="n">
        <v>0.07975</v>
      </c>
      <c r="I3772" s="127" t="n">
        <f aca="false">L3772</f>
        <v>3.51</v>
      </c>
      <c r="J3772" s="127" t="n">
        <f aca="false">M3772</f>
        <v>0.27</v>
      </c>
      <c r="L3772" s="108" t="n">
        <f aca="false">TRUNC(N3772-N3772*$O$2,2)</f>
        <v>3.51</v>
      </c>
      <c r="M3772" s="108" t="n">
        <f aca="false">TRUNC(O3772-O3772*$O$2,2)</f>
        <v>0.27</v>
      </c>
      <c r="N3772" s="0" t="s">
        <v>1658</v>
      </c>
      <c r="O3772" s="0" t="s">
        <v>1889</v>
      </c>
    </row>
    <row r="3773" customFormat="false" ht="12.75" hidden="false" customHeight="false" outlineLevel="0" collapsed="false">
      <c r="A3773" s="122" t="s">
        <v>1578</v>
      </c>
      <c r="B3773" s="123" t="n">
        <v>158</v>
      </c>
      <c r="C3773" s="122" t="s">
        <v>50</v>
      </c>
      <c r="D3773" s="122" t="s">
        <v>1676</v>
      </c>
      <c r="E3773" s="124" t="s">
        <v>1581</v>
      </c>
      <c r="F3773" s="124"/>
      <c r="G3773" s="125" t="s">
        <v>24</v>
      </c>
      <c r="H3773" s="126" t="n">
        <v>0.1018</v>
      </c>
      <c r="I3773" s="127" t="n">
        <f aca="false">L3773</f>
        <v>10.92</v>
      </c>
      <c r="J3773" s="127" t="n">
        <f aca="false">M3773</f>
        <v>1.1</v>
      </c>
      <c r="L3773" s="108" t="n">
        <f aca="false">TRUNC(N3773-N3773*$O$2,2)</f>
        <v>10.92</v>
      </c>
      <c r="M3773" s="108" t="n">
        <f aca="false">TRUNC(O3773-O3773*$O$2,2)</f>
        <v>1.1</v>
      </c>
      <c r="N3773" s="0" t="s">
        <v>1677</v>
      </c>
      <c r="O3773" s="0" t="s">
        <v>3248</v>
      </c>
    </row>
    <row r="3774" customFormat="false" ht="25.5" hidden="false" customHeight="false" outlineLevel="0" collapsed="false">
      <c r="A3774" s="122" t="s">
        <v>1578</v>
      </c>
      <c r="B3774" s="123" t="s">
        <v>1616</v>
      </c>
      <c r="C3774" s="122" t="s">
        <v>50</v>
      </c>
      <c r="D3774" s="122" t="s">
        <v>1617</v>
      </c>
      <c r="E3774" s="124" t="s">
        <v>1609</v>
      </c>
      <c r="F3774" s="124"/>
      <c r="G3774" s="125" t="s">
        <v>1610</v>
      </c>
      <c r="H3774" s="126" t="n">
        <v>0.5</v>
      </c>
      <c r="I3774" s="127" t="n">
        <f aca="false">L3774</f>
        <v>10.65</v>
      </c>
      <c r="J3774" s="127" t="n">
        <f aca="false">M3774</f>
        <v>5.32</v>
      </c>
      <c r="L3774" s="108" t="n">
        <f aca="false">TRUNC(N3774-N3774*$O$2,2)</f>
        <v>10.65</v>
      </c>
      <c r="M3774" s="108" t="n">
        <f aca="false">TRUNC(O3774-O3774*$O$2,2)</f>
        <v>5.32</v>
      </c>
      <c r="N3774" s="0" t="s">
        <v>1618</v>
      </c>
      <c r="O3774" s="0" t="s">
        <v>3133</v>
      </c>
    </row>
    <row r="3775" customFormat="false" ht="12.75" hidden="false" customHeight="false" outlineLevel="0" collapsed="false">
      <c r="A3775" s="122" t="s">
        <v>1578</v>
      </c>
      <c r="B3775" s="123" t="n">
        <v>11254</v>
      </c>
      <c r="C3775" s="122" t="s">
        <v>50</v>
      </c>
      <c r="D3775" s="122" t="s">
        <v>1912</v>
      </c>
      <c r="E3775" s="124" t="s">
        <v>1581</v>
      </c>
      <c r="F3775" s="124"/>
      <c r="G3775" s="125" t="s">
        <v>24</v>
      </c>
      <c r="H3775" s="126" t="n">
        <v>0.00035</v>
      </c>
      <c r="I3775" s="127" t="n">
        <f aca="false">L3775</f>
        <v>17.79</v>
      </c>
      <c r="J3775" s="127" t="n">
        <f aca="false">M3775</f>
        <v>0</v>
      </c>
      <c r="L3775" s="108" t="n">
        <f aca="false">TRUNC(N3775-N3775*$O$2,2)</f>
        <v>17.79</v>
      </c>
      <c r="M3775" s="108" t="n">
        <f aca="false">TRUNC(O3775-O3775*$O$2,2)</f>
        <v>0</v>
      </c>
      <c r="N3775" s="0" t="s">
        <v>1913</v>
      </c>
      <c r="O3775" s="0" t="s">
        <v>1635</v>
      </c>
    </row>
    <row r="3776" customFormat="false" ht="12.75" hidden="false" customHeight="false" outlineLevel="0" collapsed="false">
      <c r="A3776" s="122" t="s">
        <v>1578</v>
      </c>
      <c r="B3776" s="123" t="n">
        <v>10599</v>
      </c>
      <c r="C3776" s="122" t="s">
        <v>50</v>
      </c>
      <c r="D3776" s="122" t="s">
        <v>1648</v>
      </c>
      <c r="E3776" s="124" t="s">
        <v>1581</v>
      </c>
      <c r="F3776" s="124"/>
      <c r="G3776" s="125" t="s">
        <v>24</v>
      </c>
      <c r="H3776" s="126" t="n">
        <v>0.0018</v>
      </c>
      <c r="I3776" s="127" t="n">
        <f aca="false">L3776</f>
        <v>14.04</v>
      </c>
      <c r="J3776" s="127" t="n">
        <f aca="false">M3776</f>
        <v>0.02</v>
      </c>
      <c r="L3776" s="108" t="n">
        <f aca="false">TRUNC(N3776-N3776*$O$2,2)</f>
        <v>14.04</v>
      </c>
      <c r="M3776" s="108" t="n">
        <f aca="false">TRUNC(O3776-O3776*$O$2,2)</f>
        <v>0.02</v>
      </c>
      <c r="N3776" s="0" t="s">
        <v>1649</v>
      </c>
      <c r="O3776" s="0" t="s">
        <v>1893</v>
      </c>
    </row>
    <row r="3777" customFormat="false" ht="12.75" hidden="false" customHeight="false" outlineLevel="0" collapsed="false">
      <c r="A3777" s="122" t="s">
        <v>1578</v>
      </c>
      <c r="B3777" s="123" t="n">
        <v>4728</v>
      </c>
      <c r="C3777" s="122" t="s">
        <v>50</v>
      </c>
      <c r="D3777" s="122" t="s">
        <v>1667</v>
      </c>
      <c r="E3777" s="124" t="s">
        <v>1581</v>
      </c>
      <c r="F3777" s="124"/>
      <c r="G3777" s="125" t="s">
        <v>24</v>
      </c>
      <c r="H3777" s="126" t="n">
        <v>0.00015</v>
      </c>
      <c r="I3777" s="127" t="n">
        <f aca="false">L3777</f>
        <v>14.5</v>
      </c>
      <c r="J3777" s="127" t="n">
        <f aca="false">M3777</f>
        <v>0</v>
      </c>
      <c r="L3777" s="108" t="n">
        <f aca="false">TRUNC(N3777-N3777*$O$2,2)</f>
        <v>14.5</v>
      </c>
      <c r="M3777" s="108" t="n">
        <f aca="false">TRUNC(O3777-O3777*$O$2,2)</f>
        <v>0</v>
      </c>
      <c r="N3777" s="0" t="s">
        <v>1668</v>
      </c>
      <c r="O3777" s="0" t="s">
        <v>1635</v>
      </c>
    </row>
    <row r="3778" customFormat="false" ht="12.75" hidden="false" customHeight="false" outlineLevel="0" collapsed="false">
      <c r="A3778" s="122" t="s">
        <v>1578</v>
      </c>
      <c r="B3778" s="123" t="n">
        <v>10517</v>
      </c>
      <c r="C3778" s="122" t="s">
        <v>50</v>
      </c>
      <c r="D3778" s="122" t="s">
        <v>1669</v>
      </c>
      <c r="E3778" s="124" t="s">
        <v>1642</v>
      </c>
      <c r="F3778" s="124"/>
      <c r="G3778" s="125" t="s">
        <v>1670</v>
      </c>
      <c r="H3778" s="126" t="n">
        <v>0.0004</v>
      </c>
      <c r="I3778" s="127" t="n">
        <f aca="false">L3778</f>
        <v>234.15</v>
      </c>
      <c r="J3778" s="127" t="n">
        <f aca="false">M3778</f>
        <v>0.09</v>
      </c>
      <c r="L3778" s="108" t="n">
        <f aca="false">TRUNC(N3778-N3778*$O$2,2)</f>
        <v>234.15</v>
      </c>
      <c r="M3778" s="108" t="n">
        <f aca="false">TRUNC(O3778-O3778*$O$2,2)</f>
        <v>0.09</v>
      </c>
      <c r="N3778" s="0" t="s">
        <v>1671</v>
      </c>
      <c r="O3778" s="0" t="s">
        <v>2284</v>
      </c>
    </row>
    <row r="3779" customFormat="false" ht="12.75" hidden="false" customHeight="false" outlineLevel="0" collapsed="false">
      <c r="A3779" s="122" t="s">
        <v>1578</v>
      </c>
      <c r="B3779" s="123" t="n">
        <v>10362</v>
      </c>
      <c r="C3779" s="122" t="s">
        <v>50</v>
      </c>
      <c r="D3779" s="122" t="s">
        <v>1674</v>
      </c>
      <c r="E3779" s="124" t="s">
        <v>1642</v>
      </c>
      <c r="F3779" s="124"/>
      <c r="G3779" s="125" t="s">
        <v>24</v>
      </c>
      <c r="H3779" s="126" t="n">
        <v>0.0045</v>
      </c>
      <c r="I3779" s="127" t="n">
        <f aca="false">L3779</f>
        <v>9.78</v>
      </c>
      <c r="J3779" s="127" t="n">
        <f aca="false">M3779</f>
        <v>0.03</v>
      </c>
      <c r="L3779" s="108" t="n">
        <f aca="false">TRUNC(N3779-N3779*$O$2,2)</f>
        <v>9.78</v>
      </c>
      <c r="M3779" s="108" t="n">
        <f aca="false">TRUNC(O3779-O3779*$O$2,2)</f>
        <v>0.03</v>
      </c>
      <c r="N3779" s="0" t="s">
        <v>1675</v>
      </c>
      <c r="O3779" s="0" t="s">
        <v>1612</v>
      </c>
    </row>
    <row r="3780" customFormat="false" ht="25.5" hidden="false" customHeight="false" outlineLevel="0" collapsed="false">
      <c r="A3780" s="122" t="s">
        <v>1578</v>
      </c>
      <c r="B3780" s="123" t="s">
        <v>1659</v>
      </c>
      <c r="C3780" s="122" t="s">
        <v>50</v>
      </c>
      <c r="D3780" s="122" t="s">
        <v>1660</v>
      </c>
      <c r="E3780" s="124" t="s">
        <v>1581</v>
      </c>
      <c r="F3780" s="124"/>
      <c r="G3780" s="125" t="s">
        <v>1633</v>
      </c>
      <c r="H3780" s="126" t="n">
        <v>0.0008</v>
      </c>
      <c r="I3780" s="127" t="n">
        <f aca="false">L3780</f>
        <v>50.57</v>
      </c>
      <c r="J3780" s="127" t="n">
        <f aca="false">M3780</f>
        <v>0.03</v>
      </c>
      <c r="L3780" s="108" t="n">
        <f aca="false">TRUNC(N3780-N3780*$O$2,2)</f>
        <v>50.57</v>
      </c>
      <c r="M3780" s="108" t="n">
        <f aca="false">TRUNC(O3780-O3780*$O$2,2)</f>
        <v>0.03</v>
      </c>
      <c r="N3780" s="0" t="s">
        <v>1661</v>
      </c>
      <c r="O3780" s="0" t="s">
        <v>1612</v>
      </c>
    </row>
    <row r="3781" customFormat="false" ht="25.5" hidden="false" customHeight="false" outlineLevel="0" collapsed="false">
      <c r="A3781" s="122" t="s">
        <v>1578</v>
      </c>
      <c r="B3781" s="123" t="s">
        <v>1865</v>
      </c>
      <c r="C3781" s="122" t="s">
        <v>50</v>
      </c>
      <c r="D3781" s="122" t="s">
        <v>1866</v>
      </c>
      <c r="E3781" s="124" t="s">
        <v>1609</v>
      </c>
      <c r="F3781" s="124"/>
      <c r="G3781" s="125" t="s">
        <v>1610</v>
      </c>
      <c r="H3781" s="126" t="n">
        <v>0.5</v>
      </c>
      <c r="I3781" s="127" t="n">
        <f aca="false">L3781</f>
        <v>14.91</v>
      </c>
      <c r="J3781" s="127" t="n">
        <f aca="false">M3781</f>
        <v>7.45</v>
      </c>
      <c r="L3781" s="108" t="n">
        <f aca="false">TRUNC(N3781-N3781*$O$2,2)</f>
        <v>14.91</v>
      </c>
      <c r="M3781" s="108" t="n">
        <f aca="false">TRUNC(O3781-O3781*$O$2,2)</f>
        <v>7.45</v>
      </c>
      <c r="N3781" s="0" t="s">
        <v>1739</v>
      </c>
      <c r="O3781" s="0" t="s">
        <v>3309</v>
      </c>
    </row>
    <row r="3782" customFormat="false" ht="12.75" hidden="false" customHeight="false" outlineLevel="0" collapsed="false">
      <c r="A3782" s="122" t="s">
        <v>1578</v>
      </c>
      <c r="B3782" s="123" t="n">
        <v>10788</v>
      </c>
      <c r="C3782" s="122" t="s">
        <v>50</v>
      </c>
      <c r="D3782" s="122" t="s">
        <v>1650</v>
      </c>
      <c r="E3782" s="124" t="s">
        <v>1581</v>
      </c>
      <c r="F3782" s="124"/>
      <c r="G3782" s="125" t="s">
        <v>24</v>
      </c>
      <c r="H3782" s="126" t="n">
        <v>0.0001</v>
      </c>
      <c r="I3782" s="127" t="n">
        <f aca="false">L3782</f>
        <v>28.8</v>
      </c>
      <c r="J3782" s="127" t="n">
        <f aca="false">M3782</f>
        <v>0</v>
      </c>
      <c r="L3782" s="108" t="n">
        <f aca="false">TRUNC(N3782-N3782*$O$2,2)</f>
        <v>28.8</v>
      </c>
      <c r="M3782" s="108" t="n">
        <f aca="false">TRUNC(O3782-O3782*$O$2,2)</f>
        <v>0</v>
      </c>
      <c r="N3782" s="0" t="s">
        <v>1651</v>
      </c>
      <c r="O3782" s="0" t="s">
        <v>1635</v>
      </c>
    </row>
    <row r="3783" customFormat="false" ht="12.75" hidden="false" customHeight="false" outlineLevel="0" collapsed="false">
      <c r="A3783" s="122" t="s">
        <v>1578</v>
      </c>
      <c r="B3783" s="123" t="n">
        <v>10492</v>
      </c>
      <c r="C3783" s="122" t="s">
        <v>50</v>
      </c>
      <c r="D3783" s="122" t="s">
        <v>1662</v>
      </c>
      <c r="E3783" s="124" t="s">
        <v>1581</v>
      </c>
      <c r="F3783" s="124"/>
      <c r="G3783" s="125" t="s">
        <v>24</v>
      </c>
      <c r="H3783" s="126" t="n">
        <v>0.0045</v>
      </c>
      <c r="I3783" s="127" t="n">
        <f aca="false">L3783</f>
        <v>148.29</v>
      </c>
      <c r="J3783" s="127" t="n">
        <f aca="false">M3783</f>
        <v>0.66</v>
      </c>
      <c r="L3783" s="108" t="n">
        <f aca="false">TRUNC(N3783-N3783*$O$2,2)</f>
        <v>148.29</v>
      </c>
      <c r="M3783" s="108" t="n">
        <f aca="false">TRUNC(O3783-O3783*$O$2,2)</f>
        <v>0.66</v>
      </c>
      <c r="N3783" s="0" t="s">
        <v>1663</v>
      </c>
      <c r="O3783" s="0" t="s">
        <v>1955</v>
      </c>
    </row>
    <row r="3784" customFormat="false" ht="12.75" hidden="false" customHeight="false" outlineLevel="0" collapsed="false">
      <c r="A3784" s="122" t="s">
        <v>1578</v>
      </c>
      <c r="B3784" s="123" t="n">
        <v>11256</v>
      </c>
      <c r="C3784" s="122" t="s">
        <v>50</v>
      </c>
      <c r="D3784" s="122" t="s">
        <v>1910</v>
      </c>
      <c r="E3784" s="124" t="s">
        <v>1581</v>
      </c>
      <c r="F3784" s="124"/>
      <c r="G3784" s="125" t="s">
        <v>24</v>
      </c>
      <c r="H3784" s="126" t="n">
        <v>0.0002</v>
      </c>
      <c r="I3784" s="127" t="n">
        <f aca="false">L3784</f>
        <v>46.83</v>
      </c>
      <c r="J3784" s="127" t="n">
        <f aca="false">M3784</f>
        <v>0</v>
      </c>
      <c r="L3784" s="108" t="n">
        <f aca="false">TRUNC(N3784-N3784*$O$2,2)</f>
        <v>46.83</v>
      </c>
      <c r="M3784" s="108" t="n">
        <f aca="false">TRUNC(O3784-O3784*$O$2,2)</f>
        <v>0</v>
      </c>
      <c r="N3784" s="0" t="s">
        <v>1911</v>
      </c>
      <c r="O3784" s="0" t="s">
        <v>1644</v>
      </c>
    </row>
    <row r="3785" customFormat="false" ht="25.5" hidden="false" customHeight="false" outlineLevel="0" collapsed="false">
      <c r="A3785" s="122" t="s">
        <v>1578</v>
      </c>
      <c r="B3785" s="123" t="s">
        <v>1664</v>
      </c>
      <c r="C3785" s="122" t="s">
        <v>50</v>
      </c>
      <c r="D3785" s="122" t="s">
        <v>1665</v>
      </c>
      <c r="E3785" s="124" t="s">
        <v>1581</v>
      </c>
      <c r="F3785" s="124"/>
      <c r="G3785" s="125" t="s">
        <v>24</v>
      </c>
      <c r="H3785" s="126" t="n">
        <v>0.0002</v>
      </c>
      <c r="I3785" s="127" t="n">
        <f aca="false">L3785</f>
        <v>13.69</v>
      </c>
      <c r="J3785" s="127" t="n">
        <f aca="false">M3785</f>
        <v>0</v>
      </c>
      <c r="L3785" s="108" t="n">
        <f aca="false">TRUNC(N3785-N3785*$O$2,2)</f>
        <v>13.69</v>
      </c>
      <c r="M3785" s="108" t="n">
        <f aca="false">TRUNC(O3785-O3785*$O$2,2)</f>
        <v>0</v>
      </c>
      <c r="N3785" s="0" t="s">
        <v>1666</v>
      </c>
      <c r="O3785" s="0" t="s">
        <v>1635</v>
      </c>
    </row>
    <row r="3786" customFormat="false" ht="12.75" hidden="false" customHeight="false" outlineLevel="0" collapsed="false">
      <c r="A3786" s="122" t="s">
        <v>1578</v>
      </c>
      <c r="B3786" s="123" t="n">
        <v>941</v>
      </c>
      <c r="C3786" s="122" t="s">
        <v>50</v>
      </c>
      <c r="D3786" s="122" t="s">
        <v>1652</v>
      </c>
      <c r="E3786" s="124" t="s">
        <v>1581</v>
      </c>
      <c r="F3786" s="124"/>
      <c r="G3786" s="125" t="s">
        <v>24</v>
      </c>
      <c r="H3786" s="126" t="n">
        <v>0.0015</v>
      </c>
      <c r="I3786" s="127" t="n">
        <f aca="false">L3786</f>
        <v>148.56</v>
      </c>
      <c r="J3786" s="127" t="n">
        <f aca="false">M3786</f>
        <v>0.21</v>
      </c>
      <c r="L3786" s="108" t="n">
        <f aca="false">TRUNC(N3786-N3786*$O$2,2)</f>
        <v>148.56</v>
      </c>
      <c r="M3786" s="108" t="n">
        <f aca="false">TRUNC(O3786-O3786*$O$2,2)</f>
        <v>0.21</v>
      </c>
      <c r="N3786" s="0" t="s">
        <v>1653</v>
      </c>
      <c r="O3786" s="0" t="s">
        <v>1980</v>
      </c>
    </row>
    <row r="3787" customFormat="false" ht="12.75" hidden="false" customHeight="false" outlineLevel="0" collapsed="false">
      <c r="A3787" s="122" t="s">
        <v>1578</v>
      </c>
      <c r="B3787" s="123" t="n">
        <v>1651</v>
      </c>
      <c r="C3787" s="122" t="s">
        <v>50</v>
      </c>
      <c r="D3787" s="122" t="s">
        <v>1638</v>
      </c>
      <c r="E3787" s="124" t="s">
        <v>1581</v>
      </c>
      <c r="F3787" s="124"/>
      <c r="G3787" s="125" t="s">
        <v>1639</v>
      </c>
      <c r="H3787" s="126" t="n">
        <v>0.0008</v>
      </c>
      <c r="I3787" s="127" t="n">
        <f aca="false">L3787</f>
        <v>4.95</v>
      </c>
      <c r="J3787" s="127" t="n">
        <f aca="false">M3787</f>
        <v>0</v>
      </c>
      <c r="L3787" s="108" t="n">
        <f aca="false">TRUNC(N3787-N3787*$O$2,2)</f>
        <v>4.95</v>
      </c>
      <c r="M3787" s="108" t="n">
        <f aca="false">TRUNC(O3787-O3787*$O$2,2)</f>
        <v>0</v>
      </c>
      <c r="N3787" s="0" t="s">
        <v>1640</v>
      </c>
      <c r="O3787" s="0" t="s">
        <v>1635</v>
      </c>
    </row>
    <row r="3788" customFormat="false" ht="25.5" hidden="false" customHeight="false" outlineLevel="0" collapsed="false">
      <c r="A3788" s="122" t="s">
        <v>1578</v>
      </c>
      <c r="B3788" s="123" t="n">
        <v>10761</v>
      </c>
      <c r="C3788" s="122" t="s">
        <v>50</v>
      </c>
      <c r="D3788" s="122" t="s">
        <v>1641</v>
      </c>
      <c r="E3788" s="124" t="s">
        <v>1642</v>
      </c>
      <c r="F3788" s="124"/>
      <c r="G3788" s="125" t="s">
        <v>24</v>
      </c>
      <c r="H3788" s="126" t="n">
        <v>0.1018</v>
      </c>
      <c r="I3788" s="127" t="n">
        <f aca="false">L3788</f>
        <v>3.9</v>
      </c>
      <c r="J3788" s="127" t="n">
        <f aca="false">M3788</f>
        <v>0.39</v>
      </c>
      <c r="L3788" s="108" t="n">
        <f aca="false">TRUNC(N3788-N3788*$O$2,2)</f>
        <v>3.9</v>
      </c>
      <c r="M3788" s="108" t="n">
        <f aca="false">TRUNC(O3788-O3788*$O$2,2)</f>
        <v>0.39</v>
      </c>
      <c r="N3788" s="0" t="s">
        <v>1643</v>
      </c>
      <c r="O3788" s="0" t="s">
        <v>2132</v>
      </c>
    </row>
    <row r="3789" customFormat="false" ht="25.5" hidden="false" customHeight="false" outlineLevel="0" collapsed="false">
      <c r="A3789" s="122" t="s">
        <v>1578</v>
      </c>
      <c r="B3789" s="123" t="s">
        <v>1645</v>
      </c>
      <c r="C3789" s="122" t="s">
        <v>50</v>
      </c>
      <c r="D3789" s="122" t="s">
        <v>1646</v>
      </c>
      <c r="E3789" s="124" t="s">
        <v>1581</v>
      </c>
      <c r="F3789" s="124"/>
      <c r="G3789" s="125" t="s">
        <v>24</v>
      </c>
      <c r="H3789" s="126" t="n">
        <v>0.0001</v>
      </c>
      <c r="I3789" s="127" t="n">
        <f aca="false">L3789</f>
        <v>140.49</v>
      </c>
      <c r="J3789" s="127" t="n">
        <f aca="false">M3789</f>
        <v>0</v>
      </c>
      <c r="L3789" s="108" t="n">
        <f aca="false">TRUNC(N3789-N3789*$O$2,2)</f>
        <v>140.49</v>
      </c>
      <c r="M3789" s="108" t="n">
        <f aca="false">TRUNC(O3789-O3789*$O$2,2)</f>
        <v>0</v>
      </c>
      <c r="N3789" s="0" t="s">
        <v>1647</v>
      </c>
      <c r="O3789" s="0" t="s">
        <v>1644</v>
      </c>
    </row>
    <row r="3790" customFormat="false" ht="12.75" hidden="false" customHeight="false" outlineLevel="0" collapsed="false">
      <c r="A3790" s="122" t="s">
        <v>1578</v>
      </c>
      <c r="B3790" s="123" t="n">
        <v>11257</v>
      </c>
      <c r="C3790" s="122" t="s">
        <v>50</v>
      </c>
      <c r="D3790" s="122" t="s">
        <v>1967</v>
      </c>
      <c r="E3790" s="124" t="s">
        <v>1581</v>
      </c>
      <c r="F3790" s="124"/>
      <c r="G3790" s="125" t="s">
        <v>24</v>
      </c>
      <c r="H3790" s="126" t="n">
        <v>0.0002</v>
      </c>
      <c r="I3790" s="127" t="n">
        <f aca="false">L3790</f>
        <v>25.21</v>
      </c>
      <c r="J3790" s="127" t="n">
        <f aca="false">M3790</f>
        <v>0</v>
      </c>
      <c r="L3790" s="108" t="n">
        <f aca="false">TRUNC(N3790-N3790*$O$2,2)</f>
        <v>25.21</v>
      </c>
      <c r="M3790" s="108" t="n">
        <f aca="false">TRUNC(O3790-O3790*$O$2,2)</f>
        <v>0</v>
      </c>
      <c r="N3790" s="0" t="s">
        <v>1968</v>
      </c>
      <c r="O3790" s="0" t="s">
        <v>1635</v>
      </c>
    </row>
    <row r="3791" customFormat="false" ht="25.5" hidden="false" customHeight="false" outlineLevel="0" collapsed="false">
      <c r="A3791" s="122" t="s">
        <v>1578</v>
      </c>
      <c r="B3791" s="123" t="s">
        <v>1654</v>
      </c>
      <c r="C3791" s="122" t="s">
        <v>50</v>
      </c>
      <c r="D3791" s="122" t="s">
        <v>1655</v>
      </c>
      <c r="E3791" s="124" t="s">
        <v>1581</v>
      </c>
      <c r="F3791" s="124"/>
      <c r="G3791" s="125" t="s">
        <v>24</v>
      </c>
      <c r="H3791" s="126" t="n">
        <v>0.0006</v>
      </c>
      <c r="I3791" s="127" t="n">
        <f aca="false">L3791</f>
        <v>10.53</v>
      </c>
      <c r="J3791" s="127" t="n">
        <f aca="false">M3791</f>
        <v>0</v>
      </c>
      <c r="L3791" s="108" t="n">
        <f aca="false">TRUNC(N3791-N3791*$O$2,2)</f>
        <v>10.53</v>
      </c>
      <c r="M3791" s="108" t="n">
        <f aca="false">TRUNC(O3791-O3791*$O$2,2)</f>
        <v>0</v>
      </c>
      <c r="N3791" s="0" t="s">
        <v>1656</v>
      </c>
      <c r="O3791" s="0" t="s">
        <v>1635</v>
      </c>
    </row>
    <row r="3792" customFormat="false" ht="25.5" hidden="false" customHeight="false" outlineLevel="0" collapsed="false">
      <c r="A3792" s="122" t="s">
        <v>1578</v>
      </c>
      <c r="B3792" s="123" t="s">
        <v>1631</v>
      </c>
      <c r="C3792" s="122" t="s">
        <v>50</v>
      </c>
      <c r="D3792" s="122" t="s">
        <v>1632</v>
      </c>
      <c r="E3792" s="124" t="s">
        <v>1581</v>
      </c>
      <c r="F3792" s="124"/>
      <c r="G3792" s="125" t="s">
        <v>1633</v>
      </c>
      <c r="H3792" s="126" t="n">
        <v>0.0023</v>
      </c>
      <c r="I3792" s="127" t="n">
        <f aca="false">L3792</f>
        <v>9.48</v>
      </c>
      <c r="J3792" s="127" t="n">
        <f aca="false">M3792</f>
        <v>0.01</v>
      </c>
      <c r="L3792" s="108" t="n">
        <f aca="false">TRUNC(N3792-N3792*$O$2,2)</f>
        <v>9.48</v>
      </c>
      <c r="M3792" s="108" t="n">
        <f aca="false">TRUNC(O3792-O3792*$O$2,2)</f>
        <v>0.01</v>
      </c>
      <c r="N3792" s="0" t="s">
        <v>1634</v>
      </c>
      <c r="O3792" s="0" t="s">
        <v>1678</v>
      </c>
    </row>
    <row r="3793" customFormat="false" ht="12.75" hidden="false" customHeight="false" outlineLevel="0" collapsed="false">
      <c r="A3793" s="122" t="s">
        <v>1578</v>
      </c>
      <c r="B3793" s="123" t="n">
        <v>10592</v>
      </c>
      <c r="C3793" s="122" t="s">
        <v>50</v>
      </c>
      <c r="D3793" s="122" t="s">
        <v>1898</v>
      </c>
      <c r="E3793" s="124" t="s">
        <v>1581</v>
      </c>
      <c r="F3793" s="124"/>
      <c r="G3793" s="125" t="s">
        <v>24</v>
      </c>
      <c r="H3793" s="126" t="n">
        <v>5E-005</v>
      </c>
      <c r="I3793" s="127" t="n">
        <f aca="false">L3793</f>
        <v>29.1</v>
      </c>
      <c r="J3793" s="127" t="n">
        <f aca="false">M3793</f>
        <v>0</v>
      </c>
      <c r="L3793" s="108" t="n">
        <f aca="false">TRUNC(N3793-N3793*$O$2,2)</f>
        <v>29.1</v>
      </c>
      <c r="M3793" s="108" t="n">
        <f aca="false">TRUNC(O3793-O3793*$O$2,2)</f>
        <v>0</v>
      </c>
      <c r="N3793" s="0" t="s">
        <v>1899</v>
      </c>
      <c r="O3793" s="0" t="s">
        <v>1635</v>
      </c>
    </row>
    <row r="3794" customFormat="false" ht="12.75" hidden="false" customHeight="false" outlineLevel="0" collapsed="false">
      <c r="A3794" s="122" t="s">
        <v>1578</v>
      </c>
      <c r="B3794" s="123" t="n">
        <v>4729</v>
      </c>
      <c r="C3794" s="122" t="s">
        <v>50</v>
      </c>
      <c r="D3794" s="122" t="s">
        <v>1636</v>
      </c>
      <c r="E3794" s="124" t="s">
        <v>1581</v>
      </c>
      <c r="F3794" s="124"/>
      <c r="G3794" s="125" t="s">
        <v>24</v>
      </c>
      <c r="H3794" s="126" t="n">
        <v>5E-005</v>
      </c>
      <c r="I3794" s="127" t="n">
        <f aca="false">L3794</f>
        <v>24.58</v>
      </c>
      <c r="J3794" s="127" t="n">
        <f aca="false">M3794</f>
        <v>0</v>
      </c>
      <c r="L3794" s="108" t="n">
        <f aca="false">TRUNC(N3794-N3794*$O$2,2)</f>
        <v>24.58</v>
      </c>
      <c r="M3794" s="108" t="n">
        <f aca="false">TRUNC(O3794-O3794*$O$2,2)</f>
        <v>0</v>
      </c>
      <c r="N3794" s="0" t="s">
        <v>1637</v>
      </c>
      <c r="O3794" s="0" t="s">
        <v>1635</v>
      </c>
    </row>
    <row r="3795" customFormat="false" ht="12.75" hidden="false" customHeight="false" outlineLevel="0" collapsed="false">
      <c r="A3795" s="122" t="s">
        <v>1578</v>
      </c>
      <c r="B3795" s="123" t="n">
        <v>11255</v>
      </c>
      <c r="C3795" s="122" t="s">
        <v>50</v>
      </c>
      <c r="D3795" s="122" t="s">
        <v>1938</v>
      </c>
      <c r="E3795" s="124" t="s">
        <v>1581</v>
      </c>
      <c r="F3795" s="124"/>
      <c r="G3795" s="125" t="s">
        <v>24</v>
      </c>
      <c r="H3795" s="126" t="n">
        <v>0.0003</v>
      </c>
      <c r="I3795" s="127" t="n">
        <f aca="false">L3795</f>
        <v>49.17</v>
      </c>
      <c r="J3795" s="127" t="n">
        <f aca="false">M3795</f>
        <v>0</v>
      </c>
      <c r="L3795" s="108" t="n">
        <f aca="false">TRUNC(N3795-N3795*$O$2,2)</f>
        <v>49.17</v>
      </c>
      <c r="M3795" s="108" t="n">
        <f aca="false">TRUNC(O3795-O3795*$O$2,2)</f>
        <v>0</v>
      </c>
      <c r="N3795" s="0" t="s">
        <v>1939</v>
      </c>
      <c r="O3795" s="0" t="s">
        <v>1644</v>
      </c>
    </row>
    <row r="3796" customFormat="false" ht="12.75" hidden="false" customHeight="false" outlineLevel="0" collapsed="false">
      <c r="A3796" s="122" t="s">
        <v>1578</v>
      </c>
      <c r="B3796" s="123" t="n">
        <v>11253</v>
      </c>
      <c r="C3796" s="122" t="s">
        <v>50</v>
      </c>
      <c r="D3796" s="122" t="s">
        <v>1891</v>
      </c>
      <c r="E3796" s="124" t="s">
        <v>1581</v>
      </c>
      <c r="F3796" s="124"/>
      <c r="G3796" s="125" t="s">
        <v>24</v>
      </c>
      <c r="H3796" s="126" t="n">
        <v>0.00055</v>
      </c>
      <c r="I3796" s="127" t="n">
        <f aca="false">L3796</f>
        <v>19.9</v>
      </c>
      <c r="J3796" s="127" t="n">
        <f aca="false">M3796</f>
        <v>0</v>
      </c>
      <c r="L3796" s="108" t="n">
        <f aca="false">TRUNC(N3796-N3796*$O$2,2)</f>
        <v>19.9</v>
      </c>
      <c r="M3796" s="108" t="n">
        <f aca="false">TRUNC(O3796-O3796*$O$2,2)</f>
        <v>0</v>
      </c>
      <c r="N3796" s="0" t="s">
        <v>1892</v>
      </c>
      <c r="O3796" s="0" t="s">
        <v>1644</v>
      </c>
    </row>
    <row r="3797" customFormat="false" ht="12.75" hidden="false" customHeight="false" outlineLevel="0" collapsed="false">
      <c r="A3797" s="122" t="s">
        <v>1578</v>
      </c>
      <c r="B3797" s="123" t="n">
        <v>10596</v>
      </c>
      <c r="C3797" s="122" t="s">
        <v>50</v>
      </c>
      <c r="D3797" s="122" t="s">
        <v>1672</v>
      </c>
      <c r="E3797" s="124" t="s">
        <v>1581</v>
      </c>
      <c r="F3797" s="124"/>
      <c r="G3797" s="125" t="s">
        <v>24</v>
      </c>
      <c r="H3797" s="126" t="n">
        <v>0.0045</v>
      </c>
      <c r="I3797" s="127" t="n">
        <f aca="false">L3797</f>
        <v>3.82</v>
      </c>
      <c r="J3797" s="127" t="n">
        <f aca="false">M3797</f>
        <v>0.01</v>
      </c>
      <c r="L3797" s="108" t="n">
        <f aca="false">TRUNC(N3797-N3797*$O$2,2)</f>
        <v>3.82</v>
      </c>
      <c r="M3797" s="108" t="n">
        <f aca="false">TRUNC(O3797-O3797*$O$2,2)</f>
        <v>0.01</v>
      </c>
      <c r="N3797" s="0" t="s">
        <v>1673</v>
      </c>
      <c r="O3797" s="0" t="s">
        <v>1678</v>
      </c>
    </row>
    <row r="3798" customFormat="false" ht="25.5" hidden="false" customHeight="false" outlineLevel="0" collapsed="false">
      <c r="A3798" s="122" t="s">
        <v>1578</v>
      </c>
      <c r="B3798" s="123" t="n">
        <v>3348</v>
      </c>
      <c r="C3798" s="122" t="s">
        <v>50</v>
      </c>
      <c r="D3798" s="122" t="s">
        <v>3310</v>
      </c>
      <c r="E3798" s="124" t="s">
        <v>1581</v>
      </c>
      <c r="F3798" s="124"/>
      <c r="G3798" s="125" t="s">
        <v>765</v>
      </c>
      <c r="H3798" s="126" t="n">
        <v>1</v>
      </c>
      <c r="I3798" s="127" t="n">
        <f aca="false">L3798</f>
        <v>12.26</v>
      </c>
      <c r="J3798" s="127" t="n">
        <f aca="false">M3798</f>
        <v>12.26</v>
      </c>
      <c r="L3798" s="108" t="n">
        <f aca="false">TRUNC(N3798-N3798*$O$2,2)</f>
        <v>12.26</v>
      </c>
      <c r="M3798" s="108" t="n">
        <f aca="false">TRUNC(O3798-O3798*$O$2,2)</f>
        <v>12.26</v>
      </c>
      <c r="N3798" s="0" t="s">
        <v>3311</v>
      </c>
      <c r="O3798" s="0" t="s">
        <v>3311</v>
      </c>
    </row>
    <row r="3799" customFormat="false" ht="12.75" hidden="false" customHeight="false" outlineLevel="0" collapsed="false">
      <c r="A3799" s="122" t="s">
        <v>1578</v>
      </c>
      <c r="B3799" s="123" t="n">
        <v>10593</v>
      </c>
      <c r="C3799" s="122" t="s">
        <v>50</v>
      </c>
      <c r="D3799" s="122" t="s">
        <v>1958</v>
      </c>
      <c r="E3799" s="124" t="s">
        <v>1581</v>
      </c>
      <c r="F3799" s="124"/>
      <c r="G3799" s="125" t="s">
        <v>24</v>
      </c>
      <c r="H3799" s="126" t="n">
        <v>5E-005</v>
      </c>
      <c r="I3799" s="127" t="n">
        <f aca="false">L3799</f>
        <v>15.27</v>
      </c>
      <c r="J3799" s="127" t="n">
        <f aca="false">M3799</f>
        <v>0</v>
      </c>
      <c r="L3799" s="108" t="n">
        <f aca="false">TRUNC(N3799-N3799*$O$2,2)</f>
        <v>15.27</v>
      </c>
      <c r="M3799" s="108" t="n">
        <f aca="false">TRUNC(O3799-O3799*$O$2,2)</f>
        <v>0</v>
      </c>
      <c r="N3799" s="0" t="s">
        <v>1959</v>
      </c>
      <c r="O3799" s="0" t="s">
        <v>1635</v>
      </c>
    </row>
    <row r="3800" customFormat="false" ht="12.75" hidden="false" customHeight="false" outlineLevel="0" collapsed="false">
      <c r="A3800" s="115"/>
      <c r="B3800" s="115"/>
      <c r="C3800" s="115"/>
      <c r="D3800" s="115"/>
      <c r="E3800" s="115"/>
      <c r="F3800" s="116"/>
      <c r="G3800" s="115"/>
      <c r="H3800" s="116"/>
      <c r="I3800" s="115"/>
      <c r="J3800" s="116"/>
      <c r="L3800" s="108"/>
      <c r="M3800" s="108" t="n">
        <f aca="false">TRUNC(O3800-O3800*$O$2,2)</f>
        <v>12.77</v>
      </c>
      <c r="N3800" s="0" t="s">
        <v>1574</v>
      </c>
      <c r="O3800" s="0" t="n">
        <v>16.37</v>
      </c>
    </row>
    <row r="3801" customFormat="false" ht="12.75" hidden="false" customHeight="false" outlineLevel="0" collapsed="false">
      <c r="A3801" s="115"/>
      <c r="B3801" s="115"/>
      <c r="C3801" s="115"/>
      <c r="D3801" s="115"/>
      <c r="E3801" s="115"/>
      <c r="F3801" s="116"/>
      <c r="G3801" s="115"/>
      <c r="H3801" s="117" t="s">
        <v>1575</v>
      </c>
      <c r="I3801" s="117"/>
      <c r="J3801" s="118" t="n">
        <f aca="false">M3801</f>
        <v>34.23</v>
      </c>
      <c r="L3801" s="108" t="n">
        <f aca="false">TRUNC(N3801-N3801*$O$2,2)</f>
        <v>0</v>
      </c>
      <c r="M3801" s="108" t="n">
        <f aca="false">TRUNC(O3801-O3801*$O$2,2)</f>
        <v>34.23</v>
      </c>
      <c r="N3801" s="0" t="n">
        <v>0</v>
      </c>
      <c r="O3801" s="0" t="n">
        <v>43.86</v>
      </c>
    </row>
    <row r="3802" customFormat="false" ht="13.5" hidden="false" customHeight="false" outlineLevel="0" collapsed="false">
      <c r="A3802" s="30"/>
      <c r="B3802" s="30"/>
      <c r="C3802" s="30"/>
      <c r="D3802" s="30"/>
      <c r="E3802" s="30"/>
      <c r="F3802" s="30"/>
      <c r="G3802" s="30"/>
      <c r="H3802" s="119"/>
      <c r="I3802" s="30"/>
      <c r="J3802" s="120"/>
      <c r="L3802" s="108"/>
      <c r="M3802" s="108" t="n">
        <f aca="false">TRUNC(O3802-O3802*$O$2,2)</f>
        <v>273.86</v>
      </c>
      <c r="N3802" s="0" t="s">
        <v>1576</v>
      </c>
      <c r="O3802" s="0" t="n">
        <v>350.88</v>
      </c>
    </row>
    <row r="3803" customFormat="false" ht="13.5" hidden="false" customHeight="false" outlineLevel="0" collapsed="false">
      <c r="A3803" s="121"/>
      <c r="B3803" s="121"/>
      <c r="C3803" s="121"/>
      <c r="D3803" s="121"/>
      <c r="E3803" s="121"/>
      <c r="F3803" s="121"/>
      <c r="G3803" s="121"/>
      <c r="H3803" s="121"/>
      <c r="I3803" s="121"/>
      <c r="J3803" s="121"/>
      <c r="L3803" s="108" t="n">
        <f aca="false">TRUNC(N3803-N3803*$O$2,2)</f>
        <v>0</v>
      </c>
      <c r="M3803" s="108" t="n">
        <f aca="false">TRUNC(O3803-O3803*$O$2,2)</f>
        <v>0</v>
      </c>
      <c r="N3803" s="0" t="n">
        <v>0</v>
      </c>
      <c r="O3803" s="0" t="n">
        <v>0</v>
      </c>
    </row>
    <row r="3804" customFormat="false" ht="15" hidden="false" customHeight="false" outlineLevel="0" collapsed="false">
      <c r="A3804" s="98" t="s">
        <v>579</v>
      </c>
      <c r="B3804" s="99" t="s">
        <v>8</v>
      </c>
      <c r="C3804" s="98" t="s">
        <v>9</v>
      </c>
      <c r="D3804" s="98" t="s">
        <v>10</v>
      </c>
      <c r="E3804" s="100" t="s">
        <v>1565</v>
      </c>
      <c r="F3804" s="100"/>
      <c r="G3804" s="101" t="s">
        <v>11</v>
      </c>
      <c r="H3804" s="99" t="s">
        <v>12</v>
      </c>
      <c r="I3804" s="99" t="s">
        <v>13</v>
      </c>
      <c r="J3804" s="99" t="s">
        <v>15</v>
      </c>
      <c r="L3804" s="108"/>
      <c r="M3804" s="108"/>
    </row>
    <row r="3805" customFormat="false" ht="66" hidden="false" customHeight="true" outlineLevel="0" collapsed="false">
      <c r="A3805" s="102" t="s">
        <v>1566</v>
      </c>
      <c r="B3805" s="103" t="s">
        <v>580</v>
      </c>
      <c r="C3805" s="102" t="s">
        <v>29</v>
      </c>
      <c r="D3805" s="102" t="s">
        <v>581</v>
      </c>
      <c r="E3805" s="104" t="s">
        <v>3291</v>
      </c>
      <c r="F3805" s="104"/>
      <c r="G3805" s="105" t="s">
        <v>65</v>
      </c>
      <c r="H3805" s="106" t="n">
        <v>1</v>
      </c>
      <c r="I3805" s="107" t="n">
        <f aca="false">L3805</f>
        <v>54.4</v>
      </c>
      <c r="J3805" s="107" t="n">
        <f aca="false">M3805</f>
        <v>54.4</v>
      </c>
      <c r="L3805" s="108" t="n">
        <f aca="false">TRUNC(N3805-N3805*$O$2,2)</f>
        <v>54.4</v>
      </c>
      <c r="M3805" s="108" t="n">
        <f aca="false">TRUNC(O3805-O3805*$O$2,2)</f>
        <v>54.4</v>
      </c>
      <c r="N3805" s="0" t="n">
        <v>69.71</v>
      </c>
      <c r="O3805" s="0" t="n">
        <v>69.71</v>
      </c>
    </row>
    <row r="3806" customFormat="false" ht="39.6" hidden="false" customHeight="true" outlineLevel="0" collapsed="false">
      <c r="A3806" s="109" t="s">
        <v>1567</v>
      </c>
      <c r="B3806" s="110" t="s">
        <v>3312</v>
      </c>
      <c r="C3806" s="109" t="s">
        <v>29</v>
      </c>
      <c r="D3806" s="109" t="s">
        <v>3313</v>
      </c>
      <c r="E3806" s="111" t="s">
        <v>1570</v>
      </c>
      <c r="F3806" s="111"/>
      <c r="G3806" s="112" t="s">
        <v>31</v>
      </c>
      <c r="H3806" s="113" t="n">
        <v>0.4231</v>
      </c>
      <c r="I3806" s="114" t="n">
        <f aca="false">L3806</f>
        <v>22.6</v>
      </c>
      <c r="J3806" s="114" t="n">
        <f aca="false">M3806</f>
        <v>9.56</v>
      </c>
      <c r="L3806" s="108" t="n">
        <f aca="false">TRUNC(N3806-N3806*$O$2,2)</f>
        <v>22.6</v>
      </c>
      <c r="M3806" s="108" t="n">
        <f aca="false">TRUNC(O3806-O3806*$O$2,2)</f>
        <v>9.56</v>
      </c>
      <c r="N3806" s="0" t="n">
        <v>28.96</v>
      </c>
      <c r="O3806" s="0" t="n">
        <v>12.25</v>
      </c>
    </row>
    <row r="3807" customFormat="false" ht="39.6" hidden="false" customHeight="true" outlineLevel="0" collapsed="false">
      <c r="A3807" s="109" t="s">
        <v>1567</v>
      </c>
      <c r="B3807" s="110" t="s">
        <v>3314</v>
      </c>
      <c r="C3807" s="109" t="s">
        <v>29</v>
      </c>
      <c r="D3807" s="109" t="s">
        <v>3315</v>
      </c>
      <c r="E3807" s="111" t="s">
        <v>1570</v>
      </c>
      <c r="F3807" s="111"/>
      <c r="G3807" s="112" t="s">
        <v>31</v>
      </c>
      <c r="H3807" s="113" t="n">
        <v>0.4231</v>
      </c>
      <c r="I3807" s="114" t="n">
        <f aca="false">L3807</f>
        <v>16.13</v>
      </c>
      <c r="J3807" s="114" t="n">
        <f aca="false">M3807</f>
        <v>6.82</v>
      </c>
      <c r="L3807" s="108" t="n">
        <f aca="false">TRUNC(N3807-N3807*$O$2,2)</f>
        <v>16.13</v>
      </c>
      <c r="M3807" s="108" t="n">
        <f aca="false">TRUNC(O3807-O3807*$O$2,2)</f>
        <v>6.82</v>
      </c>
      <c r="N3807" s="0" t="n">
        <v>20.67</v>
      </c>
      <c r="O3807" s="0" t="n">
        <v>8.74</v>
      </c>
    </row>
    <row r="3808" customFormat="false" ht="25.5" hidden="false" customHeight="false" outlineLevel="0" collapsed="false">
      <c r="A3808" s="122" t="s">
        <v>1578</v>
      </c>
      <c r="B3808" s="123" t="s">
        <v>3316</v>
      </c>
      <c r="C3808" s="122" t="s">
        <v>29</v>
      </c>
      <c r="D3808" s="122" t="s">
        <v>3317</v>
      </c>
      <c r="E3808" s="124" t="s">
        <v>1581</v>
      </c>
      <c r="F3808" s="124"/>
      <c r="G3808" s="125" t="s">
        <v>65</v>
      </c>
      <c r="H3808" s="126" t="n">
        <v>0.0154</v>
      </c>
      <c r="I3808" s="127" t="n">
        <f aca="false">L3808</f>
        <v>1.67</v>
      </c>
      <c r="J3808" s="127" t="n">
        <f aca="false">M3808</f>
        <v>0.02</v>
      </c>
      <c r="L3808" s="108" t="n">
        <f aca="false">TRUNC(N3808-N3808*$O$2,2)</f>
        <v>1.67</v>
      </c>
      <c r="M3808" s="108" t="n">
        <f aca="false">TRUNC(O3808-O3808*$O$2,2)</f>
        <v>0.02</v>
      </c>
      <c r="N3808" s="0" t="n">
        <v>2.15</v>
      </c>
      <c r="O3808" s="0" t="n">
        <v>0.03</v>
      </c>
    </row>
    <row r="3809" customFormat="false" ht="25.5" hidden="false" customHeight="false" outlineLevel="0" collapsed="false">
      <c r="A3809" s="122" t="s">
        <v>1578</v>
      </c>
      <c r="B3809" s="123" t="s">
        <v>3318</v>
      </c>
      <c r="C3809" s="122" t="s">
        <v>29</v>
      </c>
      <c r="D3809" s="122" t="s">
        <v>3319</v>
      </c>
      <c r="E3809" s="124" t="s">
        <v>1581</v>
      </c>
      <c r="F3809" s="124"/>
      <c r="G3809" s="125" t="s">
        <v>65</v>
      </c>
      <c r="H3809" s="126" t="n">
        <v>0.044</v>
      </c>
      <c r="I3809" s="127" t="n">
        <f aca="false">L3809</f>
        <v>45.92</v>
      </c>
      <c r="J3809" s="127" t="n">
        <f aca="false">M3809</f>
        <v>2.01</v>
      </c>
      <c r="L3809" s="108" t="n">
        <f aca="false">TRUNC(N3809-N3809*$O$2,2)</f>
        <v>45.92</v>
      </c>
      <c r="M3809" s="108" t="n">
        <f aca="false">TRUNC(O3809-O3809*$O$2,2)</f>
        <v>2.01</v>
      </c>
      <c r="N3809" s="0" t="n">
        <v>58.84</v>
      </c>
      <c r="O3809" s="0" t="n">
        <v>2.58</v>
      </c>
    </row>
    <row r="3810" customFormat="false" ht="25.5" hidden="false" customHeight="false" outlineLevel="0" collapsed="false">
      <c r="A3810" s="122" t="s">
        <v>1578</v>
      </c>
      <c r="B3810" s="123" t="s">
        <v>3320</v>
      </c>
      <c r="C3810" s="122" t="s">
        <v>29</v>
      </c>
      <c r="D3810" s="122" t="s">
        <v>3321</v>
      </c>
      <c r="E3810" s="124" t="s">
        <v>1581</v>
      </c>
      <c r="F3810" s="124"/>
      <c r="G3810" s="125" t="s">
        <v>65</v>
      </c>
      <c r="H3810" s="126" t="n">
        <v>0.0292</v>
      </c>
      <c r="I3810" s="127" t="n">
        <f aca="false">L3810</f>
        <v>40.53</v>
      </c>
      <c r="J3810" s="127" t="n">
        <f aca="false">M3810</f>
        <v>1.17</v>
      </c>
      <c r="L3810" s="108" t="n">
        <f aca="false">TRUNC(N3810-N3810*$O$2,2)</f>
        <v>40.53</v>
      </c>
      <c r="M3810" s="108" t="n">
        <f aca="false">TRUNC(O3810-O3810*$O$2,2)</f>
        <v>1.17</v>
      </c>
      <c r="N3810" s="0" t="n">
        <v>51.93</v>
      </c>
      <c r="O3810" s="0" t="n">
        <v>1.51</v>
      </c>
    </row>
    <row r="3811" customFormat="false" ht="25.5" hidden="false" customHeight="false" outlineLevel="0" collapsed="false">
      <c r="A3811" s="122" t="s">
        <v>1578</v>
      </c>
      <c r="B3811" s="123" t="s">
        <v>3322</v>
      </c>
      <c r="C3811" s="122" t="s">
        <v>29</v>
      </c>
      <c r="D3811" s="122" t="s">
        <v>3323</v>
      </c>
      <c r="E3811" s="124" t="s">
        <v>1581</v>
      </c>
      <c r="F3811" s="124"/>
      <c r="G3811" s="125" t="s">
        <v>65</v>
      </c>
      <c r="H3811" s="126" t="n">
        <v>1</v>
      </c>
      <c r="I3811" s="127" t="n">
        <f aca="false">L3811</f>
        <v>34.81</v>
      </c>
      <c r="J3811" s="127" t="n">
        <f aca="false">M3811</f>
        <v>34.81</v>
      </c>
      <c r="L3811" s="108" t="n">
        <f aca="false">TRUNC(N3811-N3811*$O$2,2)</f>
        <v>34.81</v>
      </c>
      <c r="M3811" s="108" t="n">
        <f aca="false">TRUNC(O3811-O3811*$O$2,2)</f>
        <v>34.81</v>
      </c>
      <c r="N3811" s="0" t="n">
        <v>44.6</v>
      </c>
      <c r="O3811" s="0" t="n">
        <v>44.6</v>
      </c>
    </row>
    <row r="3812" customFormat="false" ht="12.75" hidden="false" customHeight="false" outlineLevel="0" collapsed="false">
      <c r="A3812" s="115"/>
      <c r="B3812" s="115"/>
      <c r="C3812" s="115"/>
      <c r="D3812" s="115"/>
      <c r="E3812" s="115"/>
      <c r="F3812" s="116"/>
      <c r="G3812" s="115"/>
      <c r="H3812" s="116"/>
      <c r="I3812" s="115"/>
      <c r="J3812" s="116"/>
      <c r="L3812" s="108"/>
      <c r="M3812" s="108" t="n">
        <f aca="false">TRUNC(O3812-O3812*$O$2,2)</f>
        <v>12.69</v>
      </c>
      <c r="N3812" s="0" t="s">
        <v>1574</v>
      </c>
      <c r="O3812" s="0" t="n">
        <v>16.27</v>
      </c>
    </row>
    <row r="3813" customFormat="false" ht="12.75" hidden="false" customHeight="false" outlineLevel="0" collapsed="false">
      <c r="A3813" s="115"/>
      <c r="B3813" s="115"/>
      <c r="C3813" s="115"/>
      <c r="D3813" s="115"/>
      <c r="E3813" s="115"/>
      <c r="F3813" s="116"/>
      <c r="G3813" s="115"/>
      <c r="H3813" s="117" t="s">
        <v>1575</v>
      </c>
      <c r="I3813" s="117"/>
      <c r="J3813" s="118" t="n">
        <f aca="false">M3813</f>
        <v>66.63</v>
      </c>
      <c r="L3813" s="108" t="n">
        <f aca="false">TRUNC(N3813-N3813*$O$2,2)</f>
        <v>0</v>
      </c>
      <c r="M3813" s="108" t="n">
        <f aca="false">TRUNC(O3813-O3813*$O$2,2)</f>
        <v>66.63</v>
      </c>
      <c r="N3813" s="0" t="n">
        <v>0</v>
      </c>
      <c r="O3813" s="0" t="n">
        <v>85.37</v>
      </c>
    </row>
    <row r="3814" customFormat="false" ht="13.5" hidden="false" customHeight="false" outlineLevel="0" collapsed="false">
      <c r="A3814" s="30"/>
      <c r="B3814" s="30"/>
      <c r="C3814" s="30"/>
      <c r="D3814" s="30"/>
      <c r="E3814" s="30"/>
      <c r="F3814" s="30"/>
      <c r="G3814" s="30"/>
      <c r="H3814" s="119"/>
      <c r="I3814" s="30"/>
      <c r="J3814" s="120"/>
      <c r="L3814" s="108"/>
      <c r="M3814" s="108" t="n">
        <f aca="false">TRUNC(O3814-O3814*$O$2,2)</f>
        <v>66.63</v>
      </c>
      <c r="N3814" s="0" t="s">
        <v>1576</v>
      </c>
      <c r="O3814" s="0" t="n">
        <v>85.37</v>
      </c>
    </row>
    <row r="3815" customFormat="false" ht="13.5" hidden="false" customHeight="false" outlineLevel="0" collapsed="false">
      <c r="A3815" s="121"/>
      <c r="B3815" s="121"/>
      <c r="C3815" s="121"/>
      <c r="D3815" s="121"/>
      <c r="E3815" s="121"/>
      <c r="F3815" s="121"/>
      <c r="G3815" s="121"/>
      <c r="H3815" s="121"/>
      <c r="I3815" s="121"/>
      <c r="J3815" s="121"/>
      <c r="L3815" s="108" t="n">
        <f aca="false">TRUNC(N3815-N3815*$O$2,2)</f>
        <v>0</v>
      </c>
      <c r="M3815" s="108" t="n">
        <f aca="false">TRUNC(O3815-O3815*$O$2,2)</f>
        <v>0</v>
      </c>
      <c r="N3815" s="0" t="n">
        <v>0</v>
      </c>
      <c r="O3815" s="0" t="n">
        <v>0</v>
      </c>
    </row>
    <row r="3816" customFormat="false" ht="15" hidden="false" customHeight="false" outlineLevel="0" collapsed="false">
      <c r="A3816" s="98" t="s">
        <v>582</v>
      </c>
      <c r="B3816" s="99" t="s">
        <v>8</v>
      </c>
      <c r="C3816" s="98" t="s">
        <v>9</v>
      </c>
      <c r="D3816" s="98" t="s">
        <v>10</v>
      </c>
      <c r="E3816" s="100" t="s">
        <v>1565</v>
      </c>
      <c r="F3816" s="100"/>
      <c r="G3816" s="101" t="s">
        <v>11</v>
      </c>
      <c r="H3816" s="99" t="s">
        <v>12</v>
      </c>
      <c r="I3816" s="99" t="s">
        <v>13</v>
      </c>
      <c r="J3816" s="99" t="s">
        <v>15</v>
      </c>
      <c r="L3816" s="108"/>
      <c r="M3816" s="108"/>
    </row>
    <row r="3817" customFormat="false" ht="52.9" hidden="false" customHeight="true" outlineLevel="0" collapsed="false">
      <c r="A3817" s="102" t="s">
        <v>1566</v>
      </c>
      <c r="B3817" s="103" t="s">
        <v>583</v>
      </c>
      <c r="C3817" s="102" t="s">
        <v>29</v>
      </c>
      <c r="D3817" s="102" t="s">
        <v>584</v>
      </c>
      <c r="E3817" s="104" t="s">
        <v>2842</v>
      </c>
      <c r="F3817" s="104"/>
      <c r="G3817" s="105" t="s">
        <v>117</v>
      </c>
      <c r="H3817" s="106" t="n">
        <v>1</v>
      </c>
      <c r="I3817" s="107" t="n">
        <f aca="false">L3817</f>
        <v>51.63</v>
      </c>
      <c r="J3817" s="107" t="n">
        <f aca="false">M3817</f>
        <v>51.63</v>
      </c>
      <c r="L3817" s="108" t="n">
        <f aca="false">TRUNC(N3817-N3817*$O$2,2)</f>
        <v>51.63</v>
      </c>
      <c r="M3817" s="108" t="n">
        <f aca="false">TRUNC(O3817-O3817*$O$2,2)</f>
        <v>51.63</v>
      </c>
      <c r="N3817" s="0" t="n">
        <v>66.15</v>
      </c>
      <c r="O3817" s="0" t="n">
        <v>66.15</v>
      </c>
    </row>
    <row r="3818" customFormat="false" ht="39.6" hidden="false" customHeight="true" outlineLevel="0" collapsed="false">
      <c r="A3818" s="109" t="s">
        <v>1567</v>
      </c>
      <c r="B3818" s="110" t="s">
        <v>1597</v>
      </c>
      <c r="C3818" s="109" t="s">
        <v>29</v>
      </c>
      <c r="D3818" s="109" t="s">
        <v>1598</v>
      </c>
      <c r="E3818" s="111" t="s">
        <v>1570</v>
      </c>
      <c r="F3818" s="111"/>
      <c r="G3818" s="112" t="s">
        <v>31</v>
      </c>
      <c r="H3818" s="113" t="n">
        <v>0.0993</v>
      </c>
      <c r="I3818" s="114" t="n">
        <f aca="false">L3818</f>
        <v>15.82</v>
      </c>
      <c r="J3818" s="114" t="n">
        <f aca="false">M3818</f>
        <v>1.56</v>
      </c>
      <c r="L3818" s="108" t="n">
        <f aca="false">TRUNC(N3818-N3818*$O$2,2)</f>
        <v>15.82</v>
      </c>
      <c r="M3818" s="108" t="n">
        <f aca="false">TRUNC(O3818-O3818*$O$2,2)</f>
        <v>1.56</v>
      </c>
      <c r="N3818" s="0" t="n">
        <v>20.28</v>
      </c>
      <c r="O3818" s="0" t="n">
        <v>2.01</v>
      </c>
    </row>
    <row r="3819" customFormat="false" ht="39.6" hidden="false" customHeight="true" outlineLevel="0" collapsed="false">
      <c r="A3819" s="109" t="s">
        <v>1567</v>
      </c>
      <c r="B3819" s="110" t="s">
        <v>3324</v>
      </c>
      <c r="C3819" s="109" t="s">
        <v>29</v>
      </c>
      <c r="D3819" s="109" t="s">
        <v>3325</v>
      </c>
      <c r="E3819" s="111" t="s">
        <v>1570</v>
      </c>
      <c r="F3819" s="111"/>
      <c r="G3819" s="112" t="s">
        <v>31</v>
      </c>
      <c r="H3819" s="113" t="n">
        <v>0.0993</v>
      </c>
      <c r="I3819" s="114" t="n">
        <f aca="false">L3819</f>
        <v>12.16</v>
      </c>
      <c r="J3819" s="114" t="n">
        <f aca="false">M3819</f>
        <v>1.2</v>
      </c>
      <c r="L3819" s="108" t="n">
        <f aca="false">TRUNC(N3819-N3819*$O$2,2)</f>
        <v>12.16</v>
      </c>
      <c r="M3819" s="108" t="n">
        <f aca="false">TRUNC(O3819-O3819*$O$2,2)</f>
        <v>1.2</v>
      </c>
      <c r="N3819" s="0" t="n">
        <v>15.59</v>
      </c>
      <c r="O3819" s="0" t="n">
        <v>1.54</v>
      </c>
    </row>
    <row r="3820" customFormat="false" ht="38.25" hidden="false" customHeight="false" outlineLevel="0" collapsed="false">
      <c r="A3820" s="122" t="s">
        <v>1578</v>
      </c>
      <c r="B3820" s="123" t="s">
        <v>3326</v>
      </c>
      <c r="C3820" s="122" t="s">
        <v>29</v>
      </c>
      <c r="D3820" s="122" t="s">
        <v>3327</v>
      </c>
      <c r="E3820" s="124" t="s">
        <v>1581</v>
      </c>
      <c r="F3820" s="124"/>
      <c r="G3820" s="125" t="s">
        <v>117</v>
      </c>
      <c r="H3820" s="126" t="n">
        <v>1.05</v>
      </c>
      <c r="I3820" s="127" t="n">
        <f aca="false">L3820</f>
        <v>44.71</v>
      </c>
      <c r="J3820" s="127" t="n">
        <f aca="false">M3820</f>
        <v>46.94</v>
      </c>
      <c r="L3820" s="108" t="n">
        <f aca="false">TRUNC(N3820-N3820*$O$2,2)</f>
        <v>44.71</v>
      </c>
      <c r="M3820" s="108" t="n">
        <f aca="false">TRUNC(O3820-O3820*$O$2,2)</f>
        <v>46.94</v>
      </c>
      <c r="N3820" s="0" t="n">
        <v>57.29</v>
      </c>
      <c r="O3820" s="0" t="n">
        <v>60.15</v>
      </c>
    </row>
    <row r="3821" customFormat="false" ht="25.5" hidden="false" customHeight="false" outlineLevel="0" collapsed="false">
      <c r="A3821" s="122" t="s">
        <v>1578</v>
      </c>
      <c r="B3821" s="123" t="s">
        <v>3328</v>
      </c>
      <c r="C3821" s="122" t="s">
        <v>29</v>
      </c>
      <c r="D3821" s="122" t="s">
        <v>3329</v>
      </c>
      <c r="E3821" s="124" t="s">
        <v>1581</v>
      </c>
      <c r="F3821" s="124"/>
      <c r="G3821" s="125" t="s">
        <v>65</v>
      </c>
      <c r="H3821" s="126" t="n">
        <v>0.1667</v>
      </c>
      <c r="I3821" s="127" t="n">
        <f aca="false">L3821</f>
        <v>10.06</v>
      </c>
      <c r="J3821" s="127" t="n">
        <f aca="false">M3821</f>
        <v>1.67</v>
      </c>
      <c r="L3821" s="108" t="n">
        <f aca="false">TRUNC(N3821-N3821*$O$2,2)</f>
        <v>10.06</v>
      </c>
      <c r="M3821" s="108" t="n">
        <f aca="false">TRUNC(O3821-O3821*$O$2,2)</f>
        <v>1.67</v>
      </c>
      <c r="N3821" s="0" t="n">
        <v>12.89</v>
      </c>
      <c r="O3821" s="0" t="n">
        <v>2.14</v>
      </c>
    </row>
    <row r="3822" customFormat="false" ht="51" hidden="false" customHeight="false" outlineLevel="0" collapsed="false">
      <c r="A3822" s="122" t="s">
        <v>1578</v>
      </c>
      <c r="B3822" s="123" t="s">
        <v>3330</v>
      </c>
      <c r="C3822" s="122" t="s">
        <v>29</v>
      </c>
      <c r="D3822" s="122" t="s">
        <v>3331</v>
      </c>
      <c r="E3822" s="124" t="s">
        <v>1581</v>
      </c>
      <c r="F3822" s="124"/>
      <c r="G3822" s="125" t="s">
        <v>65</v>
      </c>
      <c r="H3822" s="126" t="n">
        <v>0.0146</v>
      </c>
      <c r="I3822" s="127" t="n">
        <f aca="false">L3822</f>
        <v>16.72</v>
      </c>
      <c r="J3822" s="127" t="n">
        <f aca="false">M3822</f>
        <v>0.24</v>
      </c>
      <c r="L3822" s="108" t="n">
        <f aca="false">TRUNC(N3822-N3822*$O$2,2)</f>
        <v>16.72</v>
      </c>
      <c r="M3822" s="108" t="n">
        <f aca="false">TRUNC(O3822-O3822*$O$2,2)</f>
        <v>0.24</v>
      </c>
      <c r="N3822" s="0" t="n">
        <v>21.43</v>
      </c>
      <c r="O3822" s="0" t="n">
        <v>0.31</v>
      </c>
    </row>
    <row r="3823" customFormat="false" ht="12.75" hidden="false" customHeight="false" outlineLevel="0" collapsed="false">
      <c r="A3823" s="115"/>
      <c r="B3823" s="115"/>
      <c r="C3823" s="115"/>
      <c r="D3823" s="115"/>
      <c r="E3823" s="115"/>
      <c r="F3823" s="116"/>
      <c r="G3823" s="115"/>
      <c r="H3823" s="116"/>
      <c r="I3823" s="115"/>
      <c r="J3823" s="116"/>
      <c r="L3823" s="108"/>
      <c r="M3823" s="108" t="n">
        <f aca="false">TRUNC(O3823-O3823*$O$2,2)</f>
        <v>1.9</v>
      </c>
      <c r="N3823" s="0" t="s">
        <v>1574</v>
      </c>
      <c r="O3823" s="0" t="n">
        <v>2.44</v>
      </c>
    </row>
    <row r="3824" customFormat="false" ht="12.75" hidden="false" customHeight="false" outlineLevel="0" collapsed="false">
      <c r="A3824" s="115"/>
      <c r="B3824" s="115"/>
      <c r="C3824" s="115"/>
      <c r="D3824" s="115"/>
      <c r="E3824" s="115"/>
      <c r="F3824" s="116"/>
      <c r="G3824" s="115"/>
      <c r="H3824" s="117" t="s">
        <v>1575</v>
      </c>
      <c r="I3824" s="117"/>
      <c r="J3824" s="118" t="n">
        <f aca="false">M3824</f>
        <v>63.22</v>
      </c>
      <c r="L3824" s="108" t="n">
        <f aca="false">TRUNC(N3824-N3824*$O$2,2)</f>
        <v>0</v>
      </c>
      <c r="M3824" s="108" t="n">
        <f aca="false">TRUNC(O3824-O3824*$O$2,2)</f>
        <v>63.22</v>
      </c>
      <c r="N3824" s="0" t="n">
        <v>0</v>
      </c>
      <c r="O3824" s="0" t="n">
        <v>81.01</v>
      </c>
    </row>
    <row r="3825" customFormat="false" ht="13.5" hidden="false" customHeight="false" outlineLevel="0" collapsed="false">
      <c r="A3825" s="30"/>
      <c r="B3825" s="30"/>
      <c r="C3825" s="30"/>
      <c r="D3825" s="30"/>
      <c r="E3825" s="30"/>
      <c r="F3825" s="30"/>
      <c r="G3825" s="30"/>
      <c r="H3825" s="119"/>
      <c r="I3825" s="30"/>
      <c r="J3825" s="120"/>
      <c r="L3825" s="108"/>
      <c r="M3825" s="108" t="n">
        <f aca="false">TRUNC(O3825-O3825*$O$2,2)</f>
        <v>853.57</v>
      </c>
      <c r="N3825" s="0" t="s">
        <v>1576</v>
      </c>
      <c r="O3825" s="0" t="n">
        <v>1093.63</v>
      </c>
    </row>
    <row r="3826" customFormat="false" ht="13.5" hidden="false" customHeight="false" outlineLevel="0" collapsed="false">
      <c r="A3826" s="121"/>
      <c r="B3826" s="121"/>
      <c r="C3826" s="121"/>
      <c r="D3826" s="121"/>
      <c r="E3826" s="121"/>
      <c r="F3826" s="121"/>
      <c r="G3826" s="121"/>
      <c r="H3826" s="121"/>
      <c r="I3826" s="121"/>
      <c r="J3826" s="121"/>
      <c r="L3826" s="108" t="n">
        <f aca="false">TRUNC(N3826-N3826*$O$2,2)</f>
        <v>0</v>
      </c>
      <c r="M3826" s="108" t="n">
        <f aca="false">TRUNC(O3826-O3826*$O$2,2)</f>
        <v>0</v>
      </c>
      <c r="N3826" s="0" t="n">
        <v>0</v>
      </c>
      <c r="O3826" s="0" t="n">
        <v>0</v>
      </c>
    </row>
    <row r="3827" customFormat="false" ht="15" hidden="false" customHeight="false" outlineLevel="0" collapsed="false">
      <c r="A3827" s="98" t="s">
        <v>585</v>
      </c>
      <c r="B3827" s="99" t="s">
        <v>8</v>
      </c>
      <c r="C3827" s="98" t="s">
        <v>9</v>
      </c>
      <c r="D3827" s="98" t="s">
        <v>10</v>
      </c>
      <c r="E3827" s="100" t="s">
        <v>1565</v>
      </c>
      <c r="F3827" s="100"/>
      <c r="G3827" s="101" t="s">
        <v>11</v>
      </c>
      <c r="H3827" s="99" t="s">
        <v>12</v>
      </c>
      <c r="I3827" s="99" t="s">
        <v>13</v>
      </c>
      <c r="J3827" s="99" t="s">
        <v>15</v>
      </c>
      <c r="L3827" s="108"/>
      <c r="M3827" s="108"/>
    </row>
    <row r="3828" customFormat="false" ht="26.45" hidden="false" customHeight="true" outlineLevel="0" collapsed="false">
      <c r="A3828" s="102" t="s">
        <v>1566</v>
      </c>
      <c r="B3828" s="103" t="s">
        <v>586</v>
      </c>
      <c r="C3828" s="102" t="s">
        <v>50</v>
      </c>
      <c r="D3828" s="102" t="s">
        <v>587</v>
      </c>
      <c r="E3828" s="104" t="s">
        <v>2007</v>
      </c>
      <c r="F3828" s="104"/>
      <c r="G3828" s="105" t="s">
        <v>24</v>
      </c>
      <c r="H3828" s="106" t="n">
        <v>1</v>
      </c>
      <c r="I3828" s="107" t="n">
        <f aca="false">L3828</f>
        <v>4.4</v>
      </c>
      <c r="J3828" s="107" t="n">
        <f aca="false">M3828</f>
        <v>4.4</v>
      </c>
      <c r="L3828" s="108" t="n">
        <f aca="false">TRUNC(N3828-N3828*$O$2,2)</f>
        <v>4.4</v>
      </c>
      <c r="M3828" s="108" t="n">
        <f aca="false">TRUNC(O3828-O3828*$O$2,2)</f>
        <v>4.4</v>
      </c>
      <c r="N3828" s="0" t="n">
        <v>5.64</v>
      </c>
      <c r="O3828" s="0" t="n">
        <v>5.64</v>
      </c>
    </row>
    <row r="3829" customFormat="false" ht="15" hidden="false" customHeight="false" outlineLevel="0" collapsed="false">
      <c r="A3829" s="98"/>
      <c r="B3829" s="99" t="s">
        <v>8</v>
      </c>
      <c r="C3829" s="98" t="s">
        <v>9</v>
      </c>
      <c r="D3829" s="98" t="s">
        <v>10</v>
      </c>
      <c r="E3829" s="100" t="s">
        <v>1565</v>
      </c>
      <c r="F3829" s="100"/>
      <c r="G3829" s="101" t="s">
        <v>11</v>
      </c>
      <c r="H3829" s="99" t="s">
        <v>12</v>
      </c>
      <c r="I3829" s="99" t="s">
        <v>13</v>
      </c>
      <c r="J3829" s="99" t="s">
        <v>15</v>
      </c>
      <c r="L3829" s="108"/>
      <c r="M3829" s="108"/>
    </row>
    <row r="3830" customFormat="false" ht="25.5" hidden="false" customHeight="false" outlineLevel="0" collapsed="false">
      <c r="A3830" s="109" t="s">
        <v>1566</v>
      </c>
      <c r="B3830" s="110" t="n">
        <v>10554</v>
      </c>
      <c r="C3830" s="109" t="s">
        <v>50</v>
      </c>
      <c r="D3830" s="109" t="s">
        <v>1839</v>
      </c>
      <c r="E3830" s="111" t="s">
        <v>1621</v>
      </c>
      <c r="F3830" s="111"/>
      <c r="G3830" s="112" t="s">
        <v>1610</v>
      </c>
      <c r="H3830" s="113" t="n">
        <v>0.1</v>
      </c>
      <c r="I3830" s="114" t="n">
        <f aca="false">L3830</f>
        <v>2.9</v>
      </c>
      <c r="J3830" s="114" t="n">
        <f aca="false">M3830</f>
        <v>0.28</v>
      </c>
      <c r="L3830" s="108" t="n">
        <f aca="false">TRUNC(N3830-N3830*$O$2,2)</f>
        <v>2.9</v>
      </c>
      <c r="M3830" s="108" t="n">
        <f aca="false">TRUNC(O3830-O3830*$O$2,2)</f>
        <v>0.28</v>
      </c>
      <c r="N3830" s="0" t="s">
        <v>1840</v>
      </c>
      <c r="O3830" s="0" t="s">
        <v>2925</v>
      </c>
    </row>
    <row r="3831" customFormat="false" ht="25.5" hidden="false" customHeight="false" outlineLevel="0" collapsed="false">
      <c r="A3831" s="122" t="s">
        <v>1578</v>
      </c>
      <c r="B3831" s="123" t="s">
        <v>1865</v>
      </c>
      <c r="C3831" s="122" t="s">
        <v>50</v>
      </c>
      <c r="D3831" s="122" t="s">
        <v>1866</v>
      </c>
      <c r="E3831" s="124" t="s">
        <v>1609</v>
      </c>
      <c r="F3831" s="124"/>
      <c r="G3831" s="125" t="s">
        <v>1610</v>
      </c>
      <c r="H3831" s="126" t="n">
        <v>0.1</v>
      </c>
      <c r="I3831" s="127" t="n">
        <f aca="false">L3831</f>
        <v>14.91</v>
      </c>
      <c r="J3831" s="127" t="n">
        <f aca="false">M3831</f>
        <v>1.49</v>
      </c>
      <c r="L3831" s="108" t="n">
        <f aca="false">TRUNC(N3831-N3831*$O$2,2)</f>
        <v>14.91</v>
      </c>
      <c r="M3831" s="108" t="n">
        <f aca="false">TRUNC(O3831-O3831*$O$2,2)</f>
        <v>1.49</v>
      </c>
      <c r="N3831" s="0" t="s">
        <v>1739</v>
      </c>
      <c r="O3831" s="0" t="s">
        <v>1952</v>
      </c>
    </row>
    <row r="3832" customFormat="false" ht="25.5" hidden="false" customHeight="false" outlineLevel="0" collapsed="false">
      <c r="A3832" s="122" t="s">
        <v>1578</v>
      </c>
      <c r="B3832" s="123" t="s">
        <v>2220</v>
      </c>
      <c r="C3832" s="122" t="s">
        <v>50</v>
      </c>
      <c r="D3832" s="122" t="s">
        <v>2221</v>
      </c>
      <c r="E3832" s="124" t="s">
        <v>1581</v>
      </c>
      <c r="F3832" s="124"/>
      <c r="G3832" s="125" t="s">
        <v>24</v>
      </c>
      <c r="H3832" s="126" t="n">
        <v>1</v>
      </c>
      <c r="I3832" s="127" t="n">
        <f aca="false">L3832</f>
        <v>2.66</v>
      </c>
      <c r="J3832" s="127" t="n">
        <f aca="false">M3832</f>
        <v>2.66</v>
      </c>
      <c r="L3832" s="108" t="n">
        <f aca="false">TRUNC(N3832-N3832*$O$2,2)</f>
        <v>2.66</v>
      </c>
      <c r="M3832" s="108" t="n">
        <f aca="false">TRUNC(O3832-O3832*$O$2,2)</f>
        <v>2.66</v>
      </c>
      <c r="N3832" s="0" t="s">
        <v>2222</v>
      </c>
      <c r="O3832" s="0" t="s">
        <v>2222</v>
      </c>
    </row>
    <row r="3833" customFormat="false" ht="13.9" hidden="false" customHeight="true" outlineLevel="0" collapsed="false">
      <c r="A3833" s="134" t="s">
        <v>1630</v>
      </c>
      <c r="B3833" s="134"/>
      <c r="C3833" s="134"/>
      <c r="D3833" s="134"/>
      <c r="E3833" s="134"/>
      <c r="F3833" s="134"/>
      <c r="G3833" s="134"/>
      <c r="H3833" s="134"/>
      <c r="I3833" s="134"/>
      <c r="J3833" s="134"/>
      <c r="L3833" s="108" t="n">
        <f aca="false">TRUNC(N3833-N3833*$O$2,2)</f>
        <v>0</v>
      </c>
      <c r="M3833" s="108" t="n">
        <f aca="false">TRUNC(O3833-O3833*$O$2,2)</f>
        <v>0</v>
      </c>
      <c r="N3833" s="0" t="n">
        <v>0</v>
      </c>
      <c r="O3833" s="0" t="n">
        <v>0</v>
      </c>
    </row>
    <row r="3834" customFormat="false" ht="15" hidden="false" customHeight="false" outlineLevel="0" collapsed="false">
      <c r="A3834" s="98"/>
      <c r="B3834" s="99" t="s">
        <v>8</v>
      </c>
      <c r="C3834" s="98" t="s">
        <v>9</v>
      </c>
      <c r="D3834" s="98" t="s">
        <v>10</v>
      </c>
      <c r="E3834" s="100" t="s">
        <v>1565</v>
      </c>
      <c r="F3834" s="100"/>
      <c r="G3834" s="101" t="s">
        <v>11</v>
      </c>
      <c r="H3834" s="99" t="s">
        <v>12</v>
      </c>
      <c r="I3834" s="99" t="s">
        <v>13</v>
      </c>
      <c r="J3834" s="99" t="s">
        <v>15</v>
      </c>
      <c r="L3834" s="108"/>
      <c r="M3834" s="108"/>
    </row>
    <row r="3835" customFormat="false" ht="12.75" hidden="false" customHeight="false" outlineLevel="0" collapsed="false">
      <c r="A3835" s="122" t="s">
        <v>1578</v>
      </c>
      <c r="B3835" s="123" t="n">
        <v>10362</v>
      </c>
      <c r="C3835" s="122" t="s">
        <v>50</v>
      </c>
      <c r="D3835" s="122" t="s">
        <v>1674</v>
      </c>
      <c r="E3835" s="124" t="s">
        <v>1642</v>
      </c>
      <c r="F3835" s="124"/>
      <c r="G3835" s="125" t="s">
        <v>24</v>
      </c>
      <c r="H3835" s="126" t="n">
        <v>0.00045</v>
      </c>
      <c r="I3835" s="127" t="n">
        <f aca="false">L3835</f>
        <v>9.78</v>
      </c>
      <c r="J3835" s="127" t="n">
        <f aca="false">M3835</f>
        <v>0</v>
      </c>
      <c r="L3835" s="108" t="n">
        <f aca="false">TRUNC(N3835-N3835*$O$2,2)</f>
        <v>9.78</v>
      </c>
      <c r="M3835" s="108" t="n">
        <f aca="false">TRUNC(O3835-O3835*$O$2,2)</f>
        <v>0</v>
      </c>
      <c r="N3835" s="0" t="s">
        <v>1675</v>
      </c>
      <c r="O3835" s="0" t="s">
        <v>1635</v>
      </c>
    </row>
    <row r="3836" customFormat="false" ht="25.5" hidden="false" customHeight="false" outlineLevel="0" collapsed="false">
      <c r="A3836" s="122" t="s">
        <v>1578</v>
      </c>
      <c r="B3836" s="123" t="s">
        <v>1654</v>
      </c>
      <c r="C3836" s="122" t="s">
        <v>50</v>
      </c>
      <c r="D3836" s="122" t="s">
        <v>1655</v>
      </c>
      <c r="E3836" s="124" t="s">
        <v>1581</v>
      </c>
      <c r="F3836" s="124"/>
      <c r="G3836" s="125" t="s">
        <v>24</v>
      </c>
      <c r="H3836" s="126" t="n">
        <v>6E-005</v>
      </c>
      <c r="I3836" s="127" t="n">
        <f aca="false">L3836</f>
        <v>10.53</v>
      </c>
      <c r="J3836" s="127" t="n">
        <f aca="false">M3836</f>
        <v>0</v>
      </c>
      <c r="L3836" s="108" t="n">
        <f aca="false">TRUNC(N3836-N3836*$O$2,2)</f>
        <v>10.53</v>
      </c>
      <c r="M3836" s="108" t="n">
        <f aca="false">TRUNC(O3836-O3836*$O$2,2)</f>
        <v>0</v>
      </c>
      <c r="N3836" s="0" t="s">
        <v>1656</v>
      </c>
      <c r="O3836" s="0" t="s">
        <v>1635</v>
      </c>
    </row>
    <row r="3837" customFormat="false" ht="12.75" hidden="false" customHeight="false" outlineLevel="0" collapsed="false">
      <c r="A3837" s="122" t="s">
        <v>1578</v>
      </c>
      <c r="B3837" s="123" t="n">
        <v>11257</v>
      </c>
      <c r="C3837" s="122" t="s">
        <v>50</v>
      </c>
      <c r="D3837" s="122" t="s">
        <v>1967</v>
      </c>
      <c r="E3837" s="124" t="s">
        <v>1581</v>
      </c>
      <c r="F3837" s="124"/>
      <c r="G3837" s="125" t="s">
        <v>24</v>
      </c>
      <c r="H3837" s="126" t="n">
        <v>4E-005</v>
      </c>
      <c r="I3837" s="127" t="n">
        <f aca="false">L3837</f>
        <v>25.21</v>
      </c>
      <c r="J3837" s="127" t="n">
        <f aca="false">M3837</f>
        <v>0</v>
      </c>
      <c r="L3837" s="108" t="n">
        <f aca="false">TRUNC(N3837-N3837*$O$2,2)</f>
        <v>25.21</v>
      </c>
      <c r="M3837" s="108" t="n">
        <f aca="false">TRUNC(O3837-O3837*$O$2,2)</f>
        <v>0</v>
      </c>
      <c r="N3837" s="0" t="s">
        <v>1968</v>
      </c>
      <c r="O3837" s="0" t="s">
        <v>1635</v>
      </c>
    </row>
    <row r="3838" customFormat="false" ht="12.75" hidden="false" customHeight="false" outlineLevel="0" collapsed="false">
      <c r="A3838" s="122" t="s">
        <v>1578</v>
      </c>
      <c r="B3838" s="123" t="n">
        <v>2378</v>
      </c>
      <c r="C3838" s="122" t="s">
        <v>50</v>
      </c>
      <c r="D3838" s="122" t="s">
        <v>1657</v>
      </c>
      <c r="E3838" s="124" t="s">
        <v>1581</v>
      </c>
      <c r="F3838" s="124"/>
      <c r="G3838" s="125" t="s">
        <v>24</v>
      </c>
      <c r="H3838" s="126" t="n">
        <v>0.00654</v>
      </c>
      <c r="I3838" s="127" t="n">
        <f aca="false">L3838</f>
        <v>3.51</v>
      </c>
      <c r="J3838" s="127" t="n">
        <f aca="false">M3838</f>
        <v>0.01</v>
      </c>
      <c r="L3838" s="108" t="n">
        <f aca="false">TRUNC(N3838-N3838*$O$2,2)</f>
        <v>3.51</v>
      </c>
      <c r="M3838" s="108" t="n">
        <f aca="false">TRUNC(O3838-O3838*$O$2,2)</f>
        <v>0.01</v>
      </c>
      <c r="N3838" s="0" t="s">
        <v>1658</v>
      </c>
      <c r="O3838" s="0" t="s">
        <v>1678</v>
      </c>
    </row>
    <row r="3839" customFormat="false" ht="12.75" hidden="false" customHeight="false" outlineLevel="0" collapsed="false">
      <c r="A3839" s="122" t="s">
        <v>1578</v>
      </c>
      <c r="B3839" s="123" t="n">
        <v>941</v>
      </c>
      <c r="C3839" s="122" t="s">
        <v>50</v>
      </c>
      <c r="D3839" s="122" t="s">
        <v>1652</v>
      </c>
      <c r="E3839" s="124" t="s">
        <v>1581</v>
      </c>
      <c r="F3839" s="124"/>
      <c r="G3839" s="125" t="s">
        <v>24</v>
      </c>
      <c r="H3839" s="126" t="n">
        <v>0.00015</v>
      </c>
      <c r="I3839" s="127" t="n">
        <f aca="false">L3839</f>
        <v>148.56</v>
      </c>
      <c r="J3839" s="127" t="n">
        <f aca="false">M3839</f>
        <v>0.01</v>
      </c>
      <c r="L3839" s="108" t="n">
        <f aca="false">TRUNC(N3839-N3839*$O$2,2)</f>
        <v>148.56</v>
      </c>
      <c r="M3839" s="108" t="n">
        <f aca="false">TRUNC(O3839-O3839*$O$2,2)</f>
        <v>0.01</v>
      </c>
      <c r="N3839" s="0" t="s">
        <v>1653</v>
      </c>
      <c r="O3839" s="0" t="s">
        <v>1678</v>
      </c>
    </row>
    <row r="3840" customFormat="false" ht="25.5" hidden="false" customHeight="false" outlineLevel="0" collapsed="false">
      <c r="A3840" s="122" t="s">
        <v>1578</v>
      </c>
      <c r="B3840" s="123" t="s">
        <v>1631</v>
      </c>
      <c r="C3840" s="122" t="s">
        <v>50</v>
      </c>
      <c r="D3840" s="122" t="s">
        <v>1632</v>
      </c>
      <c r="E3840" s="124" t="s">
        <v>1581</v>
      </c>
      <c r="F3840" s="124"/>
      <c r="G3840" s="125" t="s">
        <v>1633</v>
      </c>
      <c r="H3840" s="126" t="n">
        <v>0.00023</v>
      </c>
      <c r="I3840" s="127" t="n">
        <f aca="false">L3840</f>
        <v>9.48</v>
      </c>
      <c r="J3840" s="127" t="n">
        <f aca="false">M3840</f>
        <v>0</v>
      </c>
      <c r="L3840" s="108" t="n">
        <f aca="false">TRUNC(N3840-N3840*$O$2,2)</f>
        <v>9.48</v>
      </c>
      <c r="M3840" s="108" t="n">
        <f aca="false">TRUNC(O3840-O3840*$O$2,2)</f>
        <v>0</v>
      </c>
      <c r="N3840" s="0" t="s">
        <v>1634</v>
      </c>
      <c r="O3840" s="0" t="s">
        <v>1635</v>
      </c>
    </row>
    <row r="3841" customFormat="false" ht="12.75" hidden="false" customHeight="false" outlineLevel="0" collapsed="false">
      <c r="A3841" s="122" t="s">
        <v>1578</v>
      </c>
      <c r="B3841" s="123" t="n">
        <v>158</v>
      </c>
      <c r="C3841" s="122" t="s">
        <v>50</v>
      </c>
      <c r="D3841" s="122" t="s">
        <v>1676</v>
      </c>
      <c r="E3841" s="124" t="s">
        <v>1581</v>
      </c>
      <c r="F3841" s="124"/>
      <c r="G3841" s="125" t="s">
        <v>24</v>
      </c>
      <c r="H3841" s="126" t="n">
        <v>0.01018</v>
      </c>
      <c r="I3841" s="127" t="n">
        <f aca="false">L3841</f>
        <v>10.92</v>
      </c>
      <c r="J3841" s="127" t="n">
        <f aca="false">M3841</f>
        <v>0.1</v>
      </c>
      <c r="L3841" s="108" t="n">
        <f aca="false">TRUNC(N3841-N3841*$O$2,2)</f>
        <v>10.92</v>
      </c>
      <c r="M3841" s="108" t="n">
        <f aca="false">TRUNC(O3841-O3841*$O$2,2)</f>
        <v>0.1</v>
      </c>
      <c r="N3841" s="0" t="s">
        <v>1677</v>
      </c>
      <c r="O3841" s="0" t="s">
        <v>1831</v>
      </c>
    </row>
    <row r="3842" customFormat="false" ht="12.75" hidden="false" customHeight="false" outlineLevel="0" collapsed="false">
      <c r="A3842" s="122" t="s">
        <v>1578</v>
      </c>
      <c r="B3842" s="123" t="n">
        <v>1651</v>
      </c>
      <c r="C3842" s="122" t="s">
        <v>50</v>
      </c>
      <c r="D3842" s="122" t="s">
        <v>1638</v>
      </c>
      <c r="E3842" s="124" t="s">
        <v>1581</v>
      </c>
      <c r="F3842" s="124"/>
      <c r="G3842" s="125" t="s">
        <v>1639</v>
      </c>
      <c r="H3842" s="126" t="n">
        <v>8E-005</v>
      </c>
      <c r="I3842" s="127" t="n">
        <f aca="false">L3842</f>
        <v>4.95</v>
      </c>
      <c r="J3842" s="127" t="n">
        <f aca="false">M3842</f>
        <v>0</v>
      </c>
      <c r="L3842" s="108" t="n">
        <f aca="false">TRUNC(N3842-N3842*$O$2,2)</f>
        <v>4.95</v>
      </c>
      <c r="M3842" s="108" t="n">
        <f aca="false">TRUNC(O3842-O3842*$O$2,2)</f>
        <v>0</v>
      </c>
      <c r="N3842" s="0" t="s">
        <v>1640</v>
      </c>
      <c r="O3842" s="0" t="s">
        <v>1635</v>
      </c>
    </row>
    <row r="3843" customFormat="false" ht="25.5" hidden="false" customHeight="false" outlineLevel="0" collapsed="false">
      <c r="A3843" s="122" t="s">
        <v>1578</v>
      </c>
      <c r="B3843" s="123" t="s">
        <v>1664</v>
      </c>
      <c r="C3843" s="122" t="s">
        <v>50</v>
      </c>
      <c r="D3843" s="122" t="s">
        <v>1665</v>
      </c>
      <c r="E3843" s="124" t="s">
        <v>1581</v>
      </c>
      <c r="F3843" s="124"/>
      <c r="G3843" s="125" t="s">
        <v>24</v>
      </c>
      <c r="H3843" s="126" t="n">
        <v>2E-005</v>
      </c>
      <c r="I3843" s="127" t="n">
        <f aca="false">L3843</f>
        <v>13.69</v>
      </c>
      <c r="J3843" s="127" t="n">
        <f aca="false">M3843</f>
        <v>0</v>
      </c>
      <c r="L3843" s="108" t="n">
        <f aca="false">TRUNC(N3843-N3843*$O$2,2)</f>
        <v>13.69</v>
      </c>
      <c r="M3843" s="108" t="n">
        <f aca="false">TRUNC(O3843-O3843*$O$2,2)</f>
        <v>0</v>
      </c>
      <c r="N3843" s="0" t="s">
        <v>1666</v>
      </c>
      <c r="O3843" s="0" t="s">
        <v>1635</v>
      </c>
    </row>
    <row r="3844" customFormat="false" ht="12.75" hidden="false" customHeight="false" outlineLevel="0" collapsed="false">
      <c r="A3844" s="122" t="s">
        <v>1578</v>
      </c>
      <c r="B3844" s="123" t="n">
        <v>10596</v>
      </c>
      <c r="C3844" s="122" t="s">
        <v>50</v>
      </c>
      <c r="D3844" s="122" t="s">
        <v>1672</v>
      </c>
      <c r="E3844" s="124" t="s">
        <v>1581</v>
      </c>
      <c r="F3844" s="124"/>
      <c r="G3844" s="125" t="s">
        <v>24</v>
      </c>
      <c r="H3844" s="126" t="n">
        <v>0.00045</v>
      </c>
      <c r="I3844" s="127" t="n">
        <f aca="false">L3844</f>
        <v>3.82</v>
      </c>
      <c r="J3844" s="127" t="n">
        <f aca="false">M3844</f>
        <v>0</v>
      </c>
      <c r="L3844" s="108" t="n">
        <f aca="false">TRUNC(N3844-N3844*$O$2,2)</f>
        <v>3.82</v>
      </c>
      <c r="M3844" s="108" t="n">
        <f aca="false">TRUNC(O3844-O3844*$O$2,2)</f>
        <v>0</v>
      </c>
      <c r="N3844" s="0" t="s">
        <v>1673</v>
      </c>
      <c r="O3844" s="0" t="s">
        <v>1635</v>
      </c>
    </row>
    <row r="3845" customFormat="false" ht="12.75" hidden="false" customHeight="false" outlineLevel="0" collapsed="false">
      <c r="A3845" s="122" t="s">
        <v>1578</v>
      </c>
      <c r="B3845" s="123" t="n">
        <v>10517</v>
      </c>
      <c r="C3845" s="122" t="s">
        <v>50</v>
      </c>
      <c r="D3845" s="122" t="s">
        <v>1669</v>
      </c>
      <c r="E3845" s="124" t="s">
        <v>1642</v>
      </c>
      <c r="F3845" s="124"/>
      <c r="G3845" s="125" t="s">
        <v>1670</v>
      </c>
      <c r="H3845" s="126" t="n">
        <v>4E-005</v>
      </c>
      <c r="I3845" s="127" t="n">
        <f aca="false">L3845</f>
        <v>234.15</v>
      </c>
      <c r="J3845" s="127" t="n">
        <f aca="false">M3845</f>
        <v>0</v>
      </c>
      <c r="L3845" s="108" t="n">
        <f aca="false">TRUNC(N3845-N3845*$O$2,2)</f>
        <v>234.15</v>
      </c>
      <c r="M3845" s="108" t="n">
        <f aca="false">TRUNC(O3845-O3845*$O$2,2)</f>
        <v>0</v>
      </c>
      <c r="N3845" s="0" t="s">
        <v>1671</v>
      </c>
      <c r="O3845" s="0" t="s">
        <v>1644</v>
      </c>
    </row>
    <row r="3846" customFormat="false" ht="25.5" hidden="false" customHeight="false" outlineLevel="0" collapsed="false">
      <c r="A3846" s="122" t="s">
        <v>1578</v>
      </c>
      <c r="B3846" s="123" t="s">
        <v>1865</v>
      </c>
      <c r="C3846" s="122" t="s">
        <v>50</v>
      </c>
      <c r="D3846" s="122" t="s">
        <v>1866</v>
      </c>
      <c r="E3846" s="124" t="s">
        <v>1609</v>
      </c>
      <c r="F3846" s="124"/>
      <c r="G3846" s="125" t="s">
        <v>1610</v>
      </c>
      <c r="H3846" s="126" t="n">
        <v>0.1</v>
      </c>
      <c r="I3846" s="127" t="n">
        <f aca="false">L3846</f>
        <v>14.91</v>
      </c>
      <c r="J3846" s="127" t="n">
        <f aca="false">M3846</f>
        <v>1.49</v>
      </c>
      <c r="L3846" s="108" t="n">
        <f aca="false">TRUNC(N3846-N3846*$O$2,2)</f>
        <v>14.91</v>
      </c>
      <c r="M3846" s="108" t="n">
        <f aca="false">TRUNC(O3846-O3846*$O$2,2)</f>
        <v>1.49</v>
      </c>
      <c r="N3846" s="0" t="s">
        <v>1739</v>
      </c>
      <c r="O3846" s="0" t="s">
        <v>1952</v>
      </c>
    </row>
    <row r="3847" customFormat="false" ht="12.75" hidden="false" customHeight="false" outlineLevel="0" collapsed="false">
      <c r="A3847" s="122" t="s">
        <v>1578</v>
      </c>
      <c r="B3847" s="123" t="n">
        <v>11256</v>
      </c>
      <c r="C3847" s="122" t="s">
        <v>50</v>
      </c>
      <c r="D3847" s="122" t="s">
        <v>1910</v>
      </c>
      <c r="E3847" s="124" t="s">
        <v>1581</v>
      </c>
      <c r="F3847" s="124"/>
      <c r="G3847" s="125" t="s">
        <v>24</v>
      </c>
      <c r="H3847" s="126" t="n">
        <v>4E-005</v>
      </c>
      <c r="I3847" s="127" t="n">
        <f aca="false">L3847</f>
        <v>46.83</v>
      </c>
      <c r="J3847" s="127" t="n">
        <f aca="false">M3847</f>
        <v>0</v>
      </c>
      <c r="L3847" s="108" t="n">
        <f aca="false">TRUNC(N3847-N3847*$O$2,2)</f>
        <v>46.83</v>
      </c>
      <c r="M3847" s="108" t="n">
        <f aca="false">TRUNC(O3847-O3847*$O$2,2)</f>
        <v>0</v>
      </c>
      <c r="N3847" s="0" t="s">
        <v>1911</v>
      </c>
      <c r="O3847" s="0" t="s">
        <v>1635</v>
      </c>
    </row>
    <row r="3848" customFormat="false" ht="12.75" hidden="false" customHeight="false" outlineLevel="0" collapsed="false">
      <c r="A3848" s="122" t="s">
        <v>1578</v>
      </c>
      <c r="B3848" s="123" t="n">
        <v>10593</v>
      </c>
      <c r="C3848" s="122" t="s">
        <v>50</v>
      </c>
      <c r="D3848" s="122" t="s">
        <v>1958</v>
      </c>
      <c r="E3848" s="124" t="s">
        <v>1581</v>
      </c>
      <c r="F3848" s="124"/>
      <c r="G3848" s="125" t="s">
        <v>24</v>
      </c>
      <c r="H3848" s="126" t="n">
        <v>1E-005</v>
      </c>
      <c r="I3848" s="127" t="n">
        <f aca="false">L3848</f>
        <v>15.27</v>
      </c>
      <c r="J3848" s="127" t="n">
        <f aca="false">M3848</f>
        <v>0</v>
      </c>
      <c r="L3848" s="108" t="n">
        <f aca="false">TRUNC(N3848-N3848*$O$2,2)</f>
        <v>15.27</v>
      </c>
      <c r="M3848" s="108" t="n">
        <f aca="false">TRUNC(O3848-O3848*$O$2,2)</f>
        <v>0</v>
      </c>
      <c r="N3848" s="0" t="s">
        <v>1959</v>
      </c>
      <c r="O3848" s="0" t="s">
        <v>1635</v>
      </c>
    </row>
    <row r="3849" customFormat="false" ht="25.5" hidden="false" customHeight="false" outlineLevel="0" collapsed="false">
      <c r="A3849" s="122" t="s">
        <v>1578</v>
      </c>
      <c r="B3849" s="123" t="n">
        <v>10761</v>
      </c>
      <c r="C3849" s="122" t="s">
        <v>50</v>
      </c>
      <c r="D3849" s="122" t="s">
        <v>1641</v>
      </c>
      <c r="E3849" s="124" t="s">
        <v>1642</v>
      </c>
      <c r="F3849" s="124"/>
      <c r="G3849" s="125" t="s">
        <v>24</v>
      </c>
      <c r="H3849" s="126" t="n">
        <v>0.01018</v>
      </c>
      <c r="I3849" s="127" t="n">
        <f aca="false">L3849</f>
        <v>3.9</v>
      </c>
      <c r="J3849" s="127" t="n">
        <f aca="false">M3849</f>
        <v>0.03</v>
      </c>
      <c r="L3849" s="108" t="n">
        <f aca="false">TRUNC(N3849-N3849*$O$2,2)</f>
        <v>3.9</v>
      </c>
      <c r="M3849" s="108" t="n">
        <f aca="false">TRUNC(O3849-O3849*$O$2,2)</f>
        <v>0.03</v>
      </c>
      <c r="N3849" s="0" t="s">
        <v>1643</v>
      </c>
      <c r="O3849" s="0" t="s">
        <v>1612</v>
      </c>
    </row>
    <row r="3850" customFormat="false" ht="12.75" hidden="false" customHeight="false" outlineLevel="0" collapsed="false">
      <c r="A3850" s="122" t="s">
        <v>1578</v>
      </c>
      <c r="B3850" s="123" t="n">
        <v>10599</v>
      </c>
      <c r="C3850" s="122" t="s">
        <v>50</v>
      </c>
      <c r="D3850" s="122" t="s">
        <v>1648</v>
      </c>
      <c r="E3850" s="124" t="s">
        <v>1581</v>
      </c>
      <c r="F3850" s="124"/>
      <c r="G3850" s="125" t="s">
        <v>24</v>
      </c>
      <c r="H3850" s="126" t="n">
        <v>0.00018</v>
      </c>
      <c r="I3850" s="127" t="n">
        <f aca="false">L3850</f>
        <v>14.04</v>
      </c>
      <c r="J3850" s="127" t="n">
        <f aca="false">M3850</f>
        <v>0</v>
      </c>
      <c r="L3850" s="108" t="n">
        <f aca="false">TRUNC(N3850-N3850*$O$2,2)</f>
        <v>14.04</v>
      </c>
      <c r="M3850" s="108" t="n">
        <f aca="false">TRUNC(O3850-O3850*$O$2,2)</f>
        <v>0</v>
      </c>
      <c r="N3850" s="0" t="s">
        <v>1649</v>
      </c>
      <c r="O3850" s="0" t="s">
        <v>1635</v>
      </c>
    </row>
    <row r="3851" customFormat="false" ht="25.5" hidden="false" customHeight="false" outlineLevel="0" collapsed="false">
      <c r="A3851" s="122" t="s">
        <v>1578</v>
      </c>
      <c r="B3851" s="123" t="s">
        <v>1659</v>
      </c>
      <c r="C3851" s="122" t="s">
        <v>50</v>
      </c>
      <c r="D3851" s="122" t="s">
        <v>1660</v>
      </c>
      <c r="E3851" s="124" t="s">
        <v>1581</v>
      </c>
      <c r="F3851" s="124"/>
      <c r="G3851" s="125" t="s">
        <v>1633</v>
      </c>
      <c r="H3851" s="126" t="n">
        <v>8E-005</v>
      </c>
      <c r="I3851" s="127" t="n">
        <f aca="false">L3851</f>
        <v>50.57</v>
      </c>
      <c r="J3851" s="127" t="n">
        <f aca="false">M3851</f>
        <v>0</v>
      </c>
      <c r="L3851" s="108" t="n">
        <f aca="false">TRUNC(N3851-N3851*$O$2,2)</f>
        <v>50.57</v>
      </c>
      <c r="M3851" s="108" t="n">
        <f aca="false">TRUNC(O3851-O3851*$O$2,2)</f>
        <v>0</v>
      </c>
      <c r="N3851" s="0" t="s">
        <v>1661</v>
      </c>
      <c r="O3851" s="0" t="s">
        <v>1635</v>
      </c>
    </row>
    <row r="3852" customFormat="false" ht="12.75" hidden="false" customHeight="false" outlineLevel="0" collapsed="false">
      <c r="A3852" s="122" t="s">
        <v>1578</v>
      </c>
      <c r="B3852" s="123" t="n">
        <v>11253</v>
      </c>
      <c r="C3852" s="122" t="s">
        <v>50</v>
      </c>
      <c r="D3852" s="122" t="s">
        <v>1891</v>
      </c>
      <c r="E3852" s="124" t="s">
        <v>1581</v>
      </c>
      <c r="F3852" s="124"/>
      <c r="G3852" s="125" t="s">
        <v>24</v>
      </c>
      <c r="H3852" s="126" t="n">
        <v>0.00011</v>
      </c>
      <c r="I3852" s="127" t="n">
        <f aca="false">L3852</f>
        <v>19.9</v>
      </c>
      <c r="J3852" s="127" t="n">
        <f aca="false">M3852</f>
        <v>0</v>
      </c>
      <c r="L3852" s="108" t="n">
        <f aca="false">TRUNC(N3852-N3852*$O$2,2)</f>
        <v>19.9</v>
      </c>
      <c r="M3852" s="108" t="n">
        <f aca="false">TRUNC(O3852-O3852*$O$2,2)</f>
        <v>0</v>
      </c>
      <c r="N3852" s="0" t="s">
        <v>1892</v>
      </c>
      <c r="O3852" s="0" t="s">
        <v>1635</v>
      </c>
    </row>
    <row r="3853" customFormat="false" ht="12.75" hidden="false" customHeight="false" outlineLevel="0" collapsed="false">
      <c r="A3853" s="122" t="s">
        <v>1578</v>
      </c>
      <c r="B3853" s="123" t="n">
        <v>10592</v>
      </c>
      <c r="C3853" s="122" t="s">
        <v>50</v>
      </c>
      <c r="D3853" s="122" t="s">
        <v>1898</v>
      </c>
      <c r="E3853" s="124" t="s">
        <v>1581</v>
      </c>
      <c r="F3853" s="124"/>
      <c r="G3853" s="125" t="s">
        <v>24</v>
      </c>
      <c r="H3853" s="126" t="n">
        <v>1E-005</v>
      </c>
      <c r="I3853" s="127" t="n">
        <f aca="false">L3853</f>
        <v>29.1</v>
      </c>
      <c r="J3853" s="127" t="n">
        <f aca="false">M3853</f>
        <v>0</v>
      </c>
      <c r="L3853" s="108" t="n">
        <f aca="false">TRUNC(N3853-N3853*$O$2,2)</f>
        <v>29.1</v>
      </c>
      <c r="M3853" s="108" t="n">
        <f aca="false">TRUNC(O3853-O3853*$O$2,2)</f>
        <v>0</v>
      </c>
      <c r="N3853" s="0" t="s">
        <v>1899</v>
      </c>
      <c r="O3853" s="0" t="s">
        <v>1635</v>
      </c>
    </row>
    <row r="3854" customFormat="false" ht="12.75" hidden="false" customHeight="false" outlineLevel="0" collapsed="false">
      <c r="A3854" s="122" t="s">
        <v>1578</v>
      </c>
      <c r="B3854" s="123" t="n">
        <v>11254</v>
      </c>
      <c r="C3854" s="122" t="s">
        <v>50</v>
      </c>
      <c r="D3854" s="122" t="s">
        <v>1912</v>
      </c>
      <c r="E3854" s="124" t="s">
        <v>1581</v>
      </c>
      <c r="F3854" s="124"/>
      <c r="G3854" s="125" t="s">
        <v>24</v>
      </c>
      <c r="H3854" s="126" t="n">
        <v>7E-005</v>
      </c>
      <c r="I3854" s="127" t="n">
        <f aca="false">L3854</f>
        <v>17.79</v>
      </c>
      <c r="J3854" s="127" t="n">
        <f aca="false">M3854</f>
        <v>0</v>
      </c>
      <c r="L3854" s="108" t="n">
        <f aca="false">TRUNC(N3854-N3854*$O$2,2)</f>
        <v>17.79</v>
      </c>
      <c r="M3854" s="108" t="n">
        <f aca="false">TRUNC(O3854-O3854*$O$2,2)</f>
        <v>0</v>
      </c>
      <c r="N3854" s="0" t="s">
        <v>1913</v>
      </c>
      <c r="O3854" s="0" t="s">
        <v>1635</v>
      </c>
    </row>
    <row r="3855" customFormat="false" ht="12.75" hidden="false" customHeight="false" outlineLevel="0" collapsed="false">
      <c r="A3855" s="122" t="s">
        <v>1578</v>
      </c>
      <c r="B3855" s="123" t="n">
        <v>11255</v>
      </c>
      <c r="C3855" s="122" t="s">
        <v>50</v>
      </c>
      <c r="D3855" s="122" t="s">
        <v>1938</v>
      </c>
      <c r="E3855" s="124" t="s">
        <v>1581</v>
      </c>
      <c r="F3855" s="124"/>
      <c r="G3855" s="125" t="s">
        <v>24</v>
      </c>
      <c r="H3855" s="126" t="n">
        <v>6E-005</v>
      </c>
      <c r="I3855" s="127" t="n">
        <f aca="false">L3855</f>
        <v>49.17</v>
      </c>
      <c r="J3855" s="127" t="n">
        <f aca="false">M3855</f>
        <v>0</v>
      </c>
      <c r="L3855" s="108" t="n">
        <f aca="false">TRUNC(N3855-N3855*$O$2,2)</f>
        <v>49.17</v>
      </c>
      <c r="M3855" s="108" t="n">
        <f aca="false">TRUNC(O3855-O3855*$O$2,2)</f>
        <v>0</v>
      </c>
      <c r="N3855" s="0" t="s">
        <v>1939</v>
      </c>
      <c r="O3855" s="0" t="s">
        <v>1635</v>
      </c>
    </row>
    <row r="3856" customFormat="false" ht="12.75" hidden="false" customHeight="false" outlineLevel="0" collapsed="false">
      <c r="A3856" s="122" t="s">
        <v>1578</v>
      </c>
      <c r="B3856" s="123" t="n">
        <v>10492</v>
      </c>
      <c r="C3856" s="122" t="s">
        <v>50</v>
      </c>
      <c r="D3856" s="122" t="s">
        <v>1662</v>
      </c>
      <c r="E3856" s="124" t="s">
        <v>1581</v>
      </c>
      <c r="F3856" s="124"/>
      <c r="G3856" s="125" t="s">
        <v>24</v>
      </c>
      <c r="H3856" s="126" t="n">
        <v>0.00045</v>
      </c>
      <c r="I3856" s="127" t="n">
        <f aca="false">L3856</f>
        <v>148.29</v>
      </c>
      <c r="J3856" s="127" t="n">
        <f aca="false">M3856</f>
        <v>0.06</v>
      </c>
      <c r="L3856" s="108" t="n">
        <f aca="false">TRUNC(N3856-N3856*$O$2,2)</f>
        <v>148.29</v>
      </c>
      <c r="M3856" s="108" t="n">
        <f aca="false">TRUNC(O3856-O3856*$O$2,2)</f>
        <v>0.06</v>
      </c>
      <c r="N3856" s="0" t="s">
        <v>1663</v>
      </c>
      <c r="O3856" s="0" t="s">
        <v>1937</v>
      </c>
    </row>
    <row r="3857" customFormat="false" ht="25.5" hidden="false" customHeight="false" outlineLevel="0" collapsed="false">
      <c r="A3857" s="122" t="s">
        <v>1578</v>
      </c>
      <c r="B3857" s="123" t="s">
        <v>2220</v>
      </c>
      <c r="C3857" s="122" t="s">
        <v>50</v>
      </c>
      <c r="D3857" s="122" t="s">
        <v>2221</v>
      </c>
      <c r="E3857" s="124" t="s">
        <v>1581</v>
      </c>
      <c r="F3857" s="124"/>
      <c r="G3857" s="125" t="s">
        <v>24</v>
      </c>
      <c r="H3857" s="126" t="n">
        <v>1</v>
      </c>
      <c r="I3857" s="127" t="n">
        <f aca="false">L3857</f>
        <v>2.66</v>
      </c>
      <c r="J3857" s="127" t="n">
        <f aca="false">M3857</f>
        <v>2.66</v>
      </c>
      <c r="L3857" s="108" t="n">
        <f aca="false">TRUNC(N3857-N3857*$O$2,2)</f>
        <v>2.66</v>
      </c>
      <c r="M3857" s="108" t="n">
        <f aca="false">TRUNC(O3857-O3857*$O$2,2)</f>
        <v>2.66</v>
      </c>
      <c r="N3857" s="0" t="s">
        <v>2222</v>
      </c>
      <c r="O3857" s="0" t="s">
        <v>2222</v>
      </c>
    </row>
    <row r="3858" customFormat="false" ht="12.75" hidden="false" customHeight="false" outlineLevel="0" collapsed="false">
      <c r="A3858" s="115"/>
      <c r="B3858" s="115"/>
      <c r="C3858" s="115"/>
      <c r="D3858" s="115"/>
      <c r="E3858" s="115"/>
      <c r="F3858" s="116"/>
      <c r="G3858" s="115"/>
      <c r="H3858" s="116"/>
      <c r="I3858" s="115"/>
      <c r="J3858" s="116"/>
      <c r="L3858" s="108"/>
      <c r="M3858" s="108" t="n">
        <f aca="false">TRUNC(O3858-O3858*$O$2,2)</f>
        <v>1.49</v>
      </c>
      <c r="N3858" s="0" t="s">
        <v>1574</v>
      </c>
      <c r="O3858" s="0" t="n">
        <v>1.91</v>
      </c>
    </row>
    <row r="3859" customFormat="false" ht="12.75" hidden="false" customHeight="false" outlineLevel="0" collapsed="false">
      <c r="A3859" s="115"/>
      <c r="B3859" s="115"/>
      <c r="C3859" s="115"/>
      <c r="D3859" s="115"/>
      <c r="E3859" s="115"/>
      <c r="F3859" s="116"/>
      <c r="G3859" s="115"/>
      <c r="H3859" s="117" t="s">
        <v>1575</v>
      </c>
      <c r="I3859" s="117"/>
      <c r="J3859" s="118" t="n">
        <f aca="false">M3859</f>
        <v>5.38</v>
      </c>
      <c r="L3859" s="108" t="n">
        <f aca="false">TRUNC(N3859-N3859*$O$2,2)</f>
        <v>0</v>
      </c>
      <c r="M3859" s="108" t="n">
        <f aca="false">TRUNC(O3859-O3859*$O$2,2)</f>
        <v>5.38</v>
      </c>
      <c r="N3859" s="0" t="n">
        <v>0</v>
      </c>
      <c r="O3859" s="0" t="n">
        <v>6.9</v>
      </c>
    </row>
    <row r="3860" customFormat="false" ht="13.5" hidden="false" customHeight="false" outlineLevel="0" collapsed="false">
      <c r="A3860" s="30"/>
      <c r="B3860" s="30"/>
      <c r="C3860" s="30"/>
      <c r="D3860" s="30"/>
      <c r="E3860" s="30"/>
      <c r="F3860" s="30"/>
      <c r="G3860" s="30"/>
      <c r="H3860" s="119"/>
      <c r="I3860" s="30"/>
      <c r="J3860" s="120"/>
      <c r="L3860" s="108"/>
      <c r="M3860" s="108" t="n">
        <f aca="false">TRUNC(O3860-O3860*$O$2,2)</f>
        <v>452.37</v>
      </c>
      <c r="N3860" s="0" t="s">
        <v>1576</v>
      </c>
      <c r="O3860" s="0" t="n">
        <v>579.6</v>
      </c>
    </row>
    <row r="3861" customFormat="false" ht="13.5" hidden="false" customHeight="false" outlineLevel="0" collapsed="false">
      <c r="A3861" s="121"/>
      <c r="B3861" s="121"/>
      <c r="C3861" s="121"/>
      <c r="D3861" s="121"/>
      <c r="E3861" s="121"/>
      <c r="F3861" s="121"/>
      <c r="G3861" s="121"/>
      <c r="H3861" s="121"/>
      <c r="I3861" s="121"/>
      <c r="J3861" s="121"/>
      <c r="L3861" s="108" t="n">
        <f aca="false">TRUNC(N3861-N3861*$O$2,2)</f>
        <v>0</v>
      </c>
      <c r="M3861" s="108" t="n">
        <f aca="false">TRUNC(O3861-O3861*$O$2,2)</f>
        <v>0</v>
      </c>
      <c r="N3861" s="0" t="n">
        <v>0</v>
      </c>
      <c r="O3861" s="0" t="n">
        <v>0</v>
      </c>
    </row>
    <row r="3862" customFormat="false" ht="15" hidden="false" customHeight="false" outlineLevel="0" collapsed="false">
      <c r="A3862" s="98" t="s">
        <v>588</v>
      </c>
      <c r="B3862" s="99" t="s">
        <v>8</v>
      </c>
      <c r="C3862" s="98" t="s">
        <v>9</v>
      </c>
      <c r="D3862" s="98" t="s">
        <v>10</v>
      </c>
      <c r="E3862" s="100" t="s">
        <v>1565</v>
      </c>
      <c r="F3862" s="100"/>
      <c r="G3862" s="101" t="s">
        <v>11</v>
      </c>
      <c r="H3862" s="99" t="s">
        <v>12</v>
      </c>
      <c r="I3862" s="99" t="s">
        <v>13</v>
      </c>
      <c r="J3862" s="99" t="s">
        <v>15</v>
      </c>
      <c r="L3862" s="108"/>
      <c r="M3862" s="108"/>
    </row>
    <row r="3863" customFormat="false" ht="26.45" hidden="false" customHeight="true" outlineLevel="0" collapsed="false">
      <c r="A3863" s="102" t="s">
        <v>1566</v>
      </c>
      <c r="B3863" s="103" t="s">
        <v>589</v>
      </c>
      <c r="C3863" s="102" t="s">
        <v>50</v>
      </c>
      <c r="D3863" s="102" t="s">
        <v>590</v>
      </c>
      <c r="E3863" s="104" t="s">
        <v>1838</v>
      </c>
      <c r="F3863" s="104"/>
      <c r="G3863" s="105" t="s">
        <v>24</v>
      </c>
      <c r="H3863" s="106" t="n">
        <v>1</v>
      </c>
      <c r="I3863" s="107" t="n">
        <f aca="false">L3863</f>
        <v>3.23</v>
      </c>
      <c r="J3863" s="107" t="n">
        <f aca="false">M3863</f>
        <v>3.23</v>
      </c>
      <c r="L3863" s="108" t="n">
        <f aca="false">TRUNC(N3863-N3863*$O$2,2)</f>
        <v>3.23</v>
      </c>
      <c r="M3863" s="108" t="n">
        <f aca="false">TRUNC(O3863-O3863*$O$2,2)</f>
        <v>3.23</v>
      </c>
      <c r="N3863" s="0" t="n">
        <v>4.15</v>
      </c>
      <c r="O3863" s="0" t="n">
        <v>4.15</v>
      </c>
    </row>
    <row r="3864" customFormat="false" ht="15" hidden="false" customHeight="false" outlineLevel="0" collapsed="false">
      <c r="A3864" s="98"/>
      <c r="B3864" s="99" t="s">
        <v>8</v>
      </c>
      <c r="C3864" s="98" t="s">
        <v>9</v>
      </c>
      <c r="D3864" s="98" t="s">
        <v>10</v>
      </c>
      <c r="E3864" s="100" t="s">
        <v>1565</v>
      </c>
      <c r="F3864" s="100"/>
      <c r="G3864" s="101" t="s">
        <v>11</v>
      </c>
      <c r="H3864" s="99" t="s">
        <v>12</v>
      </c>
      <c r="I3864" s="99" t="s">
        <v>13</v>
      </c>
      <c r="J3864" s="99" t="s">
        <v>15</v>
      </c>
      <c r="L3864" s="108"/>
      <c r="M3864" s="108"/>
    </row>
    <row r="3865" customFormat="false" ht="25.5" hidden="false" customHeight="false" outlineLevel="0" collapsed="false">
      <c r="A3865" s="122" t="s">
        <v>1578</v>
      </c>
      <c r="B3865" s="123" t="s">
        <v>1865</v>
      </c>
      <c r="C3865" s="122" t="s">
        <v>50</v>
      </c>
      <c r="D3865" s="122" t="s">
        <v>1866</v>
      </c>
      <c r="E3865" s="124" t="s">
        <v>1609</v>
      </c>
      <c r="F3865" s="124"/>
      <c r="G3865" s="125" t="s">
        <v>1610</v>
      </c>
      <c r="H3865" s="126" t="n">
        <v>0.1</v>
      </c>
      <c r="I3865" s="127" t="n">
        <f aca="false">L3865</f>
        <v>14.91</v>
      </c>
      <c r="J3865" s="127" t="n">
        <f aca="false">M3865</f>
        <v>1.49</v>
      </c>
      <c r="L3865" s="108" t="n">
        <f aca="false">TRUNC(N3865-N3865*$O$2,2)</f>
        <v>14.91</v>
      </c>
      <c r="M3865" s="108" t="n">
        <f aca="false">TRUNC(O3865-O3865*$O$2,2)</f>
        <v>1.49</v>
      </c>
      <c r="N3865" s="0" t="s">
        <v>1739</v>
      </c>
      <c r="O3865" s="0" t="s">
        <v>1952</v>
      </c>
    </row>
    <row r="3866" customFormat="false" ht="25.5" hidden="false" customHeight="false" outlineLevel="0" collapsed="false">
      <c r="A3866" s="109" t="s">
        <v>1566</v>
      </c>
      <c r="B3866" s="110" t="n">
        <v>10554</v>
      </c>
      <c r="C3866" s="109" t="s">
        <v>50</v>
      </c>
      <c r="D3866" s="109" t="s">
        <v>1839</v>
      </c>
      <c r="E3866" s="111" t="s">
        <v>1621</v>
      </c>
      <c r="F3866" s="111"/>
      <c r="G3866" s="112" t="s">
        <v>1610</v>
      </c>
      <c r="H3866" s="113" t="n">
        <v>0.1</v>
      </c>
      <c r="I3866" s="114" t="n">
        <f aca="false">L3866</f>
        <v>2.9</v>
      </c>
      <c r="J3866" s="114" t="n">
        <f aca="false">M3866</f>
        <v>0.28</v>
      </c>
      <c r="L3866" s="108" t="n">
        <f aca="false">TRUNC(N3866-N3866*$O$2,2)</f>
        <v>2.9</v>
      </c>
      <c r="M3866" s="108" t="n">
        <f aca="false">TRUNC(O3866-O3866*$O$2,2)</f>
        <v>0.28</v>
      </c>
      <c r="N3866" s="0" t="s">
        <v>1840</v>
      </c>
      <c r="O3866" s="0" t="s">
        <v>2925</v>
      </c>
    </row>
    <row r="3867" customFormat="false" ht="25.5" hidden="false" customHeight="false" outlineLevel="0" collapsed="false">
      <c r="A3867" s="122" t="s">
        <v>1578</v>
      </c>
      <c r="B3867" s="123" t="s">
        <v>2386</v>
      </c>
      <c r="C3867" s="122" t="s">
        <v>50</v>
      </c>
      <c r="D3867" s="122" t="s">
        <v>2387</v>
      </c>
      <c r="E3867" s="124" t="s">
        <v>1581</v>
      </c>
      <c r="F3867" s="124"/>
      <c r="G3867" s="125" t="s">
        <v>24</v>
      </c>
      <c r="H3867" s="126" t="n">
        <v>1</v>
      </c>
      <c r="I3867" s="127" t="n">
        <f aca="false">L3867</f>
        <v>1.49</v>
      </c>
      <c r="J3867" s="127" t="n">
        <f aca="false">M3867</f>
        <v>1.49</v>
      </c>
      <c r="L3867" s="108" t="n">
        <f aca="false">TRUNC(N3867-N3867*$O$2,2)</f>
        <v>1.49</v>
      </c>
      <c r="M3867" s="108" t="n">
        <f aca="false">TRUNC(O3867-O3867*$O$2,2)</f>
        <v>1.49</v>
      </c>
      <c r="N3867" s="0" t="s">
        <v>2388</v>
      </c>
      <c r="O3867" s="0" t="s">
        <v>2388</v>
      </c>
    </row>
    <row r="3868" customFormat="false" ht="13.9" hidden="false" customHeight="true" outlineLevel="0" collapsed="false">
      <c r="A3868" s="134" t="s">
        <v>1630</v>
      </c>
      <c r="B3868" s="134"/>
      <c r="C3868" s="134"/>
      <c r="D3868" s="134"/>
      <c r="E3868" s="134"/>
      <c r="F3868" s="134"/>
      <c r="G3868" s="134"/>
      <c r="H3868" s="134"/>
      <c r="I3868" s="134"/>
      <c r="J3868" s="134"/>
      <c r="L3868" s="108" t="n">
        <f aca="false">TRUNC(N3868-N3868*$O$2,2)</f>
        <v>0</v>
      </c>
      <c r="M3868" s="108" t="n">
        <f aca="false">TRUNC(O3868-O3868*$O$2,2)</f>
        <v>0</v>
      </c>
      <c r="N3868" s="0" t="n">
        <v>0</v>
      </c>
      <c r="O3868" s="0" t="n">
        <v>0</v>
      </c>
    </row>
    <row r="3869" customFormat="false" ht="15" hidden="false" customHeight="false" outlineLevel="0" collapsed="false">
      <c r="A3869" s="98"/>
      <c r="B3869" s="99" t="s">
        <v>8</v>
      </c>
      <c r="C3869" s="98" t="s">
        <v>9</v>
      </c>
      <c r="D3869" s="98" t="s">
        <v>10</v>
      </c>
      <c r="E3869" s="100" t="s">
        <v>1565</v>
      </c>
      <c r="F3869" s="100"/>
      <c r="G3869" s="101" t="s">
        <v>11</v>
      </c>
      <c r="H3869" s="99" t="s">
        <v>12</v>
      </c>
      <c r="I3869" s="99" t="s">
        <v>13</v>
      </c>
      <c r="J3869" s="99" t="s">
        <v>15</v>
      </c>
      <c r="L3869" s="108"/>
      <c r="M3869" s="108"/>
    </row>
    <row r="3870" customFormat="false" ht="12.75" hidden="false" customHeight="false" outlineLevel="0" collapsed="false">
      <c r="A3870" s="122" t="s">
        <v>1578</v>
      </c>
      <c r="B3870" s="123" t="n">
        <v>10596</v>
      </c>
      <c r="C3870" s="122" t="s">
        <v>50</v>
      </c>
      <c r="D3870" s="122" t="s">
        <v>1672</v>
      </c>
      <c r="E3870" s="124" t="s">
        <v>1581</v>
      </c>
      <c r="F3870" s="124"/>
      <c r="G3870" s="125" t="s">
        <v>24</v>
      </c>
      <c r="H3870" s="126" t="n">
        <v>0.00045</v>
      </c>
      <c r="I3870" s="127" t="n">
        <f aca="false">L3870</f>
        <v>3.82</v>
      </c>
      <c r="J3870" s="127" t="n">
        <f aca="false">M3870</f>
        <v>0</v>
      </c>
      <c r="L3870" s="108" t="n">
        <f aca="false">TRUNC(N3870-N3870*$O$2,2)</f>
        <v>3.82</v>
      </c>
      <c r="M3870" s="108" t="n">
        <f aca="false">TRUNC(O3870-O3870*$O$2,2)</f>
        <v>0</v>
      </c>
      <c r="N3870" s="0" t="s">
        <v>1673</v>
      </c>
      <c r="O3870" s="0" t="s">
        <v>1635</v>
      </c>
    </row>
    <row r="3871" customFormat="false" ht="12.75" hidden="false" customHeight="false" outlineLevel="0" collapsed="false">
      <c r="A3871" s="122" t="s">
        <v>1578</v>
      </c>
      <c r="B3871" s="123" t="n">
        <v>10517</v>
      </c>
      <c r="C3871" s="122" t="s">
        <v>50</v>
      </c>
      <c r="D3871" s="122" t="s">
        <v>1669</v>
      </c>
      <c r="E3871" s="124" t="s">
        <v>1642</v>
      </c>
      <c r="F3871" s="124"/>
      <c r="G3871" s="125" t="s">
        <v>1670</v>
      </c>
      <c r="H3871" s="126" t="n">
        <v>4E-005</v>
      </c>
      <c r="I3871" s="127" t="n">
        <f aca="false">L3871</f>
        <v>234.15</v>
      </c>
      <c r="J3871" s="127" t="n">
        <f aca="false">M3871</f>
        <v>0</v>
      </c>
      <c r="L3871" s="108" t="n">
        <f aca="false">TRUNC(N3871-N3871*$O$2,2)</f>
        <v>234.15</v>
      </c>
      <c r="M3871" s="108" t="n">
        <f aca="false">TRUNC(O3871-O3871*$O$2,2)</f>
        <v>0</v>
      </c>
      <c r="N3871" s="0" t="s">
        <v>1671</v>
      </c>
      <c r="O3871" s="0" t="s">
        <v>1644</v>
      </c>
    </row>
    <row r="3872" customFormat="false" ht="12.75" hidden="false" customHeight="false" outlineLevel="0" collapsed="false">
      <c r="A3872" s="122" t="s">
        <v>1578</v>
      </c>
      <c r="B3872" s="123" t="n">
        <v>2378</v>
      </c>
      <c r="C3872" s="122" t="s">
        <v>50</v>
      </c>
      <c r="D3872" s="122" t="s">
        <v>1657</v>
      </c>
      <c r="E3872" s="124" t="s">
        <v>1581</v>
      </c>
      <c r="F3872" s="124"/>
      <c r="G3872" s="125" t="s">
        <v>24</v>
      </c>
      <c r="H3872" s="126" t="n">
        <v>0.00654</v>
      </c>
      <c r="I3872" s="127" t="n">
        <f aca="false">L3872</f>
        <v>3.51</v>
      </c>
      <c r="J3872" s="127" t="n">
        <f aca="false">M3872</f>
        <v>0.01</v>
      </c>
      <c r="L3872" s="108" t="n">
        <f aca="false">TRUNC(N3872-N3872*$O$2,2)</f>
        <v>3.51</v>
      </c>
      <c r="M3872" s="108" t="n">
        <f aca="false">TRUNC(O3872-O3872*$O$2,2)</f>
        <v>0.01</v>
      </c>
      <c r="N3872" s="0" t="s">
        <v>1658</v>
      </c>
      <c r="O3872" s="0" t="s">
        <v>1678</v>
      </c>
    </row>
    <row r="3873" customFormat="false" ht="25.5" hidden="false" customHeight="false" outlineLevel="0" collapsed="false">
      <c r="A3873" s="122" t="s">
        <v>1578</v>
      </c>
      <c r="B3873" s="123" t="s">
        <v>1631</v>
      </c>
      <c r="C3873" s="122" t="s">
        <v>50</v>
      </c>
      <c r="D3873" s="122" t="s">
        <v>1632</v>
      </c>
      <c r="E3873" s="124" t="s">
        <v>1581</v>
      </c>
      <c r="F3873" s="124"/>
      <c r="G3873" s="125" t="s">
        <v>1633</v>
      </c>
      <c r="H3873" s="126" t="n">
        <v>0.00023</v>
      </c>
      <c r="I3873" s="127" t="n">
        <f aca="false">L3873</f>
        <v>9.48</v>
      </c>
      <c r="J3873" s="127" t="n">
        <f aca="false">M3873</f>
        <v>0</v>
      </c>
      <c r="L3873" s="108" t="n">
        <f aca="false">TRUNC(N3873-N3873*$O$2,2)</f>
        <v>9.48</v>
      </c>
      <c r="M3873" s="108" t="n">
        <f aca="false">TRUNC(O3873-O3873*$O$2,2)</f>
        <v>0</v>
      </c>
      <c r="N3873" s="0" t="s">
        <v>1634</v>
      </c>
      <c r="O3873" s="0" t="s">
        <v>1635</v>
      </c>
    </row>
    <row r="3874" customFormat="false" ht="12.75" hidden="false" customHeight="false" outlineLevel="0" collapsed="false">
      <c r="A3874" s="122" t="s">
        <v>1578</v>
      </c>
      <c r="B3874" s="123" t="n">
        <v>10492</v>
      </c>
      <c r="C3874" s="122" t="s">
        <v>50</v>
      </c>
      <c r="D3874" s="122" t="s">
        <v>1662</v>
      </c>
      <c r="E3874" s="124" t="s">
        <v>1581</v>
      </c>
      <c r="F3874" s="124"/>
      <c r="G3874" s="125" t="s">
        <v>24</v>
      </c>
      <c r="H3874" s="126" t="n">
        <v>0.00045</v>
      </c>
      <c r="I3874" s="127" t="n">
        <f aca="false">L3874</f>
        <v>148.29</v>
      </c>
      <c r="J3874" s="127" t="n">
        <f aca="false">M3874</f>
        <v>0.06</v>
      </c>
      <c r="L3874" s="108" t="n">
        <f aca="false">TRUNC(N3874-N3874*$O$2,2)</f>
        <v>148.29</v>
      </c>
      <c r="M3874" s="108" t="n">
        <f aca="false">TRUNC(O3874-O3874*$O$2,2)</f>
        <v>0.06</v>
      </c>
      <c r="N3874" s="0" t="s">
        <v>1663</v>
      </c>
      <c r="O3874" s="0" t="s">
        <v>1937</v>
      </c>
    </row>
    <row r="3875" customFormat="false" ht="25.5" hidden="false" customHeight="false" outlineLevel="0" collapsed="false">
      <c r="A3875" s="122" t="s">
        <v>1578</v>
      </c>
      <c r="B3875" s="123" t="s">
        <v>1659</v>
      </c>
      <c r="C3875" s="122" t="s">
        <v>50</v>
      </c>
      <c r="D3875" s="122" t="s">
        <v>1660</v>
      </c>
      <c r="E3875" s="124" t="s">
        <v>1581</v>
      </c>
      <c r="F3875" s="124"/>
      <c r="G3875" s="125" t="s">
        <v>1633</v>
      </c>
      <c r="H3875" s="126" t="n">
        <v>8E-005</v>
      </c>
      <c r="I3875" s="127" t="n">
        <f aca="false">L3875</f>
        <v>50.57</v>
      </c>
      <c r="J3875" s="127" t="n">
        <f aca="false">M3875</f>
        <v>0</v>
      </c>
      <c r="L3875" s="108" t="n">
        <f aca="false">TRUNC(N3875-N3875*$O$2,2)</f>
        <v>50.57</v>
      </c>
      <c r="M3875" s="108" t="n">
        <f aca="false">TRUNC(O3875-O3875*$O$2,2)</f>
        <v>0</v>
      </c>
      <c r="N3875" s="0" t="s">
        <v>1661</v>
      </c>
      <c r="O3875" s="0" t="s">
        <v>1635</v>
      </c>
    </row>
    <row r="3876" customFormat="false" ht="25.5" hidden="false" customHeight="false" outlineLevel="0" collapsed="false">
      <c r="A3876" s="122" t="s">
        <v>1578</v>
      </c>
      <c r="B3876" s="123" t="s">
        <v>2386</v>
      </c>
      <c r="C3876" s="122" t="s">
        <v>50</v>
      </c>
      <c r="D3876" s="122" t="s">
        <v>2387</v>
      </c>
      <c r="E3876" s="124" t="s">
        <v>1581</v>
      </c>
      <c r="F3876" s="124"/>
      <c r="G3876" s="125" t="s">
        <v>24</v>
      </c>
      <c r="H3876" s="126" t="n">
        <v>1</v>
      </c>
      <c r="I3876" s="127" t="n">
        <f aca="false">L3876</f>
        <v>1.49</v>
      </c>
      <c r="J3876" s="127" t="n">
        <f aca="false">M3876</f>
        <v>1.49</v>
      </c>
      <c r="L3876" s="108" t="n">
        <f aca="false">TRUNC(N3876-N3876*$O$2,2)</f>
        <v>1.49</v>
      </c>
      <c r="M3876" s="108" t="n">
        <f aca="false">TRUNC(O3876-O3876*$O$2,2)</f>
        <v>1.49</v>
      </c>
      <c r="N3876" s="0" t="s">
        <v>2388</v>
      </c>
      <c r="O3876" s="0" t="s">
        <v>2388</v>
      </c>
    </row>
    <row r="3877" customFormat="false" ht="12.75" hidden="false" customHeight="false" outlineLevel="0" collapsed="false">
      <c r="A3877" s="122" t="s">
        <v>1578</v>
      </c>
      <c r="B3877" s="123" t="n">
        <v>11254</v>
      </c>
      <c r="C3877" s="122" t="s">
        <v>50</v>
      </c>
      <c r="D3877" s="122" t="s">
        <v>1912</v>
      </c>
      <c r="E3877" s="124" t="s">
        <v>1581</v>
      </c>
      <c r="F3877" s="124"/>
      <c r="G3877" s="125" t="s">
        <v>24</v>
      </c>
      <c r="H3877" s="126" t="n">
        <v>7E-005</v>
      </c>
      <c r="I3877" s="127" t="n">
        <f aca="false">L3877</f>
        <v>17.79</v>
      </c>
      <c r="J3877" s="127" t="n">
        <f aca="false">M3877</f>
        <v>0</v>
      </c>
      <c r="L3877" s="108" t="n">
        <f aca="false">TRUNC(N3877-N3877*$O$2,2)</f>
        <v>17.79</v>
      </c>
      <c r="M3877" s="108" t="n">
        <f aca="false">TRUNC(O3877-O3877*$O$2,2)</f>
        <v>0</v>
      </c>
      <c r="N3877" s="0" t="s">
        <v>1913</v>
      </c>
      <c r="O3877" s="0" t="s">
        <v>1635</v>
      </c>
    </row>
    <row r="3878" customFormat="false" ht="12.75" hidden="false" customHeight="false" outlineLevel="0" collapsed="false">
      <c r="A3878" s="122" t="s">
        <v>1578</v>
      </c>
      <c r="B3878" s="123" t="n">
        <v>1651</v>
      </c>
      <c r="C3878" s="122" t="s">
        <v>50</v>
      </c>
      <c r="D3878" s="122" t="s">
        <v>1638</v>
      </c>
      <c r="E3878" s="124" t="s">
        <v>1581</v>
      </c>
      <c r="F3878" s="124"/>
      <c r="G3878" s="125" t="s">
        <v>1639</v>
      </c>
      <c r="H3878" s="126" t="n">
        <v>8E-005</v>
      </c>
      <c r="I3878" s="127" t="n">
        <f aca="false">L3878</f>
        <v>4.95</v>
      </c>
      <c r="J3878" s="127" t="n">
        <f aca="false">M3878</f>
        <v>0</v>
      </c>
      <c r="L3878" s="108" t="n">
        <f aca="false">TRUNC(N3878-N3878*$O$2,2)</f>
        <v>4.95</v>
      </c>
      <c r="M3878" s="108" t="n">
        <f aca="false">TRUNC(O3878-O3878*$O$2,2)</f>
        <v>0</v>
      </c>
      <c r="N3878" s="0" t="s">
        <v>1640</v>
      </c>
      <c r="O3878" s="0" t="s">
        <v>1635</v>
      </c>
    </row>
    <row r="3879" customFormat="false" ht="12.75" hidden="false" customHeight="false" outlineLevel="0" collapsed="false">
      <c r="A3879" s="122" t="s">
        <v>1578</v>
      </c>
      <c r="B3879" s="123" t="n">
        <v>158</v>
      </c>
      <c r="C3879" s="122" t="s">
        <v>50</v>
      </c>
      <c r="D3879" s="122" t="s">
        <v>1676</v>
      </c>
      <c r="E3879" s="124" t="s">
        <v>1581</v>
      </c>
      <c r="F3879" s="124"/>
      <c r="G3879" s="125" t="s">
        <v>24</v>
      </c>
      <c r="H3879" s="126" t="n">
        <v>0.01018</v>
      </c>
      <c r="I3879" s="127" t="n">
        <f aca="false">L3879</f>
        <v>10.92</v>
      </c>
      <c r="J3879" s="127" t="n">
        <f aca="false">M3879</f>
        <v>0.1</v>
      </c>
      <c r="L3879" s="108" t="n">
        <f aca="false">TRUNC(N3879-N3879*$O$2,2)</f>
        <v>10.92</v>
      </c>
      <c r="M3879" s="108" t="n">
        <f aca="false">TRUNC(O3879-O3879*$O$2,2)</f>
        <v>0.1</v>
      </c>
      <c r="N3879" s="0" t="s">
        <v>1677</v>
      </c>
      <c r="O3879" s="0" t="s">
        <v>1831</v>
      </c>
    </row>
    <row r="3880" customFormat="false" ht="12.75" hidden="false" customHeight="false" outlineLevel="0" collapsed="false">
      <c r="A3880" s="122" t="s">
        <v>1578</v>
      </c>
      <c r="B3880" s="123" t="n">
        <v>11256</v>
      </c>
      <c r="C3880" s="122" t="s">
        <v>50</v>
      </c>
      <c r="D3880" s="122" t="s">
        <v>1910</v>
      </c>
      <c r="E3880" s="124" t="s">
        <v>1581</v>
      </c>
      <c r="F3880" s="124"/>
      <c r="G3880" s="125" t="s">
        <v>24</v>
      </c>
      <c r="H3880" s="126" t="n">
        <v>4E-005</v>
      </c>
      <c r="I3880" s="127" t="n">
        <f aca="false">L3880</f>
        <v>46.83</v>
      </c>
      <c r="J3880" s="127" t="n">
        <f aca="false">M3880</f>
        <v>0</v>
      </c>
      <c r="L3880" s="108" t="n">
        <f aca="false">TRUNC(N3880-N3880*$O$2,2)</f>
        <v>46.83</v>
      </c>
      <c r="M3880" s="108" t="n">
        <f aca="false">TRUNC(O3880-O3880*$O$2,2)</f>
        <v>0</v>
      </c>
      <c r="N3880" s="0" t="s">
        <v>1911</v>
      </c>
      <c r="O3880" s="0" t="s">
        <v>1635</v>
      </c>
    </row>
    <row r="3881" customFormat="false" ht="25.5" hidden="false" customHeight="false" outlineLevel="0" collapsed="false">
      <c r="A3881" s="122" t="s">
        <v>1578</v>
      </c>
      <c r="B3881" s="123" t="n">
        <v>10761</v>
      </c>
      <c r="C3881" s="122" t="s">
        <v>50</v>
      </c>
      <c r="D3881" s="122" t="s">
        <v>1641</v>
      </c>
      <c r="E3881" s="124" t="s">
        <v>1642</v>
      </c>
      <c r="F3881" s="124"/>
      <c r="G3881" s="125" t="s">
        <v>24</v>
      </c>
      <c r="H3881" s="126" t="n">
        <v>0.01018</v>
      </c>
      <c r="I3881" s="127" t="n">
        <f aca="false">L3881</f>
        <v>3.9</v>
      </c>
      <c r="J3881" s="127" t="n">
        <f aca="false">M3881</f>
        <v>0.03</v>
      </c>
      <c r="L3881" s="108" t="n">
        <f aca="false">TRUNC(N3881-N3881*$O$2,2)</f>
        <v>3.9</v>
      </c>
      <c r="M3881" s="108" t="n">
        <f aca="false">TRUNC(O3881-O3881*$O$2,2)</f>
        <v>0.03</v>
      </c>
      <c r="N3881" s="0" t="s">
        <v>1643</v>
      </c>
      <c r="O3881" s="0" t="s">
        <v>1612</v>
      </c>
    </row>
    <row r="3882" customFormat="false" ht="12.75" hidden="false" customHeight="false" outlineLevel="0" collapsed="false">
      <c r="A3882" s="122" t="s">
        <v>1578</v>
      </c>
      <c r="B3882" s="123" t="n">
        <v>10599</v>
      </c>
      <c r="C3882" s="122" t="s">
        <v>50</v>
      </c>
      <c r="D3882" s="122" t="s">
        <v>1648</v>
      </c>
      <c r="E3882" s="124" t="s">
        <v>1581</v>
      </c>
      <c r="F3882" s="124"/>
      <c r="G3882" s="125" t="s">
        <v>24</v>
      </c>
      <c r="H3882" s="126" t="n">
        <v>0.00018</v>
      </c>
      <c r="I3882" s="127" t="n">
        <f aca="false">L3882</f>
        <v>14.04</v>
      </c>
      <c r="J3882" s="127" t="n">
        <f aca="false">M3882</f>
        <v>0</v>
      </c>
      <c r="L3882" s="108" t="n">
        <f aca="false">TRUNC(N3882-N3882*$O$2,2)</f>
        <v>14.04</v>
      </c>
      <c r="M3882" s="108" t="n">
        <f aca="false">TRUNC(O3882-O3882*$O$2,2)</f>
        <v>0</v>
      </c>
      <c r="N3882" s="0" t="s">
        <v>1649</v>
      </c>
      <c r="O3882" s="0" t="s">
        <v>1635</v>
      </c>
    </row>
    <row r="3883" customFormat="false" ht="25.5" hidden="false" customHeight="false" outlineLevel="0" collapsed="false">
      <c r="A3883" s="122" t="s">
        <v>1578</v>
      </c>
      <c r="B3883" s="123" t="s">
        <v>1664</v>
      </c>
      <c r="C3883" s="122" t="s">
        <v>50</v>
      </c>
      <c r="D3883" s="122" t="s">
        <v>1665</v>
      </c>
      <c r="E3883" s="124" t="s">
        <v>1581</v>
      </c>
      <c r="F3883" s="124"/>
      <c r="G3883" s="125" t="s">
        <v>24</v>
      </c>
      <c r="H3883" s="126" t="n">
        <v>2E-005</v>
      </c>
      <c r="I3883" s="127" t="n">
        <f aca="false">L3883</f>
        <v>13.69</v>
      </c>
      <c r="J3883" s="127" t="n">
        <f aca="false">M3883</f>
        <v>0</v>
      </c>
      <c r="L3883" s="108" t="n">
        <f aca="false">TRUNC(N3883-N3883*$O$2,2)</f>
        <v>13.69</v>
      </c>
      <c r="M3883" s="108" t="n">
        <f aca="false">TRUNC(O3883-O3883*$O$2,2)</f>
        <v>0</v>
      </c>
      <c r="N3883" s="0" t="s">
        <v>1666</v>
      </c>
      <c r="O3883" s="0" t="s">
        <v>1635</v>
      </c>
    </row>
    <row r="3884" customFormat="false" ht="12.75" hidden="false" customHeight="false" outlineLevel="0" collapsed="false">
      <c r="A3884" s="122" t="s">
        <v>1578</v>
      </c>
      <c r="B3884" s="123" t="n">
        <v>11253</v>
      </c>
      <c r="C3884" s="122" t="s">
        <v>50</v>
      </c>
      <c r="D3884" s="122" t="s">
        <v>1891</v>
      </c>
      <c r="E3884" s="124" t="s">
        <v>1581</v>
      </c>
      <c r="F3884" s="124"/>
      <c r="G3884" s="125" t="s">
        <v>24</v>
      </c>
      <c r="H3884" s="126" t="n">
        <v>0.00011</v>
      </c>
      <c r="I3884" s="127" t="n">
        <f aca="false">L3884</f>
        <v>19.9</v>
      </c>
      <c r="J3884" s="127" t="n">
        <f aca="false">M3884</f>
        <v>0</v>
      </c>
      <c r="L3884" s="108" t="n">
        <f aca="false">TRUNC(N3884-N3884*$O$2,2)</f>
        <v>19.9</v>
      </c>
      <c r="M3884" s="108" t="n">
        <f aca="false">TRUNC(O3884-O3884*$O$2,2)</f>
        <v>0</v>
      </c>
      <c r="N3884" s="0" t="s">
        <v>1892</v>
      </c>
      <c r="O3884" s="0" t="s">
        <v>1635</v>
      </c>
    </row>
    <row r="3885" customFormat="false" ht="12.75" hidden="false" customHeight="false" outlineLevel="0" collapsed="false">
      <c r="A3885" s="122" t="s">
        <v>1578</v>
      </c>
      <c r="B3885" s="123" t="n">
        <v>10593</v>
      </c>
      <c r="C3885" s="122" t="s">
        <v>50</v>
      </c>
      <c r="D3885" s="122" t="s">
        <v>1958</v>
      </c>
      <c r="E3885" s="124" t="s">
        <v>1581</v>
      </c>
      <c r="F3885" s="124"/>
      <c r="G3885" s="125" t="s">
        <v>24</v>
      </c>
      <c r="H3885" s="126" t="n">
        <v>1E-005</v>
      </c>
      <c r="I3885" s="127" t="n">
        <f aca="false">L3885</f>
        <v>15.27</v>
      </c>
      <c r="J3885" s="127" t="n">
        <f aca="false">M3885</f>
        <v>0</v>
      </c>
      <c r="L3885" s="108" t="n">
        <f aca="false">TRUNC(N3885-N3885*$O$2,2)</f>
        <v>15.27</v>
      </c>
      <c r="M3885" s="108" t="n">
        <f aca="false">TRUNC(O3885-O3885*$O$2,2)</f>
        <v>0</v>
      </c>
      <c r="N3885" s="0" t="s">
        <v>1959</v>
      </c>
      <c r="O3885" s="0" t="s">
        <v>1635</v>
      </c>
    </row>
    <row r="3886" customFormat="false" ht="25.5" hidden="false" customHeight="false" outlineLevel="0" collapsed="false">
      <c r="A3886" s="122" t="s">
        <v>1578</v>
      </c>
      <c r="B3886" s="123" t="s">
        <v>1865</v>
      </c>
      <c r="C3886" s="122" t="s">
        <v>50</v>
      </c>
      <c r="D3886" s="122" t="s">
        <v>1866</v>
      </c>
      <c r="E3886" s="124" t="s">
        <v>1609</v>
      </c>
      <c r="F3886" s="124"/>
      <c r="G3886" s="125" t="s">
        <v>1610</v>
      </c>
      <c r="H3886" s="126" t="n">
        <v>0.1</v>
      </c>
      <c r="I3886" s="127" t="n">
        <f aca="false">L3886</f>
        <v>14.91</v>
      </c>
      <c r="J3886" s="127" t="n">
        <f aca="false">M3886</f>
        <v>1.49</v>
      </c>
      <c r="L3886" s="108" t="n">
        <f aca="false">TRUNC(N3886-N3886*$O$2,2)</f>
        <v>14.91</v>
      </c>
      <c r="M3886" s="108" t="n">
        <f aca="false">TRUNC(O3886-O3886*$O$2,2)</f>
        <v>1.49</v>
      </c>
      <c r="N3886" s="0" t="s">
        <v>1739</v>
      </c>
      <c r="O3886" s="0" t="s">
        <v>1952</v>
      </c>
    </row>
    <row r="3887" customFormat="false" ht="25.5" hidden="false" customHeight="false" outlineLevel="0" collapsed="false">
      <c r="A3887" s="122" t="s">
        <v>1578</v>
      </c>
      <c r="B3887" s="123" t="s">
        <v>1654</v>
      </c>
      <c r="C3887" s="122" t="s">
        <v>50</v>
      </c>
      <c r="D3887" s="122" t="s">
        <v>1655</v>
      </c>
      <c r="E3887" s="124" t="s">
        <v>1581</v>
      </c>
      <c r="F3887" s="124"/>
      <c r="G3887" s="125" t="s">
        <v>24</v>
      </c>
      <c r="H3887" s="126" t="n">
        <v>6E-005</v>
      </c>
      <c r="I3887" s="127" t="n">
        <f aca="false">L3887</f>
        <v>10.53</v>
      </c>
      <c r="J3887" s="127" t="n">
        <f aca="false">M3887</f>
        <v>0</v>
      </c>
      <c r="L3887" s="108" t="n">
        <f aca="false">TRUNC(N3887-N3887*$O$2,2)</f>
        <v>10.53</v>
      </c>
      <c r="M3887" s="108" t="n">
        <f aca="false">TRUNC(O3887-O3887*$O$2,2)</f>
        <v>0</v>
      </c>
      <c r="N3887" s="0" t="s">
        <v>1656</v>
      </c>
      <c r="O3887" s="0" t="s">
        <v>1635</v>
      </c>
    </row>
    <row r="3888" customFormat="false" ht="12.75" hidden="false" customHeight="false" outlineLevel="0" collapsed="false">
      <c r="A3888" s="122" t="s">
        <v>1578</v>
      </c>
      <c r="B3888" s="123" t="n">
        <v>10592</v>
      </c>
      <c r="C3888" s="122" t="s">
        <v>50</v>
      </c>
      <c r="D3888" s="122" t="s">
        <v>1898</v>
      </c>
      <c r="E3888" s="124" t="s">
        <v>1581</v>
      </c>
      <c r="F3888" s="124"/>
      <c r="G3888" s="125" t="s">
        <v>24</v>
      </c>
      <c r="H3888" s="126" t="n">
        <v>1E-005</v>
      </c>
      <c r="I3888" s="127" t="n">
        <f aca="false">L3888</f>
        <v>29.1</v>
      </c>
      <c r="J3888" s="127" t="n">
        <f aca="false">M3888</f>
        <v>0</v>
      </c>
      <c r="L3888" s="108" t="n">
        <f aca="false">TRUNC(N3888-N3888*$O$2,2)</f>
        <v>29.1</v>
      </c>
      <c r="M3888" s="108" t="n">
        <f aca="false">TRUNC(O3888-O3888*$O$2,2)</f>
        <v>0</v>
      </c>
      <c r="N3888" s="0" t="s">
        <v>1899</v>
      </c>
      <c r="O3888" s="0" t="s">
        <v>1635</v>
      </c>
    </row>
    <row r="3889" customFormat="false" ht="12.75" hidden="false" customHeight="false" outlineLevel="0" collapsed="false">
      <c r="A3889" s="122" t="s">
        <v>1578</v>
      </c>
      <c r="B3889" s="123" t="n">
        <v>11255</v>
      </c>
      <c r="C3889" s="122" t="s">
        <v>50</v>
      </c>
      <c r="D3889" s="122" t="s">
        <v>1938</v>
      </c>
      <c r="E3889" s="124" t="s">
        <v>1581</v>
      </c>
      <c r="F3889" s="124"/>
      <c r="G3889" s="125" t="s">
        <v>24</v>
      </c>
      <c r="H3889" s="126" t="n">
        <v>6E-005</v>
      </c>
      <c r="I3889" s="127" t="n">
        <f aca="false">L3889</f>
        <v>49.17</v>
      </c>
      <c r="J3889" s="127" t="n">
        <f aca="false">M3889</f>
        <v>0</v>
      </c>
      <c r="L3889" s="108" t="n">
        <f aca="false">TRUNC(N3889-N3889*$O$2,2)</f>
        <v>49.17</v>
      </c>
      <c r="M3889" s="108" t="n">
        <f aca="false">TRUNC(O3889-O3889*$O$2,2)</f>
        <v>0</v>
      </c>
      <c r="N3889" s="0" t="s">
        <v>1939</v>
      </c>
      <c r="O3889" s="0" t="s">
        <v>1635</v>
      </c>
    </row>
    <row r="3890" customFormat="false" ht="12.75" hidden="false" customHeight="false" outlineLevel="0" collapsed="false">
      <c r="A3890" s="122" t="s">
        <v>1578</v>
      </c>
      <c r="B3890" s="123" t="n">
        <v>11257</v>
      </c>
      <c r="C3890" s="122" t="s">
        <v>50</v>
      </c>
      <c r="D3890" s="122" t="s">
        <v>1967</v>
      </c>
      <c r="E3890" s="124" t="s">
        <v>1581</v>
      </c>
      <c r="F3890" s="124"/>
      <c r="G3890" s="125" t="s">
        <v>24</v>
      </c>
      <c r="H3890" s="126" t="n">
        <v>4E-005</v>
      </c>
      <c r="I3890" s="127" t="n">
        <f aca="false">L3890</f>
        <v>25.21</v>
      </c>
      <c r="J3890" s="127" t="n">
        <f aca="false">M3890</f>
        <v>0</v>
      </c>
      <c r="L3890" s="108" t="n">
        <f aca="false">TRUNC(N3890-N3890*$O$2,2)</f>
        <v>25.21</v>
      </c>
      <c r="M3890" s="108" t="n">
        <f aca="false">TRUNC(O3890-O3890*$O$2,2)</f>
        <v>0</v>
      </c>
      <c r="N3890" s="0" t="s">
        <v>1968</v>
      </c>
      <c r="O3890" s="0" t="s">
        <v>1635</v>
      </c>
    </row>
    <row r="3891" customFormat="false" ht="12.75" hidden="false" customHeight="false" outlineLevel="0" collapsed="false">
      <c r="A3891" s="122" t="s">
        <v>1578</v>
      </c>
      <c r="B3891" s="123" t="n">
        <v>10362</v>
      </c>
      <c r="C3891" s="122" t="s">
        <v>50</v>
      </c>
      <c r="D3891" s="122" t="s">
        <v>1674</v>
      </c>
      <c r="E3891" s="124" t="s">
        <v>1642</v>
      </c>
      <c r="F3891" s="124"/>
      <c r="G3891" s="125" t="s">
        <v>24</v>
      </c>
      <c r="H3891" s="126" t="n">
        <v>0.00045</v>
      </c>
      <c r="I3891" s="127" t="n">
        <f aca="false">L3891</f>
        <v>9.78</v>
      </c>
      <c r="J3891" s="127" t="n">
        <f aca="false">M3891</f>
        <v>0</v>
      </c>
      <c r="L3891" s="108" t="n">
        <f aca="false">TRUNC(N3891-N3891*$O$2,2)</f>
        <v>9.78</v>
      </c>
      <c r="M3891" s="108" t="n">
        <f aca="false">TRUNC(O3891-O3891*$O$2,2)</f>
        <v>0</v>
      </c>
      <c r="N3891" s="0" t="s">
        <v>1675</v>
      </c>
      <c r="O3891" s="0" t="s">
        <v>1635</v>
      </c>
    </row>
    <row r="3892" customFormat="false" ht="12.75" hidden="false" customHeight="false" outlineLevel="0" collapsed="false">
      <c r="A3892" s="122" t="s">
        <v>1578</v>
      </c>
      <c r="B3892" s="123" t="n">
        <v>941</v>
      </c>
      <c r="C3892" s="122" t="s">
        <v>50</v>
      </c>
      <c r="D3892" s="122" t="s">
        <v>1652</v>
      </c>
      <c r="E3892" s="124" t="s">
        <v>1581</v>
      </c>
      <c r="F3892" s="124"/>
      <c r="G3892" s="125" t="s">
        <v>24</v>
      </c>
      <c r="H3892" s="126" t="n">
        <v>0.00015</v>
      </c>
      <c r="I3892" s="127" t="n">
        <f aca="false">L3892</f>
        <v>148.56</v>
      </c>
      <c r="J3892" s="127" t="n">
        <f aca="false">M3892</f>
        <v>0.01</v>
      </c>
      <c r="L3892" s="108" t="n">
        <f aca="false">TRUNC(N3892-N3892*$O$2,2)</f>
        <v>148.56</v>
      </c>
      <c r="M3892" s="108" t="n">
        <f aca="false">TRUNC(O3892-O3892*$O$2,2)</f>
        <v>0.01</v>
      </c>
      <c r="N3892" s="0" t="s">
        <v>1653</v>
      </c>
      <c r="O3892" s="0" t="s">
        <v>1678</v>
      </c>
    </row>
    <row r="3893" customFormat="false" ht="12.75" hidden="false" customHeight="false" outlineLevel="0" collapsed="false">
      <c r="A3893" s="115"/>
      <c r="B3893" s="115"/>
      <c r="C3893" s="115"/>
      <c r="D3893" s="115"/>
      <c r="E3893" s="115"/>
      <c r="F3893" s="116"/>
      <c r="G3893" s="115"/>
      <c r="H3893" s="116"/>
      <c r="I3893" s="115"/>
      <c r="J3893" s="116"/>
      <c r="L3893" s="108"/>
      <c r="M3893" s="108" t="n">
        <f aca="false">TRUNC(O3893-O3893*$O$2,2)</f>
        <v>1.49</v>
      </c>
      <c r="N3893" s="0" t="s">
        <v>1574</v>
      </c>
      <c r="O3893" s="0" t="n">
        <v>1.91</v>
      </c>
    </row>
    <row r="3894" customFormat="false" ht="12.75" hidden="false" customHeight="false" outlineLevel="0" collapsed="false">
      <c r="A3894" s="115"/>
      <c r="B3894" s="115"/>
      <c r="C3894" s="115"/>
      <c r="D3894" s="115"/>
      <c r="E3894" s="115"/>
      <c r="F3894" s="116"/>
      <c r="G3894" s="115"/>
      <c r="H3894" s="117" t="s">
        <v>1575</v>
      </c>
      <c r="I3894" s="117"/>
      <c r="J3894" s="118" t="n">
        <f aca="false">M3894</f>
        <v>3.96</v>
      </c>
      <c r="L3894" s="108" t="n">
        <f aca="false">TRUNC(N3894-N3894*$O$2,2)</f>
        <v>0</v>
      </c>
      <c r="M3894" s="108" t="n">
        <f aca="false">TRUNC(O3894-O3894*$O$2,2)</f>
        <v>3.96</v>
      </c>
      <c r="N3894" s="0" t="n">
        <v>0</v>
      </c>
      <c r="O3894" s="0" t="n">
        <v>5.08</v>
      </c>
    </row>
    <row r="3895" customFormat="false" ht="13.5" hidden="false" customHeight="false" outlineLevel="0" collapsed="false">
      <c r="A3895" s="30"/>
      <c r="B3895" s="30"/>
      <c r="C3895" s="30"/>
      <c r="D3895" s="30"/>
      <c r="E3895" s="30"/>
      <c r="F3895" s="30"/>
      <c r="G3895" s="30"/>
      <c r="H3895" s="119"/>
      <c r="I3895" s="30"/>
      <c r="J3895" s="120"/>
      <c r="L3895" s="108"/>
      <c r="M3895" s="108" t="n">
        <f aca="false">TRUNC(O3895-O3895*$O$2,2)</f>
        <v>293.4</v>
      </c>
      <c r="N3895" s="0" t="s">
        <v>1576</v>
      </c>
      <c r="O3895" s="0" t="n">
        <v>375.92</v>
      </c>
    </row>
    <row r="3896" customFormat="false" ht="13.5" hidden="false" customHeight="false" outlineLevel="0" collapsed="false">
      <c r="A3896" s="121"/>
      <c r="B3896" s="121"/>
      <c r="C3896" s="121"/>
      <c r="D3896" s="121"/>
      <c r="E3896" s="121"/>
      <c r="F3896" s="121"/>
      <c r="G3896" s="121"/>
      <c r="H3896" s="121"/>
      <c r="I3896" s="121"/>
      <c r="J3896" s="121"/>
      <c r="L3896" s="108" t="n">
        <f aca="false">TRUNC(N3896-N3896*$O$2,2)</f>
        <v>0</v>
      </c>
      <c r="M3896" s="108" t="n">
        <f aca="false">TRUNC(O3896-O3896*$O$2,2)</f>
        <v>0</v>
      </c>
      <c r="N3896" s="0" t="n">
        <v>0</v>
      </c>
      <c r="O3896" s="0" t="n">
        <v>0</v>
      </c>
    </row>
    <row r="3897" customFormat="false" ht="15" hidden="false" customHeight="false" outlineLevel="0" collapsed="false">
      <c r="A3897" s="98" t="s">
        <v>591</v>
      </c>
      <c r="B3897" s="99" t="s">
        <v>8</v>
      </c>
      <c r="C3897" s="98" t="s">
        <v>9</v>
      </c>
      <c r="D3897" s="98" t="s">
        <v>10</v>
      </c>
      <c r="E3897" s="100" t="s">
        <v>1565</v>
      </c>
      <c r="F3897" s="100"/>
      <c r="G3897" s="101" t="s">
        <v>11</v>
      </c>
      <c r="H3897" s="99" t="s">
        <v>12</v>
      </c>
      <c r="I3897" s="99" t="s">
        <v>13</v>
      </c>
      <c r="J3897" s="99" t="s">
        <v>15</v>
      </c>
      <c r="L3897" s="108"/>
      <c r="M3897" s="108"/>
    </row>
    <row r="3898" customFormat="false" ht="66" hidden="false" customHeight="true" outlineLevel="0" collapsed="false">
      <c r="A3898" s="102" t="s">
        <v>1566</v>
      </c>
      <c r="B3898" s="103" t="s">
        <v>592</v>
      </c>
      <c r="C3898" s="102" t="s">
        <v>29</v>
      </c>
      <c r="D3898" s="102" t="s">
        <v>593</v>
      </c>
      <c r="E3898" s="104" t="s">
        <v>3291</v>
      </c>
      <c r="F3898" s="104"/>
      <c r="G3898" s="105" t="s">
        <v>65</v>
      </c>
      <c r="H3898" s="106" t="n">
        <v>1</v>
      </c>
      <c r="I3898" s="107" t="n">
        <f aca="false">L3898</f>
        <v>8.34</v>
      </c>
      <c r="J3898" s="107" t="n">
        <f aca="false">M3898</f>
        <v>8.34</v>
      </c>
      <c r="L3898" s="108" t="n">
        <f aca="false">TRUNC(N3898-N3898*$O$2,2)</f>
        <v>8.34</v>
      </c>
      <c r="M3898" s="108" t="n">
        <f aca="false">TRUNC(O3898-O3898*$O$2,2)</f>
        <v>8.34</v>
      </c>
      <c r="N3898" s="0" t="n">
        <v>10.69</v>
      </c>
      <c r="O3898" s="0" t="n">
        <v>10.69</v>
      </c>
    </row>
    <row r="3899" customFormat="false" ht="39.6" hidden="false" customHeight="true" outlineLevel="0" collapsed="false">
      <c r="A3899" s="109" t="s">
        <v>1567</v>
      </c>
      <c r="B3899" s="110" t="s">
        <v>3314</v>
      </c>
      <c r="C3899" s="109" t="s">
        <v>29</v>
      </c>
      <c r="D3899" s="109" t="s">
        <v>3315</v>
      </c>
      <c r="E3899" s="111" t="s">
        <v>1570</v>
      </c>
      <c r="F3899" s="111"/>
      <c r="G3899" s="112" t="s">
        <v>31</v>
      </c>
      <c r="H3899" s="113" t="n">
        <v>0.08825</v>
      </c>
      <c r="I3899" s="114" t="n">
        <f aca="false">L3899</f>
        <v>16.13</v>
      </c>
      <c r="J3899" s="114" t="n">
        <f aca="false">M3899</f>
        <v>1.42</v>
      </c>
      <c r="L3899" s="108" t="n">
        <f aca="false">TRUNC(N3899-N3899*$O$2,2)</f>
        <v>16.13</v>
      </c>
      <c r="M3899" s="108" t="n">
        <f aca="false">TRUNC(O3899-O3899*$O$2,2)</f>
        <v>1.42</v>
      </c>
      <c r="N3899" s="0" t="n">
        <v>20.67</v>
      </c>
      <c r="O3899" s="0" t="n">
        <v>1.82</v>
      </c>
    </row>
    <row r="3900" customFormat="false" ht="39.6" hidden="false" customHeight="true" outlineLevel="0" collapsed="false">
      <c r="A3900" s="109" t="s">
        <v>1567</v>
      </c>
      <c r="B3900" s="110" t="s">
        <v>3312</v>
      </c>
      <c r="C3900" s="109" t="s">
        <v>29</v>
      </c>
      <c r="D3900" s="109" t="s">
        <v>3313</v>
      </c>
      <c r="E3900" s="111" t="s">
        <v>1570</v>
      </c>
      <c r="F3900" s="111"/>
      <c r="G3900" s="112" t="s">
        <v>31</v>
      </c>
      <c r="H3900" s="113" t="n">
        <v>0.08825</v>
      </c>
      <c r="I3900" s="114" t="n">
        <f aca="false">L3900</f>
        <v>22.6</v>
      </c>
      <c r="J3900" s="114" t="n">
        <f aca="false">M3900</f>
        <v>1.99</v>
      </c>
      <c r="L3900" s="108" t="n">
        <f aca="false">TRUNC(N3900-N3900*$O$2,2)</f>
        <v>22.6</v>
      </c>
      <c r="M3900" s="108" t="n">
        <f aca="false">TRUNC(O3900-O3900*$O$2,2)</f>
        <v>1.99</v>
      </c>
      <c r="N3900" s="0" t="n">
        <v>28.96</v>
      </c>
      <c r="O3900" s="0" t="n">
        <v>2.55</v>
      </c>
    </row>
    <row r="3901" customFormat="false" ht="25.5" hidden="false" customHeight="false" outlineLevel="0" collapsed="false">
      <c r="A3901" s="122" t="s">
        <v>1578</v>
      </c>
      <c r="B3901" s="123" t="s">
        <v>3332</v>
      </c>
      <c r="C3901" s="122" t="s">
        <v>29</v>
      </c>
      <c r="D3901" s="122" t="s">
        <v>3333</v>
      </c>
      <c r="E3901" s="124" t="s">
        <v>1581</v>
      </c>
      <c r="F3901" s="124"/>
      <c r="G3901" s="125" t="s">
        <v>65</v>
      </c>
      <c r="H3901" s="126" t="n">
        <v>1</v>
      </c>
      <c r="I3901" s="127" t="n">
        <f aca="false">L3901</f>
        <v>2.34</v>
      </c>
      <c r="J3901" s="127" t="n">
        <f aca="false">M3901</f>
        <v>2.34</v>
      </c>
      <c r="L3901" s="108" t="n">
        <f aca="false">TRUNC(N3901-N3901*$O$2,2)</f>
        <v>2.34</v>
      </c>
      <c r="M3901" s="108" t="n">
        <f aca="false">TRUNC(O3901-O3901*$O$2,2)</f>
        <v>2.34</v>
      </c>
      <c r="N3901" s="0" t="n">
        <v>3</v>
      </c>
      <c r="O3901" s="0" t="n">
        <v>3</v>
      </c>
    </row>
    <row r="3902" customFormat="false" ht="25.5" hidden="false" customHeight="false" outlineLevel="0" collapsed="false">
      <c r="A3902" s="122" t="s">
        <v>1578</v>
      </c>
      <c r="B3902" s="123" t="s">
        <v>3316</v>
      </c>
      <c r="C3902" s="122" t="s">
        <v>29</v>
      </c>
      <c r="D3902" s="122" t="s">
        <v>3317</v>
      </c>
      <c r="E3902" s="124" t="s">
        <v>1581</v>
      </c>
      <c r="F3902" s="124"/>
      <c r="G3902" s="125" t="s">
        <v>65</v>
      </c>
      <c r="H3902" s="126" t="n">
        <v>0.0074</v>
      </c>
      <c r="I3902" s="127" t="n">
        <f aca="false">L3902</f>
        <v>1.67</v>
      </c>
      <c r="J3902" s="127" t="n">
        <f aca="false">M3902</f>
        <v>0</v>
      </c>
      <c r="L3902" s="108" t="n">
        <f aca="false">TRUNC(N3902-N3902*$O$2,2)</f>
        <v>1.67</v>
      </c>
      <c r="M3902" s="108" t="n">
        <f aca="false">TRUNC(O3902-O3902*$O$2,2)</f>
        <v>0</v>
      </c>
      <c r="N3902" s="0" t="n">
        <v>2.15</v>
      </c>
      <c r="O3902" s="0" t="n">
        <v>0.01</v>
      </c>
    </row>
    <row r="3903" customFormat="false" ht="25.5" hidden="false" customHeight="false" outlineLevel="0" collapsed="false">
      <c r="A3903" s="122" t="s">
        <v>1578</v>
      </c>
      <c r="B3903" s="123" t="s">
        <v>3318</v>
      </c>
      <c r="C3903" s="122" t="s">
        <v>29</v>
      </c>
      <c r="D3903" s="122" t="s">
        <v>3319</v>
      </c>
      <c r="E3903" s="124" t="s">
        <v>1581</v>
      </c>
      <c r="F3903" s="124"/>
      <c r="G3903" s="125" t="s">
        <v>65</v>
      </c>
      <c r="H3903" s="126" t="n">
        <v>0.0075</v>
      </c>
      <c r="I3903" s="127" t="n">
        <f aca="false">L3903</f>
        <v>45.92</v>
      </c>
      <c r="J3903" s="127" t="n">
        <f aca="false">M3903</f>
        <v>0.34</v>
      </c>
      <c r="L3903" s="108" t="n">
        <f aca="false">TRUNC(N3903-N3903*$O$2,2)</f>
        <v>45.92</v>
      </c>
      <c r="M3903" s="108" t="n">
        <f aca="false">TRUNC(O3903-O3903*$O$2,2)</f>
        <v>0.34</v>
      </c>
      <c r="N3903" s="0" t="n">
        <v>58.84</v>
      </c>
      <c r="O3903" s="0" t="n">
        <v>0.44</v>
      </c>
    </row>
    <row r="3904" customFormat="false" ht="25.5" hidden="false" customHeight="false" outlineLevel="0" collapsed="false">
      <c r="A3904" s="122" t="s">
        <v>1578</v>
      </c>
      <c r="B3904" s="123" t="s">
        <v>3320</v>
      </c>
      <c r="C3904" s="122" t="s">
        <v>29</v>
      </c>
      <c r="D3904" s="122" t="s">
        <v>3321</v>
      </c>
      <c r="E3904" s="124" t="s">
        <v>1581</v>
      </c>
      <c r="F3904" s="124"/>
      <c r="G3904" s="125" t="s">
        <v>65</v>
      </c>
      <c r="H3904" s="126" t="n">
        <v>0.0049</v>
      </c>
      <c r="I3904" s="127" t="n">
        <f aca="false">L3904</f>
        <v>40.53</v>
      </c>
      <c r="J3904" s="127" t="n">
        <f aca="false">M3904</f>
        <v>0.19</v>
      </c>
      <c r="L3904" s="108" t="n">
        <f aca="false">TRUNC(N3904-N3904*$O$2,2)</f>
        <v>40.53</v>
      </c>
      <c r="M3904" s="108" t="n">
        <f aca="false">TRUNC(O3904-O3904*$O$2,2)</f>
        <v>0.19</v>
      </c>
      <c r="N3904" s="0" t="n">
        <v>51.93</v>
      </c>
      <c r="O3904" s="0" t="n">
        <v>0.25</v>
      </c>
    </row>
    <row r="3905" customFormat="false" ht="25.5" hidden="false" customHeight="false" outlineLevel="0" collapsed="false">
      <c r="A3905" s="122" t="s">
        <v>1578</v>
      </c>
      <c r="B3905" s="123" t="s">
        <v>3334</v>
      </c>
      <c r="C3905" s="122" t="s">
        <v>29</v>
      </c>
      <c r="D3905" s="122" t="s">
        <v>3335</v>
      </c>
      <c r="E3905" s="124" t="s">
        <v>1581</v>
      </c>
      <c r="F3905" s="124"/>
      <c r="G3905" s="125" t="s">
        <v>65</v>
      </c>
      <c r="H3905" s="126" t="n">
        <v>1</v>
      </c>
      <c r="I3905" s="127" t="n">
        <f aca="false">L3905</f>
        <v>1.63</v>
      </c>
      <c r="J3905" s="127" t="n">
        <f aca="false">M3905</f>
        <v>1.63</v>
      </c>
      <c r="L3905" s="108" t="n">
        <f aca="false">TRUNC(N3905-N3905*$O$2,2)</f>
        <v>1.63</v>
      </c>
      <c r="M3905" s="108" t="n">
        <f aca="false">TRUNC(O3905-O3905*$O$2,2)</f>
        <v>1.63</v>
      </c>
      <c r="N3905" s="0" t="n">
        <v>2.09</v>
      </c>
      <c r="O3905" s="0" t="n">
        <v>2.09</v>
      </c>
    </row>
    <row r="3906" customFormat="false" ht="51" hidden="false" customHeight="false" outlineLevel="0" collapsed="false">
      <c r="A3906" s="122" t="s">
        <v>1578</v>
      </c>
      <c r="B3906" s="123" t="s">
        <v>3330</v>
      </c>
      <c r="C3906" s="122" t="s">
        <v>29</v>
      </c>
      <c r="D3906" s="122" t="s">
        <v>3331</v>
      </c>
      <c r="E3906" s="124" t="s">
        <v>1581</v>
      </c>
      <c r="F3906" s="124"/>
      <c r="G3906" s="125" t="s">
        <v>65</v>
      </c>
      <c r="H3906" s="126" t="n">
        <v>0.025</v>
      </c>
      <c r="I3906" s="127" t="n">
        <f aca="false">L3906</f>
        <v>16.72</v>
      </c>
      <c r="J3906" s="127" t="n">
        <f aca="false">M3906</f>
        <v>0.41</v>
      </c>
      <c r="L3906" s="108" t="n">
        <f aca="false">TRUNC(N3906-N3906*$O$2,2)</f>
        <v>16.72</v>
      </c>
      <c r="M3906" s="108" t="n">
        <f aca="false">TRUNC(O3906-O3906*$O$2,2)</f>
        <v>0.41</v>
      </c>
      <c r="N3906" s="0" t="n">
        <v>21.43</v>
      </c>
      <c r="O3906" s="0" t="n">
        <v>0.53</v>
      </c>
    </row>
    <row r="3907" customFormat="false" ht="12.75" hidden="false" customHeight="false" outlineLevel="0" collapsed="false">
      <c r="A3907" s="115"/>
      <c r="B3907" s="115"/>
      <c r="C3907" s="115"/>
      <c r="D3907" s="115"/>
      <c r="E3907" s="115"/>
      <c r="F3907" s="116"/>
      <c r="G3907" s="115"/>
      <c r="H3907" s="116"/>
      <c r="I3907" s="115"/>
      <c r="J3907" s="116"/>
      <c r="L3907" s="108"/>
      <c r="M3907" s="108" t="n">
        <f aca="false">TRUNC(O3907-O3907*$O$2,2)</f>
        <v>2.64</v>
      </c>
      <c r="N3907" s="0" t="s">
        <v>1574</v>
      </c>
      <c r="O3907" s="0" t="n">
        <v>3.39</v>
      </c>
    </row>
    <row r="3908" customFormat="false" ht="12.75" hidden="false" customHeight="false" outlineLevel="0" collapsed="false">
      <c r="A3908" s="115"/>
      <c r="B3908" s="115"/>
      <c r="C3908" s="115"/>
      <c r="D3908" s="115"/>
      <c r="E3908" s="115"/>
      <c r="F3908" s="116"/>
      <c r="G3908" s="115"/>
      <c r="H3908" s="117" t="s">
        <v>1575</v>
      </c>
      <c r="I3908" s="117"/>
      <c r="J3908" s="118" t="n">
        <f aca="false">M3908</f>
        <v>10.21</v>
      </c>
      <c r="L3908" s="108" t="n">
        <f aca="false">TRUNC(N3908-N3908*$O$2,2)</f>
        <v>0</v>
      </c>
      <c r="M3908" s="108" t="n">
        <f aca="false">TRUNC(O3908-O3908*$O$2,2)</f>
        <v>10.21</v>
      </c>
      <c r="N3908" s="0" t="n">
        <v>0</v>
      </c>
      <c r="O3908" s="0" t="n">
        <v>13.09</v>
      </c>
    </row>
    <row r="3909" customFormat="false" ht="13.5" hidden="false" customHeight="false" outlineLevel="0" collapsed="false">
      <c r="A3909" s="30"/>
      <c r="B3909" s="30"/>
      <c r="C3909" s="30"/>
      <c r="D3909" s="30"/>
      <c r="E3909" s="30"/>
      <c r="F3909" s="30"/>
      <c r="G3909" s="30"/>
      <c r="H3909" s="119"/>
      <c r="I3909" s="30"/>
      <c r="J3909" s="120"/>
      <c r="L3909" s="108"/>
      <c r="M3909" s="108" t="n">
        <f aca="false">TRUNC(O3909-O3909*$O$2,2)</f>
        <v>10.21</v>
      </c>
      <c r="N3909" s="0" t="s">
        <v>1576</v>
      </c>
      <c r="O3909" s="0" t="n">
        <v>13.09</v>
      </c>
    </row>
    <row r="3910" customFormat="false" ht="13.5" hidden="false" customHeight="false" outlineLevel="0" collapsed="false">
      <c r="A3910" s="121"/>
      <c r="B3910" s="121"/>
      <c r="C3910" s="121"/>
      <c r="D3910" s="121"/>
      <c r="E3910" s="121"/>
      <c r="F3910" s="121"/>
      <c r="G3910" s="121"/>
      <c r="H3910" s="121"/>
      <c r="I3910" s="121"/>
      <c r="J3910" s="121"/>
      <c r="L3910" s="108" t="n">
        <f aca="false">TRUNC(N3910-N3910*$O$2,2)</f>
        <v>0</v>
      </c>
      <c r="M3910" s="108" t="n">
        <f aca="false">TRUNC(O3910-O3910*$O$2,2)</f>
        <v>0</v>
      </c>
      <c r="N3910" s="0" t="n">
        <v>0</v>
      </c>
      <c r="O3910" s="0" t="n">
        <v>0</v>
      </c>
    </row>
    <row r="3911" customFormat="false" ht="15" hidden="false" customHeight="false" outlineLevel="0" collapsed="false">
      <c r="A3911" s="98" t="s">
        <v>594</v>
      </c>
      <c r="B3911" s="99" t="s">
        <v>8</v>
      </c>
      <c r="C3911" s="98" t="s">
        <v>9</v>
      </c>
      <c r="D3911" s="98" t="s">
        <v>10</v>
      </c>
      <c r="E3911" s="100" t="s">
        <v>1565</v>
      </c>
      <c r="F3911" s="100"/>
      <c r="G3911" s="101" t="s">
        <v>11</v>
      </c>
      <c r="H3911" s="99" t="s">
        <v>12</v>
      </c>
      <c r="I3911" s="99" t="s">
        <v>13</v>
      </c>
      <c r="J3911" s="99" t="s">
        <v>15</v>
      </c>
      <c r="L3911" s="108"/>
      <c r="M3911" s="108"/>
    </row>
    <row r="3912" customFormat="false" ht="66" hidden="false" customHeight="true" outlineLevel="0" collapsed="false">
      <c r="A3912" s="102" t="s">
        <v>1566</v>
      </c>
      <c r="B3912" s="103" t="s">
        <v>595</v>
      </c>
      <c r="C3912" s="102" t="s">
        <v>29</v>
      </c>
      <c r="D3912" s="102" t="s">
        <v>596</v>
      </c>
      <c r="E3912" s="104" t="s">
        <v>3291</v>
      </c>
      <c r="F3912" s="104"/>
      <c r="G3912" s="105" t="s">
        <v>65</v>
      </c>
      <c r="H3912" s="106" t="n">
        <v>1</v>
      </c>
      <c r="I3912" s="107" t="n">
        <f aca="false">L3912</f>
        <v>32.85</v>
      </c>
      <c r="J3912" s="107" t="n">
        <f aca="false">M3912</f>
        <v>32.85</v>
      </c>
      <c r="L3912" s="108" t="n">
        <f aca="false">TRUNC(N3912-N3912*$O$2,2)</f>
        <v>32.85</v>
      </c>
      <c r="M3912" s="108" t="n">
        <f aca="false">TRUNC(O3912-O3912*$O$2,2)</f>
        <v>32.85</v>
      </c>
      <c r="N3912" s="0" t="n">
        <v>42.1</v>
      </c>
      <c r="O3912" s="0" t="n">
        <v>42.1</v>
      </c>
    </row>
    <row r="3913" customFormat="false" ht="39.6" hidden="false" customHeight="true" outlineLevel="0" collapsed="false">
      <c r="A3913" s="109" t="s">
        <v>1567</v>
      </c>
      <c r="B3913" s="110" t="s">
        <v>3314</v>
      </c>
      <c r="C3913" s="109" t="s">
        <v>29</v>
      </c>
      <c r="D3913" s="109" t="s">
        <v>3315</v>
      </c>
      <c r="E3913" s="111" t="s">
        <v>1570</v>
      </c>
      <c r="F3913" s="111"/>
      <c r="G3913" s="112" t="s">
        <v>31</v>
      </c>
      <c r="H3913" s="113" t="n">
        <v>0.1926</v>
      </c>
      <c r="I3913" s="114" t="n">
        <f aca="false">L3913</f>
        <v>16.13</v>
      </c>
      <c r="J3913" s="114" t="n">
        <f aca="false">M3913</f>
        <v>3.1</v>
      </c>
      <c r="L3913" s="108" t="n">
        <f aca="false">TRUNC(N3913-N3913*$O$2,2)</f>
        <v>16.13</v>
      </c>
      <c r="M3913" s="108" t="n">
        <f aca="false">TRUNC(O3913-O3913*$O$2,2)</f>
        <v>3.1</v>
      </c>
      <c r="N3913" s="0" t="n">
        <v>20.67</v>
      </c>
      <c r="O3913" s="0" t="n">
        <v>3.98</v>
      </c>
    </row>
    <row r="3914" customFormat="false" ht="39.6" hidden="false" customHeight="true" outlineLevel="0" collapsed="false">
      <c r="A3914" s="109" t="s">
        <v>1567</v>
      </c>
      <c r="B3914" s="110" t="s">
        <v>3312</v>
      </c>
      <c r="C3914" s="109" t="s">
        <v>29</v>
      </c>
      <c r="D3914" s="109" t="s">
        <v>3313</v>
      </c>
      <c r="E3914" s="111" t="s">
        <v>1570</v>
      </c>
      <c r="F3914" s="111"/>
      <c r="G3914" s="112" t="s">
        <v>31</v>
      </c>
      <c r="H3914" s="113" t="n">
        <v>0.1926</v>
      </c>
      <c r="I3914" s="114" t="n">
        <f aca="false">L3914</f>
        <v>22.6</v>
      </c>
      <c r="J3914" s="114" t="n">
        <f aca="false">M3914</f>
        <v>4.34</v>
      </c>
      <c r="L3914" s="108" t="n">
        <f aca="false">TRUNC(N3914-N3914*$O$2,2)</f>
        <v>22.6</v>
      </c>
      <c r="M3914" s="108" t="n">
        <f aca="false">TRUNC(O3914-O3914*$O$2,2)</f>
        <v>4.34</v>
      </c>
      <c r="N3914" s="0" t="n">
        <v>28.96</v>
      </c>
      <c r="O3914" s="0" t="n">
        <v>5.57</v>
      </c>
    </row>
    <row r="3915" customFormat="false" ht="51" hidden="false" customHeight="false" outlineLevel="0" collapsed="false">
      <c r="A3915" s="122" t="s">
        <v>1578</v>
      </c>
      <c r="B3915" s="123" t="s">
        <v>3330</v>
      </c>
      <c r="C3915" s="122" t="s">
        <v>29</v>
      </c>
      <c r="D3915" s="122" t="s">
        <v>3331</v>
      </c>
      <c r="E3915" s="124" t="s">
        <v>1581</v>
      </c>
      <c r="F3915" s="124"/>
      <c r="G3915" s="125" t="s">
        <v>65</v>
      </c>
      <c r="H3915" s="126" t="n">
        <v>0.115</v>
      </c>
      <c r="I3915" s="127" t="n">
        <f aca="false">L3915</f>
        <v>16.72</v>
      </c>
      <c r="J3915" s="127" t="n">
        <f aca="false">M3915</f>
        <v>1.92</v>
      </c>
      <c r="L3915" s="108" t="n">
        <f aca="false">TRUNC(N3915-N3915*$O$2,2)</f>
        <v>16.72</v>
      </c>
      <c r="M3915" s="108" t="n">
        <f aca="false">TRUNC(O3915-O3915*$O$2,2)</f>
        <v>1.92</v>
      </c>
      <c r="N3915" s="0" t="n">
        <v>21.43</v>
      </c>
      <c r="O3915" s="0" t="n">
        <v>2.46</v>
      </c>
    </row>
    <row r="3916" customFormat="false" ht="25.5" hidden="false" customHeight="false" outlineLevel="0" collapsed="false">
      <c r="A3916" s="122" t="s">
        <v>1578</v>
      </c>
      <c r="B3916" s="123" t="s">
        <v>3336</v>
      </c>
      <c r="C3916" s="122" t="s">
        <v>29</v>
      </c>
      <c r="D3916" s="122" t="s">
        <v>3337</v>
      </c>
      <c r="E3916" s="124" t="s">
        <v>1581</v>
      </c>
      <c r="F3916" s="124"/>
      <c r="G3916" s="125" t="s">
        <v>65</v>
      </c>
      <c r="H3916" s="126" t="n">
        <v>2</v>
      </c>
      <c r="I3916" s="127" t="n">
        <f aca="false">L3916</f>
        <v>2.88</v>
      </c>
      <c r="J3916" s="127" t="n">
        <f aca="false">M3916</f>
        <v>5.77</v>
      </c>
      <c r="L3916" s="108" t="n">
        <f aca="false">TRUNC(N3916-N3916*$O$2,2)</f>
        <v>2.88</v>
      </c>
      <c r="M3916" s="108" t="n">
        <f aca="false">TRUNC(O3916-O3916*$O$2,2)</f>
        <v>5.77</v>
      </c>
      <c r="N3916" s="0" t="n">
        <v>3.7</v>
      </c>
      <c r="O3916" s="0" t="n">
        <v>7.4</v>
      </c>
    </row>
    <row r="3917" customFormat="false" ht="25.5" hidden="false" customHeight="false" outlineLevel="0" collapsed="false">
      <c r="A3917" s="122" t="s">
        <v>1578</v>
      </c>
      <c r="B3917" s="123" t="s">
        <v>3338</v>
      </c>
      <c r="C3917" s="122" t="s">
        <v>29</v>
      </c>
      <c r="D3917" s="122" t="s">
        <v>3339</v>
      </c>
      <c r="E3917" s="124" t="s">
        <v>1581</v>
      </c>
      <c r="F3917" s="124"/>
      <c r="G3917" s="125" t="s">
        <v>65</v>
      </c>
      <c r="H3917" s="126" t="n">
        <v>1</v>
      </c>
      <c r="I3917" s="127" t="n">
        <f aca="false">L3917</f>
        <v>17.7</v>
      </c>
      <c r="J3917" s="127" t="n">
        <f aca="false">M3917</f>
        <v>17.7</v>
      </c>
      <c r="L3917" s="108" t="n">
        <f aca="false">TRUNC(N3917-N3917*$O$2,2)</f>
        <v>17.7</v>
      </c>
      <c r="M3917" s="108" t="n">
        <f aca="false">TRUNC(O3917-O3917*$O$2,2)</f>
        <v>17.7</v>
      </c>
      <c r="N3917" s="0" t="n">
        <v>22.69</v>
      </c>
      <c r="O3917" s="0" t="n">
        <v>22.69</v>
      </c>
    </row>
    <row r="3918" customFormat="false" ht="12.75" hidden="false" customHeight="false" outlineLevel="0" collapsed="false">
      <c r="A3918" s="115"/>
      <c r="B3918" s="115"/>
      <c r="C3918" s="115"/>
      <c r="D3918" s="115"/>
      <c r="E3918" s="115"/>
      <c r="F3918" s="116"/>
      <c r="G3918" s="115"/>
      <c r="H3918" s="116"/>
      <c r="I3918" s="115"/>
      <c r="J3918" s="116"/>
      <c r="L3918" s="108"/>
      <c r="M3918" s="108" t="n">
        <f aca="false">TRUNC(O3918-O3918*$O$2,2)</f>
        <v>5.77</v>
      </c>
      <c r="N3918" s="0" t="s">
        <v>1574</v>
      </c>
      <c r="O3918" s="0" t="n">
        <v>7.4</v>
      </c>
    </row>
    <row r="3919" customFormat="false" ht="12.75" hidden="false" customHeight="false" outlineLevel="0" collapsed="false">
      <c r="A3919" s="115"/>
      <c r="B3919" s="115"/>
      <c r="C3919" s="115"/>
      <c r="D3919" s="115"/>
      <c r="E3919" s="115"/>
      <c r="F3919" s="116"/>
      <c r="G3919" s="115"/>
      <c r="H3919" s="117" t="s">
        <v>1575</v>
      </c>
      <c r="I3919" s="117"/>
      <c r="J3919" s="118" t="n">
        <f aca="false">M3919</f>
        <v>40.23</v>
      </c>
      <c r="L3919" s="108" t="n">
        <f aca="false">TRUNC(N3919-N3919*$O$2,2)</f>
        <v>0</v>
      </c>
      <c r="M3919" s="108" t="n">
        <f aca="false">TRUNC(O3919-O3919*$O$2,2)</f>
        <v>40.23</v>
      </c>
      <c r="N3919" s="0" t="n">
        <v>0</v>
      </c>
      <c r="O3919" s="0" t="n">
        <v>51.55</v>
      </c>
    </row>
    <row r="3920" customFormat="false" ht="13.5" hidden="false" customHeight="false" outlineLevel="0" collapsed="false">
      <c r="A3920" s="30"/>
      <c r="B3920" s="30"/>
      <c r="C3920" s="30"/>
      <c r="D3920" s="30"/>
      <c r="E3920" s="30"/>
      <c r="F3920" s="30"/>
      <c r="G3920" s="30"/>
      <c r="H3920" s="119"/>
      <c r="I3920" s="30"/>
      <c r="J3920" s="120"/>
      <c r="L3920" s="108"/>
      <c r="M3920" s="108" t="n">
        <f aca="false">TRUNC(O3920-O3920*$O$2,2)</f>
        <v>241.4</v>
      </c>
      <c r="N3920" s="0" t="s">
        <v>1576</v>
      </c>
      <c r="O3920" s="0" t="n">
        <v>309.3</v>
      </c>
    </row>
    <row r="3921" customFormat="false" ht="13.5" hidden="false" customHeight="false" outlineLevel="0" collapsed="false">
      <c r="A3921" s="121"/>
      <c r="B3921" s="121"/>
      <c r="C3921" s="121"/>
      <c r="D3921" s="121"/>
      <c r="E3921" s="121"/>
      <c r="F3921" s="121"/>
      <c r="G3921" s="121"/>
      <c r="H3921" s="121"/>
      <c r="I3921" s="121"/>
      <c r="J3921" s="121"/>
      <c r="L3921" s="108" t="n">
        <f aca="false">TRUNC(N3921-N3921*$O$2,2)</f>
        <v>0</v>
      </c>
      <c r="M3921" s="108" t="n">
        <f aca="false">TRUNC(O3921-O3921*$O$2,2)</f>
        <v>0</v>
      </c>
      <c r="N3921" s="0" t="n">
        <v>0</v>
      </c>
      <c r="O3921" s="0" t="n">
        <v>0</v>
      </c>
    </row>
    <row r="3922" customFormat="false" ht="15" hidden="false" customHeight="false" outlineLevel="0" collapsed="false">
      <c r="A3922" s="98" t="s">
        <v>597</v>
      </c>
      <c r="B3922" s="99" t="s">
        <v>8</v>
      </c>
      <c r="C3922" s="98" t="s">
        <v>9</v>
      </c>
      <c r="D3922" s="98" t="s">
        <v>10</v>
      </c>
      <c r="E3922" s="100" t="s">
        <v>1565</v>
      </c>
      <c r="F3922" s="100"/>
      <c r="G3922" s="101" t="s">
        <v>11</v>
      </c>
      <c r="H3922" s="99" t="s">
        <v>12</v>
      </c>
      <c r="I3922" s="99" t="s">
        <v>13</v>
      </c>
      <c r="J3922" s="99" t="s">
        <v>15</v>
      </c>
      <c r="L3922" s="108"/>
      <c r="M3922" s="108"/>
    </row>
    <row r="3923" customFormat="false" ht="66" hidden="false" customHeight="true" outlineLevel="0" collapsed="false">
      <c r="A3923" s="102" t="s">
        <v>1566</v>
      </c>
      <c r="B3923" s="103" t="s">
        <v>598</v>
      </c>
      <c r="C3923" s="102" t="s">
        <v>29</v>
      </c>
      <c r="D3923" s="102" t="s">
        <v>599</v>
      </c>
      <c r="E3923" s="104" t="s">
        <v>3291</v>
      </c>
      <c r="F3923" s="104"/>
      <c r="G3923" s="105" t="s">
        <v>65</v>
      </c>
      <c r="H3923" s="106" t="n">
        <v>1</v>
      </c>
      <c r="I3923" s="107" t="n">
        <f aca="false">L3923</f>
        <v>9.81</v>
      </c>
      <c r="J3923" s="107" t="n">
        <f aca="false">M3923</f>
        <v>9.81</v>
      </c>
      <c r="L3923" s="108" t="n">
        <f aca="false">TRUNC(N3923-N3923*$O$2,2)</f>
        <v>9.81</v>
      </c>
      <c r="M3923" s="108" t="n">
        <f aca="false">TRUNC(O3923-O3923*$O$2,2)</f>
        <v>9.81</v>
      </c>
      <c r="N3923" s="0" t="n">
        <v>12.58</v>
      </c>
      <c r="O3923" s="0" t="n">
        <v>12.58</v>
      </c>
    </row>
    <row r="3924" customFormat="false" ht="39.6" hidden="false" customHeight="true" outlineLevel="0" collapsed="false">
      <c r="A3924" s="109" t="s">
        <v>1567</v>
      </c>
      <c r="B3924" s="110" t="s">
        <v>3314</v>
      </c>
      <c r="C3924" s="109" t="s">
        <v>29</v>
      </c>
      <c r="D3924" s="109" t="s">
        <v>3315</v>
      </c>
      <c r="E3924" s="111" t="s">
        <v>1570</v>
      </c>
      <c r="F3924" s="111"/>
      <c r="G3924" s="112" t="s">
        <v>31</v>
      </c>
      <c r="H3924" s="113" t="n">
        <v>0.127</v>
      </c>
      <c r="I3924" s="114" t="n">
        <f aca="false">L3924</f>
        <v>16.13</v>
      </c>
      <c r="J3924" s="114" t="n">
        <f aca="false">M3924</f>
        <v>2.04</v>
      </c>
      <c r="L3924" s="108" t="n">
        <f aca="false">TRUNC(N3924-N3924*$O$2,2)</f>
        <v>16.13</v>
      </c>
      <c r="M3924" s="108" t="n">
        <f aca="false">TRUNC(O3924-O3924*$O$2,2)</f>
        <v>2.04</v>
      </c>
      <c r="N3924" s="0" t="n">
        <v>20.67</v>
      </c>
      <c r="O3924" s="0" t="n">
        <v>2.62</v>
      </c>
    </row>
    <row r="3925" customFormat="false" ht="39.6" hidden="false" customHeight="true" outlineLevel="0" collapsed="false">
      <c r="A3925" s="109" t="s">
        <v>1567</v>
      </c>
      <c r="B3925" s="110" t="s">
        <v>3312</v>
      </c>
      <c r="C3925" s="109" t="s">
        <v>29</v>
      </c>
      <c r="D3925" s="109" t="s">
        <v>3313</v>
      </c>
      <c r="E3925" s="111" t="s">
        <v>1570</v>
      </c>
      <c r="F3925" s="111"/>
      <c r="G3925" s="112" t="s">
        <v>31</v>
      </c>
      <c r="H3925" s="113" t="n">
        <v>0.127</v>
      </c>
      <c r="I3925" s="114" t="n">
        <f aca="false">L3925</f>
        <v>22.6</v>
      </c>
      <c r="J3925" s="114" t="n">
        <f aca="false">M3925</f>
        <v>2.86</v>
      </c>
      <c r="L3925" s="108" t="n">
        <f aca="false">TRUNC(N3925-N3925*$O$2,2)</f>
        <v>22.6</v>
      </c>
      <c r="M3925" s="108" t="n">
        <f aca="false">TRUNC(O3925-O3925*$O$2,2)</f>
        <v>2.86</v>
      </c>
      <c r="N3925" s="0" t="n">
        <v>28.96</v>
      </c>
      <c r="O3925" s="0" t="n">
        <v>3.67</v>
      </c>
    </row>
    <row r="3926" customFormat="false" ht="25.5" hidden="false" customHeight="false" outlineLevel="0" collapsed="false">
      <c r="A3926" s="122" t="s">
        <v>1578</v>
      </c>
      <c r="B3926" s="123" t="s">
        <v>3320</v>
      </c>
      <c r="C3926" s="122" t="s">
        <v>29</v>
      </c>
      <c r="D3926" s="122" t="s">
        <v>3321</v>
      </c>
      <c r="E3926" s="124" t="s">
        <v>1581</v>
      </c>
      <c r="F3926" s="124"/>
      <c r="G3926" s="125" t="s">
        <v>65</v>
      </c>
      <c r="H3926" s="126" t="n">
        <v>0.0099</v>
      </c>
      <c r="I3926" s="127" t="n">
        <f aca="false">L3926</f>
        <v>40.53</v>
      </c>
      <c r="J3926" s="127" t="n">
        <f aca="false">M3926</f>
        <v>0.39</v>
      </c>
      <c r="L3926" s="108" t="n">
        <f aca="false">TRUNC(N3926-N3926*$O$2,2)</f>
        <v>40.53</v>
      </c>
      <c r="M3926" s="108" t="n">
        <f aca="false">TRUNC(O3926-O3926*$O$2,2)</f>
        <v>0.39</v>
      </c>
      <c r="N3926" s="0" t="n">
        <v>51.93</v>
      </c>
      <c r="O3926" s="0" t="n">
        <v>0.51</v>
      </c>
    </row>
    <row r="3927" customFormat="false" ht="25.5" hidden="false" customHeight="false" outlineLevel="0" collapsed="false">
      <c r="A3927" s="122" t="s">
        <v>1578</v>
      </c>
      <c r="B3927" s="123" t="s">
        <v>3318</v>
      </c>
      <c r="C3927" s="122" t="s">
        <v>29</v>
      </c>
      <c r="D3927" s="122" t="s">
        <v>3319</v>
      </c>
      <c r="E3927" s="124" t="s">
        <v>1581</v>
      </c>
      <c r="F3927" s="124"/>
      <c r="G3927" s="125" t="s">
        <v>65</v>
      </c>
      <c r="H3927" s="126" t="n">
        <v>0.015</v>
      </c>
      <c r="I3927" s="127" t="n">
        <f aca="false">L3927</f>
        <v>45.92</v>
      </c>
      <c r="J3927" s="127" t="n">
        <f aca="false">M3927</f>
        <v>0.68</v>
      </c>
      <c r="L3927" s="108" t="n">
        <f aca="false">TRUNC(N3927-N3927*$O$2,2)</f>
        <v>45.92</v>
      </c>
      <c r="M3927" s="108" t="n">
        <f aca="false">TRUNC(O3927-O3927*$O$2,2)</f>
        <v>0.68</v>
      </c>
      <c r="N3927" s="0" t="n">
        <v>58.84</v>
      </c>
      <c r="O3927" s="0" t="n">
        <v>0.88</v>
      </c>
    </row>
    <row r="3928" customFormat="false" ht="25.5" hidden="false" customHeight="false" outlineLevel="0" collapsed="false">
      <c r="A3928" s="122" t="s">
        <v>1578</v>
      </c>
      <c r="B3928" s="123" t="s">
        <v>3340</v>
      </c>
      <c r="C3928" s="122" t="s">
        <v>29</v>
      </c>
      <c r="D3928" s="122" t="s">
        <v>3341</v>
      </c>
      <c r="E3928" s="124" t="s">
        <v>1581</v>
      </c>
      <c r="F3928" s="124"/>
      <c r="G3928" s="125" t="s">
        <v>65</v>
      </c>
      <c r="H3928" s="126" t="n">
        <v>1</v>
      </c>
      <c r="I3928" s="127" t="n">
        <f aca="false">L3928</f>
        <v>3.81</v>
      </c>
      <c r="J3928" s="127" t="n">
        <f aca="false">M3928</f>
        <v>3.81</v>
      </c>
      <c r="L3928" s="108" t="n">
        <f aca="false">TRUNC(N3928-N3928*$O$2,2)</f>
        <v>3.81</v>
      </c>
      <c r="M3928" s="108" t="n">
        <f aca="false">TRUNC(O3928-O3928*$O$2,2)</f>
        <v>3.81</v>
      </c>
      <c r="N3928" s="0" t="n">
        <v>4.89</v>
      </c>
      <c r="O3928" s="0" t="n">
        <v>4.89</v>
      </c>
    </row>
    <row r="3929" customFormat="false" ht="25.5" hidden="false" customHeight="false" outlineLevel="0" collapsed="false">
      <c r="A3929" s="122" t="s">
        <v>1578</v>
      </c>
      <c r="B3929" s="123" t="s">
        <v>3316</v>
      </c>
      <c r="C3929" s="122" t="s">
        <v>29</v>
      </c>
      <c r="D3929" s="122" t="s">
        <v>3317</v>
      </c>
      <c r="E3929" s="124" t="s">
        <v>1581</v>
      </c>
      <c r="F3929" s="124"/>
      <c r="G3929" s="125" t="s">
        <v>65</v>
      </c>
      <c r="H3929" s="126" t="n">
        <v>0.0071</v>
      </c>
      <c r="I3929" s="127" t="n">
        <f aca="false">L3929</f>
        <v>1.67</v>
      </c>
      <c r="J3929" s="127" t="n">
        <f aca="false">M3929</f>
        <v>0</v>
      </c>
      <c r="L3929" s="108" t="n">
        <f aca="false">TRUNC(N3929-N3929*$O$2,2)</f>
        <v>1.67</v>
      </c>
      <c r="M3929" s="108" t="n">
        <f aca="false">TRUNC(O3929-O3929*$O$2,2)</f>
        <v>0</v>
      </c>
      <c r="N3929" s="0" t="n">
        <v>2.15</v>
      </c>
      <c r="O3929" s="0" t="n">
        <v>0.01</v>
      </c>
    </row>
    <row r="3930" customFormat="false" ht="12.75" hidden="false" customHeight="false" outlineLevel="0" collapsed="false">
      <c r="A3930" s="115"/>
      <c r="B3930" s="115"/>
      <c r="C3930" s="115"/>
      <c r="D3930" s="115"/>
      <c r="E3930" s="115"/>
      <c r="F3930" s="116"/>
      <c r="G3930" s="115"/>
      <c r="H3930" s="116"/>
      <c r="I3930" s="115"/>
      <c r="J3930" s="116"/>
      <c r="L3930" s="108"/>
      <c r="M3930" s="108" t="n">
        <f aca="false">TRUNC(O3930-O3930*$O$2,2)</f>
        <v>3.8</v>
      </c>
      <c r="N3930" s="0" t="s">
        <v>1574</v>
      </c>
      <c r="O3930" s="0" t="n">
        <v>4.88</v>
      </c>
    </row>
    <row r="3931" customFormat="false" ht="12.75" hidden="false" customHeight="false" outlineLevel="0" collapsed="false">
      <c r="A3931" s="115"/>
      <c r="B3931" s="115"/>
      <c r="C3931" s="115"/>
      <c r="D3931" s="115"/>
      <c r="E3931" s="115"/>
      <c r="F3931" s="116"/>
      <c r="G3931" s="115"/>
      <c r="H3931" s="117" t="s">
        <v>1575</v>
      </c>
      <c r="I3931" s="117"/>
      <c r="J3931" s="118" t="n">
        <f aca="false">M3931</f>
        <v>12.01</v>
      </c>
      <c r="L3931" s="108" t="n">
        <f aca="false">TRUNC(N3931-N3931*$O$2,2)</f>
        <v>0</v>
      </c>
      <c r="M3931" s="108" t="n">
        <f aca="false">TRUNC(O3931-O3931*$O$2,2)</f>
        <v>12.01</v>
      </c>
      <c r="N3931" s="0" t="n">
        <v>0</v>
      </c>
      <c r="O3931" s="0" t="n">
        <v>15.4</v>
      </c>
    </row>
    <row r="3932" customFormat="false" ht="13.5" hidden="false" customHeight="false" outlineLevel="0" collapsed="false">
      <c r="A3932" s="30"/>
      <c r="B3932" s="30"/>
      <c r="C3932" s="30"/>
      <c r="D3932" s="30"/>
      <c r="E3932" s="30"/>
      <c r="F3932" s="30"/>
      <c r="G3932" s="30"/>
      <c r="H3932" s="119"/>
      <c r="I3932" s="30"/>
      <c r="J3932" s="120"/>
      <c r="L3932" s="108"/>
      <c r="M3932" s="108" t="n">
        <f aca="false">TRUNC(O3932-O3932*$O$2,2)</f>
        <v>108.17</v>
      </c>
      <c r="N3932" s="0" t="s">
        <v>1576</v>
      </c>
      <c r="O3932" s="0" t="n">
        <v>138.6</v>
      </c>
    </row>
    <row r="3933" customFormat="false" ht="13.5" hidden="false" customHeight="false" outlineLevel="0" collapsed="false">
      <c r="A3933" s="121"/>
      <c r="B3933" s="121"/>
      <c r="C3933" s="121"/>
      <c r="D3933" s="121"/>
      <c r="E3933" s="121"/>
      <c r="F3933" s="121"/>
      <c r="G3933" s="121"/>
      <c r="H3933" s="121"/>
      <c r="I3933" s="121"/>
      <c r="J3933" s="121"/>
      <c r="L3933" s="108" t="n">
        <f aca="false">TRUNC(N3933-N3933*$O$2,2)</f>
        <v>0</v>
      </c>
      <c r="M3933" s="108" t="n">
        <f aca="false">TRUNC(O3933-O3933*$O$2,2)</f>
        <v>0</v>
      </c>
      <c r="N3933" s="0" t="n">
        <v>0</v>
      </c>
      <c r="O3933" s="0" t="n">
        <v>0</v>
      </c>
    </row>
    <row r="3934" customFormat="false" ht="15" hidden="false" customHeight="false" outlineLevel="0" collapsed="false">
      <c r="A3934" s="98" t="s">
        <v>600</v>
      </c>
      <c r="B3934" s="99" t="s">
        <v>8</v>
      </c>
      <c r="C3934" s="98" t="s">
        <v>9</v>
      </c>
      <c r="D3934" s="98" t="s">
        <v>10</v>
      </c>
      <c r="E3934" s="100" t="s">
        <v>1565</v>
      </c>
      <c r="F3934" s="100"/>
      <c r="G3934" s="101" t="s">
        <v>11</v>
      </c>
      <c r="H3934" s="99" t="s">
        <v>12</v>
      </c>
      <c r="I3934" s="99" t="s">
        <v>13</v>
      </c>
      <c r="J3934" s="99" t="s">
        <v>15</v>
      </c>
      <c r="L3934" s="108"/>
      <c r="M3934" s="108"/>
    </row>
    <row r="3935" customFormat="false" ht="66" hidden="false" customHeight="true" outlineLevel="0" collapsed="false">
      <c r="A3935" s="102" t="s">
        <v>1566</v>
      </c>
      <c r="B3935" s="103" t="s">
        <v>601</v>
      </c>
      <c r="C3935" s="102" t="s">
        <v>29</v>
      </c>
      <c r="D3935" s="102" t="s">
        <v>602</v>
      </c>
      <c r="E3935" s="104" t="s">
        <v>3291</v>
      </c>
      <c r="F3935" s="104"/>
      <c r="G3935" s="105" t="s">
        <v>65</v>
      </c>
      <c r="H3935" s="106" t="n">
        <v>1</v>
      </c>
      <c r="I3935" s="107" t="n">
        <f aca="false">L3935</f>
        <v>18.17</v>
      </c>
      <c r="J3935" s="107" t="n">
        <f aca="false">M3935</f>
        <v>18.17</v>
      </c>
      <c r="L3935" s="108" t="n">
        <f aca="false">TRUNC(N3935-N3935*$O$2,2)</f>
        <v>18.17</v>
      </c>
      <c r="M3935" s="108" t="n">
        <f aca="false">TRUNC(O3935-O3935*$O$2,2)</f>
        <v>18.17</v>
      </c>
      <c r="N3935" s="0" t="n">
        <v>23.28</v>
      </c>
      <c r="O3935" s="0" t="n">
        <v>23.28</v>
      </c>
    </row>
    <row r="3936" customFormat="false" ht="39.6" hidden="false" customHeight="true" outlineLevel="0" collapsed="false">
      <c r="A3936" s="109" t="s">
        <v>1567</v>
      </c>
      <c r="B3936" s="110" t="s">
        <v>3314</v>
      </c>
      <c r="C3936" s="109" t="s">
        <v>29</v>
      </c>
      <c r="D3936" s="109" t="s">
        <v>3315</v>
      </c>
      <c r="E3936" s="111" t="s">
        <v>1570</v>
      </c>
      <c r="F3936" s="111"/>
      <c r="G3936" s="112" t="s">
        <v>31</v>
      </c>
      <c r="H3936" s="113" t="n">
        <v>0.1379</v>
      </c>
      <c r="I3936" s="114" t="n">
        <f aca="false">L3936</f>
        <v>16.13</v>
      </c>
      <c r="J3936" s="114" t="n">
        <f aca="false">M3936</f>
        <v>2.22</v>
      </c>
      <c r="L3936" s="108" t="n">
        <f aca="false">TRUNC(N3936-N3936*$O$2,2)</f>
        <v>16.13</v>
      </c>
      <c r="M3936" s="108" t="n">
        <f aca="false">TRUNC(O3936-O3936*$O$2,2)</f>
        <v>2.22</v>
      </c>
      <c r="N3936" s="0" t="n">
        <v>20.67</v>
      </c>
      <c r="O3936" s="0" t="n">
        <v>2.85</v>
      </c>
    </row>
    <row r="3937" customFormat="false" ht="39.6" hidden="false" customHeight="true" outlineLevel="0" collapsed="false">
      <c r="A3937" s="109" t="s">
        <v>1567</v>
      </c>
      <c r="B3937" s="110" t="s">
        <v>3312</v>
      </c>
      <c r="C3937" s="109" t="s">
        <v>29</v>
      </c>
      <c r="D3937" s="109" t="s">
        <v>3313</v>
      </c>
      <c r="E3937" s="111" t="s">
        <v>1570</v>
      </c>
      <c r="F3937" s="111"/>
      <c r="G3937" s="112" t="s">
        <v>31</v>
      </c>
      <c r="H3937" s="113" t="n">
        <v>0.1379</v>
      </c>
      <c r="I3937" s="114" t="n">
        <f aca="false">L3937</f>
        <v>22.6</v>
      </c>
      <c r="J3937" s="114" t="n">
        <f aca="false">M3937</f>
        <v>3.11</v>
      </c>
      <c r="L3937" s="108" t="n">
        <f aca="false">TRUNC(N3937-N3937*$O$2,2)</f>
        <v>22.6</v>
      </c>
      <c r="M3937" s="108" t="n">
        <f aca="false">TRUNC(O3937-O3937*$O$2,2)</f>
        <v>3.11</v>
      </c>
      <c r="N3937" s="0" t="n">
        <v>28.96</v>
      </c>
      <c r="O3937" s="0" t="n">
        <v>3.99</v>
      </c>
    </row>
    <row r="3938" customFormat="false" ht="51" hidden="false" customHeight="false" outlineLevel="0" collapsed="false">
      <c r="A3938" s="122" t="s">
        <v>1578</v>
      </c>
      <c r="B3938" s="123" t="s">
        <v>3330</v>
      </c>
      <c r="C3938" s="122" t="s">
        <v>29</v>
      </c>
      <c r="D3938" s="122" t="s">
        <v>3331</v>
      </c>
      <c r="E3938" s="124" t="s">
        <v>1581</v>
      </c>
      <c r="F3938" s="124"/>
      <c r="G3938" s="125" t="s">
        <v>65</v>
      </c>
      <c r="H3938" s="126" t="n">
        <v>0.05</v>
      </c>
      <c r="I3938" s="127" t="n">
        <f aca="false">L3938</f>
        <v>16.72</v>
      </c>
      <c r="J3938" s="127" t="n">
        <f aca="false">M3938</f>
        <v>0.83</v>
      </c>
      <c r="L3938" s="108" t="n">
        <f aca="false">TRUNC(N3938-N3938*$O$2,2)</f>
        <v>16.72</v>
      </c>
      <c r="M3938" s="108" t="n">
        <f aca="false">TRUNC(O3938-O3938*$O$2,2)</f>
        <v>0.83</v>
      </c>
      <c r="N3938" s="0" t="n">
        <v>21.43</v>
      </c>
      <c r="O3938" s="0" t="n">
        <v>1.07</v>
      </c>
    </row>
    <row r="3939" customFormat="false" ht="25.5" hidden="false" customHeight="false" outlineLevel="0" collapsed="false">
      <c r="A3939" s="122" t="s">
        <v>1578</v>
      </c>
      <c r="B3939" s="123" t="s">
        <v>3334</v>
      </c>
      <c r="C3939" s="122" t="s">
        <v>29</v>
      </c>
      <c r="D3939" s="122" t="s">
        <v>3335</v>
      </c>
      <c r="E3939" s="124" t="s">
        <v>1581</v>
      </c>
      <c r="F3939" s="124"/>
      <c r="G3939" s="125" t="s">
        <v>65</v>
      </c>
      <c r="H3939" s="126" t="n">
        <v>2</v>
      </c>
      <c r="I3939" s="127" t="n">
        <f aca="false">L3939</f>
        <v>1.63</v>
      </c>
      <c r="J3939" s="127" t="n">
        <f aca="false">M3939</f>
        <v>3.26</v>
      </c>
      <c r="L3939" s="108" t="n">
        <f aca="false">TRUNC(N3939-N3939*$O$2,2)</f>
        <v>1.63</v>
      </c>
      <c r="M3939" s="108" t="n">
        <f aca="false">TRUNC(O3939-O3939*$O$2,2)</f>
        <v>3.26</v>
      </c>
      <c r="N3939" s="0" t="n">
        <v>2.09</v>
      </c>
      <c r="O3939" s="0" t="n">
        <v>4.18</v>
      </c>
    </row>
    <row r="3940" customFormat="false" ht="25.5" hidden="false" customHeight="false" outlineLevel="0" collapsed="false">
      <c r="A3940" s="122" t="s">
        <v>1578</v>
      </c>
      <c r="B3940" s="123" t="s">
        <v>3342</v>
      </c>
      <c r="C3940" s="122" t="s">
        <v>29</v>
      </c>
      <c r="D3940" s="122" t="s">
        <v>3343</v>
      </c>
      <c r="E3940" s="124" t="s">
        <v>1581</v>
      </c>
      <c r="F3940" s="124"/>
      <c r="G3940" s="125" t="s">
        <v>65</v>
      </c>
      <c r="H3940" s="126" t="n">
        <v>1</v>
      </c>
      <c r="I3940" s="127" t="n">
        <f aca="false">L3940</f>
        <v>8.73</v>
      </c>
      <c r="J3940" s="127" t="n">
        <f aca="false">M3940</f>
        <v>8.73</v>
      </c>
      <c r="L3940" s="108" t="n">
        <f aca="false">TRUNC(N3940-N3940*$O$2,2)</f>
        <v>8.73</v>
      </c>
      <c r="M3940" s="108" t="n">
        <f aca="false">TRUNC(O3940-O3940*$O$2,2)</f>
        <v>8.73</v>
      </c>
      <c r="N3940" s="0" t="n">
        <v>11.19</v>
      </c>
      <c r="O3940" s="0" t="n">
        <v>11.19</v>
      </c>
    </row>
    <row r="3941" customFormat="false" ht="12.75" hidden="false" customHeight="false" outlineLevel="0" collapsed="false">
      <c r="A3941" s="115"/>
      <c r="B3941" s="115"/>
      <c r="C3941" s="115"/>
      <c r="D3941" s="115"/>
      <c r="E3941" s="115"/>
      <c r="F3941" s="116"/>
      <c r="G3941" s="115"/>
      <c r="H3941" s="116"/>
      <c r="I3941" s="115"/>
      <c r="J3941" s="116"/>
      <c r="L3941" s="108"/>
      <c r="M3941" s="108" t="n">
        <f aca="false">TRUNC(O3941-O3941*$O$2,2)</f>
        <v>4.13</v>
      </c>
      <c r="N3941" s="0" t="s">
        <v>1574</v>
      </c>
      <c r="O3941" s="0" t="n">
        <v>5.3</v>
      </c>
    </row>
    <row r="3942" customFormat="false" ht="12.75" hidden="false" customHeight="false" outlineLevel="0" collapsed="false">
      <c r="A3942" s="115"/>
      <c r="B3942" s="115"/>
      <c r="C3942" s="115"/>
      <c r="D3942" s="115"/>
      <c r="E3942" s="115"/>
      <c r="F3942" s="116"/>
      <c r="G3942" s="115"/>
      <c r="H3942" s="117" t="s">
        <v>1575</v>
      </c>
      <c r="I3942" s="117"/>
      <c r="J3942" s="118" t="n">
        <f aca="false">M3942</f>
        <v>22.25</v>
      </c>
      <c r="L3942" s="108" t="n">
        <f aca="false">TRUNC(N3942-N3942*$O$2,2)</f>
        <v>0</v>
      </c>
      <c r="M3942" s="108" t="n">
        <f aca="false">TRUNC(O3942-O3942*$O$2,2)</f>
        <v>22.25</v>
      </c>
      <c r="N3942" s="0" t="n">
        <v>0</v>
      </c>
      <c r="O3942" s="0" t="n">
        <v>28.51</v>
      </c>
    </row>
    <row r="3943" customFormat="false" ht="13.5" hidden="false" customHeight="false" outlineLevel="0" collapsed="false">
      <c r="A3943" s="30"/>
      <c r="B3943" s="30"/>
      <c r="C3943" s="30"/>
      <c r="D3943" s="30"/>
      <c r="E3943" s="30"/>
      <c r="F3943" s="30"/>
      <c r="G3943" s="30"/>
      <c r="H3943" s="119"/>
      <c r="I3943" s="30"/>
      <c r="J3943" s="120"/>
      <c r="L3943" s="108"/>
      <c r="M3943" s="108" t="n">
        <f aca="false">TRUNC(O3943-O3943*$O$2,2)</f>
        <v>22.25</v>
      </c>
      <c r="N3943" s="0" t="s">
        <v>1576</v>
      </c>
      <c r="O3943" s="0" t="n">
        <v>28.51</v>
      </c>
    </row>
    <row r="3944" customFormat="false" ht="13.5" hidden="false" customHeight="false" outlineLevel="0" collapsed="false">
      <c r="A3944" s="121"/>
      <c r="B3944" s="121"/>
      <c r="C3944" s="121"/>
      <c r="D3944" s="121"/>
      <c r="E3944" s="121"/>
      <c r="F3944" s="121"/>
      <c r="G3944" s="121"/>
      <c r="H3944" s="121"/>
      <c r="I3944" s="121"/>
      <c r="J3944" s="121"/>
      <c r="L3944" s="108" t="n">
        <f aca="false">TRUNC(N3944-N3944*$O$2,2)</f>
        <v>0</v>
      </c>
      <c r="M3944" s="108" t="n">
        <f aca="false">TRUNC(O3944-O3944*$O$2,2)</f>
        <v>0</v>
      </c>
      <c r="N3944" s="0" t="n">
        <v>0</v>
      </c>
      <c r="O3944" s="0" t="n">
        <v>0</v>
      </c>
    </row>
    <row r="3945" customFormat="false" ht="15" hidden="false" customHeight="false" outlineLevel="0" collapsed="false">
      <c r="A3945" s="98" t="s">
        <v>603</v>
      </c>
      <c r="B3945" s="99" t="s">
        <v>8</v>
      </c>
      <c r="C3945" s="98" t="s">
        <v>9</v>
      </c>
      <c r="D3945" s="98" t="s">
        <v>10</v>
      </c>
      <c r="E3945" s="100" t="s">
        <v>1565</v>
      </c>
      <c r="F3945" s="100"/>
      <c r="G3945" s="101" t="s">
        <v>11</v>
      </c>
      <c r="H3945" s="99" t="s">
        <v>12</v>
      </c>
      <c r="I3945" s="99" t="s">
        <v>13</v>
      </c>
      <c r="J3945" s="99" t="s">
        <v>15</v>
      </c>
      <c r="L3945" s="108"/>
      <c r="M3945" s="108"/>
    </row>
    <row r="3946" customFormat="false" ht="66" hidden="false" customHeight="true" outlineLevel="0" collapsed="false">
      <c r="A3946" s="102" t="s">
        <v>1566</v>
      </c>
      <c r="B3946" s="103" t="s">
        <v>604</v>
      </c>
      <c r="C3946" s="102" t="s">
        <v>29</v>
      </c>
      <c r="D3946" s="102" t="s">
        <v>605</v>
      </c>
      <c r="E3946" s="104" t="s">
        <v>3291</v>
      </c>
      <c r="F3946" s="104"/>
      <c r="G3946" s="105" t="s">
        <v>65</v>
      </c>
      <c r="H3946" s="106" t="n">
        <v>1</v>
      </c>
      <c r="I3946" s="107" t="n">
        <f aca="false">L3946</f>
        <v>7.78</v>
      </c>
      <c r="J3946" s="107" t="n">
        <f aca="false">M3946</f>
        <v>7.78</v>
      </c>
      <c r="L3946" s="108" t="n">
        <f aca="false">TRUNC(N3946-N3946*$O$2,2)</f>
        <v>7.78</v>
      </c>
      <c r="M3946" s="108" t="n">
        <f aca="false">TRUNC(O3946-O3946*$O$2,2)</f>
        <v>7.78</v>
      </c>
      <c r="N3946" s="0" t="n">
        <v>9.97</v>
      </c>
      <c r="O3946" s="0" t="n">
        <v>9.97</v>
      </c>
    </row>
    <row r="3947" customFormat="false" ht="39.6" hidden="false" customHeight="true" outlineLevel="0" collapsed="false">
      <c r="A3947" s="109" t="s">
        <v>1567</v>
      </c>
      <c r="B3947" s="110" t="s">
        <v>3312</v>
      </c>
      <c r="C3947" s="109" t="s">
        <v>29</v>
      </c>
      <c r="D3947" s="109" t="s">
        <v>3313</v>
      </c>
      <c r="E3947" s="111" t="s">
        <v>1570</v>
      </c>
      <c r="F3947" s="111"/>
      <c r="G3947" s="112" t="s">
        <v>31</v>
      </c>
      <c r="H3947" s="113" t="n">
        <v>0.127</v>
      </c>
      <c r="I3947" s="114" t="n">
        <f aca="false">L3947</f>
        <v>22.6</v>
      </c>
      <c r="J3947" s="114" t="n">
        <f aca="false">M3947</f>
        <v>2.86</v>
      </c>
      <c r="L3947" s="108" t="n">
        <f aca="false">TRUNC(N3947-N3947*$O$2,2)</f>
        <v>22.6</v>
      </c>
      <c r="M3947" s="108" t="n">
        <f aca="false">TRUNC(O3947-O3947*$O$2,2)</f>
        <v>2.86</v>
      </c>
      <c r="N3947" s="0" t="n">
        <v>28.96</v>
      </c>
      <c r="O3947" s="0" t="n">
        <v>3.67</v>
      </c>
    </row>
    <row r="3948" customFormat="false" ht="39.6" hidden="false" customHeight="true" outlineLevel="0" collapsed="false">
      <c r="A3948" s="109" t="s">
        <v>1567</v>
      </c>
      <c r="B3948" s="110" t="s">
        <v>3314</v>
      </c>
      <c r="C3948" s="109" t="s">
        <v>29</v>
      </c>
      <c r="D3948" s="109" t="s">
        <v>3315</v>
      </c>
      <c r="E3948" s="111" t="s">
        <v>1570</v>
      </c>
      <c r="F3948" s="111"/>
      <c r="G3948" s="112" t="s">
        <v>31</v>
      </c>
      <c r="H3948" s="113" t="n">
        <v>0.127</v>
      </c>
      <c r="I3948" s="114" t="n">
        <f aca="false">L3948</f>
        <v>16.13</v>
      </c>
      <c r="J3948" s="114" t="n">
        <f aca="false">M3948</f>
        <v>2.04</v>
      </c>
      <c r="L3948" s="108" t="n">
        <f aca="false">TRUNC(N3948-N3948*$O$2,2)</f>
        <v>16.13</v>
      </c>
      <c r="M3948" s="108" t="n">
        <f aca="false">TRUNC(O3948-O3948*$O$2,2)</f>
        <v>2.04</v>
      </c>
      <c r="N3948" s="0" t="n">
        <v>20.67</v>
      </c>
      <c r="O3948" s="0" t="n">
        <v>2.62</v>
      </c>
    </row>
    <row r="3949" customFormat="false" ht="25.5" hidden="false" customHeight="false" outlineLevel="0" collapsed="false">
      <c r="A3949" s="122" t="s">
        <v>1578</v>
      </c>
      <c r="B3949" s="123" t="s">
        <v>3320</v>
      </c>
      <c r="C3949" s="122" t="s">
        <v>29</v>
      </c>
      <c r="D3949" s="122" t="s">
        <v>3321</v>
      </c>
      <c r="E3949" s="124" t="s">
        <v>1581</v>
      </c>
      <c r="F3949" s="124"/>
      <c r="G3949" s="125" t="s">
        <v>65</v>
      </c>
      <c r="H3949" s="126" t="n">
        <v>0.0099</v>
      </c>
      <c r="I3949" s="127" t="n">
        <f aca="false">L3949</f>
        <v>40.53</v>
      </c>
      <c r="J3949" s="127" t="n">
        <f aca="false">M3949</f>
        <v>0.39</v>
      </c>
      <c r="L3949" s="108" t="n">
        <f aca="false">TRUNC(N3949-N3949*$O$2,2)</f>
        <v>40.53</v>
      </c>
      <c r="M3949" s="108" t="n">
        <f aca="false">TRUNC(O3949-O3949*$O$2,2)</f>
        <v>0.39</v>
      </c>
      <c r="N3949" s="0" t="n">
        <v>51.93</v>
      </c>
      <c r="O3949" s="0" t="n">
        <v>0.51</v>
      </c>
    </row>
    <row r="3950" customFormat="false" ht="25.5" hidden="false" customHeight="false" outlineLevel="0" collapsed="false">
      <c r="A3950" s="122" t="s">
        <v>1578</v>
      </c>
      <c r="B3950" s="123" t="s">
        <v>3344</v>
      </c>
      <c r="C3950" s="122" t="s">
        <v>29</v>
      </c>
      <c r="D3950" s="122" t="s">
        <v>3345</v>
      </c>
      <c r="E3950" s="124" t="s">
        <v>1581</v>
      </c>
      <c r="F3950" s="124"/>
      <c r="G3950" s="125" t="s">
        <v>65</v>
      </c>
      <c r="H3950" s="126" t="n">
        <v>1</v>
      </c>
      <c r="I3950" s="127" t="n">
        <f aca="false">L3950</f>
        <v>1.77</v>
      </c>
      <c r="J3950" s="127" t="n">
        <f aca="false">M3950</f>
        <v>1.77</v>
      </c>
      <c r="L3950" s="108" t="n">
        <f aca="false">TRUNC(N3950-N3950*$O$2,2)</f>
        <v>1.77</v>
      </c>
      <c r="M3950" s="108" t="n">
        <f aca="false">TRUNC(O3950-O3950*$O$2,2)</f>
        <v>1.77</v>
      </c>
      <c r="N3950" s="0" t="n">
        <v>2.28</v>
      </c>
      <c r="O3950" s="0" t="n">
        <v>2.28</v>
      </c>
    </row>
    <row r="3951" customFormat="false" ht="25.5" hidden="false" customHeight="false" outlineLevel="0" collapsed="false">
      <c r="A3951" s="122" t="s">
        <v>1578</v>
      </c>
      <c r="B3951" s="123" t="s">
        <v>3318</v>
      </c>
      <c r="C3951" s="122" t="s">
        <v>29</v>
      </c>
      <c r="D3951" s="122" t="s">
        <v>3319</v>
      </c>
      <c r="E3951" s="124" t="s">
        <v>1581</v>
      </c>
      <c r="F3951" s="124"/>
      <c r="G3951" s="125" t="s">
        <v>65</v>
      </c>
      <c r="H3951" s="126" t="n">
        <v>0.015</v>
      </c>
      <c r="I3951" s="127" t="n">
        <f aca="false">L3951</f>
        <v>45.92</v>
      </c>
      <c r="J3951" s="127" t="n">
        <f aca="false">M3951</f>
        <v>0.68</v>
      </c>
      <c r="L3951" s="108" t="n">
        <f aca="false">TRUNC(N3951-N3951*$O$2,2)</f>
        <v>45.92</v>
      </c>
      <c r="M3951" s="108" t="n">
        <f aca="false">TRUNC(O3951-O3951*$O$2,2)</f>
        <v>0.68</v>
      </c>
      <c r="N3951" s="0" t="n">
        <v>58.84</v>
      </c>
      <c r="O3951" s="0" t="n">
        <v>0.88</v>
      </c>
    </row>
    <row r="3952" customFormat="false" ht="25.5" hidden="false" customHeight="false" outlineLevel="0" collapsed="false">
      <c r="A3952" s="122" t="s">
        <v>1578</v>
      </c>
      <c r="B3952" s="123" t="s">
        <v>3316</v>
      </c>
      <c r="C3952" s="122" t="s">
        <v>29</v>
      </c>
      <c r="D3952" s="122" t="s">
        <v>3317</v>
      </c>
      <c r="E3952" s="124" t="s">
        <v>1581</v>
      </c>
      <c r="F3952" s="124"/>
      <c r="G3952" s="125" t="s">
        <v>65</v>
      </c>
      <c r="H3952" s="126" t="n">
        <v>0.0071</v>
      </c>
      <c r="I3952" s="127" t="n">
        <f aca="false">L3952</f>
        <v>1.67</v>
      </c>
      <c r="J3952" s="127" t="n">
        <f aca="false">M3952</f>
        <v>0</v>
      </c>
      <c r="L3952" s="108" t="n">
        <f aca="false">TRUNC(N3952-N3952*$O$2,2)</f>
        <v>1.67</v>
      </c>
      <c r="M3952" s="108" t="n">
        <f aca="false">TRUNC(O3952-O3952*$O$2,2)</f>
        <v>0</v>
      </c>
      <c r="N3952" s="0" t="n">
        <v>2.15</v>
      </c>
      <c r="O3952" s="0" t="n">
        <v>0.01</v>
      </c>
    </row>
    <row r="3953" customFormat="false" ht="12.75" hidden="false" customHeight="false" outlineLevel="0" collapsed="false">
      <c r="A3953" s="115"/>
      <c r="B3953" s="115"/>
      <c r="C3953" s="115"/>
      <c r="D3953" s="115"/>
      <c r="E3953" s="115"/>
      <c r="F3953" s="116"/>
      <c r="G3953" s="115"/>
      <c r="H3953" s="116"/>
      <c r="I3953" s="115"/>
      <c r="J3953" s="116"/>
      <c r="L3953" s="108"/>
      <c r="M3953" s="108" t="n">
        <f aca="false">TRUNC(O3953-O3953*$O$2,2)</f>
        <v>3.8</v>
      </c>
      <c r="N3953" s="0" t="s">
        <v>1574</v>
      </c>
      <c r="O3953" s="0" t="n">
        <v>4.88</v>
      </c>
    </row>
    <row r="3954" customFormat="false" ht="12.75" hidden="false" customHeight="false" outlineLevel="0" collapsed="false">
      <c r="A3954" s="115"/>
      <c r="B3954" s="115"/>
      <c r="C3954" s="115"/>
      <c r="D3954" s="115"/>
      <c r="E3954" s="115"/>
      <c r="F3954" s="116"/>
      <c r="G3954" s="115"/>
      <c r="H3954" s="117" t="s">
        <v>1575</v>
      </c>
      <c r="I3954" s="117"/>
      <c r="J3954" s="118" t="n">
        <f aca="false">M3954</f>
        <v>9.52</v>
      </c>
      <c r="L3954" s="108" t="n">
        <f aca="false">TRUNC(N3954-N3954*$O$2,2)</f>
        <v>0</v>
      </c>
      <c r="M3954" s="108" t="n">
        <f aca="false">TRUNC(O3954-O3954*$O$2,2)</f>
        <v>9.52</v>
      </c>
      <c r="N3954" s="0" t="n">
        <v>0</v>
      </c>
      <c r="O3954" s="0" t="n">
        <v>12.21</v>
      </c>
    </row>
    <row r="3955" customFormat="false" ht="13.5" hidden="false" customHeight="false" outlineLevel="0" collapsed="false">
      <c r="A3955" s="30"/>
      <c r="B3955" s="30"/>
      <c r="C3955" s="30"/>
      <c r="D3955" s="30"/>
      <c r="E3955" s="30"/>
      <c r="F3955" s="30"/>
      <c r="G3955" s="30"/>
      <c r="H3955" s="119"/>
      <c r="I3955" s="30"/>
      <c r="J3955" s="120"/>
      <c r="L3955" s="108"/>
      <c r="M3955" s="108" t="n">
        <f aca="false">TRUNC(O3955-O3955*$O$2,2)</f>
        <v>95.29</v>
      </c>
      <c r="N3955" s="0" t="s">
        <v>1576</v>
      </c>
      <c r="O3955" s="0" t="n">
        <v>122.1</v>
      </c>
    </row>
    <row r="3956" customFormat="false" ht="13.5" hidden="false" customHeight="false" outlineLevel="0" collapsed="false">
      <c r="A3956" s="121"/>
      <c r="B3956" s="121"/>
      <c r="C3956" s="121"/>
      <c r="D3956" s="121"/>
      <c r="E3956" s="121"/>
      <c r="F3956" s="121"/>
      <c r="G3956" s="121"/>
      <c r="H3956" s="121"/>
      <c r="I3956" s="121"/>
      <c r="J3956" s="121"/>
      <c r="L3956" s="108" t="n">
        <f aca="false">TRUNC(N3956-N3956*$O$2,2)</f>
        <v>0</v>
      </c>
      <c r="M3956" s="108" t="n">
        <f aca="false">TRUNC(O3956-O3956*$O$2,2)</f>
        <v>0</v>
      </c>
      <c r="N3956" s="0" t="n">
        <v>0</v>
      </c>
      <c r="O3956" s="0" t="n">
        <v>0</v>
      </c>
    </row>
    <row r="3957" customFormat="false" ht="15" hidden="false" customHeight="false" outlineLevel="0" collapsed="false">
      <c r="A3957" s="98" t="s">
        <v>606</v>
      </c>
      <c r="B3957" s="99" t="s">
        <v>8</v>
      </c>
      <c r="C3957" s="98" t="s">
        <v>9</v>
      </c>
      <c r="D3957" s="98" t="s">
        <v>10</v>
      </c>
      <c r="E3957" s="100" t="s">
        <v>1565</v>
      </c>
      <c r="F3957" s="100"/>
      <c r="G3957" s="101" t="s">
        <v>11</v>
      </c>
      <c r="H3957" s="99" t="s">
        <v>12</v>
      </c>
      <c r="I3957" s="99" t="s">
        <v>13</v>
      </c>
      <c r="J3957" s="99" t="s">
        <v>15</v>
      </c>
      <c r="L3957" s="108"/>
      <c r="M3957" s="108"/>
    </row>
    <row r="3958" customFormat="false" ht="66" hidden="false" customHeight="true" outlineLevel="0" collapsed="false">
      <c r="A3958" s="102" t="s">
        <v>1566</v>
      </c>
      <c r="B3958" s="103" t="s">
        <v>607</v>
      </c>
      <c r="C3958" s="102" t="s">
        <v>29</v>
      </c>
      <c r="D3958" s="102" t="s">
        <v>608</v>
      </c>
      <c r="E3958" s="104" t="s">
        <v>3291</v>
      </c>
      <c r="F3958" s="104"/>
      <c r="G3958" s="105" t="s">
        <v>65</v>
      </c>
      <c r="H3958" s="106" t="n">
        <v>1</v>
      </c>
      <c r="I3958" s="107" t="n">
        <f aca="false">L3958</f>
        <v>12.3</v>
      </c>
      <c r="J3958" s="107" t="n">
        <f aca="false">M3958</f>
        <v>12.3</v>
      </c>
      <c r="L3958" s="108" t="n">
        <f aca="false">TRUNC(N3958-N3958*$O$2,2)</f>
        <v>12.3</v>
      </c>
      <c r="M3958" s="108" t="n">
        <f aca="false">TRUNC(O3958-O3958*$O$2,2)</f>
        <v>12.3</v>
      </c>
      <c r="N3958" s="0" t="n">
        <v>15.77</v>
      </c>
      <c r="O3958" s="0" t="n">
        <v>15.77</v>
      </c>
    </row>
    <row r="3959" customFormat="false" ht="39.6" hidden="false" customHeight="true" outlineLevel="0" collapsed="false">
      <c r="A3959" s="109" t="s">
        <v>1567</v>
      </c>
      <c r="B3959" s="110" t="s">
        <v>3314</v>
      </c>
      <c r="C3959" s="109" t="s">
        <v>29</v>
      </c>
      <c r="D3959" s="109" t="s">
        <v>3315</v>
      </c>
      <c r="E3959" s="111" t="s">
        <v>1570</v>
      </c>
      <c r="F3959" s="111"/>
      <c r="G3959" s="112" t="s">
        <v>31</v>
      </c>
      <c r="H3959" s="113" t="n">
        <v>0.1379</v>
      </c>
      <c r="I3959" s="114" t="n">
        <f aca="false">L3959</f>
        <v>16.13</v>
      </c>
      <c r="J3959" s="114" t="n">
        <f aca="false">M3959</f>
        <v>2.22</v>
      </c>
      <c r="L3959" s="108" t="n">
        <f aca="false">TRUNC(N3959-N3959*$O$2,2)</f>
        <v>16.13</v>
      </c>
      <c r="M3959" s="108" t="n">
        <f aca="false">TRUNC(O3959-O3959*$O$2,2)</f>
        <v>2.22</v>
      </c>
      <c r="N3959" s="0" t="n">
        <v>20.67</v>
      </c>
      <c r="O3959" s="0" t="n">
        <v>2.85</v>
      </c>
    </row>
    <row r="3960" customFormat="false" ht="39.6" hidden="false" customHeight="true" outlineLevel="0" collapsed="false">
      <c r="A3960" s="109" t="s">
        <v>1567</v>
      </c>
      <c r="B3960" s="110" t="s">
        <v>3312</v>
      </c>
      <c r="C3960" s="109" t="s">
        <v>29</v>
      </c>
      <c r="D3960" s="109" t="s">
        <v>3313</v>
      </c>
      <c r="E3960" s="111" t="s">
        <v>1570</v>
      </c>
      <c r="F3960" s="111"/>
      <c r="G3960" s="112" t="s">
        <v>31</v>
      </c>
      <c r="H3960" s="113" t="n">
        <v>0.1379</v>
      </c>
      <c r="I3960" s="114" t="n">
        <f aca="false">L3960</f>
        <v>22.6</v>
      </c>
      <c r="J3960" s="114" t="n">
        <f aca="false">M3960</f>
        <v>3.11</v>
      </c>
      <c r="L3960" s="108" t="n">
        <f aca="false">TRUNC(N3960-N3960*$O$2,2)</f>
        <v>22.6</v>
      </c>
      <c r="M3960" s="108" t="n">
        <f aca="false">TRUNC(O3960-O3960*$O$2,2)</f>
        <v>3.11</v>
      </c>
      <c r="N3960" s="0" t="n">
        <v>28.96</v>
      </c>
      <c r="O3960" s="0" t="n">
        <v>3.99</v>
      </c>
    </row>
    <row r="3961" customFormat="false" ht="25.5" hidden="false" customHeight="false" outlineLevel="0" collapsed="false">
      <c r="A3961" s="122" t="s">
        <v>1578</v>
      </c>
      <c r="B3961" s="123" t="s">
        <v>3346</v>
      </c>
      <c r="C3961" s="122" t="s">
        <v>29</v>
      </c>
      <c r="D3961" s="122" t="s">
        <v>3347</v>
      </c>
      <c r="E3961" s="124" t="s">
        <v>1581</v>
      </c>
      <c r="F3961" s="124"/>
      <c r="G3961" s="125" t="s">
        <v>65</v>
      </c>
      <c r="H3961" s="126" t="n">
        <v>1</v>
      </c>
      <c r="I3961" s="127" t="n">
        <f aca="false">L3961</f>
        <v>2.87</v>
      </c>
      <c r="J3961" s="127" t="n">
        <f aca="false">M3961</f>
        <v>2.87</v>
      </c>
      <c r="L3961" s="108" t="n">
        <f aca="false">TRUNC(N3961-N3961*$O$2,2)</f>
        <v>2.87</v>
      </c>
      <c r="M3961" s="108" t="n">
        <f aca="false">TRUNC(O3961-O3961*$O$2,2)</f>
        <v>2.87</v>
      </c>
      <c r="N3961" s="0" t="n">
        <v>3.68</v>
      </c>
      <c r="O3961" s="0" t="n">
        <v>3.68</v>
      </c>
    </row>
    <row r="3962" customFormat="false" ht="25.5" hidden="false" customHeight="false" outlineLevel="0" collapsed="false">
      <c r="A3962" s="122" t="s">
        <v>1578</v>
      </c>
      <c r="B3962" s="123" t="s">
        <v>3334</v>
      </c>
      <c r="C3962" s="122" t="s">
        <v>29</v>
      </c>
      <c r="D3962" s="122" t="s">
        <v>3335</v>
      </c>
      <c r="E3962" s="124" t="s">
        <v>1581</v>
      </c>
      <c r="F3962" s="124"/>
      <c r="G3962" s="125" t="s">
        <v>65</v>
      </c>
      <c r="H3962" s="126" t="n">
        <v>2</v>
      </c>
      <c r="I3962" s="127" t="n">
        <f aca="false">L3962</f>
        <v>1.63</v>
      </c>
      <c r="J3962" s="127" t="n">
        <f aca="false">M3962</f>
        <v>3.26</v>
      </c>
      <c r="L3962" s="108" t="n">
        <f aca="false">TRUNC(N3962-N3962*$O$2,2)</f>
        <v>1.63</v>
      </c>
      <c r="M3962" s="108" t="n">
        <f aca="false">TRUNC(O3962-O3962*$O$2,2)</f>
        <v>3.26</v>
      </c>
      <c r="N3962" s="0" t="n">
        <v>2.09</v>
      </c>
      <c r="O3962" s="0" t="n">
        <v>4.18</v>
      </c>
    </row>
    <row r="3963" customFormat="false" ht="51" hidden="false" customHeight="false" outlineLevel="0" collapsed="false">
      <c r="A3963" s="122" t="s">
        <v>1578</v>
      </c>
      <c r="B3963" s="123" t="s">
        <v>3330</v>
      </c>
      <c r="C3963" s="122" t="s">
        <v>29</v>
      </c>
      <c r="D3963" s="122" t="s">
        <v>3331</v>
      </c>
      <c r="E3963" s="124" t="s">
        <v>1581</v>
      </c>
      <c r="F3963" s="124"/>
      <c r="G3963" s="125" t="s">
        <v>65</v>
      </c>
      <c r="H3963" s="126" t="n">
        <v>0.05</v>
      </c>
      <c r="I3963" s="127" t="n">
        <f aca="false">L3963</f>
        <v>16.72</v>
      </c>
      <c r="J3963" s="127" t="n">
        <f aca="false">M3963</f>
        <v>0.83</v>
      </c>
      <c r="L3963" s="108" t="n">
        <f aca="false">TRUNC(N3963-N3963*$O$2,2)</f>
        <v>16.72</v>
      </c>
      <c r="M3963" s="108" t="n">
        <f aca="false">TRUNC(O3963-O3963*$O$2,2)</f>
        <v>0.83</v>
      </c>
      <c r="N3963" s="0" t="n">
        <v>21.43</v>
      </c>
      <c r="O3963" s="0" t="n">
        <v>1.07</v>
      </c>
    </row>
    <row r="3964" customFormat="false" ht="12.75" hidden="false" customHeight="false" outlineLevel="0" collapsed="false">
      <c r="A3964" s="115"/>
      <c r="B3964" s="115"/>
      <c r="C3964" s="115"/>
      <c r="D3964" s="115"/>
      <c r="E3964" s="115"/>
      <c r="F3964" s="116"/>
      <c r="G3964" s="115"/>
      <c r="H3964" s="116"/>
      <c r="I3964" s="115"/>
      <c r="J3964" s="116"/>
      <c r="L3964" s="108"/>
      <c r="M3964" s="108" t="n">
        <f aca="false">TRUNC(O3964-O3964*$O$2,2)</f>
        <v>4.13</v>
      </c>
      <c r="N3964" s="0" t="s">
        <v>1574</v>
      </c>
      <c r="O3964" s="0" t="n">
        <v>5.3</v>
      </c>
    </row>
    <row r="3965" customFormat="false" ht="12.75" hidden="false" customHeight="false" outlineLevel="0" collapsed="false">
      <c r="A3965" s="115"/>
      <c r="B3965" s="115"/>
      <c r="C3965" s="115"/>
      <c r="D3965" s="115"/>
      <c r="E3965" s="115"/>
      <c r="F3965" s="116"/>
      <c r="G3965" s="115"/>
      <c r="H3965" s="117" t="s">
        <v>1575</v>
      </c>
      <c r="I3965" s="117"/>
      <c r="J3965" s="118" t="n">
        <f aca="false">M3965</f>
        <v>15.07</v>
      </c>
      <c r="L3965" s="108" t="n">
        <f aca="false">TRUNC(N3965-N3965*$O$2,2)</f>
        <v>0</v>
      </c>
      <c r="M3965" s="108" t="n">
        <f aca="false">TRUNC(O3965-O3965*$O$2,2)</f>
        <v>15.07</v>
      </c>
      <c r="N3965" s="0" t="n">
        <v>0</v>
      </c>
      <c r="O3965" s="0" t="n">
        <v>19.31</v>
      </c>
    </row>
    <row r="3966" customFormat="false" ht="13.5" hidden="false" customHeight="false" outlineLevel="0" collapsed="false">
      <c r="A3966" s="30"/>
      <c r="B3966" s="30"/>
      <c r="C3966" s="30"/>
      <c r="D3966" s="30"/>
      <c r="E3966" s="30"/>
      <c r="F3966" s="30"/>
      <c r="G3966" s="30"/>
      <c r="H3966" s="119"/>
      <c r="I3966" s="30"/>
      <c r="J3966" s="120"/>
      <c r="L3966" s="108"/>
      <c r="M3966" s="108" t="n">
        <f aca="false">TRUNC(O3966-O3966*$O$2,2)</f>
        <v>195.92</v>
      </c>
      <c r="N3966" s="0" t="s">
        <v>1576</v>
      </c>
      <c r="O3966" s="0" t="n">
        <v>251.03</v>
      </c>
    </row>
    <row r="3967" customFormat="false" ht="13.5" hidden="false" customHeight="false" outlineLevel="0" collapsed="false">
      <c r="A3967" s="121"/>
      <c r="B3967" s="121"/>
      <c r="C3967" s="121"/>
      <c r="D3967" s="121"/>
      <c r="E3967" s="121"/>
      <c r="F3967" s="121"/>
      <c r="G3967" s="121"/>
      <c r="H3967" s="121"/>
      <c r="I3967" s="121"/>
      <c r="J3967" s="121"/>
      <c r="L3967" s="108" t="n">
        <f aca="false">TRUNC(N3967-N3967*$O$2,2)</f>
        <v>0</v>
      </c>
      <c r="M3967" s="108" t="n">
        <f aca="false">TRUNC(O3967-O3967*$O$2,2)</f>
        <v>0</v>
      </c>
      <c r="N3967" s="0" t="n">
        <v>0</v>
      </c>
      <c r="O3967" s="0" t="n">
        <v>0</v>
      </c>
    </row>
    <row r="3968" customFormat="false" ht="15" hidden="false" customHeight="false" outlineLevel="0" collapsed="false">
      <c r="A3968" s="98" t="s">
        <v>609</v>
      </c>
      <c r="B3968" s="99" t="s">
        <v>8</v>
      </c>
      <c r="C3968" s="98" t="s">
        <v>9</v>
      </c>
      <c r="D3968" s="98" t="s">
        <v>10</v>
      </c>
      <c r="E3968" s="100" t="s">
        <v>1565</v>
      </c>
      <c r="F3968" s="100"/>
      <c r="G3968" s="101" t="s">
        <v>11</v>
      </c>
      <c r="H3968" s="99" t="s">
        <v>12</v>
      </c>
      <c r="I3968" s="99" t="s">
        <v>13</v>
      </c>
      <c r="J3968" s="99" t="s">
        <v>15</v>
      </c>
      <c r="L3968" s="108"/>
      <c r="M3968" s="108"/>
    </row>
    <row r="3969" customFormat="false" ht="66" hidden="false" customHeight="true" outlineLevel="0" collapsed="false">
      <c r="A3969" s="102" t="s">
        <v>1566</v>
      </c>
      <c r="B3969" s="103" t="s">
        <v>610</v>
      </c>
      <c r="C3969" s="102" t="s">
        <v>29</v>
      </c>
      <c r="D3969" s="102" t="s">
        <v>611</v>
      </c>
      <c r="E3969" s="104" t="s">
        <v>3291</v>
      </c>
      <c r="F3969" s="104"/>
      <c r="G3969" s="105" t="s">
        <v>65</v>
      </c>
      <c r="H3969" s="106" t="n">
        <v>1</v>
      </c>
      <c r="I3969" s="107" t="n">
        <f aca="false">L3969</f>
        <v>18.45</v>
      </c>
      <c r="J3969" s="107" t="n">
        <f aca="false">M3969</f>
        <v>18.45</v>
      </c>
      <c r="L3969" s="108" t="n">
        <f aca="false">TRUNC(N3969-N3969*$O$2,2)</f>
        <v>18.45</v>
      </c>
      <c r="M3969" s="108" t="n">
        <f aca="false">TRUNC(O3969-O3969*$O$2,2)</f>
        <v>18.45</v>
      </c>
      <c r="N3969" s="0" t="n">
        <v>23.64</v>
      </c>
      <c r="O3969" s="0" t="n">
        <v>23.64</v>
      </c>
    </row>
    <row r="3970" customFormat="false" ht="39.6" hidden="false" customHeight="true" outlineLevel="0" collapsed="false">
      <c r="A3970" s="109" t="s">
        <v>1567</v>
      </c>
      <c r="B3970" s="110" t="s">
        <v>3312</v>
      </c>
      <c r="C3970" s="109" t="s">
        <v>29</v>
      </c>
      <c r="D3970" s="109" t="s">
        <v>3313</v>
      </c>
      <c r="E3970" s="111" t="s">
        <v>1570</v>
      </c>
      <c r="F3970" s="111"/>
      <c r="G3970" s="112" t="s">
        <v>31</v>
      </c>
      <c r="H3970" s="113" t="n">
        <v>0.1652</v>
      </c>
      <c r="I3970" s="114" t="n">
        <f aca="false">L3970</f>
        <v>22.6</v>
      </c>
      <c r="J3970" s="114" t="n">
        <f aca="false">M3970</f>
        <v>3.73</v>
      </c>
      <c r="L3970" s="108" t="n">
        <f aca="false">TRUNC(N3970-N3970*$O$2,2)</f>
        <v>22.6</v>
      </c>
      <c r="M3970" s="108" t="n">
        <f aca="false">TRUNC(O3970-O3970*$O$2,2)</f>
        <v>3.73</v>
      </c>
      <c r="N3970" s="0" t="n">
        <v>28.96</v>
      </c>
      <c r="O3970" s="0" t="n">
        <v>4.78</v>
      </c>
    </row>
    <row r="3971" customFormat="false" ht="39.6" hidden="false" customHeight="true" outlineLevel="0" collapsed="false">
      <c r="A3971" s="109" t="s">
        <v>1567</v>
      </c>
      <c r="B3971" s="110" t="s">
        <v>3314</v>
      </c>
      <c r="C3971" s="109" t="s">
        <v>29</v>
      </c>
      <c r="D3971" s="109" t="s">
        <v>3315</v>
      </c>
      <c r="E3971" s="111" t="s">
        <v>1570</v>
      </c>
      <c r="F3971" s="111"/>
      <c r="G3971" s="112" t="s">
        <v>31</v>
      </c>
      <c r="H3971" s="113" t="n">
        <v>0.1652</v>
      </c>
      <c r="I3971" s="114" t="n">
        <f aca="false">L3971</f>
        <v>16.13</v>
      </c>
      <c r="J3971" s="114" t="n">
        <f aca="false">M3971</f>
        <v>2.66</v>
      </c>
      <c r="L3971" s="108" t="n">
        <f aca="false">TRUNC(N3971-N3971*$O$2,2)</f>
        <v>16.13</v>
      </c>
      <c r="M3971" s="108" t="n">
        <f aca="false">TRUNC(O3971-O3971*$O$2,2)</f>
        <v>2.66</v>
      </c>
      <c r="N3971" s="0" t="n">
        <v>20.67</v>
      </c>
      <c r="O3971" s="0" t="n">
        <v>3.41</v>
      </c>
    </row>
    <row r="3972" customFormat="false" ht="25.5" hidden="false" customHeight="false" outlineLevel="0" collapsed="false">
      <c r="A3972" s="122" t="s">
        <v>1578</v>
      </c>
      <c r="B3972" s="123" t="s">
        <v>3348</v>
      </c>
      <c r="C3972" s="122" t="s">
        <v>29</v>
      </c>
      <c r="D3972" s="122" t="s">
        <v>3349</v>
      </c>
      <c r="E3972" s="124" t="s">
        <v>1581</v>
      </c>
      <c r="F3972" s="124"/>
      <c r="G3972" s="125" t="s">
        <v>65</v>
      </c>
      <c r="H3972" s="126" t="n">
        <v>2</v>
      </c>
      <c r="I3972" s="127" t="n">
        <f aca="false">L3972</f>
        <v>2.39</v>
      </c>
      <c r="J3972" s="127" t="n">
        <f aca="false">M3972</f>
        <v>4.79</v>
      </c>
      <c r="L3972" s="108" t="n">
        <f aca="false">TRUNC(N3972-N3972*$O$2,2)</f>
        <v>2.39</v>
      </c>
      <c r="M3972" s="108" t="n">
        <f aca="false">TRUNC(O3972-O3972*$O$2,2)</f>
        <v>4.79</v>
      </c>
      <c r="N3972" s="0" t="n">
        <v>3.07</v>
      </c>
      <c r="O3972" s="0" t="n">
        <v>6.14</v>
      </c>
    </row>
    <row r="3973" customFormat="false" ht="51" hidden="false" customHeight="false" outlineLevel="0" collapsed="false">
      <c r="A3973" s="122" t="s">
        <v>1578</v>
      </c>
      <c r="B3973" s="123" t="s">
        <v>3330</v>
      </c>
      <c r="C3973" s="122" t="s">
        <v>29</v>
      </c>
      <c r="D3973" s="122" t="s">
        <v>3331</v>
      </c>
      <c r="E3973" s="124" t="s">
        <v>1581</v>
      </c>
      <c r="F3973" s="124"/>
      <c r="G3973" s="125" t="s">
        <v>65</v>
      </c>
      <c r="H3973" s="126" t="n">
        <v>0.075</v>
      </c>
      <c r="I3973" s="127" t="n">
        <f aca="false">L3973</f>
        <v>16.72</v>
      </c>
      <c r="J3973" s="127" t="n">
        <f aca="false">M3973</f>
        <v>1.24</v>
      </c>
      <c r="L3973" s="108" t="n">
        <f aca="false">TRUNC(N3973-N3973*$O$2,2)</f>
        <v>16.72</v>
      </c>
      <c r="M3973" s="108" t="n">
        <f aca="false">TRUNC(O3973-O3973*$O$2,2)</f>
        <v>1.24</v>
      </c>
      <c r="N3973" s="0" t="n">
        <v>21.43</v>
      </c>
      <c r="O3973" s="0" t="n">
        <v>1.6</v>
      </c>
    </row>
    <row r="3974" customFormat="false" ht="25.5" hidden="false" customHeight="false" outlineLevel="0" collapsed="false">
      <c r="A3974" s="122" t="s">
        <v>1578</v>
      </c>
      <c r="B3974" s="123" t="s">
        <v>3350</v>
      </c>
      <c r="C3974" s="122" t="s">
        <v>29</v>
      </c>
      <c r="D3974" s="122" t="s">
        <v>3351</v>
      </c>
      <c r="E3974" s="124" t="s">
        <v>1581</v>
      </c>
      <c r="F3974" s="124"/>
      <c r="G3974" s="125" t="s">
        <v>65</v>
      </c>
      <c r="H3974" s="126" t="n">
        <v>1</v>
      </c>
      <c r="I3974" s="127" t="n">
        <f aca="false">L3974</f>
        <v>6.01</v>
      </c>
      <c r="J3974" s="127" t="n">
        <f aca="false">M3974</f>
        <v>6.01</v>
      </c>
      <c r="L3974" s="108" t="n">
        <f aca="false">TRUNC(N3974-N3974*$O$2,2)</f>
        <v>6.01</v>
      </c>
      <c r="M3974" s="108" t="n">
        <f aca="false">TRUNC(O3974-O3974*$O$2,2)</f>
        <v>6.01</v>
      </c>
      <c r="N3974" s="0" t="n">
        <v>7.71</v>
      </c>
      <c r="O3974" s="0" t="n">
        <v>7.71</v>
      </c>
    </row>
    <row r="3975" customFormat="false" ht="12.75" hidden="false" customHeight="false" outlineLevel="0" collapsed="false">
      <c r="A3975" s="115"/>
      <c r="B3975" s="115"/>
      <c r="C3975" s="115"/>
      <c r="D3975" s="115"/>
      <c r="E3975" s="115"/>
      <c r="F3975" s="116"/>
      <c r="G3975" s="115"/>
      <c r="H3975" s="116"/>
      <c r="I3975" s="115"/>
      <c r="J3975" s="116"/>
      <c r="L3975" s="108"/>
      <c r="M3975" s="108" t="n">
        <f aca="false">TRUNC(O3975-O3975*$O$2,2)</f>
        <v>4.95</v>
      </c>
      <c r="N3975" s="0" t="s">
        <v>1574</v>
      </c>
      <c r="O3975" s="0" t="n">
        <v>6.35</v>
      </c>
    </row>
    <row r="3976" customFormat="false" ht="12.75" hidden="false" customHeight="false" outlineLevel="0" collapsed="false">
      <c r="A3976" s="115"/>
      <c r="B3976" s="115"/>
      <c r="C3976" s="115"/>
      <c r="D3976" s="115"/>
      <c r="E3976" s="115"/>
      <c r="F3976" s="116"/>
      <c r="G3976" s="115"/>
      <c r="H3976" s="117" t="s">
        <v>1575</v>
      </c>
      <c r="I3976" s="117"/>
      <c r="J3976" s="118" t="n">
        <f aca="false">M3976</f>
        <v>22.59</v>
      </c>
      <c r="L3976" s="108" t="n">
        <f aca="false">TRUNC(N3976-N3976*$O$2,2)</f>
        <v>0</v>
      </c>
      <c r="M3976" s="108" t="n">
        <f aca="false">TRUNC(O3976-O3976*$O$2,2)</f>
        <v>22.59</v>
      </c>
      <c r="N3976" s="0" t="n">
        <v>0</v>
      </c>
      <c r="O3976" s="0" t="n">
        <v>28.95</v>
      </c>
    </row>
    <row r="3977" customFormat="false" ht="13.5" hidden="false" customHeight="false" outlineLevel="0" collapsed="false">
      <c r="A3977" s="30"/>
      <c r="B3977" s="30"/>
      <c r="C3977" s="30"/>
      <c r="D3977" s="30"/>
      <c r="E3977" s="30"/>
      <c r="F3977" s="30"/>
      <c r="G3977" s="30"/>
      <c r="H3977" s="119"/>
      <c r="I3977" s="30"/>
      <c r="J3977" s="120"/>
      <c r="L3977" s="108"/>
      <c r="M3977" s="108" t="n">
        <f aca="false">TRUNC(O3977-O3977*$O$2,2)</f>
        <v>45.19</v>
      </c>
      <c r="N3977" s="0" t="s">
        <v>1576</v>
      </c>
      <c r="O3977" s="0" t="n">
        <v>57.9</v>
      </c>
    </row>
    <row r="3978" customFormat="false" ht="13.5" hidden="false" customHeight="false" outlineLevel="0" collapsed="false">
      <c r="A3978" s="121"/>
      <c r="B3978" s="121"/>
      <c r="C3978" s="121"/>
      <c r="D3978" s="121"/>
      <c r="E3978" s="121"/>
      <c r="F3978" s="121"/>
      <c r="G3978" s="121"/>
      <c r="H3978" s="121"/>
      <c r="I3978" s="121"/>
      <c r="J3978" s="121"/>
      <c r="L3978" s="108" t="n">
        <f aca="false">TRUNC(N3978-N3978*$O$2,2)</f>
        <v>0</v>
      </c>
      <c r="M3978" s="108" t="n">
        <f aca="false">TRUNC(O3978-O3978*$O$2,2)</f>
        <v>0</v>
      </c>
      <c r="N3978" s="0" t="n">
        <v>0</v>
      </c>
      <c r="O3978" s="0" t="n">
        <v>0</v>
      </c>
    </row>
    <row r="3979" customFormat="false" ht="15" hidden="false" customHeight="false" outlineLevel="0" collapsed="false">
      <c r="A3979" s="98" t="s">
        <v>612</v>
      </c>
      <c r="B3979" s="99" t="s">
        <v>8</v>
      </c>
      <c r="C3979" s="98" t="s">
        <v>9</v>
      </c>
      <c r="D3979" s="98" t="s">
        <v>10</v>
      </c>
      <c r="E3979" s="100" t="s">
        <v>1565</v>
      </c>
      <c r="F3979" s="100"/>
      <c r="G3979" s="101" t="s">
        <v>11</v>
      </c>
      <c r="H3979" s="99" t="s">
        <v>12</v>
      </c>
      <c r="I3979" s="99" t="s">
        <v>13</v>
      </c>
      <c r="J3979" s="99" t="s">
        <v>15</v>
      </c>
      <c r="L3979" s="108"/>
      <c r="M3979" s="108"/>
    </row>
    <row r="3980" customFormat="false" ht="66" hidden="false" customHeight="true" outlineLevel="0" collapsed="false">
      <c r="A3980" s="102" t="s">
        <v>1566</v>
      </c>
      <c r="B3980" s="103" t="s">
        <v>613</v>
      </c>
      <c r="C3980" s="102" t="s">
        <v>29</v>
      </c>
      <c r="D3980" s="102" t="s">
        <v>614</v>
      </c>
      <c r="E3980" s="104" t="s">
        <v>3291</v>
      </c>
      <c r="F3980" s="104"/>
      <c r="G3980" s="105" t="s">
        <v>65</v>
      </c>
      <c r="H3980" s="106" t="n">
        <v>1</v>
      </c>
      <c r="I3980" s="107" t="n">
        <f aca="false">L3980</f>
        <v>21.45</v>
      </c>
      <c r="J3980" s="107" t="n">
        <f aca="false">M3980</f>
        <v>21.45</v>
      </c>
      <c r="L3980" s="108" t="n">
        <f aca="false">TRUNC(N3980-N3980*$O$2,2)</f>
        <v>21.45</v>
      </c>
      <c r="M3980" s="108" t="n">
        <f aca="false">TRUNC(O3980-O3980*$O$2,2)</f>
        <v>21.45</v>
      </c>
      <c r="N3980" s="0" t="n">
        <v>27.49</v>
      </c>
      <c r="O3980" s="0" t="n">
        <v>27.49</v>
      </c>
    </row>
    <row r="3981" customFormat="false" ht="39.6" hidden="false" customHeight="true" outlineLevel="0" collapsed="false">
      <c r="A3981" s="109" t="s">
        <v>1567</v>
      </c>
      <c r="B3981" s="110" t="s">
        <v>3312</v>
      </c>
      <c r="C3981" s="109" t="s">
        <v>29</v>
      </c>
      <c r="D3981" s="109" t="s">
        <v>3313</v>
      </c>
      <c r="E3981" s="111" t="s">
        <v>1570</v>
      </c>
      <c r="F3981" s="111"/>
      <c r="G3981" s="112" t="s">
        <v>31</v>
      </c>
      <c r="H3981" s="113" t="n">
        <v>0.1926</v>
      </c>
      <c r="I3981" s="114" t="n">
        <f aca="false">L3981</f>
        <v>22.6</v>
      </c>
      <c r="J3981" s="114" t="n">
        <f aca="false">M3981</f>
        <v>4.34</v>
      </c>
      <c r="L3981" s="108" t="n">
        <f aca="false">TRUNC(N3981-N3981*$O$2,2)</f>
        <v>22.6</v>
      </c>
      <c r="M3981" s="108" t="n">
        <f aca="false">TRUNC(O3981-O3981*$O$2,2)</f>
        <v>4.34</v>
      </c>
      <c r="N3981" s="0" t="n">
        <v>28.96</v>
      </c>
      <c r="O3981" s="0" t="n">
        <v>5.57</v>
      </c>
    </row>
    <row r="3982" customFormat="false" ht="39.6" hidden="false" customHeight="true" outlineLevel="0" collapsed="false">
      <c r="A3982" s="109" t="s">
        <v>1567</v>
      </c>
      <c r="B3982" s="110" t="s">
        <v>3314</v>
      </c>
      <c r="C3982" s="109" t="s">
        <v>29</v>
      </c>
      <c r="D3982" s="109" t="s">
        <v>3315</v>
      </c>
      <c r="E3982" s="111" t="s">
        <v>1570</v>
      </c>
      <c r="F3982" s="111"/>
      <c r="G3982" s="112" t="s">
        <v>31</v>
      </c>
      <c r="H3982" s="113" t="n">
        <v>0.1926</v>
      </c>
      <c r="I3982" s="114" t="n">
        <f aca="false">L3982</f>
        <v>16.13</v>
      </c>
      <c r="J3982" s="114" t="n">
        <f aca="false">M3982</f>
        <v>3.1</v>
      </c>
      <c r="L3982" s="108" t="n">
        <f aca="false">TRUNC(N3982-N3982*$O$2,2)</f>
        <v>16.13</v>
      </c>
      <c r="M3982" s="108" t="n">
        <f aca="false">TRUNC(O3982-O3982*$O$2,2)</f>
        <v>3.1</v>
      </c>
      <c r="N3982" s="0" t="n">
        <v>20.67</v>
      </c>
      <c r="O3982" s="0" t="n">
        <v>3.98</v>
      </c>
    </row>
    <row r="3983" customFormat="false" ht="25.5" hidden="false" customHeight="false" outlineLevel="0" collapsed="false">
      <c r="A3983" s="122" t="s">
        <v>1578</v>
      </c>
      <c r="B3983" s="123" t="s">
        <v>3352</v>
      </c>
      <c r="C3983" s="122" t="s">
        <v>29</v>
      </c>
      <c r="D3983" s="122" t="s">
        <v>3353</v>
      </c>
      <c r="E3983" s="124" t="s">
        <v>1581</v>
      </c>
      <c r="F3983" s="124"/>
      <c r="G3983" s="125" t="s">
        <v>65</v>
      </c>
      <c r="H3983" s="126" t="n">
        <v>1</v>
      </c>
      <c r="I3983" s="127" t="n">
        <f aca="false">L3983</f>
        <v>6.3</v>
      </c>
      <c r="J3983" s="127" t="n">
        <f aca="false">M3983</f>
        <v>6.3</v>
      </c>
      <c r="L3983" s="108" t="n">
        <f aca="false">TRUNC(N3983-N3983*$O$2,2)</f>
        <v>6.3</v>
      </c>
      <c r="M3983" s="108" t="n">
        <f aca="false">TRUNC(O3983-O3983*$O$2,2)</f>
        <v>6.3</v>
      </c>
      <c r="N3983" s="0" t="n">
        <v>8.08</v>
      </c>
      <c r="O3983" s="0" t="n">
        <v>8.08</v>
      </c>
    </row>
    <row r="3984" customFormat="false" ht="51" hidden="false" customHeight="false" outlineLevel="0" collapsed="false">
      <c r="A3984" s="122" t="s">
        <v>1578</v>
      </c>
      <c r="B3984" s="123" t="s">
        <v>3330</v>
      </c>
      <c r="C3984" s="122" t="s">
        <v>29</v>
      </c>
      <c r="D3984" s="122" t="s">
        <v>3331</v>
      </c>
      <c r="E3984" s="124" t="s">
        <v>1581</v>
      </c>
      <c r="F3984" s="124"/>
      <c r="G3984" s="125" t="s">
        <v>65</v>
      </c>
      <c r="H3984" s="126" t="n">
        <v>0.115</v>
      </c>
      <c r="I3984" s="127" t="n">
        <f aca="false">L3984</f>
        <v>16.72</v>
      </c>
      <c r="J3984" s="127" t="n">
        <f aca="false">M3984</f>
        <v>1.92</v>
      </c>
      <c r="L3984" s="108" t="n">
        <f aca="false">TRUNC(N3984-N3984*$O$2,2)</f>
        <v>16.72</v>
      </c>
      <c r="M3984" s="108" t="n">
        <f aca="false">TRUNC(O3984-O3984*$O$2,2)</f>
        <v>1.92</v>
      </c>
      <c r="N3984" s="0" t="n">
        <v>21.43</v>
      </c>
      <c r="O3984" s="0" t="n">
        <v>2.46</v>
      </c>
    </row>
    <row r="3985" customFormat="false" ht="25.5" hidden="false" customHeight="false" outlineLevel="0" collapsed="false">
      <c r="A3985" s="122" t="s">
        <v>1578</v>
      </c>
      <c r="B3985" s="123" t="s">
        <v>3336</v>
      </c>
      <c r="C3985" s="122" t="s">
        <v>29</v>
      </c>
      <c r="D3985" s="122" t="s">
        <v>3337</v>
      </c>
      <c r="E3985" s="124" t="s">
        <v>1581</v>
      </c>
      <c r="F3985" s="124"/>
      <c r="G3985" s="125" t="s">
        <v>65</v>
      </c>
      <c r="H3985" s="126" t="n">
        <v>2</v>
      </c>
      <c r="I3985" s="127" t="n">
        <f aca="false">L3985</f>
        <v>2.88</v>
      </c>
      <c r="J3985" s="127" t="n">
        <f aca="false">M3985</f>
        <v>5.77</v>
      </c>
      <c r="L3985" s="108" t="n">
        <f aca="false">TRUNC(N3985-N3985*$O$2,2)</f>
        <v>2.88</v>
      </c>
      <c r="M3985" s="108" t="n">
        <f aca="false">TRUNC(O3985-O3985*$O$2,2)</f>
        <v>5.77</v>
      </c>
      <c r="N3985" s="0" t="n">
        <v>3.7</v>
      </c>
      <c r="O3985" s="0" t="n">
        <v>7.4</v>
      </c>
    </row>
    <row r="3986" customFormat="false" ht="12.75" hidden="false" customHeight="false" outlineLevel="0" collapsed="false">
      <c r="A3986" s="115"/>
      <c r="B3986" s="115"/>
      <c r="C3986" s="115"/>
      <c r="D3986" s="115"/>
      <c r="E3986" s="115"/>
      <c r="F3986" s="116"/>
      <c r="G3986" s="115"/>
      <c r="H3986" s="116"/>
      <c r="I3986" s="115"/>
      <c r="J3986" s="116"/>
      <c r="L3986" s="108"/>
      <c r="M3986" s="108" t="n">
        <f aca="false">TRUNC(O3986-O3986*$O$2,2)</f>
        <v>5.77</v>
      </c>
      <c r="N3986" s="0" t="s">
        <v>1574</v>
      </c>
      <c r="O3986" s="0" t="n">
        <v>7.4</v>
      </c>
    </row>
    <row r="3987" customFormat="false" ht="12.75" hidden="false" customHeight="false" outlineLevel="0" collapsed="false">
      <c r="A3987" s="115"/>
      <c r="B3987" s="115"/>
      <c r="C3987" s="115"/>
      <c r="D3987" s="115"/>
      <c r="E3987" s="115"/>
      <c r="F3987" s="116"/>
      <c r="G3987" s="115"/>
      <c r="H3987" s="117" t="s">
        <v>1575</v>
      </c>
      <c r="I3987" s="117"/>
      <c r="J3987" s="118" t="n">
        <f aca="false">M3987</f>
        <v>26.27</v>
      </c>
      <c r="L3987" s="108" t="n">
        <f aca="false">TRUNC(N3987-N3987*$O$2,2)</f>
        <v>0</v>
      </c>
      <c r="M3987" s="108" t="n">
        <f aca="false">TRUNC(O3987-O3987*$O$2,2)</f>
        <v>26.27</v>
      </c>
      <c r="N3987" s="0" t="n">
        <v>0</v>
      </c>
      <c r="O3987" s="0" t="n">
        <v>33.66</v>
      </c>
    </row>
    <row r="3988" customFormat="false" ht="13.5" hidden="false" customHeight="false" outlineLevel="0" collapsed="false">
      <c r="A3988" s="30"/>
      <c r="B3988" s="30"/>
      <c r="C3988" s="30"/>
      <c r="D3988" s="30"/>
      <c r="E3988" s="30"/>
      <c r="F3988" s="30"/>
      <c r="G3988" s="30"/>
      <c r="H3988" s="119"/>
      <c r="I3988" s="30"/>
      <c r="J3988" s="120"/>
      <c r="L3988" s="108"/>
      <c r="M3988" s="108" t="n">
        <f aca="false">TRUNC(O3988-O3988*$O$2,2)</f>
        <v>105.08</v>
      </c>
      <c r="N3988" s="0" t="s">
        <v>1576</v>
      </c>
      <c r="O3988" s="0" t="n">
        <v>134.64</v>
      </c>
    </row>
    <row r="3989" customFormat="false" ht="13.5" hidden="false" customHeight="false" outlineLevel="0" collapsed="false">
      <c r="A3989" s="121"/>
      <c r="B3989" s="121"/>
      <c r="C3989" s="121"/>
      <c r="D3989" s="121"/>
      <c r="E3989" s="121"/>
      <c r="F3989" s="121"/>
      <c r="G3989" s="121"/>
      <c r="H3989" s="121"/>
      <c r="I3989" s="121"/>
      <c r="J3989" s="121"/>
      <c r="L3989" s="108" t="n">
        <f aca="false">TRUNC(N3989-N3989*$O$2,2)</f>
        <v>0</v>
      </c>
      <c r="M3989" s="108" t="n">
        <f aca="false">TRUNC(O3989-O3989*$O$2,2)</f>
        <v>0</v>
      </c>
      <c r="N3989" s="0" t="n">
        <v>0</v>
      </c>
      <c r="O3989" s="0" t="n">
        <v>0</v>
      </c>
    </row>
    <row r="3990" customFormat="false" ht="15" hidden="false" customHeight="false" outlineLevel="0" collapsed="false">
      <c r="A3990" s="98" t="s">
        <v>615</v>
      </c>
      <c r="B3990" s="99" t="s">
        <v>8</v>
      </c>
      <c r="C3990" s="98" t="s">
        <v>9</v>
      </c>
      <c r="D3990" s="98" t="s">
        <v>10</v>
      </c>
      <c r="E3990" s="100" t="s">
        <v>1565</v>
      </c>
      <c r="F3990" s="100"/>
      <c r="G3990" s="101" t="s">
        <v>11</v>
      </c>
      <c r="H3990" s="99" t="s">
        <v>12</v>
      </c>
      <c r="I3990" s="99" t="s">
        <v>13</v>
      </c>
      <c r="J3990" s="99" t="s">
        <v>15</v>
      </c>
      <c r="L3990" s="108"/>
      <c r="M3990" s="108"/>
    </row>
    <row r="3991" customFormat="false" ht="66" hidden="false" customHeight="true" outlineLevel="0" collapsed="false">
      <c r="A3991" s="102" t="s">
        <v>1566</v>
      </c>
      <c r="B3991" s="103" t="s">
        <v>616</v>
      </c>
      <c r="C3991" s="102" t="s">
        <v>29</v>
      </c>
      <c r="D3991" s="102" t="s">
        <v>617</v>
      </c>
      <c r="E3991" s="104" t="s">
        <v>3291</v>
      </c>
      <c r="F3991" s="104"/>
      <c r="G3991" s="105" t="s">
        <v>65</v>
      </c>
      <c r="H3991" s="106" t="n">
        <v>1</v>
      </c>
      <c r="I3991" s="107" t="n">
        <f aca="false">L3991</f>
        <v>11.76</v>
      </c>
      <c r="J3991" s="107" t="n">
        <f aca="false">M3991</f>
        <v>11.76</v>
      </c>
      <c r="L3991" s="108" t="n">
        <f aca="false">TRUNC(N3991-N3991*$O$2,2)</f>
        <v>11.76</v>
      </c>
      <c r="M3991" s="108" t="n">
        <f aca="false">TRUNC(O3991-O3991*$O$2,2)</f>
        <v>11.76</v>
      </c>
      <c r="N3991" s="0" t="n">
        <v>15.07</v>
      </c>
      <c r="O3991" s="0" t="n">
        <v>15.07</v>
      </c>
    </row>
    <row r="3992" customFormat="false" ht="39.6" hidden="false" customHeight="true" outlineLevel="0" collapsed="false">
      <c r="A3992" s="109" t="s">
        <v>1567</v>
      </c>
      <c r="B3992" s="110" t="s">
        <v>3314</v>
      </c>
      <c r="C3992" s="109" t="s">
        <v>29</v>
      </c>
      <c r="D3992" s="109" t="s">
        <v>3315</v>
      </c>
      <c r="E3992" s="111" t="s">
        <v>1570</v>
      </c>
      <c r="F3992" s="111"/>
      <c r="G3992" s="112" t="s">
        <v>31</v>
      </c>
      <c r="H3992" s="113" t="n">
        <v>0.1379</v>
      </c>
      <c r="I3992" s="114" t="n">
        <f aca="false">L3992</f>
        <v>16.13</v>
      </c>
      <c r="J3992" s="114" t="n">
        <f aca="false">M3992</f>
        <v>2.22</v>
      </c>
      <c r="L3992" s="108" t="n">
        <f aca="false">TRUNC(N3992-N3992*$O$2,2)</f>
        <v>16.13</v>
      </c>
      <c r="M3992" s="108" t="n">
        <f aca="false">TRUNC(O3992-O3992*$O$2,2)</f>
        <v>2.22</v>
      </c>
      <c r="N3992" s="0" t="n">
        <v>20.67</v>
      </c>
      <c r="O3992" s="0" t="n">
        <v>2.85</v>
      </c>
    </row>
    <row r="3993" customFormat="false" ht="39.6" hidden="false" customHeight="true" outlineLevel="0" collapsed="false">
      <c r="A3993" s="109" t="s">
        <v>1567</v>
      </c>
      <c r="B3993" s="110" t="s">
        <v>3312</v>
      </c>
      <c r="C3993" s="109" t="s">
        <v>29</v>
      </c>
      <c r="D3993" s="109" t="s">
        <v>3313</v>
      </c>
      <c r="E3993" s="111" t="s">
        <v>1570</v>
      </c>
      <c r="F3993" s="111"/>
      <c r="G3993" s="112" t="s">
        <v>31</v>
      </c>
      <c r="H3993" s="113" t="n">
        <v>0.1379</v>
      </c>
      <c r="I3993" s="114" t="n">
        <f aca="false">L3993</f>
        <v>22.6</v>
      </c>
      <c r="J3993" s="114" t="n">
        <f aca="false">M3993</f>
        <v>3.11</v>
      </c>
      <c r="L3993" s="108" t="n">
        <f aca="false">TRUNC(N3993-N3993*$O$2,2)</f>
        <v>22.6</v>
      </c>
      <c r="M3993" s="108" t="n">
        <f aca="false">TRUNC(O3993-O3993*$O$2,2)</f>
        <v>3.11</v>
      </c>
      <c r="N3993" s="0" t="n">
        <v>28.96</v>
      </c>
      <c r="O3993" s="0" t="n">
        <v>3.99</v>
      </c>
    </row>
    <row r="3994" customFormat="false" ht="51" hidden="false" customHeight="false" outlineLevel="0" collapsed="false">
      <c r="A3994" s="122" t="s">
        <v>1578</v>
      </c>
      <c r="B3994" s="123" t="s">
        <v>3330</v>
      </c>
      <c r="C3994" s="122" t="s">
        <v>29</v>
      </c>
      <c r="D3994" s="122" t="s">
        <v>3331</v>
      </c>
      <c r="E3994" s="124" t="s">
        <v>1581</v>
      </c>
      <c r="F3994" s="124"/>
      <c r="G3994" s="125" t="s">
        <v>65</v>
      </c>
      <c r="H3994" s="126" t="n">
        <v>0.05</v>
      </c>
      <c r="I3994" s="127" t="n">
        <f aca="false">L3994</f>
        <v>16.72</v>
      </c>
      <c r="J3994" s="127" t="n">
        <f aca="false">M3994</f>
        <v>0.83</v>
      </c>
      <c r="L3994" s="108" t="n">
        <f aca="false">TRUNC(N3994-N3994*$O$2,2)</f>
        <v>16.72</v>
      </c>
      <c r="M3994" s="108" t="n">
        <f aca="false">TRUNC(O3994-O3994*$O$2,2)</f>
        <v>0.83</v>
      </c>
      <c r="N3994" s="0" t="n">
        <v>21.43</v>
      </c>
      <c r="O3994" s="0" t="n">
        <v>1.07</v>
      </c>
    </row>
    <row r="3995" customFormat="false" ht="25.5" hidden="false" customHeight="false" outlineLevel="0" collapsed="false">
      <c r="A3995" s="122" t="s">
        <v>1578</v>
      </c>
      <c r="B3995" s="123" t="s">
        <v>3334</v>
      </c>
      <c r="C3995" s="122" t="s">
        <v>29</v>
      </c>
      <c r="D3995" s="122" t="s">
        <v>3335</v>
      </c>
      <c r="E3995" s="124" t="s">
        <v>1581</v>
      </c>
      <c r="F3995" s="124"/>
      <c r="G3995" s="125" t="s">
        <v>65</v>
      </c>
      <c r="H3995" s="126" t="n">
        <v>2</v>
      </c>
      <c r="I3995" s="127" t="n">
        <f aca="false">L3995</f>
        <v>1.63</v>
      </c>
      <c r="J3995" s="127" t="n">
        <f aca="false">M3995</f>
        <v>3.26</v>
      </c>
      <c r="L3995" s="108" t="n">
        <f aca="false">TRUNC(N3995-N3995*$O$2,2)</f>
        <v>1.63</v>
      </c>
      <c r="M3995" s="108" t="n">
        <f aca="false">TRUNC(O3995-O3995*$O$2,2)</f>
        <v>3.26</v>
      </c>
      <c r="N3995" s="0" t="n">
        <v>2.09</v>
      </c>
      <c r="O3995" s="0" t="n">
        <v>4.18</v>
      </c>
    </row>
    <row r="3996" customFormat="false" ht="25.5" hidden="false" customHeight="false" outlineLevel="0" collapsed="false">
      <c r="A3996" s="122" t="s">
        <v>1578</v>
      </c>
      <c r="B3996" s="123" t="s">
        <v>3354</v>
      </c>
      <c r="C3996" s="122" t="s">
        <v>29</v>
      </c>
      <c r="D3996" s="122" t="s">
        <v>3355</v>
      </c>
      <c r="E3996" s="124" t="s">
        <v>1581</v>
      </c>
      <c r="F3996" s="124"/>
      <c r="G3996" s="125" t="s">
        <v>65</v>
      </c>
      <c r="H3996" s="126" t="n">
        <v>1</v>
      </c>
      <c r="I3996" s="127" t="n">
        <f aca="false">L3996</f>
        <v>2.32</v>
      </c>
      <c r="J3996" s="127" t="n">
        <f aca="false">M3996</f>
        <v>2.32</v>
      </c>
      <c r="L3996" s="108" t="n">
        <f aca="false">TRUNC(N3996-N3996*$O$2,2)</f>
        <v>2.32</v>
      </c>
      <c r="M3996" s="108" t="n">
        <f aca="false">TRUNC(O3996-O3996*$O$2,2)</f>
        <v>2.32</v>
      </c>
      <c r="N3996" s="0" t="n">
        <v>2.98</v>
      </c>
      <c r="O3996" s="0" t="n">
        <v>2.98</v>
      </c>
    </row>
    <row r="3997" customFormat="false" ht="12.75" hidden="false" customHeight="false" outlineLevel="0" collapsed="false">
      <c r="A3997" s="115"/>
      <c r="B3997" s="115"/>
      <c r="C3997" s="115"/>
      <c r="D3997" s="115"/>
      <c r="E3997" s="115"/>
      <c r="F3997" s="116"/>
      <c r="G3997" s="115"/>
      <c r="H3997" s="116"/>
      <c r="I3997" s="115"/>
      <c r="J3997" s="116"/>
      <c r="L3997" s="108"/>
      <c r="M3997" s="108" t="n">
        <f aca="false">TRUNC(O3997-O3997*$O$2,2)</f>
        <v>4.13</v>
      </c>
      <c r="N3997" s="0" t="s">
        <v>1574</v>
      </c>
      <c r="O3997" s="0" t="n">
        <v>5.3</v>
      </c>
    </row>
    <row r="3998" customFormat="false" ht="12.75" hidden="false" customHeight="false" outlineLevel="0" collapsed="false">
      <c r="A3998" s="115"/>
      <c r="B3998" s="115"/>
      <c r="C3998" s="115"/>
      <c r="D3998" s="115"/>
      <c r="E3998" s="115"/>
      <c r="F3998" s="116"/>
      <c r="G3998" s="115"/>
      <c r="H3998" s="117" t="s">
        <v>1575</v>
      </c>
      <c r="I3998" s="117"/>
      <c r="J3998" s="118" t="n">
        <f aca="false">M3998</f>
        <v>14.4</v>
      </c>
      <c r="L3998" s="108" t="n">
        <f aca="false">TRUNC(N3998-N3998*$O$2,2)</f>
        <v>0</v>
      </c>
      <c r="M3998" s="108" t="n">
        <f aca="false">TRUNC(O3998-O3998*$O$2,2)</f>
        <v>14.4</v>
      </c>
      <c r="N3998" s="0" t="n">
        <v>0</v>
      </c>
      <c r="O3998" s="0" t="n">
        <v>18.45</v>
      </c>
    </row>
    <row r="3999" customFormat="false" ht="13.5" hidden="false" customHeight="false" outlineLevel="0" collapsed="false">
      <c r="A3999" s="30"/>
      <c r="B3999" s="30"/>
      <c r="C3999" s="30"/>
      <c r="D3999" s="30"/>
      <c r="E3999" s="30"/>
      <c r="F3999" s="30"/>
      <c r="G3999" s="30"/>
      <c r="H3999" s="119"/>
      <c r="I3999" s="30"/>
      <c r="J3999" s="120"/>
      <c r="L3999" s="108"/>
      <c r="M3999" s="108" t="n">
        <f aca="false">TRUNC(O3999-O3999*$O$2,2)</f>
        <v>244.8</v>
      </c>
      <c r="N3999" s="0" t="s">
        <v>1576</v>
      </c>
      <c r="O3999" s="0" t="n">
        <v>313.65</v>
      </c>
    </row>
    <row r="4000" customFormat="false" ht="13.5" hidden="false" customHeight="false" outlineLevel="0" collapsed="false">
      <c r="A4000" s="121"/>
      <c r="B4000" s="121"/>
      <c r="C4000" s="121"/>
      <c r="D4000" s="121"/>
      <c r="E4000" s="121"/>
      <c r="F4000" s="121"/>
      <c r="G4000" s="121"/>
      <c r="H4000" s="121"/>
      <c r="I4000" s="121"/>
      <c r="J4000" s="121"/>
      <c r="L4000" s="108" t="n">
        <f aca="false">TRUNC(N4000-N4000*$O$2,2)</f>
        <v>0</v>
      </c>
      <c r="M4000" s="108" t="n">
        <f aca="false">TRUNC(O4000-O4000*$O$2,2)</f>
        <v>0</v>
      </c>
      <c r="N4000" s="0" t="n">
        <v>0</v>
      </c>
      <c r="O4000" s="0" t="n">
        <v>0</v>
      </c>
    </row>
    <row r="4001" customFormat="false" ht="15" hidden="false" customHeight="false" outlineLevel="0" collapsed="false">
      <c r="A4001" s="98" t="s">
        <v>618</v>
      </c>
      <c r="B4001" s="99" t="s">
        <v>8</v>
      </c>
      <c r="C4001" s="98" t="s">
        <v>9</v>
      </c>
      <c r="D4001" s="98" t="s">
        <v>10</v>
      </c>
      <c r="E4001" s="100" t="s">
        <v>1565</v>
      </c>
      <c r="F4001" s="100"/>
      <c r="G4001" s="101" t="s">
        <v>11</v>
      </c>
      <c r="H4001" s="99" t="s">
        <v>12</v>
      </c>
      <c r="I4001" s="99" t="s">
        <v>13</v>
      </c>
      <c r="J4001" s="99" t="s">
        <v>15</v>
      </c>
      <c r="L4001" s="108"/>
      <c r="M4001" s="108"/>
    </row>
    <row r="4002" customFormat="false" ht="66" hidden="false" customHeight="true" outlineLevel="0" collapsed="false">
      <c r="A4002" s="102" t="s">
        <v>1566</v>
      </c>
      <c r="B4002" s="103" t="s">
        <v>619</v>
      </c>
      <c r="C4002" s="102" t="s">
        <v>29</v>
      </c>
      <c r="D4002" s="102" t="s">
        <v>620</v>
      </c>
      <c r="E4002" s="104" t="s">
        <v>3291</v>
      </c>
      <c r="F4002" s="104"/>
      <c r="G4002" s="105" t="s">
        <v>65</v>
      </c>
      <c r="H4002" s="106" t="n">
        <v>1</v>
      </c>
      <c r="I4002" s="107" t="n">
        <f aca="false">L4002</f>
        <v>17.71</v>
      </c>
      <c r="J4002" s="107" t="n">
        <f aca="false">M4002</f>
        <v>17.71</v>
      </c>
      <c r="L4002" s="108" t="n">
        <f aca="false">TRUNC(N4002-N4002*$O$2,2)</f>
        <v>17.71</v>
      </c>
      <c r="M4002" s="108" t="n">
        <f aca="false">TRUNC(O4002-O4002*$O$2,2)</f>
        <v>17.71</v>
      </c>
      <c r="N4002" s="0" t="n">
        <v>22.7</v>
      </c>
      <c r="O4002" s="0" t="n">
        <v>22.7</v>
      </c>
    </row>
    <row r="4003" customFormat="false" ht="39.6" hidden="false" customHeight="true" outlineLevel="0" collapsed="false">
      <c r="A4003" s="109" t="s">
        <v>1567</v>
      </c>
      <c r="B4003" s="110" t="s">
        <v>3312</v>
      </c>
      <c r="C4003" s="109" t="s">
        <v>29</v>
      </c>
      <c r="D4003" s="109" t="s">
        <v>3313</v>
      </c>
      <c r="E4003" s="111" t="s">
        <v>1570</v>
      </c>
      <c r="F4003" s="111"/>
      <c r="G4003" s="112" t="s">
        <v>31</v>
      </c>
      <c r="H4003" s="113" t="n">
        <v>0.1652</v>
      </c>
      <c r="I4003" s="114" t="n">
        <f aca="false">L4003</f>
        <v>22.6</v>
      </c>
      <c r="J4003" s="114" t="n">
        <f aca="false">M4003</f>
        <v>3.73</v>
      </c>
      <c r="L4003" s="108" t="n">
        <f aca="false">TRUNC(N4003-N4003*$O$2,2)</f>
        <v>22.6</v>
      </c>
      <c r="M4003" s="108" t="n">
        <f aca="false">TRUNC(O4003-O4003*$O$2,2)</f>
        <v>3.73</v>
      </c>
      <c r="N4003" s="0" t="n">
        <v>28.96</v>
      </c>
      <c r="O4003" s="0" t="n">
        <v>4.78</v>
      </c>
    </row>
    <row r="4004" customFormat="false" ht="39.6" hidden="false" customHeight="true" outlineLevel="0" collapsed="false">
      <c r="A4004" s="109" t="s">
        <v>1567</v>
      </c>
      <c r="B4004" s="110" t="s">
        <v>3314</v>
      </c>
      <c r="C4004" s="109" t="s">
        <v>29</v>
      </c>
      <c r="D4004" s="109" t="s">
        <v>3315</v>
      </c>
      <c r="E4004" s="111" t="s">
        <v>1570</v>
      </c>
      <c r="F4004" s="111"/>
      <c r="G4004" s="112" t="s">
        <v>31</v>
      </c>
      <c r="H4004" s="113" t="n">
        <v>0.1652</v>
      </c>
      <c r="I4004" s="114" t="n">
        <f aca="false">L4004</f>
        <v>16.13</v>
      </c>
      <c r="J4004" s="114" t="n">
        <f aca="false">M4004</f>
        <v>2.66</v>
      </c>
      <c r="L4004" s="108" t="n">
        <f aca="false">TRUNC(N4004-N4004*$O$2,2)</f>
        <v>16.13</v>
      </c>
      <c r="M4004" s="108" t="n">
        <f aca="false">TRUNC(O4004-O4004*$O$2,2)</f>
        <v>2.66</v>
      </c>
      <c r="N4004" s="0" t="n">
        <v>20.67</v>
      </c>
      <c r="O4004" s="0" t="n">
        <v>3.41</v>
      </c>
    </row>
    <row r="4005" customFormat="false" ht="51" hidden="false" customHeight="false" outlineLevel="0" collapsed="false">
      <c r="A4005" s="122" t="s">
        <v>1578</v>
      </c>
      <c r="B4005" s="123" t="s">
        <v>3330</v>
      </c>
      <c r="C4005" s="122" t="s">
        <v>29</v>
      </c>
      <c r="D4005" s="122" t="s">
        <v>3331</v>
      </c>
      <c r="E4005" s="124" t="s">
        <v>1581</v>
      </c>
      <c r="F4005" s="124"/>
      <c r="G4005" s="125" t="s">
        <v>65</v>
      </c>
      <c r="H4005" s="126" t="n">
        <v>0.075</v>
      </c>
      <c r="I4005" s="127" t="n">
        <f aca="false">L4005</f>
        <v>16.72</v>
      </c>
      <c r="J4005" s="127" t="n">
        <f aca="false">M4005</f>
        <v>1.24</v>
      </c>
      <c r="L4005" s="108" t="n">
        <f aca="false">TRUNC(N4005-N4005*$O$2,2)</f>
        <v>16.72</v>
      </c>
      <c r="M4005" s="108" t="n">
        <f aca="false">TRUNC(O4005-O4005*$O$2,2)</f>
        <v>1.24</v>
      </c>
      <c r="N4005" s="0" t="n">
        <v>21.43</v>
      </c>
      <c r="O4005" s="0" t="n">
        <v>1.6</v>
      </c>
    </row>
    <row r="4006" customFormat="false" ht="25.5" hidden="false" customHeight="false" outlineLevel="0" collapsed="false">
      <c r="A4006" s="122" t="s">
        <v>1578</v>
      </c>
      <c r="B4006" s="123" t="s">
        <v>3348</v>
      </c>
      <c r="C4006" s="122" t="s">
        <v>29</v>
      </c>
      <c r="D4006" s="122" t="s">
        <v>3349</v>
      </c>
      <c r="E4006" s="124" t="s">
        <v>1581</v>
      </c>
      <c r="F4006" s="124"/>
      <c r="G4006" s="125" t="s">
        <v>65</v>
      </c>
      <c r="H4006" s="126" t="n">
        <v>2</v>
      </c>
      <c r="I4006" s="127" t="n">
        <f aca="false">L4006</f>
        <v>2.39</v>
      </c>
      <c r="J4006" s="127" t="n">
        <f aca="false">M4006</f>
        <v>4.79</v>
      </c>
      <c r="L4006" s="108" t="n">
        <f aca="false">TRUNC(N4006-N4006*$O$2,2)</f>
        <v>2.39</v>
      </c>
      <c r="M4006" s="108" t="n">
        <f aca="false">TRUNC(O4006-O4006*$O$2,2)</f>
        <v>4.79</v>
      </c>
      <c r="N4006" s="0" t="n">
        <v>3.07</v>
      </c>
      <c r="O4006" s="0" t="n">
        <v>6.14</v>
      </c>
    </row>
    <row r="4007" customFormat="false" ht="25.5" hidden="false" customHeight="false" outlineLevel="0" collapsed="false">
      <c r="A4007" s="122" t="s">
        <v>1578</v>
      </c>
      <c r="B4007" s="123" t="s">
        <v>3356</v>
      </c>
      <c r="C4007" s="122" t="s">
        <v>29</v>
      </c>
      <c r="D4007" s="122" t="s">
        <v>3357</v>
      </c>
      <c r="E4007" s="124" t="s">
        <v>1581</v>
      </c>
      <c r="F4007" s="124"/>
      <c r="G4007" s="125" t="s">
        <v>65</v>
      </c>
      <c r="H4007" s="126" t="n">
        <v>1</v>
      </c>
      <c r="I4007" s="127" t="n">
        <f aca="false">L4007</f>
        <v>5.28</v>
      </c>
      <c r="J4007" s="127" t="n">
        <f aca="false">M4007</f>
        <v>5.28</v>
      </c>
      <c r="L4007" s="108" t="n">
        <f aca="false">TRUNC(N4007-N4007*$O$2,2)</f>
        <v>5.28</v>
      </c>
      <c r="M4007" s="108" t="n">
        <f aca="false">TRUNC(O4007-O4007*$O$2,2)</f>
        <v>5.28</v>
      </c>
      <c r="N4007" s="0" t="n">
        <v>6.77</v>
      </c>
      <c r="O4007" s="0" t="n">
        <v>6.77</v>
      </c>
    </row>
    <row r="4008" customFormat="false" ht="12.75" hidden="false" customHeight="false" outlineLevel="0" collapsed="false">
      <c r="A4008" s="115"/>
      <c r="B4008" s="115"/>
      <c r="C4008" s="115"/>
      <c r="D4008" s="115"/>
      <c r="E4008" s="115"/>
      <c r="F4008" s="116"/>
      <c r="G4008" s="115"/>
      <c r="H4008" s="116"/>
      <c r="I4008" s="115"/>
      <c r="J4008" s="116"/>
      <c r="L4008" s="108"/>
      <c r="M4008" s="108" t="n">
        <f aca="false">TRUNC(O4008-O4008*$O$2,2)</f>
        <v>4.95</v>
      </c>
      <c r="N4008" s="0" t="s">
        <v>1574</v>
      </c>
      <c r="O4008" s="0" t="n">
        <v>6.35</v>
      </c>
    </row>
    <row r="4009" customFormat="false" ht="12.75" hidden="false" customHeight="false" outlineLevel="0" collapsed="false">
      <c r="A4009" s="115"/>
      <c r="B4009" s="115"/>
      <c r="C4009" s="115"/>
      <c r="D4009" s="115"/>
      <c r="E4009" s="115"/>
      <c r="F4009" s="116"/>
      <c r="G4009" s="115"/>
      <c r="H4009" s="117" t="s">
        <v>1575</v>
      </c>
      <c r="I4009" s="117"/>
      <c r="J4009" s="118" t="n">
        <f aca="false">M4009</f>
        <v>21.69</v>
      </c>
      <c r="L4009" s="108" t="n">
        <f aca="false">TRUNC(N4009-N4009*$O$2,2)</f>
        <v>0</v>
      </c>
      <c r="M4009" s="108" t="n">
        <f aca="false">TRUNC(O4009-O4009*$O$2,2)</f>
        <v>21.69</v>
      </c>
      <c r="N4009" s="0" t="n">
        <v>0</v>
      </c>
      <c r="O4009" s="0" t="n">
        <v>27.8</v>
      </c>
    </row>
    <row r="4010" customFormat="false" ht="13.5" hidden="false" customHeight="false" outlineLevel="0" collapsed="false">
      <c r="A4010" s="30"/>
      <c r="B4010" s="30"/>
      <c r="C4010" s="30"/>
      <c r="D4010" s="30"/>
      <c r="E4010" s="30"/>
      <c r="F4010" s="30"/>
      <c r="G4010" s="30"/>
      <c r="H4010" s="119"/>
      <c r="I4010" s="30"/>
      <c r="J4010" s="120"/>
      <c r="L4010" s="108"/>
      <c r="M4010" s="108" t="n">
        <f aca="false">TRUNC(O4010-O4010*$O$2,2)</f>
        <v>238.67</v>
      </c>
      <c r="N4010" s="0" t="s">
        <v>1576</v>
      </c>
      <c r="O4010" s="0" t="n">
        <v>305.8</v>
      </c>
    </row>
    <row r="4011" customFormat="false" ht="13.5" hidden="false" customHeight="false" outlineLevel="0" collapsed="false">
      <c r="A4011" s="121"/>
      <c r="B4011" s="121"/>
      <c r="C4011" s="121"/>
      <c r="D4011" s="121"/>
      <c r="E4011" s="121"/>
      <c r="F4011" s="121"/>
      <c r="G4011" s="121"/>
      <c r="H4011" s="121"/>
      <c r="I4011" s="121"/>
      <c r="J4011" s="121"/>
      <c r="L4011" s="108" t="n">
        <f aca="false">TRUNC(N4011-N4011*$O$2,2)</f>
        <v>0</v>
      </c>
      <c r="M4011" s="108" t="n">
        <f aca="false">TRUNC(O4011-O4011*$O$2,2)</f>
        <v>0</v>
      </c>
      <c r="N4011" s="0" t="n">
        <v>0</v>
      </c>
      <c r="O4011" s="0" t="n">
        <v>0</v>
      </c>
    </row>
    <row r="4012" customFormat="false" ht="15" hidden="false" customHeight="false" outlineLevel="0" collapsed="false">
      <c r="A4012" s="98" t="s">
        <v>621</v>
      </c>
      <c r="B4012" s="99" t="s">
        <v>8</v>
      </c>
      <c r="C4012" s="98" t="s">
        <v>9</v>
      </c>
      <c r="D4012" s="98" t="s">
        <v>10</v>
      </c>
      <c r="E4012" s="100" t="s">
        <v>1565</v>
      </c>
      <c r="F4012" s="100"/>
      <c r="G4012" s="101" t="s">
        <v>11</v>
      </c>
      <c r="H4012" s="99" t="s">
        <v>12</v>
      </c>
      <c r="I4012" s="99" t="s">
        <v>13</v>
      </c>
      <c r="J4012" s="99" t="s">
        <v>15</v>
      </c>
      <c r="L4012" s="108"/>
      <c r="M4012" s="108"/>
    </row>
    <row r="4013" customFormat="false" ht="26.45" hidden="false" customHeight="true" outlineLevel="0" collapsed="false">
      <c r="A4013" s="102" t="s">
        <v>1566</v>
      </c>
      <c r="B4013" s="103" t="s">
        <v>622</v>
      </c>
      <c r="C4013" s="102" t="s">
        <v>50</v>
      </c>
      <c r="D4013" s="102" t="s">
        <v>623</v>
      </c>
      <c r="E4013" s="104" t="s">
        <v>2045</v>
      </c>
      <c r="F4013" s="104"/>
      <c r="G4013" s="105" t="s">
        <v>24</v>
      </c>
      <c r="H4013" s="106" t="n">
        <v>1</v>
      </c>
      <c r="I4013" s="107" t="n">
        <f aca="false">L4013</f>
        <v>11.75</v>
      </c>
      <c r="J4013" s="107" t="n">
        <f aca="false">M4013</f>
        <v>11.75</v>
      </c>
      <c r="L4013" s="108" t="n">
        <f aca="false">TRUNC(N4013-N4013*$O$2,2)</f>
        <v>11.75</v>
      </c>
      <c r="M4013" s="108" t="n">
        <f aca="false">TRUNC(O4013-O4013*$O$2,2)</f>
        <v>11.75</v>
      </c>
      <c r="N4013" s="0" t="n">
        <v>15.06</v>
      </c>
      <c r="O4013" s="0" t="n">
        <v>15.06</v>
      </c>
    </row>
    <row r="4014" customFormat="false" ht="15" hidden="false" customHeight="false" outlineLevel="0" collapsed="false">
      <c r="A4014" s="98"/>
      <c r="B4014" s="99" t="s">
        <v>8</v>
      </c>
      <c r="C4014" s="98" t="s">
        <v>9</v>
      </c>
      <c r="D4014" s="98" t="s">
        <v>10</v>
      </c>
      <c r="E4014" s="100" t="s">
        <v>1565</v>
      </c>
      <c r="F4014" s="100"/>
      <c r="G4014" s="101" t="s">
        <v>11</v>
      </c>
      <c r="H4014" s="99" t="s">
        <v>12</v>
      </c>
      <c r="I4014" s="99" t="s">
        <v>13</v>
      </c>
      <c r="J4014" s="99" t="s">
        <v>15</v>
      </c>
      <c r="L4014" s="108"/>
      <c r="M4014" s="108"/>
    </row>
    <row r="4015" customFormat="false" ht="25.5" hidden="false" customHeight="false" outlineLevel="0" collapsed="false">
      <c r="A4015" s="122" t="s">
        <v>1578</v>
      </c>
      <c r="B4015" s="123" t="s">
        <v>1616</v>
      </c>
      <c r="C4015" s="122" t="s">
        <v>50</v>
      </c>
      <c r="D4015" s="122" t="s">
        <v>1617</v>
      </c>
      <c r="E4015" s="124" t="s">
        <v>1609</v>
      </c>
      <c r="F4015" s="124"/>
      <c r="G4015" s="125" t="s">
        <v>1610</v>
      </c>
      <c r="H4015" s="126" t="n">
        <v>0.28</v>
      </c>
      <c r="I4015" s="127" t="n">
        <f aca="false">L4015</f>
        <v>10.65</v>
      </c>
      <c r="J4015" s="127" t="n">
        <f aca="false">M4015</f>
        <v>2.98</v>
      </c>
      <c r="L4015" s="108" t="n">
        <f aca="false">TRUNC(N4015-N4015*$O$2,2)</f>
        <v>10.65</v>
      </c>
      <c r="M4015" s="108" t="n">
        <f aca="false">TRUNC(O4015-O4015*$O$2,2)</f>
        <v>2.98</v>
      </c>
      <c r="N4015" s="0" t="s">
        <v>1618</v>
      </c>
      <c r="O4015" s="0" t="s">
        <v>3104</v>
      </c>
    </row>
    <row r="4016" customFormat="false" ht="25.5" hidden="false" customHeight="false" outlineLevel="0" collapsed="false">
      <c r="A4016" s="109" t="s">
        <v>1566</v>
      </c>
      <c r="B4016" s="110" t="n">
        <v>10549</v>
      </c>
      <c r="C4016" s="109" t="s">
        <v>50</v>
      </c>
      <c r="D4016" s="109" t="s">
        <v>1620</v>
      </c>
      <c r="E4016" s="111" t="s">
        <v>1621</v>
      </c>
      <c r="F4016" s="111"/>
      <c r="G4016" s="112" t="s">
        <v>1610</v>
      </c>
      <c r="H4016" s="113" t="n">
        <v>0.28</v>
      </c>
      <c r="I4016" s="114" t="n">
        <f aca="false">L4016</f>
        <v>2.95</v>
      </c>
      <c r="J4016" s="114" t="n">
        <f aca="false">M4016</f>
        <v>0.82</v>
      </c>
      <c r="L4016" s="108" t="n">
        <f aca="false">TRUNC(N4016-N4016*$O$2,2)</f>
        <v>2.95</v>
      </c>
      <c r="M4016" s="108" t="n">
        <f aca="false">TRUNC(O4016-O4016*$O$2,2)</f>
        <v>0.82</v>
      </c>
      <c r="N4016" s="0" t="s">
        <v>1622</v>
      </c>
      <c r="O4016" s="0" t="s">
        <v>3358</v>
      </c>
    </row>
    <row r="4017" customFormat="false" ht="12.75" hidden="false" customHeight="false" outlineLevel="0" collapsed="false">
      <c r="A4017" s="122" t="s">
        <v>1578</v>
      </c>
      <c r="B4017" s="123" t="n">
        <v>162</v>
      </c>
      <c r="C4017" s="122" t="s">
        <v>50</v>
      </c>
      <c r="D4017" s="122" t="s">
        <v>3359</v>
      </c>
      <c r="E4017" s="124" t="s">
        <v>1581</v>
      </c>
      <c r="F4017" s="124"/>
      <c r="G4017" s="125" t="s">
        <v>24</v>
      </c>
      <c r="H4017" s="126" t="n">
        <v>1</v>
      </c>
      <c r="I4017" s="127" t="n">
        <f aca="false">L4017</f>
        <v>0.76</v>
      </c>
      <c r="J4017" s="127" t="n">
        <f aca="false">M4017</f>
        <v>0.76</v>
      </c>
      <c r="L4017" s="108" t="n">
        <f aca="false">TRUNC(N4017-N4017*$O$2,2)</f>
        <v>0.76</v>
      </c>
      <c r="M4017" s="108" t="n">
        <f aca="false">TRUNC(O4017-O4017*$O$2,2)</f>
        <v>0.76</v>
      </c>
      <c r="N4017" s="0" t="s">
        <v>2163</v>
      </c>
      <c r="O4017" s="0" t="s">
        <v>2163</v>
      </c>
    </row>
    <row r="4018" customFormat="false" ht="12.75" hidden="false" customHeight="false" outlineLevel="0" collapsed="false">
      <c r="A4018" s="122" t="s">
        <v>1578</v>
      </c>
      <c r="B4018" s="123" t="n">
        <v>1703</v>
      </c>
      <c r="C4018" s="122" t="s">
        <v>50</v>
      </c>
      <c r="D4018" s="122" t="s">
        <v>2264</v>
      </c>
      <c r="E4018" s="124" t="s">
        <v>1581</v>
      </c>
      <c r="F4018" s="124"/>
      <c r="G4018" s="125" t="s">
        <v>287</v>
      </c>
      <c r="H4018" s="126" t="n">
        <v>0.02</v>
      </c>
      <c r="I4018" s="127" t="n">
        <f aca="false">L4018</f>
        <v>44.29</v>
      </c>
      <c r="J4018" s="127" t="n">
        <f aca="false">M4018</f>
        <v>0.88</v>
      </c>
      <c r="L4018" s="108" t="n">
        <f aca="false">TRUNC(N4018-N4018*$O$2,2)</f>
        <v>44.29</v>
      </c>
      <c r="M4018" s="108" t="n">
        <f aca="false">TRUNC(O4018-O4018*$O$2,2)</f>
        <v>0.88</v>
      </c>
      <c r="N4018" s="0" t="s">
        <v>2265</v>
      </c>
      <c r="O4018" s="0" t="s">
        <v>2804</v>
      </c>
    </row>
    <row r="4019" customFormat="false" ht="25.5" hidden="false" customHeight="false" outlineLevel="0" collapsed="false">
      <c r="A4019" s="122" t="s">
        <v>1578</v>
      </c>
      <c r="B4019" s="123" t="n">
        <v>1188</v>
      </c>
      <c r="C4019" s="122" t="s">
        <v>50</v>
      </c>
      <c r="D4019" s="122" t="s">
        <v>3360</v>
      </c>
      <c r="E4019" s="124" t="s">
        <v>1581</v>
      </c>
      <c r="F4019" s="124"/>
      <c r="G4019" s="125" t="s">
        <v>24</v>
      </c>
      <c r="H4019" s="126" t="n">
        <v>1</v>
      </c>
      <c r="I4019" s="127" t="n">
        <f aca="false">L4019</f>
        <v>1.35</v>
      </c>
      <c r="J4019" s="127" t="n">
        <f aca="false">M4019</f>
        <v>1.35</v>
      </c>
      <c r="L4019" s="108" t="n">
        <f aca="false">TRUNC(N4019-N4019*$O$2,2)</f>
        <v>1.35</v>
      </c>
      <c r="M4019" s="108" t="n">
        <f aca="false">TRUNC(O4019-O4019*$O$2,2)</f>
        <v>1.35</v>
      </c>
      <c r="N4019" s="0" t="s">
        <v>2461</v>
      </c>
      <c r="O4019" s="0" t="s">
        <v>2461</v>
      </c>
    </row>
    <row r="4020" customFormat="false" ht="25.5" hidden="false" customHeight="false" outlineLevel="0" collapsed="false">
      <c r="A4020" s="109" t="s">
        <v>1566</v>
      </c>
      <c r="B4020" s="110" t="n">
        <v>10554</v>
      </c>
      <c r="C4020" s="109" t="s">
        <v>50</v>
      </c>
      <c r="D4020" s="109" t="s">
        <v>1839</v>
      </c>
      <c r="E4020" s="111" t="s">
        <v>1621</v>
      </c>
      <c r="F4020" s="111"/>
      <c r="G4020" s="112" t="s">
        <v>1610</v>
      </c>
      <c r="H4020" s="113" t="n">
        <v>0.28</v>
      </c>
      <c r="I4020" s="114" t="n">
        <f aca="false">L4020</f>
        <v>2.9</v>
      </c>
      <c r="J4020" s="114" t="n">
        <f aca="false">M4020</f>
        <v>0.81</v>
      </c>
      <c r="L4020" s="108" t="n">
        <f aca="false">TRUNC(N4020-N4020*$O$2,2)</f>
        <v>2.9</v>
      </c>
      <c r="M4020" s="108" t="n">
        <f aca="false">TRUNC(O4020-O4020*$O$2,2)</f>
        <v>0.81</v>
      </c>
      <c r="N4020" s="0" t="s">
        <v>1840</v>
      </c>
      <c r="O4020" s="0" t="s">
        <v>1787</v>
      </c>
    </row>
    <row r="4021" customFormat="false" ht="25.5" hidden="false" customHeight="false" outlineLevel="0" collapsed="false">
      <c r="A4021" s="122" t="s">
        <v>1578</v>
      </c>
      <c r="B4021" s="123" t="s">
        <v>1865</v>
      </c>
      <c r="C4021" s="122" t="s">
        <v>50</v>
      </c>
      <c r="D4021" s="122" t="s">
        <v>1866</v>
      </c>
      <c r="E4021" s="124" t="s">
        <v>1609</v>
      </c>
      <c r="F4021" s="124"/>
      <c r="G4021" s="125" t="s">
        <v>1610</v>
      </c>
      <c r="H4021" s="126" t="n">
        <v>0.28</v>
      </c>
      <c r="I4021" s="127" t="n">
        <f aca="false">L4021</f>
        <v>14.91</v>
      </c>
      <c r="J4021" s="127" t="n">
        <f aca="false">M4021</f>
        <v>4.17</v>
      </c>
      <c r="L4021" s="108" t="n">
        <f aca="false">TRUNC(N4021-N4021*$O$2,2)</f>
        <v>14.91</v>
      </c>
      <c r="M4021" s="108" t="n">
        <f aca="false">TRUNC(O4021-O4021*$O$2,2)</f>
        <v>4.17</v>
      </c>
      <c r="N4021" s="0" t="s">
        <v>1739</v>
      </c>
      <c r="O4021" s="0" t="s">
        <v>3361</v>
      </c>
    </row>
    <row r="4022" customFormat="false" ht="13.9" hidden="false" customHeight="true" outlineLevel="0" collapsed="false">
      <c r="A4022" s="134" t="s">
        <v>1630</v>
      </c>
      <c r="B4022" s="134"/>
      <c r="C4022" s="134"/>
      <c r="D4022" s="134"/>
      <c r="E4022" s="134"/>
      <c r="F4022" s="134"/>
      <c r="G4022" s="134"/>
      <c r="H4022" s="134"/>
      <c r="I4022" s="134"/>
      <c r="J4022" s="134"/>
      <c r="L4022" s="108" t="n">
        <f aca="false">TRUNC(N4022-N4022*$O$2,2)</f>
        <v>0</v>
      </c>
      <c r="M4022" s="108" t="n">
        <f aca="false">TRUNC(O4022-O4022*$O$2,2)</f>
        <v>0</v>
      </c>
      <c r="N4022" s="0" t="n">
        <v>0</v>
      </c>
      <c r="O4022" s="0" t="n">
        <v>0</v>
      </c>
    </row>
    <row r="4023" customFormat="false" ht="15" hidden="false" customHeight="false" outlineLevel="0" collapsed="false">
      <c r="A4023" s="98"/>
      <c r="B4023" s="99" t="s">
        <v>8</v>
      </c>
      <c r="C4023" s="98" t="s">
        <v>9</v>
      </c>
      <c r="D4023" s="98" t="s">
        <v>10</v>
      </c>
      <c r="E4023" s="100" t="s">
        <v>1565</v>
      </c>
      <c r="F4023" s="100"/>
      <c r="G4023" s="101" t="s">
        <v>11</v>
      </c>
      <c r="H4023" s="99" t="s">
        <v>12</v>
      </c>
      <c r="I4023" s="99" t="s">
        <v>13</v>
      </c>
      <c r="J4023" s="99" t="s">
        <v>15</v>
      </c>
      <c r="L4023" s="108"/>
      <c r="M4023" s="108"/>
    </row>
    <row r="4024" customFormat="false" ht="25.5" hidden="false" customHeight="false" outlineLevel="0" collapsed="false">
      <c r="A4024" s="122" t="s">
        <v>1578</v>
      </c>
      <c r="B4024" s="123" t="s">
        <v>1645</v>
      </c>
      <c r="C4024" s="122" t="s">
        <v>50</v>
      </c>
      <c r="D4024" s="122" t="s">
        <v>1646</v>
      </c>
      <c r="E4024" s="124" t="s">
        <v>1581</v>
      </c>
      <c r="F4024" s="124"/>
      <c r="G4024" s="125" t="s">
        <v>24</v>
      </c>
      <c r="H4024" s="126" t="n">
        <v>5.6E-005</v>
      </c>
      <c r="I4024" s="127" t="n">
        <f aca="false">L4024</f>
        <v>140.49</v>
      </c>
      <c r="J4024" s="127" t="n">
        <f aca="false">M4024</f>
        <v>0</v>
      </c>
      <c r="L4024" s="108" t="n">
        <f aca="false">TRUNC(N4024-N4024*$O$2,2)</f>
        <v>140.49</v>
      </c>
      <c r="M4024" s="108" t="n">
        <f aca="false">TRUNC(O4024-O4024*$O$2,2)</f>
        <v>0</v>
      </c>
      <c r="N4024" s="0" t="s">
        <v>1647</v>
      </c>
      <c r="O4024" s="0" t="s">
        <v>1644</v>
      </c>
    </row>
    <row r="4025" customFormat="false" ht="12.75" hidden="false" customHeight="false" outlineLevel="0" collapsed="false">
      <c r="A4025" s="122" t="s">
        <v>1578</v>
      </c>
      <c r="B4025" s="123" t="n">
        <v>11257</v>
      </c>
      <c r="C4025" s="122" t="s">
        <v>50</v>
      </c>
      <c r="D4025" s="122" t="s">
        <v>1967</v>
      </c>
      <c r="E4025" s="124" t="s">
        <v>1581</v>
      </c>
      <c r="F4025" s="124"/>
      <c r="G4025" s="125" t="s">
        <v>24</v>
      </c>
      <c r="H4025" s="126" t="n">
        <v>0.000112</v>
      </c>
      <c r="I4025" s="127" t="n">
        <f aca="false">L4025</f>
        <v>25.21</v>
      </c>
      <c r="J4025" s="127" t="n">
        <f aca="false">M4025</f>
        <v>0</v>
      </c>
      <c r="L4025" s="108" t="n">
        <f aca="false">TRUNC(N4025-N4025*$O$2,2)</f>
        <v>25.21</v>
      </c>
      <c r="M4025" s="108" t="n">
        <f aca="false">TRUNC(O4025-O4025*$O$2,2)</f>
        <v>0</v>
      </c>
      <c r="N4025" s="0" t="s">
        <v>1968</v>
      </c>
      <c r="O4025" s="0" t="s">
        <v>1635</v>
      </c>
    </row>
    <row r="4026" customFormat="false" ht="12.75" hidden="false" customHeight="false" outlineLevel="0" collapsed="false">
      <c r="A4026" s="122" t="s">
        <v>1578</v>
      </c>
      <c r="B4026" s="123" t="n">
        <v>162</v>
      </c>
      <c r="C4026" s="122" t="s">
        <v>50</v>
      </c>
      <c r="D4026" s="122" t="s">
        <v>3359</v>
      </c>
      <c r="E4026" s="124" t="s">
        <v>1581</v>
      </c>
      <c r="F4026" s="124"/>
      <c r="G4026" s="125" t="s">
        <v>24</v>
      </c>
      <c r="H4026" s="126" t="n">
        <v>1</v>
      </c>
      <c r="I4026" s="127" t="n">
        <f aca="false">L4026</f>
        <v>0.76</v>
      </c>
      <c r="J4026" s="127" t="n">
        <f aca="false">M4026</f>
        <v>0.76</v>
      </c>
      <c r="L4026" s="108" t="n">
        <f aca="false">TRUNC(N4026-N4026*$O$2,2)</f>
        <v>0.76</v>
      </c>
      <c r="M4026" s="108" t="n">
        <f aca="false">TRUNC(O4026-O4026*$O$2,2)</f>
        <v>0.76</v>
      </c>
      <c r="N4026" s="0" t="s">
        <v>2163</v>
      </c>
      <c r="O4026" s="0" t="s">
        <v>2163</v>
      </c>
    </row>
    <row r="4027" customFormat="false" ht="12.75" hidden="false" customHeight="false" outlineLevel="0" collapsed="false">
      <c r="A4027" s="122" t="s">
        <v>1578</v>
      </c>
      <c r="B4027" s="123" t="n">
        <v>11255</v>
      </c>
      <c r="C4027" s="122" t="s">
        <v>50</v>
      </c>
      <c r="D4027" s="122" t="s">
        <v>1938</v>
      </c>
      <c r="E4027" s="124" t="s">
        <v>1581</v>
      </c>
      <c r="F4027" s="124"/>
      <c r="G4027" s="125" t="s">
        <v>24</v>
      </c>
      <c r="H4027" s="126" t="n">
        <v>0.000168</v>
      </c>
      <c r="I4027" s="127" t="n">
        <f aca="false">L4027</f>
        <v>49.17</v>
      </c>
      <c r="J4027" s="127" t="n">
        <f aca="false">M4027</f>
        <v>0</v>
      </c>
      <c r="L4027" s="108" t="n">
        <f aca="false">TRUNC(N4027-N4027*$O$2,2)</f>
        <v>49.17</v>
      </c>
      <c r="M4027" s="108" t="n">
        <f aca="false">TRUNC(O4027-O4027*$O$2,2)</f>
        <v>0</v>
      </c>
      <c r="N4027" s="0" t="s">
        <v>1939</v>
      </c>
      <c r="O4027" s="0" t="s">
        <v>1644</v>
      </c>
    </row>
    <row r="4028" customFormat="false" ht="25.5" hidden="false" customHeight="false" outlineLevel="0" collapsed="false">
      <c r="A4028" s="122" t="s">
        <v>1578</v>
      </c>
      <c r="B4028" s="123" t="n">
        <v>10761</v>
      </c>
      <c r="C4028" s="122" t="s">
        <v>50</v>
      </c>
      <c r="D4028" s="122" t="s">
        <v>1641</v>
      </c>
      <c r="E4028" s="124" t="s">
        <v>1642</v>
      </c>
      <c r="F4028" s="124"/>
      <c r="G4028" s="125" t="s">
        <v>24</v>
      </c>
      <c r="H4028" s="126" t="n">
        <v>0.057008</v>
      </c>
      <c r="I4028" s="127" t="n">
        <f aca="false">L4028</f>
        <v>3.9</v>
      </c>
      <c r="J4028" s="127" t="n">
        <f aca="false">M4028</f>
        <v>0.21</v>
      </c>
      <c r="L4028" s="108" t="n">
        <f aca="false">TRUNC(N4028-N4028*$O$2,2)</f>
        <v>3.9</v>
      </c>
      <c r="M4028" s="108" t="n">
        <f aca="false">TRUNC(O4028-O4028*$O$2,2)</f>
        <v>0.21</v>
      </c>
      <c r="N4028" s="0" t="s">
        <v>1643</v>
      </c>
      <c r="O4028" s="0" t="s">
        <v>1980</v>
      </c>
    </row>
    <row r="4029" customFormat="false" ht="25.5" hidden="false" customHeight="false" outlineLevel="0" collapsed="false">
      <c r="A4029" s="122" t="s">
        <v>1578</v>
      </c>
      <c r="B4029" s="123" t="s">
        <v>1664</v>
      </c>
      <c r="C4029" s="122" t="s">
        <v>50</v>
      </c>
      <c r="D4029" s="122" t="s">
        <v>1665</v>
      </c>
      <c r="E4029" s="124" t="s">
        <v>1581</v>
      </c>
      <c r="F4029" s="124"/>
      <c r="G4029" s="125" t="s">
        <v>24</v>
      </c>
      <c r="H4029" s="126" t="n">
        <v>0.000112</v>
      </c>
      <c r="I4029" s="127" t="n">
        <f aca="false">L4029</f>
        <v>13.69</v>
      </c>
      <c r="J4029" s="127" t="n">
        <f aca="false">M4029</f>
        <v>0</v>
      </c>
      <c r="L4029" s="108" t="n">
        <f aca="false">TRUNC(N4029-N4029*$O$2,2)</f>
        <v>13.69</v>
      </c>
      <c r="M4029" s="108" t="n">
        <f aca="false">TRUNC(O4029-O4029*$O$2,2)</f>
        <v>0</v>
      </c>
      <c r="N4029" s="0" t="s">
        <v>1666</v>
      </c>
      <c r="O4029" s="0" t="s">
        <v>1635</v>
      </c>
    </row>
    <row r="4030" customFormat="false" ht="12.75" hidden="false" customHeight="false" outlineLevel="0" collapsed="false">
      <c r="A4030" s="122" t="s">
        <v>1578</v>
      </c>
      <c r="B4030" s="123" t="n">
        <v>10788</v>
      </c>
      <c r="C4030" s="122" t="s">
        <v>50</v>
      </c>
      <c r="D4030" s="122" t="s">
        <v>1650</v>
      </c>
      <c r="E4030" s="124" t="s">
        <v>1581</v>
      </c>
      <c r="F4030" s="124"/>
      <c r="G4030" s="125" t="s">
        <v>24</v>
      </c>
      <c r="H4030" s="126" t="n">
        <v>5.6E-005</v>
      </c>
      <c r="I4030" s="127" t="n">
        <f aca="false">L4030</f>
        <v>28.8</v>
      </c>
      <c r="J4030" s="127" t="n">
        <f aca="false">M4030</f>
        <v>0</v>
      </c>
      <c r="L4030" s="108" t="n">
        <f aca="false">TRUNC(N4030-N4030*$O$2,2)</f>
        <v>28.8</v>
      </c>
      <c r="M4030" s="108" t="n">
        <f aca="false">TRUNC(O4030-O4030*$O$2,2)</f>
        <v>0</v>
      </c>
      <c r="N4030" s="0" t="s">
        <v>1651</v>
      </c>
      <c r="O4030" s="0" t="s">
        <v>1635</v>
      </c>
    </row>
    <row r="4031" customFormat="false" ht="12.75" hidden="false" customHeight="false" outlineLevel="0" collapsed="false">
      <c r="A4031" s="122" t="s">
        <v>1578</v>
      </c>
      <c r="B4031" s="123" t="n">
        <v>158</v>
      </c>
      <c r="C4031" s="122" t="s">
        <v>50</v>
      </c>
      <c r="D4031" s="122" t="s">
        <v>1676</v>
      </c>
      <c r="E4031" s="124" t="s">
        <v>1581</v>
      </c>
      <c r="F4031" s="124"/>
      <c r="G4031" s="125" t="s">
        <v>24</v>
      </c>
      <c r="H4031" s="126" t="n">
        <v>0.057008</v>
      </c>
      <c r="I4031" s="127" t="n">
        <f aca="false">L4031</f>
        <v>10.92</v>
      </c>
      <c r="J4031" s="127" t="n">
        <f aca="false">M4031</f>
        <v>0.61</v>
      </c>
      <c r="L4031" s="108" t="n">
        <f aca="false">TRUNC(N4031-N4031*$O$2,2)</f>
        <v>10.92</v>
      </c>
      <c r="M4031" s="108" t="n">
        <f aca="false">TRUNC(O4031-O4031*$O$2,2)</f>
        <v>0.61</v>
      </c>
      <c r="N4031" s="0" t="s">
        <v>1677</v>
      </c>
      <c r="O4031" s="0" t="s">
        <v>3362</v>
      </c>
    </row>
    <row r="4032" customFormat="false" ht="12.75" hidden="false" customHeight="false" outlineLevel="0" collapsed="false">
      <c r="A4032" s="122" t="s">
        <v>1578</v>
      </c>
      <c r="B4032" s="123" t="n">
        <v>10362</v>
      </c>
      <c r="C4032" s="122" t="s">
        <v>50</v>
      </c>
      <c r="D4032" s="122" t="s">
        <v>1674</v>
      </c>
      <c r="E4032" s="124" t="s">
        <v>1642</v>
      </c>
      <c r="F4032" s="124"/>
      <c r="G4032" s="125" t="s">
        <v>24</v>
      </c>
      <c r="H4032" s="126" t="n">
        <v>0.00252</v>
      </c>
      <c r="I4032" s="127" t="n">
        <f aca="false">L4032</f>
        <v>9.78</v>
      </c>
      <c r="J4032" s="127" t="n">
        <f aca="false">M4032</f>
        <v>0.02</v>
      </c>
      <c r="L4032" s="108" t="n">
        <f aca="false">TRUNC(N4032-N4032*$O$2,2)</f>
        <v>9.78</v>
      </c>
      <c r="M4032" s="108" t="n">
        <f aca="false">TRUNC(O4032-O4032*$O$2,2)</f>
        <v>0.02</v>
      </c>
      <c r="N4032" s="0" t="s">
        <v>1675</v>
      </c>
      <c r="O4032" s="0" t="s">
        <v>1893</v>
      </c>
    </row>
    <row r="4033" customFormat="false" ht="12.75" hidden="false" customHeight="false" outlineLevel="0" collapsed="false">
      <c r="A4033" s="122" t="s">
        <v>1578</v>
      </c>
      <c r="B4033" s="123" t="n">
        <v>941</v>
      </c>
      <c r="C4033" s="122" t="s">
        <v>50</v>
      </c>
      <c r="D4033" s="122" t="s">
        <v>1652</v>
      </c>
      <c r="E4033" s="124" t="s">
        <v>1581</v>
      </c>
      <c r="F4033" s="124"/>
      <c r="G4033" s="125" t="s">
        <v>24</v>
      </c>
      <c r="H4033" s="126" t="n">
        <v>0.00084</v>
      </c>
      <c r="I4033" s="127" t="n">
        <f aca="false">L4033</f>
        <v>148.56</v>
      </c>
      <c r="J4033" s="127" t="n">
        <f aca="false">M4033</f>
        <v>0.11</v>
      </c>
      <c r="L4033" s="108" t="n">
        <f aca="false">TRUNC(N4033-N4033*$O$2,2)</f>
        <v>148.56</v>
      </c>
      <c r="M4033" s="108" t="n">
        <f aca="false">TRUNC(O4033-O4033*$O$2,2)</f>
        <v>0.11</v>
      </c>
      <c r="N4033" s="0" t="s">
        <v>1653</v>
      </c>
      <c r="O4033" s="0" t="s">
        <v>2204</v>
      </c>
    </row>
    <row r="4034" customFormat="false" ht="12.75" hidden="false" customHeight="false" outlineLevel="0" collapsed="false">
      <c r="A4034" s="122" t="s">
        <v>1578</v>
      </c>
      <c r="B4034" s="123" t="n">
        <v>4728</v>
      </c>
      <c r="C4034" s="122" t="s">
        <v>50</v>
      </c>
      <c r="D4034" s="122" t="s">
        <v>1667</v>
      </c>
      <c r="E4034" s="124" t="s">
        <v>1581</v>
      </c>
      <c r="F4034" s="124"/>
      <c r="G4034" s="125" t="s">
        <v>24</v>
      </c>
      <c r="H4034" s="126" t="n">
        <v>8.4E-005</v>
      </c>
      <c r="I4034" s="127" t="n">
        <f aca="false">L4034</f>
        <v>14.5</v>
      </c>
      <c r="J4034" s="127" t="n">
        <f aca="false">M4034</f>
        <v>0</v>
      </c>
      <c r="L4034" s="108" t="n">
        <f aca="false">TRUNC(N4034-N4034*$O$2,2)</f>
        <v>14.5</v>
      </c>
      <c r="M4034" s="108" t="n">
        <f aca="false">TRUNC(O4034-O4034*$O$2,2)</f>
        <v>0</v>
      </c>
      <c r="N4034" s="0" t="s">
        <v>1668</v>
      </c>
      <c r="O4034" s="0" t="s">
        <v>1635</v>
      </c>
    </row>
    <row r="4035" customFormat="false" ht="12.75" hidden="false" customHeight="false" outlineLevel="0" collapsed="false">
      <c r="A4035" s="122" t="s">
        <v>1578</v>
      </c>
      <c r="B4035" s="123" t="n">
        <v>10492</v>
      </c>
      <c r="C4035" s="122" t="s">
        <v>50</v>
      </c>
      <c r="D4035" s="122" t="s">
        <v>1662</v>
      </c>
      <c r="E4035" s="124" t="s">
        <v>1581</v>
      </c>
      <c r="F4035" s="124"/>
      <c r="G4035" s="125" t="s">
        <v>24</v>
      </c>
      <c r="H4035" s="126" t="n">
        <v>0.00252</v>
      </c>
      <c r="I4035" s="127" t="n">
        <f aca="false">L4035</f>
        <v>148.29</v>
      </c>
      <c r="J4035" s="127" t="n">
        <f aca="false">M4035</f>
        <v>0.36</v>
      </c>
      <c r="L4035" s="108" t="n">
        <f aca="false">TRUNC(N4035-N4035*$O$2,2)</f>
        <v>148.29</v>
      </c>
      <c r="M4035" s="108" t="n">
        <f aca="false">TRUNC(O4035-O4035*$O$2,2)</f>
        <v>0.36</v>
      </c>
      <c r="N4035" s="0" t="s">
        <v>1663</v>
      </c>
      <c r="O4035" s="0" t="s">
        <v>2153</v>
      </c>
    </row>
    <row r="4036" customFormat="false" ht="12.75" hidden="false" customHeight="false" outlineLevel="0" collapsed="false">
      <c r="A4036" s="122" t="s">
        <v>1578</v>
      </c>
      <c r="B4036" s="123" t="n">
        <v>10593</v>
      </c>
      <c r="C4036" s="122" t="s">
        <v>50</v>
      </c>
      <c r="D4036" s="122" t="s">
        <v>1958</v>
      </c>
      <c r="E4036" s="124" t="s">
        <v>1581</v>
      </c>
      <c r="F4036" s="124"/>
      <c r="G4036" s="125" t="s">
        <v>24</v>
      </c>
      <c r="H4036" s="126" t="n">
        <v>2.8E-005</v>
      </c>
      <c r="I4036" s="127" t="n">
        <f aca="false">L4036</f>
        <v>15.27</v>
      </c>
      <c r="J4036" s="127" t="n">
        <f aca="false">M4036</f>
        <v>0</v>
      </c>
      <c r="L4036" s="108" t="n">
        <f aca="false">TRUNC(N4036-N4036*$O$2,2)</f>
        <v>15.27</v>
      </c>
      <c r="M4036" s="108" t="n">
        <f aca="false">TRUNC(O4036-O4036*$O$2,2)</f>
        <v>0</v>
      </c>
      <c r="N4036" s="0" t="s">
        <v>1959</v>
      </c>
      <c r="O4036" s="0" t="s">
        <v>1635</v>
      </c>
    </row>
    <row r="4037" customFormat="false" ht="12.75" hidden="false" customHeight="false" outlineLevel="0" collapsed="false">
      <c r="A4037" s="122" t="s">
        <v>1578</v>
      </c>
      <c r="B4037" s="123" t="n">
        <v>1703</v>
      </c>
      <c r="C4037" s="122" t="s">
        <v>50</v>
      </c>
      <c r="D4037" s="122" t="s">
        <v>2264</v>
      </c>
      <c r="E4037" s="124" t="s">
        <v>1581</v>
      </c>
      <c r="F4037" s="124"/>
      <c r="G4037" s="125" t="s">
        <v>287</v>
      </c>
      <c r="H4037" s="126" t="n">
        <v>0.02</v>
      </c>
      <c r="I4037" s="127" t="n">
        <f aca="false">L4037</f>
        <v>44.29</v>
      </c>
      <c r="J4037" s="127" t="n">
        <f aca="false">M4037</f>
        <v>0.88</v>
      </c>
      <c r="L4037" s="108" t="n">
        <f aca="false">TRUNC(N4037-N4037*$O$2,2)</f>
        <v>44.29</v>
      </c>
      <c r="M4037" s="108" t="n">
        <f aca="false">TRUNC(O4037-O4037*$O$2,2)</f>
        <v>0.88</v>
      </c>
      <c r="N4037" s="0" t="s">
        <v>2265</v>
      </c>
      <c r="O4037" s="0" t="s">
        <v>2804</v>
      </c>
    </row>
    <row r="4038" customFormat="false" ht="12.75" hidden="false" customHeight="false" outlineLevel="0" collapsed="false">
      <c r="A4038" s="122" t="s">
        <v>1578</v>
      </c>
      <c r="B4038" s="123" t="n">
        <v>10596</v>
      </c>
      <c r="C4038" s="122" t="s">
        <v>50</v>
      </c>
      <c r="D4038" s="122" t="s">
        <v>1672</v>
      </c>
      <c r="E4038" s="124" t="s">
        <v>1581</v>
      </c>
      <c r="F4038" s="124"/>
      <c r="G4038" s="125" t="s">
        <v>24</v>
      </c>
      <c r="H4038" s="126" t="n">
        <v>0.00252</v>
      </c>
      <c r="I4038" s="127" t="n">
        <f aca="false">L4038</f>
        <v>3.82</v>
      </c>
      <c r="J4038" s="127" t="n">
        <f aca="false">M4038</f>
        <v>0</v>
      </c>
      <c r="L4038" s="108" t="n">
        <f aca="false">TRUNC(N4038-N4038*$O$2,2)</f>
        <v>3.82</v>
      </c>
      <c r="M4038" s="108" t="n">
        <f aca="false">TRUNC(O4038-O4038*$O$2,2)</f>
        <v>0</v>
      </c>
      <c r="N4038" s="0" t="s">
        <v>1673</v>
      </c>
      <c r="O4038" s="0" t="s">
        <v>1644</v>
      </c>
    </row>
    <row r="4039" customFormat="false" ht="25.5" hidden="false" customHeight="false" outlineLevel="0" collapsed="false">
      <c r="A4039" s="122" t="s">
        <v>1578</v>
      </c>
      <c r="B4039" s="123" t="s">
        <v>1659</v>
      </c>
      <c r="C4039" s="122" t="s">
        <v>50</v>
      </c>
      <c r="D4039" s="122" t="s">
        <v>1660</v>
      </c>
      <c r="E4039" s="124" t="s">
        <v>1581</v>
      </c>
      <c r="F4039" s="124"/>
      <c r="G4039" s="125" t="s">
        <v>1633</v>
      </c>
      <c r="H4039" s="126" t="n">
        <v>0.000448</v>
      </c>
      <c r="I4039" s="127" t="n">
        <f aca="false">L4039</f>
        <v>50.57</v>
      </c>
      <c r="J4039" s="127" t="n">
        <f aca="false">M4039</f>
        <v>0.01</v>
      </c>
      <c r="L4039" s="108" t="n">
        <f aca="false">TRUNC(N4039-N4039*$O$2,2)</f>
        <v>50.57</v>
      </c>
      <c r="M4039" s="108" t="n">
        <f aca="false">TRUNC(O4039-O4039*$O$2,2)</f>
        <v>0.01</v>
      </c>
      <c r="N4039" s="0" t="s">
        <v>1661</v>
      </c>
      <c r="O4039" s="0" t="s">
        <v>1678</v>
      </c>
    </row>
    <row r="4040" customFormat="false" ht="12.75" hidden="false" customHeight="false" outlineLevel="0" collapsed="false">
      <c r="A4040" s="122" t="s">
        <v>1578</v>
      </c>
      <c r="B4040" s="123" t="n">
        <v>10517</v>
      </c>
      <c r="C4040" s="122" t="s">
        <v>50</v>
      </c>
      <c r="D4040" s="122" t="s">
        <v>1669</v>
      </c>
      <c r="E4040" s="124" t="s">
        <v>1642</v>
      </c>
      <c r="F4040" s="124"/>
      <c r="G4040" s="125" t="s">
        <v>1670</v>
      </c>
      <c r="H4040" s="126" t="n">
        <v>0.000224</v>
      </c>
      <c r="I4040" s="127" t="n">
        <f aca="false">L4040</f>
        <v>234.15</v>
      </c>
      <c r="J4040" s="127" t="n">
        <f aca="false">M4040</f>
        <v>0.04</v>
      </c>
      <c r="L4040" s="108" t="n">
        <f aca="false">TRUNC(N4040-N4040*$O$2,2)</f>
        <v>234.15</v>
      </c>
      <c r="M4040" s="108" t="n">
        <f aca="false">TRUNC(O4040-O4040*$O$2,2)</f>
        <v>0.04</v>
      </c>
      <c r="N4040" s="0" t="s">
        <v>1671</v>
      </c>
      <c r="O4040" s="0" t="s">
        <v>1775</v>
      </c>
    </row>
    <row r="4041" customFormat="false" ht="12.75" hidden="false" customHeight="false" outlineLevel="0" collapsed="false">
      <c r="A4041" s="122" t="s">
        <v>1578</v>
      </c>
      <c r="B4041" s="123" t="n">
        <v>11253</v>
      </c>
      <c r="C4041" s="122" t="s">
        <v>50</v>
      </c>
      <c r="D4041" s="122" t="s">
        <v>1891</v>
      </c>
      <c r="E4041" s="124" t="s">
        <v>1581</v>
      </c>
      <c r="F4041" s="124"/>
      <c r="G4041" s="125" t="s">
        <v>24</v>
      </c>
      <c r="H4041" s="126" t="n">
        <v>0.000308</v>
      </c>
      <c r="I4041" s="127" t="n">
        <f aca="false">L4041</f>
        <v>19.9</v>
      </c>
      <c r="J4041" s="127" t="n">
        <f aca="false">M4041</f>
        <v>0</v>
      </c>
      <c r="L4041" s="108" t="n">
        <f aca="false">TRUNC(N4041-N4041*$O$2,2)</f>
        <v>19.9</v>
      </c>
      <c r="M4041" s="108" t="n">
        <f aca="false">TRUNC(O4041-O4041*$O$2,2)</f>
        <v>0</v>
      </c>
      <c r="N4041" s="0" t="s">
        <v>1892</v>
      </c>
      <c r="O4041" s="0" t="s">
        <v>1635</v>
      </c>
    </row>
    <row r="4042" customFormat="false" ht="25.5" hidden="false" customHeight="false" outlineLevel="0" collapsed="false">
      <c r="A4042" s="122" t="s">
        <v>1578</v>
      </c>
      <c r="B4042" s="123" t="s">
        <v>1865</v>
      </c>
      <c r="C4042" s="122" t="s">
        <v>50</v>
      </c>
      <c r="D4042" s="122" t="s">
        <v>1866</v>
      </c>
      <c r="E4042" s="124" t="s">
        <v>1609</v>
      </c>
      <c r="F4042" s="124"/>
      <c r="G4042" s="125" t="s">
        <v>1610</v>
      </c>
      <c r="H4042" s="126" t="n">
        <v>0.28</v>
      </c>
      <c r="I4042" s="127" t="n">
        <f aca="false">L4042</f>
        <v>14.91</v>
      </c>
      <c r="J4042" s="127" t="n">
        <f aca="false">M4042</f>
        <v>4.17</v>
      </c>
      <c r="L4042" s="108" t="n">
        <f aca="false">TRUNC(N4042-N4042*$O$2,2)</f>
        <v>14.91</v>
      </c>
      <c r="M4042" s="108" t="n">
        <f aca="false">TRUNC(O4042-O4042*$O$2,2)</f>
        <v>4.17</v>
      </c>
      <c r="N4042" s="0" t="s">
        <v>1739</v>
      </c>
      <c r="O4042" s="0" t="s">
        <v>3361</v>
      </c>
    </row>
    <row r="4043" customFormat="false" ht="12.75" hidden="false" customHeight="false" outlineLevel="0" collapsed="false">
      <c r="A4043" s="122" t="s">
        <v>1578</v>
      </c>
      <c r="B4043" s="123" t="n">
        <v>11256</v>
      </c>
      <c r="C4043" s="122" t="s">
        <v>50</v>
      </c>
      <c r="D4043" s="122" t="s">
        <v>1910</v>
      </c>
      <c r="E4043" s="124" t="s">
        <v>1581</v>
      </c>
      <c r="F4043" s="124"/>
      <c r="G4043" s="125" t="s">
        <v>24</v>
      </c>
      <c r="H4043" s="126" t="n">
        <v>0.000112</v>
      </c>
      <c r="I4043" s="127" t="n">
        <f aca="false">L4043</f>
        <v>46.83</v>
      </c>
      <c r="J4043" s="127" t="n">
        <f aca="false">M4043</f>
        <v>0</v>
      </c>
      <c r="L4043" s="108" t="n">
        <f aca="false">TRUNC(N4043-N4043*$O$2,2)</f>
        <v>46.83</v>
      </c>
      <c r="M4043" s="108" t="n">
        <f aca="false">TRUNC(O4043-O4043*$O$2,2)</f>
        <v>0</v>
      </c>
      <c r="N4043" s="0" t="s">
        <v>1911</v>
      </c>
      <c r="O4043" s="0" t="s">
        <v>1635</v>
      </c>
    </row>
    <row r="4044" customFormat="false" ht="12.75" hidden="false" customHeight="false" outlineLevel="0" collapsed="false">
      <c r="A4044" s="122" t="s">
        <v>1578</v>
      </c>
      <c r="B4044" s="123" t="n">
        <v>4729</v>
      </c>
      <c r="C4044" s="122" t="s">
        <v>50</v>
      </c>
      <c r="D4044" s="122" t="s">
        <v>1636</v>
      </c>
      <c r="E4044" s="124" t="s">
        <v>1581</v>
      </c>
      <c r="F4044" s="124"/>
      <c r="G4044" s="125" t="s">
        <v>24</v>
      </c>
      <c r="H4044" s="126" t="n">
        <v>2.8E-005</v>
      </c>
      <c r="I4044" s="127" t="n">
        <f aca="false">L4044</f>
        <v>24.58</v>
      </c>
      <c r="J4044" s="127" t="n">
        <f aca="false">M4044</f>
        <v>0</v>
      </c>
      <c r="L4044" s="108" t="n">
        <f aca="false">TRUNC(N4044-N4044*$O$2,2)</f>
        <v>24.58</v>
      </c>
      <c r="M4044" s="108" t="n">
        <f aca="false">TRUNC(O4044-O4044*$O$2,2)</f>
        <v>0</v>
      </c>
      <c r="N4044" s="0" t="s">
        <v>1637</v>
      </c>
      <c r="O4044" s="0" t="s">
        <v>1635</v>
      </c>
    </row>
    <row r="4045" customFormat="false" ht="12.75" hidden="false" customHeight="false" outlineLevel="0" collapsed="false">
      <c r="A4045" s="122" t="s">
        <v>1578</v>
      </c>
      <c r="B4045" s="123" t="n">
        <v>11254</v>
      </c>
      <c r="C4045" s="122" t="s">
        <v>50</v>
      </c>
      <c r="D4045" s="122" t="s">
        <v>1912</v>
      </c>
      <c r="E4045" s="124" t="s">
        <v>1581</v>
      </c>
      <c r="F4045" s="124"/>
      <c r="G4045" s="125" t="s">
        <v>24</v>
      </c>
      <c r="H4045" s="126" t="n">
        <v>0.000196</v>
      </c>
      <c r="I4045" s="127" t="n">
        <f aca="false">L4045</f>
        <v>17.79</v>
      </c>
      <c r="J4045" s="127" t="n">
        <f aca="false">M4045</f>
        <v>0</v>
      </c>
      <c r="L4045" s="108" t="n">
        <f aca="false">TRUNC(N4045-N4045*$O$2,2)</f>
        <v>17.79</v>
      </c>
      <c r="M4045" s="108" t="n">
        <f aca="false">TRUNC(O4045-O4045*$O$2,2)</f>
        <v>0</v>
      </c>
      <c r="N4045" s="0" t="s">
        <v>1913</v>
      </c>
      <c r="O4045" s="0" t="s">
        <v>1635</v>
      </c>
    </row>
    <row r="4046" customFormat="false" ht="12.75" hidden="false" customHeight="false" outlineLevel="0" collapsed="false">
      <c r="A4046" s="122" t="s">
        <v>1578</v>
      </c>
      <c r="B4046" s="123" t="n">
        <v>1651</v>
      </c>
      <c r="C4046" s="122" t="s">
        <v>50</v>
      </c>
      <c r="D4046" s="122" t="s">
        <v>1638</v>
      </c>
      <c r="E4046" s="124" t="s">
        <v>1581</v>
      </c>
      <c r="F4046" s="124"/>
      <c r="G4046" s="125" t="s">
        <v>1639</v>
      </c>
      <c r="H4046" s="126" t="n">
        <v>0.000448</v>
      </c>
      <c r="I4046" s="127" t="n">
        <f aca="false">L4046</f>
        <v>4.95</v>
      </c>
      <c r="J4046" s="127" t="n">
        <f aca="false">M4046</f>
        <v>0</v>
      </c>
      <c r="L4046" s="108" t="n">
        <f aca="false">TRUNC(N4046-N4046*$O$2,2)</f>
        <v>4.95</v>
      </c>
      <c r="M4046" s="108" t="n">
        <f aca="false">TRUNC(O4046-O4046*$O$2,2)</f>
        <v>0</v>
      </c>
      <c r="N4046" s="0" t="s">
        <v>1640</v>
      </c>
      <c r="O4046" s="0" t="s">
        <v>1635</v>
      </c>
    </row>
    <row r="4047" customFormat="false" ht="25.5" hidden="false" customHeight="false" outlineLevel="0" collapsed="false">
      <c r="A4047" s="122" t="s">
        <v>1578</v>
      </c>
      <c r="B4047" s="123" t="s">
        <v>1631</v>
      </c>
      <c r="C4047" s="122" t="s">
        <v>50</v>
      </c>
      <c r="D4047" s="122" t="s">
        <v>1632</v>
      </c>
      <c r="E4047" s="124" t="s">
        <v>1581</v>
      </c>
      <c r="F4047" s="124"/>
      <c r="G4047" s="125" t="s">
        <v>1633</v>
      </c>
      <c r="H4047" s="126" t="n">
        <v>0.001288</v>
      </c>
      <c r="I4047" s="127" t="n">
        <f aca="false">L4047</f>
        <v>9.48</v>
      </c>
      <c r="J4047" s="127" t="n">
        <f aca="false">M4047</f>
        <v>0</v>
      </c>
      <c r="L4047" s="108" t="n">
        <f aca="false">TRUNC(N4047-N4047*$O$2,2)</f>
        <v>9.48</v>
      </c>
      <c r="M4047" s="108" t="n">
        <f aca="false">TRUNC(O4047-O4047*$O$2,2)</f>
        <v>0</v>
      </c>
      <c r="N4047" s="0" t="s">
        <v>1634</v>
      </c>
      <c r="O4047" s="0" t="s">
        <v>1644</v>
      </c>
    </row>
    <row r="4048" customFormat="false" ht="12.75" hidden="false" customHeight="false" outlineLevel="0" collapsed="false">
      <c r="A4048" s="122" t="s">
        <v>1578</v>
      </c>
      <c r="B4048" s="123" t="n">
        <v>2378</v>
      </c>
      <c r="C4048" s="122" t="s">
        <v>50</v>
      </c>
      <c r="D4048" s="122" t="s">
        <v>1657</v>
      </c>
      <c r="E4048" s="124" t="s">
        <v>1581</v>
      </c>
      <c r="F4048" s="124"/>
      <c r="G4048" s="125" t="s">
        <v>24</v>
      </c>
      <c r="H4048" s="126" t="n">
        <v>0.04466</v>
      </c>
      <c r="I4048" s="127" t="n">
        <f aca="false">L4048</f>
        <v>3.51</v>
      </c>
      <c r="J4048" s="127" t="n">
        <f aca="false">M4048</f>
        <v>0.15</v>
      </c>
      <c r="L4048" s="108" t="n">
        <f aca="false">TRUNC(N4048-N4048*$O$2,2)</f>
        <v>3.51</v>
      </c>
      <c r="M4048" s="108" t="n">
        <f aca="false">TRUNC(O4048-O4048*$O$2,2)</f>
        <v>0.15</v>
      </c>
      <c r="N4048" s="0" t="s">
        <v>1658</v>
      </c>
      <c r="O4048" s="0" t="s">
        <v>2077</v>
      </c>
    </row>
    <row r="4049" customFormat="false" ht="12.75" hidden="false" customHeight="false" outlineLevel="0" collapsed="false">
      <c r="A4049" s="122" t="s">
        <v>1578</v>
      </c>
      <c r="B4049" s="123" t="n">
        <v>10592</v>
      </c>
      <c r="C4049" s="122" t="s">
        <v>50</v>
      </c>
      <c r="D4049" s="122" t="s">
        <v>1898</v>
      </c>
      <c r="E4049" s="124" t="s">
        <v>1581</v>
      </c>
      <c r="F4049" s="124"/>
      <c r="G4049" s="125" t="s">
        <v>24</v>
      </c>
      <c r="H4049" s="126" t="n">
        <v>2.8E-005</v>
      </c>
      <c r="I4049" s="127" t="n">
        <f aca="false">L4049</f>
        <v>29.1</v>
      </c>
      <c r="J4049" s="127" t="n">
        <f aca="false">M4049</f>
        <v>0</v>
      </c>
      <c r="L4049" s="108" t="n">
        <f aca="false">TRUNC(N4049-N4049*$O$2,2)</f>
        <v>29.1</v>
      </c>
      <c r="M4049" s="108" t="n">
        <f aca="false">TRUNC(O4049-O4049*$O$2,2)</f>
        <v>0</v>
      </c>
      <c r="N4049" s="0" t="s">
        <v>1899</v>
      </c>
      <c r="O4049" s="0" t="s">
        <v>1635</v>
      </c>
    </row>
    <row r="4050" customFormat="false" ht="25.5" hidden="false" customHeight="false" outlineLevel="0" collapsed="false">
      <c r="A4050" s="122" t="s">
        <v>1578</v>
      </c>
      <c r="B4050" s="123" t="n">
        <v>1188</v>
      </c>
      <c r="C4050" s="122" t="s">
        <v>50</v>
      </c>
      <c r="D4050" s="122" t="s">
        <v>3360</v>
      </c>
      <c r="E4050" s="124" t="s">
        <v>1581</v>
      </c>
      <c r="F4050" s="124"/>
      <c r="G4050" s="125" t="s">
        <v>24</v>
      </c>
      <c r="H4050" s="126" t="n">
        <v>1</v>
      </c>
      <c r="I4050" s="127" t="n">
        <f aca="false">L4050</f>
        <v>1.35</v>
      </c>
      <c r="J4050" s="127" t="n">
        <f aca="false">M4050</f>
        <v>1.35</v>
      </c>
      <c r="L4050" s="108" t="n">
        <f aca="false">TRUNC(N4050-N4050*$O$2,2)</f>
        <v>1.35</v>
      </c>
      <c r="M4050" s="108" t="n">
        <f aca="false">TRUNC(O4050-O4050*$O$2,2)</f>
        <v>1.35</v>
      </c>
      <c r="N4050" s="0" t="s">
        <v>2461</v>
      </c>
      <c r="O4050" s="0" t="s">
        <v>2461</v>
      </c>
    </row>
    <row r="4051" customFormat="false" ht="12.75" hidden="false" customHeight="false" outlineLevel="0" collapsed="false">
      <c r="A4051" s="122" t="s">
        <v>1578</v>
      </c>
      <c r="B4051" s="123" t="n">
        <v>10599</v>
      </c>
      <c r="C4051" s="122" t="s">
        <v>50</v>
      </c>
      <c r="D4051" s="122" t="s">
        <v>1648</v>
      </c>
      <c r="E4051" s="124" t="s">
        <v>1581</v>
      </c>
      <c r="F4051" s="124"/>
      <c r="G4051" s="125" t="s">
        <v>24</v>
      </c>
      <c r="H4051" s="126" t="n">
        <v>0.001008</v>
      </c>
      <c r="I4051" s="127" t="n">
        <f aca="false">L4051</f>
        <v>14.04</v>
      </c>
      <c r="J4051" s="127" t="n">
        <f aca="false">M4051</f>
        <v>0</v>
      </c>
      <c r="L4051" s="108" t="n">
        <f aca="false">TRUNC(N4051-N4051*$O$2,2)</f>
        <v>14.04</v>
      </c>
      <c r="M4051" s="108" t="n">
        <f aca="false">TRUNC(O4051-O4051*$O$2,2)</f>
        <v>0</v>
      </c>
      <c r="N4051" s="0" t="s">
        <v>1649</v>
      </c>
      <c r="O4051" s="0" t="s">
        <v>1644</v>
      </c>
    </row>
    <row r="4052" customFormat="false" ht="25.5" hidden="false" customHeight="false" outlineLevel="0" collapsed="false">
      <c r="A4052" s="122" t="s">
        <v>1578</v>
      </c>
      <c r="B4052" s="123" t="s">
        <v>1654</v>
      </c>
      <c r="C4052" s="122" t="s">
        <v>50</v>
      </c>
      <c r="D4052" s="122" t="s">
        <v>1655</v>
      </c>
      <c r="E4052" s="124" t="s">
        <v>1581</v>
      </c>
      <c r="F4052" s="124"/>
      <c r="G4052" s="125" t="s">
        <v>24</v>
      </c>
      <c r="H4052" s="126" t="n">
        <v>0.000336</v>
      </c>
      <c r="I4052" s="127" t="n">
        <f aca="false">L4052</f>
        <v>10.53</v>
      </c>
      <c r="J4052" s="127" t="n">
        <f aca="false">M4052</f>
        <v>0</v>
      </c>
      <c r="L4052" s="108" t="n">
        <f aca="false">TRUNC(N4052-N4052*$O$2,2)</f>
        <v>10.53</v>
      </c>
      <c r="M4052" s="108" t="n">
        <f aca="false">TRUNC(O4052-O4052*$O$2,2)</f>
        <v>0</v>
      </c>
      <c r="N4052" s="0" t="s">
        <v>1656</v>
      </c>
      <c r="O4052" s="0" t="s">
        <v>1635</v>
      </c>
    </row>
    <row r="4053" customFormat="false" ht="25.5" hidden="false" customHeight="false" outlineLevel="0" collapsed="false">
      <c r="A4053" s="122" t="s">
        <v>1578</v>
      </c>
      <c r="B4053" s="123" t="s">
        <v>1616</v>
      </c>
      <c r="C4053" s="122" t="s">
        <v>50</v>
      </c>
      <c r="D4053" s="122" t="s">
        <v>1617</v>
      </c>
      <c r="E4053" s="124" t="s">
        <v>1609</v>
      </c>
      <c r="F4053" s="124"/>
      <c r="G4053" s="125" t="s">
        <v>1610</v>
      </c>
      <c r="H4053" s="126" t="n">
        <v>0.28</v>
      </c>
      <c r="I4053" s="127" t="n">
        <f aca="false">L4053</f>
        <v>10.65</v>
      </c>
      <c r="J4053" s="127" t="n">
        <f aca="false">M4053</f>
        <v>2.98</v>
      </c>
      <c r="L4053" s="108" t="n">
        <f aca="false">TRUNC(N4053-N4053*$O$2,2)</f>
        <v>10.65</v>
      </c>
      <c r="M4053" s="108" t="n">
        <f aca="false">TRUNC(O4053-O4053*$O$2,2)</f>
        <v>2.98</v>
      </c>
      <c r="N4053" s="0" t="s">
        <v>1618</v>
      </c>
      <c r="O4053" s="0" t="s">
        <v>3104</v>
      </c>
    </row>
    <row r="4054" customFormat="false" ht="12.75" hidden="false" customHeight="false" outlineLevel="0" collapsed="false">
      <c r="A4054" s="115"/>
      <c r="B4054" s="115"/>
      <c r="C4054" s="115"/>
      <c r="D4054" s="115"/>
      <c r="E4054" s="115"/>
      <c r="F4054" s="116"/>
      <c r="G4054" s="115"/>
      <c r="H4054" s="116"/>
      <c r="I4054" s="115"/>
      <c r="J4054" s="116"/>
      <c r="L4054" s="108"/>
      <c r="M4054" s="108" t="n">
        <f aca="false">TRUNC(O4054-O4054*$O$2,2)</f>
        <v>7.15</v>
      </c>
      <c r="N4054" s="0" t="s">
        <v>1574</v>
      </c>
      <c r="O4054" s="0" t="n">
        <v>9.17</v>
      </c>
    </row>
    <row r="4055" customFormat="false" ht="12.75" hidden="false" customHeight="false" outlineLevel="0" collapsed="false">
      <c r="A4055" s="115"/>
      <c r="B4055" s="115"/>
      <c r="C4055" s="115"/>
      <c r="D4055" s="115"/>
      <c r="E4055" s="115"/>
      <c r="F4055" s="116"/>
      <c r="G4055" s="115"/>
      <c r="H4055" s="117" t="s">
        <v>1575</v>
      </c>
      <c r="I4055" s="117"/>
      <c r="J4055" s="118" t="n">
        <f aca="false">M4055</f>
        <v>14.39</v>
      </c>
      <c r="L4055" s="108" t="n">
        <f aca="false">TRUNC(N4055-N4055*$O$2,2)</f>
        <v>0</v>
      </c>
      <c r="M4055" s="108" t="n">
        <f aca="false">TRUNC(O4055-O4055*$O$2,2)</f>
        <v>14.39</v>
      </c>
      <c r="N4055" s="0" t="n">
        <v>0</v>
      </c>
      <c r="O4055" s="0" t="n">
        <v>18.44</v>
      </c>
    </row>
    <row r="4056" customFormat="false" ht="13.5" hidden="false" customHeight="false" outlineLevel="0" collapsed="false">
      <c r="A4056" s="30"/>
      <c r="B4056" s="30"/>
      <c r="C4056" s="30"/>
      <c r="D4056" s="30"/>
      <c r="E4056" s="30"/>
      <c r="F4056" s="30"/>
      <c r="G4056" s="30"/>
      <c r="H4056" s="119"/>
      <c r="I4056" s="30"/>
      <c r="J4056" s="120"/>
      <c r="L4056" s="108"/>
      <c r="M4056" s="108" t="n">
        <f aca="false">TRUNC(O4056-O4056*$O$2,2)</f>
        <v>129.53</v>
      </c>
      <c r="N4056" s="0" t="s">
        <v>1576</v>
      </c>
      <c r="O4056" s="0" t="n">
        <v>165.96</v>
      </c>
    </row>
    <row r="4057" customFormat="false" ht="13.5" hidden="false" customHeight="false" outlineLevel="0" collapsed="false">
      <c r="A4057" s="121"/>
      <c r="B4057" s="121"/>
      <c r="C4057" s="121"/>
      <c r="D4057" s="121"/>
      <c r="E4057" s="121"/>
      <c r="F4057" s="121"/>
      <c r="G4057" s="121"/>
      <c r="H4057" s="121"/>
      <c r="I4057" s="121"/>
      <c r="J4057" s="121"/>
      <c r="L4057" s="108" t="n">
        <f aca="false">TRUNC(N4057-N4057*$O$2,2)</f>
        <v>0</v>
      </c>
      <c r="M4057" s="108" t="n">
        <f aca="false">TRUNC(O4057-O4057*$O$2,2)</f>
        <v>0</v>
      </c>
      <c r="N4057" s="0" t="n">
        <v>0</v>
      </c>
      <c r="O4057" s="0" t="n">
        <v>0</v>
      </c>
    </row>
    <row r="4058" customFormat="false" ht="15" hidden="false" customHeight="false" outlineLevel="0" collapsed="false">
      <c r="A4058" s="98" t="s">
        <v>624</v>
      </c>
      <c r="B4058" s="99" t="s">
        <v>8</v>
      </c>
      <c r="C4058" s="98" t="s">
        <v>9</v>
      </c>
      <c r="D4058" s="98" t="s">
        <v>10</v>
      </c>
      <c r="E4058" s="100" t="s">
        <v>1565</v>
      </c>
      <c r="F4058" s="100"/>
      <c r="G4058" s="101" t="s">
        <v>11</v>
      </c>
      <c r="H4058" s="99" t="s">
        <v>12</v>
      </c>
      <c r="I4058" s="99" t="s">
        <v>13</v>
      </c>
      <c r="J4058" s="99" t="s">
        <v>15</v>
      </c>
      <c r="L4058" s="108"/>
      <c r="M4058" s="108"/>
    </row>
    <row r="4059" customFormat="false" ht="26.45" hidden="false" customHeight="true" outlineLevel="0" collapsed="false">
      <c r="A4059" s="102" t="s">
        <v>1566</v>
      </c>
      <c r="B4059" s="103" t="s">
        <v>625</v>
      </c>
      <c r="C4059" s="102" t="s">
        <v>50</v>
      </c>
      <c r="D4059" s="102" t="s">
        <v>626</v>
      </c>
      <c r="E4059" s="104" t="s">
        <v>2045</v>
      </c>
      <c r="F4059" s="104"/>
      <c r="G4059" s="105" t="s">
        <v>24</v>
      </c>
      <c r="H4059" s="106" t="n">
        <v>1</v>
      </c>
      <c r="I4059" s="107" t="n">
        <f aca="false">L4059</f>
        <v>33.19</v>
      </c>
      <c r="J4059" s="107" t="n">
        <f aca="false">M4059</f>
        <v>33.19</v>
      </c>
      <c r="L4059" s="108" t="n">
        <f aca="false">TRUNC(N4059-N4059*$O$2,2)</f>
        <v>33.19</v>
      </c>
      <c r="M4059" s="108" t="n">
        <f aca="false">TRUNC(O4059-O4059*$O$2,2)</f>
        <v>33.19</v>
      </c>
      <c r="N4059" s="0" t="n">
        <v>42.53</v>
      </c>
      <c r="O4059" s="0" t="n">
        <v>42.53</v>
      </c>
    </row>
    <row r="4060" customFormat="false" ht="15" hidden="false" customHeight="false" outlineLevel="0" collapsed="false">
      <c r="A4060" s="98"/>
      <c r="B4060" s="99" t="s">
        <v>8</v>
      </c>
      <c r="C4060" s="98" t="s">
        <v>9</v>
      </c>
      <c r="D4060" s="98" t="s">
        <v>10</v>
      </c>
      <c r="E4060" s="100" t="s">
        <v>1565</v>
      </c>
      <c r="F4060" s="100"/>
      <c r="G4060" s="101" t="s">
        <v>11</v>
      </c>
      <c r="H4060" s="99" t="s">
        <v>12</v>
      </c>
      <c r="I4060" s="99" t="s">
        <v>13</v>
      </c>
      <c r="J4060" s="99" t="s">
        <v>15</v>
      </c>
      <c r="L4060" s="108"/>
      <c r="M4060" s="108"/>
    </row>
    <row r="4061" customFormat="false" ht="25.5" hidden="false" customHeight="false" outlineLevel="0" collapsed="false">
      <c r="A4061" s="122" t="s">
        <v>1578</v>
      </c>
      <c r="B4061" s="123" t="s">
        <v>1616</v>
      </c>
      <c r="C4061" s="122" t="s">
        <v>50</v>
      </c>
      <c r="D4061" s="122" t="s">
        <v>1617</v>
      </c>
      <c r="E4061" s="124" t="s">
        <v>1609</v>
      </c>
      <c r="F4061" s="124"/>
      <c r="G4061" s="125" t="s">
        <v>1610</v>
      </c>
      <c r="H4061" s="126" t="n">
        <v>0.46</v>
      </c>
      <c r="I4061" s="127" t="n">
        <f aca="false">L4061</f>
        <v>10.65</v>
      </c>
      <c r="J4061" s="127" t="n">
        <f aca="false">M4061</f>
        <v>4.89</v>
      </c>
      <c r="L4061" s="108" t="n">
        <f aca="false">TRUNC(N4061-N4061*$O$2,2)</f>
        <v>10.65</v>
      </c>
      <c r="M4061" s="108" t="n">
        <f aca="false">TRUNC(O4061-O4061*$O$2,2)</f>
        <v>4.89</v>
      </c>
      <c r="N4061" s="0" t="s">
        <v>1618</v>
      </c>
      <c r="O4061" s="0" t="s">
        <v>3363</v>
      </c>
    </row>
    <row r="4062" customFormat="false" ht="25.5" hidden="false" customHeight="false" outlineLevel="0" collapsed="false">
      <c r="A4062" s="109" t="s">
        <v>1566</v>
      </c>
      <c r="B4062" s="110" t="n">
        <v>10554</v>
      </c>
      <c r="C4062" s="109" t="s">
        <v>50</v>
      </c>
      <c r="D4062" s="109" t="s">
        <v>1839</v>
      </c>
      <c r="E4062" s="111" t="s">
        <v>1621</v>
      </c>
      <c r="F4062" s="111"/>
      <c r="G4062" s="112" t="s">
        <v>1610</v>
      </c>
      <c r="H4062" s="113" t="n">
        <v>0.46</v>
      </c>
      <c r="I4062" s="114" t="n">
        <f aca="false">L4062</f>
        <v>2.9</v>
      </c>
      <c r="J4062" s="114" t="n">
        <f aca="false">M4062</f>
        <v>1.33</v>
      </c>
      <c r="L4062" s="108" t="n">
        <f aca="false">TRUNC(N4062-N4062*$O$2,2)</f>
        <v>2.9</v>
      </c>
      <c r="M4062" s="108" t="n">
        <f aca="false">TRUNC(O4062-O4062*$O$2,2)</f>
        <v>1.33</v>
      </c>
      <c r="N4062" s="0" t="s">
        <v>1840</v>
      </c>
      <c r="O4062" s="0" t="s">
        <v>2952</v>
      </c>
    </row>
    <row r="4063" customFormat="false" ht="25.5" hidden="false" customHeight="false" outlineLevel="0" collapsed="false">
      <c r="A4063" s="122" t="s">
        <v>1578</v>
      </c>
      <c r="B4063" s="123" t="n">
        <v>1270</v>
      </c>
      <c r="C4063" s="122" t="s">
        <v>50</v>
      </c>
      <c r="D4063" s="122" t="s">
        <v>3364</v>
      </c>
      <c r="E4063" s="124" t="s">
        <v>1581</v>
      </c>
      <c r="F4063" s="124"/>
      <c r="G4063" s="125" t="s">
        <v>24</v>
      </c>
      <c r="H4063" s="126" t="n">
        <v>1</v>
      </c>
      <c r="I4063" s="127" t="n">
        <f aca="false">L4063</f>
        <v>11.4</v>
      </c>
      <c r="J4063" s="127" t="n">
        <f aca="false">M4063</f>
        <v>11.4</v>
      </c>
      <c r="L4063" s="108" t="n">
        <f aca="false">TRUNC(N4063-N4063*$O$2,2)</f>
        <v>11.4</v>
      </c>
      <c r="M4063" s="108" t="n">
        <f aca="false">TRUNC(O4063-O4063*$O$2,2)</f>
        <v>11.4</v>
      </c>
      <c r="N4063" s="0" t="s">
        <v>3365</v>
      </c>
      <c r="O4063" s="0" t="s">
        <v>3365</v>
      </c>
    </row>
    <row r="4064" customFormat="false" ht="25.5" hidden="false" customHeight="false" outlineLevel="0" collapsed="false">
      <c r="A4064" s="109" t="s">
        <v>1566</v>
      </c>
      <c r="B4064" s="110" t="n">
        <v>10549</v>
      </c>
      <c r="C4064" s="109" t="s">
        <v>50</v>
      </c>
      <c r="D4064" s="109" t="s">
        <v>1620</v>
      </c>
      <c r="E4064" s="111" t="s">
        <v>1621</v>
      </c>
      <c r="F4064" s="111"/>
      <c r="G4064" s="112" t="s">
        <v>1610</v>
      </c>
      <c r="H4064" s="113" t="n">
        <v>0.46</v>
      </c>
      <c r="I4064" s="114" t="n">
        <f aca="false">L4064</f>
        <v>2.95</v>
      </c>
      <c r="J4064" s="114" t="n">
        <f aca="false">M4064</f>
        <v>1.35</v>
      </c>
      <c r="L4064" s="108" t="n">
        <f aca="false">TRUNC(N4064-N4064*$O$2,2)</f>
        <v>2.95</v>
      </c>
      <c r="M4064" s="108" t="n">
        <f aca="false">TRUNC(O4064-O4064*$O$2,2)</f>
        <v>1.35</v>
      </c>
      <c r="N4064" s="0" t="s">
        <v>1622</v>
      </c>
      <c r="O4064" s="0" t="s">
        <v>2522</v>
      </c>
    </row>
    <row r="4065" customFormat="false" ht="12.75" hidden="false" customHeight="false" outlineLevel="0" collapsed="false">
      <c r="A4065" s="122" t="s">
        <v>1578</v>
      </c>
      <c r="B4065" s="123" t="n">
        <v>138</v>
      </c>
      <c r="C4065" s="122" t="s">
        <v>50</v>
      </c>
      <c r="D4065" s="122" t="s">
        <v>2139</v>
      </c>
      <c r="E4065" s="124" t="s">
        <v>1581</v>
      </c>
      <c r="F4065" s="124"/>
      <c r="G4065" s="125" t="s">
        <v>287</v>
      </c>
      <c r="H4065" s="126" t="n">
        <v>0.058</v>
      </c>
      <c r="I4065" s="127" t="n">
        <f aca="false">L4065</f>
        <v>50.51</v>
      </c>
      <c r="J4065" s="127" t="n">
        <f aca="false">M4065</f>
        <v>2.92</v>
      </c>
      <c r="L4065" s="108" t="n">
        <f aca="false">TRUNC(N4065-N4065*$O$2,2)</f>
        <v>50.51</v>
      </c>
      <c r="M4065" s="108" t="n">
        <f aca="false">TRUNC(O4065-O4065*$O$2,2)</f>
        <v>2.92</v>
      </c>
      <c r="N4065" s="0" t="s">
        <v>2140</v>
      </c>
      <c r="O4065" s="0" t="s">
        <v>3366</v>
      </c>
    </row>
    <row r="4066" customFormat="false" ht="12.75" hidden="false" customHeight="false" outlineLevel="0" collapsed="false">
      <c r="A4066" s="122" t="s">
        <v>1578</v>
      </c>
      <c r="B4066" s="123" t="n">
        <v>2036</v>
      </c>
      <c r="C4066" s="122" t="s">
        <v>50</v>
      </c>
      <c r="D4066" s="122" t="s">
        <v>2291</v>
      </c>
      <c r="E4066" s="124" t="s">
        <v>1581</v>
      </c>
      <c r="F4066" s="124"/>
      <c r="G4066" s="125" t="s">
        <v>1972</v>
      </c>
      <c r="H4066" s="126" t="n">
        <v>0.091</v>
      </c>
      <c r="I4066" s="127" t="n">
        <f aca="false">L4066</f>
        <v>48.64</v>
      </c>
      <c r="J4066" s="127" t="n">
        <f aca="false">M4066</f>
        <v>4.42</v>
      </c>
      <c r="L4066" s="108" t="n">
        <f aca="false">TRUNC(N4066-N4066*$O$2,2)</f>
        <v>48.64</v>
      </c>
      <c r="M4066" s="108" t="n">
        <f aca="false">TRUNC(O4066-O4066*$O$2,2)</f>
        <v>4.42</v>
      </c>
      <c r="N4066" s="0" t="s">
        <v>2292</v>
      </c>
      <c r="O4066" s="0" t="s">
        <v>3367</v>
      </c>
    </row>
    <row r="4067" customFormat="false" ht="25.5" hidden="false" customHeight="false" outlineLevel="0" collapsed="false">
      <c r="A4067" s="122" t="s">
        <v>1578</v>
      </c>
      <c r="B4067" s="123" t="s">
        <v>1865</v>
      </c>
      <c r="C4067" s="122" t="s">
        <v>50</v>
      </c>
      <c r="D4067" s="122" t="s">
        <v>1866</v>
      </c>
      <c r="E4067" s="124" t="s">
        <v>1609</v>
      </c>
      <c r="F4067" s="124"/>
      <c r="G4067" s="125" t="s">
        <v>1610</v>
      </c>
      <c r="H4067" s="126" t="n">
        <v>0.46</v>
      </c>
      <c r="I4067" s="127" t="n">
        <f aca="false">L4067</f>
        <v>14.91</v>
      </c>
      <c r="J4067" s="127" t="n">
        <f aca="false">M4067</f>
        <v>6.86</v>
      </c>
      <c r="L4067" s="108" t="n">
        <f aca="false">TRUNC(N4067-N4067*$O$2,2)</f>
        <v>14.91</v>
      </c>
      <c r="M4067" s="108" t="n">
        <f aca="false">TRUNC(O4067-O4067*$O$2,2)</f>
        <v>6.86</v>
      </c>
      <c r="N4067" s="0" t="s">
        <v>1739</v>
      </c>
      <c r="O4067" s="0" t="s">
        <v>3368</v>
      </c>
    </row>
    <row r="4068" customFormat="false" ht="13.9" hidden="false" customHeight="true" outlineLevel="0" collapsed="false">
      <c r="A4068" s="134" t="s">
        <v>1630</v>
      </c>
      <c r="B4068" s="134"/>
      <c r="C4068" s="134"/>
      <c r="D4068" s="134"/>
      <c r="E4068" s="134"/>
      <c r="F4068" s="134"/>
      <c r="G4068" s="134"/>
      <c r="H4068" s="134"/>
      <c r="I4068" s="134"/>
      <c r="J4068" s="134"/>
      <c r="L4068" s="108" t="n">
        <f aca="false">TRUNC(N4068-N4068*$O$2,2)</f>
        <v>0</v>
      </c>
      <c r="M4068" s="108" t="n">
        <f aca="false">TRUNC(O4068-O4068*$O$2,2)</f>
        <v>0</v>
      </c>
      <c r="N4068" s="0" t="n">
        <v>0</v>
      </c>
      <c r="O4068" s="0" t="n">
        <v>0</v>
      </c>
    </row>
    <row r="4069" customFormat="false" ht="15" hidden="false" customHeight="false" outlineLevel="0" collapsed="false">
      <c r="A4069" s="98"/>
      <c r="B4069" s="99" t="s">
        <v>8</v>
      </c>
      <c r="C4069" s="98" t="s">
        <v>9</v>
      </c>
      <c r="D4069" s="98" t="s">
        <v>10</v>
      </c>
      <c r="E4069" s="100" t="s">
        <v>1565</v>
      </c>
      <c r="F4069" s="100"/>
      <c r="G4069" s="101" t="s">
        <v>11</v>
      </c>
      <c r="H4069" s="99" t="s">
        <v>12</v>
      </c>
      <c r="I4069" s="99" t="s">
        <v>13</v>
      </c>
      <c r="J4069" s="99" t="s">
        <v>15</v>
      </c>
      <c r="L4069" s="108"/>
      <c r="M4069" s="108"/>
    </row>
    <row r="4070" customFormat="false" ht="25.5" hidden="false" customHeight="false" outlineLevel="0" collapsed="false">
      <c r="A4070" s="122" t="s">
        <v>1578</v>
      </c>
      <c r="B4070" s="123" t="n">
        <v>1270</v>
      </c>
      <c r="C4070" s="122" t="s">
        <v>50</v>
      </c>
      <c r="D4070" s="122" t="s">
        <v>3364</v>
      </c>
      <c r="E4070" s="124" t="s">
        <v>1581</v>
      </c>
      <c r="F4070" s="124"/>
      <c r="G4070" s="125" t="s">
        <v>24</v>
      </c>
      <c r="H4070" s="126" t="n">
        <v>1</v>
      </c>
      <c r="I4070" s="127" t="n">
        <f aca="false">L4070</f>
        <v>11.4</v>
      </c>
      <c r="J4070" s="127" t="n">
        <f aca="false">M4070</f>
        <v>11.4</v>
      </c>
      <c r="L4070" s="108" t="n">
        <f aca="false">TRUNC(N4070-N4070*$O$2,2)</f>
        <v>11.4</v>
      </c>
      <c r="M4070" s="108" t="n">
        <f aca="false">TRUNC(O4070-O4070*$O$2,2)</f>
        <v>11.4</v>
      </c>
      <c r="N4070" s="0" t="s">
        <v>3365</v>
      </c>
      <c r="O4070" s="0" t="s">
        <v>3365</v>
      </c>
    </row>
    <row r="4071" customFormat="false" ht="12.75" hidden="false" customHeight="false" outlineLevel="0" collapsed="false">
      <c r="A4071" s="122" t="s">
        <v>1578</v>
      </c>
      <c r="B4071" s="123" t="n">
        <v>11255</v>
      </c>
      <c r="C4071" s="122" t="s">
        <v>50</v>
      </c>
      <c r="D4071" s="122" t="s">
        <v>1938</v>
      </c>
      <c r="E4071" s="124" t="s">
        <v>1581</v>
      </c>
      <c r="F4071" s="124"/>
      <c r="G4071" s="125" t="s">
        <v>24</v>
      </c>
      <c r="H4071" s="126" t="n">
        <v>0.000276</v>
      </c>
      <c r="I4071" s="127" t="n">
        <f aca="false">L4071</f>
        <v>49.17</v>
      </c>
      <c r="J4071" s="127" t="n">
        <f aca="false">M4071</f>
        <v>0</v>
      </c>
      <c r="L4071" s="108" t="n">
        <f aca="false">TRUNC(N4071-N4071*$O$2,2)</f>
        <v>49.17</v>
      </c>
      <c r="M4071" s="108" t="n">
        <f aca="false">TRUNC(O4071-O4071*$O$2,2)</f>
        <v>0</v>
      </c>
      <c r="N4071" s="0" t="s">
        <v>1939</v>
      </c>
      <c r="O4071" s="0" t="s">
        <v>1644</v>
      </c>
    </row>
    <row r="4072" customFormat="false" ht="12.75" hidden="false" customHeight="false" outlineLevel="0" collapsed="false">
      <c r="A4072" s="122" t="s">
        <v>1578</v>
      </c>
      <c r="B4072" s="123" t="n">
        <v>158</v>
      </c>
      <c r="C4072" s="122" t="s">
        <v>50</v>
      </c>
      <c r="D4072" s="122" t="s">
        <v>1676</v>
      </c>
      <c r="E4072" s="124" t="s">
        <v>1581</v>
      </c>
      <c r="F4072" s="124"/>
      <c r="G4072" s="125" t="s">
        <v>24</v>
      </c>
      <c r="H4072" s="126" t="n">
        <v>0.093656</v>
      </c>
      <c r="I4072" s="127" t="n">
        <f aca="false">L4072</f>
        <v>10.92</v>
      </c>
      <c r="J4072" s="127" t="n">
        <f aca="false">M4072</f>
        <v>1.02</v>
      </c>
      <c r="L4072" s="108" t="n">
        <f aca="false">TRUNC(N4072-N4072*$O$2,2)</f>
        <v>10.92</v>
      </c>
      <c r="M4072" s="108" t="n">
        <f aca="false">TRUNC(O4072-O4072*$O$2,2)</f>
        <v>1.02</v>
      </c>
      <c r="N4072" s="0" t="s">
        <v>1677</v>
      </c>
      <c r="O4072" s="0" t="s">
        <v>3369</v>
      </c>
    </row>
    <row r="4073" customFormat="false" ht="25.5" hidden="false" customHeight="false" outlineLevel="0" collapsed="false">
      <c r="A4073" s="122" t="s">
        <v>1578</v>
      </c>
      <c r="B4073" s="123" t="s">
        <v>1616</v>
      </c>
      <c r="C4073" s="122" t="s">
        <v>50</v>
      </c>
      <c r="D4073" s="122" t="s">
        <v>1617</v>
      </c>
      <c r="E4073" s="124" t="s">
        <v>1609</v>
      </c>
      <c r="F4073" s="124"/>
      <c r="G4073" s="125" t="s">
        <v>1610</v>
      </c>
      <c r="H4073" s="126" t="n">
        <v>0.46</v>
      </c>
      <c r="I4073" s="127" t="n">
        <f aca="false">L4073</f>
        <v>10.65</v>
      </c>
      <c r="J4073" s="127" t="n">
        <f aca="false">M4073</f>
        <v>4.89</v>
      </c>
      <c r="L4073" s="108" t="n">
        <f aca="false">TRUNC(N4073-N4073*$O$2,2)</f>
        <v>10.65</v>
      </c>
      <c r="M4073" s="108" t="n">
        <f aca="false">TRUNC(O4073-O4073*$O$2,2)</f>
        <v>4.89</v>
      </c>
      <c r="N4073" s="0" t="s">
        <v>1618</v>
      </c>
      <c r="O4073" s="0" t="s">
        <v>3363</v>
      </c>
    </row>
    <row r="4074" customFormat="false" ht="12.75" hidden="false" customHeight="false" outlineLevel="0" collapsed="false">
      <c r="A4074" s="122" t="s">
        <v>1578</v>
      </c>
      <c r="B4074" s="123" t="n">
        <v>941</v>
      </c>
      <c r="C4074" s="122" t="s">
        <v>50</v>
      </c>
      <c r="D4074" s="122" t="s">
        <v>1652</v>
      </c>
      <c r="E4074" s="124" t="s">
        <v>1581</v>
      </c>
      <c r="F4074" s="124"/>
      <c r="G4074" s="125" t="s">
        <v>24</v>
      </c>
      <c r="H4074" s="126" t="n">
        <v>0.00138</v>
      </c>
      <c r="I4074" s="127" t="n">
        <f aca="false">L4074</f>
        <v>148.56</v>
      </c>
      <c r="J4074" s="127" t="n">
        <f aca="false">M4074</f>
        <v>0.2</v>
      </c>
      <c r="L4074" s="108" t="n">
        <f aca="false">TRUNC(N4074-N4074*$O$2,2)</f>
        <v>148.56</v>
      </c>
      <c r="M4074" s="108" t="n">
        <f aca="false">TRUNC(O4074-O4074*$O$2,2)</f>
        <v>0.2</v>
      </c>
      <c r="N4074" s="0" t="s">
        <v>1653</v>
      </c>
      <c r="O4074" s="0" t="s">
        <v>1769</v>
      </c>
    </row>
    <row r="4075" customFormat="false" ht="12.75" hidden="false" customHeight="false" outlineLevel="0" collapsed="false">
      <c r="A4075" s="122" t="s">
        <v>1578</v>
      </c>
      <c r="B4075" s="123" t="n">
        <v>11253</v>
      </c>
      <c r="C4075" s="122" t="s">
        <v>50</v>
      </c>
      <c r="D4075" s="122" t="s">
        <v>1891</v>
      </c>
      <c r="E4075" s="124" t="s">
        <v>1581</v>
      </c>
      <c r="F4075" s="124"/>
      <c r="G4075" s="125" t="s">
        <v>24</v>
      </c>
      <c r="H4075" s="126" t="n">
        <v>0.000506</v>
      </c>
      <c r="I4075" s="127" t="n">
        <f aca="false">L4075</f>
        <v>19.9</v>
      </c>
      <c r="J4075" s="127" t="n">
        <f aca="false">M4075</f>
        <v>0</v>
      </c>
      <c r="L4075" s="108" t="n">
        <f aca="false">TRUNC(N4075-N4075*$O$2,2)</f>
        <v>19.9</v>
      </c>
      <c r="M4075" s="108" t="n">
        <f aca="false">TRUNC(O4075-O4075*$O$2,2)</f>
        <v>0</v>
      </c>
      <c r="N4075" s="0" t="s">
        <v>1892</v>
      </c>
      <c r="O4075" s="0" t="s">
        <v>1644</v>
      </c>
    </row>
    <row r="4076" customFormat="false" ht="12.75" hidden="false" customHeight="false" outlineLevel="0" collapsed="false">
      <c r="A4076" s="122" t="s">
        <v>1578</v>
      </c>
      <c r="B4076" s="123" t="n">
        <v>10362</v>
      </c>
      <c r="C4076" s="122" t="s">
        <v>50</v>
      </c>
      <c r="D4076" s="122" t="s">
        <v>1674</v>
      </c>
      <c r="E4076" s="124" t="s">
        <v>1642</v>
      </c>
      <c r="F4076" s="124"/>
      <c r="G4076" s="125" t="s">
        <v>24</v>
      </c>
      <c r="H4076" s="126" t="n">
        <v>0.00414</v>
      </c>
      <c r="I4076" s="127" t="n">
        <f aca="false">L4076</f>
        <v>9.78</v>
      </c>
      <c r="J4076" s="127" t="n">
        <f aca="false">M4076</f>
        <v>0.03</v>
      </c>
      <c r="L4076" s="108" t="n">
        <f aca="false">TRUNC(N4076-N4076*$O$2,2)</f>
        <v>9.78</v>
      </c>
      <c r="M4076" s="108" t="n">
        <f aca="false">TRUNC(O4076-O4076*$O$2,2)</f>
        <v>0.03</v>
      </c>
      <c r="N4076" s="0" t="s">
        <v>1675</v>
      </c>
      <c r="O4076" s="0" t="s">
        <v>1612</v>
      </c>
    </row>
    <row r="4077" customFormat="false" ht="12.75" hidden="false" customHeight="false" outlineLevel="0" collapsed="false">
      <c r="A4077" s="122" t="s">
        <v>1578</v>
      </c>
      <c r="B4077" s="123" t="n">
        <v>10596</v>
      </c>
      <c r="C4077" s="122" t="s">
        <v>50</v>
      </c>
      <c r="D4077" s="122" t="s">
        <v>1672</v>
      </c>
      <c r="E4077" s="124" t="s">
        <v>1581</v>
      </c>
      <c r="F4077" s="124"/>
      <c r="G4077" s="125" t="s">
        <v>24</v>
      </c>
      <c r="H4077" s="126" t="n">
        <v>0.00414</v>
      </c>
      <c r="I4077" s="127" t="n">
        <f aca="false">L4077</f>
        <v>3.82</v>
      </c>
      <c r="J4077" s="127" t="n">
        <f aca="false">M4077</f>
        <v>0.01</v>
      </c>
      <c r="L4077" s="108" t="n">
        <f aca="false">TRUNC(N4077-N4077*$O$2,2)</f>
        <v>3.82</v>
      </c>
      <c r="M4077" s="108" t="n">
        <f aca="false">TRUNC(O4077-O4077*$O$2,2)</f>
        <v>0.01</v>
      </c>
      <c r="N4077" s="0" t="s">
        <v>1673</v>
      </c>
      <c r="O4077" s="0" t="s">
        <v>1678</v>
      </c>
    </row>
    <row r="4078" customFormat="false" ht="25.5" hidden="false" customHeight="false" outlineLevel="0" collapsed="false">
      <c r="A4078" s="122" t="s">
        <v>1578</v>
      </c>
      <c r="B4078" s="123" t="n">
        <v>10761</v>
      </c>
      <c r="C4078" s="122" t="s">
        <v>50</v>
      </c>
      <c r="D4078" s="122" t="s">
        <v>1641</v>
      </c>
      <c r="E4078" s="124" t="s">
        <v>1642</v>
      </c>
      <c r="F4078" s="124"/>
      <c r="G4078" s="125" t="s">
        <v>24</v>
      </c>
      <c r="H4078" s="126" t="n">
        <v>0.093656</v>
      </c>
      <c r="I4078" s="127" t="n">
        <f aca="false">L4078</f>
        <v>3.9</v>
      </c>
      <c r="J4078" s="127" t="n">
        <f aca="false">M4078</f>
        <v>0.35</v>
      </c>
      <c r="L4078" s="108" t="n">
        <f aca="false">TRUNC(N4078-N4078*$O$2,2)</f>
        <v>3.9</v>
      </c>
      <c r="M4078" s="108" t="n">
        <f aca="false">TRUNC(O4078-O4078*$O$2,2)</f>
        <v>0.35</v>
      </c>
      <c r="N4078" s="0" t="s">
        <v>1643</v>
      </c>
      <c r="O4078" s="0" t="s">
        <v>2196</v>
      </c>
    </row>
    <row r="4079" customFormat="false" ht="25.5" hidden="false" customHeight="false" outlineLevel="0" collapsed="false">
      <c r="A4079" s="122" t="s">
        <v>1578</v>
      </c>
      <c r="B4079" s="123" t="s">
        <v>1664</v>
      </c>
      <c r="C4079" s="122" t="s">
        <v>50</v>
      </c>
      <c r="D4079" s="122" t="s">
        <v>1665</v>
      </c>
      <c r="E4079" s="124" t="s">
        <v>1581</v>
      </c>
      <c r="F4079" s="124"/>
      <c r="G4079" s="125" t="s">
        <v>24</v>
      </c>
      <c r="H4079" s="126" t="n">
        <v>0.000184</v>
      </c>
      <c r="I4079" s="127" t="n">
        <f aca="false">L4079</f>
        <v>13.69</v>
      </c>
      <c r="J4079" s="127" t="n">
        <f aca="false">M4079</f>
        <v>0</v>
      </c>
      <c r="L4079" s="108" t="n">
        <f aca="false">TRUNC(N4079-N4079*$O$2,2)</f>
        <v>13.69</v>
      </c>
      <c r="M4079" s="108" t="n">
        <f aca="false">TRUNC(O4079-O4079*$O$2,2)</f>
        <v>0</v>
      </c>
      <c r="N4079" s="0" t="s">
        <v>1666</v>
      </c>
      <c r="O4079" s="0" t="s">
        <v>1635</v>
      </c>
    </row>
    <row r="4080" customFormat="false" ht="12.75" hidden="false" customHeight="false" outlineLevel="0" collapsed="false">
      <c r="A4080" s="122" t="s">
        <v>1578</v>
      </c>
      <c r="B4080" s="123" t="n">
        <v>1651</v>
      </c>
      <c r="C4080" s="122" t="s">
        <v>50</v>
      </c>
      <c r="D4080" s="122" t="s">
        <v>1638</v>
      </c>
      <c r="E4080" s="124" t="s">
        <v>1581</v>
      </c>
      <c r="F4080" s="124"/>
      <c r="G4080" s="125" t="s">
        <v>1639</v>
      </c>
      <c r="H4080" s="126" t="n">
        <v>0.000736</v>
      </c>
      <c r="I4080" s="127" t="n">
        <f aca="false">L4080</f>
        <v>4.95</v>
      </c>
      <c r="J4080" s="127" t="n">
        <f aca="false">M4080</f>
        <v>0</v>
      </c>
      <c r="L4080" s="108" t="n">
        <f aca="false">TRUNC(N4080-N4080*$O$2,2)</f>
        <v>4.95</v>
      </c>
      <c r="M4080" s="108" t="n">
        <f aca="false">TRUNC(O4080-O4080*$O$2,2)</f>
        <v>0</v>
      </c>
      <c r="N4080" s="0" t="s">
        <v>1640</v>
      </c>
      <c r="O4080" s="0" t="s">
        <v>1635</v>
      </c>
    </row>
    <row r="4081" customFormat="false" ht="12.75" hidden="false" customHeight="false" outlineLevel="0" collapsed="false">
      <c r="A4081" s="122" t="s">
        <v>1578</v>
      </c>
      <c r="B4081" s="123" t="n">
        <v>2036</v>
      </c>
      <c r="C4081" s="122" t="s">
        <v>50</v>
      </c>
      <c r="D4081" s="122" t="s">
        <v>2291</v>
      </c>
      <c r="E4081" s="124" t="s">
        <v>1581</v>
      </c>
      <c r="F4081" s="124"/>
      <c r="G4081" s="125" t="s">
        <v>1972</v>
      </c>
      <c r="H4081" s="126" t="n">
        <v>0.091</v>
      </c>
      <c r="I4081" s="127" t="n">
        <f aca="false">L4081</f>
        <v>48.64</v>
      </c>
      <c r="J4081" s="127" t="n">
        <f aca="false">M4081</f>
        <v>4.42</v>
      </c>
      <c r="L4081" s="108" t="n">
        <f aca="false">TRUNC(N4081-N4081*$O$2,2)</f>
        <v>48.64</v>
      </c>
      <c r="M4081" s="108" t="n">
        <f aca="false">TRUNC(O4081-O4081*$O$2,2)</f>
        <v>4.42</v>
      </c>
      <c r="N4081" s="0" t="s">
        <v>2292</v>
      </c>
      <c r="O4081" s="0" t="s">
        <v>3367</v>
      </c>
    </row>
    <row r="4082" customFormat="false" ht="12.75" hidden="false" customHeight="false" outlineLevel="0" collapsed="false">
      <c r="A4082" s="122" t="s">
        <v>1578</v>
      </c>
      <c r="B4082" s="123" t="n">
        <v>4729</v>
      </c>
      <c r="C4082" s="122" t="s">
        <v>50</v>
      </c>
      <c r="D4082" s="122" t="s">
        <v>1636</v>
      </c>
      <c r="E4082" s="124" t="s">
        <v>1581</v>
      </c>
      <c r="F4082" s="124"/>
      <c r="G4082" s="125" t="s">
        <v>24</v>
      </c>
      <c r="H4082" s="126" t="n">
        <v>4.6E-005</v>
      </c>
      <c r="I4082" s="127" t="n">
        <f aca="false">L4082</f>
        <v>24.58</v>
      </c>
      <c r="J4082" s="127" t="n">
        <f aca="false">M4082</f>
        <v>0</v>
      </c>
      <c r="L4082" s="108" t="n">
        <f aca="false">TRUNC(N4082-N4082*$O$2,2)</f>
        <v>24.58</v>
      </c>
      <c r="M4082" s="108" t="n">
        <f aca="false">TRUNC(O4082-O4082*$O$2,2)</f>
        <v>0</v>
      </c>
      <c r="N4082" s="0" t="s">
        <v>1637</v>
      </c>
      <c r="O4082" s="0" t="s">
        <v>1635</v>
      </c>
    </row>
    <row r="4083" customFormat="false" ht="12.75" hidden="false" customHeight="false" outlineLevel="0" collapsed="false">
      <c r="A4083" s="122" t="s">
        <v>1578</v>
      </c>
      <c r="B4083" s="123" t="n">
        <v>10517</v>
      </c>
      <c r="C4083" s="122" t="s">
        <v>50</v>
      </c>
      <c r="D4083" s="122" t="s">
        <v>1669</v>
      </c>
      <c r="E4083" s="124" t="s">
        <v>1642</v>
      </c>
      <c r="F4083" s="124"/>
      <c r="G4083" s="125" t="s">
        <v>1670</v>
      </c>
      <c r="H4083" s="126" t="n">
        <v>0.000368</v>
      </c>
      <c r="I4083" s="127" t="n">
        <f aca="false">L4083</f>
        <v>234.15</v>
      </c>
      <c r="J4083" s="127" t="n">
        <f aca="false">M4083</f>
        <v>0.08</v>
      </c>
      <c r="L4083" s="108" t="n">
        <f aca="false">TRUNC(N4083-N4083*$O$2,2)</f>
        <v>234.15</v>
      </c>
      <c r="M4083" s="108" t="n">
        <f aca="false">TRUNC(O4083-O4083*$O$2,2)</f>
        <v>0.08</v>
      </c>
      <c r="N4083" s="0" t="s">
        <v>1671</v>
      </c>
      <c r="O4083" s="0" t="s">
        <v>1917</v>
      </c>
    </row>
    <row r="4084" customFormat="false" ht="12.75" hidden="false" customHeight="false" outlineLevel="0" collapsed="false">
      <c r="A4084" s="122" t="s">
        <v>1578</v>
      </c>
      <c r="B4084" s="123" t="n">
        <v>138</v>
      </c>
      <c r="C4084" s="122" t="s">
        <v>50</v>
      </c>
      <c r="D4084" s="122" t="s">
        <v>2139</v>
      </c>
      <c r="E4084" s="124" t="s">
        <v>1581</v>
      </c>
      <c r="F4084" s="124"/>
      <c r="G4084" s="125" t="s">
        <v>287</v>
      </c>
      <c r="H4084" s="126" t="n">
        <v>0.058</v>
      </c>
      <c r="I4084" s="127" t="n">
        <f aca="false">L4084</f>
        <v>50.51</v>
      </c>
      <c r="J4084" s="127" t="n">
        <f aca="false">M4084</f>
        <v>2.92</v>
      </c>
      <c r="L4084" s="108" t="n">
        <f aca="false">TRUNC(N4084-N4084*$O$2,2)</f>
        <v>50.51</v>
      </c>
      <c r="M4084" s="108" t="n">
        <f aca="false">TRUNC(O4084-O4084*$O$2,2)</f>
        <v>2.92</v>
      </c>
      <c r="N4084" s="0" t="s">
        <v>2140</v>
      </c>
      <c r="O4084" s="0" t="s">
        <v>3366</v>
      </c>
    </row>
    <row r="4085" customFormat="false" ht="12.75" hidden="false" customHeight="false" outlineLevel="0" collapsed="false">
      <c r="A4085" s="122" t="s">
        <v>1578</v>
      </c>
      <c r="B4085" s="123" t="n">
        <v>10788</v>
      </c>
      <c r="C4085" s="122" t="s">
        <v>50</v>
      </c>
      <c r="D4085" s="122" t="s">
        <v>1650</v>
      </c>
      <c r="E4085" s="124" t="s">
        <v>1581</v>
      </c>
      <c r="F4085" s="124"/>
      <c r="G4085" s="125" t="s">
        <v>24</v>
      </c>
      <c r="H4085" s="126" t="n">
        <v>9.2E-005</v>
      </c>
      <c r="I4085" s="127" t="n">
        <f aca="false">L4085</f>
        <v>28.8</v>
      </c>
      <c r="J4085" s="127" t="n">
        <f aca="false">M4085</f>
        <v>0</v>
      </c>
      <c r="L4085" s="108" t="n">
        <f aca="false">TRUNC(N4085-N4085*$O$2,2)</f>
        <v>28.8</v>
      </c>
      <c r="M4085" s="108" t="n">
        <f aca="false">TRUNC(O4085-O4085*$O$2,2)</f>
        <v>0</v>
      </c>
      <c r="N4085" s="0" t="s">
        <v>1651</v>
      </c>
      <c r="O4085" s="0" t="s">
        <v>1635</v>
      </c>
    </row>
    <row r="4086" customFormat="false" ht="12.75" hidden="false" customHeight="false" outlineLevel="0" collapsed="false">
      <c r="A4086" s="122" t="s">
        <v>1578</v>
      </c>
      <c r="B4086" s="123" t="n">
        <v>4728</v>
      </c>
      <c r="C4086" s="122" t="s">
        <v>50</v>
      </c>
      <c r="D4086" s="122" t="s">
        <v>1667</v>
      </c>
      <c r="E4086" s="124" t="s">
        <v>1581</v>
      </c>
      <c r="F4086" s="124"/>
      <c r="G4086" s="125" t="s">
        <v>24</v>
      </c>
      <c r="H4086" s="126" t="n">
        <v>0.000138</v>
      </c>
      <c r="I4086" s="127" t="n">
        <f aca="false">L4086</f>
        <v>14.5</v>
      </c>
      <c r="J4086" s="127" t="n">
        <f aca="false">M4086</f>
        <v>0</v>
      </c>
      <c r="L4086" s="108" t="n">
        <f aca="false">TRUNC(N4086-N4086*$O$2,2)</f>
        <v>14.5</v>
      </c>
      <c r="M4086" s="108" t="n">
        <f aca="false">TRUNC(O4086-O4086*$O$2,2)</f>
        <v>0</v>
      </c>
      <c r="N4086" s="0" t="s">
        <v>1668</v>
      </c>
      <c r="O4086" s="0" t="s">
        <v>1635</v>
      </c>
    </row>
    <row r="4087" customFormat="false" ht="12.75" hidden="false" customHeight="false" outlineLevel="0" collapsed="false">
      <c r="A4087" s="122" t="s">
        <v>1578</v>
      </c>
      <c r="B4087" s="123" t="n">
        <v>10593</v>
      </c>
      <c r="C4087" s="122" t="s">
        <v>50</v>
      </c>
      <c r="D4087" s="122" t="s">
        <v>1958</v>
      </c>
      <c r="E4087" s="124" t="s">
        <v>1581</v>
      </c>
      <c r="F4087" s="124"/>
      <c r="G4087" s="125" t="s">
        <v>24</v>
      </c>
      <c r="H4087" s="126" t="n">
        <v>4.6E-005</v>
      </c>
      <c r="I4087" s="127" t="n">
        <f aca="false">L4087</f>
        <v>15.27</v>
      </c>
      <c r="J4087" s="127" t="n">
        <f aca="false">M4087</f>
        <v>0</v>
      </c>
      <c r="L4087" s="108" t="n">
        <f aca="false">TRUNC(N4087-N4087*$O$2,2)</f>
        <v>15.27</v>
      </c>
      <c r="M4087" s="108" t="n">
        <f aca="false">TRUNC(O4087-O4087*$O$2,2)</f>
        <v>0</v>
      </c>
      <c r="N4087" s="0" t="s">
        <v>1959</v>
      </c>
      <c r="O4087" s="0" t="s">
        <v>1635</v>
      </c>
    </row>
    <row r="4088" customFormat="false" ht="25.5" hidden="false" customHeight="false" outlineLevel="0" collapsed="false">
      <c r="A4088" s="122" t="s">
        <v>1578</v>
      </c>
      <c r="B4088" s="123" t="s">
        <v>1659</v>
      </c>
      <c r="C4088" s="122" t="s">
        <v>50</v>
      </c>
      <c r="D4088" s="122" t="s">
        <v>1660</v>
      </c>
      <c r="E4088" s="124" t="s">
        <v>1581</v>
      </c>
      <c r="F4088" s="124"/>
      <c r="G4088" s="125" t="s">
        <v>1633</v>
      </c>
      <c r="H4088" s="126" t="n">
        <v>0.000736</v>
      </c>
      <c r="I4088" s="127" t="n">
        <f aca="false">L4088</f>
        <v>50.57</v>
      </c>
      <c r="J4088" s="127" t="n">
        <f aca="false">M4088</f>
        <v>0.03</v>
      </c>
      <c r="L4088" s="108" t="n">
        <f aca="false">TRUNC(N4088-N4088*$O$2,2)</f>
        <v>50.57</v>
      </c>
      <c r="M4088" s="108" t="n">
        <f aca="false">TRUNC(O4088-O4088*$O$2,2)</f>
        <v>0.03</v>
      </c>
      <c r="N4088" s="0" t="s">
        <v>1661</v>
      </c>
      <c r="O4088" s="0" t="s">
        <v>1788</v>
      </c>
    </row>
    <row r="4089" customFormat="false" ht="12.75" hidden="false" customHeight="false" outlineLevel="0" collapsed="false">
      <c r="A4089" s="122" t="s">
        <v>1578</v>
      </c>
      <c r="B4089" s="123" t="n">
        <v>10492</v>
      </c>
      <c r="C4089" s="122" t="s">
        <v>50</v>
      </c>
      <c r="D4089" s="122" t="s">
        <v>1662</v>
      </c>
      <c r="E4089" s="124" t="s">
        <v>1581</v>
      </c>
      <c r="F4089" s="124"/>
      <c r="G4089" s="125" t="s">
        <v>24</v>
      </c>
      <c r="H4089" s="126" t="n">
        <v>0.00414</v>
      </c>
      <c r="I4089" s="127" t="n">
        <f aca="false">L4089</f>
        <v>148.29</v>
      </c>
      <c r="J4089" s="127" t="n">
        <f aca="false">M4089</f>
        <v>0.6</v>
      </c>
      <c r="L4089" s="108" t="n">
        <f aca="false">TRUNC(N4089-N4089*$O$2,2)</f>
        <v>148.29</v>
      </c>
      <c r="M4089" s="108" t="n">
        <f aca="false">TRUNC(O4089-O4089*$O$2,2)</f>
        <v>0.6</v>
      </c>
      <c r="N4089" s="0" t="s">
        <v>1663</v>
      </c>
      <c r="O4089" s="0" t="s">
        <v>1834</v>
      </c>
    </row>
    <row r="4090" customFormat="false" ht="12.75" hidden="false" customHeight="false" outlineLevel="0" collapsed="false">
      <c r="A4090" s="122" t="s">
        <v>1578</v>
      </c>
      <c r="B4090" s="123" t="n">
        <v>10592</v>
      </c>
      <c r="C4090" s="122" t="s">
        <v>50</v>
      </c>
      <c r="D4090" s="122" t="s">
        <v>1898</v>
      </c>
      <c r="E4090" s="124" t="s">
        <v>1581</v>
      </c>
      <c r="F4090" s="124"/>
      <c r="G4090" s="125" t="s">
        <v>24</v>
      </c>
      <c r="H4090" s="126" t="n">
        <v>4.6E-005</v>
      </c>
      <c r="I4090" s="127" t="n">
        <f aca="false">L4090</f>
        <v>29.1</v>
      </c>
      <c r="J4090" s="127" t="n">
        <f aca="false">M4090</f>
        <v>0</v>
      </c>
      <c r="L4090" s="108" t="n">
        <f aca="false">TRUNC(N4090-N4090*$O$2,2)</f>
        <v>29.1</v>
      </c>
      <c r="M4090" s="108" t="n">
        <f aca="false">TRUNC(O4090-O4090*$O$2,2)</f>
        <v>0</v>
      </c>
      <c r="N4090" s="0" t="s">
        <v>1899</v>
      </c>
      <c r="O4090" s="0" t="s">
        <v>1635</v>
      </c>
    </row>
    <row r="4091" customFormat="false" ht="25.5" hidden="false" customHeight="false" outlineLevel="0" collapsed="false">
      <c r="A4091" s="122" t="s">
        <v>1578</v>
      </c>
      <c r="B4091" s="123" t="s">
        <v>1631</v>
      </c>
      <c r="C4091" s="122" t="s">
        <v>50</v>
      </c>
      <c r="D4091" s="122" t="s">
        <v>1632</v>
      </c>
      <c r="E4091" s="124" t="s">
        <v>1581</v>
      </c>
      <c r="F4091" s="124"/>
      <c r="G4091" s="125" t="s">
        <v>1633</v>
      </c>
      <c r="H4091" s="126" t="n">
        <v>0.002116</v>
      </c>
      <c r="I4091" s="127" t="n">
        <f aca="false">L4091</f>
        <v>9.48</v>
      </c>
      <c r="J4091" s="127" t="n">
        <f aca="false">M4091</f>
        <v>0.01</v>
      </c>
      <c r="L4091" s="108" t="n">
        <f aca="false">TRUNC(N4091-N4091*$O$2,2)</f>
        <v>9.48</v>
      </c>
      <c r="M4091" s="108" t="n">
        <f aca="false">TRUNC(O4091-O4091*$O$2,2)</f>
        <v>0.01</v>
      </c>
      <c r="N4091" s="0" t="s">
        <v>1634</v>
      </c>
      <c r="O4091" s="0" t="s">
        <v>1678</v>
      </c>
    </row>
    <row r="4092" customFormat="false" ht="25.5" hidden="false" customHeight="false" outlineLevel="0" collapsed="false">
      <c r="A4092" s="122" t="s">
        <v>1578</v>
      </c>
      <c r="B4092" s="123" t="s">
        <v>1654</v>
      </c>
      <c r="C4092" s="122" t="s">
        <v>50</v>
      </c>
      <c r="D4092" s="122" t="s">
        <v>1655</v>
      </c>
      <c r="E4092" s="124" t="s">
        <v>1581</v>
      </c>
      <c r="F4092" s="124"/>
      <c r="G4092" s="125" t="s">
        <v>24</v>
      </c>
      <c r="H4092" s="126" t="n">
        <v>0.000552</v>
      </c>
      <c r="I4092" s="127" t="n">
        <f aca="false">L4092</f>
        <v>10.53</v>
      </c>
      <c r="J4092" s="127" t="n">
        <f aca="false">M4092</f>
        <v>0</v>
      </c>
      <c r="L4092" s="108" t="n">
        <f aca="false">TRUNC(N4092-N4092*$O$2,2)</f>
        <v>10.53</v>
      </c>
      <c r="M4092" s="108" t="n">
        <f aca="false">TRUNC(O4092-O4092*$O$2,2)</f>
        <v>0</v>
      </c>
      <c r="N4092" s="0" t="s">
        <v>1656</v>
      </c>
      <c r="O4092" s="0" t="s">
        <v>1635</v>
      </c>
    </row>
    <row r="4093" customFormat="false" ht="25.5" hidden="false" customHeight="false" outlineLevel="0" collapsed="false">
      <c r="A4093" s="122" t="s">
        <v>1578</v>
      </c>
      <c r="B4093" s="123" t="s">
        <v>1865</v>
      </c>
      <c r="C4093" s="122" t="s">
        <v>50</v>
      </c>
      <c r="D4093" s="122" t="s">
        <v>1866</v>
      </c>
      <c r="E4093" s="124" t="s">
        <v>1609</v>
      </c>
      <c r="F4093" s="124"/>
      <c r="G4093" s="125" t="s">
        <v>1610</v>
      </c>
      <c r="H4093" s="126" t="n">
        <v>0.46</v>
      </c>
      <c r="I4093" s="127" t="n">
        <f aca="false">L4093</f>
        <v>14.91</v>
      </c>
      <c r="J4093" s="127" t="n">
        <f aca="false">M4093</f>
        <v>6.86</v>
      </c>
      <c r="L4093" s="108" t="n">
        <f aca="false">TRUNC(N4093-N4093*$O$2,2)</f>
        <v>14.91</v>
      </c>
      <c r="M4093" s="108" t="n">
        <f aca="false">TRUNC(O4093-O4093*$O$2,2)</f>
        <v>6.86</v>
      </c>
      <c r="N4093" s="0" t="s">
        <v>1739</v>
      </c>
      <c r="O4093" s="0" t="s">
        <v>3368</v>
      </c>
    </row>
    <row r="4094" customFormat="false" ht="12.75" hidden="false" customHeight="false" outlineLevel="0" collapsed="false">
      <c r="A4094" s="122" t="s">
        <v>1578</v>
      </c>
      <c r="B4094" s="123" t="n">
        <v>11257</v>
      </c>
      <c r="C4094" s="122" t="s">
        <v>50</v>
      </c>
      <c r="D4094" s="122" t="s">
        <v>1967</v>
      </c>
      <c r="E4094" s="124" t="s">
        <v>1581</v>
      </c>
      <c r="F4094" s="124"/>
      <c r="G4094" s="125" t="s">
        <v>24</v>
      </c>
      <c r="H4094" s="126" t="n">
        <v>0.000184</v>
      </c>
      <c r="I4094" s="127" t="n">
        <f aca="false">L4094</f>
        <v>25.21</v>
      </c>
      <c r="J4094" s="127" t="n">
        <f aca="false">M4094</f>
        <v>0</v>
      </c>
      <c r="L4094" s="108" t="n">
        <f aca="false">TRUNC(N4094-N4094*$O$2,2)</f>
        <v>25.21</v>
      </c>
      <c r="M4094" s="108" t="n">
        <f aca="false">TRUNC(O4094-O4094*$O$2,2)</f>
        <v>0</v>
      </c>
      <c r="N4094" s="0" t="s">
        <v>1968</v>
      </c>
      <c r="O4094" s="0" t="s">
        <v>1635</v>
      </c>
    </row>
    <row r="4095" customFormat="false" ht="12.75" hidden="false" customHeight="false" outlineLevel="0" collapsed="false">
      <c r="A4095" s="122" t="s">
        <v>1578</v>
      </c>
      <c r="B4095" s="123" t="n">
        <v>10599</v>
      </c>
      <c r="C4095" s="122" t="s">
        <v>50</v>
      </c>
      <c r="D4095" s="122" t="s">
        <v>1648</v>
      </c>
      <c r="E4095" s="124" t="s">
        <v>1581</v>
      </c>
      <c r="F4095" s="124"/>
      <c r="G4095" s="125" t="s">
        <v>24</v>
      </c>
      <c r="H4095" s="126" t="n">
        <v>0.001656</v>
      </c>
      <c r="I4095" s="127" t="n">
        <f aca="false">L4095</f>
        <v>14.04</v>
      </c>
      <c r="J4095" s="127" t="n">
        <f aca="false">M4095</f>
        <v>0.01</v>
      </c>
      <c r="L4095" s="108" t="n">
        <f aca="false">TRUNC(N4095-N4095*$O$2,2)</f>
        <v>14.04</v>
      </c>
      <c r="M4095" s="108" t="n">
        <f aca="false">TRUNC(O4095-O4095*$O$2,2)</f>
        <v>0.01</v>
      </c>
      <c r="N4095" s="0" t="s">
        <v>1649</v>
      </c>
      <c r="O4095" s="0" t="s">
        <v>1678</v>
      </c>
    </row>
    <row r="4096" customFormat="false" ht="12.75" hidden="false" customHeight="false" outlineLevel="0" collapsed="false">
      <c r="A4096" s="122" t="s">
        <v>1578</v>
      </c>
      <c r="B4096" s="123" t="n">
        <v>11256</v>
      </c>
      <c r="C4096" s="122" t="s">
        <v>50</v>
      </c>
      <c r="D4096" s="122" t="s">
        <v>1910</v>
      </c>
      <c r="E4096" s="124" t="s">
        <v>1581</v>
      </c>
      <c r="F4096" s="124"/>
      <c r="G4096" s="125" t="s">
        <v>24</v>
      </c>
      <c r="H4096" s="126" t="n">
        <v>0.000184</v>
      </c>
      <c r="I4096" s="127" t="n">
        <f aca="false">L4096</f>
        <v>46.83</v>
      </c>
      <c r="J4096" s="127" t="n">
        <f aca="false">M4096</f>
        <v>0</v>
      </c>
      <c r="L4096" s="108" t="n">
        <f aca="false">TRUNC(N4096-N4096*$O$2,2)</f>
        <v>46.83</v>
      </c>
      <c r="M4096" s="108" t="n">
        <f aca="false">TRUNC(O4096-O4096*$O$2,2)</f>
        <v>0</v>
      </c>
      <c r="N4096" s="0" t="s">
        <v>1911</v>
      </c>
      <c r="O4096" s="0" t="s">
        <v>1644</v>
      </c>
    </row>
    <row r="4097" customFormat="false" ht="12.75" hidden="false" customHeight="false" outlineLevel="0" collapsed="false">
      <c r="A4097" s="122" t="s">
        <v>1578</v>
      </c>
      <c r="B4097" s="123" t="n">
        <v>2378</v>
      </c>
      <c r="C4097" s="122" t="s">
        <v>50</v>
      </c>
      <c r="D4097" s="122" t="s">
        <v>1657</v>
      </c>
      <c r="E4097" s="124" t="s">
        <v>1581</v>
      </c>
      <c r="F4097" s="124"/>
      <c r="G4097" s="125" t="s">
        <v>24</v>
      </c>
      <c r="H4097" s="126" t="n">
        <v>0.07337</v>
      </c>
      <c r="I4097" s="127" t="n">
        <f aca="false">L4097</f>
        <v>3.51</v>
      </c>
      <c r="J4097" s="127" t="n">
        <f aca="false">M4097</f>
        <v>0.25</v>
      </c>
      <c r="L4097" s="108" t="n">
        <f aca="false">TRUNC(N4097-N4097*$O$2,2)</f>
        <v>3.51</v>
      </c>
      <c r="M4097" s="108" t="n">
        <f aca="false">TRUNC(O4097-O4097*$O$2,2)</f>
        <v>0.25</v>
      </c>
      <c r="N4097" s="0" t="s">
        <v>1658</v>
      </c>
      <c r="O4097" s="0" t="s">
        <v>1890</v>
      </c>
    </row>
    <row r="4098" customFormat="false" ht="12.75" hidden="false" customHeight="false" outlineLevel="0" collapsed="false">
      <c r="A4098" s="122" t="s">
        <v>1578</v>
      </c>
      <c r="B4098" s="123" t="n">
        <v>11254</v>
      </c>
      <c r="C4098" s="122" t="s">
        <v>50</v>
      </c>
      <c r="D4098" s="122" t="s">
        <v>1912</v>
      </c>
      <c r="E4098" s="124" t="s">
        <v>1581</v>
      </c>
      <c r="F4098" s="124"/>
      <c r="G4098" s="125" t="s">
        <v>24</v>
      </c>
      <c r="H4098" s="126" t="n">
        <v>0.000322</v>
      </c>
      <c r="I4098" s="127" t="n">
        <f aca="false">L4098</f>
        <v>17.79</v>
      </c>
      <c r="J4098" s="127" t="n">
        <f aca="false">M4098</f>
        <v>0</v>
      </c>
      <c r="L4098" s="108" t="n">
        <f aca="false">TRUNC(N4098-N4098*$O$2,2)</f>
        <v>17.79</v>
      </c>
      <c r="M4098" s="108" t="n">
        <f aca="false">TRUNC(O4098-O4098*$O$2,2)</f>
        <v>0</v>
      </c>
      <c r="N4098" s="0" t="s">
        <v>1913</v>
      </c>
      <c r="O4098" s="0" t="s">
        <v>1635</v>
      </c>
    </row>
    <row r="4099" customFormat="false" ht="25.5" hidden="false" customHeight="false" outlineLevel="0" collapsed="false">
      <c r="A4099" s="122" t="s">
        <v>1578</v>
      </c>
      <c r="B4099" s="123" t="s">
        <v>1645</v>
      </c>
      <c r="C4099" s="122" t="s">
        <v>50</v>
      </c>
      <c r="D4099" s="122" t="s">
        <v>1646</v>
      </c>
      <c r="E4099" s="124" t="s">
        <v>1581</v>
      </c>
      <c r="F4099" s="124"/>
      <c r="G4099" s="125" t="s">
        <v>24</v>
      </c>
      <c r="H4099" s="126" t="n">
        <v>9.2E-005</v>
      </c>
      <c r="I4099" s="127" t="n">
        <f aca="false">L4099</f>
        <v>140.49</v>
      </c>
      <c r="J4099" s="127" t="n">
        <f aca="false">M4099</f>
        <v>0</v>
      </c>
      <c r="L4099" s="108" t="n">
        <f aca="false">TRUNC(N4099-N4099*$O$2,2)</f>
        <v>140.49</v>
      </c>
      <c r="M4099" s="108" t="n">
        <f aca="false">TRUNC(O4099-O4099*$O$2,2)</f>
        <v>0</v>
      </c>
      <c r="N4099" s="0" t="s">
        <v>1647</v>
      </c>
      <c r="O4099" s="0" t="s">
        <v>1644</v>
      </c>
    </row>
    <row r="4100" customFormat="false" ht="12.75" hidden="false" customHeight="false" outlineLevel="0" collapsed="false">
      <c r="A4100" s="115"/>
      <c r="B4100" s="115"/>
      <c r="C4100" s="115"/>
      <c r="D4100" s="115"/>
      <c r="E4100" s="115"/>
      <c r="F4100" s="116"/>
      <c r="G4100" s="115"/>
      <c r="H4100" s="116"/>
      <c r="I4100" s="115"/>
      <c r="J4100" s="116"/>
      <c r="L4100" s="108"/>
      <c r="M4100" s="108" t="n">
        <f aca="false">TRUNC(O4100-O4100*$O$2,2)</f>
        <v>11.75</v>
      </c>
      <c r="N4100" s="0" t="s">
        <v>1574</v>
      </c>
      <c r="O4100" s="0" t="n">
        <v>15.06</v>
      </c>
    </row>
    <row r="4101" customFormat="false" ht="12.75" hidden="false" customHeight="false" outlineLevel="0" collapsed="false">
      <c r="A4101" s="115"/>
      <c r="B4101" s="115"/>
      <c r="C4101" s="115"/>
      <c r="D4101" s="115"/>
      <c r="E4101" s="115"/>
      <c r="F4101" s="116"/>
      <c r="G4101" s="115"/>
      <c r="H4101" s="117" t="s">
        <v>1575</v>
      </c>
      <c r="I4101" s="117"/>
      <c r="J4101" s="118" t="n">
        <f aca="false">M4101</f>
        <v>40.64</v>
      </c>
      <c r="L4101" s="108" t="n">
        <f aca="false">TRUNC(N4101-N4101*$O$2,2)</f>
        <v>0</v>
      </c>
      <c r="M4101" s="108" t="n">
        <f aca="false">TRUNC(O4101-O4101*$O$2,2)</f>
        <v>40.64</v>
      </c>
      <c r="N4101" s="0" t="n">
        <v>0</v>
      </c>
      <c r="O4101" s="0" t="n">
        <v>52.08</v>
      </c>
    </row>
    <row r="4102" customFormat="false" ht="13.5" hidden="false" customHeight="false" outlineLevel="0" collapsed="false">
      <c r="A4102" s="30"/>
      <c r="B4102" s="30"/>
      <c r="C4102" s="30"/>
      <c r="D4102" s="30"/>
      <c r="E4102" s="30"/>
      <c r="F4102" s="30"/>
      <c r="G4102" s="30"/>
      <c r="H4102" s="119"/>
      <c r="I4102" s="30"/>
      <c r="J4102" s="120"/>
      <c r="L4102" s="108"/>
      <c r="M4102" s="108" t="n">
        <f aca="false">TRUNC(O4102-O4102*$O$2,2)</f>
        <v>243.89</v>
      </c>
      <c r="N4102" s="0" t="s">
        <v>1576</v>
      </c>
      <c r="O4102" s="0" t="n">
        <v>312.48</v>
      </c>
    </row>
    <row r="4103" customFormat="false" ht="13.5" hidden="false" customHeight="false" outlineLevel="0" collapsed="false">
      <c r="A4103" s="121"/>
      <c r="B4103" s="121"/>
      <c r="C4103" s="121"/>
      <c r="D4103" s="121"/>
      <c r="E4103" s="121"/>
      <c r="F4103" s="121"/>
      <c r="G4103" s="121"/>
      <c r="H4103" s="121"/>
      <c r="I4103" s="121"/>
      <c r="J4103" s="121"/>
      <c r="L4103" s="108" t="n">
        <f aca="false">TRUNC(N4103-N4103*$O$2,2)</f>
        <v>0</v>
      </c>
      <c r="M4103" s="108" t="n">
        <f aca="false">TRUNC(O4103-O4103*$O$2,2)</f>
        <v>0</v>
      </c>
      <c r="N4103" s="0" t="n">
        <v>0</v>
      </c>
      <c r="O4103" s="0" t="n">
        <v>0</v>
      </c>
    </row>
    <row r="4104" customFormat="false" ht="15" hidden="false" customHeight="false" outlineLevel="0" collapsed="false">
      <c r="A4104" s="98" t="s">
        <v>627</v>
      </c>
      <c r="B4104" s="99" t="s">
        <v>8</v>
      </c>
      <c r="C4104" s="98" t="s">
        <v>9</v>
      </c>
      <c r="D4104" s="98" t="s">
        <v>10</v>
      </c>
      <c r="E4104" s="100" t="s">
        <v>1565</v>
      </c>
      <c r="F4104" s="100"/>
      <c r="G4104" s="101" t="s">
        <v>11</v>
      </c>
      <c r="H4104" s="99" t="s">
        <v>12</v>
      </c>
      <c r="I4104" s="99" t="s">
        <v>13</v>
      </c>
      <c r="J4104" s="99" t="s">
        <v>15</v>
      </c>
      <c r="L4104" s="108"/>
      <c r="M4104" s="108"/>
    </row>
    <row r="4105" customFormat="false" ht="66" hidden="false" customHeight="true" outlineLevel="0" collapsed="false">
      <c r="A4105" s="102" t="s">
        <v>1566</v>
      </c>
      <c r="B4105" s="103" t="s">
        <v>628</v>
      </c>
      <c r="C4105" s="102" t="s">
        <v>29</v>
      </c>
      <c r="D4105" s="102" t="s">
        <v>629</v>
      </c>
      <c r="E4105" s="104" t="s">
        <v>3291</v>
      </c>
      <c r="F4105" s="104"/>
      <c r="G4105" s="105" t="s">
        <v>65</v>
      </c>
      <c r="H4105" s="106" t="n">
        <v>1</v>
      </c>
      <c r="I4105" s="107" t="n">
        <f aca="false">L4105</f>
        <v>39.71</v>
      </c>
      <c r="J4105" s="107" t="n">
        <f aca="false">M4105</f>
        <v>39.71</v>
      </c>
      <c r="L4105" s="108" t="n">
        <f aca="false">TRUNC(N4105-N4105*$O$2,2)</f>
        <v>39.71</v>
      </c>
      <c r="M4105" s="108" t="n">
        <f aca="false">TRUNC(O4105-O4105*$O$2,2)</f>
        <v>39.71</v>
      </c>
      <c r="N4105" s="0" t="n">
        <v>50.89</v>
      </c>
      <c r="O4105" s="0" t="n">
        <v>50.89</v>
      </c>
    </row>
    <row r="4106" customFormat="false" ht="39.6" hidden="false" customHeight="true" outlineLevel="0" collapsed="false">
      <c r="A4106" s="109" t="s">
        <v>1567</v>
      </c>
      <c r="B4106" s="110" t="s">
        <v>3312</v>
      </c>
      <c r="C4106" s="109" t="s">
        <v>29</v>
      </c>
      <c r="D4106" s="109" t="s">
        <v>3313</v>
      </c>
      <c r="E4106" s="111" t="s">
        <v>1570</v>
      </c>
      <c r="F4106" s="111"/>
      <c r="G4106" s="112" t="s">
        <v>31</v>
      </c>
      <c r="H4106" s="113" t="n">
        <v>0.2568</v>
      </c>
      <c r="I4106" s="114" t="n">
        <f aca="false">L4106</f>
        <v>22.6</v>
      </c>
      <c r="J4106" s="114" t="n">
        <f aca="false">M4106</f>
        <v>5.79</v>
      </c>
      <c r="L4106" s="108" t="n">
        <f aca="false">TRUNC(N4106-N4106*$O$2,2)</f>
        <v>22.6</v>
      </c>
      <c r="M4106" s="108" t="n">
        <f aca="false">TRUNC(O4106-O4106*$O$2,2)</f>
        <v>5.79</v>
      </c>
      <c r="N4106" s="0" t="n">
        <v>28.96</v>
      </c>
      <c r="O4106" s="0" t="n">
        <v>7.43</v>
      </c>
    </row>
    <row r="4107" customFormat="false" ht="39.6" hidden="false" customHeight="true" outlineLevel="0" collapsed="false">
      <c r="A4107" s="109" t="s">
        <v>1567</v>
      </c>
      <c r="B4107" s="110" t="s">
        <v>3314</v>
      </c>
      <c r="C4107" s="109" t="s">
        <v>29</v>
      </c>
      <c r="D4107" s="109" t="s">
        <v>3315</v>
      </c>
      <c r="E4107" s="111" t="s">
        <v>1570</v>
      </c>
      <c r="F4107" s="111"/>
      <c r="G4107" s="112" t="s">
        <v>31</v>
      </c>
      <c r="H4107" s="113" t="n">
        <v>0.2568</v>
      </c>
      <c r="I4107" s="114" t="n">
        <f aca="false">L4107</f>
        <v>16.13</v>
      </c>
      <c r="J4107" s="114" t="n">
        <f aca="false">M4107</f>
        <v>4.13</v>
      </c>
      <c r="L4107" s="108" t="n">
        <f aca="false">TRUNC(N4107-N4107*$O$2,2)</f>
        <v>16.13</v>
      </c>
      <c r="M4107" s="108" t="n">
        <f aca="false">TRUNC(O4107-O4107*$O$2,2)</f>
        <v>4.13</v>
      </c>
      <c r="N4107" s="0" t="n">
        <v>20.67</v>
      </c>
      <c r="O4107" s="0" t="n">
        <v>5.3</v>
      </c>
    </row>
    <row r="4108" customFormat="false" ht="25.5" hidden="false" customHeight="false" outlineLevel="0" collapsed="false">
      <c r="A4108" s="122" t="s">
        <v>1578</v>
      </c>
      <c r="B4108" s="123" t="s">
        <v>3370</v>
      </c>
      <c r="C4108" s="122" t="s">
        <v>29</v>
      </c>
      <c r="D4108" s="122" t="s">
        <v>3371</v>
      </c>
      <c r="E4108" s="124" t="s">
        <v>1581</v>
      </c>
      <c r="F4108" s="124"/>
      <c r="G4108" s="125" t="s">
        <v>65</v>
      </c>
      <c r="H4108" s="126" t="n">
        <v>1</v>
      </c>
      <c r="I4108" s="127" t="n">
        <f aca="false">L4108</f>
        <v>18.24</v>
      </c>
      <c r="J4108" s="127" t="n">
        <f aca="false">M4108</f>
        <v>18.24</v>
      </c>
      <c r="L4108" s="108" t="n">
        <f aca="false">TRUNC(N4108-N4108*$O$2,2)</f>
        <v>18.24</v>
      </c>
      <c r="M4108" s="108" t="n">
        <f aca="false">TRUNC(O4108-O4108*$O$2,2)</f>
        <v>18.24</v>
      </c>
      <c r="N4108" s="0" t="n">
        <v>23.37</v>
      </c>
      <c r="O4108" s="0" t="n">
        <v>23.37</v>
      </c>
    </row>
    <row r="4109" customFormat="false" ht="25.5" hidden="false" customHeight="false" outlineLevel="0" collapsed="false">
      <c r="A4109" s="122" t="s">
        <v>1578</v>
      </c>
      <c r="B4109" s="123" t="s">
        <v>3336</v>
      </c>
      <c r="C4109" s="122" t="s">
        <v>29</v>
      </c>
      <c r="D4109" s="122" t="s">
        <v>3337</v>
      </c>
      <c r="E4109" s="124" t="s">
        <v>1581</v>
      </c>
      <c r="F4109" s="124"/>
      <c r="G4109" s="125" t="s">
        <v>65</v>
      </c>
      <c r="H4109" s="126" t="n">
        <v>3</v>
      </c>
      <c r="I4109" s="127" t="n">
        <f aca="false">L4109</f>
        <v>2.88</v>
      </c>
      <c r="J4109" s="127" t="n">
        <f aca="false">M4109</f>
        <v>8.66</v>
      </c>
      <c r="L4109" s="108" t="n">
        <f aca="false">TRUNC(N4109-N4109*$O$2,2)</f>
        <v>2.88</v>
      </c>
      <c r="M4109" s="108" t="n">
        <f aca="false">TRUNC(O4109-O4109*$O$2,2)</f>
        <v>8.66</v>
      </c>
      <c r="N4109" s="0" t="n">
        <v>3.7</v>
      </c>
      <c r="O4109" s="0" t="n">
        <v>11.1</v>
      </c>
    </row>
    <row r="4110" customFormat="false" ht="51" hidden="false" customHeight="false" outlineLevel="0" collapsed="false">
      <c r="A4110" s="122" t="s">
        <v>1578</v>
      </c>
      <c r="B4110" s="123" t="s">
        <v>3330</v>
      </c>
      <c r="C4110" s="122" t="s">
        <v>29</v>
      </c>
      <c r="D4110" s="122" t="s">
        <v>3331</v>
      </c>
      <c r="E4110" s="124" t="s">
        <v>1581</v>
      </c>
      <c r="F4110" s="124"/>
      <c r="G4110" s="125" t="s">
        <v>65</v>
      </c>
      <c r="H4110" s="126" t="n">
        <v>0.1725</v>
      </c>
      <c r="I4110" s="127" t="n">
        <f aca="false">L4110</f>
        <v>16.72</v>
      </c>
      <c r="J4110" s="127" t="n">
        <f aca="false">M4110</f>
        <v>2.88</v>
      </c>
      <c r="L4110" s="108" t="n">
        <f aca="false">TRUNC(N4110-N4110*$O$2,2)</f>
        <v>16.72</v>
      </c>
      <c r="M4110" s="108" t="n">
        <f aca="false">TRUNC(O4110-O4110*$O$2,2)</f>
        <v>2.88</v>
      </c>
      <c r="N4110" s="0" t="n">
        <v>21.43</v>
      </c>
      <c r="O4110" s="0" t="n">
        <v>3.69</v>
      </c>
    </row>
    <row r="4111" customFormat="false" ht="12.75" hidden="false" customHeight="false" outlineLevel="0" collapsed="false">
      <c r="A4111" s="115"/>
      <c r="B4111" s="115"/>
      <c r="C4111" s="115"/>
      <c r="D4111" s="115"/>
      <c r="E4111" s="115"/>
      <c r="F4111" s="116"/>
      <c r="G4111" s="115"/>
      <c r="H4111" s="116"/>
      <c r="I4111" s="115"/>
      <c r="J4111" s="116"/>
      <c r="L4111" s="108"/>
      <c r="M4111" s="108" t="n">
        <f aca="false">TRUNC(O4111-O4111*$O$2,2)</f>
        <v>7.7</v>
      </c>
      <c r="N4111" s="0" t="s">
        <v>1574</v>
      </c>
      <c r="O4111" s="0" t="n">
        <v>9.87</v>
      </c>
    </row>
    <row r="4112" customFormat="false" ht="12.75" hidden="false" customHeight="false" outlineLevel="0" collapsed="false">
      <c r="A4112" s="115"/>
      <c r="B4112" s="115"/>
      <c r="C4112" s="115"/>
      <c r="D4112" s="115"/>
      <c r="E4112" s="115"/>
      <c r="F4112" s="116"/>
      <c r="G4112" s="115"/>
      <c r="H4112" s="117" t="s">
        <v>1575</v>
      </c>
      <c r="I4112" s="117"/>
      <c r="J4112" s="118" t="n">
        <f aca="false">M4112</f>
        <v>48.64</v>
      </c>
      <c r="L4112" s="108" t="n">
        <f aca="false">TRUNC(N4112-N4112*$O$2,2)</f>
        <v>0</v>
      </c>
      <c r="M4112" s="108" t="n">
        <f aca="false">TRUNC(O4112-O4112*$O$2,2)</f>
        <v>48.64</v>
      </c>
      <c r="N4112" s="0" t="n">
        <v>0</v>
      </c>
      <c r="O4112" s="0" t="n">
        <v>62.32</v>
      </c>
    </row>
    <row r="4113" customFormat="false" ht="13.5" hidden="false" customHeight="false" outlineLevel="0" collapsed="false">
      <c r="A4113" s="30"/>
      <c r="B4113" s="30"/>
      <c r="C4113" s="30"/>
      <c r="D4113" s="30"/>
      <c r="E4113" s="30"/>
      <c r="F4113" s="30"/>
      <c r="G4113" s="30"/>
      <c r="H4113" s="119"/>
      <c r="I4113" s="30"/>
      <c r="J4113" s="120"/>
      <c r="L4113" s="108"/>
      <c r="M4113" s="108" t="n">
        <f aca="false">TRUNC(O4113-O4113*$O$2,2)</f>
        <v>437.76</v>
      </c>
      <c r="N4113" s="0" t="s">
        <v>1576</v>
      </c>
      <c r="O4113" s="0" t="n">
        <v>560.88</v>
      </c>
    </row>
    <row r="4114" customFormat="false" ht="13.5" hidden="false" customHeight="false" outlineLevel="0" collapsed="false">
      <c r="A4114" s="121"/>
      <c r="B4114" s="121"/>
      <c r="C4114" s="121"/>
      <c r="D4114" s="121"/>
      <c r="E4114" s="121"/>
      <c r="F4114" s="121"/>
      <c r="G4114" s="121"/>
      <c r="H4114" s="121"/>
      <c r="I4114" s="121"/>
      <c r="J4114" s="121"/>
      <c r="L4114" s="108" t="n">
        <f aca="false">TRUNC(N4114-N4114*$O$2,2)</f>
        <v>0</v>
      </c>
      <c r="M4114" s="108" t="n">
        <f aca="false">TRUNC(O4114-O4114*$O$2,2)</f>
        <v>0</v>
      </c>
      <c r="N4114" s="0" t="n">
        <v>0</v>
      </c>
      <c r="O4114" s="0" t="n">
        <v>0</v>
      </c>
    </row>
    <row r="4115" customFormat="false" ht="15" hidden="false" customHeight="false" outlineLevel="0" collapsed="false">
      <c r="A4115" s="98" t="s">
        <v>630</v>
      </c>
      <c r="B4115" s="99" t="s">
        <v>8</v>
      </c>
      <c r="C4115" s="98" t="s">
        <v>9</v>
      </c>
      <c r="D4115" s="98" t="s">
        <v>10</v>
      </c>
      <c r="E4115" s="100" t="s">
        <v>1565</v>
      </c>
      <c r="F4115" s="100"/>
      <c r="G4115" s="101" t="s">
        <v>11</v>
      </c>
      <c r="H4115" s="99" t="s">
        <v>12</v>
      </c>
      <c r="I4115" s="99" t="s">
        <v>13</v>
      </c>
      <c r="J4115" s="99" t="s">
        <v>15</v>
      </c>
      <c r="L4115" s="108"/>
      <c r="M4115" s="108"/>
    </row>
    <row r="4116" customFormat="false" ht="66" hidden="false" customHeight="true" outlineLevel="0" collapsed="false">
      <c r="A4116" s="102" t="s">
        <v>1566</v>
      </c>
      <c r="B4116" s="103" t="s">
        <v>631</v>
      </c>
      <c r="C4116" s="102" t="s">
        <v>29</v>
      </c>
      <c r="D4116" s="102" t="s">
        <v>632</v>
      </c>
      <c r="E4116" s="104" t="s">
        <v>3291</v>
      </c>
      <c r="F4116" s="104"/>
      <c r="G4116" s="105" t="s">
        <v>65</v>
      </c>
      <c r="H4116" s="106" t="n">
        <v>1</v>
      </c>
      <c r="I4116" s="107" t="n">
        <f aca="false">L4116</f>
        <v>20.74</v>
      </c>
      <c r="J4116" s="107" t="n">
        <f aca="false">M4116</f>
        <v>20.74</v>
      </c>
      <c r="L4116" s="108" t="n">
        <f aca="false">TRUNC(N4116-N4116*$O$2,2)</f>
        <v>20.74</v>
      </c>
      <c r="M4116" s="108" t="n">
        <f aca="false">TRUNC(O4116-O4116*$O$2,2)</f>
        <v>20.74</v>
      </c>
      <c r="N4116" s="0" t="n">
        <v>26.58</v>
      </c>
      <c r="O4116" s="0" t="n">
        <v>26.58</v>
      </c>
    </row>
    <row r="4117" customFormat="false" ht="39.6" hidden="false" customHeight="true" outlineLevel="0" collapsed="false">
      <c r="A4117" s="109" t="s">
        <v>1567</v>
      </c>
      <c r="B4117" s="110" t="s">
        <v>3312</v>
      </c>
      <c r="C4117" s="109" t="s">
        <v>29</v>
      </c>
      <c r="D4117" s="109" t="s">
        <v>3313</v>
      </c>
      <c r="E4117" s="111" t="s">
        <v>1570</v>
      </c>
      <c r="F4117" s="111"/>
      <c r="G4117" s="112" t="s">
        <v>31</v>
      </c>
      <c r="H4117" s="113" t="n">
        <v>0.1839</v>
      </c>
      <c r="I4117" s="114" t="n">
        <f aca="false">L4117</f>
        <v>22.6</v>
      </c>
      <c r="J4117" s="114" t="n">
        <f aca="false">M4117</f>
        <v>4.15</v>
      </c>
      <c r="L4117" s="108" t="n">
        <f aca="false">TRUNC(N4117-N4117*$O$2,2)</f>
        <v>22.6</v>
      </c>
      <c r="M4117" s="108" t="n">
        <f aca="false">TRUNC(O4117-O4117*$O$2,2)</f>
        <v>4.15</v>
      </c>
      <c r="N4117" s="0" t="n">
        <v>28.96</v>
      </c>
      <c r="O4117" s="0" t="n">
        <v>5.32</v>
      </c>
    </row>
    <row r="4118" customFormat="false" ht="39.6" hidden="false" customHeight="true" outlineLevel="0" collapsed="false">
      <c r="A4118" s="109" t="s">
        <v>1567</v>
      </c>
      <c r="B4118" s="110" t="s">
        <v>3314</v>
      </c>
      <c r="C4118" s="109" t="s">
        <v>29</v>
      </c>
      <c r="D4118" s="109" t="s">
        <v>3315</v>
      </c>
      <c r="E4118" s="111" t="s">
        <v>1570</v>
      </c>
      <c r="F4118" s="111"/>
      <c r="G4118" s="112" t="s">
        <v>31</v>
      </c>
      <c r="H4118" s="113" t="n">
        <v>0.1839</v>
      </c>
      <c r="I4118" s="114" t="n">
        <f aca="false">L4118</f>
        <v>16.13</v>
      </c>
      <c r="J4118" s="114" t="n">
        <f aca="false">M4118</f>
        <v>2.96</v>
      </c>
      <c r="L4118" s="108" t="n">
        <f aca="false">TRUNC(N4118-N4118*$O$2,2)</f>
        <v>16.13</v>
      </c>
      <c r="M4118" s="108" t="n">
        <f aca="false">TRUNC(O4118-O4118*$O$2,2)</f>
        <v>2.96</v>
      </c>
      <c r="N4118" s="0" t="n">
        <v>20.67</v>
      </c>
      <c r="O4118" s="0" t="n">
        <v>3.8</v>
      </c>
    </row>
    <row r="4119" customFormat="false" ht="51" hidden="false" customHeight="false" outlineLevel="0" collapsed="false">
      <c r="A4119" s="122" t="s">
        <v>1578</v>
      </c>
      <c r="B4119" s="123" t="s">
        <v>3330</v>
      </c>
      <c r="C4119" s="122" t="s">
        <v>29</v>
      </c>
      <c r="D4119" s="122" t="s">
        <v>3331</v>
      </c>
      <c r="E4119" s="124" t="s">
        <v>1581</v>
      </c>
      <c r="F4119" s="124"/>
      <c r="G4119" s="125" t="s">
        <v>65</v>
      </c>
      <c r="H4119" s="126" t="n">
        <v>0.075</v>
      </c>
      <c r="I4119" s="127" t="n">
        <f aca="false">L4119</f>
        <v>16.72</v>
      </c>
      <c r="J4119" s="127" t="n">
        <f aca="false">M4119</f>
        <v>1.24</v>
      </c>
      <c r="L4119" s="108" t="n">
        <f aca="false">TRUNC(N4119-N4119*$O$2,2)</f>
        <v>16.72</v>
      </c>
      <c r="M4119" s="108" t="n">
        <f aca="false">TRUNC(O4119-O4119*$O$2,2)</f>
        <v>1.24</v>
      </c>
      <c r="N4119" s="0" t="n">
        <v>21.43</v>
      </c>
      <c r="O4119" s="0" t="n">
        <v>1.6</v>
      </c>
    </row>
    <row r="4120" customFormat="false" ht="25.5" hidden="false" customHeight="false" outlineLevel="0" collapsed="false">
      <c r="A4120" s="122" t="s">
        <v>1578</v>
      </c>
      <c r="B4120" s="123" t="s">
        <v>3334</v>
      </c>
      <c r="C4120" s="122" t="s">
        <v>29</v>
      </c>
      <c r="D4120" s="122" t="s">
        <v>3335</v>
      </c>
      <c r="E4120" s="124" t="s">
        <v>1581</v>
      </c>
      <c r="F4120" s="124"/>
      <c r="G4120" s="125" t="s">
        <v>65</v>
      </c>
      <c r="H4120" s="126" t="n">
        <v>3</v>
      </c>
      <c r="I4120" s="127" t="n">
        <f aca="false">L4120</f>
        <v>1.63</v>
      </c>
      <c r="J4120" s="127" t="n">
        <f aca="false">M4120</f>
        <v>4.89</v>
      </c>
      <c r="L4120" s="108" t="n">
        <f aca="false">TRUNC(N4120-N4120*$O$2,2)</f>
        <v>1.63</v>
      </c>
      <c r="M4120" s="108" t="n">
        <f aca="false">TRUNC(O4120-O4120*$O$2,2)</f>
        <v>4.89</v>
      </c>
      <c r="N4120" s="0" t="n">
        <v>2.09</v>
      </c>
      <c r="O4120" s="0" t="n">
        <v>6.27</v>
      </c>
    </row>
    <row r="4121" customFormat="false" ht="25.5" hidden="false" customHeight="false" outlineLevel="0" collapsed="false">
      <c r="A4121" s="122" t="s">
        <v>1578</v>
      </c>
      <c r="B4121" s="123" t="s">
        <v>3372</v>
      </c>
      <c r="C4121" s="122" t="s">
        <v>29</v>
      </c>
      <c r="D4121" s="122" t="s">
        <v>3373</v>
      </c>
      <c r="E4121" s="124" t="s">
        <v>1581</v>
      </c>
      <c r="F4121" s="124"/>
      <c r="G4121" s="125" t="s">
        <v>65</v>
      </c>
      <c r="H4121" s="126" t="n">
        <v>1</v>
      </c>
      <c r="I4121" s="127" t="n">
        <f aca="false">L4121</f>
        <v>7.48</v>
      </c>
      <c r="J4121" s="127" t="n">
        <f aca="false">M4121</f>
        <v>7.48</v>
      </c>
      <c r="L4121" s="108" t="n">
        <f aca="false">TRUNC(N4121-N4121*$O$2,2)</f>
        <v>7.48</v>
      </c>
      <c r="M4121" s="108" t="n">
        <f aca="false">TRUNC(O4121-O4121*$O$2,2)</f>
        <v>7.48</v>
      </c>
      <c r="N4121" s="0" t="n">
        <v>9.59</v>
      </c>
      <c r="O4121" s="0" t="n">
        <v>9.59</v>
      </c>
    </row>
    <row r="4122" customFormat="false" ht="12.75" hidden="false" customHeight="false" outlineLevel="0" collapsed="false">
      <c r="A4122" s="115"/>
      <c r="B4122" s="115"/>
      <c r="C4122" s="115"/>
      <c r="D4122" s="115"/>
      <c r="E4122" s="115"/>
      <c r="F4122" s="116"/>
      <c r="G4122" s="115"/>
      <c r="H4122" s="116"/>
      <c r="I4122" s="115"/>
      <c r="J4122" s="116"/>
      <c r="L4122" s="108"/>
      <c r="M4122" s="108" t="n">
        <f aca="false">TRUNC(O4122-O4122*$O$2,2)</f>
        <v>5.51</v>
      </c>
      <c r="N4122" s="0" t="s">
        <v>1574</v>
      </c>
      <c r="O4122" s="0" t="n">
        <v>7.07</v>
      </c>
    </row>
    <row r="4123" customFormat="false" ht="12.75" hidden="false" customHeight="false" outlineLevel="0" collapsed="false">
      <c r="A4123" s="115"/>
      <c r="B4123" s="115"/>
      <c r="C4123" s="115"/>
      <c r="D4123" s="115"/>
      <c r="E4123" s="115"/>
      <c r="F4123" s="116"/>
      <c r="G4123" s="115"/>
      <c r="H4123" s="117" t="s">
        <v>1575</v>
      </c>
      <c r="I4123" s="117"/>
      <c r="J4123" s="118" t="n">
        <f aca="false">M4123</f>
        <v>25.4</v>
      </c>
      <c r="L4123" s="108" t="n">
        <f aca="false">TRUNC(N4123-N4123*$O$2,2)</f>
        <v>0</v>
      </c>
      <c r="M4123" s="108" t="n">
        <f aca="false">TRUNC(O4123-O4123*$O$2,2)</f>
        <v>25.4</v>
      </c>
      <c r="N4123" s="0" t="n">
        <v>0</v>
      </c>
      <c r="O4123" s="0" t="n">
        <v>32.55</v>
      </c>
    </row>
    <row r="4124" customFormat="false" ht="13.5" hidden="false" customHeight="false" outlineLevel="0" collapsed="false">
      <c r="A4124" s="30"/>
      <c r="B4124" s="30"/>
      <c r="C4124" s="30"/>
      <c r="D4124" s="30"/>
      <c r="E4124" s="30"/>
      <c r="F4124" s="30"/>
      <c r="G4124" s="30"/>
      <c r="H4124" s="119"/>
      <c r="I4124" s="30"/>
      <c r="J4124" s="120"/>
      <c r="L4124" s="108"/>
      <c r="M4124" s="108" t="n">
        <f aca="false">TRUNC(O4124-O4124*$O$2,2)</f>
        <v>50.81</v>
      </c>
      <c r="N4124" s="0" t="s">
        <v>1576</v>
      </c>
      <c r="O4124" s="0" t="n">
        <v>65.1</v>
      </c>
    </row>
    <row r="4125" customFormat="false" ht="13.5" hidden="false" customHeight="false" outlineLevel="0" collapsed="false">
      <c r="A4125" s="121"/>
      <c r="B4125" s="121"/>
      <c r="C4125" s="121"/>
      <c r="D4125" s="121"/>
      <c r="E4125" s="121"/>
      <c r="F4125" s="121"/>
      <c r="G4125" s="121"/>
      <c r="H4125" s="121"/>
      <c r="I4125" s="121"/>
      <c r="J4125" s="121"/>
      <c r="L4125" s="108" t="n">
        <f aca="false">TRUNC(N4125-N4125*$O$2,2)</f>
        <v>0</v>
      </c>
      <c r="M4125" s="108" t="n">
        <f aca="false">TRUNC(O4125-O4125*$O$2,2)</f>
        <v>0</v>
      </c>
      <c r="N4125" s="0" t="n">
        <v>0</v>
      </c>
      <c r="O4125" s="0" t="n">
        <v>0</v>
      </c>
    </row>
    <row r="4126" customFormat="false" ht="15" hidden="false" customHeight="false" outlineLevel="0" collapsed="false">
      <c r="A4126" s="98" t="s">
        <v>633</v>
      </c>
      <c r="B4126" s="99" t="s">
        <v>8</v>
      </c>
      <c r="C4126" s="98" t="s">
        <v>9</v>
      </c>
      <c r="D4126" s="98" t="s">
        <v>10</v>
      </c>
      <c r="E4126" s="100" t="s">
        <v>1565</v>
      </c>
      <c r="F4126" s="100"/>
      <c r="G4126" s="101" t="s">
        <v>11</v>
      </c>
      <c r="H4126" s="99" t="s">
        <v>12</v>
      </c>
      <c r="I4126" s="99" t="s">
        <v>13</v>
      </c>
      <c r="J4126" s="99" t="s">
        <v>15</v>
      </c>
      <c r="L4126" s="108"/>
      <c r="M4126" s="108"/>
    </row>
    <row r="4127" customFormat="false" ht="66" hidden="false" customHeight="true" outlineLevel="0" collapsed="false">
      <c r="A4127" s="102" t="s">
        <v>1566</v>
      </c>
      <c r="B4127" s="103" t="s">
        <v>634</v>
      </c>
      <c r="C4127" s="102" t="s">
        <v>29</v>
      </c>
      <c r="D4127" s="102" t="s">
        <v>635</v>
      </c>
      <c r="E4127" s="104" t="s">
        <v>3291</v>
      </c>
      <c r="F4127" s="104"/>
      <c r="G4127" s="105" t="s">
        <v>65</v>
      </c>
      <c r="H4127" s="106" t="n">
        <v>1</v>
      </c>
      <c r="I4127" s="107" t="n">
        <f aca="false">L4127</f>
        <v>5.58</v>
      </c>
      <c r="J4127" s="107" t="n">
        <f aca="false">M4127</f>
        <v>5.58</v>
      </c>
      <c r="L4127" s="108" t="n">
        <f aca="false">TRUNC(N4127-N4127*$O$2,2)</f>
        <v>5.58</v>
      </c>
      <c r="M4127" s="108" t="n">
        <f aca="false">TRUNC(O4127-O4127*$O$2,2)</f>
        <v>5.58</v>
      </c>
      <c r="N4127" s="0" t="n">
        <v>7.15</v>
      </c>
      <c r="O4127" s="0" t="n">
        <v>7.15</v>
      </c>
    </row>
    <row r="4128" customFormat="false" ht="39.6" hidden="false" customHeight="true" outlineLevel="0" collapsed="false">
      <c r="A4128" s="109" t="s">
        <v>1567</v>
      </c>
      <c r="B4128" s="110" t="s">
        <v>3314</v>
      </c>
      <c r="C4128" s="109" t="s">
        <v>29</v>
      </c>
      <c r="D4128" s="109" t="s">
        <v>3315</v>
      </c>
      <c r="E4128" s="111" t="s">
        <v>1570</v>
      </c>
      <c r="F4128" s="111"/>
      <c r="G4128" s="112" t="s">
        <v>31</v>
      </c>
      <c r="H4128" s="113" t="n">
        <v>0.0846</v>
      </c>
      <c r="I4128" s="114" t="n">
        <f aca="false">L4128</f>
        <v>16.13</v>
      </c>
      <c r="J4128" s="114" t="n">
        <f aca="false">M4128</f>
        <v>1.35</v>
      </c>
      <c r="L4128" s="108" t="n">
        <f aca="false">TRUNC(N4128-N4128*$O$2,2)</f>
        <v>16.13</v>
      </c>
      <c r="M4128" s="108" t="n">
        <f aca="false">TRUNC(O4128-O4128*$O$2,2)</f>
        <v>1.35</v>
      </c>
      <c r="N4128" s="0" t="n">
        <v>20.67</v>
      </c>
      <c r="O4128" s="0" t="n">
        <v>1.74</v>
      </c>
    </row>
    <row r="4129" customFormat="false" ht="39.6" hidden="false" customHeight="true" outlineLevel="0" collapsed="false">
      <c r="A4129" s="109" t="s">
        <v>1567</v>
      </c>
      <c r="B4129" s="110" t="s">
        <v>3312</v>
      </c>
      <c r="C4129" s="109" t="s">
        <v>29</v>
      </c>
      <c r="D4129" s="109" t="s">
        <v>3313</v>
      </c>
      <c r="E4129" s="111" t="s">
        <v>1570</v>
      </c>
      <c r="F4129" s="111"/>
      <c r="G4129" s="112" t="s">
        <v>31</v>
      </c>
      <c r="H4129" s="113" t="n">
        <v>0.0846</v>
      </c>
      <c r="I4129" s="114" t="n">
        <f aca="false">L4129</f>
        <v>22.6</v>
      </c>
      <c r="J4129" s="114" t="n">
        <f aca="false">M4129</f>
        <v>1.91</v>
      </c>
      <c r="L4129" s="108" t="n">
        <f aca="false">TRUNC(N4129-N4129*$O$2,2)</f>
        <v>22.6</v>
      </c>
      <c r="M4129" s="108" t="n">
        <f aca="false">TRUNC(O4129-O4129*$O$2,2)</f>
        <v>1.91</v>
      </c>
      <c r="N4129" s="0" t="n">
        <v>28.96</v>
      </c>
      <c r="O4129" s="0" t="n">
        <v>2.45</v>
      </c>
    </row>
    <row r="4130" customFormat="false" ht="25.5" hidden="false" customHeight="false" outlineLevel="0" collapsed="false">
      <c r="A4130" s="122" t="s">
        <v>1578</v>
      </c>
      <c r="B4130" s="123" t="s">
        <v>3320</v>
      </c>
      <c r="C4130" s="122" t="s">
        <v>29</v>
      </c>
      <c r="D4130" s="122" t="s">
        <v>3321</v>
      </c>
      <c r="E4130" s="124" t="s">
        <v>1581</v>
      </c>
      <c r="F4130" s="124"/>
      <c r="G4130" s="125" t="s">
        <v>65</v>
      </c>
      <c r="H4130" s="126" t="n">
        <v>0.0099</v>
      </c>
      <c r="I4130" s="127" t="n">
        <f aca="false">L4130</f>
        <v>40.53</v>
      </c>
      <c r="J4130" s="127" t="n">
        <f aca="false">M4130</f>
        <v>0.39</v>
      </c>
      <c r="L4130" s="108" t="n">
        <f aca="false">TRUNC(N4130-N4130*$O$2,2)</f>
        <v>40.53</v>
      </c>
      <c r="M4130" s="108" t="n">
        <f aca="false">TRUNC(O4130-O4130*$O$2,2)</f>
        <v>0.39</v>
      </c>
      <c r="N4130" s="0" t="n">
        <v>51.93</v>
      </c>
      <c r="O4130" s="0" t="n">
        <v>0.51</v>
      </c>
    </row>
    <row r="4131" customFormat="false" ht="25.5" hidden="false" customHeight="false" outlineLevel="0" collapsed="false">
      <c r="A4131" s="122" t="s">
        <v>1578</v>
      </c>
      <c r="B4131" s="123" t="s">
        <v>3316</v>
      </c>
      <c r="C4131" s="122" t="s">
        <v>29</v>
      </c>
      <c r="D4131" s="122" t="s">
        <v>3317</v>
      </c>
      <c r="E4131" s="124" t="s">
        <v>1581</v>
      </c>
      <c r="F4131" s="124"/>
      <c r="G4131" s="125" t="s">
        <v>65</v>
      </c>
      <c r="H4131" s="126" t="n">
        <v>0.0071</v>
      </c>
      <c r="I4131" s="127" t="n">
        <f aca="false">L4131</f>
        <v>1.67</v>
      </c>
      <c r="J4131" s="127" t="n">
        <f aca="false">M4131</f>
        <v>0</v>
      </c>
      <c r="L4131" s="108" t="n">
        <f aca="false">TRUNC(N4131-N4131*$O$2,2)</f>
        <v>1.67</v>
      </c>
      <c r="M4131" s="108" t="n">
        <f aca="false">TRUNC(O4131-O4131*$O$2,2)</f>
        <v>0</v>
      </c>
      <c r="N4131" s="0" t="n">
        <v>2.15</v>
      </c>
      <c r="O4131" s="0" t="n">
        <v>0.01</v>
      </c>
    </row>
    <row r="4132" customFormat="false" ht="25.5" hidden="false" customHeight="false" outlineLevel="0" collapsed="false">
      <c r="A4132" s="122" t="s">
        <v>1578</v>
      </c>
      <c r="B4132" s="123" t="s">
        <v>3318</v>
      </c>
      <c r="C4132" s="122" t="s">
        <v>29</v>
      </c>
      <c r="D4132" s="122" t="s">
        <v>3319</v>
      </c>
      <c r="E4132" s="124" t="s">
        <v>1581</v>
      </c>
      <c r="F4132" s="124"/>
      <c r="G4132" s="125" t="s">
        <v>65</v>
      </c>
      <c r="H4132" s="126" t="n">
        <v>0.015</v>
      </c>
      <c r="I4132" s="127" t="n">
        <f aca="false">L4132</f>
        <v>45.92</v>
      </c>
      <c r="J4132" s="127" t="n">
        <f aca="false">M4132</f>
        <v>0.68</v>
      </c>
      <c r="L4132" s="108" t="n">
        <f aca="false">TRUNC(N4132-N4132*$O$2,2)</f>
        <v>45.92</v>
      </c>
      <c r="M4132" s="108" t="n">
        <f aca="false">TRUNC(O4132-O4132*$O$2,2)</f>
        <v>0.68</v>
      </c>
      <c r="N4132" s="0" t="n">
        <v>58.84</v>
      </c>
      <c r="O4132" s="0" t="n">
        <v>0.88</v>
      </c>
    </row>
    <row r="4133" customFormat="false" ht="25.5" hidden="false" customHeight="false" outlineLevel="0" collapsed="false">
      <c r="A4133" s="122" t="s">
        <v>1578</v>
      </c>
      <c r="B4133" s="123" t="s">
        <v>3374</v>
      </c>
      <c r="C4133" s="122" t="s">
        <v>29</v>
      </c>
      <c r="D4133" s="122" t="s">
        <v>3375</v>
      </c>
      <c r="E4133" s="124" t="s">
        <v>1581</v>
      </c>
      <c r="F4133" s="124"/>
      <c r="G4133" s="125" t="s">
        <v>65</v>
      </c>
      <c r="H4133" s="126" t="n">
        <v>1</v>
      </c>
      <c r="I4133" s="127" t="n">
        <f aca="false">L4133</f>
        <v>1.21</v>
      </c>
      <c r="J4133" s="127" t="n">
        <f aca="false">M4133</f>
        <v>1.21</v>
      </c>
      <c r="L4133" s="108" t="n">
        <f aca="false">TRUNC(N4133-N4133*$O$2,2)</f>
        <v>1.21</v>
      </c>
      <c r="M4133" s="108" t="n">
        <f aca="false">TRUNC(O4133-O4133*$O$2,2)</f>
        <v>1.21</v>
      </c>
      <c r="N4133" s="0" t="n">
        <v>1.56</v>
      </c>
      <c r="O4133" s="0" t="n">
        <v>1.56</v>
      </c>
    </row>
    <row r="4134" customFormat="false" ht="12.75" hidden="false" customHeight="false" outlineLevel="0" collapsed="false">
      <c r="A4134" s="115"/>
      <c r="B4134" s="115"/>
      <c r="C4134" s="115"/>
      <c r="D4134" s="115"/>
      <c r="E4134" s="115"/>
      <c r="F4134" s="116"/>
      <c r="G4134" s="115"/>
      <c r="H4134" s="116"/>
      <c r="I4134" s="115"/>
      <c r="J4134" s="116"/>
      <c r="L4134" s="108"/>
      <c r="M4134" s="108" t="n">
        <f aca="false">TRUNC(O4134-O4134*$O$2,2)</f>
        <v>2.52</v>
      </c>
      <c r="N4134" s="0" t="s">
        <v>1574</v>
      </c>
      <c r="O4134" s="0" t="n">
        <v>3.24</v>
      </c>
    </row>
    <row r="4135" customFormat="false" ht="12.75" hidden="false" customHeight="false" outlineLevel="0" collapsed="false">
      <c r="A4135" s="115"/>
      <c r="B4135" s="115"/>
      <c r="C4135" s="115"/>
      <c r="D4135" s="115"/>
      <c r="E4135" s="115"/>
      <c r="F4135" s="116"/>
      <c r="G4135" s="115"/>
      <c r="H4135" s="117" t="s">
        <v>1575</v>
      </c>
      <c r="I4135" s="117"/>
      <c r="J4135" s="118" t="n">
        <f aca="false">M4135</f>
        <v>6.82</v>
      </c>
      <c r="L4135" s="108" t="n">
        <f aca="false">TRUNC(N4135-N4135*$O$2,2)</f>
        <v>0</v>
      </c>
      <c r="M4135" s="108" t="n">
        <f aca="false">TRUNC(O4135-O4135*$O$2,2)</f>
        <v>6.82</v>
      </c>
      <c r="N4135" s="0" t="n">
        <v>0</v>
      </c>
      <c r="O4135" s="0" t="n">
        <v>8.75</v>
      </c>
    </row>
    <row r="4136" customFormat="false" ht="13.5" hidden="false" customHeight="false" outlineLevel="0" collapsed="false">
      <c r="A4136" s="30"/>
      <c r="B4136" s="30"/>
      <c r="C4136" s="30"/>
      <c r="D4136" s="30"/>
      <c r="E4136" s="30"/>
      <c r="F4136" s="30"/>
      <c r="G4136" s="30"/>
      <c r="H4136" s="119"/>
      <c r="I4136" s="30"/>
      <c r="J4136" s="120"/>
      <c r="L4136" s="108"/>
      <c r="M4136" s="108" t="n">
        <f aca="false">TRUNC(O4136-O4136*$O$2,2)</f>
        <v>95.61</v>
      </c>
      <c r="N4136" s="0" t="s">
        <v>1576</v>
      </c>
      <c r="O4136" s="0" t="n">
        <v>122.5</v>
      </c>
    </row>
    <row r="4137" customFormat="false" ht="13.5" hidden="false" customHeight="false" outlineLevel="0" collapsed="false">
      <c r="A4137" s="121"/>
      <c r="B4137" s="121"/>
      <c r="C4137" s="121"/>
      <c r="D4137" s="121"/>
      <c r="E4137" s="121"/>
      <c r="F4137" s="121"/>
      <c r="G4137" s="121"/>
      <c r="H4137" s="121"/>
      <c r="I4137" s="121"/>
      <c r="J4137" s="121"/>
      <c r="L4137" s="108" t="n">
        <f aca="false">TRUNC(N4137-N4137*$O$2,2)</f>
        <v>0</v>
      </c>
      <c r="M4137" s="108" t="n">
        <f aca="false">TRUNC(O4137-O4137*$O$2,2)</f>
        <v>0</v>
      </c>
      <c r="N4137" s="0" t="n">
        <v>0</v>
      </c>
      <c r="O4137" s="0" t="n">
        <v>0</v>
      </c>
    </row>
    <row r="4138" customFormat="false" ht="15" hidden="false" customHeight="false" outlineLevel="0" collapsed="false">
      <c r="A4138" s="98" t="s">
        <v>636</v>
      </c>
      <c r="B4138" s="99" t="s">
        <v>8</v>
      </c>
      <c r="C4138" s="98" t="s">
        <v>9</v>
      </c>
      <c r="D4138" s="98" t="s">
        <v>10</v>
      </c>
      <c r="E4138" s="100" t="s">
        <v>1565</v>
      </c>
      <c r="F4138" s="100"/>
      <c r="G4138" s="101" t="s">
        <v>11</v>
      </c>
      <c r="H4138" s="99" t="s">
        <v>12</v>
      </c>
      <c r="I4138" s="99" t="s">
        <v>13</v>
      </c>
      <c r="J4138" s="99" t="s">
        <v>15</v>
      </c>
      <c r="L4138" s="108"/>
      <c r="M4138" s="108"/>
    </row>
    <row r="4139" customFormat="false" ht="66" hidden="false" customHeight="true" outlineLevel="0" collapsed="false">
      <c r="A4139" s="102" t="s">
        <v>1566</v>
      </c>
      <c r="B4139" s="103" t="s">
        <v>637</v>
      </c>
      <c r="C4139" s="102" t="s">
        <v>29</v>
      </c>
      <c r="D4139" s="102" t="s">
        <v>638</v>
      </c>
      <c r="E4139" s="104" t="s">
        <v>3291</v>
      </c>
      <c r="F4139" s="104"/>
      <c r="G4139" s="105" t="s">
        <v>65</v>
      </c>
      <c r="H4139" s="106" t="n">
        <v>1</v>
      </c>
      <c r="I4139" s="107" t="n">
        <f aca="false">L4139</f>
        <v>12.77</v>
      </c>
      <c r="J4139" s="107" t="n">
        <f aca="false">M4139</f>
        <v>12.77</v>
      </c>
      <c r="L4139" s="108" t="n">
        <f aca="false">TRUNC(N4139-N4139*$O$2,2)</f>
        <v>12.77</v>
      </c>
      <c r="M4139" s="108" t="n">
        <f aca="false">TRUNC(O4139-O4139*$O$2,2)</f>
        <v>12.77</v>
      </c>
      <c r="N4139" s="0" t="n">
        <v>16.37</v>
      </c>
      <c r="O4139" s="0" t="n">
        <v>16.37</v>
      </c>
    </row>
    <row r="4140" customFormat="false" ht="39.6" hidden="false" customHeight="true" outlineLevel="0" collapsed="false">
      <c r="A4140" s="109" t="s">
        <v>1567</v>
      </c>
      <c r="B4140" s="110" t="s">
        <v>3312</v>
      </c>
      <c r="C4140" s="109" t="s">
        <v>29</v>
      </c>
      <c r="D4140" s="109" t="s">
        <v>3313</v>
      </c>
      <c r="E4140" s="111" t="s">
        <v>1570</v>
      </c>
      <c r="F4140" s="111"/>
      <c r="G4140" s="112" t="s">
        <v>31</v>
      </c>
      <c r="H4140" s="113" t="n">
        <v>0.1284</v>
      </c>
      <c r="I4140" s="114" t="n">
        <f aca="false">L4140</f>
        <v>22.6</v>
      </c>
      <c r="J4140" s="114" t="n">
        <f aca="false">M4140</f>
        <v>2.89</v>
      </c>
      <c r="L4140" s="108" t="n">
        <f aca="false">TRUNC(N4140-N4140*$O$2,2)</f>
        <v>22.6</v>
      </c>
      <c r="M4140" s="108" t="n">
        <f aca="false">TRUNC(O4140-O4140*$O$2,2)</f>
        <v>2.89</v>
      </c>
      <c r="N4140" s="0" t="n">
        <v>28.96</v>
      </c>
      <c r="O4140" s="0" t="n">
        <v>3.71</v>
      </c>
    </row>
    <row r="4141" customFormat="false" ht="39.6" hidden="false" customHeight="true" outlineLevel="0" collapsed="false">
      <c r="A4141" s="109" t="s">
        <v>1567</v>
      </c>
      <c r="B4141" s="110" t="s">
        <v>3314</v>
      </c>
      <c r="C4141" s="109" t="s">
        <v>29</v>
      </c>
      <c r="D4141" s="109" t="s">
        <v>3315</v>
      </c>
      <c r="E4141" s="111" t="s">
        <v>1570</v>
      </c>
      <c r="F4141" s="111"/>
      <c r="G4141" s="112" t="s">
        <v>31</v>
      </c>
      <c r="H4141" s="113" t="n">
        <v>0.1284</v>
      </c>
      <c r="I4141" s="114" t="n">
        <f aca="false">L4141</f>
        <v>16.13</v>
      </c>
      <c r="J4141" s="114" t="n">
        <f aca="false">M4141</f>
        <v>2.06</v>
      </c>
      <c r="L4141" s="108" t="n">
        <f aca="false">TRUNC(N4141-N4141*$O$2,2)</f>
        <v>16.13</v>
      </c>
      <c r="M4141" s="108" t="n">
        <f aca="false">TRUNC(O4141-O4141*$O$2,2)</f>
        <v>2.06</v>
      </c>
      <c r="N4141" s="0" t="n">
        <v>20.67</v>
      </c>
      <c r="O4141" s="0" t="n">
        <v>2.65</v>
      </c>
    </row>
    <row r="4142" customFormat="false" ht="25.5" hidden="false" customHeight="false" outlineLevel="0" collapsed="false">
      <c r="A4142" s="122" t="s">
        <v>1578</v>
      </c>
      <c r="B4142" s="123" t="s">
        <v>3316</v>
      </c>
      <c r="C4142" s="122" t="s">
        <v>29</v>
      </c>
      <c r="D4142" s="122" t="s">
        <v>3317</v>
      </c>
      <c r="E4142" s="124" t="s">
        <v>1581</v>
      </c>
      <c r="F4142" s="124"/>
      <c r="G4142" s="125" t="s">
        <v>65</v>
      </c>
      <c r="H4142" s="126" t="n">
        <v>0.0054</v>
      </c>
      <c r="I4142" s="127" t="n">
        <f aca="false">L4142</f>
        <v>1.67</v>
      </c>
      <c r="J4142" s="127" t="n">
        <f aca="false">M4142</f>
        <v>0</v>
      </c>
      <c r="L4142" s="108" t="n">
        <f aca="false">TRUNC(N4142-N4142*$O$2,2)</f>
        <v>1.67</v>
      </c>
      <c r="M4142" s="108" t="n">
        <f aca="false">TRUNC(O4142-O4142*$O$2,2)</f>
        <v>0</v>
      </c>
      <c r="N4142" s="0" t="n">
        <v>2.15</v>
      </c>
      <c r="O4142" s="0" t="n">
        <v>0.01</v>
      </c>
    </row>
    <row r="4143" customFormat="false" ht="25.5" hidden="false" customHeight="false" outlineLevel="0" collapsed="false">
      <c r="A4143" s="122" t="s">
        <v>1578</v>
      </c>
      <c r="B4143" s="123" t="s">
        <v>3318</v>
      </c>
      <c r="C4143" s="122" t="s">
        <v>29</v>
      </c>
      <c r="D4143" s="122" t="s">
        <v>3319</v>
      </c>
      <c r="E4143" s="124" t="s">
        <v>1581</v>
      </c>
      <c r="F4143" s="124"/>
      <c r="G4143" s="125" t="s">
        <v>65</v>
      </c>
      <c r="H4143" s="126" t="n">
        <v>0.04</v>
      </c>
      <c r="I4143" s="127" t="n">
        <f aca="false">L4143</f>
        <v>45.92</v>
      </c>
      <c r="J4143" s="127" t="n">
        <f aca="false">M4143</f>
        <v>1.83</v>
      </c>
      <c r="L4143" s="108" t="n">
        <f aca="false">TRUNC(N4143-N4143*$O$2,2)</f>
        <v>45.92</v>
      </c>
      <c r="M4143" s="108" t="n">
        <f aca="false">TRUNC(O4143-O4143*$O$2,2)</f>
        <v>1.83</v>
      </c>
      <c r="N4143" s="0" t="n">
        <v>58.84</v>
      </c>
      <c r="O4143" s="0" t="n">
        <v>2.35</v>
      </c>
    </row>
    <row r="4144" customFormat="false" ht="25.5" hidden="false" customHeight="false" outlineLevel="0" collapsed="false">
      <c r="A4144" s="122" t="s">
        <v>1578</v>
      </c>
      <c r="B4144" s="123" t="s">
        <v>3320</v>
      </c>
      <c r="C4144" s="122" t="s">
        <v>29</v>
      </c>
      <c r="D4144" s="122" t="s">
        <v>3321</v>
      </c>
      <c r="E4144" s="124" t="s">
        <v>1581</v>
      </c>
      <c r="F4144" s="124"/>
      <c r="G4144" s="125" t="s">
        <v>65</v>
      </c>
      <c r="H4144" s="126" t="n">
        <v>0.0245</v>
      </c>
      <c r="I4144" s="127" t="n">
        <f aca="false">L4144</f>
        <v>40.53</v>
      </c>
      <c r="J4144" s="127" t="n">
        <f aca="false">M4144</f>
        <v>0.99</v>
      </c>
      <c r="L4144" s="108" t="n">
        <f aca="false">TRUNC(N4144-N4144*$O$2,2)</f>
        <v>40.53</v>
      </c>
      <c r="M4144" s="108" t="n">
        <f aca="false">TRUNC(O4144-O4144*$O$2,2)</f>
        <v>0.99</v>
      </c>
      <c r="N4144" s="0" t="n">
        <v>51.93</v>
      </c>
      <c r="O4144" s="0" t="n">
        <v>1.27</v>
      </c>
    </row>
    <row r="4145" customFormat="false" ht="25.5" hidden="false" customHeight="false" outlineLevel="0" collapsed="false">
      <c r="A4145" s="122" t="s">
        <v>1578</v>
      </c>
      <c r="B4145" s="123" t="s">
        <v>3376</v>
      </c>
      <c r="C4145" s="122" t="s">
        <v>29</v>
      </c>
      <c r="D4145" s="122" t="s">
        <v>3377</v>
      </c>
      <c r="E4145" s="124" t="s">
        <v>1581</v>
      </c>
      <c r="F4145" s="124"/>
      <c r="G4145" s="125" t="s">
        <v>65</v>
      </c>
      <c r="H4145" s="126" t="n">
        <v>1</v>
      </c>
      <c r="I4145" s="127" t="n">
        <f aca="false">L4145</f>
        <v>4.97</v>
      </c>
      <c r="J4145" s="127" t="n">
        <f aca="false">M4145</f>
        <v>4.97</v>
      </c>
      <c r="L4145" s="108" t="n">
        <f aca="false">TRUNC(N4145-N4145*$O$2,2)</f>
        <v>4.97</v>
      </c>
      <c r="M4145" s="108" t="n">
        <f aca="false">TRUNC(O4145-O4145*$O$2,2)</f>
        <v>4.97</v>
      </c>
      <c r="N4145" s="0" t="n">
        <v>6.38</v>
      </c>
      <c r="O4145" s="0" t="n">
        <v>6.38</v>
      </c>
    </row>
    <row r="4146" customFormat="false" ht="12.75" hidden="false" customHeight="false" outlineLevel="0" collapsed="false">
      <c r="A4146" s="115"/>
      <c r="B4146" s="115"/>
      <c r="C4146" s="115"/>
      <c r="D4146" s="115"/>
      <c r="E4146" s="115"/>
      <c r="F4146" s="116"/>
      <c r="G4146" s="115"/>
      <c r="H4146" s="116"/>
      <c r="I4146" s="115"/>
      <c r="J4146" s="116"/>
      <c r="L4146" s="108"/>
      <c r="M4146" s="108" t="n">
        <f aca="false">TRUNC(O4146-O4146*$O$2,2)</f>
        <v>3.84</v>
      </c>
      <c r="N4146" s="0" t="s">
        <v>1574</v>
      </c>
      <c r="O4146" s="0" t="n">
        <v>4.93</v>
      </c>
    </row>
    <row r="4147" customFormat="false" ht="12.75" hidden="false" customHeight="false" outlineLevel="0" collapsed="false">
      <c r="A4147" s="115"/>
      <c r="B4147" s="115"/>
      <c r="C4147" s="115"/>
      <c r="D4147" s="115"/>
      <c r="E4147" s="115"/>
      <c r="F4147" s="116"/>
      <c r="G4147" s="115"/>
      <c r="H4147" s="117" t="s">
        <v>1575</v>
      </c>
      <c r="I4147" s="117"/>
      <c r="J4147" s="118" t="n">
        <f aca="false">M4147</f>
        <v>15.64</v>
      </c>
      <c r="L4147" s="108" t="n">
        <f aca="false">TRUNC(N4147-N4147*$O$2,2)</f>
        <v>0</v>
      </c>
      <c r="M4147" s="108" t="n">
        <f aca="false">TRUNC(O4147-O4147*$O$2,2)</f>
        <v>15.64</v>
      </c>
      <c r="N4147" s="0" t="n">
        <v>0</v>
      </c>
      <c r="O4147" s="0" t="n">
        <v>20.04</v>
      </c>
    </row>
    <row r="4148" customFormat="false" ht="13.5" hidden="false" customHeight="false" outlineLevel="0" collapsed="false">
      <c r="A4148" s="30"/>
      <c r="B4148" s="30"/>
      <c r="C4148" s="30"/>
      <c r="D4148" s="30"/>
      <c r="E4148" s="30"/>
      <c r="F4148" s="30"/>
      <c r="G4148" s="30"/>
      <c r="H4148" s="119"/>
      <c r="I4148" s="30"/>
      <c r="J4148" s="120"/>
      <c r="L4148" s="108"/>
      <c r="M4148" s="108" t="n">
        <f aca="false">TRUNC(O4148-O4148*$O$2,2)</f>
        <v>641.29</v>
      </c>
      <c r="N4148" s="0" t="s">
        <v>1576</v>
      </c>
      <c r="O4148" s="0" t="n">
        <v>821.64</v>
      </c>
    </row>
    <row r="4149" customFormat="false" ht="13.5" hidden="false" customHeight="false" outlineLevel="0" collapsed="false">
      <c r="A4149" s="121"/>
      <c r="B4149" s="121"/>
      <c r="C4149" s="121"/>
      <c r="D4149" s="121"/>
      <c r="E4149" s="121"/>
      <c r="F4149" s="121"/>
      <c r="G4149" s="121"/>
      <c r="H4149" s="121"/>
      <c r="I4149" s="121"/>
      <c r="J4149" s="121"/>
      <c r="L4149" s="108" t="n">
        <f aca="false">TRUNC(N4149-N4149*$O$2,2)</f>
        <v>0</v>
      </c>
      <c r="M4149" s="108" t="n">
        <f aca="false">TRUNC(O4149-O4149*$O$2,2)</f>
        <v>0</v>
      </c>
      <c r="N4149" s="0" t="n">
        <v>0</v>
      </c>
      <c r="O4149" s="0" t="n">
        <v>0</v>
      </c>
    </row>
    <row r="4150" customFormat="false" ht="15" hidden="false" customHeight="false" outlineLevel="0" collapsed="false">
      <c r="A4150" s="98" t="s">
        <v>639</v>
      </c>
      <c r="B4150" s="99" t="s">
        <v>8</v>
      </c>
      <c r="C4150" s="98" t="s">
        <v>9</v>
      </c>
      <c r="D4150" s="98" t="s">
        <v>10</v>
      </c>
      <c r="E4150" s="100" t="s">
        <v>1565</v>
      </c>
      <c r="F4150" s="100"/>
      <c r="G4150" s="101" t="s">
        <v>11</v>
      </c>
      <c r="H4150" s="99" t="s">
        <v>12</v>
      </c>
      <c r="I4150" s="99" t="s">
        <v>13</v>
      </c>
      <c r="J4150" s="99" t="s">
        <v>15</v>
      </c>
      <c r="L4150" s="108"/>
      <c r="M4150" s="108"/>
    </row>
    <row r="4151" customFormat="false" ht="66" hidden="false" customHeight="true" outlineLevel="0" collapsed="false">
      <c r="A4151" s="102" t="s">
        <v>1566</v>
      </c>
      <c r="B4151" s="103" t="s">
        <v>640</v>
      </c>
      <c r="C4151" s="102" t="s">
        <v>29</v>
      </c>
      <c r="D4151" s="102" t="s">
        <v>641</v>
      </c>
      <c r="E4151" s="104" t="s">
        <v>3291</v>
      </c>
      <c r="F4151" s="104"/>
      <c r="G4151" s="105" t="s">
        <v>65</v>
      </c>
      <c r="H4151" s="106" t="n">
        <v>1</v>
      </c>
      <c r="I4151" s="107" t="n">
        <f aca="false">L4151</f>
        <v>6.91</v>
      </c>
      <c r="J4151" s="107" t="n">
        <f aca="false">M4151</f>
        <v>6.91</v>
      </c>
      <c r="L4151" s="108" t="n">
        <f aca="false">TRUNC(N4151-N4151*$O$2,2)</f>
        <v>6.91</v>
      </c>
      <c r="M4151" s="108" t="n">
        <f aca="false">TRUNC(O4151-O4151*$O$2,2)</f>
        <v>6.91</v>
      </c>
      <c r="N4151" s="0" t="n">
        <v>8.86</v>
      </c>
      <c r="O4151" s="0" t="n">
        <v>8.86</v>
      </c>
    </row>
    <row r="4152" customFormat="false" ht="39.6" hidden="false" customHeight="true" outlineLevel="0" collapsed="false">
      <c r="A4152" s="109" t="s">
        <v>1567</v>
      </c>
      <c r="B4152" s="110" t="s">
        <v>3312</v>
      </c>
      <c r="C4152" s="109" t="s">
        <v>29</v>
      </c>
      <c r="D4152" s="109" t="s">
        <v>3313</v>
      </c>
      <c r="E4152" s="111" t="s">
        <v>1570</v>
      </c>
      <c r="F4152" s="111"/>
      <c r="G4152" s="112" t="s">
        <v>31</v>
      </c>
      <c r="H4152" s="113" t="n">
        <v>0.0919</v>
      </c>
      <c r="I4152" s="114" t="n">
        <f aca="false">L4152</f>
        <v>22.6</v>
      </c>
      <c r="J4152" s="114" t="n">
        <f aca="false">M4152</f>
        <v>2.07</v>
      </c>
      <c r="L4152" s="108" t="n">
        <f aca="false">TRUNC(N4152-N4152*$O$2,2)</f>
        <v>22.6</v>
      </c>
      <c r="M4152" s="108" t="n">
        <f aca="false">TRUNC(O4152-O4152*$O$2,2)</f>
        <v>2.07</v>
      </c>
      <c r="N4152" s="0" t="n">
        <v>28.96</v>
      </c>
      <c r="O4152" s="0" t="n">
        <v>2.66</v>
      </c>
    </row>
    <row r="4153" customFormat="false" ht="39.6" hidden="false" customHeight="true" outlineLevel="0" collapsed="false">
      <c r="A4153" s="109" t="s">
        <v>1567</v>
      </c>
      <c r="B4153" s="110" t="s">
        <v>3314</v>
      </c>
      <c r="C4153" s="109" t="s">
        <v>29</v>
      </c>
      <c r="D4153" s="109" t="s">
        <v>3315</v>
      </c>
      <c r="E4153" s="111" t="s">
        <v>1570</v>
      </c>
      <c r="F4153" s="111"/>
      <c r="G4153" s="112" t="s">
        <v>31</v>
      </c>
      <c r="H4153" s="113" t="n">
        <v>0.0919</v>
      </c>
      <c r="I4153" s="114" t="n">
        <f aca="false">L4153</f>
        <v>16.13</v>
      </c>
      <c r="J4153" s="114" t="n">
        <f aca="false">M4153</f>
        <v>1.47</v>
      </c>
      <c r="L4153" s="108" t="n">
        <f aca="false">TRUNC(N4153-N4153*$O$2,2)</f>
        <v>16.13</v>
      </c>
      <c r="M4153" s="108" t="n">
        <f aca="false">TRUNC(O4153-O4153*$O$2,2)</f>
        <v>1.47</v>
      </c>
      <c r="N4153" s="0" t="n">
        <v>20.67</v>
      </c>
      <c r="O4153" s="0" t="n">
        <v>1.89</v>
      </c>
    </row>
    <row r="4154" customFormat="false" ht="25.5" hidden="false" customHeight="false" outlineLevel="0" collapsed="false">
      <c r="A4154" s="122" t="s">
        <v>1578</v>
      </c>
      <c r="B4154" s="123" t="s">
        <v>3318</v>
      </c>
      <c r="C4154" s="122" t="s">
        <v>29</v>
      </c>
      <c r="D4154" s="122" t="s">
        <v>3319</v>
      </c>
      <c r="E4154" s="124" t="s">
        <v>1581</v>
      </c>
      <c r="F4154" s="124"/>
      <c r="G4154" s="125" t="s">
        <v>65</v>
      </c>
      <c r="H4154" s="126" t="n">
        <v>0.011</v>
      </c>
      <c r="I4154" s="127" t="n">
        <f aca="false">L4154</f>
        <v>45.92</v>
      </c>
      <c r="J4154" s="127" t="n">
        <f aca="false">M4154</f>
        <v>0.49</v>
      </c>
      <c r="L4154" s="108" t="n">
        <f aca="false">TRUNC(N4154-N4154*$O$2,2)</f>
        <v>45.92</v>
      </c>
      <c r="M4154" s="108" t="n">
        <f aca="false">TRUNC(O4154-O4154*$O$2,2)</f>
        <v>0.49</v>
      </c>
      <c r="N4154" s="0" t="n">
        <v>58.84</v>
      </c>
      <c r="O4154" s="0" t="n">
        <v>0.64</v>
      </c>
    </row>
    <row r="4155" customFormat="false" ht="25.5" hidden="false" customHeight="false" outlineLevel="0" collapsed="false">
      <c r="A4155" s="122" t="s">
        <v>1578</v>
      </c>
      <c r="B4155" s="123" t="s">
        <v>3378</v>
      </c>
      <c r="C4155" s="122" t="s">
        <v>29</v>
      </c>
      <c r="D4155" s="122" t="s">
        <v>3379</v>
      </c>
      <c r="E4155" s="124" t="s">
        <v>1581</v>
      </c>
      <c r="F4155" s="124"/>
      <c r="G4155" s="125" t="s">
        <v>65</v>
      </c>
      <c r="H4155" s="126" t="n">
        <v>1</v>
      </c>
      <c r="I4155" s="127" t="n">
        <f aca="false">L4155</f>
        <v>2.51</v>
      </c>
      <c r="J4155" s="127" t="n">
        <f aca="false">M4155</f>
        <v>2.51</v>
      </c>
      <c r="L4155" s="108" t="n">
        <f aca="false">TRUNC(N4155-N4155*$O$2,2)</f>
        <v>2.51</v>
      </c>
      <c r="M4155" s="108" t="n">
        <f aca="false">TRUNC(O4155-O4155*$O$2,2)</f>
        <v>2.51</v>
      </c>
      <c r="N4155" s="0" t="n">
        <v>3.22</v>
      </c>
      <c r="O4155" s="0" t="n">
        <v>3.22</v>
      </c>
    </row>
    <row r="4156" customFormat="false" ht="25.5" hidden="false" customHeight="false" outlineLevel="0" collapsed="false">
      <c r="A4156" s="122" t="s">
        <v>1578</v>
      </c>
      <c r="B4156" s="123" t="s">
        <v>3320</v>
      </c>
      <c r="C4156" s="122" t="s">
        <v>29</v>
      </c>
      <c r="D4156" s="122" t="s">
        <v>3321</v>
      </c>
      <c r="E4156" s="124" t="s">
        <v>1581</v>
      </c>
      <c r="F4156" s="124"/>
      <c r="G4156" s="125" t="s">
        <v>65</v>
      </c>
      <c r="H4156" s="126" t="n">
        <v>0.0073</v>
      </c>
      <c r="I4156" s="127" t="n">
        <f aca="false">L4156</f>
        <v>40.53</v>
      </c>
      <c r="J4156" s="127" t="n">
        <f aca="false">M4156</f>
        <v>0.28</v>
      </c>
      <c r="L4156" s="108" t="n">
        <f aca="false">TRUNC(N4156-N4156*$O$2,2)</f>
        <v>40.53</v>
      </c>
      <c r="M4156" s="108" t="n">
        <f aca="false">TRUNC(O4156-O4156*$O$2,2)</f>
        <v>0.28</v>
      </c>
      <c r="N4156" s="0" t="n">
        <v>51.93</v>
      </c>
      <c r="O4156" s="0" t="n">
        <v>0.37</v>
      </c>
    </row>
    <row r="4157" customFormat="false" ht="25.5" hidden="false" customHeight="false" outlineLevel="0" collapsed="false">
      <c r="A4157" s="122" t="s">
        <v>1578</v>
      </c>
      <c r="B4157" s="123" t="s">
        <v>3316</v>
      </c>
      <c r="C4157" s="122" t="s">
        <v>29</v>
      </c>
      <c r="D4157" s="122" t="s">
        <v>3317</v>
      </c>
      <c r="E4157" s="124" t="s">
        <v>1581</v>
      </c>
      <c r="F4157" s="124"/>
      <c r="G4157" s="125" t="s">
        <v>65</v>
      </c>
      <c r="H4157" s="126" t="n">
        <v>0.039</v>
      </c>
      <c r="I4157" s="127" t="n">
        <f aca="false">L4157</f>
        <v>1.67</v>
      </c>
      <c r="J4157" s="127" t="n">
        <f aca="false">M4157</f>
        <v>0.06</v>
      </c>
      <c r="L4157" s="108" t="n">
        <f aca="false">TRUNC(N4157-N4157*$O$2,2)</f>
        <v>1.67</v>
      </c>
      <c r="M4157" s="108" t="n">
        <f aca="false">TRUNC(O4157-O4157*$O$2,2)</f>
        <v>0.06</v>
      </c>
      <c r="N4157" s="0" t="n">
        <v>2.15</v>
      </c>
      <c r="O4157" s="0" t="n">
        <v>0.08</v>
      </c>
    </row>
    <row r="4158" customFormat="false" ht="12.75" hidden="false" customHeight="false" outlineLevel="0" collapsed="false">
      <c r="A4158" s="115"/>
      <c r="B4158" s="115"/>
      <c r="C4158" s="115"/>
      <c r="D4158" s="115"/>
      <c r="E4158" s="115"/>
      <c r="F4158" s="116"/>
      <c r="G4158" s="115"/>
      <c r="H4158" s="116"/>
      <c r="I4158" s="115"/>
      <c r="J4158" s="116"/>
      <c r="L4158" s="108"/>
      <c r="M4158" s="108" t="n">
        <f aca="false">TRUNC(O4158-O4158*$O$2,2)</f>
        <v>2.74</v>
      </c>
      <c r="N4158" s="0" t="s">
        <v>1574</v>
      </c>
      <c r="O4158" s="0" t="n">
        <v>3.52</v>
      </c>
    </row>
    <row r="4159" customFormat="false" ht="12.75" hidden="false" customHeight="false" outlineLevel="0" collapsed="false">
      <c r="A4159" s="115"/>
      <c r="B4159" s="115"/>
      <c r="C4159" s="115"/>
      <c r="D4159" s="115"/>
      <c r="E4159" s="115"/>
      <c r="F4159" s="116"/>
      <c r="G4159" s="115"/>
      <c r="H4159" s="117" t="s">
        <v>1575</v>
      </c>
      <c r="I4159" s="117"/>
      <c r="J4159" s="118" t="n">
        <f aca="false">M4159</f>
        <v>8.46</v>
      </c>
      <c r="L4159" s="108" t="n">
        <f aca="false">TRUNC(N4159-N4159*$O$2,2)</f>
        <v>0</v>
      </c>
      <c r="M4159" s="108" t="n">
        <f aca="false">TRUNC(O4159-O4159*$O$2,2)</f>
        <v>8.46</v>
      </c>
      <c r="N4159" s="0" t="n">
        <v>0</v>
      </c>
      <c r="O4159" s="0" t="n">
        <v>10.85</v>
      </c>
    </row>
    <row r="4160" customFormat="false" ht="13.5" hidden="false" customHeight="false" outlineLevel="0" collapsed="false">
      <c r="A4160" s="30"/>
      <c r="B4160" s="30"/>
      <c r="C4160" s="30"/>
      <c r="D4160" s="30"/>
      <c r="E4160" s="30"/>
      <c r="F4160" s="30"/>
      <c r="G4160" s="30"/>
      <c r="H4160" s="119"/>
      <c r="I4160" s="30"/>
      <c r="J4160" s="120"/>
      <c r="L4160" s="108"/>
      <c r="M4160" s="108" t="n">
        <f aca="false">TRUNC(O4160-O4160*$O$2,2)</f>
        <v>338.73</v>
      </c>
      <c r="N4160" s="0" t="s">
        <v>1576</v>
      </c>
      <c r="O4160" s="0" t="n">
        <v>434</v>
      </c>
    </row>
    <row r="4161" customFormat="false" ht="13.5" hidden="false" customHeight="false" outlineLevel="0" collapsed="false">
      <c r="A4161" s="121"/>
      <c r="B4161" s="121"/>
      <c r="C4161" s="121"/>
      <c r="D4161" s="121"/>
      <c r="E4161" s="121"/>
      <c r="F4161" s="121"/>
      <c r="G4161" s="121"/>
      <c r="H4161" s="121"/>
      <c r="I4161" s="121"/>
      <c r="J4161" s="121"/>
      <c r="L4161" s="108" t="n">
        <f aca="false">TRUNC(N4161-N4161*$O$2,2)</f>
        <v>0</v>
      </c>
      <c r="M4161" s="108" t="n">
        <f aca="false">TRUNC(O4161-O4161*$O$2,2)</f>
        <v>0</v>
      </c>
      <c r="N4161" s="0" t="n">
        <v>0</v>
      </c>
      <c r="O4161" s="0" t="n">
        <v>0</v>
      </c>
    </row>
    <row r="4162" customFormat="false" ht="15" hidden="false" customHeight="false" outlineLevel="0" collapsed="false">
      <c r="A4162" s="98" t="s">
        <v>642</v>
      </c>
      <c r="B4162" s="99" t="s">
        <v>8</v>
      </c>
      <c r="C4162" s="98" t="s">
        <v>9</v>
      </c>
      <c r="D4162" s="98" t="s">
        <v>10</v>
      </c>
      <c r="E4162" s="100" t="s">
        <v>1565</v>
      </c>
      <c r="F4162" s="100"/>
      <c r="G4162" s="101" t="s">
        <v>11</v>
      </c>
      <c r="H4162" s="99" t="s">
        <v>12</v>
      </c>
      <c r="I4162" s="99" t="s">
        <v>13</v>
      </c>
      <c r="J4162" s="99" t="s">
        <v>15</v>
      </c>
      <c r="L4162" s="108"/>
      <c r="M4162" s="108"/>
    </row>
    <row r="4163" customFormat="false" ht="66" hidden="false" customHeight="true" outlineLevel="0" collapsed="false">
      <c r="A4163" s="102" t="s">
        <v>1566</v>
      </c>
      <c r="B4163" s="103" t="s">
        <v>643</v>
      </c>
      <c r="C4163" s="102" t="s">
        <v>29</v>
      </c>
      <c r="D4163" s="102" t="s">
        <v>644</v>
      </c>
      <c r="E4163" s="104" t="s">
        <v>3291</v>
      </c>
      <c r="F4163" s="104"/>
      <c r="G4163" s="105" t="s">
        <v>65</v>
      </c>
      <c r="H4163" s="106" t="n">
        <v>1</v>
      </c>
      <c r="I4163" s="107" t="n">
        <f aca="false">L4163</f>
        <v>11.28</v>
      </c>
      <c r="J4163" s="107" t="n">
        <f aca="false">M4163</f>
        <v>11.28</v>
      </c>
      <c r="L4163" s="108" t="n">
        <f aca="false">TRUNC(N4163-N4163*$O$2,2)</f>
        <v>11.28</v>
      </c>
      <c r="M4163" s="108" t="n">
        <f aca="false">TRUNC(O4163-O4163*$O$2,2)</f>
        <v>11.28</v>
      </c>
      <c r="N4163" s="0" t="n">
        <v>14.46</v>
      </c>
      <c r="O4163" s="0" t="n">
        <v>14.46</v>
      </c>
    </row>
    <row r="4164" customFormat="false" ht="39.6" hidden="false" customHeight="true" outlineLevel="0" collapsed="false">
      <c r="A4164" s="109" t="s">
        <v>1567</v>
      </c>
      <c r="B4164" s="110" t="s">
        <v>3312</v>
      </c>
      <c r="C4164" s="109" t="s">
        <v>29</v>
      </c>
      <c r="D4164" s="109" t="s">
        <v>3313</v>
      </c>
      <c r="E4164" s="111" t="s">
        <v>1570</v>
      </c>
      <c r="F4164" s="111"/>
      <c r="G4164" s="112" t="s">
        <v>31</v>
      </c>
      <c r="H4164" s="113" t="n">
        <v>0.1102</v>
      </c>
      <c r="I4164" s="114" t="n">
        <f aca="false">L4164</f>
        <v>22.6</v>
      </c>
      <c r="J4164" s="114" t="n">
        <f aca="false">M4164</f>
        <v>2.48</v>
      </c>
      <c r="L4164" s="108" t="n">
        <f aca="false">TRUNC(N4164-N4164*$O$2,2)</f>
        <v>22.6</v>
      </c>
      <c r="M4164" s="108" t="n">
        <f aca="false">TRUNC(O4164-O4164*$O$2,2)</f>
        <v>2.48</v>
      </c>
      <c r="N4164" s="0" t="n">
        <v>28.96</v>
      </c>
      <c r="O4164" s="0" t="n">
        <v>3.19</v>
      </c>
    </row>
    <row r="4165" customFormat="false" ht="39.6" hidden="false" customHeight="true" outlineLevel="0" collapsed="false">
      <c r="A4165" s="109" t="s">
        <v>1567</v>
      </c>
      <c r="B4165" s="110" t="s">
        <v>3314</v>
      </c>
      <c r="C4165" s="109" t="s">
        <v>29</v>
      </c>
      <c r="D4165" s="109" t="s">
        <v>3315</v>
      </c>
      <c r="E4165" s="111" t="s">
        <v>1570</v>
      </c>
      <c r="F4165" s="111"/>
      <c r="G4165" s="112" t="s">
        <v>31</v>
      </c>
      <c r="H4165" s="113" t="n">
        <v>0.1102</v>
      </c>
      <c r="I4165" s="114" t="n">
        <f aca="false">L4165</f>
        <v>16.13</v>
      </c>
      <c r="J4165" s="114" t="n">
        <f aca="false">M4165</f>
        <v>1.77</v>
      </c>
      <c r="L4165" s="108" t="n">
        <f aca="false">TRUNC(N4165-N4165*$O$2,2)</f>
        <v>16.13</v>
      </c>
      <c r="M4165" s="108" t="n">
        <f aca="false">TRUNC(O4165-O4165*$O$2,2)</f>
        <v>1.77</v>
      </c>
      <c r="N4165" s="0" t="n">
        <v>20.67</v>
      </c>
      <c r="O4165" s="0" t="n">
        <v>2.27</v>
      </c>
    </row>
    <row r="4166" customFormat="false" ht="25.5" hidden="false" customHeight="false" outlineLevel="0" collapsed="false">
      <c r="A4166" s="122" t="s">
        <v>1578</v>
      </c>
      <c r="B4166" s="123" t="s">
        <v>3320</v>
      </c>
      <c r="C4166" s="122" t="s">
        <v>29</v>
      </c>
      <c r="D4166" s="122" t="s">
        <v>3321</v>
      </c>
      <c r="E4166" s="124" t="s">
        <v>1581</v>
      </c>
      <c r="F4166" s="124"/>
      <c r="G4166" s="125" t="s">
        <v>65</v>
      </c>
      <c r="H4166" s="126" t="n">
        <v>0.0167</v>
      </c>
      <c r="I4166" s="127" t="n">
        <f aca="false">L4166</f>
        <v>40.53</v>
      </c>
      <c r="J4166" s="127" t="n">
        <f aca="false">M4166</f>
        <v>0.67</v>
      </c>
      <c r="L4166" s="108" t="n">
        <f aca="false">TRUNC(N4166-N4166*$O$2,2)</f>
        <v>40.53</v>
      </c>
      <c r="M4166" s="108" t="n">
        <f aca="false">TRUNC(O4166-O4166*$O$2,2)</f>
        <v>0.67</v>
      </c>
      <c r="N4166" s="0" t="n">
        <v>51.93</v>
      </c>
      <c r="O4166" s="0" t="n">
        <v>0.86</v>
      </c>
    </row>
    <row r="4167" customFormat="false" ht="25.5" hidden="false" customHeight="false" outlineLevel="0" collapsed="false">
      <c r="A4167" s="122" t="s">
        <v>1578</v>
      </c>
      <c r="B4167" s="123" t="s">
        <v>3380</v>
      </c>
      <c r="C4167" s="122" t="s">
        <v>29</v>
      </c>
      <c r="D4167" s="122" t="s">
        <v>3381</v>
      </c>
      <c r="E4167" s="124" t="s">
        <v>1581</v>
      </c>
      <c r="F4167" s="124"/>
      <c r="G4167" s="125" t="s">
        <v>65</v>
      </c>
      <c r="H4167" s="126" t="n">
        <v>1</v>
      </c>
      <c r="I4167" s="127" t="n">
        <f aca="false">L4167</f>
        <v>5.09</v>
      </c>
      <c r="J4167" s="127" t="n">
        <f aca="false">M4167</f>
        <v>5.09</v>
      </c>
      <c r="L4167" s="108" t="n">
        <f aca="false">TRUNC(N4167-N4167*$O$2,2)</f>
        <v>5.09</v>
      </c>
      <c r="M4167" s="108" t="n">
        <f aca="false">TRUNC(O4167-O4167*$O$2,2)</f>
        <v>5.09</v>
      </c>
      <c r="N4167" s="0" t="n">
        <v>6.53</v>
      </c>
      <c r="O4167" s="0" t="n">
        <v>6.53</v>
      </c>
    </row>
    <row r="4168" customFormat="false" ht="25.5" hidden="false" customHeight="false" outlineLevel="0" collapsed="false">
      <c r="A4168" s="122" t="s">
        <v>1578</v>
      </c>
      <c r="B4168" s="123" t="s">
        <v>3316</v>
      </c>
      <c r="C4168" s="122" t="s">
        <v>29</v>
      </c>
      <c r="D4168" s="122" t="s">
        <v>3317</v>
      </c>
      <c r="E4168" s="124" t="s">
        <v>1581</v>
      </c>
      <c r="F4168" s="124"/>
      <c r="G4168" s="125" t="s">
        <v>65</v>
      </c>
      <c r="H4168" s="126" t="n">
        <v>0.046</v>
      </c>
      <c r="I4168" s="127" t="n">
        <f aca="false">L4168</f>
        <v>1.67</v>
      </c>
      <c r="J4168" s="127" t="n">
        <f aca="false">M4168</f>
        <v>0.07</v>
      </c>
      <c r="L4168" s="108" t="n">
        <f aca="false">TRUNC(N4168-N4168*$O$2,2)</f>
        <v>1.67</v>
      </c>
      <c r="M4168" s="108" t="n">
        <f aca="false">TRUNC(O4168-O4168*$O$2,2)</f>
        <v>0.07</v>
      </c>
      <c r="N4168" s="0" t="n">
        <v>2.15</v>
      </c>
      <c r="O4168" s="0" t="n">
        <v>0.09</v>
      </c>
    </row>
    <row r="4169" customFormat="false" ht="25.5" hidden="false" customHeight="false" outlineLevel="0" collapsed="false">
      <c r="A4169" s="122" t="s">
        <v>1578</v>
      </c>
      <c r="B4169" s="123" t="s">
        <v>3318</v>
      </c>
      <c r="C4169" s="122" t="s">
        <v>29</v>
      </c>
      <c r="D4169" s="122" t="s">
        <v>3319</v>
      </c>
      <c r="E4169" s="124" t="s">
        <v>1581</v>
      </c>
      <c r="F4169" s="124"/>
      <c r="G4169" s="125" t="s">
        <v>65</v>
      </c>
      <c r="H4169" s="126" t="n">
        <v>0.026</v>
      </c>
      <c r="I4169" s="127" t="n">
        <f aca="false">L4169</f>
        <v>45.92</v>
      </c>
      <c r="J4169" s="127" t="n">
        <f aca="false">M4169</f>
        <v>1.18</v>
      </c>
      <c r="L4169" s="108" t="n">
        <f aca="false">TRUNC(N4169-N4169*$O$2,2)</f>
        <v>45.92</v>
      </c>
      <c r="M4169" s="108" t="n">
        <f aca="false">TRUNC(O4169-O4169*$O$2,2)</f>
        <v>1.18</v>
      </c>
      <c r="N4169" s="0" t="n">
        <v>58.84</v>
      </c>
      <c r="O4169" s="0" t="n">
        <v>1.52</v>
      </c>
    </row>
    <row r="4170" customFormat="false" ht="12.75" hidden="false" customHeight="false" outlineLevel="0" collapsed="false">
      <c r="A4170" s="115"/>
      <c r="B4170" s="115"/>
      <c r="C4170" s="115"/>
      <c r="D4170" s="115"/>
      <c r="E4170" s="115"/>
      <c r="F4170" s="116"/>
      <c r="G4170" s="115"/>
      <c r="H4170" s="116"/>
      <c r="I4170" s="115"/>
      <c r="J4170" s="116"/>
      <c r="L4170" s="108"/>
      <c r="M4170" s="108" t="n">
        <f aca="false">TRUNC(O4170-O4170*$O$2,2)</f>
        <v>3.3</v>
      </c>
      <c r="N4170" s="0" t="s">
        <v>1574</v>
      </c>
      <c r="O4170" s="0" t="n">
        <v>4.23</v>
      </c>
    </row>
    <row r="4171" customFormat="false" ht="12.75" hidden="false" customHeight="false" outlineLevel="0" collapsed="false">
      <c r="A4171" s="115"/>
      <c r="B4171" s="115"/>
      <c r="C4171" s="115"/>
      <c r="D4171" s="115"/>
      <c r="E4171" s="115"/>
      <c r="F4171" s="116"/>
      <c r="G4171" s="115"/>
      <c r="H4171" s="117" t="s">
        <v>1575</v>
      </c>
      <c r="I4171" s="117"/>
      <c r="J4171" s="118" t="n">
        <f aca="false">M4171</f>
        <v>13.81</v>
      </c>
      <c r="L4171" s="108" t="n">
        <f aca="false">TRUNC(N4171-N4171*$O$2,2)</f>
        <v>0</v>
      </c>
      <c r="M4171" s="108" t="n">
        <f aca="false">TRUNC(O4171-O4171*$O$2,2)</f>
        <v>13.81</v>
      </c>
      <c r="N4171" s="0" t="n">
        <v>0</v>
      </c>
      <c r="O4171" s="0" t="n">
        <v>17.7</v>
      </c>
    </row>
    <row r="4172" customFormat="false" ht="13.5" hidden="false" customHeight="false" outlineLevel="0" collapsed="false">
      <c r="A4172" s="30"/>
      <c r="B4172" s="30"/>
      <c r="C4172" s="30"/>
      <c r="D4172" s="30"/>
      <c r="E4172" s="30"/>
      <c r="F4172" s="30"/>
      <c r="G4172" s="30"/>
      <c r="H4172" s="119"/>
      <c r="I4172" s="30"/>
      <c r="J4172" s="120"/>
      <c r="L4172" s="108"/>
      <c r="M4172" s="108" t="n">
        <f aca="false">TRUNC(O4172-O4172*$O$2,2)</f>
        <v>151.96</v>
      </c>
      <c r="N4172" s="0" t="s">
        <v>1576</v>
      </c>
      <c r="O4172" s="0" t="n">
        <v>194.7</v>
      </c>
    </row>
    <row r="4173" customFormat="false" ht="13.5" hidden="false" customHeight="false" outlineLevel="0" collapsed="false">
      <c r="A4173" s="121"/>
      <c r="B4173" s="121"/>
      <c r="C4173" s="121"/>
      <c r="D4173" s="121"/>
      <c r="E4173" s="121"/>
      <c r="F4173" s="121"/>
      <c r="G4173" s="121"/>
      <c r="H4173" s="121"/>
      <c r="I4173" s="121"/>
      <c r="J4173" s="121"/>
      <c r="L4173" s="108" t="n">
        <f aca="false">TRUNC(N4173-N4173*$O$2,2)</f>
        <v>0</v>
      </c>
      <c r="M4173" s="108" t="n">
        <f aca="false">TRUNC(O4173-O4173*$O$2,2)</f>
        <v>0</v>
      </c>
      <c r="N4173" s="0" t="n">
        <v>0</v>
      </c>
      <c r="O4173" s="0" t="n">
        <v>0</v>
      </c>
    </row>
    <row r="4174" customFormat="false" ht="15" hidden="false" customHeight="false" outlineLevel="0" collapsed="false">
      <c r="A4174" s="98" t="s">
        <v>645</v>
      </c>
      <c r="B4174" s="99" t="s">
        <v>8</v>
      </c>
      <c r="C4174" s="98" t="s">
        <v>9</v>
      </c>
      <c r="D4174" s="98" t="s">
        <v>10</v>
      </c>
      <c r="E4174" s="100" t="s">
        <v>1565</v>
      </c>
      <c r="F4174" s="100"/>
      <c r="G4174" s="101" t="s">
        <v>11</v>
      </c>
      <c r="H4174" s="99" t="s">
        <v>12</v>
      </c>
      <c r="I4174" s="99" t="s">
        <v>13</v>
      </c>
      <c r="J4174" s="99" t="s">
        <v>15</v>
      </c>
      <c r="L4174" s="108"/>
      <c r="M4174" s="108"/>
    </row>
    <row r="4175" customFormat="false" ht="26.45" hidden="false" customHeight="true" outlineLevel="0" collapsed="false">
      <c r="A4175" s="102" t="s">
        <v>1566</v>
      </c>
      <c r="B4175" s="103" t="s">
        <v>646</v>
      </c>
      <c r="C4175" s="102" t="s">
        <v>50</v>
      </c>
      <c r="D4175" s="102" t="s">
        <v>647</v>
      </c>
      <c r="E4175" s="104" t="s">
        <v>2045</v>
      </c>
      <c r="F4175" s="104"/>
      <c r="G4175" s="105" t="s">
        <v>24</v>
      </c>
      <c r="H4175" s="106" t="n">
        <v>1</v>
      </c>
      <c r="I4175" s="107" t="n">
        <f aca="false">L4175</f>
        <v>62.82</v>
      </c>
      <c r="J4175" s="107" t="n">
        <f aca="false">M4175</f>
        <v>62.82</v>
      </c>
      <c r="L4175" s="108" t="n">
        <f aca="false">TRUNC(N4175-N4175*$O$2,2)</f>
        <v>62.82</v>
      </c>
      <c r="M4175" s="108" t="n">
        <f aca="false">TRUNC(O4175-O4175*$O$2,2)</f>
        <v>62.82</v>
      </c>
      <c r="N4175" s="0" t="n">
        <v>80.49</v>
      </c>
      <c r="O4175" s="0" t="n">
        <v>80.49</v>
      </c>
    </row>
    <row r="4176" customFormat="false" ht="15" hidden="false" customHeight="false" outlineLevel="0" collapsed="false">
      <c r="A4176" s="98"/>
      <c r="B4176" s="99" t="s">
        <v>8</v>
      </c>
      <c r="C4176" s="98" t="s">
        <v>9</v>
      </c>
      <c r="D4176" s="98" t="s">
        <v>10</v>
      </c>
      <c r="E4176" s="100" t="s">
        <v>1565</v>
      </c>
      <c r="F4176" s="100"/>
      <c r="G4176" s="101" t="s">
        <v>11</v>
      </c>
      <c r="H4176" s="99" t="s">
        <v>12</v>
      </c>
      <c r="I4176" s="99" t="s">
        <v>13</v>
      </c>
      <c r="J4176" s="99" t="s">
        <v>15</v>
      </c>
      <c r="L4176" s="108"/>
      <c r="M4176" s="108"/>
    </row>
    <row r="4177" customFormat="false" ht="25.5" hidden="false" customHeight="false" outlineLevel="0" collapsed="false">
      <c r="A4177" s="122" t="s">
        <v>1578</v>
      </c>
      <c r="B4177" s="123" t="s">
        <v>2220</v>
      </c>
      <c r="C4177" s="122" t="s">
        <v>50</v>
      </c>
      <c r="D4177" s="122" t="s">
        <v>2221</v>
      </c>
      <c r="E4177" s="124" t="s">
        <v>1581</v>
      </c>
      <c r="F4177" s="124"/>
      <c r="G4177" s="125" t="s">
        <v>24</v>
      </c>
      <c r="H4177" s="126" t="n">
        <v>1</v>
      </c>
      <c r="I4177" s="127" t="n">
        <f aca="false">L4177</f>
        <v>2.66</v>
      </c>
      <c r="J4177" s="127" t="n">
        <f aca="false">M4177</f>
        <v>2.66</v>
      </c>
      <c r="L4177" s="108" t="n">
        <f aca="false">TRUNC(N4177-N4177*$O$2,2)</f>
        <v>2.66</v>
      </c>
      <c r="M4177" s="108" t="n">
        <f aca="false">TRUNC(O4177-O4177*$O$2,2)</f>
        <v>2.66</v>
      </c>
      <c r="N4177" s="0" t="s">
        <v>2222</v>
      </c>
      <c r="O4177" s="0" t="s">
        <v>2222</v>
      </c>
    </row>
    <row r="4178" customFormat="false" ht="25.5" hidden="false" customHeight="false" outlineLevel="0" collapsed="false">
      <c r="A4178" s="109" t="s">
        <v>1566</v>
      </c>
      <c r="B4178" s="110" t="n">
        <v>10554</v>
      </c>
      <c r="C4178" s="109" t="s">
        <v>50</v>
      </c>
      <c r="D4178" s="109" t="s">
        <v>1839</v>
      </c>
      <c r="E4178" s="111" t="s">
        <v>1621</v>
      </c>
      <c r="F4178" s="111"/>
      <c r="G4178" s="112" t="s">
        <v>1610</v>
      </c>
      <c r="H4178" s="113" t="n">
        <v>0.12</v>
      </c>
      <c r="I4178" s="114" t="n">
        <f aca="false">L4178</f>
        <v>2.9</v>
      </c>
      <c r="J4178" s="114" t="n">
        <f aca="false">M4178</f>
        <v>0.34</v>
      </c>
      <c r="L4178" s="108" t="n">
        <f aca="false">TRUNC(N4178-N4178*$O$2,2)</f>
        <v>2.9</v>
      </c>
      <c r="M4178" s="108" t="n">
        <f aca="false">TRUNC(O4178-O4178*$O$2,2)</f>
        <v>0.34</v>
      </c>
      <c r="N4178" s="0" t="s">
        <v>1840</v>
      </c>
      <c r="O4178" s="0" t="s">
        <v>2280</v>
      </c>
    </row>
    <row r="4179" customFormat="false" ht="25.5" hidden="false" customHeight="false" outlineLevel="0" collapsed="false">
      <c r="A4179" s="122" t="s">
        <v>1578</v>
      </c>
      <c r="B4179" s="123" t="s">
        <v>1616</v>
      </c>
      <c r="C4179" s="122" t="s">
        <v>50</v>
      </c>
      <c r="D4179" s="122" t="s">
        <v>1617</v>
      </c>
      <c r="E4179" s="124" t="s">
        <v>1609</v>
      </c>
      <c r="F4179" s="124"/>
      <c r="G4179" s="125" t="s">
        <v>1610</v>
      </c>
      <c r="H4179" s="126" t="n">
        <v>0.12</v>
      </c>
      <c r="I4179" s="127" t="n">
        <f aca="false">L4179</f>
        <v>10.65</v>
      </c>
      <c r="J4179" s="127" t="n">
        <f aca="false">M4179</f>
        <v>1.27</v>
      </c>
      <c r="L4179" s="108" t="n">
        <f aca="false">TRUNC(N4179-N4179*$O$2,2)</f>
        <v>10.65</v>
      </c>
      <c r="M4179" s="108" t="n">
        <f aca="false">TRUNC(O4179-O4179*$O$2,2)</f>
        <v>1.27</v>
      </c>
      <c r="N4179" s="0" t="s">
        <v>1618</v>
      </c>
      <c r="O4179" s="0" t="s">
        <v>3002</v>
      </c>
    </row>
    <row r="4180" customFormat="false" ht="25.5" hidden="false" customHeight="false" outlineLevel="0" collapsed="false">
      <c r="A4180" s="122" t="s">
        <v>1578</v>
      </c>
      <c r="B4180" s="123" t="s">
        <v>1865</v>
      </c>
      <c r="C4180" s="122" t="s">
        <v>50</v>
      </c>
      <c r="D4180" s="122" t="s">
        <v>1866</v>
      </c>
      <c r="E4180" s="124" t="s">
        <v>1609</v>
      </c>
      <c r="F4180" s="124"/>
      <c r="G4180" s="125" t="s">
        <v>1610</v>
      </c>
      <c r="H4180" s="126" t="n">
        <v>0.12</v>
      </c>
      <c r="I4180" s="127" t="n">
        <f aca="false">L4180</f>
        <v>14.91</v>
      </c>
      <c r="J4180" s="127" t="n">
        <f aca="false">M4180</f>
        <v>1.78</v>
      </c>
      <c r="L4180" s="108" t="n">
        <f aca="false">TRUNC(N4180-N4180*$O$2,2)</f>
        <v>14.91</v>
      </c>
      <c r="M4180" s="108" t="n">
        <f aca="false">TRUNC(O4180-O4180*$O$2,2)</f>
        <v>1.78</v>
      </c>
      <c r="N4180" s="0" t="s">
        <v>1739</v>
      </c>
      <c r="O4180" s="0" t="s">
        <v>2271</v>
      </c>
    </row>
    <row r="4181" customFormat="false" ht="25.5" hidden="false" customHeight="false" outlineLevel="0" collapsed="false">
      <c r="A4181" s="122" t="s">
        <v>1578</v>
      </c>
      <c r="B4181" s="123" t="s">
        <v>3382</v>
      </c>
      <c r="C4181" s="122" t="s">
        <v>50</v>
      </c>
      <c r="D4181" s="122" t="s">
        <v>3383</v>
      </c>
      <c r="E4181" s="124" t="s">
        <v>1581</v>
      </c>
      <c r="F4181" s="124"/>
      <c r="G4181" s="125" t="s">
        <v>24</v>
      </c>
      <c r="H4181" s="126" t="n">
        <v>1</v>
      </c>
      <c r="I4181" s="127" t="n">
        <f aca="false">L4181</f>
        <v>55.43</v>
      </c>
      <c r="J4181" s="127" t="n">
        <f aca="false">M4181</f>
        <v>55.43</v>
      </c>
      <c r="L4181" s="108" t="n">
        <f aca="false">TRUNC(N4181-N4181*$O$2,2)</f>
        <v>55.43</v>
      </c>
      <c r="M4181" s="108" t="n">
        <f aca="false">TRUNC(O4181-O4181*$O$2,2)</f>
        <v>55.43</v>
      </c>
      <c r="N4181" s="0" t="s">
        <v>3384</v>
      </c>
      <c r="O4181" s="0" t="s">
        <v>3384</v>
      </c>
    </row>
    <row r="4182" customFormat="false" ht="25.5" hidden="false" customHeight="false" outlineLevel="0" collapsed="false">
      <c r="A4182" s="109" t="s">
        <v>1566</v>
      </c>
      <c r="B4182" s="110" t="n">
        <v>10549</v>
      </c>
      <c r="C4182" s="109" t="s">
        <v>50</v>
      </c>
      <c r="D4182" s="109" t="s">
        <v>1620</v>
      </c>
      <c r="E4182" s="111" t="s">
        <v>1621</v>
      </c>
      <c r="F4182" s="111"/>
      <c r="G4182" s="112" t="s">
        <v>1610</v>
      </c>
      <c r="H4182" s="113" t="n">
        <v>0.12</v>
      </c>
      <c r="I4182" s="114" t="n">
        <f aca="false">L4182</f>
        <v>2.95</v>
      </c>
      <c r="J4182" s="114" t="n">
        <f aca="false">M4182</f>
        <v>0.35</v>
      </c>
      <c r="L4182" s="108" t="n">
        <f aca="false">TRUNC(N4182-N4182*$O$2,2)</f>
        <v>2.95</v>
      </c>
      <c r="M4182" s="108" t="n">
        <f aca="false">TRUNC(O4182-O4182*$O$2,2)</f>
        <v>0.35</v>
      </c>
      <c r="N4182" s="0" t="s">
        <v>1622</v>
      </c>
      <c r="O4182" s="0" t="s">
        <v>2094</v>
      </c>
    </row>
    <row r="4183" customFormat="false" ht="12.75" hidden="false" customHeight="false" outlineLevel="0" collapsed="false">
      <c r="A4183" s="122" t="s">
        <v>1578</v>
      </c>
      <c r="B4183" s="123" t="n">
        <v>1703</v>
      </c>
      <c r="C4183" s="122" t="s">
        <v>50</v>
      </c>
      <c r="D4183" s="122" t="s">
        <v>2264</v>
      </c>
      <c r="E4183" s="124" t="s">
        <v>1581</v>
      </c>
      <c r="F4183" s="124"/>
      <c r="G4183" s="125" t="s">
        <v>287</v>
      </c>
      <c r="H4183" s="126" t="n">
        <v>0.023</v>
      </c>
      <c r="I4183" s="127" t="n">
        <f aca="false">L4183</f>
        <v>44.29</v>
      </c>
      <c r="J4183" s="127" t="n">
        <f aca="false">M4183</f>
        <v>1.01</v>
      </c>
      <c r="L4183" s="108" t="n">
        <f aca="false">TRUNC(N4183-N4183*$O$2,2)</f>
        <v>44.29</v>
      </c>
      <c r="M4183" s="108" t="n">
        <f aca="false">TRUNC(O4183-O4183*$O$2,2)</f>
        <v>1.01</v>
      </c>
      <c r="N4183" s="0" t="s">
        <v>2265</v>
      </c>
      <c r="O4183" s="0" t="s">
        <v>2181</v>
      </c>
    </row>
    <row r="4184" customFormat="false" ht="13.9" hidden="false" customHeight="true" outlineLevel="0" collapsed="false">
      <c r="A4184" s="134" t="s">
        <v>1630</v>
      </c>
      <c r="B4184" s="134"/>
      <c r="C4184" s="134"/>
      <c r="D4184" s="134"/>
      <c r="E4184" s="134"/>
      <c r="F4184" s="134"/>
      <c r="G4184" s="134"/>
      <c r="H4184" s="134"/>
      <c r="I4184" s="134"/>
      <c r="J4184" s="134"/>
      <c r="L4184" s="108" t="n">
        <f aca="false">TRUNC(N4184-N4184*$O$2,2)</f>
        <v>0</v>
      </c>
      <c r="M4184" s="108" t="n">
        <f aca="false">TRUNC(O4184-O4184*$O$2,2)</f>
        <v>0</v>
      </c>
      <c r="N4184" s="0" t="n">
        <v>0</v>
      </c>
      <c r="O4184" s="0" t="n">
        <v>0</v>
      </c>
    </row>
    <row r="4185" customFormat="false" ht="15" hidden="false" customHeight="false" outlineLevel="0" collapsed="false">
      <c r="A4185" s="98"/>
      <c r="B4185" s="99" t="s">
        <v>8</v>
      </c>
      <c r="C4185" s="98" t="s">
        <v>9</v>
      </c>
      <c r="D4185" s="98" t="s">
        <v>10</v>
      </c>
      <c r="E4185" s="100" t="s">
        <v>1565</v>
      </c>
      <c r="F4185" s="100"/>
      <c r="G4185" s="101" t="s">
        <v>11</v>
      </c>
      <c r="H4185" s="99" t="s">
        <v>12</v>
      </c>
      <c r="I4185" s="99" t="s">
        <v>13</v>
      </c>
      <c r="J4185" s="99" t="s">
        <v>15</v>
      </c>
      <c r="L4185" s="108"/>
      <c r="M4185" s="108"/>
    </row>
    <row r="4186" customFormat="false" ht="12.75" hidden="false" customHeight="false" outlineLevel="0" collapsed="false">
      <c r="A4186" s="122" t="s">
        <v>1578</v>
      </c>
      <c r="B4186" s="123" t="n">
        <v>10593</v>
      </c>
      <c r="C4186" s="122" t="s">
        <v>50</v>
      </c>
      <c r="D4186" s="122" t="s">
        <v>1958</v>
      </c>
      <c r="E4186" s="124" t="s">
        <v>1581</v>
      </c>
      <c r="F4186" s="124"/>
      <c r="G4186" s="125" t="s">
        <v>24</v>
      </c>
      <c r="H4186" s="126" t="n">
        <v>1.2E-005</v>
      </c>
      <c r="I4186" s="127" t="n">
        <f aca="false">L4186</f>
        <v>15.27</v>
      </c>
      <c r="J4186" s="127" t="n">
        <f aca="false">M4186</f>
        <v>0</v>
      </c>
      <c r="L4186" s="108" t="n">
        <f aca="false">TRUNC(N4186-N4186*$O$2,2)</f>
        <v>15.27</v>
      </c>
      <c r="M4186" s="108" t="n">
        <f aca="false">TRUNC(O4186-O4186*$O$2,2)</f>
        <v>0</v>
      </c>
      <c r="N4186" s="0" t="s">
        <v>1959</v>
      </c>
      <c r="O4186" s="0" t="s">
        <v>1635</v>
      </c>
    </row>
    <row r="4187" customFormat="false" ht="12.75" hidden="false" customHeight="false" outlineLevel="0" collapsed="false">
      <c r="A4187" s="122" t="s">
        <v>1578</v>
      </c>
      <c r="B4187" s="123" t="n">
        <v>11257</v>
      </c>
      <c r="C4187" s="122" t="s">
        <v>50</v>
      </c>
      <c r="D4187" s="122" t="s">
        <v>1967</v>
      </c>
      <c r="E4187" s="124" t="s">
        <v>1581</v>
      </c>
      <c r="F4187" s="124"/>
      <c r="G4187" s="125" t="s">
        <v>24</v>
      </c>
      <c r="H4187" s="126" t="n">
        <v>4.8E-005</v>
      </c>
      <c r="I4187" s="127" t="n">
        <f aca="false">L4187</f>
        <v>25.21</v>
      </c>
      <c r="J4187" s="127" t="n">
        <f aca="false">M4187</f>
        <v>0</v>
      </c>
      <c r="L4187" s="108" t="n">
        <f aca="false">TRUNC(N4187-N4187*$O$2,2)</f>
        <v>25.21</v>
      </c>
      <c r="M4187" s="108" t="n">
        <f aca="false">TRUNC(O4187-O4187*$O$2,2)</f>
        <v>0</v>
      </c>
      <c r="N4187" s="0" t="s">
        <v>1968</v>
      </c>
      <c r="O4187" s="0" t="s">
        <v>1635</v>
      </c>
    </row>
    <row r="4188" customFormat="false" ht="12.75" hidden="false" customHeight="false" outlineLevel="0" collapsed="false">
      <c r="A4188" s="122" t="s">
        <v>1578</v>
      </c>
      <c r="B4188" s="123" t="n">
        <v>1703</v>
      </c>
      <c r="C4188" s="122" t="s">
        <v>50</v>
      </c>
      <c r="D4188" s="122" t="s">
        <v>2264</v>
      </c>
      <c r="E4188" s="124" t="s">
        <v>1581</v>
      </c>
      <c r="F4188" s="124"/>
      <c r="G4188" s="125" t="s">
        <v>287</v>
      </c>
      <c r="H4188" s="126" t="n">
        <v>0.023</v>
      </c>
      <c r="I4188" s="127" t="n">
        <f aca="false">L4188</f>
        <v>44.29</v>
      </c>
      <c r="J4188" s="127" t="n">
        <f aca="false">M4188</f>
        <v>1.01</v>
      </c>
      <c r="L4188" s="108" t="n">
        <f aca="false">TRUNC(N4188-N4188*$O$2,2)</f>
        <v>44.29</v>
      </c>
      <c r="M4188" s="108" t="n">
        <f aca="false">TRUNC(O4188-O4188*$O$2,2)</f>
        <v>1.01</v>
      </c>
      <c r="N4188" s="0" t="s">
        <v>2265</v>
      </c>
      <c r="O4188" s="0" t="s">
        <v>2181</v>
      </c>
    </row>
    <row r="4189" customFormat="false" ht="25.5" hidden="false" customHeight="false" outlineLevel="0" collapsed="false">
      <c r="A4189" s="122" t="s">
        <v>1578</v>
      </c>
      <c r="B4189" s="123" t="n">
        <v>10761</v>
      </c>
      <c r="C4189" s="122" t="s">
        <v>50</v>
      </c>
      <c r="D4189" s="122" t="s">
        <v>1641</v>
      </c>
      <c r="E4189" s="124" t="s">
        <v>1642</v>
      </c>
      <c r="F4189" s="124"/>
      <c r="G4189" s="125" t="s">
        <v>24</v>
      </c>
      <c r="H4189" s="126" t="n">
        <v>0.024432</v>
      </c>
      <c r="I4189" s="127" t="n">
        <f aca="false">L4189</f>
        <v>3.9</v>
      </c>
      <c r="J4189" s="127" t="n">
        <f aca="false">M4189</f>
        <v>0.09</v>
      </c>
      <c r="L4189" s="108" t="n">
        <f aca="false">TRUNC(N4189-N4189*$O$2,2)</f>
        <v>3.9</v>
      </c>
      <c r="M4189" s="108" t="n">
        <f aca="false">TRUNC(O4189-O4189*$O$2,2)</f>
        <v>0.09</v>
      </c>
      <c r="N4189" s="0" t="s">
        <v>1643</v>
      </c>
      <c r="O4189" s="0" t="s">
        <v>2284</v>
      </c>
    </row>
    <row r="4190" customFormat="false" ht="12.75" hidden="false" customHeight="false" outlineLevel="0" collapsed="false">
      <c r="A4190" s="122" t="s">
        <v>1578</v>
      </c>
      <c r="B4190" s="123" t="n">
        <v>11254</v>
      </c>
      <c r="C4190" s="122" t="s">
        <v>50</v>
      </c>
      <c r="D4190" s="122" t="s">
        <v>1912</v>
      </c>
      <c r="E4190" s="124" t="s">
        <v>1581</v>
      </c>
      <c r="F4190" s="124"/>
      <c r="G4190" s="125" t="s">
        <v>24</v>
      </c>
      <c r="H4190" s="126" t="n">
        <v>8.4E-005</v>
      </c>
      <c r="I4190" s="127" t="n">
        <f aca="false">L4190</f>
        <v>17.79</v>
      </c>
      <c r="J4190" s="127" t="n">
        <f aca="false">M4190</f>
        <v>0</v>
      </c>
      <c r="L4190" s="108" t="n">
        <f aca="false">TRUNC(N4190-N4190*$O$2,2)</f>
        <v>17.79</v>
      </c>
      <c r="M4190" s="108" t="n">
        <f aca="false">TRUNC(O4190-O4190*$O$2,2)</f>
        <v>0</v>
      </c>
      <c r="N4190" s="0" t="s">
        <v>1913</v>
      </c>
      <c r="O4190" s="0" t="s">
        <v>1635</v>
      </c>
    </row>
    <row r="4191" customFormat="false" ht="12.75" hidden="false" customHeight="false" outlineLevel="0" collapsed="false">
      <c r="A4191" s="122" t="s">
        <v>1578</v>
      </c>
      <c r="B4191" s="123" t="n">
        <v>10492</v>
      </c>
      <c r="C4191" s="122" t="s">
        <v>50</v>
      </c>
      <c r="D4191" s="122" t="s">
        <v>1662</v>
      </c>
      <c r="E4191" s="124" t="s">
        <v>1581</v>
      </c>
      <c r="F4191" s="124"/>
      <c r="G4191" s="125" t="s">
        <v>24</v>
      </c>
      <c r="H4191" s="126" t="n">
        <v>0.00108</v>
      </c>
      <c r="I4191" s="127" t="n">
        <f aca="false">L4191</f>
        <v>148.29</v>
      </c>
      <c r="J4191" s="127" t="n">
        <f aca="false">M4191</f>
        <v>0.15</v>
      </c>
      <c r="L4191" s="108" t="n">
        <f aca="false">TRUNC(N4191-N4191*$O$2,2)</f>
        <v>148.29</v>
      </c>
      <c r="M4191" s="108" t="n">
        <f aca="false">TRUNC(O4191-O4191*$O$2,2)</f>
        <v>0.15</v>
      </c>
      <c r="N4191" s="0" t="s">
        <v>1663</v>
      </c>
      <c r="O4191" s="0" t="s">
        <v>2077</v>
      </c>
    </row>
    <row r="4192" customFormat="false" ht="12.75" hidden="false" customHeight="false" outlineLevel="0" collapsed="false">
      <c r="A4192" s="122" t="s">
        <v>1578</v>
      </c>
      <c r="B4192" s="123" t="n">
        <v>10517</v>
      </c>
      <c r="C4192" s="122" t="s">
        <v>50</v>
      </c>
      <c r="D4192" s="122" t="s">
        <v>1669</v>
      </c>
      <c r="E4192" s="124" t="s">
        <v>1642</v>
      </c>
      <c r="F4192" s="124"/>
      <c r="G4192" s="125" t="s">
        <v>1670</v>
      </c>
      <c r="H4192" s="126" t="n">
        <v>9.6E-005</v>
      </c>
      <c r="I4192" s="127" t="n">
        <f aca="false">L4192</f>
        <v>234.15</v>
      </c>
      <c r="J4192" s="127" t="n">
        <f aca="false">M4192</f>
        <v>0.01</v>
      </c>
      <c r="L4192" s="108" t="n">
        <f aca="false">TRUNC(N4192-N4192*$O$2,2)</f>
        <v>234.15</v>
      </c>
      <c r="M4192" s="108" t="n">
        <f aca="false">TRUNC(O4192-O4192*$O$2,2)</f>
        <v>0.01</v>
      </c>
      <c r="N4192" s="0" t="s">
        <v>1671</v>
      </c>
      <c r="O4192" s="0" t="s">
        <v>1678</v>
      </c>
    </row>
    <row r="4193" customFormat="false" ht="12.75" hidden="false" customHeight="false" outlineLevel="0" collapsed="false">
      <c r="A4193" s="122" t="s">
        <v>1578</v>
      </c>
      <c r="B4193" s="123" t="n">
        <v>4728</v>
      </c>
      <c r="C4193" s="122" t="s">
        <v>50</v>
      </c>
      <c r="D4193" s="122" t="s">
        <v>1667</v>
      </c>
      <c r="E4193" s="124" t="s">
        <v>1581</v>
      </c>
      <c r="F4193" s="124"/>
      <c r="G4193" s="125" t="s">
        <v>24</v>
      </c>
      <c r="H4193" s="126" t="n">
        <v>3.6E-005</v>
      </c>
      <c r="I4193" s="127" t="n">
        <f aca="false">L4193</f>
        <v>14.5</v>
      </c>
      <c r="J4193" s="127" t="n">
        <f aca="false">M4193</f>
        <v>0</v>
      </c>
      <c r="L4193" s="108" t="n">
        <f aca="false">TRUNC(N4193-N4193*$O$2,2)</f>
        <v>14.5</v>
      </c>
      <c r="M4193" s="108" t="n">
        <f aca="false">TRUNC(O4193-O4193*$O$2,2)</f>
        <v>0</v>
      </c>
      <c r="N4193" s="0" t="s">
        <v>1668</v>
      </c>
      <c r="O4193" s="0" t="s">
        <v>1635</v>
      </c>
    </row>
    <row r="4194" customFormat="false" ht="12.75" hidden="false" customHeight="false" outlineLevel="0" collapsed="false">
      <c r="A4194" s="122" t="s">
        <v>1578</v>
      </c>
      <c r="B4194" s="123" t="n">
        <v>10599</v>
      </c>
      <c r="C4194" s="122" t="s">
        <v>50</v>
      </c>
      <c r="D4194" s="122" t="s">
        <v>1648</v>
      </c>
      <c r="E4194" s="124" t="s">
        <v>1581</v>
      </c>
      <c r="F4194" s="124"/>
      <c r="G4194" s="125" t="s">
        <v>24</v>
      </c>
      <c r="H4194" s="126" t="n">
        <v>0.000432</v>
      </c>
      <c r="I4194" s="127" t="n">
        <f aca="false">L4194</f>
        <v>14.04</v>
      </c>
      <c r="J4194" s="127" t="n">
        <f aca="false">M4194</f>
        <v>0</v>
      </c>
      <c r="L4194" s="108" t="n">
        <f aca="false">TRUNC(N4194-N4194*$O$2,2)</f>
        <v>14.04</v>
      </c>
      <c r="M4194" s="108" t="n">
        <f aca="false">TRUNC(O4194-O4194*$O$2,2)</f>
        <v>0</v>
      </c>
      <c r="N4194" s="0" t="s">
        <v>1649</v>
      </c>
      <c r="O4194" s="0" t="s">
        <v>1635</v>
      </c>
    </row>
    <row r="4195" customFormat="false" ht="12.75" hidden="false" customHeight="false" outlineLevel="0" collapsed="false">
      <c r="A4195" s="122" t="s">
        <v>1578</v>
      </c>
      <c r="B4195" s="123" t="n">
        <v>2378</v>
      </c>
      <c r="C4195" s="122" t="s">
        <v>50</v>
      </c>
      <c r="D4195" s="122" t="s">
        <v>1657</v>
      </c>
      <c r="E4195" s="124" t="s">
        <v>1581</v>
      </c>
      <c r="F4195" s="124"/>
      <c r="G4195" s="125" t="s">
        <v>24</v>
      </c>
      <c r="H4195" s="126" t="n">
        <v>0.01914</v>
      </c>
      <c r="I4195" s="127" t="n">
        <f aca="false">L4195</f>
        <v>3.51</v>
      </c>
      <c r="J4195" s="127" t="n">
        <f aca="false">M4195</f>
        <v>0.06</v>
      </c>
      <c r="L4195" s="108" t="n">
        <f aca="false">TRUNC(N4195-N4195*$O$2,2)</f>
        <v>3.51</v>
      </c>
      <c r="M4195" s="108" t="n">
        <f aca="false">TRUNC(O4195-O4195*$O$2,2)</f>
        <v>0.06</v>
      </c>
      <c r="N4195" s="0" t="s">
        <v>1658</v>
      </c>
      <c r="O4195" s="0" t="s">
        <v>1937</v>
      </c>
    </row>
    <row r="4196" customFormat="false" ht="12.75" hidden="false" customHeight="false" outlineLevel="0" collapsed="false">
      <c r="A4196" s="122" t="s">
        <v>1578</v>
      </c>
      <c r="B4196" s="123" t="n">
        <v>11256</v>
      </c>
      <c r="C4196" s="122" t="s">
        <v>50</v>
      </c>
      <c r="D4196" s="122" t="s">
        <v>1910</v>
      </c>
      <c r="E4196" s="124" t="s">
        <v>1581</v>
      </c>
      <c r="F4196" s="124"/>
      <c r="G4196" s="125" t="s">
        <v>24</v>
      </c>
      <c r="H4196" s="126" t="n">
        <v>4.8E-005</v>
      </c>
      <c r="I4196" s="127" t="n">
        <f aca="false">L4196</f>
        <v>46.83</v>
      </c>
      <c r="J4196" s="127" t="n">
        <f aca="false">M4196</f>
        <v>0</v>
      </c>
      <c r="L4196" s="108" t="n">
        <f aca="false">TRUNC(N4196-N4196*$O$2,2)</f>
        <v>46.83</v>
      </c>
      <c r="M4196" s="108" t="n">
        <f aca="false">TRUNC(O4196-O4196*$O$2,2)</f>
        <v>0</v>
      </c>
      <c r="N4196" s="0" t="s">
        <v>1911</v>
      </c>
      <c r="O4196" s="0" t="s">
        <v>1635</v>
      </c>
    </row>
    <row r="4197" customFormat="false" ht="12.75" hidden="false" customHeight="false" outlineLevel="0" collapsed="false">
      <c r="A4197" s="122" t="s">
        <v>1578</v>
      </c>
      <c r="B4197" s="123" t="n">
        <v>10788</v>
      </c>
      <c r="C4197" s="122" t="s">
        <v>50</v>
      </c>
      <c r="D4197" s="122" t="s">
        <v>1650</v>
      </c>
      <c r="E4197" s="124" t="s">
        <v>1581</v>
      </c>
      <c r="F4197" s="124"/>
      <c r="G4197" s="125" t="s">
        <v>24</v>
      </c>
      <c r="H4197" s="126" t="n">
        <v>2.4E-005</v>
      </c>
      <c r="I4197" s="127" t="n">
        <f aca="false">L4197</f>
        <v>28.8</v>
      </c>
      <c r="J4197" s="127" t="n">
        <f aca="false">M4197</f>
        <v>0</v>
      </c>
      <c r="L4197" s="108" t="n">
        <f aca="false">TRUNC(N4197-N4197*$O$2,2)</f>
        <v>28.8</v>
      </c>
      <c r="M4197" s="108" t="n">
        <f aca="false">TRUNC(O4197-O4197*$O$2,2)</f>
        <v>0</v>
      </c>
      <c r="N4197" s="0" t="s">
        <v>1651</v>
      </c>
      <c r="O4197" s="0" t="s">
        <v>1635</v>
      </c>
    </row>
    <row r="4198" customFormat="false" ht="25.5" hidden="false" customHeight="false" outlineLevel="0" collapsed="false">
      <c r="A4198" s="122" t="s">
        <v>1578</v>
      </c>
      <c r="B4198" s="123" t="s">
        <v>1659</v>
      </c>
      <c r="C4198" s="122" t="s">
        <v>50</v>
      </c>
      <c r="D4198" s="122" t="s">
        <v>1660</v>
      </c>
      <c r="E4198" s="124" t="s">
        <v>1581</v>
      </c>
      <c r="F4198" s="124"/>
      <c r="G4198" s="125" t="s">
        <v>1633</v>
      </c>
      <c r="H4198" s="126" t="n">
        <v>0.000192</v>
      </c>
      <c r="I4198" s="127" t="n">
        <f aca="false">L4198</f>
        <v>50.57</v>
      </c>
      <c r="J4198" s="127" t="n">
        <f aca="false">M4198</f>
        <v>0</v>
      </c>
      <c r="L4198" s="108" t="n">
        <f aca="false">TRUNC(N4198-N4198*$O$2,2)</f>
        <v>50.57</v>
      </c>
      <c r="M4198" s="108" t="n">
        <f aca="false">TRUNC(O4198-O4198*$O$2,2)</f>
        <v>0</v>
      </c>
      <c r="N4198" s="0" t="s">
        <v>1661</v>
      </c>
      <c r="O4198" s="0" t="s">
        <v>1644</v>
      </c>
    </row>
    <row r="4199" customFormat="false" ht="25.5" hidden="false" customHeight="false" outlineLevel="0" collapsed="false">
      <c r="A4199" s="122" t="s">
        <v>1578</v>
      </c>
      <c r="B4199" s="123" t="s">
        <v>3382</v>
      </c>
      <c r="C4199" s="122" t="s">
        <v>50</v>
      </c>
      <c r="D4199" s="122" t="s">
        <v>3383</v>
      </c>
      <c r="E4199" s="124" t="s">
        <v>1581</v>
      </c>
      <c r="F4199" s="124"/>
      <c r="G4199" s="125" t="s">
        <v>24</v>
      </c>
      <c r="H4199" s="126" t="n">
        <v>1</v>
      </c>
      <c r="I4199" s="127" t="n">
        <f aca="false">L4199</f>
        <v>55.43</v>
      </c>
      <c r="J4199" s="127" t="n">
        <f aca="false">M4199</f>
        <v>55.43</v>
      </c>
      <c r="L4199" s="108" t="n">
        <f aca="false">TRUNC(N4199-N4199*$O$2,2)</f>
        <v>55.43</v>
      </c>
      <c r="M4199" s="108" t="n">
        <f aca="false">TRUNC(O4199-O4199*$O$2,2)</f>
        <v>55.43</v>
      </c>
      <c r="N4199" s="0" t="s">
        <v>3384</v>
      </c>
      <c r="O4199" s="0" t="s">
        <v>3384</v>
      </c>
    </row>
    <row r="4200" customFormat="false" ht="25.5" hidden="false" customHeight="false" outlineLevel="0" collapsed="false">
      <c r="A4200" s="122" t="s">
        <v>1578</v>
      </c>
      <c r="B4200" s="123" t="s">
        <v>1645</v>
      </c>
      <c r="C4200" s="122" t="s">
        <v>50</v>
      </c>
      <c r="D4200" s="122" t="s">
        <v>1646</v>
      </c>
      <c r="E4200" s="124" t="s">
        <v>1581</v>
      </c>
      <c r="F4200" s="124"/>
      <c r="G4200" s="125" t="s">
        <v>24</v>
      </c>
      <c r="H4200" s="126" t="n">
        <v>2.4E-005</v>
      </c>
      <c r="I4200" s="127" t="n">
        <f aca="false">L4200</f>
        <v>140.49</v>
      </c>
      <c r="J4200" s="127" t="n">
        <f aca="false">M4200</f>
        <v>0</v>
      </c>
      <c r="L4200" s="108" t="n">
        <f aca="false">TRUNC(N4200-N4200*$O$2,2)</f>
        <v>140.49</v>
      </c>
      <c r="M4200" s="108" t="n">
        <f aca="false">TRUNC(O4200-O4200*$O$2,2)</f>
        <v>0</v>
      </c>
      <c r="N4200" s="0" t="s">
        <v>1647</v>
      </c>
      <c r="O4200" s="0" t="s">
        <v>1635</v>
      </c>
    </row>
    <row r="4201" customFormat="false" ht="12.75" hidden="false" customHeight="false" outlineLevel="0" collapsed="false">
      <c r="A4201" s="122" t="s">
        <v>1578</v>
      </c>
      <c r="B4201" s="123" t="n">
        <v>10592</v>
      </c>
      <c r="C4201" s="122" t="s">
        <v>50</v>
      </c>
      <c r="D4201" s="122" t="s">
        <v>1898</v>
      </c>
      <c r="E4201" s="124" t="s">
        <v>1581</v>
      </c>
      <c r="F4201" s="124"/>
      <c r="G4201" s="125" t="s">
        <v>24</v>
      </c>
      <c r="H4201" s="126" t="n">
        <v>1.2E-005</v>
      </c>
      <c r="I4201" s="127" t="n">
        <f aca="false">L4201</f>
        <v>29.1</v>
      </c>
      <c r="J4201" s="127" t="n">
        <f aca="false">M4201</f>
        <v>0</v>
      </c>
      <c r="L4201" s="108" t="n">
        <f aca="false">TRUNC(N4201-N4201*$O$2,2)</f>
        <v>29.1</v>
      </c>
      <c r="M4201" s="108" t="n">
        <f aca="false">TRUNC(O4201-O4201*$O$2,2)</f>
        <v>0</v>
      </c>
      <c r="N4201" s="0" t="s">
        <v>1899</v>
      </c>
      <c r="O4201" s="0" t="s">
        <v>1635</v>
      </c>
    </row>
    <row r="4202" customFormat="false" ht="12.75" hidden="false" customHeight="false" outlineLevel="0" collapsed="false">
      <c r="A4202" s="122" t="s">
        <v>1578</v>
      </c>
      <c r="B4202" s="123" t="n">
        <v>10362</v>
      </c>
      <c r="C4202" s="122" t="s">
        <v>50</v>
      </c>
      <c r="D4202" s="122" t="s">
        <v>1674</v>
      </c>
      <c r="E4202" s="124" t="s">
        <v>1642</v>
      </c>
      <c r="F4202" s="124"/>
      <c r="G4202" s="125" t="s">
        <v>24</v>
      </c>
      <c r="H4202" s="126" t="n">
        <v>0.00108</v>
      </c>
      <c r="I4202" s="127" t="n">
        <f aca="false">L4202</f>
        <v>9.78</v>
      </c>
      <c r="J4202" s="127" t="n">
        <f aca="false">M4202</f>
        <v>0</v>
      </c>
      <c r="L4202" s="108" t="n">
        <f aca="false">TRUNC(N4202-N4202*$O$2,2)</f>
        <v>9.78</v>
      </c>
      <c r="M4202" s="108" t="n">
        <f aca="false">TRUNC(O4202-O4202*$O$2,2)</f>
        <v>0</v>
      </c>
      <c r="N4202" s="0" t="s">
        <v>1675</v>
      </c>
      <c r="O4202" s="0" t="s">
        <v>1644</v>
      </c>
    </row>
    <row r="4203" customFormat="false" ht="25.5" hidden="false" customHeight="false" outlineLevel="0" collapsed="false">
      <c r="A4203" s="122" t="s">
        <v>1578</v>
      </c>
      <c r="B4203" s="123" t="s">
        <v>1654</v>
      </c>
      <c r="C4203" s="122" t="s">
        <v>50</v>
      </c>
      <c r="D4203" s="122" t="s">
        <v>1655</v>
      </c>
      <c r="E4203" s="124" t="s">
        <v>1581</v>
      </c>
      <c r="F4203" s="124"/>
      <c r="G4203" s="125" t="s">
        <v>24</v>
      </c>
      <c r="H4203" s="126" t="n">
        <v>0.000144</v>
      </c>
      <c r="I4203" s="127" t="n">
        <f aca="false">L4203</f>
        <v>10.53</v>
      </c>
      <c r="J4203" s="127" t="n">
        <f aca="false">M4203</f>
        <v>0</v>
      </c>
      <c r="L4203" s="108" t="n">
        <f aca="false">TRUNC(N4203-N4203*$O$2,2)</f>
        <v>10.53</v>
      </c>
      <c r="M4203" s="108" t="n">
        <f aca="false">TRUNC(O4203-O4203*$O$2,2)</f>
        <v>0</v>
      </c>
      <c r="N4203" s="0" t="s">
        <v>1656</v>
      </c>
      <c r="O4203" s="0" t="s">
        <v>1635</v>
      </c>
    </row>
    <row r="4204" customFormat="false" ht="12.75" hidden="false" customHeight="false" outlineLevel="0" collapsed="false">
      <c r="A4204" s="122" t="s">
        <v>1578</v>
      </c>
      <c r="B4204" s="123" t="n">
        <v>4729</v>
      </c>
      <c r="C4204" s="122" t="s">
        <v>50</v>
      </c>
      <c r="D4204" s="122" t="s">
        <v>1636</v>
      </c>
      <c r="E4204" s="124" t="s">
        <v>1581</v>
      </c>
      <c r="F4204" s="124"/>
      <c r="G4204" s="125" t="s">
        <v>24</v>
      </c>
      <c r="H4204" s="126" t="n">
        <v>1.2E-005</v>
      </c>
      <c r="I4204" s="127" t="n">
        <f aca="false">L4204</f>
        <v>24.58</v>
      </c>
      <c r="J4204" s="127" t="n">
        <f aca="false">M4204</f>
        <v>0</v>
      </c>
      <c r="L4204" s="108" t="n">
        <f aca="false">TRUNC(N4204-N4204*$O$2,2)</f>
        <v>24.58</v>
      </c>
      <c r="M4204" s="108" t="n">
        <f aca="false">TRUNC(O4204-O4204*$O$2,2)</f>
        <v>0</v>
      </c>
      <c r="N4204" s="0" t="s">
        <v>1637</v>
      </c>
      <c r="O4204" s="0" t="s">
        <v>1635</v>
      </c>
    </row>
    <row r="4205" customFormat="false" ht="12.75" hidden="false" customHeight="false" outlineLevel="0" collapsed="false">
      <c r="A4205" s="122" t="s">
        <v>1578</v>
      </c>
      <c r="B4205" s="123" t="n">
        <v>10596</v>
      </c>
      <c r="C4205" s="122" t="s">
        <v>50</v>
      </c>
      <c r="D4205" s="122" t="s">
        <v>1672</v>
      </c>
      <c r="E4205" s="124" t="s">
        <v>1581</v>
      </c>
      <c r="F4205" s="124"/>
      <c r="G4205" s="125" t="s">
        <v>24</v>
      </c>
      <c r="H4205" s="126" t="n">
        <v>0.00108</v>
      </c>
      <c r="I4205" s="127" t="n">
        <f aca="false">L4205</f>
        <v>3.82</v>
      </c>
      <c r="J4205" s="127" t="n">
        <f aca="false">M4205</f>
        <v>0</v>
      </c>
      <c r="L4205" s="108" t="n">
        <f aca="false">TRUNC(N4205-N4205*$O$2,2)</f>
        <v>3.82</v>
      </c>
      <c r="M4205" s="108" t="n">
        <f aca="false">TRUNC(O4205-O4205*$O$2,2)</f>
        <v>0</v>
      </c>
      <c r="N4205" s="0" t="s">
        <v>1673</v>
      </c>
      <c r="O4205" s="0" t="s">
        <v>1635</v>
      </c>
    </row>
    <row r="4206" customFormat="false" ht="25.5" hidden="false" customHeight="false" outlineLevel="0" collapsed="false">
      <c r="A4206" s="122" t="s">
        <v>1578</v>
      </c>
      <c r="B4206" s="123" t="s">
        <v>2220</v>
      </c>
      <c r="C4206" s="122" t="s">
        <v>50</v>
      </c>
      <c r="D4206" s="122" t="s">
        <v>2221</v>
      </c>
      <c r="E4206" s="124" t="s">
        <v>1581</v>
      </c>
      <c r="F4206" s="124"/>
      <c r="G4206" s="125" t="s">
        <v>24</v>
      </c>
      <c r="H4206" s="126" t="n">
        <v>1</v>
      </c>
      <c r="I4206" s="127" t="n">
        <f aca="false">L4206</f>
        <v>2.66</v>
      </c>
      <c r="J4206" s="127" t="n">
        <f aca="false">M4206</f>
        <v>2.66</v>
      </c>
      <c r="L4206" s="108" t="n">
        <f aca="false">TRUNC(N4206-N4206*$O$2,2)</f>
        <v>2.66</v>
      </c>
      <c r="M4206" s="108" t="n">
        <f aca="false">TRUNC(O4206-O4206*$O$2,2)</f>
        <v>2.66</v>
      </c>
      <c r="N4206" s="0" t="s">
        <v>2222</v>
      </c>
      <c r="O4206" s="0" t="s">
        <v>2222</v>
      </c>
    </row>
    <row r="4207" customFormat="false" ht="12.75" hidden="false" customHeight="false" outlineLevel="0" collapsed="false">
      <c r="A4207" s="122" t="s">
        <v>1578</v>
      </c>
      <c r="B4207" s="123" t="n">
        <v>1651</v>
      </c>
      <c r="C4207" s="122" t="s">
        <v>50</v>
      </c>
      <c r="D4207" s="122" t="s">
        <v>1638</v>
      </c>
      <c r="E4207" s="124" t="s">
        <v>1581</v>
      </c>
      <c r="F4207" s="124"/>
      <c r="G4207" s="125" t="s">
        <v>1639</v>
      </c>
      <c r="H4207" s="126" t="n">
        <v>0.000192</v>
      </c>
      <c r="I4207" s="127" t="n">
        <f aca="false">L4207</f>
        <v>4.95</v>
      </c>
      <c r="J4207" s="127" t="n">
        <f aca="false">M4207</f>
        <v>0</v>
      </c>
      <c r="L4207" s="108" t="n">
        <f aca="false">TRUNC(N4207-N4207*$O$2,2)</f>
        <v>4.95</v>
      </c>
      <c r="M4207" s="108" t="n">
        <f aca="false">TRUNC(O4207-O4207*$O$2,2)</f>
        <v>0</v>
      </c>
      <c r="N4207" s="0" t="s">
        <v>1640</v>
      </c>
      <c r="O4207" s="0" t="s">
        <v>1635</v>
      </c>
    </row>
    <row r="4208" customFormat="false" ht="25.5" hidden="false" customHeight="false" outlineLevel="0" collapsed="false">
      <c r="A4208" s="122" t="s">
        <v>1578</v>
      </c>
      <c r="B4208" s="123" t="s">
        <v>1865</v>
      </c>
      <c r="C4208" s="122" t="s">
        <v>50</v>
      </c>
      <c r="D4208" s="122" t="s">
        <v>1866</v>
      </c>
      <c r="E4208" s="124" t="s">
        <v>1609</v>
      </c>
      <c r="F4208" s="124"/>
      <c r="G4208" s="125" t="s">
        <v>1610</v>
      </c>
      <c r="H4208" s="126" t="n">
        <v>0.12</v>
      </c>
      <c r="I4208" s="127" t="n">
        <f aca="false">L4208</f>
        <v>14.91</v>
      </c>
      <c r="J4208" s="127" t="n">
        <f aca="false">M4208</f>
        <v>1.78</v>
      </c>
      <c r="L4208" s="108" t="n">
        <f aca="false">TRUNC(N4208-N4208*$O$2,2)</f>
        <v>14.91</v>
      </c>
      <c r="M4208" s="108" t="n">
        <f aca="false">TRUNC(O4208-O4208*$O$2,2)</f>
        <v>1.78</v>
      </c>
      <c r="N4208" s="0" t="s">
        <v>1739</v>
      </c>
      <c r="O4208" s="0" t="s">
        <v>2271</v>
      </c>
    </row>
    <row r="4209" customFormat="false" ht="12.75" hidden="false" customHeight="false" outlineLevel="0" collapsed="false">
      <c r="A4209" s="122" t="s">
        <v>1578</v>
      </c>
      <c r="B4209" s="123" t="n">
        <v>11253</v>
      </c>
      <c r="C4209" s="122" t="s">
        <v>50</v>
      </c>
      <c r="D4209" s="122" t="s">
        <v>1891</v>
      </c>
      <c r="E4209" s="124" t="s">
        <v>1581</v>
      </c>
      <c r="F4209" s="124"/>
      <c r="G4209" s="125" t="s">
        <v>24</v>
      </c>
      <c r="H4209" s="126" t="n">
        <v>0.000132</v>
      </c>
      <c r="I4209" s="127" t="n">
        <f aca="false">L4209</f>
        <v>19.9</v>
      </c>
      <c r="J4209" s="127" t="n">
        <f aca="false">M4209</f>
        <v>0</v>
      </c>
      <c r="L4209" s="108" t="n">
        <f aca="false">TRUNC(N4209-N4209*$O$2,2)</f>
        <v>19.9</v>
      </c>
      <c r="M4209" s="108" t="n">
        <f aca="false">TRUNC(O4209-O4209*$O$2,2)</f>
        <v>0</v>
      </c>
      <c r="N4209" s="0" t="s">
        <v>1892</v>
      </c>
      <c r="O4209" s="0" t="s">
        <v>1635</v>
      </c>
    </row>
    <row r="4210" customFormat="false" ht="25.5" hidden="false" customHeight="false" outlineLevel="0" collapsed="false">
      <c r="A4210" s="122" t="s">
        <v>1578</v>
      </c>
      <c r="B4210" s="123" t="s">
        <v>1616</v>
      </c>
      <c r="C4210" s="122" t="s">
        <v>50</v>
      </c>
      <c r="D4210" s="122" t="s">
        <v>1617</v>
      </c>
      <c r="E4210" s="124" t="s">
        <v>1609</v>
      </c>
      <c r="F4210" s="124"/>
      <c r="G4210" s="125" t="s">
        <v>1610</v>
      </c>
      <c r="H4210" s="126" t="n">
        <v>0.12</v>
      </c>
      <c r="I4210" s="127" t="n">
        <f aca="false">L4210</f>
        <v>10.65</v>
      </c>
      <c r="J4210" s="127" t="n">
        <f aca="false">M4210</f>
        <v>1.27</v>
      </c>
      <c r="L4210" s="108" t="n">
        <f aca="false">TRUNC(N4210-N4210*$O$2,2)</f>
        <v>10.65</v>
      </c>
      <c r="M4210" s="108" t="n">
        <f aca="false">TRUNC(O4210-O4210*$O$2,2)</f>
        <v>1.27</v>
      </c>
      <c r="N4210" s="0" t="s">
        <v>1618</v>
      </c>
      <c r="O4210" s="0" t="s">
        <v>3002</v>
      </c>
    </row>
    <row r="4211" customFormat="false" ht="12.75" hidden="false" customHeight="false" outlineLevel="0" collapsed="false">
      <c r="A4211" s="122" t="s">
        <v>1578</v>
      </c>
      <c r="B4211" s="123" t="n">
        <v>158</v>
      </c>
      <c r="C4211" s="122" t="s">
        <v>50</v>
      </c>
      <c r="D4211" s="122" t="s">
        <v>1676</v>
      </c>
      <c r="E4211" s="124" t="s">
        <v>1581</v>
      </c>
      <c r="F4211" s="124"/>
      <c r="G4211" s="125" t="s">
        <v>24</v>
      </c>
      <c r="H4211" s="126" t="n">
        <v>0.024432</v>
      </c>
      <c r="I4211" s="127" t="n">
        <f aca="false">L4211</f>
        <v>10.92</v>
      </c>
      <c r="J4211" s="127" t="n">
        <f aca="false">M4211</f>
        <v>0.26</v>
      </c>
      <c r="L4211" s="108" t="n">
        <f aca="false">TRUNC(N4211-N4211*$O$2,2)</f>
        <v>10.92</v>
      </c>
      <c r="M4211" s="108" t="n">
        <f aca="false">TRUNC(O4211-O4211*$O$2,2)</f>
        <v>0.26</v>
      </c>
      <c r="N4211" s="0" t="s">
        <v>1677</v>
      </c>
      <c r="O4211" s="0" t="s">
        <v>2385</v>
      </c>
    </row>
    <row r="4212" customFormat="false" ht="25.5" hidden="false" customHeight="false" outlineLevel="0" collapsed="false">
      <c r="A4212" s="122" t="s">
        <v>1578</v>
      </c>
      <c r="B4212" s="123" t="s">
        <v>1631</v>
      </c>
      <c r="C4212" s="122" t="s">
        <v>50</v>
      </c>
      <c r="D4212" s="122" t="s">
        <v>1632</v>
      </c>
      <c r="E4212" s="124" t="s">
        <v>1581</v>
      </c>
      <c r="F4212" s="124"/>
      <c r="G4212" s="125" t="s">
        <v>1633</v>
      </c>
      <c r="H4212" s="126" t="n">
        <v>0.000552</v>
      </c>
      <c r="I4212" s="127" t="n">
        <f aca="false">L4212</f>
        <v>9.48</v>
      </c>
      <c r="J4212" s="127" t="n">
        <f aca="false">M4212</f>
        <v>0</v>
      </c>
      <c r="L4212" s="108" t="n">
        <f aca="false">TRUNC(N4212-N4212*$O$2,2)</f>
        <v>9.48</v>
      </c>
      <c r="M4212" s="108" t="n">
        <f aca="false">TRUNC(O4212-O4212*$O$2,2)</f>
        <v>0</v>
      </c>
      <c r="N4212" s="0" t="s">
        <v>1634</v>
      </c>
      <c r="O4212" s="0" t="s">
        <v>1635</v>
      </c>
    </row>
    <row r="4213" customFormat="false" ht="12.75" hidden="false" customHeight="false" outlineLevel="0" collapsed="false">
      <c r="A4213" s="122" t="s">
        <v>1578</v>
      </c>
      <c r="B4213" s="123" t="n">
        <v>941</v>
      </c>
      <c r="C4213" s="122" t="s">
        <v>50</v>
      </c>
      <c r="D4213" s="122" t="s">
        <v>1652</v>
      </c>
      <c r="E4213" s="124" t="s">
        <v>1581</v>
      </c>
      <c r="F4213" s="124"/>
      <c r="G4213" s="125" t="s">
        <v>24</v>
      </c>
      <c r="H4213" s="126" t="n">
        <v>0.00036</v>
      </c>
      <c r="I4213" s="127" t="n">
        <f aca="false">L4213</f>
        <v>148.56</v>
      </c>
      <c r="J4213" s="127" t="n">
        <f aca="false">M4213</f>
        <v>0.04</v>
      </c>
      <c r="L4213" s="108" t="n">
        <f aca="false">TRUNC(N4213-N4213*$O$2,2)</f>
        <v>148.56</v>
      </c>
      <c r="M4213" s="108" t="n">
        <f aca="false">TRUNC(O4213-O4213*$O$2,2)</f>
        <v>0.04</v>
      </c>
      <c r="N4213" s="0" t="s">
        <v>1653</v>
      </c>
      <c r="O4213" s="0" t="s">
        <v>1775</v>
      </c>
    </row>
    <row r="4214" customFormat="false" ht="25.5" hidden="false" customHeight="false" outlineLevel="0" collapsed="false">
      <c r="A4214" s="122" t="s">
        <v>1578</v>
      </c>
      <c r="B4214" s="123" t="s">
        <v>1664</v>
      </c>
      <c r="C4214" s="122" t="s">
        <v>50</v>
      </c>
      <c r="D4214" s="122" t="s">
        <v>1665</v>
      </c>
      <c r="E4214" s="124" t="s">
        <v>1581</v>
      </c>
      <c r="F4214" s="124"/>
      <c r="G4214" s="125" t="s">
        <v>24</v>
      </c>
      <c r="H4214" s="126" t="n">
        <v>4.8E-005</v>
      </c>
      <c r="I4214" s="127" t="n">
        <f aca="false">L4214</f>
        <v>13.69</v>
      </c>
      <c r="J4214" s="127" t="n">
        <f aca="false">M4214</f>
        <v>0</v>
      </c>
      <c r="L4214" s="108" t="n">
        <f aca="false">TRUNC(N4214-N4214*$O$2,2)</f>
        <v>13.69</v>
      </c>
      <c r="M4214" s="108" t="n">
        <f aca="false">TRUNC(O4214-O4214*$O$2,2)</f>
        <v>0</v>
      </c>
      <c r="N4214" s="0" t="s">
        <v>1666</v>
      </c>
      <c r="O4214" s="0" t="s">
        <v>1635</v>
      </c>
    </row>
    <row r="4215" customFormat="false" ht="12.75" hidden="false" customHeight="false" outlineLevel="0" collapsed="false">
      <c r="A4215" s="122" t="s">
        <v>1578</v>
      </c>
      <c r="B4215" s="123" t="n">
        <v>11255</v>
      </c>
      <c r="C4215" s="122" t="s">
        <v>50</v>
      </c>
      <c r="D4215" s="122" t="s">
        <v>1938</v>
      </c>
      <c r="E4215" s="124" t="s">
        <v>1581</v>
      </c>
      <c r="F4215" s="124"/>
      <c r="G4215" s="125" t="s">
        <v>24</v>
      </c>
      <c r="H4215" s="126" t="n">
        <v>7.2E-005</v>
      </c>
      <c r="I4215" s="127" t="n">
        <f aca="false">L4215</f>
        <v>49.17</v>
      </c>
      <c r="J4215" s="127" t="n">
        <f aca="false">M4215</f>
        <v>0</v>
      </c>
      <c r="L4215" s="108" t="n">
        <f aca="false">TRUNC(N4215-N4215*$O$2,2)</f>
        <v>49.17</v>
      </c>
      <c r="M4215" s="108" t="n">
        <f aca="false">TRUNC(O4215-O4215*$O$2,2)</f>
        <v>0</v>
      </c>
      <c r="N4215" s="0" t="s">
        <v>1939</v>
      </c>
      <c r="O4215" s="0" t="s">
        <v>1635</v>
      </c>
    </row>
    <row r="4216" customFormat="false" ht="12.75" hidden="false" customHeight="false" outlineLevel="0" collapsed="false">
      <c r="A4216" s="115"/>
      <c r="B4216" s="115"/>
      <c r="C4216" s="115"/>
      <c r="D4216" s="115"/>
      <c r="E4216" s="115"/>
      <c r="F4216" s="116"/>
      <c r="G4216" s="115"/>
      <c r="H4216" s="116"/>
      <c r="I4216" s="115"/>
      <c r="J4216" s="116"/>
      <c r="L4216" s="108"/>
      <c r="M4216" s="108" t="n">
        <f aca="false">TRUNC(O4216-O4216*$O$2,2)</f>
        <v>3.05</v>
      </c>
      <c r="N4216" s="0" t="s">
        <v>1574</v>
      </c>
      <c r="O4216" s="0" t="n">
        <v>3.92</v>
      </c>
    </row>
    <row r="4217" customFormat="false" ht="12.75" hidden="false" customHeight="false" outlineLevel="0" collapsed="false">
      <c r="A4217" s="115"/>
      <c r="B4217" s="115"/>
      <c r="C4217" s="115"/>
      <c r="D4217" s="115"/>
      <c r="E4217" s="115"/>
      <c r="F4217" s="116"/>
      <c r="G4217" s="115"/>
      <c r="H4217" s="117" t="s">
        <v>1575</v>
      </c>
      <c r="I4217" s="117"/>
      <c r="J4217" s="118" t="n">
        <f aca="false">M4217</f>
        <v>76.93</v>
      </c>
      <c r="L4217" s="108" t="n">
        <f aca="false">TRUNC(N4217-N4217*$O$2,2)</f>
        <v>0</v>
      </c>
      <c r="M4217" s="108" t="n">
        <f aca="false">TRUNC(O4217-O4217*$O$2,2)</f>
        <v>76.93</v>
      </c>
      <c r="N4217" s="0" t="n">
        <v>0</v>
      </c>
      <c r="O4217" s="0" t="n">
        <v>98.57</v>
      </c>
    </row>
    <row r="4218" customFormat="false" ht="13.5" hidden="false" customHeight="false" outlineLevel="0" collapsed="false">
      <c r="A4218" s="30"/>
      <c r="B4218" s="30"/>
      <c r="C4218" s="30"/>
      <c r="D4218" s="30"/>
      <c r="E4218" s="30"/>
      <c r="F4218" s="30"/>
      <c r="G4218" s="30"/>
      <c r="H4218" s="119"/>
      <c r="I4218" s="30"/>
      <c r="J4218" s="120"/>
      <c r="L4218" s="108"/>
      <c r="M4218" s="108" t="n">
        <f aca="false">TRUNC(O4218-O4218*$O$2,2)</f>
        <v>153.86</v>
      </c>
      <c r="N4218" s="0" t="s">
        <v>1576</v>
      </c>
      <c r="O4218" s="0" t="n">
        <v>197.14</v>
      </c>
    </row>
    <row r="4219" customFormat="false" ht="13.5" hidden="false" customHeight="false" outlineLevel="0" collapsed="false">
      <c r="A4219" s="121"/>
      <c r="B4219" s="121"/>
      <c r="C4219" s="121"/>
      <c r="D4219" s="121"/>
      <c r="E4219" s="121"/>
      <c r="F4219" s="121"/>
      <c r="G4219" s="121"/>
      <c r="H4219" s="121"/>
      <c r="I4219" s="121"/>
      <c r="J4219" s="121"/>
      <c r="L4219" s="108" t="n">
        <f aca="false">TRUNC(N4219-N4219*$O$2,2)</f>
        <v>0</v>
      </c>
      <c r="M4219" s="108" t="n">
        <f aca="false">TRUNC(O4219-O4219*$O$2,2)</f>
        <v>0</v>
      </c>
      <c r="N4219" s="0" t="n">
        <v>0</v>
      </c>
      <c r="O4219" s="0" t="n">
        <v>0</v>
      </c>
    </row>
    <row r="4220" customFormat="false" ht="15" hidden="false" customHeight="false" outlineLevel="0" collapsed="false">
      <c r="A4220" s="98" t="s">
        <v>648</v>
      </c>
      <c r="B4220" s="99" t="s">
        <v>8</v>
      </c>
      <c r="C4220" s="98" t="s">
        <v>9</v>
      </c>
      <c r="D4220" s="98" t="s">
        <v>10</v>
      </c>
      <c r="E4220" s="100" t="s">
        <v>1565</v>
      </c>
      <c r="F4220" s="100"/>
      <c r="G4220" s="101" t="s">
        <v>11</v>
      </c>
      <c r="H4220" s="99" t="s">
        <v>12</v>
      </c>
      <c r="I4220" s="99" t="s">
        <v>13</v>
      </c>
      <c r="J4220" s="99" t="s">
        <v>15</v>
      </c>
      <c r="L4220" s="108"/>
      <c r="M4220" s="108"/>
    </row>
    <row r="4221" customFormat="false" ht="26.45" hidden="false" customHeight="true" outlineLevel="0" collapsed="false">
      <c r="A4221" s="102" t="s">
        <v>1566</v>
      </c>
      <c r="B4221" s="103" t="s">
        <v>649</v>
      </c>
      <c r="C4221" s="102" t="s">
        <v>50</v>
      </c>
      <c r="D4221" s="102" t="s">
        <v>650</v>
      </c>
      <c r="E4221" s="104" t="s">
        <v>2045</v>
      </c>
      <c r="F4221" s="104"/>
      <c r="G4221" s="105" t="s">
        <v>24</v>
      </c>
      <c r="H4221" s="106" t="n">
        <v>1</v>
      </c>
      <c r="I4221" s="107" t="n">
        <f aca="false">L4221</f>
        <v>16.46</v>
      </c>
      <c r="J4221" s="107" t="n">
        <f aca="false">M4221</f>
        <v>16.46</v>
      </c>
      <c r="L4221" s="108" t="n">
        <f aca="false">TRUNC(N4221-N4221*$O$2,2)</f>
        <v>16.46</v>
      </c>
      <c r="M4221" s="108" t="n">
        <f aca="false">TRUNC(O4221-O4221*$O$2,2)</f>
        <v>16.46</v>
      </c>
      <c r="N4221" s="0" t="n">
        <v>21.09</v>
      </c>
      <c r="O4221" s="0" t="n">
        <v>21.09</v>
      </c>
    </row>
    <row r="4222" customFormat="false" ht="15" hidden="false" customHeight="false" outlineLevel="0" collapsed="false">
      <c r="A4222" s="98"/>
      <c r="B4222" s="99" t="s">
        <v>8</v>
      </c>
      <c r="C4222" s="98" t="s">
        <v>9</v>
      </c>
      <c r="D4222" s="98" t="s">
        <v>10</v>
      </c>
      <c r="E4222" s="100" t="s">
        <v>1565</v>
      </c>
      <c r="F4222" s="100"/>
      <c r="G4222" s="101" t="s">
        <v>11</v>
      </c>
      <c r="H4222" s="99" t="s">
        <v>12</v>
      </c>
      <c r="I4222" s="99" t="s">
        <v>13</v>
      </c>
      <c r="J4222" s="99" t="s">
        <v>15</v>
      </c>
      <c r="L4222" s="108"/>
      <c r="M4222" s="108"/>
    </row>
    <row r="4223" customFormat="false" ht="12.75" hidden="false" customHeight="false" outlineLevel="0" collapsed="false">
      <c r="A4223" s="122" t="s">
        <v>1578</v>
      </c>
      <c r="B4223" s="123" t="n">
        <v>2036</v>
      </c>
      <c r="C4223" s="122" t="s">
        <v>50</v>
      </c>
      <c r="D4223" s="122" t="s">
        <v>2291</v>
      </c>
      <c r="E4223" s="124" t="s">
        <v>1581</v>
      </c>
      <c r="F4223" s="124"/>
      <c r="G4223" s="125" t="s">
        <v>1972</v>
      </c>
      <c r="H4223" s="126" t="n">
        <v>0.051</v>
      </c>
      <c r="I4223" s="127" t="n">
        <f aca="false">L4223</f>
        <v>48.64</v>
      </c>
      <c r="J4223" s="127" t="n">
        <f aca="false">M4223</f>
        <v>2.47</v>
      </c>
      <c r="L4223" s="108" t="n">
        <f aca="false">TRUNC(N4223-N4223*$O$2,2)</f>
        <v>48.64</v>
      </c>
      <c r="M4223" s="108" t="n">
        <f aca="false">TRUNC(O4223-O4223*$O$2,2)</f>
        <v>2.47</v>
      </c>
      <c r="N4223" s="0" t="s">
        <v>2292</v>
      </c>
      <c r="O4223" s="0" t="s">
        <v>3385</v>
      </c>
    </row>
    <row r="4224" customFormat="false" ht="25.5" hidden="false" customHeight="false" outlineLevel="0" collapsed="false">
      <c r="A4224" s="109" t="s">
        <v>1566</v>
      </c>
      <c r="B4224" s="110" t="n">
        <v>10554</v>
      </c>
      <c r="C4224" s="109" t="s">
        <v>50</v>
      </c>
      <c r="D4224" s="109" t="s">
        <v>1839</v>
      </c>
      <c r="E4224" s="111" t="s">
        <v>1621</v>
      </c>
      <c r="F4224" s="111"/>
      <c r="G4224" s="112" t="s">
        <v>1610</v>
      </c>
      <c r="H4224" s="113" t="n">
        <v>0.23</v>
      </c>
      <c r="I4224" s="114" t="n">
        <f aca="false">L4224</f>
        <v>2.9</v>
      </c>
      <c r="J4224" s="114" t="n">
        <f aca="false">M4224</f>
        <v>0.66</v>
      </c>
      <c r="L4224" s="108" t="n">
        <f aca="false">TRUNC(N4224-N4224*$O$2,2)</f>
        <v>2.9</v>
      </c>
      <c r="M4224" s="108" t="n">
        <f aca="false">TRUNC(O4224-O4224*$O$2,2)</f>
        <v>0.66</v>
      </c>
      <c r="N4224" s="0" t="s">
        <v>1840</v>
      </c>
      <c r="O4224" s="0" t="s">
        <v>1955</v>
      </c>
    </row>
    <row r="4225" customFormat="false" ht="12.75" hidden="false" customHeight="false" outlineLevel="0" collapsed="false">
      <c r="A4225" s="122" t="s">
        <v>1578</v>
      </c>
      <c r="B4225" s="123" t="n">
        <v>1937</v>
      </c>
      <c r="C4225" s="122" t="s">
        <v>50</v>
      </c>
      <c r="D4225" s="122" t="s">
        <v>3386</v>
      </c>
      <c r="E4225" s="124" t="s">
        <v>1581</v>
      </c>
      <c r="F4225" s="124"/>
      <c r="G4225" s="125" t="s">
        <v>24</v>
      </c>
      <c r="H4225" s="126" t="n">
        <v>1</v>
      </c>
      <c r="I4225" s="127" t="n">
        <f aca="false">L4225</f>
        <v>5.14</v>
      </c>
      <c r="J4225" s="127" t="n">
        <f aca="false">M4225</f>
        <v>5.14</v>
      </c>
      <c r="L4225" s="108" t="n">
        <f aca="false">TRUNC(N4225-N4225*$O$2,2)</f>
        <v>5.14</v>
      </c>
      <c r="M4225" s="108" t="n">
        <f aca="false">TRUNC(O4225-O4225*$O$2,2)</f>
        <v>5.14</v>
      </c>
      <c r="N4225" s="0" t="s">
        <v>3387</v>
      </c>
      <c r="O4225" s="0" t="s">
        <v>3387</v>
      </c>
    </row>
    <row r="4226" customFormat="false" ht="25.5" hidden="false" customHeight="false" outlineLevel="0" collapsed="false">
      <c r="A4226" s="122" t="s">
        <v>1578</v>
      </c>
      <c r="B4226" s="123" t="s">
        <v>1865</v>
      </c>
      <c r="C4226" s="122" t="s">
        <v>50</v>
      </c>
      <c r="D4226" s="122" t="s">
        <v>1866</v>
      </c>
      <c r="E4226" s="124" t="s">
        <v>1609</v>
      </c>
      <c r="F4226" s="124"/>
      <c r="G4226" s="125" t="s">
        <v>1610</v>
      </c>
      <c r="H4226" s="126" t="n">
        <v>0.23</v>
      </c>
      <c r="I4226" s="127" t="n">
        <f aca="false">L4226</f>
        <v>14.91</v>
      </c>
      <c r="J4226" s="127" t="n">
        <f aca="false">M4226</f>
        <v>3.42</v>
      </c>
      <c r="L4226" s="108" t="n">
        <f aca="false">TRUNC(N4226-N4226*$O$2,2)</f>
        <v>14.91</v>
      </c>
      <c r="M4226" s="108" t="n">
        <f aca="false">TRUNC(O4226-O4226*$O$2,2)</f>
        <v>3.42</v>
      </c>
      <c r="N4226" s="0" t="s">
        <v>1739</v>
      </c>
      <c r="O4226" s="0" t="s">
        <v>3388</v>
      </c>
    </row>
    <row r="4227" customFormat="false" ht="25.5" hidden="false" customHeight="false" outlineLevel="0" collapsed="false">
      <c r="A4227" s="109" t="s">
        <v>1566</v>
      </c>
      <c r="B4227" s="110" t="n">
        <v>10549</v>
      </c>
      <c r="C4227" s="109" t="s">
        <v>50</v>
      </c>
      <c r="D4227" s="109" t="s">
        <v>1620</v>
      </c>
      <c r="E4227" s="111" t="s">
        <v>1621</v>
      </c>
      <c r="F4227" s="111"/>
      <c r="G4227" s="112" t="s">
        <v>1610</v>
      </c>
      <c r="H4227" s="113" t="n">
        <v>0.23</v>
      </c>
      <c r="I4227" s="114" t="n">
        <f aca="false">L4227</f>
        <v>2.95</v>
      </c>
      <c r="J4227" s="114" t="n">
        <f aca="false">M4227</f>
        <v>0.67</v>
      </c>
      <c r="L4227" s="108" t="n">
        <f aca="false">TRUNC(N4227-N4227*$O$2,2)</f>
        <v>2.95</v>
      </c>
      <c r="M4227" s="108" t="n">
        <f aca="false">TRUNC(O4227-O4227*$O$2,2)</f>
        <v>0.67</v>
      </c>
      <c r="N4227" s="0" t="s">
        <v>1622</v>
      </c>
      <c r="O4227" s="0" t="s">
        <v>2194</v>
      </c>
    </row>
    <row r="4228" customFormat="false" ht="25.5" hidden="false" customHeight="false" outlineLevel="0" collapsed="false">
      <c r="A4228" s="122" t="s">
        <v>1578</v>
      </c>
      <c r="B4228" s="123" t="s">
        <v>1616</v>
      </c>
      <c r="C4228" s="122" t="s">
        <v>50</v>
      </c>
      <c r="D4228" s="122" t="s">
        <v>1617</v>
      </c>
      <c r="E4228" s="124" t="s">
        <v>1609</v>
      </c>
      <c r="F4228" s="124"/>
      <c r="G4228" s="125" t="s">
        <v>1610</v>
      </c>
      <c r="H4228" s="126" t="n">
        <v>0.23</v>
      </c>
      <c r="I4228" s="127" t="n">
        <f aca="false">L4228</f>
        <v>10.65</v>
      </c>
      <c r="J4228" s="127" t="n">
        <f aca="false">M4228</f>
        <v>2.44</v>
      </c>
      <c r="L4228" s="108" t="n">
        <f aca="false">TRUNC(N4228-N4228*$O$2,2)</f>
        <v>10.65</v>
      </c>
      <c r="M4228" s="108" t="n">
        <f aca="false">TRUNC(O4228-O4228*$O$2,2)</f>
        <v>2.44</v>
      </c>
      <c r="N4228" s="0" t="s">
        <v>1618</v>
      </c>
      <c r="O4228" s="0" t="s">
        <v>3389</v>
      </c>
    </row>
    <row r="4229" customFormat="false" ht="12.75" hidden="false" customHeight="false" outlineLevel="0" collapsed="false">
      <c r="A4229" s="122" t="s">
        <v>1578</v>
      </c>
      <c r="B4229" s="123" t="n">
        <v>138</v>
      </c>
      <c r="C4229" s="122" t="s">
        <v>50</v>
      </c>
      <c r="D4229" s="122" t="s">
        <v>2139</v>
      </c>
      <c r="E4229" s="124" t="s">
        <v>1581</v>
      </c>
      <c r="F4229" s="124"/>
      <c r="G4229" s="125" t="s">
        <v>287</v>
      </c>
      <c r="H4229" s="126" t="n">
        <v>0.033</v>
      </c>
      <c r="I4229" s="127" t="n">
        <f aca="false">L4229</f>
        <v>50.51</v>
      </c>
      <c r="J4229" s="127" t="n">
        <f aca="false">M4229</f>
        <v>1.66</v>
      </c>
      <c r="L4229" s="108" t="n">
        <f aca="false">TRUNC(N4229-N4229*$O$2,2)</f>
        <v>50.51</v>
      </c>
      <c r="M4229" s="108" t="n">
        <f aca="false">TRUNC(O4229-O4229*$O$2,2)</f>
        <v>1.66</v>
      </c>
      <c r="N4229" s="0" t="s">
        <v>2140</v>
      </c>
      <c r="O4229" s="0" t="s">
        <v>1864</v>
      </c>
    </row>
    <row r="4230" customFormat="false" ht="13.9" hidden="false" customHeight="true" outlineLevel="0" collapsed="false">
      <c r="A4230" s="134" t="s">
        <v>1630</v>
      </c>
      <c r="B4230" s="134"/>
      <c r="C4230" s="134"/>
      <c r="D4230" s="134"/>
      <c r="E4230" s="134"/>
      <c r="F4230" s="134"/>
      <c r="G4230" s="134"/>
      <c r="H4230" s="134"/>
      <c r="I4230" s="134"/>
      <c r="J4230" s="134"/>
      <c r="L4230" s="108" t="n">
        <f aca="false">TRUNC(N4230-N4230*$O$2,2)</f>
        <v>0</v>
      </c>
      <c r="M4230" s="108" t="n">
        <f aca="false">TRUNC(O4230-O4230*$O$2,2)</f>
        <v>0</v>
      </c>
      <c r="N4230" s="0" t="n">
        <v>0</v>
      </c>
      <c r="O4230" s="0" t="n">
        <v>0</v>
      </c>
    </row>
    <row r="4231" customFormat="false" ht="15" hidden="false" customHeight="false" outlineLevel="0" collapsed="false">
      <c r="A4231" s="98"/>
      <c r="B4231" s="99" t="s">
        <v>8</v>
      </c>
      <c r="C4231" s="98" t="s">
        <v>9</v>
      </c>
      <c r="D4231" s="98" t="s">
        <v>10</v>
      </c>
      <c r="E4231" s="100" t="s">
        <v>1565</v>
      </c>
      <c r="F4231" s="100"/>
      <c r="G4231" s="101" t="s">
        <v>11</v>
      </c>
      <c r="H4231" s="99" t="s">
        <v>12</v>
      </c>
      <c r="I4231" s="99" t="s">
        <v>13</v>
      </c>
      <c r="J4231" s="99" t="s">
        <v>15</v>
      </c>
      <c r="L4231" s="108"/>
      <c r="M4231" s="108"/>
    </row>
    <row r="4232" customFormat="false" ht="12.75" hidden="false" customHeight="false" outlineLevel="0" collapsed="false">
      <c r="A4232" s="122" t="s">
        <v>1578</v>
      </c>
      <c r="B4232" s="123" t="n">
        <v>10362</v>
      </c>
      <c r="C4232" s="122" t="s">
        <v>50</v>
      </c>
      <c r="D4232" s="122" t="s">
        <v>1674</v>
      </c>
      <c r="E4232" s="124" t="s">
        <v>1642</v>
      </c>
      <c r="F4232" s="124"/>
      <c r="G4232" s="125" t="s">
        <v>24</v>
      </c>
      <c r="H4232" s="126" t="n">
        <v>0.00207</v>
      </c>
      <c r="I4232" s="127" t="n">
        <f aca="false">L4232</f>
        <v>9.78</v>
      </c>
      <c r="J4232" s="127" t="n">
        <f aca="false">M4232</f>
        <v>0.01</v>
      </c>
      <c r="L4232" s="108" t="n">
        <f aca="false">TRUNC(N4232-N4232*$O$2,2)</f>
        <v>9.78</v>
      </c>
      <c r="M4232" s="108" t="n">
        <f aca="false">TRUNC(O4232-O4232*$O$2,2)</f>
        <v>0.01</v>
      </c>
      <c r="N4232" s="0" t="s">
        <v>1675</v>
      </c>
      <c r="O4232" s="0" t="s">
        <v>1678</v>
      </c>
    </row>
    <row r="4233" customFormat="false" ht="12.75" hidden="false" customHeight="false" outlineLevel="0" collapsed="false">
      <c r="A4233" s="122" t="s">
        <v>1578</v>
      </c>
      <c r="B4233" s="123" t="n">
        <v>4728</v>
      </c>
      <c r="C4233" s="122" t="s">
        <v>50</v>
      </c>
      <c r="D4233" s="122" t="s">
        <v>1667</v>
      </c>
      <c r="E4233" s="124" t="s">
        <v>1581</v>
      </c>
      <c r="F4233" s="124"/>
      <c r="G4233" s="125" t="s">
        <v>24</v>
      </c>
      <c r="H4233" s="126" t="n">
        <v>6.9E-005</v>
      </c>
      <c r="I4233" s="127" t="n">
        <f aca="false">L4233</f>
        <v>14.5</v>
      </c>
      <c r="J4233" s="127" t="n">
        <f aca="false">M4233</f>
        <v>0</v>
      </c>
      <c r="L4233" s="108" t="n">
        <f aca="false">TRUNC(N4233-N4233*$O$2,2)</f>
        <v>14.5</v>
      </c>
      <c r="M4233" s="108" t="n">
        <f aca="false">TRUNC(O4233-O4233*$O$2,2)</f>
        <v>0</v>
      </c>
      <c r="N4233" s="0" t="s">
        <v>1668</v>
      </c>
      <c r="O4233" s="0" t="s">
        <v>1635</v>
      </c>
    </row>
    <row r="4234" customFormat="false" ht="12.75" hidden="false" customHeight="false" outlineLevel="0" collapsed="false">
      <c r="A4234" s="122" t="s">
        <v>1578</v>
      </c>
      <c r="B4234" s="123" t="n">
        <v>11256</v>
      </c>
      <c r="C4234" s="122" t="s">
        <v>50</v>
      </c>
      <c r="D4234" s="122" t="s">
        <v>1910</v>
      </c>
      <c r="E4234" s="124" t="s">
        <v>1581</v>
      </c>
      <c r="F4234" s="124"/>
      <c r="G4234" s="125" t="s">
        <v>24</v>
      </c>
      <c r="H4234" s="126" t="n">
        <v>9.2E-005</v>
      </c>
      <c r="I4234" s="127" t="n">
        <f aca="false">L4234</f>
        <v>46.83</v>
      </c>
      <c r="J4234" s="127" t="n">
        <f aca="false">M4234</f>
        <v>0</v>
      </c>
      <c r="L4234" s="108" t="n">
        <f aca="false">TRUNC(N4234-N4234*$O$2,2)</f>
        <v>46.83</v>
      </c>
      <c r="M4234" s="108" t="n">
        <f aca="false">TRUNC(O4234-O4234*$O$2,2)</f>
        <v>0</v>
      </c>
      <c r="N4234" s="0" t="s">
        <v>1911</v>
      </c>
      <c r="O4234" s="0" t="s">
        <v>1635</v>
      </c>
    </row>
    <row r="4235" customFormat="false" ht="12.75" hidden="false" customHeight="false" outlineLevel="0" collapsed="false">
      <c r="A4235" s="122" t="s">
        <v>1578</v>
      </c>
      <c r="B4235" s="123" t="n">
        <v>4729</v>
      </c>
      <c r="C4235" s="122" t="s">
        <v>50</v>
      </c>
      <c r="D4235" s="122" t="s">
        <v>1636</v>
      </c>
      <c r="E4235" s="124" t="s">
        <v>1581</v>
      </c>
      <c r="F4235" s="124"/>
      <c r="G4235" s="125" t="s">
        <v>24</v>
      </c>
      <c r="H4235" s="126" t="n">
        <v>2.3E-005</v>
      </c>
      <c r="I4235" s="127" t="n">
        <f aca="false">L4235</f>
        <v>24.58</v>
      </c>
      <c r="J4235" s="127" t="n">
        <f aca="false">M4235</f>
        <v>0</v>
      </c>
      <c r="L4235" s="108" t="n">
        <f aca="false">TRUNC(N4235-N4235*$O$2,2)</f>
        <v>24.58</v>
      </c>
      <c r="M4235" s="108" t="n">
        <f aca="false">TRUNC(O4235-O4235*$O$2,2)</f>
        <v>0</v>
      </c>
      <c r="N4235" s="0" t="s">
        <v>1637</v>
      </c>
      <c r="O4235" s="0" t="s">
        <v>1635</v>
      </c>
    </row>
    <row r="4236" customFormat="false" ht="12.75" hidden="false" customHeight="false" outlineLevel="0" collapsed="false">
      <c r="A4236" s="122" t="s">
        <v>1578</v>
      </c>
      <c r="B4236" s="123" t="n">
        <v>158</v>
      </c>
      <c r="C4236" s="122" t="s">
        <v>50</v>
      </c>
      <c r="D4236" s="122" t="s">
        <v>1676</v>
      </c>
      <c r="E4236" s="124" t="s">
        <v>1581</v>
      </c>
      <c r="F4236" s="124"/>
      <c r="G4236" s="125" t="s">
        <v>24</v>
      </c>
      <c r="H4236" s="126" t="n">
        <v>0.046828</v>
      </c>
      <c r="I4236" s="127" t="n">
        <f aca="false">L4236</f>
        <v>10.92</v>
      </c>
      <c r="J4236" s="127" t="n">
        <f aca="false">M4236</f>
        <v>0.5</v>
      </c>
      <c r="L4236" s="108" t="n">
        <f aca="false">TRUNC(N4236-N4236*$O$2,2)</f>
        <v>10.92</v>
      </c>
      <c r="M4236" s="108" t="n">
        <f aca="false">TRUNC(O4236-O4236*$O$2,2)</f>
        <v>0.5</v>
      </c>
      <c r="N4236" s="0" t="s">
        <v>1677</v>
      </c>
      <c r="O4236" s="0" t="s">
        <v>3016</v>
      </c>
    </row>
    <row r="4237" customFormat="false" ht="12.75" hidden="false" customHeight="false" outlineLevel="0" collapsed="false">
      <c r="A4237" s="122" t="s">
        <v>1578</v>
      </c>
      <c r="B4237" s="123" t="n">
        <v>10492</v>
      </c>
      <c r="C4237" s="122" t="s">
        <v>50</v>
      </c>
      <c r="D4237" s="122" t="s">
        <v>1662</v>
      </c>
      <c r="E4237" s="124" t="s">
        <v>1581</v>
      </c>
      <c r="F4237" s="124"/>
      <c r="G4237" s="125" t="s">
        <v>24</v>
      </c>
      <c r="H4237" s="126" t="n">
        <v>0.00207</v>
      </c>
      <c r="I4237" s="127" t="n">
        <f aca="false">L4237</f>
        <v>148.29</v>
      </c>
      <c r="J4237" s="127" t="n">
        <f aca="false">M4237</f>
        <v>0.3</v>
      </c>
      <c r="L4237" s="108" t="n">
        <f aca="false">TRUNC(N4237-N4237*$O$2,2)</f>
        <v>148.29</v>
      </c>
      <c r="M4237" s="108" t="n">
        <f aca="false">TRUNC(O4237-O4237*$O$2,2)</f>
        <v>0.3</v>
      </c>
      <c r="N4237" s="0" t="s">
        <v>1663</v>
      </c>
      <c r="O4237" s="0" t="s">
        <v>2327</v>
      </c>
    </row>
    <row r="4238" customFormat="false" ht="12.75" hidden="false" customHeight="false" outlineLevel="0" collapsed="false">
      <c r="A4238" s="122" t="s">
        <v>1578</v>
      </c>
      <c r="B4238" s="123" t="n">
        <v>1651</v>
      </c>
      <c r="C4238" s="122" t="s">
        <v>50</v>
      </c>
      <c r="D4238" s="122" t="s">
        <v>1638</v>
      </c>
      <c r="E4238" s="124" t="s">
        <v>1581</v>
      </c>
      <c r="F4238" s="124"/>
      <c r="G4238" s="125" t="s">
        <v>1639</v>
      </c>
      <c r="H4238" s="126" t="n">
        <v>0.000368</v>
      </c>
      <c r="I4238" s="127" t="n">
        <f aca="false">L4238</f>
        <v>4.95</v>
      </c>
      <c r="J4238" s="127" t="n">
        <f aca="false">M4238</f>
        <v>0</v>
      </c>
      <c r="L4238" s="108" t="n">
        <f aca="false">TRUNC(N4238-N4238*$O$2,2)</f>
        <v>4.95</v>
      </c>
      <c r="M4238" s="108" t="n">
        <f aca="false">TRUNC(O4238-O4238*$O$2,2)</f>
        <v>0</v>
      </c>
      <c r="N4238" s="0" t="s">
        <v>1640</v>
      </c>
      <c r="O4238" s="0" t="s">
        <v>1635</v>
      </c>
    </row>
    <row r="4239" customFormat="false" ht="25.5" hidden="false" customHeight="false" outlineLevel="0" collapsed="false">
      <c r="A4239" s="122" t="s">
        <v>1578</v>
      </c>
      <c r="B4239" s="123" t="s">
        <v>1865</v>
      </c>
      <c r="C4239" s="122" t="s">
        <v>50</v>
      </c>
      <c r="D4239" s="122" t="s">
        <v>1866</v>
      </c>
      <c r="E4239" s="124" t="s">
        <v>1609</v>
      </c>
      <c r="F4239" s="124"/>
      <c r="G4239" s="125" t="s">
        <v>1610</v>
      </c>
      <c r="H4239" s="126" t="n">
        <v>0.23</v>
      </c>
      <c r="I4239" s="127" t="n">
        <f aca="false">L4239</f>
        <v>14.91</v>
      </c>
      <c r="J4239" s="127" t="n">
        <f aca="false">M4239</f>
        <v>3.42</v>
      </c>
      <c r="L4239" s="108" t="n">
        <f aca="false">TRUNC(N4239-N4239*$O$2,2)</f>
        <v>14.91</v>
      </c>
      <c r="M4239" s="108" t="n">
        <f aca="false">TRUNC(O4239-O4239*$O$2,2)</f>
        <v>3.42</v>
      </c>
      <c r="N4239" s="0" t="s">
        <v>1739</v>
      </c>
      <c r="O4239" s="0" t="s">
        <v>3388</v>
      </c>
    </row>
    <row r="4240" customFormat="false" ht="25.5" hidden="false" customHeight="false" outlineLevel="0" collapsed="false">
      <c r="A4240" s="122" t="s">
        <v>1578</v>
      </c>
      <c r="B4240" s="123" t="s">
        <v>1664</v>
      </c>
      <c r="C4240" s="122" t="s">
        <v>50</v>
      </c>
      <c r="D4240" s="122" t="s">
        <v>1665</v>
      </c>
      <c r="E4240" s="124" t="s">
        <v>1581</v>
      </c>
      <c r="F4240" s="124"/>
      <c r="G4240" s="125" t="s">
        <v>24</v>
      </c>
      <c r="H4240" s="126" t="n">
        <v>9.2E-005</v>
      </c>
      <c r="I4240" s="127" t="n">
        <f aca="false">L4240</f>
        <v>13.69</v>
      </c>
      <c r="J4240" s="127" t="n">
        <f aca="false">M4240</f>
        <v>0</v>
      </c>
      <c r="L4240" s="108" t="n">
        <f aca="false">TRUNC(N4240-N4240*$O$2,2)</f>
        <v>13.69</v>
      </c>
      <c r="M4240" s="108" t="n">
        <f aca="false">TRUNC(O4240-O4240*$O$2,2)</f>
        <v>0</v>
      </c>
      <c r="N4240" s="0" t="s">
        <v>1666</v>
      </c>
      <c r="O4240" s="0" t="s">
        <v>1635</v>
      </c>
    </row>
    <row r="4241" customFormat="false" ht="12.75" hidden="false" customHeight="false" outlineLevel="0" collapsed="false">
      <c r="A4241" s="122" t="s">
        <v>1578</v>
      </c>
      <c r="B4241" s="123" t="n">
        <v>138</v>
      </c>
      <c r="C4241" s="122" t="s">
        <v>50</v>
      </c>
      <c r="D4241" s="122" t="s">
        <v>2139</v>
      </c>
      <c r="E4241" s="124" t="s">
        <v>1581</v>
      </c>
      <c r="F4241" s="124"/>
      <c r="G4241" s="125" t="s">
        <v>287</v>
      </c>
      <c r="H4241" s="126" t="n">
        <v>0.033</v>
      </c>
      <c r="I4241" s="127" t="n">
        <f aca="false">L4241</f>
        <v>50.51</v>
      </c>
      <c r="J4241" s="127" t="n">
        <f aca="false">M4241</f>
        <v>1.66</v>
      </c>
      <c r="L4241" s="108" t="n">
        <f aca="false">TRUNC(N4241-N4241*$O$2,2)</f>
        <v>50.51</v>
      </c>
      <c r="M4241" s="108" t="n">
        <f aca="false">TRUNC(O4241-O4241*$O$2,2)</f>
        <v>1.66</v>
      </c>
      <c r="N4241" s="0" t="s">
        <v>2140</v>
      </c>
      <c r="O4241" s="0" t="s">
        <v>1864</v>
      </c>
    </row>
    <row r="4242" customFormat="false" ht="12.75" hidden="false" customHeight="false" outlineLevel="0" collapsed="false">
      <c r="A4242" s="122" t="s">
        <v>1578</v>
      </c>
      <c r="B4242" s="123" t="n">
        <v>1937</v>
      </c>
      <c r="C4242" s="122" t="s">
        <v>50</v>
      </c>
      <c r="D4242" s="122" t="s">
        <v>3386</v>
      </c>
      <c r="E4242" s="124" t="s">
        <v>1581</v>
      </c>
      <c r="F4242" s="124"/>
      <c r="G4242" s="125" t="s">
        <v>24</v>
      </c>
      <c r="H4242" s="126" t="n">
        <v>1</v>
      </c>
      <c r="I4242" s="127" t="n">
        <f aca="false">L4242</f>
        <v>5.14</v>
      </c>
      <c r="J4242" s="127" t="n">
        <f aca="false">M4242</f>
        <v>5.14</v>
      </c>
      <c r="L4242" s="108" t="n">
        <f aca="false">TRUNC(N4242-N4242*$O$2,2)</f>
        <v>5.14</v>
      </c>
      <c r="M4242" s="108" t="n">
        <f aca="false">TRUNC(O4242-O4242*$O$2,2)</f>
        <v>5.14</v>
      </c>
      <c r="N4242" s="0" t="s">
        <v>3387</v>
      </c>
      <c r="O4242" s="0" t="s">
        <v>3387</v>
      </c>
    </row>
    <row r="4243" customFormat="false" ht="12.75" hidden="false" customHeight="false" outlineLevel="0" collapsed="false">
      <c r="A4243" s="122" t="s">
        <v>1578</v>
      </c>
      <c r="B4243" s="123" t="n">
        <v>11255</v>
      </c>
      <c r="C4243" s="122" t="s">
        <v>50</v>
      </c>
      <c r="D4243" s="122" t="s">
        <v>1938</v>
      </c>
      <c r="E4243" s="124" t="s">
        <v>1581</v>
      </c>
      <c r="F4243" s="124"/>
      <c r="G4243" s="125" t="s">
        <v>24</v>
      </c>
      <c r="H4243" s="126" t="n">
        <v>0.000138</v>
      </c>
      <c r="I4243" s="127" t="n">
        <f aca="false">L4243</f>
        <v>49.17</v>
      </c>
      <c r="J4243" s="127" t="n">
        <f aca="false">M4243</f>
        <v>0</v>
      </c>
      <c r="L4243" s="108" t="n">
        <f aca="false">TRUNC(N4243-N4243*$O$2,2)</f>
        <v>49.17</v>
      </c>
      <c r="M4243" s="108" t="n">
        <f aca="false">TRUNC(O4243-O4243*$O$2,2)</f>
        <v>0</v>
      </c>
      <c r="N4243" s="0" t="s">
        <v>1939</v>
      </c>
      <c r="O4243" s="0" t="s">
        <v>1635</v>
      </c>
    </row>
    <row r="4244" customFormat="false" ht="12.75" hidden="false" customHeight="false" outlineLevel="0" collapsed="false">
      <c r="A4244" s="122" t="s">
        <v>1578</v>
      </c>
      <c r="B4244" s="123" t="n">
        <v>10593</v>
      </c>
      <c r="C4244" s="122" t="s">
        <v>50</v>
      </c>
      <c r="D4244" s="122" t="s">
        <v>1958</v>
      </c>
      <c r="E4244" s="124" t="s">
        <v>1581</v>
      </c>
      <c r="F4244" s="124"/>
      <c r="G4244" s="125" t="s">
        <v>24</v>
      </c>
      <c r="H4244" s="126" t="n">
        <v>2.3E-005</v>
      </c>
      <c r="I4244" s="127" t="n">
        <f aca="false">L4244</f>
        <v>15.27</v>
      </c>
      <c r="J4244" s="127" t="n">
        <f aca="false">M4244</f>
        <v>0</v>
      </c>
      <c r="L4244" s="108" t="n">
        <f aca="false">TRUNC(N4244-N4244*$O$2,2)</f>
        <v>15.27</v>
      </c>
      <c r="M4244" s="108" t="n">
        <f aca="false">TRUNC(O4244-O4244*$O$2,2)</f>
        <v>0</v>
      </c>
      <c r="N4244" s="0" t="s">
        <v>1959</v>
      </c>
      <c r="O4244" s="0" t="s">
        <v>1635</v>
      </c>
    </row>
    <row r="4245" customFormat="false" ht="12.75" hidden="false" customHeight="false" outlineLevel="0" collapsed="false">
      <c r="A4245" s="122" t="s">
        <v>1578</v>
      </c>
      <c r="B4245" s="123" t="n">
        <v>10599</v>
      </c>
      <c r="C4245" s="122" t="s">
        <v>50</v>
      </c>
      <c r="D4245" s="122" t="s">
        <v>1648</v>
      </c>
      <c r="E4245" s="124" t="s">
        <v>1581</v>
      </c>
      <c r="F4245" s="124"/>
      <c r="G4245" s="125" t="s">
        <v>24</v>
      </c>
      <c r="H4245" s="126" t="n">
        <v>0.000828</v>
      </c>
      <c r="I4245" s="127" t="n">
        <f aca="false">L4245</f>
        <v>14.04</v>
      </c>
      <c r="J4245" s="127" t="n">
        <f aca="false">M4245</f>
        <v>0</v>
      </c>
      <c r="L4245" s="108" t="n">
        <f aca="false">TRUNC(N4245-N4245*$O$2,2)</f>
        <v>14.04</v>
      </c>
      <c r="M4245" s="108" t="n">
        <f aca="false">TRUNC(O4245-O4245*$O$2,2)</f>
        <v>0</v>
      </c>
      <c r="N4245" s="0" t="s">
        <v>1649</v>
      </c>
      <c r="O4245" s="0" t="s">
        <v>1644</v>
      </c>
    </row>
    <row r="4246" customFormat="false" ht="12.75" hidden="false" customHeight="false" outlineLevel="0" collapsed="false">
      <c r="A4246" s="122" t="s">
        <v>1578</v>
      </c>
      <c r="B4246" s="123" t="n">
        <v>2036</v>
      </c>
      <c r="C4246" s="122" t="s">
        <v>50</v>
      </c>
      <c r="D4246" s="122" t="s">
        <v>2291</v>
      </c>
      <c r="E4246" s="124" t="s">
        <v>1581</v>
      </c>
      <c r="F4246" s="124"/>
      <c r="G4246" s="125" t="s">
        <v>1972</v>
      </c>
      <c r="H4246" s="126" t="n">
        <v>0.051</v>
      </c>
      <c r="I4246" s="127" t="n">
        <f aca="false">L4246</f>
        <v>48.64</v>
      </c>
      <c r="J4246" s="127" t="n">
        <f aca="false">M4246</f>
        <v>2.47</v>
      </c>
      <c r="L4246" s="108" t="n">
        <f aca="false">TRUNC(N4246-N4246*$O$2,2)</f>
        <v>48.64</v>
      </c>
      <c r="M4246" s="108" t="n">
        <f aca="false">TRUNC(O4246-O4246*$O$2,2)</f>
        <v>2.47</v>
      </c>
      <c r="N4246" s="0" t="s">
        <v>2292</v>
      </c>
      <c r="O4246" s="0" t="s">
        <v>3385</v>
      </c>
    </row>
    <row r="4247" customFormat="false" ht="12.75" hidden="false" customHeight="false" outlineLevel="0" collapsed="false">
      <c r="A4247" s="122" t="s">
        <v>1578</v>
      </c>
      <c r="B4247" s="123" t="n">
        <v>11254</v>
      </c>
      <c r="C4247" s="122" t="s">
        <v>50</v>
      </c>
      <c r="D4247" s="122" t="s">
        <v>1912</v>
      </c>
      <c r="E4247" s="124" t="s">
        <v>1581</v>
      </c>
      <c r="F4247" s="124"/>
      <c r="G4247" s="125" t="s">
        <v>24</v>
      </c>
      <c r="H4247" s="126" t="n">
        <v>0.000161</v>
      </c>
      <c r="I4247" s="127" t="n">
        <f aca="false">L4247</f>
        <v>17.79</v>
      </c>
      <c r="J4247" s="127" t="n">
        <f aca="false">M4247</f>
        <v>0</v>
      </c>
      <c r="L4247" s="108" t="n">
        <f aca="false">TRUNC(N4247-N4247*$O$2,2)</f>
        <v>17.79</v>
      </c>
      <c r="M4247" s="108" t="n">
        <f aca="false">TRUNC(O4247-O4247*$O$2,2)</f>
        <v>0</v>
      </c>
      <c r="N4247" s="0" t="s">
        <v>1913</v>
      </c>
      <c r="O4247" s="0" t="s">
        <v>1635</v>
      </c>
    </row>
    <row r="4248" customFormat="false" ht="12.75" hidden="false" customHeight="false" outlineLevel="0" collapsed="false">
      <c r="A4248" s="122" t="s">
        <v>1578</v>
      </c>
      <c r="B4248" s="123" t="n">
        <v>941</v>
      </c>
      <c r="C4248" s="122" t="s">
        <v>50</v>
      </c>
      <c r="D4248" s="122" t="s">
        <v>1652</v>
      </c>
      <c r="E4248" s="124" t="s">
        <v>1581</v>
      </c>
      <c r="F4248" s="124"/>
      <c r="G4248" s="125" t="s">
        <v>24</v>
      </c>
      <c r="H4248" s="126" t="n">
        <v>0.00069</v>
      </c>
      <c r="I4248" s="127" t="n">
        <f aca="false">L4248</f>
        <v>148.56</v>
      </c>
      <c r="J4248" s="127" t="n">
        <f aca="false">M4248</f>
        <v>0.1</v>
      </c>
      <c r="L4248" s="108" t="n">
        <f aca="false">TRUNC(N4248-N4248*$O$2,2)</f>
        <v>148.56</v>
      </c>
      <c r="M4248" s="108" t="n">
        <f aca="false">TRUNC(O4248-O4248*$O$2,2)</f>
        <v>0.1</v>
      </c>
      <c r="N4248" s="0" t="s">
        <v>1653</v>
      </c>
      <c r="O4248" s="0" t="s">
        <v>2558</v>
      </c>
    </row>
    <row r="4249" customFormat="false" ht="25.5" hidden="false" customHeight="false" outlineLevel="0" collapsed="false">
      <c r="A4249" s="122" t="s">
        <v>1578</v>
      </c>
      <c r="B4249" s="123" t="s">
        <v>1645</v>
      </c>
      <c r="C4249" s="122" t="s">
        <v>50</v>
      </c>
      <c r="D4249" s="122" t="s">
        <v>1646</v>
      </c>
      <c r="E4249" s="124" t="s">
        <v>1581</v>
      </c>
      <c r="F4249" s="124"/>
      <c r="G4249" s="125" t="s">
        <v>24</v>
      </c>
      <c r="H4249" s="126" t="n">
        <v>4.6E-005</v>
      </c>
      <c r="I4249" s="127" t="n">
        <f aca="false">L4249</f>
        <v>140.49</v>
      </c>
      <c r="J4249" s="127" t="n">
        <f aca="false">M4249</f>
        <v>0</v>
      </c>
      <c r="L4249" s="108" t="n">
        <f aca="false">TRUNC(N4249-N4249*$O$2,2)</f>
        <v>140.49</v>
      </c>
      <c r="M4249" s="108" t="n">
        <f aca="false">TRUNC(O4249-O4249*$O$2,2)</f>
        <v>0</v>
      </c>
      <c r="N4249" s="0" t="s">
        <v>1647</v>
      </c>
      <c r="O4249" s="0" t="s">
        <v>1635</v>
      </c>
    </row>
    <row r="4250" customFormat="false" ht="12.75" hidden="false" customHeight="false" outlineLevel="0" collapsed="false">
      <c r="A4250" s="122" t="s">
        <v>1578</v>
      </c>
      <c r="B4250" s="123" t="n">
        <v>10596</v>
      </c>
      <c r="C4250" s="122" t="s">
        <v>50</v>
      </c>
      <c r="D4250" s="122" t="s">
        <v>1672</v>
      </c>
      <c r="E4250" s="124" t="s">
        <v>1581</v>
      </c>
      <c r="F4250" s="124"/>
      <c r="G4250" s="125" t="s">
        <v>24</v>
      </c>
      <c r="H4250" s="126" t="n">
        <v>0.00207</v>
      </c>
      <c r="I4250" s="127" t="n">
        <f aca="false">L4250</f>
        <v>3.82</v>
      </c>
      <c r="J4250" s="127" t="n">
        <f aca="false">M4250</f>
        <v>0</v>
      </c>
      <c r="L4250" s="108" t="n">
        <f aca="false">TRUNC(N4250-N4250*$O$2,2)</f>
        <v>3.82</v>
      </c>
      <c r="M4250" s="108" t="n">
        <f aca="false">TRUNC(O4250-O4250*$O$2,2)</f>
        <v>0</v>
      </c>
      <c r="N4250" s="0" t="s">
        <v>1673</v>
      </c>
      <c r="O4250" s="0" t="s">
        <v>1644</v>
      </c>
    </row>
    <row r="4251" customFormat="false" ht="25.5" hidden="false" customHeight="false" outlineLevel="0" collapsed="false">
      <c r="A4251" s="122" t="s">
        <v>1578</v>
      </c>
      <c r="B4251" s="123" t="s">
        <v>1659</v>
      </c>
      <c r="C4251" s="122" t="s">
        <v>50</v>
      </c>
      <c r="D4251" s="122" t="s">
        <v>1660</v>
      </c>
      <c r="E4251" s="124" t="s">
        <v>1581</v>
      </c>
      <c r="F4251" s="124"/>
      <c r="G4251" s="125" t="s">
        <v>1633</v>
      </c>
      <c r="H4251" s="126" t="n">
        <v>0.000368</v>
      </c>
      <c r="I4251" s="127" t="n">
        <f aca="false">L4251</f>
        <v>50.57</v>
      </c>
      <c r="J4251" s="127" t="n">
        <f aca="false">M4251</f>
        <v>0.01</v>
      </c>
      <c r="L4251" s="108" t="n">
        <f aca="false">TRUNC(N4251-N4251*$O$2,2)</f>
        <v>50.57</v>
      </c>
      <c r="M4251" s="108" t="n">
        <f aca="false">TRUNC(O4251-O4251*$O$2,2)</f>
        <v>0.01</v>
      </c>
      <c r="N4251" s="0" t="s">
        <v>1661</v>
      </c>
      <c r="O4251" s="0" t="s">
        <v>1678</v>
      </c>
    </row>
    <row r="4252" customFormat="false" ht="25.5" hidden="false" customHeight="false" outlineLevel="0" collapsed="false">
      <c r="A4252" s="122" t="s">
        <v>1578</v>
      </c>
      <c r="B4252" s="123" t="s">
        <v>1616</v>
      </c>
      <c r="C4252" s="122" t="s">
        <v>50</v>
      </c>
      <c r="D4252" s="122" t="s">
        <v>1617</v>
      </c>
      <c r="E4252" s="124" t="s">
        <v>1609</v>
      </c>
      <c r="F4252" s="124"/>
      <c r="G4252" s="125" t="s">
        <v>1610</v>
      </c>
      <c r="H4252" s="126" t="n">
        <v>0.23</v>
      </c>
      <c r="I4252" s="127" t="n">
        <f aca="false">L4252</f>
        <v>10.65</v>
      </c>
      <c r="J4252" s="127" t="n">
        <f aca="false">M4252</f>
        <v>2.44</v>
      </c>
      <c r="L4252" s="108" t="n">
        <f aca="false">TRUNC(N4252-N4252*$O$2,2)</f>
        <v>10.65</v>
      </c>
      <c r="M4252" s="108" t="n">
        <f aca="false">TRUNC(O4252-O4252*$O$2,2)</f>
        <v>2.44</v>
      </c>
      <c r="N4252" s="0" t="s">
        <v>1618</v>
      </c>
      <c r="O4252" s="0" t="s">
        <v>3389</v>
      </c>
    </row>
    <row r="4253" customFormat="false" ht="12.75" hidden="false" customHeight="false" outlineLevel="0" collapsed="false">
      <c r="A4253" s="122" t="s">
        <v>1578</v>
      </c>
      <c r="B4253" s="123" t="n">
        <v>10788</v>
      </c>
      <c r="C4253" s="122" t="s">
        <v>50</v>
      </c>
      <c r="D4253" s="122" t="s">
        <v>1650</v>
      </c>
      <c r="E4253" s="124" t="s">
        <v>1581</v>
      </c>
      <c r="F4253" s="124"/>
      <c r="G4253" s="125" t="s">
        <v>24</v>
      </c>
      <c r="H4253" s="126" t="n">
        <v>4.6E-005</v>
      </c>
      <c r="I4253" s="127" t="n">
        <f aca="false">L4253</f>
        <v>28.8</v>
      </c>
      <c r="J4253" s="127" t="n">
        <f aca="false">M4253</f>
        <v>0</v>
      </c>
      <c r="L4253" s="108" t="n">
        <f aca="false">TRUNC(N4253-N4253*$O$2,2)</f>
        <v>28.8</v>
      </c>
      <c r="M4253" s="108" t="n">
        <f aca="false">TRUNC(O4253-O4253*$O$2,2)</f>
        <v>0</v>
      </c>
      <c r="N4253" s="0" t="s">
        <v>1651</v>
      </c>
      <c r="O4253" s="0" t="s">
        <v>1635</v>
      </c>
    </row>
    <row r="4254" customFormat="false" ht="25.5" hidden="false" customHeight="false" outlineLevel="0" collapsed="false">
      <c r="A4254" s="122" t="s">
        <v>1578</v>
      </c>
      <c r="B4254" s="123" t="n">
        <v>10761</v>
      </c>
      <c r="C4254" s="122" t="s">
        <v>50</v>
      </c>
      <c r="D4254" s="122" t="s">
        <v>1641</v>
      </c>
      <c r="E4254" s="124" t="s">
        <v>1642</v>
      </c>
      <c r="F4254" s="124"/>
      <c r="G4254" s="125" t="s">
        <v>24</v>
      </c>
      <c r="H4254" s="126" t="n">
        <v>0.046828</v>
      </c>
      <c r="I4254" s="127" t="n">
        <f aca="false">L4254</f>
        <v>3.9</v>
      </c>
      <c r="J4254" s="127" t="n">
        <f aca="false">M4254</f>
        <v>0.17</v>
      </c>
      <c r="L4254" s="108" t="n">
        <f aca="false">TRUNC(N4254-N4254*$O$2,2)</f>
        <v>3.9</v>
      </c>
      <c r="M4254" s="108" t="n">
        <f aca="false">TRUNC(O4254-O4254*$O$2,2)</f>
        <v>0.17</v>
      </c>
      <c r="N4254" s="0" t="s">
        <v>1643</v>
      </c>
      <c r="O4254" s="0" t="s">
        <v>2458</v>
      </c>
    </row>
    <row r="4255" customFormat="false" ht="12.75" hidden="false" customHeight="false" outlineLevel="0" collapsed="false">
      <c r="A4255" s="122" t="s">
        <v>1578</v>
      </c>
      <c r="B4255" s="123" t="n">
        <v>11253</v>
      </c>
      <c r="C4255" s="122" t="s">
        <v>50</v>
      </c>
      <c r="D4255" s="122" t="s">
        <v>1891</v>
      </c>
      <c r="E4255" s="124" t="s">
        <v>1581</v>
      </c>
      <c r="F4255" s="124"/>
      <c r="G4255" s="125" t="s">
        <v>24</v>
      </c>
      <c r="H4255" s="126" t="n">
        <v>0.000253</v>
      </c>
      <c r="I4255" s="127" t="n">
        <f aca="false">L4255</f>
        <v>19.9</v>
      </c>
      <c r="J4255" s="127" t="n">
        <f aca="false">M4255</f>
        <v>0</v>
      </c>
      <c r="L4255" s="108" t="n">
        <f aca="false">TRUNC(N4255-N4255*$O$2,2)</f>
        <v>19.9</v>
      </c>
      <c r="M4255" s="108" t="n">
        <f aca="false">TRUNC(O4255-O4255*$O$2,2)</f>
        <v>0</v>
      </c>
      <c r="N4255" s="0" t="s">
        <v>1892</v>
      </c>
      <c r="O4255" s="0" t="s">
        <v>1635</v>
      </c>
    </row>
    <row r="4256" customFormat="false" ht="12.75" hidden="false" customHeight="false" outlineLevel="0" collapsed="false">
      <c r="A4256" s="122" t="s">
        <v>1578</v>
      </c>
      <c r="B4256" s="123" t="n">
        <v>2378</v>
      </c>
      <c r="C4256" s="122" t="s">
        <v>50</v>
      </c>
      <c r="D4256" s="122" t="s">
        <v>1657</v>
      </c>
      <c r="E4256" s="124" t="s">
        <v>1581</v>
      </c>
      <c r="F4256" s="124"/>
      <c r="G4256" s="125" t="s">
        <v>24</v>
      </c>
      <c r="H4256" s="126" t="n">
        <v>0.036685</v>
      </c>
      <c r="I4256" s="127" t="n">
        <f aca="false">L4256</f>
        <v>3.51</v>
      </c>
      <c r="J4256" s="127" t="n">
        <f aca="false">M4256</f>
        <v>0.12</v>
      </c>
      <c r="L4256" s="108" t="n">
        <f aca="false">TRUNC(N4256-N4256*$O$2,2)</f>
        <v>3.51</v>
      </c>
      <c r="M4256" s="108" t="n">
        <f aca="false">TRUNC(O4256-O4256*$O$2,2)</f>
        <v>0.12</v>
      </c>
      <c r="N4256" s="0" t="s">
        <v>1658</v>
      </c>
      <c r="O4256" s="0" t="s">
        <v>2463</v>
      </c>
    </row>
    <row r="4257" customFormat="false" ht="25.5" hidden="false" customHeight="false" outlineLevel="0" collapsed="false">
      <c r="A4257" s="122" t="s">
        <v>1578</v>
      </c>
      <c r="B4257" s="123" t="s">
        <v>1631</v>
      </c>
      <c r="C4257" s="122" t="s">
        <v>50</v>
      </c>
      <c r="D4257" s="122" t="s">
        <v>1632</v>
      </c>
      <c r="E4257" s="124" t="s">
        <v>1581</v>
      </c>
      <c r="F4257" s="124"/>
      <c r="G4257" s="125" t="s">
        <v>1633</v>
      </c>
      <c r="H4257" s="126" t="n">
        <v>0.001058</v>
      </c>
      <c r="I4257" s="127" t="n">
        <f aca="false">L4257</f>
        <v>9.48</v>
      </c>
      <c r="J4257" s="127" t="n">
        <f aca="false">M4257</f>
        <v>0</v>
      </c>
      <c r="L4257" s="108" t="n">
        <f aca="false">TRUNC(N4257-N4257*$O$2,2)</f>
        <v>9.48</v>
      </c>
      <c r="M4257" s="108" t="n">
        <f aca="false">TRUNC(O4257-O4257*$O$2,2)</f>
        <v>0</v>
      </c>
      <c r="N4257" s="0" t="s">
        <v>1634</v>
      </c>
      <c r="O4257" s="0" t="s">
        <v>1644</v>
      </c>
    </row>
    <row r="4258" customFormat="false" ht="12.75" hidden="false" customHeight="false" outlineLevel="0" collapsed="false">
      <c r="A4258" s="122" t="s">
        <v>1578</v>
      </c>
      <c r="B4258" s="123" t="n">
        <v>10592</v>
      </c>
      <c r="C4258" s="122" t="s">
        <v>50</v>
      </c>
      <c r="D4258" s="122" t="s">
        <v>1898</v>
      </c>
      <c r="E4258" s="124" t="s">
        <v>1581</v>
      </c>
      <c r="F4258" s="124"/>
      <c r="G4258" s="125" t="s">
        <v>24</v>
      </c>
      <c r="H4258" s="126" t="n">
        <v>2.3E-005</v>
      </c>
      <c r="I4258" s="127" t="n">
        <f aca="false">L4258</f>
        <v>29.1</v>
      </c>
      <c r="J4258" s="127" t="n">
        <f aca="false">M4258</f>
        <v>0</v>
      </c>
      <c r="L4258" s="108" t="n">
        <f aca="false">TRUNC(N4258-N4258*$O$2,2)</f>
        <v>29.1</v>
      </c>
      <c r="M4258" s="108" t="n">
        <f aca="false">TRUNC(O4258-O4258*$O$2,2)</f>
        <v>0</v>
      </c>
      <c r="N4258" s="0" t="s">
        <v>1899</v>
      </c>
      <c r="O4258" s="0" t="s">
        <v>1635</v>
      </c>
    </row>
    <row r="4259" customFormat="false" ht="12.75" hidden="false" customHeight="false" outlineLevel="0" collapsed="false">
      <c r="A4259" s="122" t="s">
        <v>1578</v>
      </c>
      <c r="B4259" s="123" t="n">
        <v>10517</v>
      </c>
      <c r="C4259" s="122" t="s">
        <v>50</v>
      </c>
      <c r="D4259" s="122" t="s">
        <v>1669</v>
      </c>
      <c r="E4259" s="124" t="s">
        <v>1642</v>
      </c>
      <c r="F4259" s="124"/>
      <c r="G4259" s="125" t="s">
        <v>1670</v>
      </c>
      <c r="H4259" s="126" t="n">
        <v>0.000184</v>
      </c>
      <c r="I4259" s="127" t="n">
        <f aca="false">L4259</f>
        <v>234.15</v>
      </c>
      <c r="J4259" s="127" t="n">
        <f aca="false">M4259</f>
        <v>0.03</v>
      </c>
      <c r="L4259" s="108" t="n">
        <f aca="false">TRUNC(N4259-N4259*$O$2,2)</f>
        <v>234.15</v>
      </c>
      <c r="M4259" s="108" t="n">
        <f aca="false">TRUNC(O4259-O4259*$O$2,2)</f>
        <v>0.03</v>
      </c>
      <c r="N4259" s="0" t="s">
        <v>1671</v>
      </c>
      <c r="O4259" s="0" t="s">
        <v>1612</v>
      </c>
    </row>
    <row r="4260" customFormat="false" ht="12.75" hidden="false" customHeight="false" outlineLevel="0" collapsed="false">
      <c r="A4260" s="122" t="s">
        <v>1578</v>
      </c>
      <c r="B4260" s="123" t="n">
        <v>11257</v>
      </c>
      <c r="C4260" s="122" t="s">
        <v>50</v>
      </c>
      <c r="D4260" s="122" t="s">
        <v>1967</v>
      </c>
      <c r="E4260" s="124" t="s">
        <v>1581</v>
      </c>
      <c r="F4260" s="124"/>
      <c r="G4260" s="125" t="s">
        <v>24</v>
      </c>
      <c r="H4260" s="126" t="n">
        <v>9.2E-005</v>
      </c>
      <c r="I4260" s="127" t="n">
        <f aca="false">L4260</f>
        <v>25.21</v>
      </c>
      <c r="J4260" s="127" t="n">
        <f aca="false">M4260</f>
        <v>0</v>
      </c>
      <c r="L4260" s="108" t="n">
        <f aca="false">TRUNC(N4260-N4260*$O$2,2)</f>
        <v>25.21</v>
      </c>
      <c r="M4260" s="108" t="n">
        <f aca="false">TRUNC(O4260-O4260*$O$2,2)</f>
        <v>0</v>
      </c>
      <c r="N4260" s="0" t="s">
        <v>1968</v>
      </c>
      <c r="O4260" s="0" t="s">
        <v>1635</v>
      </c>
    </row>
    <row r="4261" customFormat="false" ht="25.5" hidden="false" customHeight="false" outlineLevel="0" collapsed="false">
      <c r="A4261" s="122" t="s">
        <v>1578</v>
      </c>
      <c r="B4261" s="123" t="s">
        <v>1654</v>
      </c>
      <c r="C4261" s="122" t="s">
        <v>50</v>
      </c>
      <c r="D4261" s="122" t="s">
        <v>1655</v>
      </c>
      <c r="E4261" s="124" t="s">
        <v>1581</v>
      </c>
      <c r="F4261" s="124"/>
      <c r="G4261" s="125" t="s">
        <v>24</v>
      </c>
      <c r="H4261" s="126" t="n">
        <v>0.000276</v>
      </c>
      <c r="I4261" s="127" t="n">
        <f aca="false">L4261</f>
        <v>10.53</v>
      </c>
      <c r="J4261" s="127" t="n">
        <f aca="false">M4261</f>
        <v>0</v>
      </c>
      <c r="L4261" s="108" t="n">
        <f aca="false">TRUNC(N4261-N4261*$O$2,2)</f>
        <v>10.53</v>
      </c>
      <c r="M4261" s="108" t="n">
        <f aca="false">TRUNC(O4261-O4261*$O$2,2)</f>
        <v>0</v>
      </c>
      <c r="N4261" s="0" t="s">
        <v>1656</v>
      </c>
      <c r="O4261" s="0" t="s">
        <v>1635</v>
      </c>
    </row>
    <row r="4262" customFormat="false" ht="12.75" hidden="false" customHeight="false" outlineLevel="0" collapsed="false">
      <c r="A4262" s="115"/>
      <c r="B4262" s="115"/>
      <c r="C4262" s="115"/>
      <c r="D4262" s="115"/>
      <c r="E4262" s="115"/>
      <c r="F4262" s="116"/>
      <c r="G4262" s="115"/>
      <c r="H4262" s="116"/>
      <c r="I4262" s="115"/>
      <c r="J4262" s="116"/>
      <c r="L4262" s="108"/>
      <c r="M4262" s="108" t="n">
        <f aca="false">TRUNC(O4262-O4262*$O$2,2)</f>
        <v>5.86</v>
      </c>
      <c r="N4262" s="0" t="s">
        <v>1574</v>
      </c>
      <c r="O4262" s="0" t="n">
        <v>7.52</v>
      </c>
    </row>
    <row r="4263" customFormat="false" ht="12.75" hidden="false" customHeight="false" outlineLevel="0" collapsed="false">
      <c r="A4263" s="115"/>
      <c r="B4263" s="115"/>
      <c r="C4263" s="115"/>
      <c r="D4263" s="115"/>
      <c r="E4263" s="115"/>
      <c r="F4263" s="116"/>
      <c r="G4263" s="115"/>
      <c r="H4263" s="117" t="s">
        <v>1575</v>
      </c>
      <c r="I4263" s="117"/>
      <c r="J4263" s="118" t="n">
        <f aca="false">M4263</f>
        <v>20.15</v>
      </c>
      <c r="L4263" s="108" t="n">
        <f aca="false">TRUNC(N4263-N4263*$O$2,2)</f>
        <v>0</v>
      </c>
      <c r="M4263" s="108" t="n">
        <f aca="false">TRUNC(O4263-O4263*$O$2,2)</f>
        <v>20.15</v>
      </c>
      <c r="N4263" s="0" t="n">
        <v>0</v>
      </c>
      <c r="O4263" s="0" t="n">
        <v>25.82</v>
      </c>
    </row>
    <row r="4264" customFormat="false" ht="13.5" hidden="false" customHeight="false" outlineLevel="0" collapsed="false">
      <c r="A4264" s="30"/>
      <c r="B4264" s="30"/>
      <c r="C4264" s="30"/>
      <c r="D4264" s="30"/>
      <c r="E4264" s="30"/>
      <c r="F4264" s="30"/>
      <c r="G4264" s="30"/>
      <c r="H4264" s="119"/>
      <c r="I4264" s="30"/>
      <c r="J4264" s="120"/>
      <c r="L4264" s="108"/>
      <c r="M4264" s="108" t="n">
        <f aca="false">TRUNC(O4264-O4264*$O$2,2)</f>
        <v>20.15</v>
      </c>
      <c r="N4264" s="0" t="s">
        <v>1576</v>
      </c>
      <c r="O4264" s="0" t="n">
        <v>25.82</v>
      </c>
    </row>
    <row r="4265" customFormat="false" ht="13.5" hidden="false" customHeight="false" outlineLevel="0" collapsed="false">
      <c r="A4265" s="121"/>
      <c r="B4265" s="121"/>
      <c r="C4265" s="121"/>
      <c r="D4265" s="121"/>
      <c r="E4265" s="121"/>
      <c r="F4265" s="121"/>
      <c r="G4265" s="121"/>
      <c r="H4265" s="121"/>
      <c r="I4265" s="121"/>
      <c r="J4265" s="121"/>
      <c r="L4265" s="108" t="n">
        <f aca="false">TRUNC(N4265-N4265*$O$2,2)</f>
        <v>0</v>
      </c>
      <c r="M4265" s="108" t="n">
        <f aca="false">TRUNC(O4265-O4265*$O$2,2)</f>
        <v>0</v>
      </c>
      <c r="N4265" s="0" t="n">
        <v>0</v>
      </c>
      <c r="O4265" s="0" t="n">
        <v>0</v>
      </c>
    </row>
    <row r="4266" customFormat="false" ht="15" hidden="false" customHeight="false" outlineLevel="0" collapsed="false">
      <c r="A4266" s="98" t="s">
        <v>651</v>
      </c>
      <c r="B4266" s="99" t="s">
        <v>8</v>
      </c>
      <c r="C4266" s="98" t="s">
        <v>9</v>
      </c>
      <c r="D4266" s="98" t="s">
        <v>10</v>
      </c>
      <c r="E4266" s="100" t="s">
        <v>1565</v>
      </c>
      <c r="F4266" s="100"/>
      <c r="G4266" s="101" t="s">
        <v>11</v>
      </c>
      <c r="H4266" s="99" t="s">
        <v>12</v>
      </c>
      <c r="I4266" s="99" t="s">
        <v>13</v>
      </c>
      <c r="J4266" s="99" t="s">
        <v>15</v>
      </c>
      <c r="L4266" s="108"/>
      <c r="M4266" s="108"/>
    </row>
    <row r="4267" customFormat="false" ht="26.45" hidden="false" customHeight="true" outlineLevel="0" collapsed="false">
      <c r="A4267" s="102" t="s">
        <v>1566</v>
      </c>
      <c r="B4267" s="103" t="s">
        <v>652</v>
      </c>
      <c r="C4267" s="102" t="s">
        <v>50</v>
      </c>
      <c r="D4267" s="102" t="s">
        <v>653</v>
      </c>
      <c r="E4267" s="104" t="s">
        <v>2045</v>
      </c>
      <c r="F4267" s="104"/>
      <c r="G4267" s="105" t="s">
        <v>24</v>
      </c>
      <c r="H4267" s="106" t="n">
        <v>1</v>
      </c>
      <c r="I4267" s="107" t="n">
        <f aca="false">L4267</f>
        <v>13.87</v>
      </c>
      <c r="J4267" s="107" t="n">
        <f aca="false">M4267</f>
        <v>13.87</v>
      </c>
      <c r="L4267" s="108" t="n">
        <f aca="false">TRUNC(N4267-N4267*$O$2,2)</f>
        <v>13.87</v>
      </c>
      <c r="M4267" s="108" t="n">
        <f aca="false">TRUNC(O4267-O4267*$O$2,2)</f>
        <v>13.87</v>
      </c>
      <c r="N4267" s="0" t="n">
        <v>17.78</v>
      </c>
      <c r="O4267" s="0" t="n">
        <v>17.78</v>
      </c>
    </row>
    <row r="4268" customFormat="false" ht="15" hidden="false" customHeight="false" outlineLevel="0" collapsed="false">
      <c r="A4268" s="98"/>
      <c r="B4268" s="99" t="s">
        <v>8</v>
      </c>
      <c r="C4268" s="98" t="s">
        <v>9</v>
      </c>
      <c r="D4268" s="98" t="s">
        <v>10</v>
      </c>
      <c r="E4268" s="100" t="s">
        <v>1565</v>
      </c>
      <c r="F4268" s="100"/>
      <c r="G4268" s="101" t="s">
        <v>11</v>
      </c>
      <c r="H4268" s="99" t="s">
        <v>12</v>
      </c>
      <c r="I4268" s="99" t="s">
        <v>13</v>
      </c>
      <c r="J4268" s="99" t="s">
        <v>15</v>
      </c>
      <c r="L4268" s="108"/>
      <c r="M4268" s="108"/>
    </row>
    <row r="4269" customFormat="false" ht="25.5" hidden="false" customHeight="false" outlineLevel="0" collapsed="false">
      <c r="A4269" s="122" t="s">
        <v>1578</v>
      </c>
      <c r="B4269" s="123" t="s">
        <v>1616</v>
      </c>
      <c r="C4269" s="122" t="s">
        <v>50</v>
      </c>
      <c r="D4269" s="122" t="s">
        <v>1617</v>
      </c>
      <c r="E4269" s="124" t="s">
        <v>1609</v>
      </c>
      <c r="F4269" s="124"/>
      <c r="G4269" s="125" t="s">
        <v>1610</v>
      </c>
      <c r="H4269" s="126" t="n">
        <v>0.18</v>
      </c>
      <c r="I4269" s="127" t="n">
        <f aca="false">L4269</f>
        <v>10.65</v>
      </c>
      <c r="J4269" s="127" t="n">
        <f aca="false">M4269</f>
        <v>1.91</v>
      </c>
      <c r="L4269" s="108" t="n">
        <f aca="false">TRUNC(N4269-N4269*$O$2,2)</f>
        <v>10.65</v>
      </c>
      <c r="M4269" s="108" t="n">
        <f aca="false">TRUNC(O4269-O4269*$O$2,2)</f>
        <v>1.91</v>
      </c>
      <c r="N4269" s="0" t="s">
        <v>1618</v>
      </c>
      <c r="O4269" s="0" t="s">
        <v>3390</v>
      </c>
    </row>
    <row r="4270" customFormat="false" ht="12.75" hidden="false" customHeight="false" outlineLevel="0" collapsed="false">
      <c r="A4270" s="122" t="s">
        <v>1578</v>
      </c>
      <c r="B4270" s="123" t="n">
        <v>138</v>
      </c>
      <c r="C4270" s="122" t="s">
        <v>50</v>
      </c>
      <c r="D4270" s="122" t="s">
        <v>2139</v>
      </c>
      <c r="E4270" s="124" t="s">
        <v>1581</v>
      </c>
      <c r="F4270" s="124"/>
      <c r="G4270" s="125" t="s">
        <v>287</v>
      </c>
      <c r="H4270" s="126" t="n">
        <v>0.025</v>
      </c>
      <c r="I4270" s="127" t="n">
        <f aca="false">L4270</f>
        <v>50.51</v>
      </c>
      <c r="J4270" s="127" t="n">
        <f aca="false">M4270</f>
        <v>1.25</v>
      </c>
      <c r="L4270" s="108" t="n">
        <f aca="false">TRUNC(N4270-N4270*$O$2,2)</f>
        <v>50.51</v>
      </c>
      <c r="M4270" s="108" t="n">
        <f aca="false">TRUNC(O4270-O4270*$O$2,2)</f>
        <v>1.25</v>
      </c>
      <c r="N4270" s="0" t="s">
        <v>2140</v>
      </c>
      <c r="O4270" s="0" t="s">
        <v>2821</v>
      </c>
    </row>
    <row r="4271" customFormat="false" ht="25.5" hidden="false" customHeight="false" outlineLevel="0" collapsed="false">
      <c r="A4271" s="109" t="s">
        <v>1566</v>
      </c>
      <c r="B4271" s="110" t="n">
        <v>10549</v>
      </c>
      <c r="C4271" s="109" t="s">
        <v>50</v>
      </c>
      <c r="D4271" s="109" t="s">
        <v>1620</v>
      </c>
      <c r="E4271" s="111" t="s">
        <v>1621</v>
      </c>
      <c r="F4271" s="111"/>
      <c r="G4271" s="112" t="s">
        <v>1610</v>
      </c>
      <c r="H4271" s="113" t="n">
        <v>0.18</v>
      </c>
      <c r="I4271" s="114" t="n">
        <f aca="false">L4271</f>
        <v>2.95</v>
      </c>
      <c r="J4271" s="114" t="n">
        <f aca="false">M4271</f>
        <v>0.53</v>
      </c>
      <c r="L4271" s="108" t="n">
        <f aca="false">TRUNC(N4271-N4271*$O$2,2)</f>
        <v>2.95</v>
      </c>
      <c r="M4271" s="108" t="n">
        <f aca="false">TRUNC(O4271-O4271*$O$2,2)</f>
        <v>0.53</v>
      </c>
      <c r="N4271" s="0" t="s">
        <v>1622</v>
      </c>
      <c r="O4271" s="0" t="s">
        <v>3391</v>
      </c>
    </row>
    <row r="4272" customFormat="false" ht="25.5" hidden="false" customHeight="false" outlineLevel="0" collapsed="false">
      <c r="A4272" s="122" t="s">
        <v>1578</v>
      </c>
      <c r="B4272" s="123" t="s">
        <v>1865</v>
      </c>
      <c r="C4272" s="122" t="s">
        <v>50</v>
      </c>
      <c r="D4272" s="122" t="s">
        <v>1866</v>
      </c>
      <c r="E4272" s="124" t="s">
        <v>1609</v>
      </c>
      <c r="F4272" s="124"/>
      <c r="G4272" s="125" t="s">
        <v>1610</v>
      </c>
      <c r="H4272" s="126" t="n">
        <v>0.18</v>
      </c>
      <c r="I4272" s="127" t="n">
        <f aca="false">L4272</f>
        <v>14.91</v>
      </c>
      <c r="J4272" s="127" t="n">
        <f aca="false">M4272</f>
        <v>2.67</v>
      </c>
      <c r="L4272" s="108" t="n">
        <f aca="false">TRUNC(N4272-N4272*$O$2,2)</f>
        <v>14.91</v>
      </c>
      <c r="M4272" s="108" t="n">
        <f aca="false">TRUNC(O4272-O4272*$O$2,2)</f>
        <v>2.67</v>
      </c>
      <c r="N4272" s="0" t="s">
        <v>1739</v>
      </c>
      <c r="O4272" s="0" t="s">
        <v>3392</v>
      </c>
    </row>
    <row r="4273" customFormat="false" ht="12.75" hidden="false" customHeight="false" outlineLevel="0" collapsed="false">
      <c r="A4273" s="122" t="s">
        <v>1578</v>
      </c>
      <c r="B4273" s="123" t="n">
        <v>2036</v>
      </c>
      <c r="C4273" s="122" t="s">
        <v>50</v>
      </c>
      <c r="D4273" s="122" t="s">
        <v>2291</v>
      </c>
      <c r="E4273" s="124" t="s">
        <v>1581</v>
      </c>
      <c r="F4273" s="124"/>
      <c r="G4273" s="125" t="s">
        <v>1972</v>
      </c>
      <c r="H4273" s="126" t="n">
        <v>0.037</v>
      </c>
      <c r="I4273" s="127" t="n">
        <f aca="false">L4273</f>
        <v>48.64</v>
      </c>
      <c r="J4273" s="127" t="n">
        <f aca="false">M4273</f>
        <v>1.79</v>
      </c>
      <c r="L4273" s="108" t="n">
        <f aca="false">TRUNC(N4273-N4273*$O$2,2)</f>
        <v>48.64</v>
      </c>
      <c r="M4273" s="108" t="n">
        <f aca="false">TRUNC(O4273-O4273*$O$2,2)</f>
        <v>1.79</v>
      </c>
      <c r="N4273" s="0" t="s">
        <v>2292</v>
      </c>
      <c r="O4273" s="0" t="s">
        <v>3393</v>
      </c>
    </row>
    <row r="4274" customFormat="false" ht="25.5" hidden="false" customHeight="false" outlineLevel="0" collapsed="false">
      <c r="A4274" s="109" t="s">
        <v>1566</v>
      </c>
      <c r="B4274" s="110" t="n">
        <v>10554</v>
      </c>
      <c r="C4274" s="109" t="s">
        <v>50</v>
      </c>
      <c r="D4274" s="109" t="s">
        <v>1839</v>
      </c>
      <c r="E4274" s="111" t="s">
        <v>1621</v>
      </c>
      <c r="F4274" s="111"/>
      <c r="G4274" s="112" t="s">
        <v>1610</v>
      </c>
      <c r="H4274" s="113" t="n">
        <v>0.18</v>
      </c>
      <c r="I4274" s="114" t="n">
        <f aca="false">L4274</f>
        <v>2.9</v>
      </c>
      <c r="J4274" s="114" t="n">
        <f aca="false">M4274</f>
        <v>0.51</v>
      </c>
      <c r="L4274" s="108" t="n">
        <f aca="false">TRUNC(N4274-N4274*$O$2,2)</f>
        <v>2.9</v>
      </c>
      <c r="M4274" s="108" t="n">
        <f aca="false">TRUNC(O4274-O4274*$O$2,2)</f>
        <v>0.51</v>
      </c>
      <c r="N4274" s="0" t="s">
        <v>1840</v>
      </c>
      <c r="O4274" s="0" t="s">
        <v>3251</v>
      </c>
    </row>
    <row r="4275" customFormat="false" ht="12.75" hidden="false" customHeight="false" outlineLevel="0" collapsed="false">
      <c r="A4275" s="122" t="s">
        <v>1578</v>
      </c>
      <c r="B4275" s="123" t="n">
        <v>1936</v>
      </c>
      <c r="C4275" s="122" t="s">
        <v>50</v>
      </c>
      <c r="D4275" s="122" t="s">
        <v>3394</v>
      </c>
      <c r="E4275" s="124" t="s">
        <v>1581</v>
      </c>
      <c r="F4275" s="124"/>
      <c r="G4275" s="125" t="s">
        <v>24</v>
      </c>
      <c r="H4275" s="126" t="n">
        <v>1</v>
      </c>
      <c r="I4275" s="127" t="n">
        <f aca="false">L4275</f>
        <v>5.22</v>
      </c>
      <c r="J4275" s="127" t="n">
        <f aca="false">M4275</f>
        <v>5.22</v>
      </c>
      <c r="L4275" s="108" t="n">
        <f aca="false">TRUNC(N4275-N4275*$O$2,2)</f>
        <v>5.22</v>
      </c>
      <c r="M4275" s="108" t="n">
        <f aca="false">TRUNC(O4275-O4275*$O$2,2)</f>
        <v>5.22</v>
      </c>
      <c r="N4275" s="0" t="s">
        <v>2551</v>
      </c>
      <c r="O4275" s="0" t="s">
        <v>2551</v>
      </c>
    </row>
    <row r="4276" customFormat="false" ht="13.9" hidden="false" customHeight="true" outlineLevel="0" collapsed="false">
      <c r="A4276" s="134" t="s">
        <v>1630</v>
      </c>
      <c r="B4276" s="134"/>
      <c r="C4276" s="134"/>
      <c r="D4276" s="134"/>
      <c r="E4276" s="134"/>
      <c r="F4276" s="134"/>
      <c r="G4276" s="134"/>
      <c r="H4276" s="134"/>
      <c r="I4276" s="134"/>
      <c r="J4276" s="134"/>
      <c r="L4276" s="108" t="n">
        <f aca="false">TRUNC(N4276-N4276*$O$2,2)</f>
        <v>0</v>
      </c>
      <c r="M4276" s="108" t="n">
        <f aca="false">TRUNC(O4276-O4276*$O$2,2)</f>
        <v>0</v>
      </c>
      <c r="N4276" s="0" t="n">
        <v>0</v>
      </c>
      <c r="O4276" s="0" t="n">
        <v>0</v>
      </c>
    </row>
    <row r="4277" customFormat="false" ht="15" hidden="false" customHeight="false" outlineLevel="0" collapsed="false">
      <c r="A4277" s="98"/>
      <c r="B4277" s="99" t="s">
        <v>8</v>
      </c>
      <c r="C4277" s="98" t="s">
        <v>9</v>
      </c>
      <c r="D4277" s="98" t="s">
        <v>10</v>
      </c>
      <c r="E4277" s="100" t="s">
        <v>1565</v>
      </c>
      <c r="F4277" s="100"/>
      <c r="G4277" s="101" t="s">
        <v>11</v>
      </c>
      <c r="H4277" s="99" t="s">
        <v>12</v>
      </c>
      <c r="I4277" s="99" t="s">
        <v>13</v>
      </c>
      <c r="J4277" s="99" t="s">
        <v>15</v>
      </c>
      <c r="L4277" s="108"/>
      <c r="M4277" s="108"/>
    </row>
    <row r="4278" customFormat="false" ht="12.75" hidden="false" customHeight="false" outlineLevel="0" collapsed="false">
      <c r="A4278" s="122" t="s">
        <v>1578</v>
      </c>
      <c r="B4278" s="123" t="n">
        <v>158</v>
      </c>
      <c r="C4278" s="122" t="s">
        <v>50</v>
      </c>
      <c r="D4278" s="122" t="s">
        <v>1676</v>
      </c>
      <c r="E4278" s="124" t="s">
        <v>1581</v>
      </c>
      <c r="F4278" s="124"/>
      <c r="G4278" s="125" t="s">
        <v>24</v>
      </c>
      <c r="H4278" s="126" t="n">
        <v>0.036648</v>
      </c>
      <c r="I4278" s="127" t="n">
        <f aca="false">L4278</f>
        <v>10.92</v>
      </c>
      <c r="J4278" s="127" t="n">
        <f aca="false">M4278</f>
        <v>0.39</v>
      </c>
      <c r="L4278" s="108" t="n">
        <f aca="false">TRUNC(N4278-N4278*$O$2,2)</f>
        <v>10.92</v>
      </c>
      <c r="M4278" s="108" t="n">
        <f aca="false">TRUNC(O4278-O4278*$O$2,2)</f>
        <v>0.39</v>
      </c>
      <c r="N4278" s="0" t="s">
        <v>1677</v>
      </c>
      <c r="O4278" s="0" t="s">
        <v>1778</v>
      </c>
    </row>
    <row r="4279" customFormat="false" ht="12.75" hidden="false" customHeight="false" outlineLevel="0" collapsed="false">
      <c r="A4279" s="122" t="s">
        <v>1578</v>
      </c>
      <c r="B4279" s="123" t="n">
        <v>10362</v>
      </c>
      <c r="C4279" s="122" t="s">
        <v>50</v>
      </c>
      <c r="D4279" s="122" t="s">
        <v>1674</v>
      </c>
      <c r="E4279" s="124" t="s">
        <v>1642</v>
      </c>
      <c r="F4279" s="124"/>
      <c r="G4279" s="125" t="s">
        <v>24</v>
      </c>
      <c r="H4279" s="126" t="n">
        <v>0.00162</v>
      </c>
      <c r="I4279" s="127" t="n">
        <f aca="false">L4279</f>
        <v>9.78</v>
      </c>
      <c r="J4279" s="127" t="n">
        <f aca="false">M4279</f>
        <v>0.01</v>
      </c>
      <c r="L4279" s="108" t="n">
        <f aca="false">TRUNC(N4279-N4279*$O$2,2)</f>
        <v>9.78</v>
      </c>
      <c r="M4279" s="108" t="n">
        <f aca="false">TRUNC(O4279-O4279*$O$2,2)</f>
        <v>0.01</v>
      </c>
      <c r="N4279" s="0" t="s">
        <v>1675</v>
      </c>
      <c r="O4279" s="0" t="s">
        <v>1678</v>
      </c>
    </row>
    <row r="4280" customFormat="false" ht="12.75" hidden="false" customHeight="false" outlineLevel="0" collapsed="false">
      <c r="A4280" s="122" t="s">
        <v>1578</v>
      </c>
      <c r="B4280" s="123" t="n">
        <v>11256</v>
      </c>
      <c r="C4280" s="122" t="s">
        <v>50</v>
      </c>
      <c r="D4280" s="122" t="s">
        <v>1910</v>
      </c>
      <c r="E4280" s="124" t="s">
        <v>1581</v>
      </c>
      <c r="F4280" s="124"/>
      <c r="G4280" s="125" t="s">
        <v>24</v>
      </c>
      <c r="H4280" s="126" t="n">
        <v>7.2E-005</v>
      </c>
      <c r="I4280" s="127" t="n">
        <f aca="false">L4280</f>
        <v>46.83</v>
      </c>
      <c r="J4280" s="127" t="n">
        <f aca="false">M4280</f>
        <v>0</v>
      </c>
      <c r="L4280" s="108" t="n">
        <f aca="false">TRUNC(N4280-N4280*$O$2,2)</f>
        <v>46.83</v>
      </c>
      <c r="M4280" s="108" t="n">
        <f aca="false">TRUNC(O4280-O4280*$O$2,2)</f>
        <v>0</v>
      </c>
      <c r="N4280" s="0" t="s">
        <v>1911</v>
      </c>
      <c r="O4280" s="0" t="s">
        <v>1635</v>
      </c>
    </row>
    <row r="4281" customFormat="false" ht="12.75" hidden="false" customHeight="false" outlineLevel="0" collapsed="false">
      <c r="A4281" s="122" t="s">
        <v>1578</v>
      </c>
      <c r="B4281" s="123" t="n">
        <v>4729</v>
      </c>
      <c r="C4281" s="122" t="s">
        <v>50</v>
      </c>
      <c r="D4281" s="122" t="s">
        <v>1636</v>
      </c>
      <c r="E4281" s="124" t="s">
        <v>1581</v>
      </c>
      <c r="F4281" s="124"/>
      <c r="G4281" s="125" t="s">
        <v>24</v>
      </c>
      <c r="H4281" s="126" t="n">
        <v>1.8E-005</v>
      </c>
      <c r="I4281" s="127" t="n">
        <f aca="false">L4281</f>
        <v>24.58</v>
      </c>
      <c r="J4281" s="127" t="n">
        <f aca="false">M4281</f>
        <v>0</v>
      </c>
      <c r="L4281" s="108" t="n">
        <f aca="false">TRUNC(N4281-N4281*$O$2,2)</f>
        <v>24.58</v>
      </c>
      <c r="M4281" s="108" t="n">
        <f aca="false">TRUNC(O4281-O4281*$O$2,2)</f>
        <v>0</v>
      </c>
      <c r="N4281" s="0" t="s">
        <v>1637</v>
      </c>
      <c r="O4281" s="0" t="s">
        <v>1635</v>
      </c>
    </row>
    <row r="4282" customFormat="false" ht="25.5" hidden="false" customHeight="false" outlineLevel="0" collapsed="false">
      <c r="A4282" s="122" t="s">
        <v>1578</v>
      </c>
      <c r="B4282" s="123" t="s">
        <v>1659</v>
      </c>
      <c r="C4282" s="122" t="s">
        <v>50</v>
      </c>
      <c r="D4282" s="122" t="s">
        <v>1660</v>
      </c>
      <c r="E4282" s="124" t="s">
        <v>1581</v>
      </c>
      <c r="F4282" s="124"/>
      <c r="G4282" s="125" t="s">
        <v>1633</v>
      </c>
      <c r="H4282" s="126" t="n">
        <v>0.000288</v>
      </c>
      <c r="I4282" s="127" t="n">
        <f aca="false">L4282</f>
        <v>50.57</v>
      </c>
      <c r="J4282" s="127" t="n">
        <f aca="false">M4282</f>
        <v>0</v>
      </c>
      <c r="L4282" s="108" t="n">
        <f aca="false">TRUNC(N4282-N4282*$O$2,2)</f>
        <v>50.57</v>
      </c>
      <c r="M4282" s="108" t="n">
        <f aca="false">TRUNC(O4282-O4282*$O$2,2)</f>
        <v>0</v>
      </c>
      <c r="N4282" s="0" t="s">
        <v>1661</v>
      </c>
      <c r="O4282" s="0" t="s">
        <v>1644</v>
      </c>
    </row>
    <row r="4283" customFormat="false" ht="12.75" hidden="false" customHeight="false" outlineLevel="0" collapsed="false">
      <c r="A4283" s="122" t="s">
        <v>1578</v>
      </c>
      <c r="B4283" s="123" t="n">
        <v>11253</v>
      </c>
      <c r="C4283" s="122" t="s">
        <v>50</v>
      </c>
      <c r="D4283" s="122" t="s">
        <v>1891</v>
      </c>
      <c r="E4283" s="124" t="s">
        <v>1581</v>
      </c>
      <c r="F4283" s="124"/>
      <c r="G4283" s="125" t="s">
        <v>24</v>
      </c>
      <c r="H4283" s="126" t="n">
        <v>0.000198</v>
      </c>
      <c r="I4283" s="127" t="n">
        <f aca="false">L4283</f>
        <v>19.9</v>
      </c>
      <c r="J4283" s="127" t="n">
        <f aca="false">M4283</f>
        <v>0</v>
      </c>
      <c r="L4283" s="108" t="n">
        <f aca="false">TRUNC(N4283-N4283*$O$2,2)</f>
        <v>19.9</v>
      </c>
      <c r="M4283" s="108" t="n">
        <f aca="false">TRUNC(O4283-O4283*$O$2,2)</f>
        <v>0</v>
      </c>
      <c r="N4283" s="0" t="s">
        <v>1892</v>
      </c>
      <c r="O4283" s="0" t="s">
        <v>1635</v>
      </c>
    </row>
    <row r="4284" customFormat="false" ht="12.75" hidden="false" customHeight="false" outlineLevel="0" collapsed="false">
      <c r="A4284" s="122" t="s">
        <v>1578</v>
      </c>
      <c r="B4284" s="123" t="n">
        <v>941</v>
      </c>
      <c r="C4284" s="122" t="s">
        <v>50</v>
      </c>
      <c r="D4284" s="122" t="s">
        <v>1652</v>
      </c>
      <c r="E4284" s="124" t="s">
        <v>1581</v>
      </c>
      <c r="F4284" s="124"/>
      <c r="G4284" s="125" t="s">
        <v>24</v>
      </c>
      <c r="H4284" s="126" t="n">
        <v>0.00054</v>
      </c>
      <c r="I4284" s="127" t="n">
        <f aca="false">L4284</f>
        <v>148.56</v>
      </c>
      <c r="J4284" s="127" t="n">
        <f aca="false">M4284</f>
        <v>0.07</v>
      </c>
      <c r="L4284" s="108" t="n">
        <f aca="false">TRUNC(N4284-N4284*$O$2,2)</f>
        <v>148.56</v>
      </c>
      <c r="M4284" s="108" t="n">
        <f aca="false">TRUNC(O4284-O4284*$O$2,2)</f>
        <v>0.07</v>
      </c>
      <c r="N4284" s="0" t="s">
        <v>1653</v>
      </c>
      <c r="O4284" s="0" t="s">
        <v>2080</v>
      </c>
    </row>
    <row r="4285" customFormat="false" ht="25.5" hidden="false" customHeight="false" outlineLevel="0" collapsed="false">
      <c r="A4285" s="122" t="s">
        <v>1578</v>
      </c>
      <c r="B4285" s="123" t="s">
        <v>1865</v>
      </c>
      <c r="C4285" s="122" t="s">
        <v>50</v>
      </c>
      <c r="D4285" s="122" t="s">
        <v>1866</v>
      </c>
      <c r="E4285" s="124" t="s">
        <v>1609</v>
      </c>
      <c r="F4285" s="124"/>
      <c r="G4285" s="125" t="s">
        <v>1610</v>
      </c>
      <c r="H4285" s="126" t="n">
        <v>0.18</v>
      </c>
      <c r="I4285" s="127" t="n">
        <f aca="false">L4285</f>
        <v>14.91</v>
      </c>
      <c r="J4285" s="127" t="n">
        <f aca="false">M4285</f>
        <v>2.67</v>
      </c>
      <c r="L4285" s="108" t="n">
        <f aca="false">TRUNC(N4285-N4285*$O$2,2)</f>
        <v>14.91</v>
      </c>
      <c r="M4285" s="108" t="n">
        <f aca="false">TRUNC(O4285-O4285*$O$2,2)</f>
        <v>2.67</v>
      </c>
      <c r="N4285" s="0" t="s">
        <v>1739</v>
      </c>
      <c r="O4285" s="0" t="s">
        <v>3392</v>
      </c>
    </row>
    <row r="4286" customFormat="false" ht="25.5" hidden="false" customHeight="false" outlineLevel="0" collapsed="false">
      <c r="A4286" s="122" t="s">
        <v>1578</v>
      </c>
      <c r="B4286" s="123" t="s">
        <v>1654</v>
      </c>
      <c r="C4286" s="122" t="s">
        <v>50</v>
      </c>
      <c r="D4286" s="122" t="s">
        <v>1655</v>
      </c>
      <c r="E4286" s="124" t="s">
        <v>1581</v>
      </c>
      <c r="F4286" s="124"/>
      <c r="G4286" s="125" t="s">
        <v>24</v>
      </c>
      <c r="H4286" s="126" t="n">
        <v>0.000216</v>
      </c>
      <c r="I4286" s="127" t="n">
        <f aca="false">L4286</f>
        <v>10.53</v>
      </c>
      <c r="J4286" s="127" t="n">
        <f aca="false">M4286</f>
        <v>0</v>
      </c>
      <c r="L4286" s="108" t="n">
        <f aca="false">TRUNC(N4286-N4286*$O$2,2)</f>
        <v>10.53</v>
      </c>
      <c r="M4286" s="108" t="n">
        <f aca="false">TRUNC(O4286-O4286*$O$2,2)</f>
        <v>0</v>
      </c>
      <c r="N4286" s="0" t="s">
        <v>1656</v>
      </c>
      <c r="O4286" s="0" t="s">
        <v>1635</v>
      </c>
    </row>
    <row r="4287" customFormat="false" ht="12.75" hidden="false" customHeight="false" outlineLevel="0" collapsed="false">
      <c r="A4287" s="122" t="s">
        <v>1578</v>
      </c>
      <c r="B4287" s="123" t="n">
        <v>11255</v>
      </c>
      <c r="C4287" s="122" t="s">
        <v>50</v>
      </c>
      <c r="D4287" s="122" t="s">
        <v>1938</v>
      </c>
      <c r="E4287" s="124" t="s">
        <v>1581</v>
      </c>
      <c r="F4287" s="124"/>
      <c r="G4287" s="125" t="s">
        <v>24</v>
      </c>
      <c r="H4287" s="126" t="n">
        <v>0.000108</v>
      </c>
      <c r="I4287" s="127" t="n">
        <f aca="false">L4287</f>
        <v>49.17</v>
      </c>
      <c r="J4287" s="127" t="n">
        <f aca="false">M4287</f>
        <v>0</v>
      </c>
      <c r="L4287" s="108" t="n">
        <f aca="false">TRUNC(N4287-N4287*$O$2,2)</f>
        <v>49.17</v>
      </c>
      <c r="M4287" s="108" t="n">
        <f aca="false">TRUNC(O4287-O4287*$O$2,2)</f>
        <v>0</v>
      </c>
      <c r="N4287" s="0" t="s">
        <v>1939</v>
      </c>
      <c r="O4287" s="0" t="s">
        <v>1635</v>
      </c>
    </row>
    <row r="4288" customFormat="false" ht="12.75" hidden="false" customHeight="false" outlineLevel="0" collapsed="false">
      <c r="A4288" s="122" t="s">
        <v>1578</v>
      </c>
      <c r="B4288" s="123" t="n">
        <v>4728</v>
      </c>
      <c r="C4288" s="122" t="s">
        <v>50</v>
      </c>
      <c r="D4288" s="122" t="s">
        <v>1667</v>
      </c>
      <c r="E4288" s="124" t="s">
        <v>1581</v>
      </c>
      <c r="F4288" s="124"/>
      <c r="G4288" s="125" t="s">
        <v>24</v>
      </c>
      <c r="H4288" s="126" t="n">
        <v>5.4E-005</v>
      </c>
      <c r="I4288" s="127" t="n">
        <f aca="false">L4288</f>
        <v>14.5</v>
      </c>
      <c r="J4288" s="127" t="n">
        <f aca="false">M4288</f>
        <v>0</v>
      </c>
      <c r="L4288" s="108" t="n">
        <f aca="false">TRUNC(N4288-N4288*$O$2,2)</f>
        <v>14.5</v>
      </c>
      <c r="M4288" s="108" t="n">
        <f aca="false">TRUNC(O4288-O4288*$O$2,2)</f>
        <v>0</v>
      </c>
      <c r="N4288" s="0" t="s">
        <v>1668</v>
      </c>
      <c r="O4288" s="0" t="s">
        <v>1635</v>
      </c>
    </row>
    <row r="4289" customFormat="false" ht="12.75" hidden="false" customHeight="false" outlineLevel="0" collapsed="false">
      <c r="A4289" s="122" t="s">
        <v>1578</v>
      </c>
      <c r="B4289" s="123" t="n">
        <v>10599</v>
      </c>
      <c r="C4289" s="122" t="s">
        <v>50</v>
      </c>
      <c r="D4289" s="122" t="s">
        <v>1648</v>
      </c>
      <c r="E4289" s="124" t="s">
        <v>1581</v>
      </c>
      <c r="F4289" s="124"/>
      <c r="G4289" s="125" t="s">
        <v>24</v>
      </c>
      <c r="H4289" s="126" t="n">
        <v>0.000648</v>
      </c>
      <c r="I4289" s="127" t="n">
        <f aca="false">L4289</f>
        <v>14.04</v>
      </c>
      <c r="J4289" s="127" t="n">
        <f aca="false">M4289</f>
        <v>0</v>
      </c>
      <c r="L4289" s="108" t="n">
        <f aca="false">TRUNC(N4289-N4289*$O$2,2)</f>
        <v>14.04</v>
      </c>
      <c r="M4289" s="108" t="n">
        <f aca="false">TRUNC(O4289-O4289*$O$2,2)</f>
        <v>0</v>
      </c>
      <c r="N4289" s="0" t="s">
        <v>1649</v>
      </c>
      <c r="O4289" s="0" t="s">
        <v>1644</v>
      </c>
    </row>
    <row r="4290" customFormat="false" ht="25.5" hidden="false" customHeight="false" outlineLevel="0" collapsed="false">
      <c r="A4290" s="122" t="s">
        <v>1578</v>
      </c>
      <c r="B4290" s="123" t="n">
        <v>10761</v>
      </c>
      <c r="C4290" s="122" t="s">
        <v>50</v>
      </c>
      <c r="D4290" s="122" t="s">
        <v>1641</v>
      </c>
      <c r="E4290" s="124" t="s">
        <v>1642</v>
      </c>
      <c r="F4290" s="124"/>
      <c r="G4290" s="125" t="s">
        <v>24</v>
      </c>
      <c r="H4290" s="126" t="n">
        <v>0.036648</v>
      </c>
      <c r="I4290" s="127" t="n">
        <f aca="false">L4290</f>
        <v>3.9</v>
      </c>
      <c r="J4290" s="127" t="n">
        <f aca="false">M4290</f>
        <v>0.14</v>
      </c>
      <c r="L4290" s="108" t="n">
        <f aca="false">TRUNC(N4290-N4290*$O$2,2)</f>
        <v>3.9</v>
      </c>
      <c r="M4290" s="108" t="n">
        <f aca="false">TRUNC(O4290-O4290*$O$2,2)</f>
        <v>0.14</v>
      </c>
      <c r="N4290" s="0" t="s">
        <v>1643</v>
      </c>
      <c r="O4290" s="0" t="s">
        <v>2597</v>
      </c>
    </row>
    <row r="4291" customFormat="false" ht="12.75" hidden="false" customHeight="false" outlineLevel="0" collapsed="false">
      <c r="A4291" s="122" t="s">
        <v>1578</v>
      </c>
      <c r="B4291" s="123" t="n">
        <v>10592</v>
      </c>
      <c r="C4291" s="122" t="s">
        <v>50</v>
      </c>
      <c r="D4291" s="122" t="s">
        <v>1898</v>
      </c>
      <c r="E4291" s="124" t="s">
        <v>1581</v>
      </c>
      <c r="F4291" s="124"/>
      <c r="G4291" s="125" t="s">
        <v>24</v>
      </c>
      <c r="H4291" s="126" t="n">
        <v>1.8E-005</v>
      </c>
      <c r="I4291" s="127" t="n">
        <f aca="false">L4291</f>
        <v>29.1</v>
      </c>
      <c r="J4291" s="127" t="n">
        <f aca="false">M4291</f>
        <v>0</v>
      </c>
      <c r="L4291" s="108" t="n">
        <f aca="false">TRUNC(N4291-N4291*$O$2,2)</f>
        <v>29.1</v>
      </c>
      <c r="M4291" s="108" t="n">
        <f aca="false">TRUNC(O4291-O4291*$O$2,2)</f>
        <v>0</v>
      </c>
      <c r="N4291" s="0" t="s">
        <v>1899</v>
      </c>
      <c r="O4291" s="0" t="s">
        <v>1635</v>
      </c>
    </row>
    <row r="4292" customFormat="false" ht="12.75" hidden="false" customHeight="false" outlineLevel="0" collapsed="false">
      <c r="A4292" s="122" t="s">
        <v>1578</v>
      </c>
      <c r="B4292" s="123" t="n">
        <v>1651</v>
      </c>
      <c r="C4292" s="122" t="s">
        <v>50</v>
      </c>
      <c r="D4292" s="122" t="s">
        <v>1638</v>
      </c>
      <c r="E4292" s="124" t="s">
        <v>1581</v>
      </c>
      <c r="F4292" s="124"/>
      <c r="G4292" s="125" t="s">
        <v>1639</v>
      </c>
      <c r="H4292" s="126" t="n">
        <v>0.000288</v>
      </c>
      <c r="I4292" s="127" t="n">
        <f aca="false">L4292</f>
        <v>4.95</v>
      </c>
      <c r="J4292" s="127" t="n">
        <f aca="false">M4292</f>
        <v>0</v>
      </c>
      <c r="L4292" s="108" t="n">
        <f aca="false">TRUNC(N4292-N4292*$O$2,2)</f>
        <v>4.95</v>
      </c>
      <c r="M4292" s="108" t="n">
        <f aca="false">TRUNC(O4292-O4292*$O$2,2)</f>
        <v>0</v>
      </c>
      <c r="N4292" s="0" t="s">
        <v>1640</v>
      </c>
      <c r="O4292" s="0" t="s">
        <v>1635</v>
      </c>
    </row>
    <row r="4293" customFormat="false" ht="12.75" hidden="false" customHeight="false" outlineLevel="0" collapsed="false">
      <c r="A4293" s="122" t="s">
        <v>1578</v>
      </c>
      <c r="B4293" s="123" t="n">
        <v>10788</v>
      </c>
      <c r="C4293" s="122" t="s">
        <v>50</v>
      </c>
      <c r="D4293" s="122" t="s">
        <v>1650</v>
      </c>
      <c r="E4293" s="124" t="s">
        <v>1581</v>
      </c>
      <c r="F4293" s="124"/>
      <c r="G4293" s="125" t="s">
        <v>24</v>
      </c>
      <c r="H4293" s="126" t="n">
        <v>3.6E-005</v>
      </c>
      <c r="I4293" s="127" t="n">
        <f aca="false">L4293</f>
        <v>28.8</v>
      </c>
      <c r="J4293" s="127" t="n">
        <f aca="false">M4293</f>
        <v>0</v>
      </c>
      <c r="L4293" s="108" t="n">
        <f aca="false">TRUNC(N4293-N4293*$O$2,2)</f>
        <v>28.8</v>
      </c>
      <c r="M4293" s="108" t="n">
        <f aca="false">TRUNC(O4293-O4293*$O$2,2)</f>
        <v>0</v>
      </c>
      <c r="N4293" s="0" t="s">
        <v>1651</v>
      </c>
      <c r="O4293" s="0" t="s">
        <v>1635</v>
      </c>
    </row>
    <row r="4294" customFormat="false" ht="25.5" hidden="false" customHeight="false" outlineLevel="0" collapsed="false">
      <c r="A4294" s="122" t="s">
        <v>1578</v>
      </c>
      <c r="B4294" s="123" t="s">
        <v>1631</v>
      </c>
      <c r="C4294" s="122" t="s">
        <v>50</v>
      </c>
      <c r="D4294" s="122" t="s">
        <v>1632</v>
      </c>
      <c r="E4294" s="124" t="s">
        <v>1581</v>
      </c>
      <c r="F4294" s="124"/>
      <c r="G4294" s="125" t="s">
        <v>1633</v>
      </c>
      <c r="H4294" s="126" t="n">
        <v>0.000828</v>
      </c>
      <c r="I4294" s="127" t="n">
        <f aca="false">L4294</f>
        <v>9.48</v>
      </c>
      <c r="J4294" s="127" t="n">
        <f aca="false">M4294</f>
        <v>0</v>
      </c>
      <c r="L4294" s="108" t="n">
        <f aca="false">TRUNC(N4294-N4294*$O$2,2)</f>
        <v>9.48</v>
      </c>
      <c r="M4294" s="108" t="n">
        <f aca="false">TRUNC(O4294-O4294*$O$2,2)</f>
        <v>0</v>
      </c>
      <c r="N4294" s="0" t="s">
        <v>1634</v>
      </c>
      <c r="O4294" s="0" t="s">
        <v>1644</v>
      </c>
    </row>
    <row r="4295" customFormat="false" ht="12.75" hidden="false" customHeight="false" outlineLevel="0" collapsed="false">
      <c r="A4295" s="122" t="s">
        <v>1578</v>
      </c>
      <c r="B4295" s="123" t="n">
        <v>138</v>
      </c>
      <c r="C4295" s="122" t="s">
        <v>50</v>
      </c>
      <c r="D4295" s="122" t="s">
        <v>2139</v>
      </c>
      <c r="E4295" s="124" t="s">
        <v>1581</v>
      </c>
      <c r="F4295" s="124"/>
      <c r="G4295" s="125" t="s">
        <v>287</v>
      </c>
      <c r="H4295" s="126" t="n">
        <v>0.025</v>
      </c>
      <c r="I4295" s="127" t="n">
        <f aca="false">L4295</f>
        <v>50.51</v>
      </c>
      <c r="J4295" s="127" t="n">
        <f aca="false">M4295</f>
        <v>1.25</v>
      </c>
      <c r="L4295" s="108" t="n">
        <f aca="false">TRUNC(N4295-N4295*$O$2,2)</f>
        <v>50.51</v>
      </c>
      <c r="M4295" s="108" t="n">
        <f aca="false">TRUNC(O4295-O4295*$O$2,2)</f>
        <v>1.25</v>
      </c>
      <c r="N4295" s="0" t="s">
        <v>2140</v>
      </c>
      <c r="O4295" s="0" t="s">
        <v>2821</v>
      </c>
    </row>
    <row r="4296" customFormat="false" ht="12.75" hidden="false" customHeight="false" outlineLevel="0" collapsed="false">
      <c r="A4296" s="122" t="s">
        <v>1578</v>
      </c>
      <c r="B4296" s="123" t="n">
        <v>10492</v>
      </c>
      <c r="C4296" s="122" t="s">
        <v>50</v>
      </c>
      <c r="D4296" s="122" t="s">
        <v>1662</v>
      </c>
      <c r="E4296" s="124" t="s">
        <v>1581</v>
      </c>
      <c r="F4296" s="124"/>
      <c r="G4296" s="125" t="s">
        <v>24</v>
      </c>
      <c r="H4296" s="126" t="n">
        <v>0.00162</v>
      </c>
      <c r="I4296" s="127" t="n">
        <f aca="false">L4296</f>
        <v>148.29</v>
      </c>
      <c r="J4296" s="127" t="n">
        <f aca="false">M4296</f>
        <v>0.23</v>
      </c>
      <c r="L4296" s="108" t="n">
        <f aca="false">TRUNC(N4296-N4296*$O$2,2)</f>
        <v>148.29</v>
      </c>
      <c r="M4296" s="108" t="n">
        <f aca="false">TRUNC(O4296-O4296*$O$2,2)</f>
        <v>0.23</v>
      </c>
      <c r="N4296" s="0" t="s">
        <v>1663</v>
      </c>
      <c r="O4296" s="0" t="s">
        <v>1808</v>
      </c>
    </row>
    <row r="4297" customFormat="false" ht="12.75" hidden="false" customHeight="false" outlineLevel="0" collapsed="false">
      <c r="A4297" s="122" t="s">
        <v>1578</v>
      </c>
      <c r="B4297" s="123" t="n">
        <v>1936</v>
      </c>
      <c r="C4297" s="122" t="s">
        <v>50</v>
      </c>
      <c r="D4297" s="122" t="s">
        <v>3394</v>
      </c>
      <c r="E4297" s="124" t="s">
        <v>1581</v>
      </c>
      <c r="F4297" s="124"/>
      <c r="G4297" s="125" t="s">
        <v>24</v>
      </c>
      <c r="H4297" s="126" t="n">
        <v>1</v>
      </c>
      <c r="I4297" s="127" t="n">
        <f aca="false">L4297</f>
        <v>5.22</v>
      </c>
      <c r="J4297" s="127" t="n">
        <f aca="false">M4297</f>
        <v>5.22</v>
      </c>
      <c r="L4297" s="108" t="n">
        <f aca="false">TRUNC(N4297-N4297*$O$2,2)</f>
        <v>5.22</v>
      </c>
      <c r="M4297" s="108" t="n">
        <f aca="false">TRUNC(O4297-O4297*$O$2,2)</f>
        <v>5.22</v>
      </c>
      <c r="N4297" s="0" t="s">
        <v>2551</v>
      </c>
      <c r="O4297" s="0" t="s">
        <v>2551</v>
      </c>
    </row>
    <row r="4298" customFormat="false" ht="12.75" hidden="false" customHeight="false" outlineLevel="0" collapsed="false">
      <c r="A4298" s="122" t="s">
        <v>1578</v>
      </c>
      <c r="B4298" s="123" t="n">
        <v>10596</v>
      </c>
      <c r="C4298" s="122" t="s">
        <v>50</v>
      </c>
      <c r="D4298" s="122" t="s">
        <v>1672</v>
      </c>
      <c r="E4298" s="124" t="s">
        <v>1581</v>
      </c>
      <c r="F4298" s="124"/>
      <c r="G4298" s="125" t="s">
        <v>24</v>
      </c>
      <c r="H4298" s="126" t="n">
        <v>0.00162</v>
      </c>
      <c r="I4298" s="127" t="n">
        <f aca="false">L4298</f>
        <v>3.82</v>
      </c>
      <c r="J4298" s="127" t="n">
        <f aca="false">M4298</f>
        <v>0</v>
      </c>
      <c r="L4298" s="108" t="n">
        <f aca="false">TRUNC(N4298-N4298*$O$2,2)</f>
        <v>3.82</v>
      </c>
      <c r="M4298" s="108" t="n">
        <f aca="false">TRUNC(O4298-O4298*$O$2,2)</f>
        <v>0</v>
      </c>
      <c r="N4298" s="0" t="s">
        <v>1673</v>
      </c>
      <c r="O4298" s="0" t="s">
        <v>1635</v>
      </c>
    </row>
    <row r="4299" customFormat="false" ht="12.75" hidden="false" customHeight="false" outlineLevel="0" collapsed="false">
      <c r="A4299" s="122" t="s">
        <v>1578</v>
      </c>
      <c r="B4299" s="123" t="n">
        <v>2036</v>
      </c>
      <c r="C4299" s="122" t="s">
        <v>50</v>
      </c>
      <c r="D4299" s="122" t="s">
        <v>2291</v>
      </c>
      <c r="E4299" s="124" t="s">
        <v>1581</v>
      </c>
      <c r="F4299" s="124"/>
      <c r="G4299" s="125" t="s">
        <v>1972</v>
      </c>
      <c r="H4299" s="126" t="n">
        <v>0.037</v>
      </c>
      <c r="I4299" s="127" t="n">
        <f aca="false">L4299</f>
        <v>48.64</v>
      </c>
      <c r="J4299" s="127" t="n">
        <f aca="false">M4299</f>
        <v>1.79</v>
      </c>
      <c r="L4299" s="108" t="n">
        <f aca="false">TRUNC(N4299-N4299*$O$2,2)</f>
        <v>48.64</v>
      </c>
      <c r="M4299" s="108" t="n">
        <f aca="false">TRUNC(O4299-O4299*$O$2,2)</f>
        <v>1.79</v>
      </c>
      <c r="N4299" s="0" t="s">
        <v>2292</v>
      </c>
      <c r="O4299" s="0" t="s">
        <v>3393</v>
      </c>
    </row>
    <row r="4300" customFormat="false" ht="12.75" hidden="false" customHeight="false" outlineLevel="0" collapsed="false">
      <c r="A4300" s="122" t="s">
        <v>1578</v>
      </c>
      <c r="B4300" s="123" t="n">
        <v>11257</v>
      </c>
      <c r="C4300" s="122" t="s">
        <v>50</v>
      </c>
      <c r="D4300" s="122" t="s">
        <v>1967</v>
      </c>
      <c r="E4300" s="124" t="s">
        <v>1581</v>
      </c>
      <c r="F4300" s="124"/>
      <c r="G4300" s="125" t="s">
        <v>24</v>
      </c>
      <c r="H4300" s="126" t="n">
        <v>7.2E-005</v>
      </c>
      <c r="I4300" s="127" t="n">
        <f aca="false">L4300</f>
        <v>25.21</v>
      </c>
      <c r="J4300" s="127" t="n">
        <f aca="false">M4300</f>
        <v>0</v>
      </c>
      <c r="L4300" s="108" t="n">
        <f aca="false">TRUNC(N4300-N4300*$O$2,2)</f>
        <v>25.21</v>
      </c>
      <c r="M4300" s="108" t="n">
        <f aca="false">TRUNC(O4300-O4300*$O$2,2)</f>
        <v>0</v>
      </c>
      <c r="N4300" s="0" t="s">
        <v>1968</v>
      </c>
      <c r="O4300" s="0" t="s">
        <v>1635</v>
      </c>
    </row>
    <row r="4301" customFormat="false" ht="25.5" hidden="false" customHeight="false" outlineLevel="0" collapsed="false">
      <c r="A4301" s="122" t="s">
        <v>1578</v>
      </c>
      <c r="B4301" s="123" t="s">
        <v>1645</v>
      </c>
      <c r="C4301" s="122" t="s">
        <v>50</v>
      </c>
      <c r="D4301" s="122" t="s">
        <v>1646</v>
      </c>
      <c r="E4301" s="124" t="s">
        <v>1581</v>
      </c>
      <c r="F4301" s="124"/>
      <c r="G4301" s="125" t="s">
        <v>24</v>
      </c>
      <c r="H4301" s="126" t="n">
        <v>3.6E-005</v>
      </c>
      <c r="I4301" s="127" t="n">
        <f aca="false">L4301</f>
        <v>140.49</v>
      </c>
      <c r="J4301" s="127" t="n">
        <f aca="false">M4301</f>
        <v>0</v>
      </c>
      <c r="L4301" s="108" t="n">
        <f aca="false">TRUNC(N4301-N4301*$O$2,2)</f>
        <v>140.49</v>
      </c>
      <c r="M4301" s="108" t="n">
        <f aca="false">TRUNC(O4301-O4301*$O$2,2)</f>
        <v>0</v>
      </c>
      <c r="N4301" s="0" t="s">
        <v>1647</v>
      </c>
      <c r="O4301" s="0" t="s">
        <v>1635</v>
      </c>
    </row>
    <row r="4302" customFormat="false" ht="12.75" hidden="false" customHeight="false" outlineLevel="0" collapsed="false">
      <c r="A4302" s="122" t="s">
        <v>1578</v>
      </c>
      <c r="B4302" s="123" t="n">
        <v>10593</v>
      </c>
      <c r="C4302" s="122" t="s">
        <v>50</v>
      </c>
      <c r="D4302" s="122" t="s">
        <v>1958</v>
      </c>
      <c r="E4302" s="124" t="s">
        <v>1581</v>
      </c>
      <c r="F4302" s="124"/>
      <c r="G4302" s="125" t="s">
        <v>24</v>
      </c>
      <c r="H4302" s="126" t="n">
        <v>1.8E-005</v>
      </c>
      <c r="I4302" s="127" t="n">
        <f aca="false">L4302</f>
        <v>15.27</v>
      </c>
      <c r="J4302" s="127" t="n">
        <f aca="false">M4302</f>
        <v>0</v>
      </c>
      <c r="L4302" s="108" t="n">
        <f aca="false">TRUNC(N4302-N4302*$O$2,2)</f>
        <v>15.27</v>
      </c>
      <c r="M4302" s="108" t="n">
        <f aca="false">TRUNC(O4302-O4302*$O$2,2)</f>
        <v>0</v>
      </c>
      <c r="N4302" s="0" t="s">
        <v>1959</v>
      </c>
      <c r="O4302" s="0" t="s">
        <v>1635</v>
      </c>
    </row>
    <row r="4303" customFormat="false" ht="12.75" hidden="false" customHeight="false" outlineLevel="0" collapsed="false">
      <c r="A4303" s="122" t="s">
        <v>1578</v>
      </c>
      <c r="B4303" s="123" t="n">
        <v>11254</v>
      </c>
      <c r="C4303" s="122" t="s">
        <v>50</v>
      </c>
      <c r="D4303" s="122" t="s">
        <v>1912</v>
      </c>
      <c r="E4303" s="124" t="s">
        <v>1581</v>
      </c>
      <c r="F4303" s="124"/>
      <c r="G4303" s="125" t="s">
        <v>24</v>
      </c>
      <c r="H4303" s="126" t="n">
        <v>0.000126</v>
      </c>
      <c r="I4303" s="127" t="n">
        <f aca="false">L4303</f>
        <v>17.79</v>
      </c>
      <c r="J4303" s="127" t="n">
        <f aca="false">M4303</f>
        <v>0</v>
      </c>
      <c r="L4303" s="108" t="n">
        <f aca="false">TRUNC(N4303-N4303*$O$2,2)</f>
        <v>17.79</v>
      </c>
      <c r="M4303" s="108" t="n">
        <f aca="false">TRUNC(O4303-O4303*$O$2,2)</f>
        <v>0</v>
      </c>
      <c r="N4303" s="0" t="s">
        <v>1913</v>
      </c>
      <c r="O4303" s="0" t="s">
        <v>1635</v>
      </c>
    </row>
    <row r="4304" customFormat="false" ht="25.5" hidden="false" customHeight="false" outlineLevel="0" collapsed="false">
      <c r="A4304" s="122" t="s">
        <v>1578</v>
      </c>
      <c r="B4304" s="123" t="s">
        <v>1616</v>
      </c>
      <c r="C4304" s="122" t="s">
        <v>50</v>
      </c>
      <c r="D4304" s="122" t="s">
        <v>1617</v>
      </c>
      <c r="E4304" s="124" t="s">
        <v>1609</v>
      </c>
      <c r="F4304" s="124"/>
      <c r="G4304" s="125" t="s">
        <v>1610</v>
      </c>
      <c r="H4304" s="126" t="n">
        <v>0.18</v>
      </c>
      <c r="I4304" s="127" t="n">
        <f aca="false">L4304</f>
        <v>10.65</v>
      </c>
      <c r="J4304" s="127" t="n">
        <f aca="false">M4304</f>
        <v>1.91</v>
      </c>
      <c r="L4304" s="108" t="n">
        <f aca="false">TRUNC(N4304-N4304*$O$2,2)</f>
        <v>10.65</v>
      </c>
      <c r="M4304" s="108" t="n">
        <f aca="false">TRUNC(O4304-O4304*$O$2,2)</f>
        <v>1.91</v>
      </c>
      <c r="N4304" s="0" t="s">
        <v>1618</v>
      </c>
      <c r="O4304" s="0" t="s">
        <v>3390</v>
      </c>
    </row>
    <row r="4305" customFormat="false" ht="12.75" hidden="false" customHeight="false" outlineLevel="0" collapsed="false">
      <c r="A4305" s="122" t="s">
        <v>1578</v>
      </c>
      <c r="B4305" s="123" t="n">
        <v>2378</v>
      </c>
      <c r="C4305" s="122" t="s">
        <v>50</v>
      </c>
      <c r="D4305" s="122" t="s">
        <v>1657</v>
      </c>
      <c r="E4305" s="124" t="s">
        <v>1581</v>
      </c>
      <c r="F4305" s="124"/>
      <c r="G4305" s="125" t="s">
        <v>24</v>
      </c>
      <c r="H4305" s="126" t="n">
        <v>0.02871</v>
      </c>
      <c r="I4305" s="127" t="n">
        <f aca="false">L4305</f>
        <v>3.51</v>
      </c>
      <c r="J4305" s="127" t="n">
        <f aca="false">M4305</f>
        <v>0.09</v>
      </c>
      <c r="L4305" s="108" t="n">
        <f aca="false">TRUNC(N4305-N4305*$O$2,2)</f>
        <v>3.51</v>
      </c>
      <c r="M4305" s="108" t="n">
        <f aca="false">TRUNC(O4305-O4305*$O$2,2)</f>
        <v>0.09</v>
      </c>
      <c r="N4305" s="0" t="s">
        <v>1658</v>
      </c>
      <c r="O4305" s="0" t="s">
        <v>2284</v>
      </c>
    </row>
    <row r="4306" customFormat="false" ht="25.5" hidden="false" customHeight="false" outlineLevel="0" collapsed="false">
      <c r="A4306" s="122" t="s">
        <v>1578</v>
      </c>
      <c r="B4306" s="123" t="s">
        <v>1664</v>
      </c>
      <c r="C4306" s="122" t="s">
        <v>50</v>
      </c>
      <c r="D4306" s="122" t="s">
        <v>1665</v>
      </c>
      <c r="E4306" s="124" t="s">
        <v>1581</v>
      </c>
      <c r="F4306" s="124"/>
      <c r="G4306" s="125" t="s">
        <v>24</v>
      </c>
      <c r="H4306" s="126" t="n">
        <v>7.2E-005</v>
      </c>
      <c r="I4306" s="127" t="n">
        <f aca="false">L4306</f>
        <v>13.69</v>
      </c>
      <c r="J4306" s="127" t="n">
        <f aca="false">M4306</f>
        <v>0</v>
      </c>
      <c r="L4306" s="108" t="n">
        <f aca="false">TRUNC(N4306-N4306*$O$2,2)</f>
        <v>13.69</v>
      </c>
      <c r="M4306" s="108" t="n">
        <f aca="false">TRUNC(O4306-O4306*$O$2,2)</f>
        <v>0</v>
      </c>
      <c r="N4306" s="0" t="s">
        <v>1666</v>
      </c>
      <c r="O4306" s="0" t="s">
        <v>1635</v>
      </c>
    </row>
    <row r="4307" customFormat="false" ht="12.75" hidden="false" customHeight="false" outlineLevel="0" collapsed="false">
      <c r="A4307" s="122" t="s">
        <v>1578</v>
      </c>
      <c r="B4307" s="123" t="n">
        <v>10517</v>
      </c>
      <c r="C4307" s="122" t="s">
        <v>50</v>
      </c>
      <c r="D4307" s="122" t="s">
        <v>1669</v>
      </c>
      <c r="E4307" s="124" t="s">
        <v>1642</v>
      </c>
      <c r="F4307" s="124"/>
      <c r="G4307" s="125" t="s">
        <v>1670</v>
      </c>
      <c r="H4307" s="126" t="n">
        <v>0.000144</v>
      </c>
      <c r="I4307" s="127" t="n">
        <f aca="false">L4307</f>
        <v>234.15</v>
      </c>
      <c r="J4307" s="127" t="n">
        <f aca="false">M4307</f>
        <v>0.03</v>
      </c>
      <c r="L4307" s="108" t="n">
        <f aca="false">TRUNC(N4307-N4307*$O$2,2)</f>
        <v>234.15</v>
      </c>
      <c r="M4307" s="108" t="n">
        <f aca="false">TRUNC(O4307-O4307*$O$2,2)</f>
        <v>0.03</v>
      </c>
      <c r="N4307" s="0" t="s">
        <v>1671</v>
      </c>
      <c r="O4307" s="0" t="s">
        <v>1788</v>
      </c>
    </row>
    <row r="4308" customFormat="false" ht="12.75" hidden="false" customHeight="false" outlineLevel="0" collapsed="false">
      <c r="A4308" s="115"/>
      <c r="B4308" s="115"/>
      <c r="C4308" s="115"/>
      <c r="D4308" s="115"/>
      <c r="E4308" s="115"/>
      <c r="F4308" s="116"/>
      <c r="G4308" s="115"/>
      <c r="H4308" s="116"/>
      <c r="I4308" s="115"/>
      <c r="J4308" s="116"/>
      <c r="L4308" s="108"/>
      <c r="M4308" s="108" t="n">
        <f aca="false">TRUNC(O4308-O4308*$O$2,2)</f>
        <v>4.58</v>
      </c>
      <c r="N4308" s="0" t="s">
        <v>1574</v>
      </c>
      <c r="O4308" s="0" t="n">
        <v>5.88</v>
      </c>
    </row>
    <row r="4309" customFormat="false" ht="12.75" hidden="false" customHeight="false" outlineLevel="0" collapsed="false">
      <c r="A4309" s="115"/>
      <c r="B4309" s="115"/>
      <c r="C4309" s="115"/>
      <c r="D4309" s="115"/>
      <c r="E4309" s="115"/>
      <c r="F4309" s="116"/>
      <c r="G4309" s="115"/>
      <c r="H4309" s="117" t="s">
        <v>1575</v>
      </c>
      <c r="I4309" s="117"/>
      <c r="J4309" s="118" t="n">
        <f aca="false">M4309</f>
        <v>16.99</v>
      </c>
      <c r="L4309" s="108" t="n">
        <f aca="false">TRUNC(N4309-N4309*$O$2,2)</f>
        <v>0</v>
      </c>
      <c r="M4309" s="108" t="n">
        <f aca="false">TRUNC(O4309-O4309*$O$2,2)</f>
        <v>16.99</v>
      </c>
      <c r="N4309" s="0" t="n">
        <v>0</v>
      </c>
      <c r="O4309" s="0" t="n">
        <v>21.77</v>
      </c>
    </row>
    <row r="4310" customFormat="false" ht="13.5" hidden="false" customHeight="false" outlineLevel="0" collapsed="false">
      <c r="A4310" s="30"/>
      <c r="B4310" s="30"/>
      <c r="C4310" s="30"/>
      <c r="D4310" s="30"/>
      <c r="E4310" s="30"/>
      <c r="F4310" s="30"/>
      <c r="G4310" s="30"/>
      <c r="H4310" s="119"/>
      <c r="I4310" s="30"/>
      <c r="J4310" s="120"/>
      <c r="L4310" s="108"/>
      <c r="M4310" s="108" t="n">
        <f aca="false">TRUNC(O4310-O4310*$O$2,2)</f>
        <v>16.99</v>
      </c>
      <c r="N4310" s="0" t="s">
        <v>1576</v>
      </c>
      <c r="O4310" s="0" t="n">
        <v>21.77</v>
      </c>
    </row>
    <row r="4311" customFormat="false" ht="13.5" hidden="false" customHeight="false" outlineLevel="0" collapsed="false">
      <c r="A4311" s="121"/>
      <c r="B4311" s="121"/>
      <c r="C4311" s="121"/>
      <c r="D4311" s="121"/>
      <c r="E4311" s="121"/>
      <c r="F4311" s="121"/>
      <c r="G4311" s="121"/>
      <c r="H4311" s="121"/>
      <c r="I4311" s="121"/>
      <c r="J4311" s="121"/>
      <c r="L4311" s="108" t="n">
        <f aca="false">TRUNC(N4311-N4311*$O$2,2)</f>
        <v>0</v>
      </c>
      <c r="M4311" s="108" t="n">
        <f aca="false">TRUNC(O4311-O4311*$O$2,2)</f>
        <v>0</v>
      </c>
      <c r="N4311" s="0" t="n">
        <v>0</v>
      </c>
      <c r="O4311" s="0" t="n">
        <v>0</v>
      </c>
    </row>
    <row r="4312" customFormat="false" ht="15" hidden="false" customHeight="false" outlineLevel="0" collapsed="false">
      <c r="A4312" s="98" t="s">
        <v>654</v>
      </c>
      <c r="B4312" s="99" t="s">
        <v>8</v>
      </c>
      <c r="C4312" s="98" t="s">
        <v>9</v>
      </c>
      <c r="D4312" s="98" t="s">
        <v>10</v>
      </c>
      <c r="E4312" s="100" t="s">
        <v>1565</v>
      </c>
      <c r="F4312" s="100"/>
      <c r="G4312" s="101" t="s">
        <v>11</v>
      </c>
      <c r="H4312" s="99" t="s">
        <v>12</v>
      </c>
      <c r="I4312" s="99" t="s">
        <v>13</v>
      </c>
      <c r="J4312" s="99" t="s">
        <v>15</v>
      </c>
      <c r="L4312" s="108"/>
      <c r="M4312" s="108"/>
    </row>
    <row r="4313" customFormat="false" ht="52.9" hidden="false" customHeight="true" outlineLevel="0" collapsed="false">
      <c r="A4313" s="102" t="s">
        <v>1566</v>
      </c>
      <c r="B4313" s="103" t="s">
        <v>655</v>
      </c>
      <c r="C4313" s="102" t="s">
        <v>29</v>
      </c>
      <c r="D4313" s="102" t="s">
        <v>656</v>
      </c>
      <c r="E4313" s="104" t="s">
        <v>3291</v>
      </c>
      <c r="F4313" s="104"/>
      <c r="G4313" s="105" t="s">
        <v>117</v>
      </c>
      <c r="H4313" s="106" t="n">
        <v>1</v>
      </c>
      <c r="I4313" s="107" t="n">
        <f aca="false">L4313</f>
        <v>29.17</v>
      </c>
      <c r="J4313" s="107" t="n">
        <f aca="false">M4313</f>
        <v>29.17</v>
      </c>
      <c r="L4313" s="108" t="n">
        <f aca="false">TRUNC(N4313-N4313*$O$2,2)</f>
        <v>29.17</v>
      </c>
      <c r="M4313" s="108" t="n">
        <f aca="false">TRUNC(O4313-O4313*$O$2,2)</f>
        <v>29.17</v>
      </c>
      <c r="N4313" s="0" t="n">
        <v>37.38</v>
      </c>
      <c r="O4313" s="0" t="n">
        <v>37.38</v>
      </c>
    </row>
    <row r="4314" customFormat="false" ht="39.6" hidden="false" customHeight="true" outlineLevel="0" collapsed="false">
      <c r="A4314" s="109" t="s">
        <v>1567</v>
      </c>
      <c r="B4314" s="110" t="s">
        <v>3312</v>
      </c>
      <c r="C4314" s="109" t="s">
        <v>29</v>
      </c>
      <c r="D4314" s="109" t="s">
        <v>3313</v>
      </c>
      <c r="E4314" s="111" t="s">
        <v>1570</v>
      </c>
      <c r="F4314" s="111"/>
      <c r="G4314" s="112" t="s">
        <v>31</v>
      </c>
      <c r="H4314" s="113" t="n">
        <v>0.4444</v>
      </c>
      <c r="I4314" s="114" t="n">
        <f aca="false">L4314</f>
        <v>22.6</v>
      </c>
      <c r="J4314" s="114" t="n">
        <f aca="false">M4314</f>
        <v>10.03</v>
      </c>
      <c r="L4314" s="108" t="n">
        <f aca="false">TRUNC(N4314-N4314*$O$2,2)</f>
        <v>22.6</v>
      </c>
      <c r="M4314" s="108" t="n">
        <f aca="false">TRUNC(O4314-O4314*$O$2,2)</f>
        <v>10.03</v>
      </c>
      <c r="N4314" s="0" t="n">
        <v>28.96</v>
      </c>
      <c r="O4314" s="0" t="n">
        <v>12.86</v>
      </c>
    </row>
    <row r="4315" customFormat="false" ht="39.6" hidden="false" customHeight="true" outlineLevel="0" collapsed="false">
      <c r="A4315" s="109" t="s">
        <v>1567</v>
      </c>
      <c r="B4315" s="110" t="s">
        <v>3314</v>
      </c>
      <c r="C4315" s="109" t="s">
        <v>29</v>
      </c>
      <c r="D4315" s="109" t="s">
        <v>3315</v>
      </c>
      <c r="E4315" s="111" t="s">
        <v>1570</v>
      </c>
      <c r="F4315" s="111"/>
      <c r="G4315" s="112" t="s">
        <v>31</v>
      </c>
      <c r="H4315" s="113" t="n">
        <v>0.4444</v>
      </c>
      <c r="I4315" s="114" t="n">
        <f aca="false">L4315</f>
        <v>16.13</v>
      </c>
      <c r="J4315" s="114" t="n">
        <f aca="false">M4315</f>
        <v>7.16</v>
      </c>
      <c r="L4315" s="108" t="n">
        <f aca="false">TRUNC(N4315-N4315*$O$2,2)</f>
        <v>16.13</v>
      </c>
      <c r="M4315" s="108" t="n">
        <f aca="false">TRUNC(O4315-O4315*$O$2,2)</f>
        <v>7.16</v>
      </c>
      <c r="N4315" s="0" t="n">
        <v>20.67</v>
      </c>
      <c r="O4315" s="0" t="n">
        <v>9.18</v>
      </c>
    </row>
    <row r="4316" customFormat="false" ht="25.5" hidden="false" customHeight="false" outlineLevel="0" collapsed="false">
      <c r="A4316" s="122" t="s">
        <v>1578</v>
      </c>
      <c r="B4316" s="123" t="s">
        <v>2826</v>
      </c>
      <c r="C4316" s="122" t="s">
        <v>29</v>
      </c>
      <c r="D4316" s="122" t="s">
        <v>2827</v>
      </c>
      <c r="E4316" s="124" t="s">
        <v>1581</v>
      </c>
      <c r="F4316" s="124"/>
      <c r="G4316" s="125" t="s">
        <v>117</v>
      </c>
      <c r="H4316" s="126" t="n">
        <v>1.0549</v>
      </c>
      <c r="I4316" s="127" t="n">
        <f aca="false">L4316</f>
        <v>11.31</v>
      </c>
      <c r="J4316" s="127" t="n">
        <f aca="false">M4316</f>
        <v>11.93</v>
      </c>
      <c r="L4316" s="108" t="n">
        <f aca="false">TRUNC(N4316-N4316*$O$2,2)</f>
        <v>11.31</v>
      </c>
      <c r="M4316" s="108" t="n">
        <f aca="false">TRUNC(O4316-O4316*$O$2,2)</f>
        <v>11.93</v>
      </c>
      <c r="N4316" s="0" t="n">
        <v>14.5</v>
      </c>
      <c r="O4316" s="0" t="n">
        <v>15.29</v>
      </c>
    </row>
    <row r="4317" customFormat="false" ht="25.5" hidden="false" customHeight="false" outlineLevel="0" collapsed="false">
      <c r="A4317" s="122" t="s">
        <v>1578</v>
      </c>
      <c r="B4317" s="123" t="s">
        <v>3316</v>
      </c>
      <c r="C4317" s="122" t="s">
        <v>29</v>
      </c>
      <c r="D4317" s="122" t="s">
        <v>3317</v>
      </c>
      <c r="E4317" s="124" t="s">
        <v>1581</v>
      </c>
      <c r="F4317" s="124"/>
      <c r="G4317" s="125" t="s">
        <v>65</v>
      </c>
      <c r="H4317" s="126" t="n">
        <v>0.0247</v>
      </c>
      <c r="I4317" s="127" t="n">
        <f aca="false">L4317</f>
        <v>1.67</v>
      </c>
      <c r="J4317" s="127" t="n">
        <f aca="false">M4317</f>
        <v>0.03</v>
      </c>
      <c r="L4317" s="108" t="n">
        <f aca="false">TRUNC(N4317-N4317*$O$2,2)</f>
        <v>1.67</v>
      </c>
      <c r="M4317" s="108" t="n">
        <f aca="false">TRUNC(O4317-O4317*$O$2,2)</f>
        <v>0.03</v>
      </c>
      <c r="N4317" s="0" t="n">
        <v>2.15</v>
      </c>
      <c r="O4317" s="0" t="n">
        <v>0.05</v>
      </c>
    </row>
    <row r="4318" customFormat="false" ht="12.75" hidden="false" customHeight="false" outlineLevel="0" collapsed="false">
      <c r="A4318" s="115"/>
      <c r="B4318" s="115"/>
      <c r="C4318" s="115"/>
      <c r="D4318" s="115"/>
      <c r="E4318" s="115"/>
      <c r="F4318" s="116"/>
      <c r="G4318" s="115"/>
      <c r="H4318" s="116"/>
      <c r="I4318" s="115"/>
      <c r="J4318" s="116"/>
      <c r="L4318" s="108"/>
      <c r="M4318" s="108" t="n">
        <f aca="false">TRUNC(O4318-O4318*$O$2,2)</f>
        <v>13.34</v>
      </c>
      <c r="N4318" s="0" t="s">
        <v>1574</v>
      </c>
      <c r="O4318" s="0" t="n">
        <v>17.1</v>
      </c>
    </row>
    <row r="4319" customFormat="false" ht="12.75" hidden="false" customHeight="false" outlineLevel="0" collapsed="false">
      <c r="A4319" s="115"/>
      <c r="B4319" s="115"/>
      <c r="C4319" s="115"/>
      <c r="D4319" s="115"/>
      <c r="E4319" s="115"/>
      <c r="F4319" s="116"/>
      <c r="G4319" s="115"/>
      <c r="H4319" s="117" t="s">
        <v>1575</v>
      </c>
      <c r="I4319" s="117"/>
      <c r="J4319" s="118" t="n">
        <f aca="false">M4319</f>
        <v>35.72</v>
      </c>
      <c r="L4319" s="108" t="n">
        <f aca="false">TRUNC(N4319-N4319*$O$2,2)</f>
        <v>0</v>
      </c>
      <c r="M4319" s="108" t="n">
        <f aca="false">TRUNC(O4319-O4319*$O$2,2)</f>
        <v>35.72</v>
      </c>
      <c r="N4319" s="0" t="n">
        <v>0</v>
      </c>
      <c r="O4319" s="0" t="n">
        <v>45.77</v>
      </c>
    </row>
    <row r="4320" customFormat="false" ht="13.5" hidden="false" customHeight="false" outlineLevel="0" collapsed="false">
      <c r="A4320" s="30"/>
      <c r="B4320" s="30"/>
      <c r="C4320" s="30"/>
      <c r="D4320" s="30"/>
      <c r="E4320" s="30"/>
      <c r="F4320" s="30"/>
      <c r="G4320" s="30"/>
      <c r="H4320" s="119"/>
      <c r="I4320" s="30"/>
      <c r="J4320" s="120"/>
      <c r="L4320" s="108"/>
      <c r="M4320" s="108" t="n">
        <f aca="false">TRUNC(O4320-O4320*$O$2,2)</f>
        <v>2139.83</v>
      </c>
      <c r="N4320" s="0" t="s">
        <v>1576</v>
      </c>
      <c r="O4320" s="0" t="n">
        <v>2741.62</v>
      </c>
    </row>
    <row r="4321" customFormat="false" ht="13.5" hidden="false" customHeight="false" outlineLevel="0" collapsed="false">
      <c r="A4321" s="121"/>
      <c r="B4321" s="121"/>
      <c r="C4321" s="121"/>
      <c r="D4321" s="121"/>
      <c r="E4321" s="121"/>
      <c r="F4321" s="121"/>
      <c r="G4321" s="121"/>
      <c r="H4321" s="121"/>
      <c r="I4321" s="121"/>
      <c r="J4321" s="121"/>
      <c r="L4321" s="108" t="n">
        <f aca="false">TRUNC(N4321-N4321*$O$2,2)</f>
        <v>0</v>
      </c>
      <c r="M4321" s="108" t="n">
        <f aca="false">TRUNC(O4321-O4321*$O$2,2)</f>
        <v>0</v>
      </c>
      <c r="N4321" s="0" t="n">
        <v>0</v>
      </c>
      <c r="O4321" s="0" t="n">
        <v>0</v>
      </c>
    </row>
    <row r="4322" customFormat="false" ht="15" hidden="false" customHeight="false" outlineLevel="0" collapsed="false">
      <c r="A4322" s="98" t="s">
        <v>657</v>
      </c>
      <c r="B4322" s="99" t="s">
        <v>8</v>
      </c>
      <c r="C4322" s="98" t="s">
        <v>9</v>
      </c>
      <c r="D4322" s="98" t="s">
        <v>10</v>
      </c>
      <c r="E4322" s="100" t="s">
        <v>1565</v>
      </c>
      <c r="F4322" s="100"/>
      <c r="G4322" s="101" t="s">
        <v>11</v>
      </c>
      <c r="H4322" s="99" t="s">
        <v>12</v>
      </c>
      <c r="I4322" s="99" t="s">
        <v>13</v>
      </c>
      <c r="J4322" s="99" t="s">
        <v>15</v>
      </c>
      <c r="L4322" s="108"/>
      <c r="M4322" s="108"/>
    </row>
    <row r="4323" customFormat="false" ht="52.9" hidden="false" customHeight="true" outlineLevel="0" collapsed="false">
      <c r="A4323" s="102" t="s">
        <v>1566</v>
      </c>
      <c r="B4323" s="103" t="s">
        <v>658</v>
      </c>
      <c r="C4323" s="102" t="s">
        <v>29</v>
      </c>
      <c r="D4323" s="102" t="s">
        <v>659</v>
      </c>
      <c r="E4323" s="104" t="s">
        <v>3291</v>
      </c>
      <c r="F4323" s="104"/>
      <c r="G4323" s="105" t="s">
        <v>117</v>
      </c>
      <c r="H4323" s="106" t="n">
        <v>1</v>
      </c>
      <c r="I4323" s="107" t="n">
        <f aca="false">L4323</f>
        <v>16.57</v>
      </c>
      <c r="J4323" s="107" t="n">
        <f aca="false">M4323</f>
        <v>16.57</v>
      </c>
      <c r="L4323" s="108" t="n">
        <f aca="false">TRUNC(N4323-N4323*$O$2,2)</f>
        <v>16.57</v>
      </c>
      <c r="M4323" s="108" t="n">
        <f aca="false">TRUNC(O4323-O4323*$O$2,2)</f>
        <v>16.57</v>
      </c>
      <c r="N4323" s="0" t="n">
        <v>21.23</v>
      </c>
      <c r="O4323" s="0" t="n">
        <v>21.23</v>
      </c>
    </row>
    <row r="4324" customFormat="false" ht="39.6" hidden="false" customHeight="true" outlineLevel="0" collapsed="false">
      <c r="A4324" s="109" t="s">
        <v>1567</v>
      </c>
      <c r="B4324" s="110" t="s">
        <v>3314</v>
      </c>
      <c r="C4324" s="109" t="s">
        <v>29</v>
      </c>
      <c r="D4324" s="109" t="s">
        <v>3315</v>
      </c>
      <c r="E4324" s="111" t="s">
        <v>1570</v>
      </c>
      <c r="F4324" s="111"/>
      <c r="G4324" s="112" t="s">
        <v>31</v>
      </c>
      <c r="H4324" s="113" t="n">
        <v>0.293</v>
      </c>
      <c r="I4324" s="114" t="n">
        <f aca="false">L4324</f>
        <v>16.13</v>
      </c>
      <c r="J4324" s="114" t="n">
        <f aca="false">M4324</f>
        <v>4.72</v>
      </c>
      <c r="L4324" s="108" t="n">
        <f aca="false">TRUNC(N4324-N4324*$O$2,2)</f>
        <v>16.13</v>
      </c>
      <c r="M4324" s="108" t="n">
        <f aca="false">TRUNC(O4324-O4324*$O$2,2)</f>
        <v>4.72</v>
      </c>
      <c r="N4324" s="0" t="n">
        <v>20.67</v>
      </c>
      <c r="O4324" s="0" t="n">
        <v>6.05</v>
      </c>
    </row>
    <row r="4325" customFormat="false" ht="39.6" hidden="false" customHeight="true" outlineLevel="0" collapsed="false">
      <c r="A4325" s="109" t="s">
        <v>1567</v>
      </c>
      <c r="B4325" s="110" t="s">
        <v>3312</v>
      </c>
      <c r="C4325" s="109" t="s">
        <v>29</v>
      </c>
      <c r="D4325" s="109" t="s">
        <v>3313</v>
      </c>
      <c r="E4325" s="111" t="s">
        <v>1570</v>
      </c>
      <c r="F4325" s="111"/>
      <c r="G4325" s="112" t="s">
        <v>31</v>
      </c>
      <c r="H4325" s="113" t="n">
        <v>0.293</v>
      </c>
      <c r="I4325" s="114" t="n">
        <f aca="false">L4325</f>
        <v>22.6</v>
      </c>
      <c r="J4325" s="114" t="n">
        <f aca="false">M4325</f>
        <v>6.61</v>
      </c>
      <c r="L4325" s="108" t="n">
        <f aca="false">TRUNC(N4325-N4325*$O$2,2)</f>
        <v>22.6</v>
      </c>
      <c r="M4325" s="108" t="n">
        <f aca="false">TRUNC(O4325-O4325*$O$2,2)</f>
        <v>6.61</v>
      </c>
      <c r="N4325" s="0" t="n">
        <v>28.96</v>
      </c>
      <c r="O4325" s="0" t="n">
        <v>8.48</v>
      </c>
    </row>
    <row r="4326" customFormat="false" ht="25.5" hidden="false" customHeight="false" outlineLevel="0" collapsed="false">
      <c r="A4326" s="122" t="s">
        <v>1578</v>
      </c>
      <c r="B4326" s="123" t="s">
        <v>3316</v>
      </c>
      <c r="C4326" s="122" t="s">
        <v>29</v>
      </c>
      <c r="D4326" s="122" t="s">
        <v>3317</v>
      </c>
      <c r="E4326" s="124" t="s">
        <v>1581</v>
      </c>
      <c r="F4326" s="124"/>
      <c r="G4326" s="125" t="s">
        <v>65</v>
      </c>
      <c r="H4326" s="126" t="n">
        <v>0.0163</v>
      </c>
      <c r="I4326" s="127" t="n">
        <f aca="false">L4326</f>
        <v>1.67</v>
      </c>
      <c r="J4326" s="127" t="n">
        <f aca="false">M4326</f>
        <v>0.02</v>
      </c>
      <c r="L4326" s="108" t="n">
        <f aca="false">TRUNC(N4326-N4326*$O$2,2)</f>
        <v>1.67</v>
      </c>
      <c r="M4326" s="108" t="n">
        <f aca="false">TRUNC(O4326-O4326*$O$2,2)</f>
        <v>0.02</v>
      </c>
      <c r="N4326" s="0" t="n">
        <v>2.15</v>
      </c>
      <c r="O4326" s="0" t="n">
        <v>0.03</v>
      </c>
    </row>
    <row r="4327" customFormat="false" ht="25.5" hidden="false" customHeight="false" outlineLevel="0" collapsed="false">
      <c r="A4327" s="122" t="s">
        <v>1578</v>
      </c>
      <c r="B4327" s="123" t="s">
        <v>3395</v>
      </c>
      <c r="C4327" s="122" t="s">
        <v>29</v>
      </c>
      <c r="D4327" s="122" t="s">
        <v>3396</v>
      </c>
      <c r="E4327" s="124" t="s">
        <v>1581</v>
      </c>
      <c r="F4327" s="124"/>
      <c r="G4327" s="125" t="s">
        <v>117</v>
      </c>
      <c r="H4327" s="126" t="n">
        <v>1.0549</v>
      </c>
      <c r="I4327" s="127" t="n">
        <f aca="false">L4327</f>
        <v>4.94</v>
      </c>
      <c r="J4327" s="127" t="n">
        <f aca="false">M4327</f>
        <v>5.2</v>
      </c>
      <c r="L4327" s="108" t="n">
        <f aca="false">TRUNC(N4327-N4327*$O$2,2)</f>
        <v>4.94</v>
      </c>
      <c r="M4327" s="108" t="n">
        <f aca="false">TRUNC(O4327-O4327*$O$2,2)</f>
        <v>5.2</v>
      </c>
      <c r="N4327" s="0" t="n">
        <v>6.33</v>
      </c>
      <c r="O4327" s="0" t="n">
        <v>6.67</v>
      </c>
    </row>
    <row r="4328" customFormat="false" ht="12.75" hidden="false" customHeight="false" outlineLevel="0" collapsed="false">
      <c r="A4328" s="115"/>
      <c r="B4328" s="115"/>
      <c r="C4328" s="115"/>
      <c r="D4328" s="115"/>
      <c r="E4328" s="115"/>
      <c r="F4328" s="116"/>
      <c r="G4328" s="115"/>
      <c r="H4328" s="116"/>
      <c r="I4328" s="115"/>
      <c r="J4328" s="116"/>
      <c r="L4328" s="108"/>
      <c r="M4328" s="108" t="n">
        <f aca="false">TRUNC(O4328-O4328*$O$2,2)</f>
        <v>8.79</v>
      </c>
      <c r="N4328" s="0" t="s">
        <v>1574</v>
      </c>
      <c r="O4328" s="0" t="n">
        <v>11.27</v>
      </c>
    </row>
    <row r="4329" customFormat="false" ht="12.75" hidden="false" customHeight="false" outlineLevel="0" collapsed="false">
      <c r="A4329" s="115"/>
      <c r="B4329" s="115"/>
      <c r="C4329" s="115"/>
      <c r="D4329" s="115"/>
      <c r="E4329" s="115"/>
      <c r="F4329" s="116"/>
      <c r="G4329" s="115"/>
      <c r="H4329" s="117" t="s">
        <v>1575</v>
      </c>
      <c r="I4329" s="117"/>
      <c r="J4329" s="118" t="n">
        <f aca="false">M4329</f>
        <v>20.29</v>
      </c>
      <c r="L4329" s="108" t="n">
        <f aca="false">TRUNC(N4329-N4329*$O$2,2)</f>
        <v>0</v>
      </c>
      <c r="M4329" s="108" t="n">
        <f aca="false">TRUNC(O4329-O4329*$O$2,2)</f>
        <v>20.29</v>
      </c>
      <c r="N4329" s="0" t="n">
        <v>0</v>
      </c>
      <c r="O4329" s="0" t="n">
        <v>26</v>
      </c>
    </row>
    <row r="4330" customFormat="false" ht="13.5" hidden="false" customHeight="false" outlineLevel="0" collapsed="false">
      <c r="A4330" s="30"/>
      <c r="B4330" s="30"/>
      <c r="C4330" s="30"/>
      <c r="D4330" s="30"/>
      <c r="E4330" s="30"/>
      <c r="F4330" s="30"/>
      <c r="G4330" s="30"/>
      <c r="H4330" s="119"/>
      <c r="I4330" s="30"/>
      <c r="J4330" s="120"/>
      <c r="L4330" s="108"/>
      <c r="M4330" s="108" t="n">
        <f aca="false">TRUNC(O4330-O4330*$O$2,2)</f>
        <v>300.33</v>
      </c>
      <c r="N4330" s="0" t="s">
        <v>1576</v>
      </c>
      <c r="O4330" s="0" t="n">
        <v>384.8</v>
      </c>
    </row>
    <row r="4331" customFormat="false" ht="13.5" hidden="false" customHeight="false" outlineLevel="0" collapsed="false">
      <c r="A4331" s="121"/>
      <c r="B4331" s="121"/>
      <c r="C4331" s="121"/>
      <c r="D4331" s="121"/>
      <c r="E4331" s="121"/>
      <c r="F4331" s="121"/>
      <c r="G4331" s="121"/>
      <c r="H4331" s="121"/>
      <c r="I4331" s="121"/>
      <c r="J4331" s="121"/>
      <c r="L4331" s="108" t="n">
        <f aca="false">TRUNC(N4331-N4331*$O$2,2)</f>
        <v>0</v>
      </c>
      <c r="M4331" s="108" t="n">
        <f aca="false">TRUNC(O4331-O4331*$O$2,2)</f>
        <v>0</v>
      </c>
      <c r="N4331" s="0" t="n">
        <v>0</v>
      </c>
      <c r="O4331" s="0" t="n">
        <v>0</v>
      </c>
    </row>
    <row r="4332" customFormat="false" ht="15" hidden="false" customHeight="false" outlineLevel="0" collapsed="false">
      <c r="A4332" s="98" t="s">
        <v>660</v>
      </c>
      <c r="B4332" s="99" t="s">
        <v>8</v>
      </c>
      <c r="C4332" s="98" t="s">
        <v>9</v>
      </c>
      <c r="D4332" s="98" t="s">
        <v>10</v>
      </c>
      <c r="E4332" s="100" t="s">
        <v>1565</v>
      </c>
      <c r="F4332" s="100"/>
      <c r="G4332" s="101" t="s">
        <v>11</v>
      </c>
      <c r="H4332" s="99" t="s">
        <v>12</v>
      </c>
      <c r="I4332" s="99" t="s">
        <v>13</v>
      </c>
      <c r="J4332" s="99" t="s">
        <v>15</v>
      </c>
      <c r="L4332" s="108"/>
      <c r="M4332" s="108"/>
    </row>
    <row r="4333" customFormat="false" ht="52.9" hidden="false" customHeight="true" outlineLevel="0" collapsed="false">
      <c r="A4333" s="102" t="s">
        <v>1566</v>
      </c>
      <c r="B4333" s="103" t="s">
        <v>661</v>
      </c>
      <c r="C4333" s="102" t="s">
        <v>29</v>
      </c>
      <c r="D4333" s="102" t="s">
        <v>662</v>
      </c>
      <c r="E4333" s="104" t="s">
        <v>3291</v>
      </c>
      <c r="F4333" s="104"/>
      <c r="G4333" s="105" t="s">
        <v>117</v>
      </c>
      <c r="H4333" s="106" t="n">
        <v>1</v>
      </c>
      <c r="I4333" s="107" t="n">
        <f aca="false">L4333</f>
        <v>20.94</v>
      </c>
      <c r="J4333" s="107" t="n">
        <f aca="false">M4333</f>
        <v>20.94</v>
      </c>
      <c r="L4333" s="108" t="n">
        <f aca="false">TRUNC(N4333-N4333*$O$2,2)</f>
        <v>20.94</v>
      </c>
      <c r="M4333" s="108" t="n">
        <f aca="false">TRUNC(O4333-O4333*$O$2,2)</f>
        <v>20.94</v>
      </c>
      <c r="N4333" s="0" t="n">
        <v>26.84</v>
      </c>
      <c r="O4333" s="0" t="n">
        <v>26.84</v>
      </c>
    </row>
    <row r="4334" customFormat="false" ht="39.6" hidden="false" customHeight="true" outlineLevel="0" collapsed="false">
      <c r="A4334" s="109" t="s">
        <v>1567</v>
      </c>
      <c r="B4334" s="110" t="s">
        <v>3312</v>
      </c>
      <c r="C4334" s="109" t="s">
        <v>29</v>
      </c>
      <c r="D4334" s="109" t="s">
        <v>3313</v>
      </c>
      <c r="E4334" s="111" t="s">
        <v>1570</v>
      </c>
      <c r="F4334" s="111"/>
      <c r="G4334" s="112" t="s">
        <v>31</v>
      </c>
      <c r="H4334" s="113" t="n">
        <v>0.3182</v>
      </c>
      <c r="I4334" s="114" t="n">
        <f aca="false">L4334</f>
        <v>22.6</v>
      </c>
      <c r="J4334" s="114" t="n">
        <f aca="false">M4334</f>
        <v>7.18</v>
      </c>
      <c r="L4334" s="108" t="n">
        <f aca="false">TRUNC(N4334-N4334*$O$2,2)</f>
        <v>22.6</v>
      </c>
      <c r="M4334" s="108" t="n">
        <f aca="false">TRUNC(O4334-O4334*$O$2,2)</f>
        <v>7.18</v>
      </c>
      <c r="N4334" s="0" t="n">
        <v>28.96</v>
      </c>
      <c r="O4334" s="0" t="n">
        <v>9.21</v>
      </c>
    </row>
    <row r="4335" customFormat="false" ht="39.6" hidden="false" customHeight="true" outlineLevel="0" collapsed="false">
      <c r="A4335" s="109" t="s">
        <v>1567</v>
      </c>
      <c r="B4335" s="110" t="s">
        <v>3314</v>
      </c>
      <c r="C4335" s="109" t="s">
        <v>29</v>
      </c>
      <c r="D4335" s="109" t="s">
        <v>3315</v>
      </c>
      <c r="E4335" s="111" t="s">
        <v>1570</v>
      </c>
      <c r="F4335" s="111"/>
      <c r="G4335" s="112" t="s">
        <v>31</v>
      </c>
      <c r="H4335" s="113" t="n">
        <v>0.3182</v>
      </c>
      <c r="I4335" s="114" t="n">
        <f aca="false">L4335</f>
        <v>16.13</v>
      </c>
      <c r="J4335" s="114" t="n">
        <f aca="false">M4335</f>
        <v>5.12</v>
      </c>
      <c r="L4335" s="108" t="n">
        <f aca="false">TRUNC(N4335-N4335*$O$2,2)</f>
        <v>16.13</v>
      </c>
      <c r="M4335" s="108" t="n">
        <f aca="false">TRUNC(O4335-O4335*$O$2,2)</f>
        <v>5.12</v>
      </c>
      <c r="N4335" s="0" t="n">
        <v>20.67</v>
      </c>
      <c r="O4335" s="0" t="n">
        <v>6.57</v>
      </c>
    </row>
    <row r="4336" customFormat="false" ht="25.5" hidden="false" customHeight="false" outlineLevel="0" collapsed="false">
      <c r="A4336" s="122" t="s">
        <v>1578</v>
      </c>
      <c r="B4336" s="123" t="s">
        <v>3397</v>
      </c>
      <c r="C4336" s="122" t="s">
        <v>29</v>
      </c>
      <c r="D4336" s="122" t="s">
        <v>3398</v>
      </c>
      <c r="E4336" s="124" t="s">
        <v>1581</v>
      </c>
      <c r="F4336" s="124"/>
      <c r="G4336" s="125" t="s">
        <v>117</v>
      </c>
      <c r="H4336" s="126" t="n">
        <v>1.0549</v>
      </c>
      <c r="I4336" s="127" t="n">
        <f aca="false">L4336</f>
        <v>8.16</v>
      </c>
      <c r="J4336" s="127" t="n">
        <f aca="false">M4336</f>
        <v>8.6</v>
      </c>
      <c r="L4336" s="108" t="n">
        <f aca="false">TRUNC(N4336-N4336*$O$2,2)</f>
        <v>8.16</v>
      </c>
      <c r="M4336" s="108" t="n">
        <f aca="false">TRUNC(O4336-O4336*$O$2,2)</f>
        <v>8.6</v>
      </c>
      <c r="N4336" s="0" t="n">
        <v>10.46</v>
      </c>
      <c r="O4336" s="0" t="n">
        <v>11.03</v>
      </c>
    </row>
    <row r="4337" customFormat="false" ht="25.5" hidden="false" customHeight="false" outlineLevel="0" collapsed="false">
      <c r="A4337" s="122" t="s">
        <v>1578</v>
      </c>
      <c r="B4337" s="123" t="s">
        <v>3316</v>
      </c>
      <c r="C4337" s="122" t="s">
        <v>29</v>
      </c>
      <c r="D4337" s="122" t="s">
        <v>3317</v>
      </c>
      <c r="E4337" s="124" t="s">
        <v>1581</v>
      </c>
      <c r="F4337" s="124"/>
      <c r="G4337" s="125" t="s">
        <v>65</v>
      </c>
      <c r="H4337" s="126" t="n">
        <v>0.0177</v>
      </c>
      <c r="I4337" s="127" t="n">
        <f aca="false">L4337</f>
        <v>1.67</v>
      </c>
      <c r="J4337" s="127" t="n">
        <f aca="false">M4337</f>
        <v>0.02</v>
      </c>
      <c r="L4337" s="108" t="n">
        <f aca="false">TRUNC(N4337-N4337*$O$2,2)</f>
        <v>1.67</v>
      </c>
      <c r="M4337" s="108" t="n">
        <f aca="false">TRUNC(O4337-O4337*$O$2,2)</f>
        <v>0.02</v>
      </c>
      <c r="N4337" s="0" t="n">
        <v>2.15</v>
      </c>
      <c r="O4337" s="0" t="n">
        <v>0.03</v>
      </c>
    </row>
    <row r="4338" customFormat="false" ht="12.75" hidden="false" customHeight="false" outlineLevel="0" collapsed="false">
      <c r="A4338" s="115"/>
      <c r="B4338" s="115"/>
      <c r="C4338" s="115"/>
      <c r="D4338" s="115"/>
      <c r="E4338" s="115"/>
      <c r="F4338" s="116"/>
      <c r="G4338" s="115"/>
      <c r="H4338" s="116"/>
      <c r="I4338" s="115"/>
      <c r="J4338" s="116"/>
      <c r="L4338" s="108"/>
      <c r="M4338" s="108" t="n">
        <f aca="false">TRUNC(O4338-O4338*$O$2,2)</f>
        <v>9.55</v>
      </c>
      <c r="N4338" s="0" t="s">
        <v>1574</v>
      </c>
      <c r="O4338" s="0" t="n">
        <v>12.24</v>
      </c>
    </row>
    <row r="4339" customFormat="false" ht="12.75" hidden="false" customHeight="false" outlineLevel="0" collapsed="false">
      <c r="A4339" s="115"/>
      <c r="B4339" s="115"/>
      <c r="C4339" s="115"/>
      <c r="D4339" s="115"/>
      <c r="E4339" s="115"/>
      <c r="F4339" s="116"/>
      <c r="G4339" s="115"/>
      <c r="H4339" s="117" t="s">
        <v>1575</v>
      </c>
      <c r="I4339" s="117"/>
      <c r="J4339" s="118" t="n">
        <f aca="false">M4339</f>
        <v>25.65</v>
      </c>
      <c r="L4339" s="108" t="n">
        <f aca="false">TRUNC(N4339-N4339*$O$2,2)</f>
        <v>0</v>
      </c>
      <c r="M4339" s="108" t="n">
        <f aca="false">TRUNC(O4339-O4339*$O$2,2)</f>
        <v>25.65</v>
      </c>
      <c r="N4339" s="0" t="n">
        <v>0</v>
      </c>
      <c r="O4339" s="0" t="n">
        <v>32.87</v>
      </c>
    </row>
    <row r="4340" customFormat="false" ht="13.5" hidden="false" customHeight="false" outlineLevel="0" collapsed="false">
      <c r="A4340" s="30"/>
      <c r="B4340" s="30"/>
      <c r="C4340" s="30"/>
      <c r="D4340" s="30"/>
      <c r="E4340" s="30"/>
      <c r="F4340" s="30"/>
      <c r="G4340" s="30"/>
      <c r="H4340" s="119"/>
      <c r="I4340" s="30"/>
      <c r="J4340" s="120"/>
      <c r="L4340" s="108"/>
      <c r="M4340" s="108" t="n">
        <f aca="false">TRUNC(O4340-O4340*$O$2,2)</f>
        <v>1098.03</v>
      </c>
      <c r="N4340" s="0" t="s">
        <v>1576</v>
      </c>
      <c r="O4340" s="0" t="n">
        <v>1406.83</v>
      </c>
    </row>
    <row r="4341" customFormat="false" ht="13.5" hidden="false" customHeight="false" outlineLevel="0" collapsed="false">
      <c r="A4341" s="121"/>
      <c r="B4341" s="121"/>
      <c r="C4341" s="121"/>
      <c r="D4341" s="121"/>
      <c r="E4341" s="121"/>
      <c r="F4341" s="121"/>
      <c r="G4341" s="121"/>
      <c r="H4341" s="121"/>
      <c r="I4341" s="121"/>
      <c r="J4341" s="121"/>
      <c r="L4341" s="108" t="n">
        <f aca="false">TRUNC(N4341-N4341*$O$2,2)</f>
        <v>0</v>
      </c>
      <c r="M4341" s="108" t="n">
        <f aca="false">TRUNC(O4341-O4341*$O$2,2)</f>
        <v>0</v>
      </c>
      <c r="N4341" s="0" t="n">
        <v>0</v>
      </c>
      <c r="O4341" s="0" t="n">
        <v>0</v>
      </c>
    </row>
    <row r="4342" customFormat="false" ht="15" hidden="false" customHeight="false" outlineLevel="0" collapsed="false">
      <c r="A4342" s="98" t="s">
        <v>663</v>
      </c>
      <c r="B4342" s="99" t="s">
        <v>8</v>
      </c>
      <c r="C4342" s="98" t="s">
        <v>9</v>
      </c>
      <c r="D4342" s="98" t="s">
        <v>10</v>
      </c>
      <c r="E4342" s="100" t="s">
        <v>1565</v>
      </c>
      <c r="F4342" s="100"/>
      <c r="G4342" s="101" t="s">
        <v>11</v>
      </c>
      <c r="H4342" s="99" t="s">
        <v>12</v>
      </c>
      <c r="I4342" s="99" t="s">
        <v>13</v>
      </c>
      <c r="J4342" s="99" t="s">
        <v>15</v>
      </c>
      <c r="L4342" s="108"/>
      <c r="M4342" s="108"/>
    </row>
    <row r="4343" customFormat="false" ht="52.9" hidden="false" customHeight="true" outlineLevel="0" collapsed="false">
      <c r="A4343" s="102" t="s">
        <v>1566</v>
      </c>
      <c r="B4343" s="103" t="s">
        <v>664</v>
      </c>
      <c r="C4343" s="102" t="s">
        <v>29</v>
      </c>
      <c r="D4343" s="102" t="s">
        <v>665</v>
      </c>
      <c r="E4343" s="104" t="s">
        <v>3291</v>
      </c>
      <c r="F4343" s="104"/>
      <c r="G4343" s="105" t="s">
        <v>117</v>
      </c>
      <c r="H4343" s="106" t="n">
        <v>1</v>
      </c>
      <c r="I4343" s="107" t="n">
        <f aca="false">L4343</f>
        <v>26.09</v>
      </c>
      <c r="J4343" s="107" t="n">
        <f aca="false">M4343</f>
        <v>26.09</v>
      </c>
      <c r="L4343" s="108" t="n">
        <f aca="false">TRUNC(N4343-N4343*$O$2,2)</f>
        <v>26.09</v>
      </c>
      <c r="M4343" s="108" t="n">
        <f aca="false">TRUNC(O4343-O4343*$O$2,2)</f>
        <v>26.09</v>
      </c>
      <c r="N4343" s="0" t="n">
        <v>33.44</v>
      </c>
      <c r="O4343" s="0" t="n">
        <v>33.44</v>
      </c>
    </row>
    <row r="4344" customFormat="false" ht="39.6" hidden="false" customHeight="true" outlineLevel="0" collapsed="false">
      <c r="A4344" s="109" t="s">
        <v>1567</v>
      </c>
      <c r="B4344" s="110" t="s">
        <v>3314</v>
      </c>
      <c r="C4344" s="109" t="s">
        <v>29</v>
      </c>
      <c r="D4344" s="109" t="s">
        <v>3315</v>
      </c>
      <c r="E4344" s="111" t="s">
        <v>1570</v>
      </c>
      <c r="F4344" s="111"/>
      <c r="G4344" s="112" t="s">
        <v>31</v>
      </c>
      <c r="H4344" s="113" t="n">
        <v>0.3813</v>
      </c>
      <c r="I4344" s="114" t="n">
        <f aca="false">L4344</f>
        <v>16.13</v>
      </c>
      <c r="J4344" s="114" t="n">
        <f aca="false">M4344</f>
        <v>6.15</v>
      </c>
      <c r="L4344" s="108" t="n">
        <f aca="false">TRUNC(N4344-N4344*$O$2,2)</f>
        <v>16.13</v>
      </c>
      <c r="M4344" s="108" t="n">
        <f aca="false">TRUNC(O4344-O4344*$O$2,2)</f>
        <v>6.15</v>
      </c>
      <c r="N4344" s="0" t="n">
        <v>20.67</v>
      </c>
      <c r="O4344" s="0" t="n">
        <v>7.88</v>
      </c>
    </row>
    <row r="4345" customFormat="false" ht="39.6" hidden="false" customHeight="true" outlineLevel="0" collapsed="false">
      <c r="A4345" s="109" t="s">
        <v>1567</v>
      </c>
      <c r="B4345" s="110" t="s">
        <v>3312</v>
      </c>
      <c r="C4345" s="109" t="s">
        <v>29</v>
      </c>
      <c r="D4345" s="109" t="s">
        <v>3313</v>
      </c>
      <c r="E4345" s="111" t="s">
        <v>1570</v>
      </c>
      <c r="F4345" s="111"/>
      <c r="G4345" s="112" t="s">
        <v>31</v>
      </c>
      <c r="H4345" s="113" t="n">
        <v>0.3813</v>
      </c>
      <c r="I4345" s="114" t="n">
        <f aca="false">L4345</f>
        <v>22.6</v>
      </c>
      <c r="J4345" s="114" t="n">
        <f aca="false">M4345</f>
        <v>8.61</v>
      </c>
      <c r="L4345" s="108" t="n">
        <f aca="false">TRUNC(N4345-N4345*$O$2,2)</f>
        <v>22.6</v>
      </c>
      <c r="M4345" s="108" t="n">
        <f aca="false">TRUNC(O4345-O4345*$O$2,2)</f>
        <v>8.61</v>
      </c>
      <c r="N4345" s="0" t="n">
        <v>28.96</v>
      </c>
      <c r="O4345" s="0" t="n">
        <v>11.04</v>
      </c>
    </row>
    <row r="4346" customFormat="false" ht="25.5" hidden="false" customHeight="false" outlineLevel="0" collapsed="false">
      <c r="A4346" s="122" t="s">
        <v>1578</v>
      </c>
      <c r="B4346" s="123" t="s">
        <v>3316</v>
      </c>
      <c r="C4346" s="122" t="s">
        <v>29</v>
      </c>
      <c r="D4346" s="122" t="s">
        <v>3317</v>
      </c>
      <c r="E4346" s="124" t="s">
        <v>1581</v>
      </c>
      <c r="F4346" s="124"/>
      <c r="G4346" s="125" t="s">
        <v>65</v>
      </c>
      <c r="H4346" s="126" t="n">
        <v>0.0212</v>
      </c>
      <c r="I4346" s="127" t="n">
        <f aca="false">L4346</f>
        <v>1.67</v>
      </c>
      <c r="J4346" s="127" t="n">
        <f aca="false">M4346</f>
        <v>0.03</v>
      </c>
      <c r="L4346" s="108" t="n">
        <f aca="false">TRUNC(N4346-N4346*$O$2,2)</f>
        <v>1.67</v>
      </c>
      <c r="M4346" s="108" t="n">
        <f aca="false">TRUNC(O4346-O4346*$O$2,2)</f>
        <v>0.03</v>
      </c>
      <c r="N4346" s="0" t="n">
        <v>2.15</v>
      </c>
      <c r="O4346" s="0" t="n">
        <v>0.04</v>
      </c>
    </row>
    <row r="4347" customFormat="false" ht="25.5" hidden="false" customHeight="false" outlineLevel="0" collapsed="false">
      <c r="A4347" s="122" t="s">
        <v>1578</v>
      </c>
      <c r="B4347" s="123" t="s">
        <v>3399</v>
      </c>
      <c r="C4347" s="122" t="s">
        <v>29</v>
      </c>
      <c r="D4347" s="122" t="s">
        <v>3400</v>
      </c>
      <c r="E4347" s="124" t="s">
        <v>1581</v>
      </c>
      <c r="F4347" s="124"/>
      <c r="G4347" s="125" t="s">
        <v>117</v>
      </c>
      <c r="H4347" s="126" t="n">
        <v>1.0549</v>
      </c>
      <c r="I4347" s="127" t="n">
        <f aca="false">L4347</f>
        <v>10.71</v>
      </c>
      <c r="J4347" s="127" t="n">
        <f aca="false">M4347</f>
        <v>11.3</v>
      </c>
      <c r="L4347" s="108" t="n">
        <f aca="false">TRUNC(N4347-N4347*$O$2,2)</f>
        <v>10.71</v>
      </c>
      <c r="M4347" s="108" t="n">
        <f aca="false">TRUNC(O4347-O4347*$O$2,2)</f>
        <v>11.3</v>
      </c>
      <c r="N4347" s="0" t="n">
        <v>13.73</v>
      </c>
      <c r="O4347" s="0" t="n">
        <v>14.48</v>
      </c>
    </row>
    <row r="4348" customFormat="false" ht="12.75" hidden="false" customHeight="false" outlineLevel="0" collapsed="false">
      <c r="A4348" s="115"/>
      <c r="B4348" s="115"/>
      <c r="C4348" s="115"/>
      <c r="D4348" s="115"/>
      <c r="E4348" s="115"/>
      <c r="F4348" s="116"/>
      <c r="G4348" s="115"/>
      <c r="H4348" s="116"/>
      <c r="I4348" s="115"/>
      <c r="J4348" s="116"/>
      <c r="L4348" s="108"/>
      <c r="M4348" s="108" t="n">
        <f aca="false">TRUNC(O4348-O4348*$O$2,2)</f>
        <v>11.44</v>
      </c>
      <c r="N4348" s="0" t="s">
        <v>1574</v>
      </c>
      <c r="O4348" s="0" t="n">
        <v>14.66</v>
      </c>
    </row>
    <row r="4349" customFormat="false" ht="12.75" hidden="false" customHeight="false" outlineLevel="0" collapsed="false">
      <c r="A4349" s="115"/>
      <c r="B4349" s="115"/>
      <c r="C4349" s="115"/>
      <c r="D4349" s="115"/>
      <c r="E4349" s="115"/>
      <c r="F4349" s="116"/>
      <c r="G4349" s="115"/>
      <c r="H4349" s="117" t="s">
        <v>1575</v>
      </c>
      <c r="I4349" s="117"/>
      <c r="J4349" s="118" t="n">
        <f aca="false">M4349</f>
        <v>31.96</v>
      </c>
      <c r="L4349" s="108" t="n">
        <f aca="false">TRUNC(N4349-N4349*$O$2,2)</f>
        <v>0</v>
      </c>
      <c r="M4349" s="108" t="n">
        <f aca="false">TRUNC(O4349-O4349*$O$2,2)</f>
        <v>31.96</v>
      </c>
      <c r="N4349" s="0" t="n">
        <v>0</v>
      </c>
      <c r="O4349" s="0" t="n">
        <v>40.95</v>
      </c>
    </row>
    <row r="4350" customFormat="false" ht="13.5" hidden="false" customHeight="false" outlineLevel="0" collapsed="false">
      <c r="A4350" s="30"/>
      <c r="B4350" s="30"/>
      <c r="C4350" s="30"/>
      <c r="D4350" s="30"/>
      <c r="E4350" s="30"/>
      <c r="F4350" s="30"/>
      <c r="G4350" s="30"/>
      <c r="H4350" s="119"/>
      <c r="I4350" s="30"/>
      <c r="J4350" s="120"/>
      <c r="L4350" s="108"/>
      <c r="M4350" s="108" t="n">
        <f aca="false">TRUNC(O4350-O4350*$O$2,2)</f>
        <v>1217.72</v>
      </c>
      <c r="N4350" s="0" t="s">
        <v>1576</v>
      </c>
      <c r="O4350" s="0" t="n">
        <v>1560.19</v>
      </c>
    </row>
    <row r="4351" customFormat="false" ht="13.5" hidden="false" customHeight="false" outlineLevel="0" collapsed="false">
      <c r="A4351" s="121"/>
      <c r="B4351" s="121"/>
      <c r="C4351" s="121"/>
      <c r="D4351" s="121"/>
      <c r="E4351" s="121"/>
      <c r="F4351" s="121"/>
      <c r="G4351" s="121"/>
      <c r="H4351" s="121"/>
      <c r="I4351" s="121"/>
      <c r="J4351" s="121"/>
      <c r="L4351" s="108" t="n">
        <f aca="false">TRUNC(N4351-N4351*$O$2,2)</f>
        <v>0</v>
      </c>
      <c r="M4351" s="108" t="n">
        <f aca="false">TRUNC(O4351-O4351*$O$2,2)</f>
        <v>0</v>
      </c>
      <c r="N4351" s="0" t="n">
        <v>0</v>
      </c>
      <c r="O4351" s="0" t="n">
        <v>0</v>
      </c>
    </row>
    <row r="4352" customFormat="false" ht="15" hidden="false" customHeight="false" outlineLevel="0" collapsed="false">
      <c r="A4352" s="98" t="s">
        <v>666</v>
      </c>
      <c r="B4352" s="99" t="s">
        <v>8</v>
      </c>
      <c r="C4352" s="98" t="s">
        <v>9</v>
      </c>
      <c r="D4352" s="98" t="s">
        <v>10</v>
      </c>
      <c r="E4352" s="100" t="s">
        <v>1565</v>
      </c>
      <c r="F4352" s="100"/>
      <c r="G4352" s="101" t="s">
        <v>11</v>
      </c>
      <c r="H4352" s="99" t="s">
        <v>12</v>
      </c>
      <c r="I4352" s="99" t="s">
        <v>13</v>
      </c>
      <c r="J4352" s="99" t="s">
        <v>15</v>
      </c>
      <c r="L4352" s="108"/>
      <c r="M4352" s="108"/>
    </row>
    <row r="4353" customFormat="false" ht="52.9" hidden="false" customHeight="true" outlineLevel="0" collapsed="false">
      <c r="A4353" s="102" t="s">
        <v>1566</v>
      </c>
      <c r="B4353" s="103" t="s">
        <v>667</v>
      </c>
      <c r="C4353" s="102" t="s">
        <v>29</v>
      </c>
      <c r="D4353" s="102" t="s">
        <v>668</v>
      </c>
      <c r="E4353" s="104" t="s">
        <v>3291</v>
      </c>
      <c r="F4353" s="104"/>
      <c r="G4353" s="105" t="s">
        <v>65</v>
      </c>
      <c r="H4353" s="106" t="n">
        <v>1</v>
      </c>
      <c r="I4353" s="107" t="n">
        <f aca="false">L4353</f>
        <v>35.01</v>
      </c>
      <c r="J4353" s="107" t="n">
        <f aca="false">M4353</f>
        <v>35.01</v>
      </c>
      <c r="L4353" s="108" t="n">
        <f aca="false">TRUNC(N4353-N4353*$O$2,2)</f>
        <v>35.01</v>
      </c>
      <c r="M4353" s="108" t="n">
        <f aca="false">TRUNC(O4353-O4353*$O$2,2)</f>
        <v>35.01</v>
      </c>
      <c r="N4353" s="0" t="n">
        <v>44.86</v>
      </c>
      <c r="O4353" s="0" t="n">
        <v>44.86</v>
      </c>
    </row>
    <row r="4354" customFormat="false" ht="39.6" hidden="false" customHeight="true" outlineLevel="0" collapsed="false">
      <c r="A4354" s="109" t="s">
        <v>1567</v>
      </c>
      <c r="B4354" s="110" t="s">
        <v>3314</v>
      </c>
      <c r="C4354" s="109" t="s">
        <v>29</v>
      </c>
      <c r="D4354" s="109" t="s">
        <v>3315</v>
      </c>
      <c r="E4354" s="111" t="s">
        <v>1570</v>
      </c>
      <c r="F4354" s="111"/>
      <c r="G4354" s="112" t="s">
        <v>31</v>
      </c>
      <c r="H4354" s="113" t="n">
        <v>0.2446</v>
      </c>
      <c r="I4354" s="114" t="n">
        <f aca="false">L4354</f>
        <v>16.13</v>
      </c>
      <c r="J4354" s="114" t="n">
        <f aca="false">M4354</f>
        <v>3.94</v>
      </c>
      <c r="L4354" s="108" t="n">
        <f aca="false">TRUNC(N4354-N4354*$O$2,2)</f>
        <v>16.13</v>
      </c>
      <c r="M4354" s="108" t="n">
        <f aca="false">TRUNC(O4354-O4354*$O$2,2)</f>
        <v>3.94</v>
      </c>
      <c r="N4354" s="0" t="n">
        <v>20.67</v>
      </c>
      <c r="O4354" s="0" t="n">
        <v>5.05</v>
      </c>
    </row>
    <row r="4355" customFormat="false" ht="39.6" hidden="false" customHeight="true" outlineLevel="0" collapsed="false">
      <c r="A4355" s="109" t="s">
        <v>1567</v>
      </c>
      <c r="B4355" s="110" t="s">
        <v>3312</v>
      </c>
      <c r="C4355" s="109" t="s">
        <v>29</v>
      </c>
      <c r="D4355" s="109" t="s">
        <v>3313</v>
      </c>
      <c r="E4355" s="111" t="s">
        <v>1570</v>
      </c>
      <c r="F4355" s="111"/>
      <c r="G4355" s="112" t="s">
        <v>31</v>
      </c>
      <c r="H4355" s="113" t="n">
        <v>0.2446</v>
      </c>
      <c r="I4355" s="114" t="n">
        <f aca="false">L4355</f>
        <v>22.6</v>
      </c>
      <c r="J4355" s="114" t="n">
        <f aca="false">M4355</f>
        <v>5.52</v>
      </c>
      <c r="L4355" s="108" t="n">
        <f aca="false">TRUNC(N4355-N4355*$O$2,2)</f>
        <v>22.6</v>
      </c>
      <c r="M4355" s="108" t="n">
        <f aca="false">TRUNC(O4355-O4355*$O$2,2)</f>
        <v>5.52</v>
      </c>
      <c r="N4355" s="0" t="n">
        <v>28.96</v>
      </c>
      <c r="O4355" s="0" t="n">
        <v>7.08</v>
      </c>
    </row>
    <row r="4356" customFormat="false" ht="25.5" hidden="false" customHeight="false" outlineLevel="0" collapsed="false">
      <c r="A4356" s="122" t="s">
        <v>1578</v>
      </c>
      <c r="B4356" s="123" t="s">
        <v>3336</v>
      </c>
      <c r="C4356" s="122" t="s">
        <v>29</v>
      </c>
      <c r="D4356" s="122" t="s">
        <v>3337</v>
      </c>
      <c r="E4356" s="124" t="s">
        <v>1581</v>
      </c>
      <c r="F4356" s="124"/>
      <c r="G4356" s="125" t="s">
        <v>65</v>
      </c>
      <c r="H4356" s="126" t="n">
        <v>2</v>
      </c>
      <c r="I4356" s="127" t="n">
        <f aca="false">L4356</f>
        <v>2.88</v>
      </c>
      <c r="J4356" s="127" t="n">
        <f aca="false">M4356</f>
        <v>5.77</v>
      </c>
      <c r="L4356" s="108" t="n">
        <f aca="false">TRUNC(N4356-N4356*$O$2,2)</f>
        <v>2.88</v>
      </c>
      <c r="M4356" s="108" t="n">
        <f aca="false">TRUNC(O4356-O4356*$O$2,2)</f>
        <v>5.77</v>
      </c>
      <c r="N4356" s="0" t="n">
        <v>3.7</v>
      </c>
      <c r="O4356" s="0" t="n">
        <v>7.4</v>
      </c>
    </row>
    <row r="4357" customFormat="false" ht="25.5" hidden="false" customHeight="false" outlineLevel="0" collapsed="false">
      <c r="A4357" s="122" t="s">
        <v>1578</v>
      </c>
      <c r="B4357" s="123" t="s">
        <v>3401</v>
      </c>
      <c r="C4357" s="122" t="s">
        <v>29</v>
      </c>
      <c r="D4357" s="122" t="s">
        <v>3402</v>
      </c>
      <c r="E4357" s="124" t="s">
        <v>1581</v>
      </c>
      <c r="F4357" s="124"/>
      <c r="G4357" s="125" t="s">
        <v>65</v>
      </c>
      <c r="H4357" s="126" t="n">
        <v>1</v>
      </c>
      <c r="I4357" s="127" t="n">
        <f aca="false">L4357</f>
        <v>14.82</v>
      </c>
      <c r="J4357" s="127" t="n">
        <f aca="false">M4357</f>
        <v>14.82</v>
      </c>
      <c r="L4357" s="108" t="n">
        <f aca="false">TRUNC(N4357-N4357*$O$2,2)</f>
        <v>14.82</v>
      </c>
      <c r="M4357" s="108" t="n">
        <f aca="false">TRUNC(O4357-O4357*$O$2,2)</f>
        <v>14.82</v>
      </c>
      <c r="N4357" s="0" t="n">
        <v>19</v>
      </c>
      <c r="O4357" s="0" t="n">
        <v>19</v>
      </c>
    </row>
    <row r="4358" customFormat="false" ht="25.5" hidden="false" customHeight="false" outlineLevel="0" collapsed="false">
      <c r="A4358" s="122" t="s">
        <v>1578</v>
      </c>
      <c r="B4358" s="123" t="s">
        <v>3348</v>
      </c>
      <c r="C4358" s="122" t="s">
        <v>29</v>
      </c>
      <c r="D4358" s="122" t="s">
        <v>3349</v>
      </c>
      <c r="E4358" s="124" t="s">
        <v>1581</v>
      </c>
      <c r="F4358" s="124"/>
      <c r="G4358" s="125" t="s">
        <v>65</v>
      </c>
      <c r="H4358" s="126" t="n">
        <v>1</v>
      </c>
      <c r="I4358" s="127" t="n">
        <f aca="false">L4358</f>
        <v>2.39</v>
      </c>
      <c r="J4358" s="127" t="n">
        <f aca="false">M4358</f>
        <v>2.39</v>
      </c>
      <c r="L4358" s="108" t="n">
        <f aca="false">TRUNC(N4358-N4358*$O$2,2)</f>
        <v>2.39</v>
      </c>
      <c r="M4358" s="108" t="n">
        <f aca="false">TRUNC(O4358-O4358*$O$2,2)</f>
        <v>2.39</v>
      </c>
      <c r="N4358" s="0" t="n">
        <v>3.07</v>
      </c>
      <c r="O4358" s="0" t="n">
        <v>3.07</v>
      </c>
    </row>
    <row r="4359" customFormat="false" ht="51" hidden="false" customHeight="false" outlineLevel="0" collapsed="false">
      <c r="A4359" s="122" t="s">
        <v>1578</v>
      </c>
      <c r="B4359" s="123" t="s">
        <v>3330</v>
      </c>
      <c r="C4359" s="122" t="s">
        <v>29</v>
      </c>
      <c r="D4359" s="122" t="s">
        <v>3331</v>
      </c>
      <c r="E4359" s="124" t="s">
        <v>1581</v>
      </c>
      <c r="F4359" s="124"/>
      <c r="G4359" s="125" t="s">
        <v>65</v>
      </c>
      <c r="H4359" s="126" t="n">
        <v>0.1525</v>
      </c>
      <c r="I4359" s="127" t="n">
        <f aca="false">L4359</f>
        <v>16.72</v>
      </c>
      <c r="J4359" s="127" t="n">
        <f aca="false">M4359</f>
        <v>2.54</v>
      </c>
      <c r="L4359" s="108" t="n">
        <f aca="false">TRUNC(N4359-N4359*$O$2,2)</f>
        <v>16.72</v>
      </c>
      <c r="M4359" s="108" t="n">
        <f aca="false">TRUNC(O4359-O4359*$O$2,2)</f>
        <v>2.54</v>
      </c>
      <c r="N4359" s="0" t="n">
        <v>21.43</v>
      </c>
      <c r="O4359" s="0" t="n">
        <v>3.26</v>
      </c>
    </row>
    <row r="4360" customFormat="false" ht="12.75" hidden="false" customHeight="false" outlineLevel="0" collapsed="false">
      <c r="A4360" s="115"/>
      <c r="B4360" s="115"/>
      <c r="C4360" s="115"/>
      <c r="D4360" s="115"/>
      <c r="E4360" s="115"/>
      <c r="F4360" s="116"/>
      <c r="G4360" s="115"/>
      <c r="H4360" s="116"/>
      <c r="I4360" s="115"/>
      <c r="J4360" s="116"/>
      <c r="L4360" s="108"/>
      <c r="M4360" s="108" t="n">
        <f aca="false">TRUNC(O4360-O4360*$O$2,2)</f>
        <v>7.34</v>
      </c>
      <c r="N4360" s="0" t="s">
        <v>1574</v>
      </c>
      <c r="O4360" s="0" t="n">
        <v>9.41</v>
      </c>
    </row>
    <row r="4361" customFormat="false" ht="12.75" hidden="false" customHeight="false" outlineLevel="0" collapsed="false">
      <c r="A4361" s="115"/>
      <c r="B4361" s="115"/>
      <c r="C4361" s="115"/>
      <c r="D4361" s="115"/>
      <c r="E4361" s="115"/>
      <c r="F4361" s="116"/>
      <c r="G4361" s="115"/>
      <c r="H4361" s="117" t="s">
        <v>1575</v>
      </c>
      <c r="I4361" s="117"/>
      <c r="J4361" s="118" t="n">
        <f aca="false">M4361</f>
        <v>42.88</v>
      </c>
      <c r="L4361" s="108" t="n">
        <f aca="false">TRUNC(N4361-N4361*$O$2,2)</f>
        <v>0</v>
      </c>
      <c r="M4361" s="108" t="n">
        <f aca="false">TRUNC(O4361-O4361*$O$2,2)</f>
        <v>42.88</v>
      </c>
      <c r="N4361" s="0" t="n">
        <v>0</v>
      </c>
      <c r="O4361" s="0" t="n">
        <v>54.94</v>
      </c>
    </row>
    <row r="4362" customFormat="false" ht="13.5" hidden="false" customHeight="false" outlineLevel="0" collapsed="false">
      <c r="A4362" s="30"/>
      <c r="B4362" s="30"/>
      <c r="C4362" s="30"/>
      <c r="D4362" s="30"/>
      <c r="E4362" s="30"/>
      <c r="F4362" s="30"/>
      <c r="G4362" s="30"/>
      <c r="H4362" s="119"/>
      <c r="I4362" s="30"/>
      <c r="J4362" s="120"/>
      <c r="L4362" s="108"/>
      <c r="M4362" s="108" t="n">
        <f aca="false">TRUNC(O4362-O4362*$O$2,2)</f>
        <v>85.76</v>
      </c>
      <c r="N4362" s="0" t="s">
        <v>1576</v>
      </c>
      <c r="O4362" s="0" t="n">
        <v>109.88</v>
      </c>
    </row>
    <row r="4363" customFormat="false" ht="13.5" hidden="false" customHeight="false" outlineLevel="0" collapsed="false">
      <c r="A4363" s="121"/>
      <c r="B4363" s="121"/>
      <c r="C4363" s="121"/>
      <c r="D4363" s="121"/>
      <c r="E4363" s="121"/>
      <c r="F4363" s="121"/>
      <c r="G4363" s="121"/>
      <c r="H4363" s="121"/>
      <c r="I4363" s="121"/>
      <c r="J4363" s="121"/>
      <c r="L4363" s="108" t="n">
        <f aca="false">TRUNC(N4363-N4363*$O$2,2)</f>
        <v>0</v>
      </c>
      <c r="M4363" s="108" t="n">
        <f aca="false">TRUNC(O4363-O4363*$O$2,2)</f>
        <v>0</v>
      </c>
      <c r="N4363" s="0" t="n">
        <v>0</v>
      </c>
      <c r="O4363" s="0" t="n">
        <v>0</v>
      </c>
    </row>
    <row r="4364" customFormat="false" ht="15" hidden="false" customHeight="false" outlineLevel="0" collapsed="false">
      <c r="A4364" s="98" t="s">
        <v>669</v>
      </c>
      <c r="B4364" s="99" t="s">
        <v>8</v>
      </c>
      <c r="C4364" s="98" t="s">
        <v>9</v>
      </c>
      <c r="D4364" s="98" t="s">
        <v>10</v>
      </c>
      <c r="E4364" s="100" t="s">
        <v>1565</v>
      </c>
      <c r="F4364" s="100"/>
      <c r="G4364" s="101" t="s">
        <v>11</v>
      </c>
      <c r="H4364" s="99" t="s">
        <v>12</v>
      </c>
      <c r="I4364" s="99" t="s">
        <v>13</v>
      </c>
      <c r="J4364" s="99" t="s">
        <v>15</v>
      </c>
      <c r="L4364" s="108"/>
      <c r="M4364" s="108"/>
    </row>
    <row r="4365" customFormat="false" ht="52.9" hidden="false" customHeight="true" outlineLevel="0" collapsed="false">
      <c r="A4365" s="102" t="s">
        <v>1566</v>
      </c>
      <c r="B4365" s="103" t="s">
        <v>670</v>
      </c>
      <c r="C4365" s="102" t="s">
        <v>29</v>
      </c>
      <c r="D4365" s="102" t="s">
        <v>671</v>
      </c>
      <c r="E4365" s="104" t="s">
        <v>3291</v>
      </c>
      <c r="F4365" s="104"/>
      <c r="G4365" s="105" t="s">
        <v>65</v>
      </c>
      <c r="H4365" s="106" t="n">
        <v>1</v>
      </c>
      <c r="I4365" s="107" t="n">
        <f aca="false">L4365</f>
        <v>18.96</v>
      </c>
      <c r="J4365" s="107" t="n">
        <f aca="false">M4365</f>
        <v>18.96</v>
      </c>
      <c r="L4365" s="108" t="n">
        <f aca="false">TRUNC(N4365-N4365*$O$2,2)</f>
        <v>18.96</v>
      </c>
      <c r="M4365" s="108" t="n">
        <f aca="false">TRUNC(O4365-O4365*$O$2,2)</f>
        <v>18.96</v>
      </c>
      <c r="N4365" s="0" t="n">
        <v>24.3</v>
      </c>
      <c r="O4365" s="0" t="n">
        <v>24.3</v>
      </c>
    </row>
    <row r="4366" customFormat="false" ht="39.6" hidden="false" customHeight="true" outlineLevel="0" collapsed="false">
      <c r="A4366" s="109" t="s">
        <v>1567</v>
      </c>
      <c r="B4366" s="110" t="s">
        <v>3312</v>
      </c>
      <c r="C4366" s="109" t="s">
        <v>29</v>
      </c>
      <c r="D4366" s="109" t="s">
        <v>3313</v>
      </c>
      <c r="E4366" s="111" t="s">
        <v>1570</v>
      </c>
      <c r="F4366" s="111"/>
      <c r="G4366" s="112" t="s">
        <v>31</v>
      </c>
      <c r="H4366" s="113" t="n">
        <v>0.1839</v>
      </c>
      <c r="I4366" s="114" t="n">
        <f aca="false">L4366</f>
        <v>22.6</v>
      </c>
      <c r="J4366" s="114" t="n">
        <f aca="false">M4366</f>
        <v>4.15</v>
      </c>
      <c r="L4366" s="108" t="n">
        <f aca="false">TRUNC(N4366-N4366*$O$2,2)</f>
        <v>22.6</v>
      </c>
      <c r="M4366" s="108" t="n">
        <f aca="false">TRUNC(O4366-O4366*$O$2,2)</f>
        <v>4.15</v>
      </c>
      <c r="N4366" s="0" t="n">
        <v>28.96</v>
      </c>
      <c r="O4366" s="0" t="n">
        <v>5.32</v>
      </c>
    </row>
    <row r="4367" customFormat="false" ht="39.6" hidden="false" customHeight="true" outlineLevel="0" collapsed="false">
      <c r="A4367" s="109" t="s">
        <v>1567</v>
      </c>
      <c r="B4367" s="110" t="s">
        <v>3314</v>
      </c>
      <c r="C4367" s="109" t="s">
        <v>29</v>
      </c>
      <c r="D4367" s="109" t="s">
        <v>3315</v>
      </c>
      <c r="E4367" s="111" t="s">
        <v>1570</v>
      </c>
      <c r="F4367" s="111"/>
      <c r="G4367" s="112" t="s">
        <v>31</v>
      </c>
      <c r="H4367" s="113" t="n">
        <v>0.1839</v>
      </c>
      <c r="I4367" s="114" t="n">
        <f aca="false">L4367</f>
        <v>16.13</v>
      </c>
      <c r="J4367" s="114" t="n">
        <f aca="false">M4367</f>
        <v>2.96</v>
      </c>
      <c r="L4367" s="108" t="n">
        <f aca="false">TRUNC(N4367-N4367*$O$2,2)</f>
        <v>16.13</v>
      </c>
      <c r="M4367" s="108" t="n">
        <f aca="false">TRUNC(O4367-O4367*$O$2,2)</f>
        <v>2.96</v>
      </c>
      <c r="N4367" s="0" t="n">
        <v>20.67</v>
      </c>
      <c r="O4367" s="0" t="n">
        <v>3.8</v>
      </c>
    </row>
    <row r="4368" customFormat="false" ht="25.5" hidden="false" customHeight="false" outlineLevel="0" collapsed="false">
      <c r="A4368" s="122" t="s">
        <v>1578</v>
      </c>
      <c r="B4368" s="123" t="s">
        <v>3403</v>
      </c>
      <c r="C4368" s="122" t="s">
        <v>29</v>
      </c>
      <c r="D4368" s="122" t="s">
        <v>3404</v>
      </c>
      <c r="E4368" s="124" t="s">
        <v>1581</v>
      </c>
      <c r="F4368" s="124"/>
      <c r="G4368" s="125" t="s">
        <v>65</v>
      </c>
      <c r="H4368" s="126" t="n">
        <v>1</v>
      </c>
      <c r="I4368" s="127" t="n">
        <f aca="false">L4368</f>
        <v>5.7</v>
      </c>
      <c r="J4368" s="127" t="n">
        <f aca="false">M4368</f>
        <v>5.7</v>
      </c>
      <c r="L4368" s="108" t="n">
        <f aca="false">TRUNC(N4368-N4368*$O$2,2)</f>
        <v>5.7</v>
      </c>
      <c r="M4368" s="108" t="n">
        <f aca="false">TRUNC(O4368-O4368*$O$2,2)</f>
        <v>5.7</v>
      </c>
      <c r="N4368" s="0" t="n">
        <v>7.31</v>
      </c>
      <c r="O4368" s="0" t="n">
        <v>7.31</v>
      </c>
    </row>
    <row r="4369" customFormat="false" ht="51" hidden="false" customHeight="false" outlineLevel="0" collapsed="false">
      <c r="A4369" s="122" t="s">
        <v>1578</v>
      </c>
      <c r="B4369" s="123" t="s">
        <v>3330</v>
      </c>
      <c r="C4369" s="122" t="s">
        <v>29</v>
      </c>
      <c r="D4369" s="122" t="s">
        <v>3331</v>
      </c>
      <c r="E4369" s="124" t="s">
        <v>1581</v>
      </c>
      <c r="F4369" s="124"/>
      <c r="G4369" s="125" t="s">
        <v>65</v>
      </c>
      <c r="H4369" s="126" t="n">
        <v>0.075</v>
      </c>
      <c r="I4369" s="127" t="n">
        <f aca="false">L4369</f>
        <v>16.72</v>
      </c>
      <c r="J4369" s="127" t="n">
        <f aca="false">M4369</f>
        <v>1.24</v>
      </c>
      <c r="L4369" s="108" t="n">
        <f aca="false">TRUNC(N4369-N4369*$O$2,2)</f>
        <v>16.72</v>
      </c>
      <c r="M4369" s="108" t="n">
        <f aca="false">TRUNC(O4369-O4369*$O$2,2)</f>
        <v>1.24</v>
      </c>
      <c r="N4369" s="0" t="n">
        <v>21.43</v>
      </c>
      <c r="O4369" s="0" t="n">
        <v>1.6</v>
      </c>
    </row>
    <row r="4370" customFormat="false" ht="25.5" hidden="false" customHeight="false" outlineLevel="0" collapsed="false">
      <c r="A4370" s="122" t="s">
        <v>1578</v>
      </c>
      <c r="B4370" s="123" t="s">
        <v>3334</v>
      </c>
      <c r="C4370" s="122" t="s">
        <v>29</v>
      </c>
      <c r="D4370" s="122" t="s">
        <v>3335</v>
      </c>
      <c r="E4370" s="124" t="s">
        <v>1581</v>
      </c>
      <c r="F4370" s="124"/>
      <c r="G4370" s="125" t="s">
        <v>65</v>
      </c>
      <c r="H4370" s="126" t="n">
        <v>3</v>
      </c>
      <c r="I4370" s="127" t="n">
        <f aca="false">L4370</f>
        <v>1.63</v>
      </c>
      <c r="J4370" s="127" t="n">
        <f aca="false">M4370</f>
        <v>4.89</v>
      </c>
      <c r="L4370" s="108" t="n">
        <f aca="false">TRUNC(N4370-N4370*$O$2,2)</f>
        <v>1.63</v>
      </c>
      <c r="M4370" s="108" t="n">
        <f aca="false">TRUNC(O4370-O4370*$O$2,2)</f>
        <v>4.89</v>
      </c>
      <c r="N4370" s="0" t="n">
        <v>2.09</v>
      </c>
      <c r="O4370" s="0" t="n">
        <v>6.27</v>
      </c>
    </row>
    <row r="4371" customFormat="false" ht="12.75" hidden="false" customHeight="false" outlineLevel="0" collapsed="false">
      <c r="A4371" s="115"/>
      <c r="B4371" s="115"/>
      <c r="C4371" s="115"/>
      <c r="D4371" s="115"/>
      <c r="E4371" s="115"/>
      <c r="F4371" s="116"/>
      <c r="G4371" s="115"/>
      <c r="H4371" s="116"/>
      <c r="I4371" s="115"/>
      <c r="J4371" s="116"/>
      <c r="L4371" s="108"/>
      <c r="M4371" s="108" t="n">
        <f aca="false">TRUNC(O4371-O4371*$O$2,2)</f>
        <v>5.51</v>
      </c>
      <c r="N4371" s="0" t="s">
        <v>1574</v>
      </c>
      <c r="O4371" s="0" t="n">
        <v>7.07</v>
      </c>
    </row>
    <row r="4372" customFormat="false" ht="12.75" hidden="false" customHeight="false" outlineLevel="0" collapsed="false">
      <c r="A4372" s="115"/>
      <c r="B4372" s="115"/>
      <c r="C4372" s="115"/>
      <c r="D4372" s="115"/>
      <c r="E4372" s="115"/>
      <c r="F4372" s="116"/>
      <c r="G4372" s="115"/>
      <c r="H4372" s="117" t="s">
        <v>1575</v>
      </c>
      <c r="I4372" s="117"/>
      <c r="J4372" s="118" t="n">
        <f aca="false">M4372</f>
        <v>23.22</v>
      </c>
      <c r="L4372" s="108" t="n">
        <f aca="false">TRUNC(N4372-N4372*$O$2,2)</f>
        <v>0</v>
      </c>
      <c r="M4372" s="108" t="n">
        <f aca="false">TRUNC(O4372-O4372*$O$2,2)</f>
        <v>23.22</v>
      </c>
      <c r="N4372" s="0" t="n">
        <v>0</v>
      </c>
      <c r="O4372" s="0" t="n">
        <v>29.76</v>
      </c>
    </row>
    <row r="4373" customFormat="false" ht="13.5" hidden="false" customHeight="false" outlineLevel="0" collapsed="false">
      <c r="A4373" s="30"/>
      <c r="B4373" s="30"/>
      <c r="C4373" s="30"/>
      <c r="D4373" s="30"/>
      <c r="E4373" s="30"/>
      <c r="F4373" s="30"/>
      <c r="G4373" s="30"/>
      <c r="H4373" s="119"/>
      <c r="I4373" s="30"/>
      <c r="J4373" s="120"/>
      <c r="L4373" s="108"/>
      <c r="M4373" s="108" t="n">
        <f aca="false">TRUNC(O4373-O4373*$O$2,2)</f>
        <v>162.59</v>
      </c>
      <c r="N4373" s="0" t="s">
        <v>1576</v>
      </c>
      <c r="O4373" s="0" t="n">
        <v>208.32</v>
      </c>
    </row>
    <row r="4374" customFormat="false" ht="13.5" hidden="false" customHeight="false" outlineLevel="0" collapsed="false">
      <c r="A4374" s="121"/>
      <c r="B4374" s="121"/>
      <c r="C4374" s="121"/>
      <c r="D4374" s="121"/>
      <c r="E4374" s="121"/>
      <c r="F4374" s="121"/>
      <c r="G4374" s="121"/>
      <c r="H4374" s="121"/>
      <c r="I4374" s="121"/>
      <c r="J4374" s="121"/>
      <c r="L4374" s="108" t="n">
        <f aca="false">TRUNC(N4374-N4374*$O$2,2)</f>
        <v>0</v>
      </c>
      <c r="M4374" s="108" t="n">
        <f aca="false">TRUNC(O4374-O4374*$O$2,2)</f>
        <v>0</v>
      </c>
      <c r="N4374" s="0" t="n">
        <v>0</v>
      </c>
      <c r="O4374" s="0" t="n">
        <v>0</v>
      </c>
    </row>
    <row r="4375" customFormat="false" ht="15" hidden="false" customHeight="false" outlineLevel="0" collapsed="false">
      <c r="A4375" s="98" t="s">
        <v>672</v>
      </c>
      <c r="B4375" s="99" t="s">
        <v>8</v>
      </c>
      <c r="C4375" s="98" t="s">
        <v>9</v>
      </c>
      <c r="D4375" s="98" t="s">
        <v>10</v>
      </c>
      <c r="E4375" s="100" t="s">
        <v>1565</v>
      </c>
      <c r="F4375" s="100"/>
      <c r="G4375" s="101" t="s">
        <v>11</v>
      </c>
      <c r="H4375" s="99" t="s">
        <v>12</v>
      </c>
      <c r="I4375" s="99" t="s">
        <v>13</v>
      </c>
      <c r="J4375" s="99" t="s">
        <v>15</v>
      </c>
      <c r="L4375" s="108"/>
      <c r="M4375" s="108"/>
    </row>
    <row r="4376" customFormat="false" ht="26.45" hidden="false" customHeight="true" outlineLevel="0" collapsed="false">
      <c r="A4376" s="102" t="s">
        <v>1566</v>
      </c>
      <c r="B4376" s="103" t="s">
        <v>673</v>
      </c>
      <c r="C4376" s="102" t="s">
        <v>50</v>
      </c>
      <c r="D4376" s="102" t="s">
        <v>674</v>
      </c>
      <c r="E4376" s="104" t="s">
        <v>2045</v>
      </c>
      <c r="F4376" s="104"/>
      <c r="G4376" s="105" t="s">
        <v>24</v>
      </c>
      <c r="H4376" s="106" t="n">
        <v>1</v>
      </c>
      <c r="I4376" s="107" t="n">
        <f aca="false">L4376</f>
        <v>24.17</v>
      </c>
      <c r="J4376" s="107" t="n">
        <f aca="false">M4376</f>
        <v>24.17</v>
      </c>
      <c r="L4376" s="108" t="n">
        <f aca="false">TRUNC(N4376-N4376*$O$2,2)</f>
        <v>24.17</v>
      </c>
      <c r="M4376" s="108" t="n">
        <f aca="false">TRUNC(O4376-O4376*$O$2,2)</f>
        <v>24.17</v>
      </c>
      <c r="N4376" s="0" t="n">
        <v>30.98</v>
      </c>
      <c r="O4376" s="0" t="n">
        <v>30.98</v>
      </c>
    </row>
    <row r="4377" customFormat="false" ht="15" hidden="false" customHeight="false" outlineLevel="0" collapsed="false">
      <c r="A4377" s="98"/>
      <c r="B4377" s="99" t="s">
        <v>8</v>
      </c>
      <c r="C4377" s="98" t="s">
        <v>9</v>
      </c>
      <c r="D4377" s="98" t="s">
        <v>10</v>
      </c>
      <c r="E4377" s="100" t="s">
        <v>1565</v>
      </c>
      <c r="F4377" s="100"/>
      <c r="G4377" s="101" t="s">
        <v>11</v>
      </c>
      <c r="H4377" s="99" t="s">
        <v>12</v>
      </c>
      <c r="I4377" s="99" t="s">
        <v>13</v>
      </c>
      <c r="J4377" s="99" t="s">
        <v>15</v>
      </c>
      <c r="L4377" s="108"/>
      <c r="M4377" s="108"/>
    </row>
    <row r="4378" customFormat="false" ht="25.5" hidden="false" customHeight="false" outlineLevel="0" collapsed="false">
      <c r="A4378" s="109" t="s">
        <v>1566</v>
      </c>
      <c r="B4378" s="110" t="n">
        <v>10554</v>
      </c>
      <c r="C4378" s="109" t="s">
        <v>50</v>
      </c>
      <c r="D4378" s="109" t="s">
        <v>1839</v>
      </c>
      <c r="E4378" s="111" t="s">
        <v>1621</v>
      </c>
      <c r="F4378" s="111"/>
      <c r="G4378" s="112" t="s">
        <v>1610</v>
      </c>
      <c r="H4378" s="113" t="n">
        <v>0.37</v>
      </c>
      <c r="I4378" s="114" t="n">
        <f aca="false">L4378</f>
        <v>2.9</v>
      </c>
      <c r="J4378" s="114" t="n">
        <f aca="false">M4378</f>
        <v>1.06</v>
      </c>
      <c r="L4378" s="108" t="n">
        <f aca="false">TRUNC(N4378-N4378*$O$2,2)</f>
        <v>2.9</v>
      </c>
      <c r="M4378" s="108" t="n">
        <f aca="false">TRUNC(O4378-O4378*$O$2,2)</f>
        <v>1.06</v>
      </c>
      <c r="N4378" s="0" t="s">
        <v>1840</v>
      </c>
      <c r="O4378" s="0" t="s">
        <v>2464</v>
      </c>
    </row>
    <row r="4379" customFormat="false" ht="12.75" hidden="false" customHeight="false" outlineLevel="0" collapsed="false">
      <c r="A4379" s="122" t="s">
        <v>1578</v>
      </c>
      <c r="B4379" s="123" t="n">
        <v>138</v>
      </c>
      <c r="C4379" s="122" t="s">
        <v>50</v>
      </c>
      <c r="D4379" s="122" t="s">
        <v>2139</v>
      </c>
      <c r="E4379" s="124" t="s">
        <v>1581</v>
      </c>
      <c r="F4379" s="124"/>
      <c r="G4379" s="125" t="s">
        <v>287</v>
      </c>
      <c r="H4379" s="126" t="n">
        <v>0.051</v>
      </c>
      <c r="I4379" s="127" t="n">
        <f aca="false">L4379</f>
        <v>50.51</v>
      </c>
      <c r="J4379" s="127" t="n">
        <f aca="false">M4379</f>
        <v>2.57</v>
      </c>
      <c r="L4379" s="108" t="n">
        <f aca="false">TRUNC(N4379-N4379*$O$2,2)</f>
        <v>50.51</v>
      </c>
      <c r="M4379" s="108" t="n">
        <f aca="false">TRUNC(O4379-O4379*$O$2,2)</f>
        <v>2.57</v>
      </c>
      <c r="N4379" s="0" t="s">
        <v>2140</v>
      </c>
      <c r="O4379" s="0" t="s">
        <v>1743</v>
      </c>
    </row>
    <row r="4380" customFormat="false" ht="25.5" hidden="false" customHeight="false" outlineLevel="0" collapsed="false">
      <c r="A4380" s="109" t="s">
        <v>1566</v>
      </c>
      <c r="B4380" s="110" t="n">
        <v>10549</v>
      </c>
      <c r="C4380" s="109" t="s">
        <v>50</v>
      </c>
      <c r="D4380" s="109" t="s">
        <v>1620</v>
      </c>
      <c r="E4380" s="111" t="s">
        <v>1621</v>
      </c>
      <c r="F4380" s="111"/>
      <c r="G4380" s="112" t="s">
        <v>1610</v>
      </c>
      <c r="H4380" s="113" t="n">
        <v>0.37</v>
      </c>
      <c r="I4380" s="114" t="n">
        <f aca="false">L4380</f>
        <v>2.95</v>
      </c>
      <c r="J4380" s="114" t="n">
        <f aca="false">M4380</f>
        <v>1.09</v>
      </c>
      <c r="L4380" s="108" t="n">
        <f aca="false">TRUNC(N4380-N4380*$O$2,2)</f>
        <v>2.95</v>
      </c>
      <c r="M4380" s="108" t="n">
        <f aca="false">TRUNC(O4380-O4380*$O$2,2)</f>
        <v>1.09</v>
      </c>
      <c r="N4380" s="0" t="s">
        <v>1622</v>
      </c>
      <c r="O4380" s="0" t="s">
        <v>2475</v>
      </c>
    </row>
    <row r="4381" customFormat="false" ht="25.5" hidden="false" customHeight="false" outlineLevel="0" collapsed="false">
      <c r="A4381" s="122" t="s">
        <v>1578</v>
      </c>
      <c r="B4381" s="123" t="s">
        <v>1865</v>
      </c>
      <c r="C4381" s="122" t="s">
        <v>50</v>
      </c>
      <c r="D4381" s="122" t="s">
        <v>1866</v>
      </c>
      <c r="E4381" s="124" t="s">
        <v>1609</v>
      </c>
      <c r="F4381" s="124"/>
      <c r="G4381" s="125" t="s">
        <v>1610</v>
      </c>
      <c r="H4381" s="126" t="n">
        <v>0.37</v>
      </c>
      <c r="I4381" s="127" t="n">
        <f aca="false">L4381</f>
        <v>14.91</v>
      </c>
      <c r="J4381" s="127" t="n">
        <f aca="false">M4381</f>
        <v>5.51</v>
      </c>
      <c r="L4381" s="108" t="n">
        <f aca="false">TRUNC(N4381-N4381*$O$2,2)</f>
        <v>14.91</v>
      </c>
      <c r="M4381" s="108" t="n">
        <f aca="false">TRUNC(O4381-O4381*$O$2,2)</f>
        <v>5.51</v>
      </c>
      <c r="N4381" s="0" t="s">
        <v>1739</v>
      </c>
      <c r="O4381" s="0" t="s">
        <v>3405</v>
      </c>
    </row>
    <row r="4382" customFormat="false" ht="25.5" hidden="false" customHeight="false" outlineLevel="0" collapsed="false">
      <c r="A4382" s="122" t="s">
        <v>1578</v>
      </c>
      <c r="B4382" s="123" t="s">
        <v>1616</v>
      </c>
      <c r="C4382" s="122" t="s">
        <v>50</v>
      </c>
      <c r="D4382" s="122" t="s">
        <v>1617</v>
      </c>
      <c r="E4382" s="124" t="s">
        <v>1609</v>
      </c>
      <c r="F4382" s="124"/>
      <c r="G4382" s="125" t="s">
        <v>1610</v>
      </c>
      <c r="H4382" s="126" t="n">
        <v>0.37</v>
      </c>
      <c r="I4382" s="127" t="n">
        <f aca="false">L4382</f>
        <v>10.65</v>
      </c>
      <c r="J4382" s="127" t="n">
        <f aca="false">M4382</f>
        <v>3.94</v>
      </c>
      <c r="L4382" s="108" t="n">
        <f aca="false">TRUNC(N4382-N4382*$O$2,2)</f>
        <v>10.65</v>
      </c>
      <c r="M4382" s="108" t="n">
        <f aca="false">TRUNC(O4382-O4382*$O$2,2)</f>
        <v>3.94</v>
      </c>
      <c r="N4382" s="0" t="s">
        <v>1618</v>
      </c>
      <c r="O4382" s="0" t="s">
        <v>3406</v>
      </c>
    </row>
    <row r="4383" customFormat="false" ht="12.75" hidden="false" customHeight="false" outlineLevel="0" collapsed="false">
      <c r="A4383" s="122" t="s">
        <v>1578</v>
      </c>
      <c r="B4383" s="123" t="n">
        <v>2036</v>
      </c>
      <c r="C4383" s="122" t="s">
        <v>50</v>
      </c>
      <c r="D4383" s="122" t="s">
        <v>2291</v>
      </c>
      <c r="E4383" s="124" t="s">
        <v>1581</v>
      </c>
      <c r="F4383" s="124"/>
      <c r="G4383" s="125" t="s">
        <v>1972</v>
      </c>
      <c r="H4383" s="126" t="n">
        <v>0.078</v>
      </c>
      <c r="I4383" s="127" t="n">
        <f aca="false">L4383</f>
        <v>48.64</v>
      </c>
      <c r="J4383" s="127" t="n">
        <f aca="false">M4383</f>
        <v>3.79</v>
      </c>
      <c r="L4383" s="108" t="n">
        <f aca="false">TRUNC(N4383-N4383*$O$2,2)</f>
        <v>48.64</v>
      </c>
      <c r="M4383" s="108" t="n">
        <f aca="false">TRUNC(O4383-O4383*$O$2,2)</f>
        <v>3.79</v>
      </c>
      <c r="N4383" s="0" t="s">
        <v>2292</v>
      </c>
      <c r="O4383" s="0" t="s">
        <v>3407</v>
      </c>
    </row>
    <row r="4384" customFormat="false" ht="12.75" hidden="false" customHeight="false" outlineLevel="0" collapsed="false">
      <c r="A4384" s="122" t="s">
        <v>1578</v>
      </c>
      <c r="B4384" s="123" t="n">
        <v>2142</v>
      </c>
      <c r="C4384" s="122" t="s">
        <v>50</v>
      </c>
      <c r="D4384" s="122" t="s">
        <v>3408</v>
      </c>
      <c r="E4384" s="124" t="s">
        <v>1581</v>
      </c>
      <c r="F4384" s="124"/>
      <c r="G4384" s="125" t="s">
        <v>24</v>
      </c>
      <c r="H4384" s="126" t="n">
        <v>1</v>
      </c>
      <c r="I4384" s="127" t="n">
        <f aca="false">L4384</f>
        <v>6.2</v>
      </c>
      <c r="J4384" s="127" t="n">
        <f aca="false">M4384</f>
        <v>6.2</v>
      </c>
      <c r="L4384" s="108" t="n">
        <f aca="false">TRUNC(N4384-N4384*$O$2,2)</f>
        <v>6.2</v>
      </c>
      <c r="M4384" s="108" t="n">
        <f aca="false">TRUNC(O4384-O4384*$O$2,2)</f>
        <v>6.2</v>
      </c>
      <c r="N4384" s="0" t="s">
        <v>2459</v>
      </c>
      <c r="O4384" s="0" t="s">
        <v>2459</v>
      </c>
    </row>
    <row r="4385" customFormat="false" ht="13.9" hidden="false" customHeight="true" outlineLevel="0" collapsed="false">
      <c r="A4385" s="134" t="s">
        <v>1630</v>
      </c>
      <c r="B4385" s="134"/>
      <c r="C4385" s="134"/>
      <c r="D4385" s="134"/>
      <c r="E4385" s="134"/>
      <c r="F4385" s="134"/>
      <c r="G4385" s="134"/>
      <c r="H4385" s="134"/>
      <c r="I4385" s="134"/>
      <c r="J4385" s="134"/>
      <c r="L4385" s="108" t="n">
        <f aca="false">TRUNC(N4385-N4385*$O$2,2)</f>
        <v>0</v>
      </c>
      <c r="M4385" s="108" t="n">
        <f aca="false">TRUNC(O4385-O4385*$O$2,2)</f>
        <v>0</v>
      </c>
      <c r="N4385" s="0" t="n">
        <v>0</v>
      </c>
      <c r="O4385" s="0" t="n">
        <v>0</v>
      </c>
    </row>
    <row r="4386" customFormat="false" ht="15" hidden="false" customHeight="false" outlineLevel="0" collapsed="false">
      <c r="A4386" s="98"/>
      <c r="B4386" s="99" t="s">
        <v>8</v>
      </c>
      <c r="C4386" s="98" t="s">
        <v>9</v>
      </c>
      <c r="D4386" s="98" t="s">
        <v>10</v>
      </c>
      <c r="E4386" s="100" t="s">
        <v>1565</v>
      </c>
      <c r="F4386" s="100"/>
      <c r="G4386" s="101" t="s">
        <v>11</v>
      </c>
      <c r="H4386" s="99" t="s">
        <v>12</v>
      </c>
      <c r="I4386" s="99" t="s">
        <v>13</v>
      </c>
      <c r="J4386" s="99" t="s">
        <v>15</v>
      </c>
      <c r="L4386" s="108"/>
      <c r="M4386" s="108"/>
    </row>
    <row r="4387" customFormat="false" ht="25.5" hidden="false" customHeight="false" outlineLevel="0" collapsed="false">
      <c r="A4387" s="122" t="s">
        <v>1578</v>
      </c>
      <c r="B4387" s="123" t="s">
        <v>1659</v>
      </c>
      <c r="C4387" s="122" t="s">
        <v>50</v>
      </c>
      <c r="D4387" s="122" t="s">
        <v>1660</v>
      </c>
      <c r="E4387" s="124" t="s">
        <v>1581</v>
      </c>
      <c r="F4387" s="124"/>
      <c r="G4387" s="125" t="s">
        <v>1633</v>
      </c>
      <c r="H4387" s="126" t="n">
        <v>0.000592</v>
      </c>
      <c r="I4387" s="127" t="n">
        <f aca="false">L4387</f>
        <v>50.57</v>
      </c>
      <c r="J4387" s="127" t="n">
        <f aca="false">M4387</f>
        <v>0.02</v>
      </c>
      <c r="L4387" s="108" t="n">
        <f aca="false">TRUNC(N4387-N4387*$O$2,2)</f>
        <v>50.57</v>
      </c>
      <c r="M4387" s="108" t="n">
        <f aca="false">TRUNC(O4387-O4387*$O$2,2)</f>
        <v>0.02</v>
      </c>
      <c r="N4387" s="0" t="s">
        <v>1661</v>
      </c>
      <c r="O4387" s="0" t="s">
        <v>1893</v>
      </c>
    </row>
    <row r="4388" customFormat="false" ht="12.75" hidden="false" customHeight="false" outlineLevel="0" collapsed="false">
      <c r="A4388" s="122" t="s">
        <v>1578</v>
      </c>
      <c r="B4388" s="123" t="n">
        <v>11254</v>
      </c>
      <c r="C4388" s="122" t="s">
        <v>50</v>
      </c>
      <c r="D4388" s="122" t="s">
        <v>1912</v>
      </c>
      <c r="E4388" s="124" t="s">
        <v>1581</v>
      </c>
      <c r="F4388" s="124"/>
      <c r="G4388" s="125" t="s">
        <v>24</v>
      </c>
      <c r="H4388" s="126" t="n">
        <v>0.000259</v>
      </c>
      <c r="I4388" s="127" t="n">
        <f aca="false">L4388</f>
        <v>17.79</v>
      </c>
      <c r="J4388" s="127" t="n">
        <f aca="false">M4388</f>
        <v>0</v>
      </c>
      <c r="L4388" s="108" t="n">
        <f aca="false">TRUNC(N4388-N4388*$O$2,2)</f>
        <v>17.79</v>
      </c>
      <c r="M4388" s="108" t="n">
        <f aca="false">TRUNC(O4388-O4388*$O$2,2)</f>
        <v>0</v>
      </c>
      <c r="N4388" s="0" t="s">
        <v>1913</v>
      </c>
      <c r="O4388" s="0" t="s">
        <v>1635</v>
      </c>
    </row>
    <row r="4389" customFormat="false" ht="12.75" hidden="false" customHeight="false" outlineLevel="0" collapsed="false">
      <c r="A4389" s="122" t="s">
        <v>1578</v>
      </c>
      <c r="B4389" s="123" t="n">
        <v>2378</v>
      </c>
      <c r="C4389" s="122" t="s">
        <v>50</v>
      </c>
      <c r="D4389" s="122" t="s">
        <v>1657</v>
      </c>
      <c r="E4389" s="124" t="s">
        <v>1581</v>
      </c>
      <c r="F4389" s="124"/>
      <c r="G4389" s="125" t="s">
        <v>24</v>
      </c>
      <c r="H4389" s="126" t="n">
        <v>0.059015</v>
      </c>
      <c r="I4389" s="127" t="n">
        <f aca="false">L4389</f>
        <v>3.51</v>
      </c>
      <c r="J4389" s="127" t="n">
        <f aca="false">M4389</f>
        <v>0.2</v>
      </c>
      <c r="L4389" s="108" t="n">
        <f aca="false">TRUNC(N4389-N4389*$O$2,2)</f>
        <v>3.51</v>
      </c>
      <c r="M4389" s="108" t="n">
        <f aca="false">TRUNC(O4389-O4389*$O$2,2)</f>
        <v>0.2</v>
      </c>
      <c r="N4389" s="0" t="s">
        <v>1658</v>
      </c>
      <c r="O4389" s="0" t="s">
        <v>1769</v>
      </c>
    </row>
    <row r="4390" customFormat="false" ht="12.75" hidden="false" customHeight="false" outlineLevel="0" collapsed="false">
      <c r="A4390" s="122" t="s">
        <v>1578</v>
      </c>
      <c r="B4390" s="123" t="n">
        <v>4728</v>
      </c>
      <c r="C4390" s="122" t="s">
        <v>50</v>
      </c>
      <c r="D4390" s="122" t="s">
        <v>1667</v>
      </c>
      <c r="E4390" s="124" t="s">
        <v>1581</v>
      </c>
      <c r="F4390" s="124"/>
      <c r="G4390" s="125" t="s">
        <v>24</v>
      </c>
      <c r="H4390" s="126" t="n">
        <v>0.000111</v>
      </c>
      <c r="I4390" s="127" t="n">
        <f aca="false">L4390</f>
        <v>14.5</v>
      </c>
      <c r="J4390" s="127" t="n">
        <f aca="false">M4390</f>
        <v>0</v>
      </c>
      <c r="L4390" s="108" t="n">
        <f aca="false">TRUNC(N4390-N4390*$O$2,2)</f>
        <v>14.5</v>
      </c>
      <c r="M4390" s="108" t="n">
        <f aca="false">TRUNC(O4390-O4390*$O$2,2)</f>
        <v>0</v>
      </c>
      <c r="N4390" s="0" t="s">
        <v>1668</v>
      </c>
      <c r="O4390" s="0" t="s">
        <v>1635</v>
      </c>
    </row>
    <row r="4391" customFormat="false" ht="12.75" hidden="false" customHeight="false" outlineLevel="0" collapsed="false">
      <c r="A4391" s="122" t="s">
        <v>1578</v>
      </c>
      <c r="B4391" s="123" t="n">
        <v>11256</v>
      </c>
      <c r="C4391" s="122" t="s">
        <v>50</v>
      </c>
      <c r="D4391" s="122" t="s">
        <v>1910</v>
      </c>
      <c r="E4391" s="124" t="s">
        <v>1581</v>
      </c>
      <c r="F4391" s="124"/>
      <c r="G4391" s="125" t="s">
        <v>24</v>
      </c>
      <c r="H4391" s="126" t="n">
        <v>0.000148</v>
      </c>
      <c r="I4391" s="127" t="n">
        <f aca="false">L4391</f>
        <v>46.83</v>
      </c>
      <c r="J4391" s="127" t="n">
        <f aca="false">M4391</f>
        <v>0</v>
      </c>
      <c r="L4391" s="108" t="n">
        <f aca="false">TRUNC(N4391-N4391*$O$2,2)</f>
        <v>46.83</v>
      </c>
      <c r="M4391" s="108" t="n">
        <f aca="false">TRUNC(O4391-O4391*$O$2,2)</f>
        <v>0</v>
      </c>
      <c r="N4391" s="0" t="s">
        <v>1911</v>
      </c>
      <c r="O4391" s="0" t="s">
        <v>1635</v>
      </c>
    </row>
    <row r="4392" customFormat="false" ht="12.75" hidden="false" customHeight="false" outlineLevel="0" collapsed="false">
      <c r="A4392" s="122" t="s">
        <v>1578</v>
      </c>
      <c r="B4392" s="123" t="n">
        <v>10593</v>
      </c>
      <c r="C4392" s="122" t="s">
        <v>50</v>
      </c>
      <c r="D4392" s="122" t="s">
        <v>1958</v>
      </c>
      <c r="E4392" s="124" t="s">
        <v>1581</v>
      </c>
      <c r="F4392" s="124"/>
      <c r="G4392" s="125" t="s">
        <v>24</v>
      </c>
      <c r="H4392" s="126" t="n">
        <v>3.7E-005</v>
      </c>
      <c r="I4392" s="127" t="n">
        <f aca="false">L4392</f>
        <v>15.27</v>
      </c>
      <c r="J4392" s="127" t="n">
        <f aca="false">M4392</f>
        <v>0</v>
      </c>
      <c r="L4392" s="108" t="n">
        <f aca="false">TRUNC(N4392-N4392*$O$2,2)</f>
        <v>15.27</v>
      </c>
      <c r="M4392" s="108" t="n">
        <f aca="false">TRUNC(O4392-O4392*$O$2,2)</f>
        <v>0</v>
      </c>
      <c r="N4392" s="0" t="s">
        <v>1959</v>
      </c>
      <c r="O4392" s="0" t="s">
        <v>1635</v>
      </c>
    </row>
    <row r="4393" customFormat="false" ht="12.75" hidden="false" customHeight="false" outlineLevel="0" collapsed="false">
      <c r="A4393" s="122" t="s">
        <v>1578</v>
      </c>
      <c r="B4393" s="123" t="n">
        <v>158</v>
      </c>
      <c r="C4393" s="122" t="s">
        <v>50</v>
      </c>
      <c r="D4393" s="122" t="s">
        <v>1676</v>
      </c>
      <c r="E4393" s="124" t="s">
        <v>1581</v>
      </c>
      <c r="F4393" s="124"/>
      <c r="G4393" s="125" t="s">
        <v>24</v>
      </c>
      <c r="H4393" s="126" t="n">
        <v>0.075332</v>
      </c>
      <c r="I4393" s="127" t="n">
        <f aca="false">L4393</f>
        <v>10.92</v>
      </c>
      <c r="J4393" s="127" t="n">
        <f aca="false">M4393</f>
        <v>0.81</v>
      </c>
      <c r="L4393" s="108" t="n">
        <f aca="false">TRUNC(N4393-N4393*$O$2,2)</f>
        <v>10.92</v>
      </c>
      <c r="M4393" s="108" t="n">
        <f aca="false">TRUNC(O4393-O4393*$O$2,2)</f>
        <v>0.81</v>
      </c>
      <c r="N4393" s="0" t="s">
        <v>1677</v>
      </c>
      <c r="O4393" s="0" t="s">
        <v>2575</v>
      </c>
    </row>
    <row r="4394" customFormat="false" ht="25.5" hidden="false" customHeight="false" outlineLevel="0" collapsed="false">
      <c r="A4394" s="122" t="s">
        <v>1578</v>
      </c>
      <c r="B4394" s="123" t="n">
        <v>10761</v>
      </c>
      <c r="C4394" s="122" t="s">
        <v>50</v>
      </c>
      <c r="D4394" s="122" t="s">
        <v>1641</v>
      </c>
      <c r="E4394" s="124" t="s">
        <v>1642</v>
      </c>
      <c r="F4394" s="124"/>
      <c r="G4394" s="125" t="s">
        <v>24</v>
      </c>
      <c r="H4394" s="126" t="n">
        <v>0.075332</v>
      </c>
      <c r="I4394" s="127" t="n">
        <f aca="false">L4394</f>
        <v>3.9</v>
      </c>
      <c r="J4394" s="127" t="n">
        <f aca="false">M4394</f>
        <v>0.28</v>
      </c>
      <c r="L4394" s="108" t="n">
        <f aca="false">TRUNC(N4394-N4394*$O$2,2)</f>
        <v>3.9</v>
      </c>
      <c r="M4394" s="108" t="n">
        <f aca="false">TRUNC(O4394-O4394*$O$2,2)</f>
        <v>0.28</v>
      </c>
      <c r="N4394" s="0" t="s">
        <v>1643</v>
      </c>
      <c r="O4394" s="0" t="s">
        <v>2925</v>
      </c>
    </row>
    <row r="4395" customFormat="false" ht="12.75" hidden="false" customHeight="false" outlineLevel="0" collapsed="false">
      <c r="A4395" s="122" t="s">
        <v>1578</v>
      </c>
      <c r="B4395" s="123" t="n">
        <v>11257</v>
      </c>
      <c r="C4395" s="122" t="s">
        <v>50</v>
      </c>
      <c r="D4395" s="122" t="s">
        <v>1967</v>
      </c>
      <c r="E4395" s="124" t="s">
        <v>1581</v>
      </c>
      <c r="F4395" s="124"/>
      <c r="G4395" s="125" t="s">
        <v>24</v>
      </c>
      <c r="H4395" s="126" t="n">
        <v>0.000148</v>
      </c>
      <c r="I4395" s="127" t="n">
        <f aca="false">L4395</f>
        <v>25.21</v>
      </c>
      <c r="J4395" s="127" t="n">
        <f aca="false">M4395</f>
        <v>0</v>
      </c>
      <c r="L4395" s="108" t="n">
        <f aca="false">TRUNC(N4395-N4395*$O$2,2)</f>
        <v>25.21</v>
      </c>
      <c r="M4395" s="108" t="n">
        <f aca="false">TRUNC(O4395-O4395*$O$2,2)</f>
        <v>0</v>
      </c>
      <c r="N4395" s="0" t="s">
        <v>1968</v>
      </c>
      <c r="O4395" s="0" t="s">
        <v>1635</v>
      </c>
    </row>
    <row r="4396" customFormat="false" ht="12.75" hidden="false" customHeight="false" outlineLevel="0" collapsed="false">
      <c r="A4396" s="122" t="s">
        <v>1578</v>
      </c>
      <c r="B4396" s="123" t="n">
        <v>10596</v>
      </c>
      <c r="C4396" s="122" t="s">
        <v>50</v>
      </c>
      <c r="D4396" s="122" t="s">
        <v>1672</v>
      </c>
      <c r="E4396" s="124" t="s">
        <v>1581</v>
      </c>
      <c r="F4396" s="124"/>
      <c r="G4396" s="125" t="s">
        <v>24</v>
      </c>
      <c r="H4396" s="126" t="n">
        <v>0.00333</v>
      </c>
      <c r="I4396" s="127" t="n">
        <f aca="false">L4396</f>
        <v>3.82</v>
      </c>
      <c r="J4396" s="127" t="n">
        <f aca="false">M4396</f>
        <v>0</v>
      </c>
      <c r="L4396" s="108" t="n">
        <f aca="false">TRUNC(N4396-N4396*$O$2,2)</f>
        <v>3.82</v>
      </c>
      <c r="M4396" s="108" t="n">
        <f aca="false">TRUNC(O4396-O4396*$O$2,2)</f>
        <v>0</v>
      </c>
      <c r="N4396" s="0" t="s">
        <v>1673</v>
      </c>
      <c r="O4396" s="0" t="s">
        <v>1644</v>
      </c>
    </row>
    <row r="4397" customFormat="false" ht="25.5" hidden="false" customHeight="false" outlineLevel="0" collapsed="false">
      <c r="A4397" s="122" t="s">
        <v>1578</v>
      </c>
      <c r="B4397" s="123" t="s">
        <v>1664</v>
      </c>
      <c r="C4397" s="122" t="s">
        <v>50</v>
      </c>
      <c r="D4397" s="122" t="s">
        <v>1665</v>
      </c>
      <c r="E4397" s="124" t="s">
        <v>1581</v>
      </c>
      <c r="F4397" s="124"/>
      <c r="G4397" s="125" t="s">
        <v>24</v>
      </c>
      <c r="H4397" s="126" t="n">
        <v>0.000148</v>
      </c>
      <c r="I4397" s="127" t="n">
        <f aca="false">L4397</f>
        <v>13.69</v>
      </c>
      <c r="J4397" s="127" t="n">
        <f aca="false">M4397</f>
        <v>0</v>
      </c>
      <c r="L4397" s="108" t="n">
        <f aca="false">TRUNC(N4397-N4397*$O$2,2)</f>
        <v>13.69</v>
      </c>
      <c r="M4397" s="108" t="n">
        <f aca="false">TRUNC(O4397-O4397*$O$2,2)</f>
        <v>0</v>
      </c>
      <c r="N4397" s="0" t="s">
        <v>1666</v>
      </c>
      <c r="O4397" s="0" t="s">
        <v>1635</v>
      </c>
    </row>
    <row r="4398" customFormat="false" ht="12.75" hidden="false" customHeight="false" outlineLevel="0" collapsed="false">
      <c r="A4398" s="122" t="s">
        <v>1578</v>
      </c>
      <c r="B4398" s="123" t="n">
        <v>11255</v>
      </c>
      <c r="C4398" s="122" t="s">
        <v>50</v>
      </c>
      <c r="D4398" s="122" t="s">
        <v>1938</v>
      </c>
      <c r="E4398" s="124" t="s">
        <v>1581</v>
      </c>
      <c r="F4398" s="124"/>
      <c r="G4398" s="125" t="s">
        <v>24</v>
      </c>
      <c r="H4398" s="126" t="n">
        <v>0.000222</v>
      </c>
      <c r="I4398" s="127" t="n">
        <f aca="false">L4398</f>
        <v>49.17</v>
      </c>
      <c r="J4398" s="127" t="n">
        <f aca="false">M4398</f>
        <v>0</v>
      </c>
      <c r="L4398" s="108" t="n">
        <f aca="false">TRUNC(N4398-N4398*$O$2,2)</f>
        <v>49.17</v>
      </c>
      <c r="M4398" s="108" t="n">
        <f aca="false">TRUNC(O4398-O4398*$O$2,2)</f>
        <v>0</v>
      </c>
      <c r="N4398" s="0" t="s">
        <v>1939</v>
      </c>
      <c r="O4398" s="0" t="s">
        <v>1644</v>
      </c>
    </row>
    <row r="4399" customFormat="false" ht="12.75" hidden="false" customHeight="false" outlineLevel="0" collapsed="false">
      <c r="A4399" s="122" t="s">
        <v>1578</v>
      </c>
      <c r="B4399" s="123" t="n">
        <v>10492</v>
      </c>
      <c r="C4399" s="122" t="s">
        <v>50</v>
      </c>
      <c r="D4399" s="122" t="s">
        <v>1662</v>
      </c>
      <c r="E4399" s="124" t="s">
        <v>1581</v>
      </c>
      <c r="F4399" s="124"/>
      <c r="G4399" s="125" t="s">
        <v>24</v>
      </c>
      <c r="H4399" s="126" t="n">
        <v>0.00333</v>
      </c>
      <c r="I4399" s="127" t="n">
        <f aca="false">L4399</f>
        <v>148.29</v>
      </c>
      <c r="J4399" s="127" t="n">
        <f aca="false">M4399</f>
        <v>0.49</v>
      </c>
      <c r="L4399" s="108" t="n">
        <f aca="false">TRUNC(N4399-N4399*$O$2,2)</f>
        <v>148.29</v>
      </c>
      <c r="M4399" s="108" t="n">
        <f aca="false">TRUNC(O4399-O4399*$O$2,2)</f>
        <v>0.49</v>
      </c>
      <c r="N4399" s="0" t="s">
        <v>1663</v>
      </c>
      <c r="O4399" s="0" t="s">
        <v>3409</v>
      </c>
    </row>
    <row r="4400" customFormat="false" ht="12.75" hidden="false" customHeight="false" outlineLevel="0" collapsed="false">
      <c r="A4400" s="122" t="s">
        <v>1578</v>
      </c>
      <c r="B4400" s="123" t="n">
        <v>1651</v>
      </c>
      <c r="C4400" s="122" t="s">
        <v>50</v>
      </c>
      <c r="D4400" s="122" t="s">
        <v>1638</v>
      </c>
      <c r="E4400" s="124" t="s">
        <v>1581</v>
      </c>
      <c r="F4400" s="124"/>
      <c r="G4400" s="125" t="s">
        <v>1639</v>
      </c>
      <c r="H4400" s="126" t="n">
        <v>0.000592</v>
      </c>
      <c r="I4400" s="127" t="n">
        <f aca="false">L4400</f>
        <v>4.95</v>
      </c>
      <c r="J4400" s="127" t="n">
        <f aca="false">M4400</f>
        <v>0</v>
      </c>
      <c r="L4400" s="108" t="n">
        <f aca="false">TRUNC(N4400-N4400*$O$2,2)</f>
        <v>4.95</v>
      </c>
      <c r="M4400" s="108" t="n">
        <f aca="false">TRUNC(O4400-O4400*$O$2,2)</f>
        <v>0</v>
      </c>
      <c r="N4400" s="0" t="s">
        <v>1640</v>
      </c>
      <c r="O4400" s="0" t="s">
        <v>1635</v>
      </c>
    </row>
    <row r="4401" customFormat="false" ht="25.5" hidden="false" customHeight="false" outlineLevel="0" collapsed="false">
      <c r="A4401" s="122" t="s">
        <v>1578</v>
      </c>
      <c r="B4401" s="123" t="s">
        <v>1616</v>
      </c>
      <c r="C4401" s="122" t="s">
        <v>50</v>
      </c>
      <c r="D4401" s="122" t="s">
        <v>1617</v>
      </c>
      <c r="E4401" s="124" t="s">
        <v>1609</v>
      </c>
      <c r="F4401" s="124"/>
      <c r="G4401" s="125" t="s">
        <v>1610</v>
      </c>
      <c r="H4401" s="126" t="n">
        <v>0.37</v>
      </c>
      <c r="I4401" s="127" t="n">
        <f aca="false">L4401</f>
        <v>10.65</v>
      </c>
      <c r="J4401" s="127" t="n">
        <f aca="false">M4401</f>
        <v>3.94</v>
      </c>
      <c r="L4401" s="108" t="n">
        <f aca="false">TRUNC(N4401-N4401*$O$2,2)</f>
        <v>10.65</v>
      </c>
      <c r="M4401" s="108" t="n">
        <f aca="false">TRUNC(O4401-O4401*$O$2,2)</f>
        <v>3.94</v>
      </c>
      <c r="N4401" s="0" t="s">
        <v>1618</v>
      </c>
      <c r="O4401" s="0" t="s">
        <v>3406</v>
      </c>
    </row>
    <row r="4402" customFormat="false" ht="12.75" hidden="false" customHeight="false" outlineLevel="0" collapsed="false">
      <c r="A4402" s="122" t="s">
        <v>1578</v>
      </c>
      <c r="B4402" s="123" t="n">
        <v>10517</v>
      </c>
      <c r="C4402" s="122" t="s">
        <v>50</v>
      </c>
      <c r="D4402" s="122" t="s">
        <v>1669</v>
      </c>
      <c r="E4402" s="124" t="s">
        <v>1642</v>
      </c>
      <c r="F4402" s="124"/>
      <c r="G4402" s="125" t="s">
        <v>1670</v>
      </c>
      <c r="H4402" s="126" t="n">
        <v>0.000296</v>
      </c>
      <c r="I4402" s="127" t="n">
        <f aca="false">L4402</f>
        <v>234.15</v>
      </c>
      <c r="J4402" s="127" t="n">
        <f aca="false">M4402</f>
        <v>0.06</v>
      </c>
      <c r="L4402" s="108" t="n">
        <f aca="false">TRUNC(N4402-N4402*$O$2,2)</f>
        <v>234.15</v>
      </c>
      <c r="M4402" s="108" t="n">
        <f aca="false">TRUNC(O4402-O4402*$O$2,2)</f>
        <v>0.06</v>
      </c>
      <c r="N4402" s="0" t="s">
        <v>1671</v>
      </c>
      <c r="O4402" s="0" t="s">
        <v>1937</v>
      </c>
    </row>
    <row r="4403" customFormat="false" ht="12.75" hidden="false" customHeight="false" outlineLevel="0" collapsed="false">
      <c r="A4403" s="122" t="s">
        <v>1578</v>
      </c>
      <c r="B4403" s="123" t="n">
        <v>2036</v>
      </c>
      <c r="C4403" s="122" t="s">
        <v>50</v>
      </c>
      <c r="D4403" s="122" t="s">
        <v>2291</v>
      </c>
      <c r="E4403" s="124" t="s">
        <v>1581</v>
      </c>
      <c r="F4403" s="124"/>
      <c r="G4403" s="125" t="s">
        <v>1972</v>
      </c>
      <c r="H4403" s="126" t="n">
        <v>0.078</v>
      </c>
      <c r="I4403" s="127" t="n">
        <f aca="false">L4403</f>
        <v>48.64</v>
      </c>
      <c r="J4403" s="127" t="n">
        <f aca="false">M4403</f>
        <v>3.79</v>
      </c>
      <c r="L4403" s="108" t="n">
        <f aca="false">TRUNC(N4403-N4403*$O$2,2)</f>
        <v>48.64</v>
      </c>
      <c r="M4403" s="108" t="n">
        <f aca="false">TRUNC(O4403-O4403*$O$2,2)</f>
        <v>3.79</v>
      </c>
      <c r="N4403" s="0" t="s">
        <v>2292</v>
      </c>
      <c r="O4403" s="0" t="s">
        <v>3407</v>
      </c>
    </row>
    <row r="4404" customFormat="false" ht="25.5" hidden="false" customHeight="false" outlineLevel="0" collapsed="false">
      <c r="A4404" s="122" t="s">
        <v>1578</v>
      </c>
      <c r="B4404" s="123" t="s">
        <v>1654</v>
      </c>
      <c r="C4404" s="122" t="s">
        <v>50</v>
      </c>
      <c r="D4404" s="122" t="s">
        <v>1655</v>
      </c>
      <c r="E4404" s="124" t="s">
        <v>1581</v>
      </c>
      <c r="F4404" s="124"/>
      <c r="G4404" s="125" t="s">
        <v>24</v>
      </c>
      <c r="H4404" s="126" t="n">
        <v>0.000444</v>
      </c>
      <c r="I4404" s="127" t="n">
        <f aca="false">L4404</f>
        <v>10.53</v>
      </c>
      <c r="J4404" s="127" t="n">
        <f aca="false">M4404</f>
        <v>0</v>
      </c>
      <c r="L4404" s="108" t="n">
        <f aca="false">TRUNC(N4404-N4404*$O$2,2)</f>
        <v>10.53</v>
      </c>
      <c r="M4404" s="108" t="n">
        <f aca="false">TRUNC(O4404-O4404*$O$2,2)</f>
        <v>0</v>
      </c>
      <c r="N4404" s="0" t="s">
        <v>1656</v>
      </c>
      <c r="O4404" s="0" t="s">
        <v>1635</v>
      </c>
    </row>
    <row r="4405" customFormat="false" ht="12.75" hidden="false" customHeight="false" outlineLevel="0" collapsed="false">
      <c r="A4405" s="122" t="s">
        <v>1578</v>
      </c>
      <c r="B4405" s="123" t="n">
        <v>10592</v>
      </c>
      <c r="C4405" s="122" t="s">
        <v>50</v>
      </c>
      <c r="D4405" s="122" t="s">
        <v>1898</v>
      </c>
      <c r="E4405" s="124" t="s">
        <v>1581</v>
      </c>
      <c r="F4405" s="124"/>
      <c r="G4405" s="125" t="s">
        <v>24</v>
      </c>
      <c r="H4405" s="126" t="n">
        <v>3.7E-005</v>
      </c>
      <c r="I4405" s="127" t="n">
        <f aca="false">L4405</f>
        <v>29.1</v>
      </c>
      <c r="J4405" s="127" t="n">
        <f aca="false">M4405</f>
        <v>0</v>
      </c>
      <c r="L4405" s="108" t="n">
        <f aca="false">TRUNC(N4405-N4405*$O$2,2)</f>
        <v>29.1</v>
      </c>
      <c r="M4405" s="108" t="n">
        <f aca="false">TRUNC(O4405-O4405*$O$2,2)</f>
        <v>0</v>
      </c>
      <c r="N4405" s="0" t="s">
        <v>1899</v>
      </c>
      <c r="O4405" s="0" t="s">
        <v>1635</v>
      </c>
    </row>
    <row r="4406" customFormat="false" ht="25.5" hidden="false" customHeight="false" outlineLevel="0" collapsed="false">
      <c r="A4406" s="122" t="s">
        <v>1578</v>
      </c>
      <c r="B4406" s="123" t="s">
        <v>1865</v>
      </c>
      <c r="C4406" s="122" t="s">
        <v>50</v>
      </c>
      <c r="D4406" s="122" t="s">
        <v>1866</v>
      </c>
      <c r="E4406" s="124" t="s">
        <v>1609</v>
      </c>
      <c r="F4406" s="124"/>
      <c r="G4406" s="125" t="s">
        <v>1610</v>
      </c>
      <c r="H4406" s="126" t="n">
        <v>0.37</v>
      </c>
      <c r="I4406" s="127" t="n">
        <f aca="false">L4406</f>
        <v>14.91</v>
      </c>
      <c r="J4406" s="127" t="n">
        <f aca="false">M4406</f>
        <v>5.51</v>
      </c>
      <c r="L4406" s="108" t="n">
        <f aca="false">TRUNC(N4406-N4406*$O$2,2)</f>
        <v>14.91</v>
      </c>
      <c r="M4406" s="108" t="n">
        <f aca="false">TRUNC(O4406-O4406*$O$2,2)</f>
        <v>5.51</v>
      </c>
      <c r="N4406" s="0" t="s">
        <v>1739</v>
      </c>
      <c r="O4406" s="0" t="s">
        <v>3405</v>
      </c>
    </row>
    <row r="4407" customFormat="false" ht="12.75" hidden="false" customHeight="false" outlineLevel="0" collapsed="false">
      <c r="A4407" s="122" t="s">
        <v>1578</v>
      </c>
      <c r="B4407" s="123" t="n">
        <v>10362</v>
      </c>
      <c r="C4407" s="122" t="s">
        <v>50</v>
      </c>
      <c r="D4407" s="122" t="s">
        <v>1674</v>
      </c>
      <c r="E4407" s="124" t="s">
        <v>1642</v>
      </c>
      <c r="F4407" s="124"/>
      <c r="G4407" s="125" t="s">
        <v>24</v>
      </c>
      <c r="H4407" s="126" t="n">
        <v>0.00333</v>
      </c>
      <c r="I4407" s="127" t="n">
        <f aca="false">L4407</f>
        <v>9.78</v>
      </c>
      <c r="J4407" s="127" t="n">
        <f aca="false">M4407</f>
        <v>0.03</v>
      </c>
      <c r="L4407" s="108" t="n">
        <f aca="false">TRUNC(N4407-N4407*$O$2,2)</f>
        <v>9.78</v>
      </c>
      <c r="M4407" s="108" t="n">
        <f aca="false">TRUNC(O4407-O4407*$O$2,2)</f>
        <v>0.03</v>
      </c>
      <c r="N4407" s="0" t="s">
        <v>1675</v>
      </c>
      <c r="O4407" s="0" t="s">
        <v>1788</v>
      </c>
    </row>
    <row r="4408" customFormat="false" ht="12.75" hidden="false" customHeight="false" outlineLevel="0" collapsed="false">
      <c r="A4408" s="122" t="s">
        <v>1578</v>
      </c>
      <c r="B4408" s="123" t="n">
        <v>11253</v>
      </c>
      <c r="C4408" s="122" t="s">
        <v>50</v>
      </c>
      <c r="D4408" s="122" t="s">
        <v>1891</v>
      </c>
      <c r="E4408" s="124" t="s">
        <v>1581</v>
      </c>
      <c r="F4408" s="124"/>
      <c r="G4408" s="125" t="s">
        <v>24</v>
      </c>
      <c r="H4408" s="126" t="n">
        <v>0.000407</v>
      </c>
      <c r="I4408" s="127" t="n">
        <f aca="false">L4408</f>
        <v>19.9</v>
      </c>
      <c r="J4408" s="127" t="n">
        <f aca="false">M4408</f>
        <v>0</v>
      </c>
      <c r="L4408" s="108" t="n">
        <f aca="false">TRUNC(N4408-N4408*$O$2,2)</f>
        <v>19.9</v>
      </c>
      <c r="M4408" s="108" t="n">
        <f aca="false">TRUNC(O4408-O4408*$O$2,2)</f>
        <v>0</v>
      </c>
      <c r="N4408" s="0" t="s">
        <v>1892</v>
      </c>
      <c r="O4408" s="0" t="s">
        <v>1644</v>
      </c>
    </row>
    <row r="4409" customFormat="false" ht="12.75" hidden="false" customHeight="false" outlineLevel="0" collapsed="false">
      <c r="A4409" s="122" t="s">
        <v>1578</v>
      </c>
      <c r="B4409" s="123" t="n">
        <v>2142</v>
      </c>
      <c r="C4409" s="122" t="s">
        <v>50</v>
      </c>
      <c r="D4409" s="122" t="s">
        <v>3408</v>
      </c>
      <c r="E4409" s="124" t="s">
        <v>1581</v>
      </c>
      <c r="F4409" s="124"/>
      <c r="G4409" s="125" t="s">
        <v>24</v>
      </c>
      <c r="H4409" s="126" t="n">
        <v>1</v>
      </c>
      <c r="I4409" s="127" t="n">
        <f aca="false">L4409</f>
        <v>6.2</v>
      </c>
      <c r="J4409" s="127" t="n">
        <f aca="false">M4409</f>
        <v>6.2</v>
      </c>
      <c r="L4409" s="108" t="n">
        <f aca="false">TRUNC(N4409-N4409*$O$2,2)</f>
        <v>6.2</v>
      </c>
      <c r="M4409" s="108" t="n">
        <f aca="false">TRUNC(O4409-O4409*$O$2,2)</f>
        <v>6.2</v>
      </c>
      <c r="N4409" s="0" t="s">
        <v>2459</v>
      </c>
      <c r="O4409" s="0" t="s">
        <v>2459</v>
      </c>
    </row>
    <row r="4410" customFormat="false" ht="12.75" hidden="false" customHeight="false" outlineLevel="0" collapsed="false">
      <c r="A4410" s="122" t="s">
        <v>1578</v>
      </c>
      <c r="B4410" s="123" t="n">
        <v>10599</v>
      </c>
      <c r="C4410" s="122" t="s">
        <v>50</v>
      </c>
      <c r="D4410" s="122" t="s">
        <v>1648</v>
      </c>
      <c r="E4410" s="124" t="s">
        <v>1581</v>
      </c>
      <c r="F4410" s="124"/>
      <c r="G4410" s="125" t="s">
        <v>24</v>
      </c>
      <c r="H4410" s="126" t="n">
        <v>0.001332</v>
      </c>
      <c r="I4410" s="127" t="n">
        <f aca="false">L4410</f>
        <v>14.04</v>
      </c>
      <c r="J4410" s="127" t="n">
        <f aca="false">M4410</f>
        <v>0.01</v>
      </c>
      <c r="L4410" s="108" t="n">
        <f aca="false">TRUNC(N4410-N4410*$O$2,2)</f>
        <v>14.04</v>
      </c>
      <c r="M4410" s="108" t="n">
        <f aca="false">TRUNC(O4410-O4410*$O$2,2)</f>
        <v>0.01</v>
      </c>
      <c r="N4410" s="0" t="s">
        <v>1649</v>
      </c>
      <c r="O4410" s="0" t="s">
        <v>1678</v>
      </c>
    </row>
    <row r="4411" customFormat="false" ht="25.5" hidden="false" customHeight="false" outlineLevel="0" collapsed="false">
      <c r="A4411" s="122" t="s">
        <v>1578</v>
      </c>
      <c r="B4411" s="123" t="s">
        <v>1631</v>
      </c>
      <c r="C4411" s="122" t="s">
        <v>50</v>
      </c>
      <c r="D4411" s="122" t="s">
        <v>1632</v>
      </c>
      <c r="E4411" s="124" t="s">
        <v>1581</v>
      </c>
      <c r="F4411" s="124"/>
      <c r="G4411" s="125" t="s">
        <v>1633</v>
      </c>
      <c r="H4411" s="126" t="n">
        <v>0.001702</v>
      </c>
      <c r="I4411" s="127" t="n">
        <f aca="false">L4411</f>
        <v>9.48</v>
      </c>
      <c r="J4411" s="127" t="n">
        <f aca="false">M4411</f>
        <v>0.01</v>
      </c>
      <c r="L4411" s="108" t="n">
        <f aca="false">TRUNC(N4411-N4411*$O$2,2)</f>
        <v>9.48</v>
      </c>
      <c r="M4411" s="108" t="n">
        <f aca="false">TRUNC(O4411-O4411*$O$2,2)</f>
        <v>0.01</v>
      </c>
      <c r="N4411" s="0" t="s">
        <v>1634</v>
      </c>
      <c r="O4411" s="0" t="s">
        <v>1678</v>
      </c>
    </row>
    <row r="4412" customFormat="false" ht="12.75" hidden="false" customHeight="false" outlineLevel="0" collapsed="false">
      <c r="A4412" s="122" t="s">
        <v>1578</v>
      </c>
      <c r="B4412" s="123" t="n">
        <v>941</v>
      </c>
      <c r="C4412" s="122" t="s">
        <v>50</v>
      </c>
      <c r="D4412" s="122" t="s">
        <v>1652</v>
      </c>
      <c r="E4412" s="124" t="s">
        <v>1581</v>
      </c>
      <c r="F4412" s="124"/>
      <c r="G4412" s="125" t="s">
        <v>24</v>
      </c>
      <c r="H4412" s="126" t="n">
        <v>0.00111</v>
      </c>
      <c r="I4412" s="127" t="n">
        <f aca="false">L4412</f>
        <v>148.56</v>
      </c>
      <c r="J4412" s="127" t="n">
        <f aca="false">M4412</f>
        <v>0.16</v>
      </c>
      <c r="L4412" s="108" t="n">
        <f aca="false">TRUNC(N4412-N4412*$O$2,2)</f>
        <v>148.56</v>
      </c>
      <c r="M4412" s="108" t="n">
        <f aca="false">TRUNC(O4412-O4412*$O$2,2)</f>
        <v>0.16</v>
      </c>
      <c r="N4412" s="0" t="s">
        <v>1653</v>
      </c>
      <c r="O4412" s="0" t="s">
        <v>1993</v>
      </c>
    </row>
    <row r="4413" customFormat="false" ht="12.75" hidden="false" customHeight="false" outlineLevel="0" collapsed="false">
      <c r="A4413" s="122" t="s">
        <v>1578</v>
      </c>
      <c r="B4413" s="123" t="n">
        <v>4729</v>
      </c>
      <c r="C4413" s="122" t="s">
        <v>50</v>
      </c>
      <c r="D4413" s="122" t="s">
        <v>1636</v>
      </c>
      <c r="E4413" s="124" t="s">
        <v>1581</v>
      </c>
      <c r="F4413" s="124"/>
      <c r="G4413" s="125" t="s">
        <v>24</v>
      </c>
      <c r="H4413" s="126" t="n">
        <v>3.7E-005</v>
      </c>
      <c r="I4413" s="127" t="n">
        <f aca="false">L4413</f>
        <v>24.58</v>
      </c>
      <c r="J4413" s="127" t="n">
        <f aca="false">M4413</f>
        <v>0</v>
      </c>
      <c r="L4413" s="108" t="n">
        <f aca="false">TRUNC(N4413-N4413*$O$2,2)</f>
        <v>24.58</v>
      </c>
      <c r="M4413" s="108" t="n">
        <f aca="false">TRUNC(O4413-O4413*$O$2,2)</f>
        <v>0</v>
      </c>
      <c r="N4413" s="0" t="s">
        <v>1637</v>
      </c>
      <c r="O4413" s="0" t="s">
        <v>1635</v>
      </c>
    </row>
    <row r="4414" customFormat="false" ht="25.5" hidden="false" customHeight="false" outlineLevel="0" collapsed="false">
      <c r="A4414" s="122" t="s">
        <v>1578</v>
      </c>
      <c r="B4414" s="123" t="s">
        <v>1645</v>
      </c>
      <c r="C4414" s="122" t="s">
        <v>50</v>
      </c>
      <c r="D4414" s="122" t="s">
        <v>1646</v>
      </c>
      <c r="E4414" s="124" t="s">
        <v>1581</v>
      </c>
      <c r="F4414" s="124"/>
      <c r="G4414" s="125" t="s">
        <v>24</v>
      </c>
      <c r="H4414" s="126" t="n">
        <v>7.4E-005</v>
      </c>
      <c r="I4414" s="127" t="n">
        <f aca="false">L4414</f>
        <v>140.49</v>
      </c>
      <c r="J4414" s="127" t="n">
        <f aca="false">M4414</f>
        <v>0</v>
      </c>
      <c r="L4414" s="108" t="n">
        <f aca="false">TRUNC(N4414-N4414*$O$2,2)</f>
        <v>140.49</v>
      </c>
      <c r="M4414" s="108" t="n">
        <f aca="false">TRUNC(O4414-O4414*$O$2,2)</f>
        <v>0</v>
      </c>
      <c r="N4414" s="0" t="s">
        <v>1647</v>
      </c>
      <c r="O4414" s="0" t="s">
        <v>1644</v>
      </c>
    </row>
    <row r="4415" customFormat="false" ht="12.75" hidden="false" customHeight="false" outlineLevel="0" collapsed="false">
      <c r="A4415" s="122" t="s">
        <v>1578</v>
      </c>
      <c r="B4415" s="123" t="n">
        <v>10788</v>
      </c>
      <c r="C4415" s="122" t="s">
        <v>50</v>
      </c>
      <c r="D4415" s="122" t="s">
        <v>1650</v>
      </c>
      <c r="E4415" s="124" t="s">
        <v>1581</v>
      </c>
      <c r="F4415" s="124"/>
      <c r="G4415" s="125" t="s">
        <v>24</v>
      </c>
      <c r="H4415" s="126" t="n">
        <v>7.4E-005</v>
      </c>
      <c r="I4415" s="127" t="n">
        <f aca="false">L4415</f>
        <v>28.8</v>
      </c>
      <c r="J4415" s="127" t="n">
        <f aca="false">M4415</f>
        <v>0</v>
      </c>
      <c r="L4415" s="108" t="n">
        <f aca="false">TRUNC(N4415-N4415*$O$2,2)</f>
        <v>28.8</v>
      </c>
      <c r="M4415" s="108" t="n">
        <f aca="false">TRUNC(O4415-O4415*$O$2,2)</f>
        <v>0</v>
      </c>
      <c r="N4415" s="0" t="s">
        <v>1651</v>
      </c>
      <c r="O4415" s="0" t="s">
        <v>1635</v>
      </c>
    </row>
    <row r="4416" customFormat="false" ht="12.75" hidden="false" customHeight="false" outlineLevel="0" collapsed="false">
      <c r="A4416" s="122" t="s">
        <v>1578</v>
      </c>
      <c r="B4416" s="123" t="n">
        <v>138</v>
      </c>
      <c r="C4416" s="122" t="s">
        <v>50</v>
      </c>
      <c r="D4416" s="122" t="s">
        <v>2139</v>
      </c>
      <c r="E4416" s="124" t="s">
        <v>1581</v>
      </c>
      <c r="F4416" s="124"/>
      <c r="G4416" s="125" t="s">
        <v>287</v>
      </c>
      <c r="H4416" s="126" t="n">
        <v>0.051</v>
      </c>
      <c r="I4416" s="127" t="n">
        <f aca="false">L4416</f>
        <v>50.51</v>
      </c>
      <c r="J4416" s="127" t="n">
        <f aca="false">M4416</f>
        <v>2.57</v>
      </c>
      <c r="L4416" s="108" t="n">
        <f aca="false">TRUNC(N4416-N4416*$O$2,2)</f>
        <v>50.51</v>
      </c>
      <c r="M4416" s="108" t="n">
        <f aca="false">TRUNC(O4416-O4416*$O$2,2)</f>
        <v>2.57</v>
      </c>
      <c r="N4416" s="0" t="s">
        <v>2140</v>
      </c>
      <c r="O4416" s="0" t="s">
        <v>1743</v>
      </c>
    </row>
    <row r="4417" customFormat="false" ht="12.75" hidden="false" customHeight="false" outlineLevel="0" collapsed="false">
      <c r="A4417" s="115"/>
      <c r="B4417" s="115"/>
      <c r="C4417" s="115"/>
      <c r="D4417" s="115"/>
      <c r="E4417" s="115"/>
      <c r="F4417" s="116"/>
      <c r="G4417" s="115"/>
      <c r="H4417" s="116"/>
      <c r="I4417" s="115"/>
      <c r="J4417" s="116"/>
      <c r="L4417" s="108"/>
      <c r="M4417" s="108" t="n">
        <f aca="false">TRUNC(O4417-O4417*$O$2,2)</f>
        <v>9.45</v>
      </c>
      <c r="N4417" s="0" t="s">
        <v>1574</v>
      </c>
      <c r="O4417" s="0" t="n">
        <v>12.12</v>
      </c>
    </row>
    <row r="4418" customFormat="false" ht="12.75" hidden="false" customHeight="false" outlineLevel="0" collapsed="false">
      <c r="A4418" s="115"/>
      <c r="B4418" s="115"/>
      <c r="C4418" s="115"/>
      <c r="D4418" s="115"/>
      <c r="E4418" s="115"/>
      <c r="F4418" s="116"/>
      <c r="G4418" s="115"/>
      <c r="H4418" s="117" t="s">
        <v>1575</v>
      </c>
      <c r="I4418" s="117"/>
      <c r="J4418" s="118" t="n">
        <f aca="false">M4418</f>
        <v>29.61</v>
      </c>
      <c r="L4418" s="108" t="n">
        <f aca="false">TRUNC(N4418-N4418*$O$2,2)</f>
        <v>0</v>
      </c>
      <c r="M4418" s="108" t="n">
        <f aca="false">TRUNC(O4418-O4418*$O$2,2)</f>
        <v>29.61</v>
      </c>
      <c r="N4418" s="0" t="n">
        <v>0</v>
      </c>
      <c r="O4418" s="0" t="n">
        <v>37.94</v>
      </c>
    </row>
    <row r="4419" customFormat="false" ht="13.5" hidden="false" customHeight="false" outlineLevel="0" collapsed="false">
      <c r="A4419" s="30"/>
      <c r="B4419" s="30"/>
      <c r="C4419" s="30"/>
      <c r="D4419" s="30"/>
      <c r="E4419" s="30"/>
      <c r="F4419" s="30"/>
      <c r="G4419" s="30"/>
      <c r="H4419" s="119"/>
      <c r="I4419" s="30"/>
      <c r="J4419" s="120"/>
      <c r="L4419" s="108"/>
      <c r="M4419" s="108" t="n">
        <f aca="false">TRUNC(O4419-O4419*$O$2,2)</f>
        <v>88.83</v>
      </c>
      <c r="N4419" s="0" t="s">
        <v>1576</v>
      </c>
      <c r="O4419" s="0" t="n">
        <v>113.82</v>
      </c>
    </row>
    <row r="4420" customFormat="false" ht="13.5" hidden="false" customHeight="false" outlineLevel="0" collapsed="false">
      <c r="A4420" s="121"/>
      <c r="B4420" s="121"/>
      <c r="C4420" s="121"/>
      <c r="D4420" s="121"/>
      <c r="E4420" s="121"/>
      <c r="F4420" s="121"/>
      <c r="G4420" s="121"/>
      <c r="H4420" s="121"/>
      <c r="I4420" s="121"/>
      <c r="J4420" s="121"/>
      <c r="L4420" s="108" t="n">
        <f aca="false">TRUNC(N4420-N4420*$O$2,2)</f>
        <v>0</v>
      </c>
      <c r="M4420" s="108" t="n">
        <f aca="false">TRUNC(O4420-O4420*$O$2,2)</f>
        <v>0</v>
      </c>
      <c r="N4420" s="0" t="n">
        <v>0</v>
      </c>
      <c r="O4420" s="0" t="n">
        <v>0</v>
      </c>
    </row>
    <row r="4421" customFormat="false" ht="15" hidden="false" customHeight="false" outlineLevel="0" collapsed="false">
      <c r="A4421" s="98" t="s">
        <v>675</v>
      </c>
      <c r="B4421" s="99" t="s">
        <v>8</v>
      </c>
      <c r="C4421" s="98" t="s">
        <v>9</v>
      </c>
      <c r="D4421" s="98" t="s">
        <v>10</v>
      </c>
      <c r="E4421" s="100" t="s">
        <v>1565</v>
      </c>
      <c r="F4421" s="100"/>
      <c r="G4421" s="101" t="s">
        <v>11</v>
      </c>
      <c r="H4421" s="99" t="s">
        <v>12</v>
      </c>
      <c r="I4421" s="99" t="s">
        <v>13</v>
      </c>
      <c r="J4421" s="99" t="s">
        <v>15</v>
      </c>
      <c r="L4421" s="108"/>
      <c r="M4421" s="108"/>
    </row>
    <row r="4422" customFormat="false" ht="52.9" hidden="false" customHeight="true" outlineLevel="0" collapsed="false">
      <c r="A4422" s="102" t="s">
        <v>1566</v>
      </c>
      <c r="B4422" s="103" t="s">
        <v>676</v>
      </c>
      <c r="C4422" s="102" t="s">
        <v>29</v>
      </c>
      <c r="D4422" s="102" t="s">
        <v>677</v>
      </c>
      <c r="E4422" s="104" t="s">
        <v>3291</v>
      </c>
      <c r="F4422" s="104"/>
      <c r="G4422" s="105" t="s">
        <v>65</v>
      </c>
      <c r="H4422" s="106" t="n">
        <v>1</v>
      </c>
      <c r="I4422" s="107" t="n">
        <f aca="false">L4422</f>
        <v>30.19</v>
      </c>
      <c r="J4422" s="107" t="n">
        <f aca="false">M4422</f>
        <v>30.19</v>
      </c>
      <c r="L4422" s="108" t="n">
        <f aca="false">TRUNC(N4422-N4422*$O$2,2)</f>
        <v>30.19</v>
      </c>
      <c r="M4422" s="108" t="n">
        <f aca="false">TRUNC(O4422-O4422*$O$2,2)</f>
        <v>30.19</v>
      </c>
      <c r="N4422" s="0" t="n">
        <v>38.69</v>
      </c>
      <c r="O4422" s="0" t="n">
        <v>38.69</v>
      </c>
    </row>
    <row r="4423" customFormat="false" ht="39.6" hidden="false" customHeight="true" outlineLevel="0" collapsed="false">
      <c r="A4423" s="109" t="s">
        <v>1567</v>
      </c>
      <c r="B4423" s="110" t="s">
        <v>3312</v>
      </c>
      <c r="C4423" s="109" t="s">
        <v>29</v>
      </c>
      <c r="D4423" s="109" t="s">
        <v>3313</v>
      </c>
      <c r="E4423" s="111" t="s">
        <v>1570</v>
      </c>
      <c r="F4423" s="111"/>
      <c r="G4423" s="112" t="s">
        <v>31</v>
      </c>
      <c r="H4423" s="113" t="n">
        <v>0.2203</v>
      </c>
      <c r="I4423" s="114" t="n">
        <f aca="false">L4423</f>
        <v>22.6</v>
      </c>
      <c r="J4423" s="114" t="n">
        <f aca="false">M4423</f>
        <v>4.97</v>
      </c>
      <c r="L4423" s="108" t="n">
        <f aca="false">TRUNC(N4423-N4423*$O$2,2)</f>
        <v>22.6</v>
      </c>
      <c r="M4423" s="108" t="n">
        <f aca="false">TRUNC(O4423-O4423*$O$2,2)</f>
        <v>4.97</v>
      </c>
      <c r="N4423" s="0" t="n">
        <v>28.96</v>
      </c>
      <c r="O4423" s="0" t="n">
        <v>6.37</v>
      </c>
    </row>
    <row r="4424" customFormat="false" ht="39.6" hidden="false" customHeight="true" outlineLevel="0" collapsed="false">
      <c r="A4424" s="109" t="s">
        <v>1567</v>
      </c>
      <c r="B4424" s="110" t="s">
        <v>3314</v>
      </c>
      <c r="C4424" s="109" t="s">
        <v>29</v>
      </c>
      <c r="D4424" s="109" t="s">
        <v>3315</v>
      </c>
      <c r="E4424" s="111" t="s">
        <v>1570</v>
      </c>
      <c r="F4424" s="111"/>
      <c r="G4424" s="112" t="s">
        <v>31</v>
      </c>
      <c r="H4424" s="113" t="n">
        <v>0.2203</v>
      </c>
      <c r="I4424" s="114" t="n">
        <f aca="false">L4424</f>
        <v>16.13</v>
      </c>
      <c r="J4424" s="114" t="n">
        <f aca="false">M4424</f>
        <v>3.55</v>
      </c>
      <c r="L4424" s="108" t="n">
        <f aca="false">TRUNC(N4424-N4424*$O$2,2)</f>
        <v>16.13</v>
      </c>
      <c r="M4424" s="108" t="n">
        <f aca="false">TRUNC(O4424-O4424*$O$2,2)</f>
        <v>3.55</v>
      </c>
      <c r="N4424" s="0" t="n">
        <v>20.67</v>
      </c>
      <c r="O4424" s="0" t="n">
        <v>4.55</v>
      </c>
    </row>
    <row r="4425" customFormat="false" ht="25.5" hidden="false" customHeight="false" outlineLevel="0" collapsed="false">
      <c r="A4425" s="122" t="s">
        <v>1578</v>
      </c>
      <c r="B4425" s="123" t="s">
        <v>3410</v>
      </c>
      <c r="C4425" s="122" t="s">
        <v>29</v>
      </c>
      <c r="D4425" s="122" t="s">
        <v>3411</v>
      </c>
      <c r="E4425" s="124" t="s">
        <v>1581</v>
      </c>
      <c r="F4425" s="124"/>
      <c r="G4425" s="125" t="s">
        <v>65</v>
      </c>
      <c r="H4425" s="126" t="n">
        <v>1</v>
      </c>
      <c r="I4425" s="127" t="n">
        <f aca="false">L4425</f>
        <v>12.6</v>
      </c>
      <c r="J4425" s="127" t="n">
        <f aca="false">M4425</f>
        <v>12.6</v>
      </c>
      <c r="L4425" s="108" t="n">
        <f aca="false">TRUNC(N4425-N4425*$O$2,2)</f>
        <v>12.6</v>
      </c>
      <c r="M4425" s="108" t="n">
        <f aca="false">TRUNC(O4425-O4425*$O$2,2)</f>
        <v>12.6</v>
      </c>
      <c r="N4425" s="0" t="n">
        <v>16.15</v>
      </c>
      <c r="O4425" s="0" t="n">
        <v>16.15</v>
      </c>
    </row>
    <row r="4426" customFormat="false" ht="25.5" hidden="false" customHeight="false" outlineLevel="0" collapsed="false">
      <c r="A4426" s="122" t="s">
        <v>1578</v>
      </c>
      <c r="B4426" s="123" t="s">
        <v>3348</v>
      </c>
      <c r="C4426" s="122" t="s">
        <v>29</v>
      </c>
      <c r="D4426" s="122" t="s">
        <v>3349</v>
      </c>
      <c r="E4426" s="124" t="s">
        <v>1581</v>
      </c>
      <c r="F4426" s="124"/>
      <c r="G4426" s="125" t="s">
        <v>65</v>
      </c>
      <c r="H4426" s="126" t="n">
        <v>3</v>
      </c>
      <c r="I4426" s="127" t="n">
        <f aca="false">L4426</f>
        <v>2.39</v>
      </c>
      <c r="J4426" s="127" t="n">
        <f aca="false">M4426</f>
        <v>7.18</v>
      </c>
      <c r="L4426" s="108" t="n">
        <f aca="false">TRUNC(N4426-N4426*$O$2,2)</f>
        <v>2.39</v>
      </c>
      <c r="M4426" s="108" t="n">
        <f aca="false">TRUNC(O4426-O4426*$O$2,2)</f>
        <v>7.18</v>
      </c>
      <c r="N4426" s="0" t="n">
        <v>3.07</v>
      </c>
      <c r="O4426" s="0" t="n">
        <v>9.21</v>
      </c>
    </row>
    <row r="4427" customFormat="false" ht="51" hidden="false" customHeight="false" outlineLevel="0" collapsed="false">
      <c r="A4427" s="122" t="s">
        <v>1578</v>
      </c>
      <c r="B4427" s="123" t="s">
        <v>3330</v>
      </c>
      <c r="C4427" s="122" t="s">
        <v>29</v>
      </c>
      <c r="D4427" s="122" t="s">
        <v>3331</v>
      </c>
      <c r="E4427" s="124" t="s">
        <v>1581</v>
      </c>
      <c r="F4427" s="124"/>
      <c r="G4427" s="125" t="s">
        <v>65</v>
      </c>
      <c r="H4427" s="126" t="n">
        <v>0.1125</v>
      </c>
      <c r="I4427" s="127" t="n">
        <f aca="false">L4427</f>
        <v>16.72</v>
      </c>
      <c r="J4427" s="127" t="n">
        <f aca="false">M4427</f>
        <v>1.88</v>
      </c>
      <c r="L4427" s="108" t="n">
        <f aca="false">TRUNC(N4427-N4427*$O$2,2)</f>
        <v>16.72</v>
      </c>
      <c r="M4427" s="108" t="n">
        <f aca="false">TRUNC(O4427-O4427*$O$2,2)</f>
        <v>1.88</v>
      </c>
      <c r="N4427" s="0" t="n">
        <v>21.43</v>
      </c>
      <c r="O4427" s="0" t="n">
        <v>2.41</v>
      </c>
    </row>
    <row r="4428" customFormat="false" ht="12.75" hidden="false" customHeight="false" outlineLevel="0" collapsed="false">
      <c r="A4428" s="115"/>
      <c r="B4428" s="115"/>
      <c r="C4428" s="115"/>
      <c r="D4428" s="115"/>
      <c r="E4428" s="115"/>
      <c r="F4428" s="116"/>
      <c r="G4428" s="115"/>
      <c r="H4428" s="116"/>
      <c r="I4428" s="115"/>
      <c r="J4428" s="116"/>
      <c r="L4428" s="108"/>
      <c r="M4428" s="108" t="n">
        <f aca="false">TRUNC(O4428-O4428*$O$2,2)</f>
        <v>6.61</v>
      </c>
      <c r="N4428" s="0" t="s">
        <v>1574</v>
      </c>
      <c r="O4428" s="0" t="n">
        <v>8.47</v>
      </c>
    </row>
    <row r="4429" customFormat="false" ht="12.75" hidden="false" customHeight="false" outlineLevel="0" collapsed="false">
      <c r="A4429" s="115"/>
      <c r="B4429" s="115"/>
      <c r="C4429" s="115"/>
      <c r="D4429" s="115"/>
      <c r="E4429" s="115"/>
      <c r="F4429" s="116"/>
      <c r="G4429" s="115"/>
      <c r="H4429" s="117" t="s">
        <v>1575</v>
      </c>
      <c r="I4429" s="117"/>
      <c r="J4429" s="118" t="n">
        <f aca="false">M4429</f>
        <v>36.98</v>
      </c>
      <c r="L4429" s="108" t="n">
        <f aca="false">TRUNC(N4429-N4429*$O$2,2)</f>
        <v>0</v>
      </c>
      <c r="M4429" s="108" t="n">
        <f aca="false">TRUNC(O4429-O4429*$O$2,2)</f>
        <v>36.98</v>
      </c>
      <c r="N4429" s="0" t="n">
        <v>0</v>
      </c>
      <c r="O4429" s="0" t="n">
        <v>47.38</v>
      </c>
    </row>
    <row r="4430" customFormat="false" ht="13.5" hidden="false" customHeight="false" outlineLevel="0" collapsed="false">
      <c r="A4430" s="30"/>
      <c r="B4430" s="30"/>
      <c r="C4430" s="30"/>
      <c r="D4430" s="30"/>
      <c r="E4430" s="30"/>
      <c r="F4430" s="30"/>
      <c r="G4430" s="30"/>
      <c r="H4430" s="119"/>
      <c r="I4430" s="30"/>
      <c r="J4430" s="120"/>
      <c r="L4430" s="108"/>
      <c r="M4430" s="108" t="n">
        <f aca="false">TRUNC(O4430-O4430*$O$2,2)</f>
        <v>36.98</v>
      </c>
      <c r="N4430" s="0" t="s">
        <v>1576</v>
      </c>
      <c r="O4430" s="0" t="n">
        <v>47.38</v>
      </c>
    </row>
    <row r="4431" customFormat="false" ht="13.5" hidden="false" customHeight="false" outlineLevel="0" collapsed="false">
      <c r="A4431" s="121"/>
      <c r="B4431" s="121"/>
      <c r="C4431" s="121"/>
      <c r="D4431" s="121"/>
      <c r="E4431" s="121"/>
      <c r="F4431" s="121"/>
      <c r="G4431" s="121"/>
      <c r="H4431" s="121"/>
      <c r="I4431" s="121"/>
      <c r="J4431" s="121"/>
      <c r="L4431" s="108" t="n">
        <f aca="false">TRUNC(N4431-N4431*$O$2,2)</f>
        <v>0</v>
      </c>
      <c r="M4431" s="108" t="n">
        <f aca="false">TRUNC(O4431-O4431*$O$2,2)</f>
        <v>0</v>
      </c>
      <c r="N4431" s="0" t="n">
        <v>0</v>
      </c>
      <c r="O4431" s="0" t="n">
        <v>0</v>
      </c>
    </row>
    <row r="4432" customFormat="false" ht="15" hidden="false" customHeight="false" outlineLevel="0" collapsed="false">
      <c r="A4432" s="98" t="s">
        <v>678</v>
      </c>
      <c r="B4432" s="99" t="s">
        <v>8</v>
      </c>
      <c r="C4432" s="98" t="s">
        <v>9</v>
      </c>
      <c r="D4432" s="98" t="s">
        <v>10</v>
      </c>
      <c r="E4432" s="100" t="s">
        <v>1565</v>
      </c>
      <c r="F4432" s="100"/>
      <c r="G4432" s="101" t="s">
        <v>11</v>
      </c>
      <c r="H4432" s="99" t="s">
        <v>12</v>
      </c>
      <c r="I4432" s="99" t="s">
        <v>13</v>
      </c>
      <c r="J4432" s="99" t="s">
        <v>15</v>
      </c>
      <c r="L4432" s="108"/>
      <c r="M4432" s="108"/>
    </row>
    <row r="4433" customFormat="false" ht="52.9" hidden="false" customHeight="true" outlineLevel="0" collapsed="false">
      <c r="A4433" s="102" t="s">
        <v>1566</v>
      </c>
      <c r="B4433" s="103" t="s">
        <v>679</v>
      </c>
      <c r="C4433" s="102" t="s">
        <v>29</v>
      </c>
      <c r="D4433" s="102" t="s">
        <v>680</v>
      </c>
      <c r="E4433" s="104" t="s">
        <v>3291</v>
      </c>
      <c r="F4433" s="104"/>
      <c r="G4433" s="105" t="s">
        <v>65</v>
      </c>
      <c r="H4433" s="106" t="n">
        <v>1</v>
      </c>
      <c r="I4433" s="107" t="n">
        <f aca="false">L4433</f>
        <v>8.16</v>
      </c>
      <c r="J4433" s="107" t="n">
        <f aca="false">M4433</f>
        <v>8.16</v>
      </c>
      <c r="L4433" s="108" t="n">
        <f aca="false">TRUNC(N4433-N4433*$O$2,2)</f>
        <v>8.16</v>
      </c>
      <c r="M4433" s="108" t="n">
        <f aca="false">TRUNC(O4433-O4433*$O$2,2)</f>
        <v>8.16</v>
      </c>
      <c r="N4433" s="0" t="n">
        <v>10.46</v>
      </c>
      <c r="O4433" s="0" t="n">
        <v>10.46</v>
      </c>
    </row>
    <row r="4434" customFormat="false" ht="39.6" hidden="false" customHeight="true" outlineLevel="0" collapsed="false">
      <c r="A4434" s="109" t="s">
        <v>1567</v>
      </c>
      <c r="B4434" s="110" t="s">
        <v>3314</v>
      </c>
      <c r="C4434" s="109" t="s">
        <v>29</v>
      </c>
      <c r="D4434" s="109" t="s">
        <v>3315</v>
      </c>
      <c r="E4434" s="111" t="s">
        <v>1570</v>
      </c>
      <c r="F4434" s="111"/>
      <c r="G4434" s="112" t="s">
        <v>31</v>
      </c>
      <c r="H4434" s="113" t="n">
        <v>0.0114</v>
      </c>
      <c r="I4434" s="114" t="n">
        <f aca="false">L4434</f>
        <v>16.13</v>
      </c>
      <c r="J4434" s="114" t="n">
        <f aca="false">M4434</f>
        <v>0.17</v>
      </c>
      <c r="L4434" s="108" t="n">
        <f aca="false">TRUNC(N4434-N4434*$O$2,2)</f>
        <v>16.13</v>
      </c>
      <c r="M4434" s="108" t="n">
        <f aca="false">TRUNC(O4434-O4434*$O$2,2)</f>
        <v>0.17</v>
      </c>
      <c r="N4434" s="0" t="n">
        <v>20.67</v>
      </c>
      <c r="O4434" s="0" t="n">
        <v>0.23</v>
      </c>
    </row>
    <row r="4435" customFormat="false" ht="39.6" hidden="false" customHeight="true" outlineLevel="0" collapsed="false">
      <c r="A4435" s="109" t="s">
        <v>1567</v>
      </c>
      <c r="B4435" s="110" t="s">
        <v>3312</v>
      </c>
      <c r="C4435" s="109" t="s">
        <v>29</v>
      </c>
      <c r="D4435" s="109" t="s">
        <v>3313</v>
      </c>
      <c r="E4435" s="111" t="s">
        <v>1570</v>
      </c>
      <c r="F4435" s="111"/>
      <c r="G4435" s="112" t="s">
        <v>31</v>
      </c>
      <c r="H4435" s="113" t="n">
        <v>0.0114</v>
      </c>
      <c r="I4435" s="114" t="n">
        <f aca="false">L4435</f>
        <v>22.6</v>
      </c>
      <c r="J4435" s="114" t="n">
        <f aca="false">M4435</f>
        <v>0.25</v>
      </c>
      <c r="L4435" s="108" t="n">
        <f aca="false">TRUNC(N4435-N4435*$O$2,2)</f>
        <v>22.6</v>
      </c>
      <c r="M4435" s="108" t="n">
        <f aca="false">TRUNC(O4435-O4435*$O$2,2)</f>
        <v>0.25</v>
      </c>
      <c r="N4435" s="0" t="n">
        <v>28.96</v>
      </c>
      <c r="O4435" s="0" t="n">
        <v>0.33</v>
      </c>
    </row>
    <row r="4436" customFormat="false" ht="25.5" hidden="false" customHeight="false" outlineLevel="0" collapsed="false">
      <c r="A4436" s="122" t="s">
        <v>1578</v>
      </c>
      <c r="B4436" s="123" t="s">
        <v>3320</v>
      </c>
      <c r="C4436" s="122" t="s">
        <v>29</v>
      </c>
      <c r="D4436" s="122" t="s">
        <v>3321</v>
      </c>
      <c r="E4436" s="124" t="s">
        <v>1581</v>
      </c>
      <c r="F4436" s="124"/>
      <c r="G4436" s="125" t="s">
        <v>65</v>
      </c>
      <c r="H4436" s="126" t="n">
        <v>0.0073</v>
      </c>
      <c r="I4436" s="127" t="n">
        <f aca="false">L4436</f>
        <v>40.53</v>
      </c>
      <c r="J4436" s="127" t="n">
        <f aca="false">M4436</f>
        <v>0.28</v>
      </c>
      <c r="L4436" s="108" t="n">
        <f aca="false">TRUNC(N4436-N4436*$O$2,2)</f>
        <v>40.53</v>
      </c>
      <c r="M4436" s="108" t="n">
        <f aca="false">TRUNC(O4436-O4436*$O$2,2)</f>
        <v>0.28</v>
      </c>
      <c r="N4436" s="0" t="n">
        <v>51.93</v>
      </c>
      <c r="O4436" s="0" t="n">
        <v>0.37</v>
      </c>
    </row>
    <row r="4437" customFormat="false" ht="25.5" hidden="false" customHeight="false" outlineLevel="0" collapsed="false">
      <c r="A4437" s="122" t="s">
        <v>1578</v>
      </c>
      <c r="B4437" s="123" t="s">
        <v>3316</v>
      </c>
      <c r="C4437" s="122" t="s">
        <v>29</v>
      </c>
      <c r="D4437" s="122" t="s">
        <v>3317</v>
      </c>
      <c r="E4437" s="124" t="s">
        <v>1581</v>
      </c>
      <c r="F4437" s="124"/>
      <c r="G4437" s="125" t="s">
        <v>65</v>
      </c>
      <c r="H4437" s="126" t="n">
        <v>0.008</v>
      </c>
      <c r="I4437" s="127" t="n">
        <f aca="false">L4437</f>
        <v>1.67</v>
      </c>
      <c r="J4437" s="127" t="n">
        <f aca="false">M4437</f>
        <v>0</v>
      </c>
      <c r="L4437" s="108" t="n">
        <f aca="false">TRUNC(N4437-N4437*$O$2,2)</f>
        <v>1.67</v>
      </c>
      <c r="M4437" s="108" t="n">
        <f aca="false">TRUNC(O4437-O4437*$O$2,2)</f>
        <v>0</v>
      </c>
      <c r="N4437" s="0" t="n">
        <v>2.15</v>
      </c>
      <c r="O4437" s="0" t="n">
        <v>0.01</v>
      </c>
    </row>
    <row r="4438" customFormat="false" ht="25.5" hidden="false" customHeight="false" outlineLevel="0" collapsed="false">
      <c r="A4438" s="122" t="s">
        <v>1578</v>
      </c>
      <c r="B4438" s="123" t="s">
        <v>3412</v>
      </c>
      <c r="C4438" s="122" t="s">
        <v>29</v>
      </c>
      <c r="D4438" s="122" t="s">
        <v>3413</v>
      </c>
      <c r="E4438" s="124" t="s">
        <v>1581</v>
      </c>
      <c r="F4438" s="124"/>
      <c r="G4438" s="125" t="s">
        <v>65</v>
      </c>
      <c r="H4438" s="126" t="n">
        <v>1</v>
      </c>
      <c r="I4438" s="127" t="n">
        <f aca="false">L4438</f>
        <v>6.93</v>
      </c>
      <c r="J4438" s="127" t="n">
        <f aca="false">M4438</f>
        <v>6.93</v>
      </c>
      <c r="L4438" s="108" t="n">
        <f aca="false">TRUNC(N4438-N4438*$O$2,2)</f>
        <v>6.93</v>
      </c>
      <c r="M4438" s="108" t="n">
        <f aca="false">TRUNC(O4438-O4438*$O$2,2)</f>
        <v>6.93</v>
      </c>
      <c r="N4438" s="0" t="n">
        <v>8.88</v>
      </c>
      <c r="O4438" s="0" t="n">
        <v>8.88</v>
      </c>
    </row>
    <row r="4439" customFormat="false" ht="25.5" hidden="false" customHeight="false" outlineLevel="0" collapsed="false">
      <c r="A4439" s="122" t="s">
        <v>1578</v>
      </c>
      <c r="B4439" s="123" t="s">
        <v>3318</v>
      </c>
      <c r="C4439" s="122" t="s">
        <v>29</v>
      </c>
      <c r="D4439" s="122" t="s">
        <v>3319</v>
      </c>
      <c r="E4439" s="124" t="s">
        <v>1581</v>
      </c>
      <c r="F4439" s="124"/>
      <c r="G4439" s="125" t="s">
        <v>65</v>
      </c>
      <c r="H4439" s="126" t="n">
        <v>0.011</v>
      </c>
      <c r="I4439" s="127" t="n">
        <f aca="false">L4439</f>
        <v>45.92</v>
      </c>
      <c r="J4439" s="127" t="n">
        <f aca="false">M4439</f>
        <v>0.49</v>
      </c>
      <c r="L4439" s="108" t="n">
        <f aca="false">TRUNC(N4439-N4439*$O$2,2)</f>
        <v>45.92</v>
      </c>
      <c r="M4439" s="108" t="n">
        <f aca="false">TRUNC(O4439-O4439*$O$2,2)</f>
        <v>0.49</v>
      </c>
      <c r="N4439" s="0" t="n">
        <v>58.84</v>
      </c>
      <c r="O4439" s="0" t="n">
        <v>0.64</v>
      </c>
    </row>
    <row r="4440" customFormat="false" ht="12.75" hidden="false" customHeight="false" outlineLevel="0" collapsed="false">
      <c r="A4440" s="115"/>
      <c r="B4440" s="115"/>
      <c r="C4440" s="115"/>
      <c r="D4440" s="115"/>
      <c r="E4440" s="115"/>
      <c r="F4440" s="116"/>
      <c r="G4440" s="115"/>
      <c r="H4440" s="116"/>
      <c r="I4440" s="115"/>
      <c r="J4440" s="116"/>
      <c r="L4440" s="108"/>
      <c r="M4440" s="108" t="n">
        <f aca="false">TRUNC(O4440-O4440*$O$2,2)</f>
        <v>0.33</v>
      </c>
      <c r="N4440" s="0" t="s">
        <v>1574</v>
      </c>
      <c r="O4440" s="0" t="n">
        <v>0.43</v>
      </c>
    </row>
    <row r="4441" customFormat="false" ht="12.75" hidden="false" customHeight="false" outlineLevel="0" collapsed="false">
      <c r="A4441" s="115"/>
      <c r="B4441" s="115"/>
      <c r="C4441" s="115"/>
      <c r="D4441" s="115"/>
      <c r="E4441" s="115"/>
      <c r="F4441" s="116"/>
      <c r="G4441" s="115"/>
      <c r="H4441" s="117" t="s">
        <v>1575</v>
      </c>
      <c r="I4441" s="117"/>
      <c r="J4441" s="118" t="n">
        <f aca="false">M4441</f>
        <v>9.99</v>
      </c>
      <c r="L4441" s="108" t="n">
        <f aca="false">TRUNC(N4441-N4441*$O$2,2)</f>
        <v>0</v>
      </c>
      <c r="M4441" s="108" t="n">
        <f aca="false">TRUNC(O4441-O4441*$O$2,2)</f>
        <v>9.99</v>
      </c>
      <c r="N4441" s="0" t="n">
        <v>0</v>
      </c>
      <c r="O4441" s="0" t="n">
        <v>12.81</v>
      </c>
    </row>
    <row r="4442" customFormat="false" ht="13.5" hidden="false" customHeight="false" outlineLevel="0" collapsed="false">
      <c r="A4442" s="30"/>
      <c r="B4442" s="30"/>
      <c r="C4442" s="30"/>
      <c r="D4442" s="30"/>
      <c r="E4442" s="30"/>
      <c r="F4442" s="30"/>
      <c r="G4442" s="30"/>
      <c r="H4442" s="119"/>
      <c r="I4442" s="30"/>
      <c r="J4442" s="120"/>
      <c r="L4442" s="108"/>
      <c r="M4442" s="108" t="n">
        <f aca="false">TRUNC(O4442-O4442*$O$2,2)</f>
        <v>9.99</v>
      </c>
      <c r="N4442" s="0" t="s">
        <v>1576</v>
      </c>
      <c r="O4442" s="0" t="n">
        <v>12.81</v>
      </c>
    </row>
    <row r="4443" customFormat="false" ht="13.5" hidden="false" customHeight="false" outlineLevel="0" collapsed="false">
      <c r="A4443" s="121"/>
      <c r="B4443" s="121"/>
      <c r="C4443" s="121"/>
      <c r="D4443" s="121"/>
      <c r="E4443" s="121"/>
      <c r="F4443" s="121"/>
      <c r="G4443" s="121"/>
      <c r="H4443" s="121"/>
      <c r="I4443" s="121"/>
      <c r="J4443" s="121"/>
      <c r="L4443" s="108" t="n">
        <f aca="false">TRUNC(N4443-N4443*$O$2,2)</f>
        <v>0</v>
      </c>
      <c r="M4443" s="108" t="n">
        <f aca="false">TRUNC(O4443-O4443*$O$2,2)</f>
        <v>0</v>
      </c>
      <c r="N4443" s="0" t="n">
        <v>0</v>
      </c>
      <c r="O4443" s="0" t="n">
        <v>0</v>
      </c>
    </row>
    <row r="4444" customFormat="false" ht="15" hidden="false" customHeight="false" outlineLevel="0" collapsed="false">
      <c r="A4444" s="98" t="s">
        <v>681</v>
      </c>
      <c r="B4444" s="99" t="s">
        <v>8</v>
      </c>
      <c r="C4444" s="98" t="s">
        <v>9</v>
      </c>
      <c r="D4444" s="98" t="s">
        <v>10</v>
      </c>
      <c r="E4444" s="100" t="s">
        <v>1565</v>
      </c>
      <c r="F4444" s="100"/>
      <c r="G4444" s="101" t="s">
        <v>11</v>
      </c>
      <c r="H4444" s="99" t="s">
        <v>12</v>
      </c>
      <c r="I4444" s="99" t="s">
        <v>13</v>
      </c>
      <c r="J4444" s="99" t="s">
        <v>15</v>
      </c>
      <c r="L4444" s="108"/>
      <c r="M4444" s="108"/>
    </row>
    <row r="4445" customFormat="false" ht="52.9" hidden="false" customHeight="true" outlineLevel="0" collapsed="false">
      <c r="A4445" s="102" t="s">
        <v>1566</v>
      </c>
      <c r="B4445" s="103" t="s">
        <v>682</v>
      </c>
      <c r="C4445" s="102" t="s">
        <v>29</v>
      </c>
      <c r="D4445" s="102" t="s">
        <v>683</v>
      </c>
      <c r="E4445" s="104" t="s">
        <v>3291</v>
      </c>
      <c r="F4445" s="104"/>
      <c r="G4445" s="105" t="s">
        <v>65</v>
      </c>
      <c r="H4445" s="106" t="n">
        <v>1</v>
      </c>
      <c r="I4445" s="107" t="n">
        <f aca="false">L4445</f>
        <v>16.84</v>
      </c>
      <c r="J4445" s="107" t="n">
        <f aca="false">M4445</f>
        <v>16.84</v>
      </c>
      <c r="L4445" s="108" t="n">
        <f aca="false">TRUNC(N4445-N4445*$O$2,2)</f>
        <v>16.84</v>
      </c>
      <c r="M4445" s="108" t="n">
        <f aca="false">TRUNC(O4445-O4445*$O$2,2)</f>
        <v>16.84</v>
      </c>
      <c r="N4445" s="0" t="n">
        <v>21.58</v>
      </c>
      <c r="O4445" s="0" t="n">
        <v>21.58</v>
      </c>
    </row>
    <row r="4446" customFormat="false" ht="39.6" hidden="false" customHeight="true" outlineLevel="0" collapsed="false">
      <c r="A4446" s="109" t="s">
        <v>1567</v>
      </c>
      <c r="B4446" s="110" t="s">
        <v>3312</v>
      </c>
      <c r="C4446" s="109" t="s">
        <v>29</v>
      </c>
      <c r="D4446" s="109" t="s">
        <v>3313</v>
      </c>
      <c r="E4446" s="111" t="s">
        <v>1570</v>
      </c>
      <c r="F4446" s="111"/>
      <c r="G4446" s="112" t="s">
        <v>31</v>
      </c>
      <c r="H4446" s="113" t="n">
        <v>0.0419</v>
      </c>
      <c r="I4446" s="114" t="n">
        <f aca="false">L4446</f>
        <v>22.6</v>
      </c>
      <c r="J4446" s="114" t="n">
        <f aca="false">M4446</f>
        <v>0.94</v>
      </c>
      <c r="L4446" s="108" t="n">
        <f aca="false">TRUNC(N4446-N4446*$O$2,2)</f>
        <v>22.6</v>
      </c>
      <c r="M4446" s="108" t="n">
        <f aca="false">TRUNC(O4446-O4446*$O$2,2)</f>
        <v>0.94</v>
      </c>
      <c r="N4446" s="0" t="n">
        <v>28.96</v>
      </c>
      <c r="O4446" s="0" t="n">
        <v>1.21</v>
      </c>
    </row>
    <row r="4447" customFormat="false" ht="39.6" hidden="false" customHeight="true" outlineLevel="0" collapsed="false">
      <c r="A4447" s="109" t="s">
        <v>1567</v>
      </c>
      <c r="B4447" s="110" t="s">
        <v>3314</v>
      </c>
      <c r="C4447" s="109" t="s">
        <v>29</v>
      </c>
      <c r="D4447" s="109" t="s">
        <v>3315</v>
      </c>
      <c r="E4447" s="111" t="s">
        <v>1570</v>
      </c>
      <c r="F4447" s="111"/>
      <c r="G4447" s="112" t="s">
        <v>31</v>
      </c>
      <c r="H4447" s="113" t="n">
        <v>0.0419</v>
      </c>
      <c r="I4447" s="114" t="n">
        <f aca="false">L4447</f>
        <v>16.13</v>
      </c>
      <c r="J4447" s="114" t="n">
        <f aca="false">M4447</f>
        <v>0.67</v>
      </c>
      <c r="L4447" s="108" t="n">
        <f aca="false">TRUNC(N4447-N4447*$O$2,2)</f>
        <v>16.13</v>
      </c>
      <c r="M4447" s="108" t="n">
        <f aca="false">TRUNC(O4447-O4447*$O$2,2)</f>
        <v>0.67</v>
      </c>
      <c r="N4447" s="0" t="n">
        <v>20.67</v>
      </c>
      <c r="O4447" s="0" t="n">
        <v>0.86</v>
      </c>
    </row>
    <row r="4448" customFormat="false" ht="25.5" hidden="false" customHeight="false" outlineLevel="0" collapsed="false">
      <c r="A4448" s="122" t="s">
        <v>1578</v>
      </c>
      <c r="B4448" s="123" t="s">
        <v>3320</v>
      </c>
      <c r="C4448" s="122" t="s">
        <v>29</v>
      </c>
      <c r="D4448" s="122" t="s">
        <v>3321</v>
      </c>
      <c r="E4448" s="124" t="s">
        <v>1581</v>
      </c>
      <c r="F4448" s="124"/>
      <c r="G4448" s="125" t="s">
        <v>65</v>
      </c>
      <c r="H4448" s="126" t="n">
        <v>0.0167</v>
      </c>
      <c r="I4448" s="127" t="n">
        <f aca="false">L4448</f>
        <v>40.53</v>
      </c>
      <c r="J4448" s="127" t="n">
        <f aca="false">M4448</f>
        <v>0.67</v>
      </c>
      <c r="L4448" s="108" t="n">
        <f aca="false">TRUNC(N4448-N4448*$O$2,2)</f>
        <v>40.53</v>
      </c>
      <c r="M4448" s="108" t="n">
        <f aca="false">TRUNC(O4448-O4448*$O$2,2)</f>
        <v>0.67</v>
      </c>
      <c r="N4448" s="0" t="n">
        <v>51.93</v>
      </c>
      <c r="O4448" s="0" t="n">
        <v>0.86</v>
      </c>
    </row>
    <row r="4449" customFormat="false" ht="25.5" hidden="false" customHeight="false" outlineLevel="0" collapsed="false">
      <c r="A4449" s="122" t="s">
        <v>1578</v>
      </c>
      <c r="B4449" s="123" t="s">
        <v>3414</v>
      </c>
      <c r="C4449" s="122" t="s">
        <v>29</v>
      </c>
      <c r="D4449" s="122" t="s">
        <v>3415</v>
      </c>
      <c r="E4449" s="124" t="s">
        <v>1581</v>
      </c>
      <c r="F4449" s="124"/>
      <c r="G4449" s="125" t="s">
        <v>65</v>
      </c>
      <c r="H4449" s="126" t="n">
        <v>1</v>
      </c>
      <c r="I4449" s="127" t="n">
        <f aca="false">L4449</f>
        <v>13.32</v>
      </c>
      <c r="J4449" s="127" t="n">
        <f aca="false">M4449</f>
        <v>13.32</v>
      </c>
      <c r="L4449" s="108" t="n">
        <f aca="false">TRUNC(N4449-N4449*$O$2,2)</f>
        <v>13.32</v>
      </c>
      <c r="M4449" s="108" t="n">
        <f aca="false">TRUNC(O4449-O4449*$O$2,2)</f>
        <v>13.32</v>
      </c>
      <c r="N4449" s="0" t="n">
        <v>17.07</v>
      </c>
      <c r="O4449" s="0" t="n">
        <v>17.07</v>
      </c>
    </row>
    <row r="4450" customFormat="false" ht="25.5" hidden="false" customHeight="false" outlineLevel="0" collapsed="false">
      <c r="A4450" s="122" t="s">
        <v>1578</v>
      </c>
      <c r="B4450" s="123" t="s">
        <v>3318</v>
      </c>
      <c r="C4450" s="122" t="s">
        <v>29</v>
      </c>
      <c r="D4450" s="122" t="s">
        <v>3319</v>
      </c>
      <c r="E4450" s="124" t="s">
        <v>1581</v>
      </c>
      <c r="F4450" s="124"/>
      <c r="G4450" s="125" t="s">
        <v>65</v>
      </c>
      <c r="H4450" s="126" t="n">
        <v>0.026</v>
      </c>
      <c r="I4450" s="127" t="n">
        <f aca="false">L4450</f>
        <v>45.92</v>
      </c>
      <c r="J4450" s="127" t="n">
        <f aca="false">M4450</f>
        <v>1.18</v>
      </c>
      <c r="L4450" s="108" t="n">
        <f aca="false">TRUNC(N4450-N4450*$O$2,2)</f>
        <v>45.92</v>
      </c>
      <c r="M4450" s="108" t="n">
        <f aca="false">TRUNC(O4450-O4450*$O$2,2)</f>
        <v>1.18</v>
      </c>
      <c r="N4450" s="0" t="n">
        <v>58.84</v>
      </c>
      <c r="O4450" s="0" t="n">
        <v>1.52</v>
      </c>
    </row>
    <row r="4451" customFormat="false" ht="25.5" hidden="false" customHeight="false" outlineLevel="0" collapsed="false">
      <c r="A4451" s="122" t="s">
        <v>1578</v>
      </c>
      <c r="B4451" s="123" t="s">
        <v>3316</v>
      </c>
      <c r="C4451" s="122" t="s">
        <v>29</v>
      </c>
      <c r="D4451" s="122" t="s">
        <v>3317</v>
      </c>
      <c r="E4451" s="124" t="s">
        <v>1581</v>
      </c>
      <c r="F4451" s="124"/>
      <c r="G4451" s="125" t="s">
        <v>65</v>
      </c>
      <c r="H4451" s="126" t="n">
        <v>0.031</v>
      </c>
      <c r="I4451" s="127" t="n">
        <f aca="false">L4451</f>
        <v>1.67</v>
      </c>
      <c r="J4451" s="127" t="n">
        <f aca="false">M4451</f>
        <v>0.04</v>
      </c>
      <c r="L4451" s="108" t="n">
        <f aca="false">TRUNC(N4451-N4451*$O$2,2)</f>
        <v>1.67</v>
      </c>
      <c r="M4451" s="108" t="n">
        <f aca="false">TRUNC(O4451-O4451*$O$2,2)</f>
        <v>0.04</v>
      </c>
      <c r="N4451" s="0" t="n">
        <v>2.15</v>
      </c>
      <c r="O4451" s="0" t="n">
        <v>0.06</v>
      </c>
    </row>
    <row r="4452" customFormat="false" ht="12.75" hidden="false" customHeight="false" outlineLevel="0" collapsed="false">
      <c r="A4452" s="115"/>
      <c r="B4452" s="115"/>
      <c r="C4452" s="115"/>
      <c r="D4452" s="115"/>
      <c r="E4452" s="115"/>
      <c r="F4452" s="116"/>
      <c r="G4452" s="115"/>
      <c r="H4452" s="116"/>
      <c r="I4452" s="115"/>
      <c r="J4452" s="116"/>
      <c r="L4452" s="108"/>
      <c r="M4452" s="108" t="n">
        <f aca="false">TRUNC(O4452-O4452*$O$2,2)</f>
        <v>1.25</v>
      </c>
      <c r="N4452" s="0" t="s">
        <v>1574</v>
      </c>
      <c r="O4452" s="0" t="n">
        <v>1.61</v>
      </c>
    </row>
    <row r="4453" customFormat="false" ht="12.75" hidden="false" customHeight="false" outlineLevel="0" collapsed="false">
      <c r="A4453" s="115"/>
      <c r="B4453" s="115"/>
      <c r="C4453" s="115"/>
      <c r="D4453" s="115"/>
      <c r="E4453" s="115"/>
      <c r="F4453" s="116"/>
      <c r="G4453" s="115"/>
      <c r="H4453" s="117" t="s">
        <v>1575</v>
      </c>
      <c r="I4453" s="117"/>
      <c r="J4453" s="118" t="n">
        <f aca="false">M4453</f>
        <v>20.62</v>
      </c>
      <c r="L4453" s="108" t="n">
        <f aca="false">TRUNC(N4453-N4453*$O$2,2)</f>
        <v>0</v>
      </c>
      <c r="M4453" s="108" t="n">
        <f aca="false">TRUNC(O4453-O4453*$O$2,2)</f>
        <v>20.62</v>
      </c>
      <c r="N4453" s="0" t="n">
        <v>0</v>
      </c>
      <c r="O4453" s="0" t="n">
        <v>26.42</v>
      </c>
    </row>
    <row r="4454" customFormat="false" ht="13.5" hidden="false" customHeight="false" outlineLevel="0" collapsed="false">
      <c r="A4454" s="30"/>
      <c r="B4454" s="30"/>
      <c r="C4454" s="30"/>
      <c r="D4454" s="30"/>
      <c r="E4454" s="30"/>
      <c r="F4454" s="30"/>
      <c r="G4454" s="30"/>
      <c r="H4454" s="119"/>
      <c r="I4454" s="30"/>
      <c r="J4454" s="120"/>
      <c r="L4454" s="108"/>
      <c r="M4454" s="108" t="n">
        <f aca="false">TRUNC(O4454-O4454*$O$2,2)</f>
        <v>41.24</v>
      </c>
      <c r="N4454" s="0" t="s">
        <v>1576</v>
      </c>
      <c r="O4454" s="0" t="n">
        <v>52.84</v>
      </c>
    </row>
    <row r="4455" customFormat="false" ht="13.5" hidden="false" customHeight="false" outlineLevel="0" collapsed="false">
      <c r="A4455" s="121"/>
      <c r="B4455" s="121"/>
      <c r="C4455" s="121"/>
      <c r="D4455" s="121"/>
      <c r="E4455" s="121"/>
      <c r="F4455" s="121"/>
      <c r="G4455" s="121"/>
      <c r="H4455" s="121"/>
      <c r="I4455" s="121"/>
      <c r="J4455" s="121"/>
      <c r="L4455" s="108" t="n">
        <f aca="false">TRUNC(N4455-N4455*$O$2,2)</f>
        <v>0</v>
      </c>
      <c r="M4455" s="108" t="n">
        <f aca="false">TRUNC(O4455-O4455*$O$2,2)</f>
        <v>0</v>
      </c>
      <c r="N4455" s="0" t="n">
        <v>0</v>
      </c>
      <c r="O4455" s="0" t="n">
        <v>0</v>
      </c>
    </row>
    <row r="4456" customFormat="false" ht="12.75" hidden="false" customHeight="false" outlineLevel="0" collapsed="false">
      <c r="A4456" s="22" t="s">
        <v>684</v>
      </c>
      <c r="B4456" s="22"/>
      <c r="C4456" s="22"/>
      <c r="D4456" s="22" t="s">
        <v>685</v>
      </c>
      <c r="E4456" s="22"/>
      <c r="F4456" s="96"/>
      <c r="G4456" s="96"/>
      <c r="H4456" s="24"/>
      <c r="I4456" s="22"/>
      <c r="J4456" s="97"/>
      <c r="L4456" s="108" t="n">
        <f aca="false">TRUNC(N4456-N4456*$O$2,2)</f>
        <v>0</v>
      </c>
      <c r="M4456" s="108" t="n">
        <f aca="false">TRUNC(O4456-O4456*$O$2,2)</f>
        <v>0</v>
      </c>
      <c r="N4456" s="0" t="n">
        <v>0</v>
      </c>
      <c r="O4456" s="0" t="n">
        <v>0</v>
      </c>
    </row>
    <row r="4457" customFormat="false" ht="15" hidden="false" customHeight="false" outlineLevel="0" collapsed="false">
      <c r="A4457" s="98" t="s">
        <v>686</v>
      </c>
      <c r="B4457" s="99" t="s">
        <v>8</v>
      </c>
      <c r="C4457" s="98" t="s">
        <v>9</v>
      </c>
      <c r="D4457" s="98" t="s">
        <v>10</v>
      </c>
      <c r="E4457" s="100" t="s">
        <v>1565</v>
      </c>
      <c r="F4457" s="100"/>
      <c r="G4457" s="101" t="s">
        <v>11</v>
      </c>
      <c r="H4457" s="99" t="s">
        <v>12</v>
      </c>
      <c r="I4457" s="99" t="s">
        <v>13</v>
      </c>
      <c r="J4457" s="99" t="s">
        <v>15</v>
      </c>
      <c r="L4457" s="108"/>
      <c r="M4457" s="108"/>
    </row>
    <row r="4458" customFormat="false" ht="39.6" hidden="false" customHeight="true" outlineLevel="0" collapsed="false">
      <c r="A4458" s="102" t="s">
        <v>1566</v>
      </c>
      <c r="B4458" s="103" t="s">
        <v>687</v>
      </c>
      <c r="C4458" s="102" t="s">
        <v>29</v>
      </c>
      <c r="D4458" s="102" t="s">
        <v>688</v>
      </c>
      <c r="E4458" s="104" t="s">
        <v>3291</v>
      </c>
      <c r="F4458" s="104"/>
      <c r="G4458" s="105" t="s">
        <v>65</v>
      </c>
      <c r="H4458" s="106" t="n">
        <v>1</v>
      </c>
      <c r="I4458" s="107" t="n">
        <f aca="false">L4458</f>
        <v>7.27</v>
      </c>
      <c r="J4458" s="107" t="n">
        <f aca="false">M4458</f>
        <v>7.27</v>
      </c>
      <c r="L4458" s="108" t="n">
        <f aca="false">TRUNC(N4458-N4458*$O$2,2)</f>
        <v>7.27</v>
      </c>
      <c r="M4458" s="108" t="n">
        <f aca="false">TRUNC(O4458-O4458*$O$2,2)</f>
        <v>7.27</v>
      </c>
      <c r="N4458" s="0" t="n">
        <v>9.32</v>
      </c>
      <c r="O4458" s="0" t="n">
        <v>9.32</v>
      </c>
    </row>
    <row r="4459" customFormat="false" ht="39.6" hidden="false" customHeight="true" outlineLevel="0" collapsed="false">
      <c r="A4459" s="109" t="s">
        <v>1567</v>
      </c>
      <c r="B4459" s="110" t="s">
        <v>3314</v>
      </c>
      <c r="C4459" s="109" t="s">
        <v>29</v>
      </c>
      <c r="D4459" s="109" t="s">
        <v>3315</v>
      </c>
      <c r="E4459" s="111" t="s">
        <v>1570</v>
      </c>
      <c r="F4459" s="111"/>
      <c r="G4459" s="112" t="s">
        <v>31</v>
      </c>
      <c r="H4459" s="113" t="n">
        <v>0.1182</v>
      </c>
      <c r="I4459" s="114" t="n">
        <f aca="false">L4459</f>
        <v>16.13</v>
      </c>
      <c r="J4459" s="114" t="n">
        <f aca="false">M4459</f>
        <v>1.9</v>
      </c>
      <c r="L4459" s="108" t="n">
        <f aca="false">TRUNC(N4459-N4459*$O$2,2)</f>
        <v>16.13</v>
      </c>
      <c r="M4459" s="108" t="n">
        <f aca="false">TRUNC(O4459-O4459*$O$2,2)</f>
        <v>1.9</v>
      </c>
      <c r="N4459" s="0" t="n">
        <v>20.67</v>
      </c>
      <c r="O4459" s="0" t="n">
        <v>2.44</v>
      </c>
    </row>
    <row r="4460" customFormat="false" ht="39.6" hidden="false" customHeight="true" outlineLevel="0" collapsed="false">
      <c r="A4460" s="109" t="s">
        <v>1567</v>
      </c>
      <c r="B4460" s="110" t="s">
        <v>3312</v>
      </c>
      <c r="C4460" s="109" t="s">
        <v>29</v>
      </c>
      <c r="D4460" s="109" t="s">
        <v>3313</v>
      </c>
      <c r="E4460" s="111" t="s">
        <v>1570</v>
      </c>
      <c r="F4460" s="111"/>
      <c r="G4460" s="112" t="s">
        <v>31</v>
      </c>
      <c r="H4460" s="113" t="n">
        <v>0.1182</v>
      </c>
      <c r="I4460" s="114" t="n">
        <f aca="false">L4460</f>
        <v>22.6</v>
      </c>
      <c r="J4460" s="114" t="n">
        <f aca="false">M4460</f>
        <v>2.66</v>
      </c>
      <c r="L4460" s="108" t="n">
        <f aca="false">TRUNC(N4460-N4460*$O$2,2)</f>
        <v>22.6</v>
      </c>
      <c r="M4460" s="108" t="n">
        <f aca="false">TRUNC(O4460-O4460*$O$2,2)</f>
        <v>2.66</v>
      </c>
      <c r="N4460" s="0" t="n">
        <v>28.96</v>
      </c>
      <c r="O4460" s="0" t="n">
        <v>3.42</v>
      </c>
    </row>
    <row r="4461" customFormat="false" ht="25.5" hidden="false" customHeight="false" outlineLevel="0" collapsed="false">
      <c r="A4461" s="122" t="s">
        <v>1578</v>
      </c>
      <c r="B4461" s="123" t="s">
        <v>3316</v>
      </c>
      <c r="C4461" s="122" t="s">
        <v>29</v>
      </c>
      <c r="D4461" s="122" t="s">
        <v>3317</v>
      </c>
      <c r="E4461" s="124" t="s">
        <v>1581</v>
      </c>
      <c r="F4461" s="124"/>
      <c r="G4461" s="125" t="s">
        <v>65</v>
      </c>
      <c r="H4461" s="126" t="n">
        <v>0.0066</v>
      </c>
      <c r="I4461" s="127" t="n">
        <f aca="false">L4461</f>
        <v>1.67</v>
      </c>
      <c r="J4461" s="127" t="n">
        <f aca="false">M4461</f>
        <v>0</v>
      </c>
      <c r="L4461" s="108" t="n">
        <f aca="false">TRUNC(N4461-N4461*$O$2,2)</f>
        <v>1.67</v>
      </c>
      <c r="M4461" s="108" t="n">
        <f aca="false">TRUNC(O4461-O4461*$O$2,2)</f>
        <v>0</v>
      </c>
      <c r="N4461" s="0" t="n">
        <v>2.15</v>
      </c>
      <c r="O4461" s="0" t="n">
        <v>0.01</v>
      </c>
    </row>
    <row r="4462" customFormat="false" ht="25.5" hidden="false" customHeight="false" outlineLevel="0" collapsed="false">
      <c r="A4462" s="122" t="s">
        <v>1578</v>
      </c>
      <c r="B4462" s="123" t="s">
        <v>3416</v>
      </c>
      <c r="C4462" s="122" t="s">
        <v>29</v>
      </c>
      <c r="D4462" s="122" t="s">
        <v>3417</v>
      </c>
      <c r="E4462" s="124" t="s">
        <v>1581</v>
      </c>
      <c r="F4462" s="124"/>
      <c r="G4462" s="125" t="s">
        <v>65</v>
      </c>
      <c r="H4462" s="126" t="n">
        <v>1</v>
      </c>
      <c r="I4462" s="127" t="n">
        <f aca="false">L4462</f>
        <v>1.81</v>
      </c>
      <c r="J4462" s="127" t="n">
        <f aca="false">M4462</f>
        <v>1.81</v>
      </c>
      <c r="L4462" s="108" t="n">
        <f aca="false">TRUNC(N4462-N4462*$O$2,2)</f>
        <v>1.81</v>
      </c>
      <c r="M4462" s="108" t="n">
        <f aca="false">TRUNC(O4462-O4462*$O$2,2)</f>
        <v>1.81</v>
      </c>
      <c r="N4462" s="0" t="n">
        <v>2.33</v>
      </c>
      <c r="O4462" s="0" t="n">
        <v>2.33</v>
      </c>
    </row>
    <row r="4463" customFormat="false" ht="25.5" hidden="false" customHeight="false" outlineLevel="0" collapsed="false">
      <c r="A4463" s="122" t="s">
        <v>1578</v>
      </c>
      <c r="B4463" s="123" t="s">
        <v>3318</v>
      </c>
      <c r="C4463" s="122" t="s">
        <v>29</v>
      </c>
      <c r="D4463" s="122" t="s">
        <v>3319</v>
      </c>
      <c r="E4463" s="124" t="s">
        <v>1581</v>
      </c>
      <c r="F4463" s="124"/>
      <c r="G4463" s="125" t="s">
        <v>65</v>
      </c>
      <c r="H4463" s="126" t="n">
        <v>0.011</v>
      </c>
      <c r="I4463" s="127" t="n">
        <f aca="false">L4463</f>
        <v>45.92</v>
      </c>
      <c r="J4463" s="127" t="n">
        <f aca="false">M4463</f>
        <v>0.49</v>
      </c>
      <c r="L4463" s="108" t="n">
        <f aca="false">TRUNC(N4463-N4463*$O$2,2)</f>
        <v>45.92</v>
      </c>
      <c r="M4463" s="108" t="n">
        <f aca="false">TRUNC(O4463-O4463*$O$2,2)</f>
        <v>0.49</v>
      </c>
      <c r="N4463" s="0" t="n">
        <v>58.84</v>
      </c>
      <c r="O4463" s="0" t="n">
        <v>0.64</v>
      </c>
    </row>
    <row r="4464" customFormat="false" ht="25.5" hidden="false" customHeight="false" outlineLevel="0" collapsed="false">
      <c r="A4464" s="122" t="s">
        <v>1578</v>
      </c>
      <c r="B4464" s="123" t="s">
        <v>3320</v>
      </c>
      <c r="C4464" s="122" t="s">
        <v>29</v>
      </c>
      <c r="D4464" s="122" t="s">
        <v>3321</v>
      </c>
      <c r="E4464" s="124" t="s">
        <v>1581</v>
      </c>
      <c r="F4464" s="124"/>
      <c r="G4464" s="125" t="s">
        <v>65</v>
      </c>
      <c r="H4464" s="126" t="n">
        <v>0.0094</v>
      </c>
      <c r="I4464" s="127" t="n">
        <f aca="false">L4464</f>
        <v>40.53</v>
      </c>
      <c r="J4464" s="127" t="n">
        <f aca="false">M4464</f>
        <v>0.37</v>
      </c>
      <c r="L4464" s="108" t="n">
        <f aca="false">TRUNC(N4464-N4464*$O$2,2)</f>
        <v>40.53</v>
      </c>
      <c r="M4464" s="108" t="n">
        <f aca="false">TRUNC(O4464-O4464*$O$2,2)</f>
        <v>0.37</v>
      </c>
      <c r="N4464" s="0" t="n">
        <v>51.93</v>
      </c>
      <c r="O4464" s="0" t="n">
        <v>0.48</v>
      </c>
    </row>
    <row r="4465" customFormat="false" ht="12.75" hidden="false" customHeight="false" outlineLevel="0" collapsed="false">
      <c r="A4465" s="115"/>
      <c r="B4465" s="115"/>
      <c r="C4465" s="115"/>
      <c r="D4465" s="115"/>
      <c r="E4465" s="115"/>
      <c r="F4465" s="116"/>
      <c r="G4465" s="115"/>
      <c r="H4465" s="116"/>
      <c r="I4465" s="115"/>
      <c r="J4465" s="116"/>
      <c r="L4465" s="108"/>
      <c r="M4465" s="108" t="n">
        <f aca="false">TRUNC(O4465-O4465*$O$2,2)</f>
        <v>3.54</v>
      </c>
      <c r="N4465" s="0" t="s">
        <v>1574</v>
      </c>
      <c r="O4465" s="0" t="n">
        <v>4.54</v>
      </c>
    </row>
    <row r="4466" customFormat="false" ht="12.75" hidden="false" customHeight="false" outlineLevel="0" collapsed="false">
      <c r="A4466" s="115"/>
      <c r="B4466" s="115"/>
      <c r="C4466" s="115"/>
      <c r="D4466" s="115"/>
      <c r="E4466" s="115"/>
      <c r="F4466" s="116"/>
      <c r="G4466" s="115"/>
      <c r="H4466" s="117" t="s">
        <v>1575</v>
      </c>
      <c r="I4466" s="117"/>
      <c r="J4466" s="118" t="n">
        <f aca="false">M4466</f>
        <v>8.9</v>
      </c>
      <c r="L4466" s="108" t="n">
        <f aca="false">TRUNC(N4466-N4466*$O$2,2)</f>
        <v>0</v>
      </c>
      <c r="M4466" s="108" t="n">
        <f aca="false">TRUNC(O4466-O4466*$O$2,2)</f>
        <v>8.9</v>
      </c>
      <c r="N4466" s="0" t="n">
        <v>0</v>
      </c>
      <c r="O4466" s="0" t="n">
        <v>11.41</v>
      </c>
    </row>
    <row r="4467" customFormat="false" ht="13.5" hidden="false" customHeight="false" outlineLevel="0" collapsed="false">
      <c r="A4467" s="30"/>
      <c r="B4467" s="30"/>
      <c r="C4467" s="30"/>
      <c r="D4467" s="30"/>
      <c r="E4467" s="30"/>
      <c r="F4467" s="30"/>
      <c r="G4467" s="30"/>
      <c r="H4467" s="119"/>
      <c r="I4467" s="30"/>
      <c r="J4467" s="120"/>
      <c r="L4467" s="108"/>
      <c r="M4467" s="108" t="n">
        <f aca="false">TRUNC(O4467-O4467*$O$2,2)</f>
        <v>231.54</v>
      </c>
      <c r="N4467" s="0" t="s">
        <v>1576</v>
      </c>
      <c r="O4467" s="0" t="n">
        <v>296.66</v>
      </c>
    </row>
    <row r="4468" customFormat="false" ht="13.5" hidden="false" customHeight="false" outlineLevel="0" collapsed="false">
      <c r="A4468" s="121"/>
      <c r="B4468" s="121"/>
      <c r="C4468" s="121"/>
      <c r="D4468" s="121"/>
      <c r="E4468" s="121"/>
      <c r="F4468" s="121"/>
      <c r="G4468" s="121"/>
      <c r="H4468" s="121"/>
      <c r="I4468" s="121"/>
      <c r="J4468" s="121"/>
      <c r="L4468" s="108" t="n">
        <f aca="false">TRUNC(N4468-N4468*$O$2,2)</f>
        <v>0</v>
      </c>
      <c r="M4468" s="108" t="n">
        <f aca="false">TRUNC(O4468-O4468*$O$2,2)</f>
        <v>0</v>
      </c>
      <c r="N4468" s="0" t="n">
        <v>0</v>
      </c>
      <c r="O4468" s="0" t="n">
        <v>0</v>
      </c>
    </row>
    <row r="4469" customFormat="false" ht="15" hidden="false" customHeight="false" outlineLevel="0" collapsed="false">
      <c r="A4469" s="98" t="s">
        <v>689</v>
      </c>
      <c r="B4469" s="99" t="s">
        <v>8</v>
      </c>
      <c r="C4469" s="98" t="s">
        <v>9</v>
      </c>
      <c r="D4469" s="98" t="s">
        <v>10</v>
      </c>
      <c r="E4469" s="100" t="s">
        <v>1565</v>
      </c>
      <c r="F4469" s="100"/>
      <c r="G4469" s="101" t="s">
        <v>11</v>
      </c>
      <c r="H4469" s="99" t="s">
        <v>12</v>
      </c>
      <c r="I4469" s="99" t="s">
        <v>13</v>
      </c>
      <c r="J4469" s="99" t="s">
        <v>15</v>
      </c>
      <c r="L4469" s="108"/>
      <c r="M4469" s="108"/>
    </row>
    <row r="4470" customFormat="false" ht="39.6" hidden="false" customHeight="true" outlineLevel="0" collapsed="false">
      <c r="A4470" s="102" t="s">
        <v>1566</v>
      </c>
      <c r="B4470" s="103" t="s">
        <v>690</v>
      </c>
      <c r="C4470" s="102" t="s">
        <v>29</v>
      </c>
      <c r="D4470" s="102" t="s">
        <v>691</v>
      </c>
      <c r="E4470" s="104" t="s">
        <v>3291</v>
      </c>
      <c r="F4470" s="104"/>
      <c r="G4470" s="105" t="s">
        <v>117</v>
      </c>
      <c r="H4470" s="106" t="n">
        <v>1</v>
      </c>
      <c r="I4470" s="107" t="n">
        <f aca="false">L4470</f>
        <v>17.68</v>
      </c>
      <c r="J4470" s="107" t="n">
        <f aca="false">M4470</f>
        <v>17.68</v>
      </c>
      <c r="L4470" s="108" t="n">
        <f aca="false">TRUNC(N4470-N4470*$O$2,2)</f>
        <v>17.68</v>
      </c>
      <c r="M4470" s="108" t="n">
        <f aca="false">TRUNC(O4470-O4470*$O$2,2)</f>
        <v>17.68</v>
      </c>
      <c r="N4470" s="0" t="n">
        <v>22.66</v>
      </c>
      <c r="O4470" s="0" t="n">
        <v>22.66</v>
      </c>
    </row>
    <row r="4471" customFormat="false" ht="39.6" hidden="false" customHeight="true" outlineLevel="0" collapsed="false">
      <c r="A4471" s="109" t="s">
        <v>1567</v>
      </c>
      <c r="B4471" s="110" t="s">
        <v>3314</v>
      </c>
      <c r="C4471" s="109" t="s">
        <v>29</v>
      </c>
      <c r="D4471" s="109" t="s">
        <v>3315</v>
      </c>
      <c r="E4471" s="111" t="s">
        <v>1570</v>
      </c>
      <c r="F4471" s="111"/>
      <c r="G4471" s="112" t="s">
        <v>31</v>
      </c>
      <c r="H4471" s="113" t="n">
        <v>0.2728</v>
      </c>
      <c r="I4471" s="114" t="n">
        <f aca="false">L4471</f>
        <v>16.13</v>
      </c>
      <c r="J4471" s="114" t="n">
        <f aca="false">M4471</f>
        <v>4.39</v>
      </c>
      <c r="L4471" s="108" t="n">
        <f aca="false">TRUNC(N4471-N4471*$O$2,2)</f>
        <v>16.13</v>
      </c>
      <c r="M4471" s="108" t="n">
        <f aca="false">TRUNC(O4471-O4471*$O$2,2)</f>
        <v>4.39</v>
      </c>
      <c r="N4471" s="0" t="n">
        <v>20.67</v>
      </c>
      <c r="O4471" s="0" t="n">
        <v>5.63</v>
      </c>
    </row>
    <row r="4472" customFormat="false" ht="39.6" hidden="false" customHeight="true" outlineLevel="0" collapsed="false">
      <c r="A4472" s="109" t="s">
        <v>1567</v>
      </c>
      <c r="B4472" s="110" t="s">
        <v>3312</v>
      </c>
      <c r="C4472" s="109" t="s">
        <v>29</v>
      </c>
      <c r="D4472" s="109" t="s">
        <v>3313</v>
      </c>
      <c r="E4472" s="111" t="s">
        <v>1570</v>
      </c>
      <c r="F4472" s="111"/>
      <c r="G4472" s="112" t="s">
        <v>31</v>
      </c>
      <c r="H4472" s="113" t="n">
        <v>0.2728</v>
      </c>
      <c r="I4472" s="114" t="n">
        <f aca="false">L4472</f>
        <v>22.6</v>
      </c>
      <c r="J4472" s="114" t="n">
        <f aca="false">M4472</f>
        <v>6.16</v>
      </c>
      <c r="L4472" s="108" t="n">
        <f aca="false">TRUNC(N4472-N4472*$O$2,2)</f>
        <v>22.6</v>
      </c>
      <c r="M4472" s="108" t="n">
        <f aca="false">TRUNC(O4472-O4472*$O$2,2)</f>
        <v>6.16</v>
      </c>
      <c r="N4472" s="0" t="n">
        <v>28.96</v>
      </c>
      <c r="O4472" s="0" t="n">
        <v>7.9</v>
      </c>
    </row>
    <row r="4473" customFormat="false" ht="25.5" hidden="false" customHeight="false" outlineLevel="0" collapsed="false">
      <c r="A4473" s="122" t="s">
        <v>1578</v>
      </c>
      <c r="B4473" s="123" t="s">
        <v>3316</v>
      </c>
      <c r="C4473" s="122" t="s">
        <v>29</v>
      </c>
      <c r="D4473" s="122" t="s">
        <v>3317</v>
      </c>
      <c r="E4473" s="124" t="s">
        <v>1581</v>
      </c>
      <c r="F4473" s="124"/>
      <c r="G4473" s="125" t="s">
        <v>65</v>
      </c>
      <c r="H4473" s="126" t="n">
        <v>0.0152</v>
      </c>
      <c r="I4473" s="127" t="n">
        <f aca="false">L4473</f>
        <v>1.67</v>
      </c>
      <c r="J4473" s="127" t="n">
        <f aca="false">M4473</f>
        <v>0.02</v>
      </c>
      <c r="L4473" s="108" t="n">
        <f aca="false">TRUNC(N4473-N4473*$O$2,2)</f>
        <v>1.67</v>
      </c>
      <c r="M4473" s="108" t="n">
        <f aca="false">TRUNC(O4473-O4473*$O$2,2)</f>
        <v>0.02</v>
      </c>
      <c r="N4473" s="0" t="n">
        <v>2.15</v>
      </c>
      <c r="O4473" s="0" t="n">
        <v>0.03</v>
      </c>
    </row>
    <row r="4474" customFormat="false" ht="25.5" hidden="false" customHeight="false" outlineLevel="0" collapsed="false">
      <c r="A4474" s="122" t="s">
        <v>1578</v>
      </c>
      <c r="B4474" s="123" t="s">
        <v>3418</v>
      </c>
      <c r="C4474" s="122" t="s">
        <v>29</v>
      </c>
      <c r="D4474" s="122" t="s">
        <v>3419</v>
      </c>
      <c r="E4474" s="124" t="s">
        <v>1581</v>
      </c>
      <c r="F4474" s="124"/>
      <c r="G4474" s="125" t="s">
        <v>117</v>
      </c>
      <c r="H4474" s="126" t="n">
        <v>1.0549</v>
      </c>
      <c r="I4474" s="127" t="n">
        <f aca="false">L4474</f>
        <v>6.73</v>
      </c>
      <c r="J4474" s="127" t="n">
        <f aca="false">M4474</f>
        <v>7.1</v>
      </c>
      <c r="L4474" s="108" t="n">
        <f aca="false">TRUNC(N4474-N4474*$O$2,2)</f>
        <v>6.73</v>
      </c>
      <c r="M4474" s="108" t="n">
        <f aca="false">TRUNC(O4474-O4474*$O$2,2)</f>
        <v>7.1</v>
      </c>
      <c r="N4474" s="0" t="n">
        <v>8.63</v>
      </c>
      <c r="O4474" s="0" t="n">
        <v>9.1</v>
      </c>
    </row>
    <row r="4475" customFormat="false" ht="12.75" hidden="false" customHeight="false" outlineLevel="0" collapsed="false">
      <c r="A4475" s="115"/>
      <c r="B4475" s="115"/>
      <c r="C4475" s="115"/>
      <c r="D4475" s="115"/>
      <c r="E4475" s="115"/>
      <c r="F4475" s="116"/>
      <c r="G4475" s="115"/>
      <c r="H4475" s="116"/>
      <c r="I4475" s="115"/>
      <c r="J4475" s="116"/>
      <c r="L4475" s="108"/>
      <c r="M4475" s="108" t="n">
        <f aca="false">TRUNC(O4475-O4475*$O$2,2)</f>
        <v>8.18</v>
      </c>
      <c r="N4475" s="0" t="s">
        <v>1574</v>
      </c>
      <c r="O4475" s="0" t="n">
        <v>10.49</v>
      </c>
    </row>
    <row r="4476" customFormat="false" ht="12.75" hidden="false" customHeight="false" outlineLevel="0" collapsed="false">
      <c r="A4476" s="115"/>
      <c r="B4476" s="115"/>
      <c r="C4476" s="115"/>
      <c r="D4476" s="115"/>
      <c r="E4476" s="115"/>
      <c r="F4476" s="116"/>
      <c r="G4476" s="115"/>
      <c r="H4476" s="117" t="s">
        <v>1575</v>
      </c>
      <c r="I4476" s="117"/>
      <c r="J4476" s="118" t="n">
        <f aca="false">M4476</f>
        <v>21.65</v>
      </c>
      <c r="L4476" s="108" t="n">
        <f aca="false">TRUNC(N4476-N4476*$O$2,2)</f>
        <v>0</v>
      </c>
      <c r="M4476" s="108" t="n">
        <f aca="false">TRUNC(O4476-O4476*$O$2,2)</f>
        <v>21.65</v>
      </c>
      <c r="N4476" s="0" t="n">
        <v>0</v>
      </c>
      <c r="O4476" s="0" t="n">
        <v>27.75</v>
      </c>
    </row>
    <row r="4477" customFormat="false" ht="13.5" hidden="false" customHeight="false" outlineLevel="0" collapsed="false">
      <c r="A4477" s="30"/>
      <c r="B4477" s="30"/>
      <c r="C4477" s="30"/>
      <c r="D4477" s="30"/>
      <c r="E4477" s="30"/>
      <c r="F4477" s="30"/>
      <c r="G4477" s="30"/>
      <c r="H4477" s="119"/>
      <c r="I4477" s="30"/>
      <c r="J4477" s="120"/>
      <c r="L4477" s="108"/>
      <c r="M4477" s="108" t="n">
        <f aca="false">TRUNC(O4477-O4477*$O$2,2)</f>
        <v>844.69</v>
      </c>
      <c r="N4477" s="0" t="s">
        <v>1576</v>
      </c>
      <c r="O4477" s="0" t="n">
        <v>1082.25</v>
      </c>
    </row>
    <row r="4478" customFormat="false" ht="13.5" hidden="false" customHeight="false" outlineLevel="0" collapsed="false">
      <c r="A4478" s="121"/>
      <c r="B4478" s="121"/>
      <c r="C4478" s="121"/>
      <c r="D4478" s="121"/>
      <c r="E4478" s="121"/>
      <c r="F4478" s="121"/>
      <c r="G4478" s="121"/>
      <c r="H4478" s="121"/>
      <c r="I4478" s="121"/>
      <c r="J4478" s="121"/>
      <c r="L4478" s="108" t="n">
        <f aca="false">TRUNC(N4478-N4478*$O$2,2)</f>
        <v>0</v>
      </c>
      <c r="M4478" s="108" t="n">
        <f aca="false">TRUNC(O4478-O4478*$O$2,2)</f>
        <v>0</v>
      </c>
      <c r="N4478" s="0" t="n">
        <v>0</v>
      </c>
      <c r="O4478" s="0" t="n">
        <v>0</v>
      </c>
    </row>
    <row r="4479" customFormat="false" ht="15" hidden="false" customHeight="false" outlineLevel="0" collapsed="false">
      <c r="A4479" s="98" t="s">
        <v>692</v>
      </c>
      <c r="B4479" s="99" t="s">
        <v>8</v>
      </c>
      <c r="C4479" s="98" t="s">
        <v>9</v>
      </c>
      <c r="D4479" s="98" t="s">
        <v>10</v>
      </c>
      <c r="E4479" s="100" t="s">
        <v>1565</v>
      </c>
      <c r="F4479" s="100"/>
      <c r="G4479" s="101" t="s">
        <v>11</v>
      </c>
      <c r="H4479" s="99" t="s">
        <v>12</v>
      </c>
      <c r="I4479" s="99" t="s">
        <v>13</v>
      </c>
      <c r="J4479" s="99" t="s">
        <v>15</v>
      </c>
      <c r="L4479" s="108"/>
      <c r="M4479" s="108"/>
    </row>
    <row r="4480" customFormat="false" ht="52.9" hidden="false" customHeight="true" outlineLevel="0" collapsed="false">
      <c r="A4480" s="102" t="s">
        <v>1566</v>
      </c>
      <c r="B4480" s="103" t="s">
        <v>693</v>
      </c>
      <c r="C4480" s="102" t="s">
        <v>29</v>
      </c>
      <c r="D4480" s="102" t="s">
        <v>694</v>
      </c>
      <c r="E4480" s="104" t="s">
        <v>3291</v>
      </c>
      <c r="F4480" s="104"/>
      <c r="G4480" s="105" t="s">
        <v>65</v>
      </c>
      <c r="H4480" s="106" t="n">
        <v>1</v>
      </c>
      <c r="I4480" s="107" t="n">
        <f aca="false">L4480</f>
        <v>9.61</v>
      </c>
      <c r="J4480" s="107" t="n">
        <f aca="false">M4480</f>
        <v>9.61</v>
      </c>
      <c r="L4480" s="108" t="n">
        <f aca="false">TRUNC(N4480-N4480*$O$2,2)</f>
        <v>9.61</v>
      </c>
      <c r="M4480" s="108" t="n">
        <f aca="false">TRUNC(O4480-O4480*$O$2,2)</f>
        <v>9.61</v>
      </c>
      <c r="N4480" s="0" t="n">
        <v>12.32</v>
      </c>
      <c r="O4480" s="0" t="n">
        <v>12.32</v>
      </c>
    </row>
    <row r="4481" customFormat="false" ht="39.6" hidden="false" customHeight="true" outlineLevel="0" collapsed="false">
      <c r="A4481" s="109" t="s">
        <v>1567</v>
      </c>
      <c r="B4481" s="110" t="s">
        <v>3312</v>
      </c>
      <c r="C4481" s="109" t="s">
        <v>29</v>
      </c>
      <c r="D4481" s="109" t="s">
        <v>3313</v>
      </c>
      <c r="E4481" s="111" t="s">
        <v>1570</v>
      </c>
      <c r="F4481" s="111"/>
      <c r="G4481" s="112" t="s">
        <v>31</v>
      </c>
      <c r="H4481" s="113" t="n">
        <v>0.1181</v>
      </c>
      <c r="I4481" s="114" t="n">
        <f aca="false">L4481</f>
        <v>22.6</v>
      </c>
      <c r="J4481" s="114" t="n">
        <f aca="false">M4481</f>
        <v>2.66</v>
      </c>
      <c r="L4481" s="108" t="n">
        <f aca="false">TRUNC(N4481-N4481*$O$2,2)</f>
        <v>22.6</v>
      </c>
      <c r="M4481" s="108" t="n">
        <f aca="false">TRUNC(O4481-O4481*$O$2,2)</f>
        <v>2.66</v>
      </c>
      <c r="N4481" s="0" t="n">
        <v>28.96</v>
      </c>
      <c r="O4481" s="0" t="n">
        <v>3.42</v>
      </c>
    </row>
    <row r="4482" customFormat="false" ht="39.6" hidden="false" customHeight="true" outlineLevel="0" collapsed="false">
      <c r="A4482" s="109" t="s">
        <v>1567</v>
      </c>
      <c r="B4482" s="110" t="s">
        <v>3314</v>
      </c>
      <c r="C4482" s="109" t="s">
        <v>29</v>
      </c>
      <c r="D4482" s="109" t="s">
        <v>3315</v>
      </c>
      <c r="E4482" s="111" t="s">
        <v>1570</v>
      </c>
      <c r="F4482" s="111"/>
      <c r="G4482" s="112" t="s">
        <v>31</v>
      </c>
      <c r="H4482" s="113" t="n">
        <v>0.1181</v>
      </c>
      <c r="I4482" s="114" t="n">
        <f aca="false">L4482</f>
        <v>16.13</v>
      </c>
      <c r="J4482" s="114" t="n">
        <f aca="false">M4482</f>
        <v>1.9</v>
      </c>
      <c r="L4482" s="108" t="n">
        <f aca="false">TRUNC(N4482-N4482*$O$2,2)</f>
        <v>16.13</v>
      </c>
      <c r="M4482" s="108" t="n">
        <f aca="false">TRUNC(O4482-O4482*$O$2,2)</f>
        <v>1.9</v>
      </c>
      <c r="N4482" s="0" t="n">
        <v>20.67</v>
      </c>
      <c r="O4482" s="0" t="n">
        <v>2.44</v>
      </c>
    </row>
    <row r="4483" customFormat="false" ht="25.5" hidden="false" customHeight="false" outlineLevel="0" collapsed="false">
      <c r="A4483" s="122" t="s">
        <v>1578</v>
      </c>
      <c r="B4483" s="123" t="s">
        <v>3318</v>
      </c>
      <c r="C4483" s="122" t="s">
        <v>29</v>
      </c>
      <c r="D4483" s="122" t="s">
        <v>3319</v>
      </c>
      <c r="E4483" s="124" t="s">
        <v>1581</v>
      </c>
      <c r="F4483" s="124"/>
      <c r="G4483" s="125" t="s">
        <v>65</v>
      </c>
      <c r="H4483" s="126" t="n">
        <v>0.0125</v>
      </c>
      <c r="I4483" s="127" t="n">
        <f aca="false">L4483</f>
        <v>45.92</v>
      </c>
      <c r="J4483" s="127" t="n">
        <f aca="false">M4483</f>
        <v>0.56</v>
      </c>
      <c r="L4483" s="108" t="n">
        <f aca="false">TRUNC(N4483-N4483*$O$2,2)</f>
        <v>45.92</v>
      </c>
      <c r="M4483" s="108" t="n">
        <f aca="false">TRUNC(O4483-O4483*$O$2,2)</f>
        <v>0.56</v>
      </c>
      <c r="N4483" s="0" t="n">
        <v>58.84</v>
      </c>
      <c r="O4483" s="0" t="n">
        <v>0.73</v>
      </c>
    </row>
    <row r="4484" customFormat="false" ht="25.5" hidden="false" customHeight="false" outlineLevel="0" collapsed="false">
      <c r="A4484" s="122" t="s">
        <v>1578</v>
      </c>
      <c r="B4484" s="123" t="s">
        <v>3420</v>
      </c>
      <c r="C4484" s="122" t="s">
        <v>29</v>
      </c>
      <c r="D4484" s="122" t="s">
        <v>3421</v>
      </c>
      <c r="E4484" s="124" t="s">
        <v>1581</v>
      </c>
      <c r="F4484" s="124"/>
      <c r="G4484" s="125" t="s">
        <v>65</v>
      </c>
      <c r="H4484" s="126" t="n">
        <v>1</v>
      </c>
      <c r="I4484" s="127" t="n">
        <f aca="false">L4484</f>
        <v>3.98</v>
      </c>
      <c r="J4484" s="127" t="n">
        <f aca="false">M4484</f>
        <v>3.98</v>
      </c>
      <c r="L4484" s="108" t="n">
        <f aca="false">TRUNC(N4484-N4484*$O$2,2)</f>
        <v>3.98</v>
      </c>
      <c r="M4484" s="108" t="n">
        <f aca="false">TRUNC(O4484-O4484*$O$2,2)</f>
        <v>3.98</v>
      </c>
      <c r="N4484" s="0" t="n">
        <v>5.1</v>
      </c>
      <c r="O4484" s="0" t="n">
        <v>5.1</v>
      </c>
    </row>
    <row r="4485" customFormat="false" ht="25.5" hidden="false" customHeight="false" outlineLevel="0" collapsed="false">
      <c r="A4485" s="122" t="s">
        <v>1578</v>
      </c>
      <c r="B4485" s="123" t="s">
        <v>3316</v>
      </c>
      <c r="C4485" s="122" t="s">
        <v>29</v>
      </c>
      <c r="D4485" s="122" t="s">
        <v>3317</v>
      </c>
      <c r="E4485" s="124" t="s">
        <v>1581</v>
      </c>
      <c r="F4485" s="124"/>
      <c r="G4485" s="125" t="s">
        <v>65</v>
      </c>
      <c r="H4485" s="126" t="n">
        <v>0.0394</v>
      </c>
      <c r="I4485" s="127" t="n">
        <f aca="false">L4485</f>
        <v>1.67</v>
      </c>
      <c r="J4485" s="127" t="n">
        <f aca="false">M4485</f>
        <v>0.06</v>
      </c>
      <c r="L4485" s="108" t="n">
        <f aca="false">TRUNC(N4485-N4485*$O$2,2)</f>
        <v>1.67</v>
      </c>
      <c r="M4485" s="108" t="n">
        <f aca="false">TRUNC(O4485-O4485*$O$2,2)</f>
        <v>0.06</v>
      </c>
      <c r="N4485" s="0" t="n">
        <v>2.15</v>
      </c>
      <c r="O4485" s="0" t="n">
        <v>0.08</v>
      </c>
    </row>
    <row r="4486" customFormat="false" ht="25.5" hidden="false" customHeight="false" outlineLevel="0" collapsed="false">
      <c r="A4486" s="122" t="s">
        <v>1578</v>
      </c>
      <c r="B4486" s="123" t="s">
        <v>3320</v>
      </c>
      <c r="C4486" s="122" t="s">
        <v>29</v>
      </c>
      <c r="D4486" s="122" t="s">
        <v>3321</v>
      </c>
      <c r="E4486" s="124" t="s">
        <v>1581</v>
      </c>
      <c r="F4486" s="124"/>
      <c r="G4486" s="125" t="s">
        <v>65</v>
      </c>
      <c r="H4486" s="126" t="n">
        <v>0.0106</v>
      </c>
      <c r="I4486" s="127" t="n">
        <f aca="false">L4486</f>
        <v>40.53</v>
      </c>
      <c r="J4486" s="127" t="n">
        <f aca="false">M4486</f>
        <v>0.42</v>
      </c>
      <c r="L4486" s="108" t="n">
        <f aca="false">TRUNC(N4486-N4486*$O$2,2)</f>
        <v>40.53</v>
      </c>
      <c r="M4486" s="108" t="n">
        <f aca="false">TRUNC(O4486-O4486*$O$2,2)</f>
        <v>0.42</v>
      </c>
      <c r="N4486" s="0" t="n">
        <v>51.93</v>
      </c>
      <c r="O4486" s="0" t="n">
        <v>0.55</v>
      </c>
    </row>
    <row r="4487" customFormat="false" ht="12.75" hidden="false" customHeight="false" outlineLevel="0" collapsed="false">
      <c r="A4487" s="115"/>
      <c r="B4487" s="115"/>
      <c r="C4487" s="115"/>
      <c r="D4487" s="115"/>
      <c r="E4487" s="115"/>
      <c r="F4487" s="116"/>
      <c r="G4487" s="115"/>
      <c r="H4487" s="116"/>
      <c r="I4487" s="115"/>
      <c r="J4487" s="116"/>
      <c r="L4487" s="108"/>
      <c r="M4487" s="108" t="n">
        <f aca="false">TRUNC(O4487-O4487*$O$2,2)</f>
        <v>3.54</v>
      </c>
      <c r="N4487" s="0" t="s">
        <v>1574</v>
      </c>
      <c r="O4487" s="0" t="n">
        <v>4.54</v>
      </c>
    </row>
    <row r="4488" customFormat="false" ht="12.75" hidden="false" customHeight="false" outlineLevel="0" collapsed="false">
      <c r="A4488" s="115"/>
      <c r="B4488" s="115"/>
      <c r="C4488" s="115"/>
      <c r="D4488" s="115"/>
      <c r="E4488" s="115"/>
      <c r="F4488" s="116"/>
      <c r="G4488" s="115"/>
      <c r="H4488" s="117" t="s">
        <v>1575</v>
      </c>
      <c r="I4488" s="117"/>
      <c r="J4488" s="118" t="n">
        <f aca="false">M4488</f>
        <v>11.76</v>
      </c>
      <c r="L4488" s="108" t="n">
        <f aca="false">TRUNC(N4488-N4488*$O$2,2)</f>
        <v>0</v>
      </c>
      <c r="M4488" s="108" t="n">
        <f aca="false">TRUNC(O4488-O4488*$O$2,2)</f>
        <v>11.76</v>
      </c>
      <c r="N4488" s="0" t="n">
        <v>0</v>
      </c>
      <c r="O4488" s="0" t="n">
        <v>15.08</v>
      </c>
    </row>
    <row r="4489" customFormat="false" ht="13.5" hidden="false" customHeight="false" outlineLevel="0" collapsed="false">
      <c r="A4489" s="30"/>
      <c r="B4489" s="30"/>
      <c r="C4489" s="30"/>
      <c r="D4489" s="30"/>
      <c r="E4489" s="30"/>
      <c r="F4489" s="30"/>
      <c r="G4489" s="30"/>
      <c r="H4489" s="119"/>
      <c r="I4489" s="30"/>
      <c r="J4489" s="120"/>
      <c r="L4489" s="108"/>
      <c r="M4489" s="108" t="n">
        <f aca="false">TRUNC(O4489-O4489*$O$2,2)</f>
        <v>153</v>
      </c>
      <c r="N4489" s="0" t="s">
        <v>1576</v>
      </c>
      <c r="O4489" s="0" t="n">
        <v>196.04</v>
      </c>
    </row>
    <row r="4490" customFormat="false" ht="13.5" hidden="false" customHeight="false" outlineLevel="0" collapsed="false">
      <c r="A4490" s="121"/>
      <c r="B4490" s="121"/>
      <c r="C4490" s="121"/>
      <c r="D4490" s="121"/>
      <c r="E4490" s="121"/>
      <c r="F4490" s="121"/>
      <c r="G4490" s="121"/>
      <c r="H4490" s="121"/>
      <c r="I4490" s="121"/>
      <c r="J4490" s="121"/>
      <c r="L4490" s="108" t="n">
        <f aca="false">TRUNC(N4490-N4490*$O$2,2)</f>
        <v>0</v>
      </c>
      <c r="M4490" s="108" t="n">
        <f aca="false">TRUNC(O4490-O4490*$O$2,2)</f>
        <v>0</v>
      </c>
      <c r="N4490" s="0" t="n">
        <v>0</v>
      </c>
      <c r="O4490" s="0" t="n">
        <v>0</v>
      </c>
    </row>
    <row r="4491" customFormat="false" ht="15" hidden="false" customHeight="false" outlineLevel="0" collapsed="false">
      <c r="A4491" s="98" t="s">
        <v>695</v>
      </c>
      <c r="B4491" s="99" t="s">
        <v>8</v>
      </c>
      <c r="C4491" s="98" t="s">
        <v>9</v>
      </c>
      <c r="D4491" s="98" t="s">
        <v>10</v>
      </c>
      <c r="E4491" s="100" t="s">
        <v>1565</v>
      </c>
      <c r="F4491" s="100"/>
      <c r="G4491" s="101" t="s">
        <v>11</v>
      </c>
      <c r="H4491" s="99" t="s">
        <v>12</v>
      </c>
      <c r="I4491" s="99" t="s">
        <v>13</v>
      </c>
      <c r="J4491" s="99" t="s">
        <v>15</v>
      </c>
      <c r="L4491" s="108"/>
      <c r="M4491" s="108"/>
    </row>
    <row r="4492" customFormat="false" ht="52.9" hidden="false" customHeight="true" outlineLevel="0" collapsed="false">
      <c r="A4492" s="102" t="s">
        <v>1566</v>
      </c>
      <c r="B4492" s="103" t="s">
        <v>658</v>
      </c>
      <c r="C4492" s="102" t="s">
        <v>29</v>
      </c>
      <c r="D4492" s="102" t="s">
        <v>659</v>
      </c>
      <c r="E4492" s="104" t="s">
        <v>3291</v>
      </c>
      <c r="F4492" s="104"/>
      <c r="G4492" s="105" t="s">
        <v>117</v>
      </c>
      <c r="H4492" s="106" t="n">
        <v>1</v>
      </c>
      <c r="I4492" s="107" t="n">
        <f aca="false">L4492</f>
        <v>16.57</v>
      </c>
      <c r="J4492" s="107" t="n">
        <f aca="false">M4492</f>
        <v>16.57</v>
      </c>
      <c r="L4492" s="108" t="n">
        <f aca="false">TRUNC(N4492-N4492*$O$2,2)</f>
        <v>16.57</v>
      </c>
      <c r="M4492" s="108" t="n">
        <f aca="false">TRUNC(O4492-O4492*$O$2,2)</f>
        <v>16.57</v>
      </c>
      <c r="N4492" s="0" t="n">
        <v>21.23</v>
      </c>
      <c r="O4492" s="0" t="n">
        <v>21.23</v>
      </c>
    </row>
    <row r="4493" customFormat="false" ht="39.6" hidden="false" customHeight="true" outlineLevel="0" collapsed="false">
      <c r="A4493" s="109" t="s">
        <v>1567</v>
      </c>
      <c r="B4493" s="110" t="s">
        <v>3314</v>
      </c>
      <c r="C4493" s="109" t="s">
        <v>29</v>
      </c>
      <c r="D4493" s="109" t="s">
        <v>3315</v>
      </c>
      <c r="E4493" s="111" t="s">
        <v>1570</v>
      </c>
      <c r="F4493" s="111"/>
      <c r="G4493" s="112" t="s">
        <v>31</v>
      </c>
      <c r="H4493" s="113" t="n">
        <v>0.293</v>
      </c>
      <c r="I4493" s="114" t="n">
        <f aca="false">L4493</f>
        <v>16.13</v>
      </c>
      <c r="J4493" s="114" t="n">
        <f aca="false">M4493</f>
        <v>4.72</v>
      </c>
      <c r="L4493" s="108" t="n">
        <f aca="false">TRUNC(N4493-N4493*$O$2,2)</f>
        <v>16.13</v>
      </c>
      <c r="M4493" s="108" t="n">
        <f aca="false">TRUNC(O4493-O4493*$O$2,2)</f>
        <v>4.72</v>
      </c>
      <c r="N4493" s="0" t="n">
        <v>20.67</v>
      </c>
      <c r="O4493" s="0" t="n">
        <v>6.05</v>
      </c>
    </row>
    <row r="4494" customFormat="false" ht="39.6" hidden="false" customHeight="true" outlineLevel="0" collapsed="false">
      <c r="A4494" s="109" t="s">
        <v>1567</v>
      </c>
      <c r="B4494" s="110" t="s">
        <v>3312</v>
      </c>
      <c r="C4494" s="109" t="s">
        <v>29</v>
      </c>
      <c r="D4494" s="109" t="s">
        <v>3313</v>
      </c>
      <c r="E4494" s="111" t="s">
        <v>1570</v>
      </c>
      <c r="F4494" s="111"/>
      <c r="G4494" s="112" t="s">
        <v>31</v>
      </c>
      <c r="H4494" s="113" t="n">
        <v>0.293</v>
      </c>
      <c r="I4494" s="114" t="n">
        <f aca="false">L4494</f>
        <v>22.6</v>
      </c>
      <c r="J4494" s="114" t="n">
        <f aca="false">M4494</f>
        <v>6.61</v>
      </c>
      <c r="L4494" s="108" t="n">
        <f aca="false">TRUNC(N4494-N4494*$O$2,2)</f>
        <v>22.6</v>
      </c>
      <c r="M4494" s="108" t="n">
        <f aca="false">TRUNC(O4494-O4494*$O$2,2)</f>
        <v>6.61</v>
      </c>
      <c r="N4494" s="0" t="n">
        <v>28.96</v>
      </c>
      <c r="O4494" s="0" t="n">
        <v>8.48</v>
      </c>
    </row>
    <row r="4495" customFormat="false" ht="25.5" hidden="false" customHeight="false" outlineLevel="0" collapsed="false">
      <c r="A4495" s="122" t="s">
        <v>1578</v>
      </c>
      <c r="B4495" s="123" t="s">
        <v>3316</v>
      </c>
      <c r="C4495" s="122" t="s">
        <v>29</v>
      </c>
      <c r="D4495" s="122" t="s">
        <v>3317</v>
      </c>
      <c r="E4495" s="124" t="s">
        <v>1581</v>
      </c>
      <c r="F4495" s="124"/>
      <c r="G4495" s="125" t="s">
        <v>65</v>
      </c>
      <c r="H4495" s="126" t="n">
        <v>0.0163</v>
      </c>
      <c r="I4495" s="127" t="n">
        <f aca="false">L4495</f>
        <v>1.67</v>
      </c>
      <c r="J4495" s="127" t="n">
        <f aca="false">M4495</f>
        <v>0.02</v>
      </c>
      <c r="L4495" s="108" t="n">
        <f aca="false">TRUNC(N4495-N4495*$O$2,2)</f>
        <v>1.67</v>
      </c>
      <c r="M4495" s="108" t="n">
        <f aca="false">TRUNC(O4495-O4495*$O$2,2)</f>
        <v>0.02</v>
      </c>
      <c r="N4495" s="0" t="n">
        <v>2.15</v>
      </c>
      <c r="O4495" s="0" t="n">
        <v>0.03</v>
      </c>
    </row>
    <row r="4496" customFormat="false" ht="25.5" hidden="false" customHeight="false" outlineLevel="0" collapsed="false">
      <c r="A4496" s="122" t="s">
        <v>1578</v>
      </c>
      <c r="B4496" s="123" t="s">
        <v>3395</v>
      </c>
      <c r="C4496" s="122" t="s">
        <v>29</v>
      </c>
      <c r="D4496" s="122" t="s">
        <v>3396</v>
      </c>
      <c r="E4496" s="124" t="s">
        <v>1581</v>
      </c>
      <c r="F4496" s="124"/>
      <c r="G4496" s="125" t="s">
        <v>117</v>
      </c>
      <c r="H4496" s="126" t="n">
        <v>1.0549</v>
      </c>
      <c r="I4496" s="127" t="n">
        <f aca="false">L4496</f>
        <v>4.94</v>
      </c>
      <c r="J4496" s="127" t="n">
        <f aca="false">M4496</f>
        <v>5.2</v>
      </c>
      <c r="L4496" s="108" t="n">
        <f aca="false">TRUNC(N4496-N4496*$O$2,2)</f>
        <v>4.94</v>
      </c>
      <c r="M4496" s="108" t="n">
        <f aca="false">TRUNC(O4496-O4496*$O$2,2)</f>
        <v>5.2</v>
      </c>
      <c r="N4496" s="0" t="n">
        <v>6.33</v>
      </c>
      <c r="O4496" s="0" t="n">
        <v>6.67</v>
      </c>
    </row>
    <row r="4497" customFormat="false" ht="12.75" hidden="false" customHeight="false" outlineLevel="0" collapsed="false">
      <c r="A4497" s="115"/>
      <c r="B4497" s="115"/>
      <c r="C4497" s="115"/>
      <c r="D4497" s="115"/>
      <c r="E4497" s="115"/>
      <c r="F4497" s="116"/>
      <c r="G4497" s="115"/>
      <c r="H4497" s="116"/>
      <c r="I4497" s="115"/>
      <c r="J4497" s="116"/>
      <c r="L4497" s="108"/>
      <c r="M4497" s="108" t="n">
        <f aca="false">TRUNC(O4497-O4497*$O$2,2)</f>
        <v>8.79</v>
      </c>
      <c r="N4497" s="0" t="s">
        <v>1574</v>
      </c>
      <c r="O4497" s="0" t="n">
        <v>11.27</v>
      </c>
    </row>
    <row r="4498" customFormat="false" ht="12.75" hidden="false" customHeight="false" outlineLevel="0" collapsed="false">
      <c r="A4498" s="115"/>
      <c r="B4498" s="115"/>
      <c r="C4498" s="115"/>
      <c r="D4498" s="115"/>
      <c r="E4498" s="115"/>
      <c r="F4498" s="116"/>
      <c r="G4498" s="115"/>
      <c r="H4498" s="117" t="s">
        <v>1575</v>
      </c>
      <c r="I4498" s="117"/>
      <c r="J4498" s="118" t="n">
        <f aca="false">M4498</f>
        <v>20.29</v>
      </c>
      <c r="L4498" s="108" t="n">
        <f aca="false">TRUNC(N4498-N4498*$O$2,2)</f>
        <v>0</v>
      </c>
      <c r="M4498" s="108" t="n">
        <f aca="false">TRUNC(O4498-O4498*$O$2,2)</f>
        <v>20.29</v>
      </c>
      <c r="N4498" s="0" t="n">
        <v>0</v>
      </c>
      <c r="O4498" s="0" t="n">
        <v>26</v>
      </c>
    </row>
    <row r="4499" customFormat="false" ht="13.5" hidden="false" customHeight="false" outlineLevel="0" collapsed="false">
      <c r="A4499" s="30"/>
      <c r="B4499" s="30"/>
      <c r="C4499" s="30"/>
      <c r="D4499" s="30"/>
      <c r="E4499" s="30"/>
      <c r="F4499" s="30"/>
      <c r="G4499" s="30"/>
      <c r="H4499" s="119"/>
      <c r="I4499" s="30"/>
      <c r="J4499" s="120"/>
      <c r="L4499" s="108"/>
      <c r="M4499" s="108" t="n">
        <f aca="false">TRUNC(O4499-O4499*$O$2,2)</f>
        <v>1623.44</v>
      </c>
      <c r="N4499" s="0" t="s">
        <v>1576</v>
      </c>
      <c r="O4499" s="0" t="n">
        <v>2080</v>
      </c>
    </row>
    <row r="4500" customFormat="false" ht="13.5" hidden="false" customHeight="false" outlineLevel="0" collapsed="false">
      <c r="A4500" s="121"/>
      <c r="B4500" s="121"/>
      <c r="C4500" s="121"/>
      <c r="D4500" s="121"/>
      <c r="E4500" s="121"/>
      <c r="F4500" s="121"/>
      <c r="G4500" s="121"/>
      <c r="H4500" s="121"/>
      <c r="I4500" s="121"/>
      <c r="J4500" s="121"/>
      <c r="L4500" s="108" t="n">
        <f aca="false">TRUNC(N4500-N4500*$O$2,2)</f>
        <v>0</v>
      </c>
      <c r="M4500" s="108" t="n">
        <f aca="false">TRUNC(O4500-O4500*$O$2,2)</f>
        <v>0</v>
      </c>
      <c r="N4500" s="0" t="n">
        <v>0</v>
      </c>
      <c r="O4500" s="0" t="n">
        <v>0</v>
      </c>
    </row>
    <row r="4501" customFormat="false" ht="15" hidden="false" customHeight="false" outlineLevel="0" collapsed="false">
      <c r="A4501" s="98" t="s">
        <v>696</v>
      </c>
      <c r="B4501" s="99" t="s">
        <v>8</v>
      </c>
      <c r="C4501" s="98" t="s">
        <v>9</v>
      </c>
      <c r="D4501" s="98" t="s">
        <v>10</v>
      </c>
      <c r="E4501" s="100" t="s">
        <v>1565</v>
      </c>
      <c r="F4501" s="100"/>
      <c r="G4501" s="101" t="s">
        <v>11</v>
      </c>
      <c r="H4501" s="99" t="s">
        <v>12</v>
      </c>
      <c r="I4501" s="99" t="s">
        <v>13</v>
      </c>
      <c r="J4501" s="99" t="s">
        <v>15</v>
      </c>
      <c r="L4501" s="108"/>
      <c r="M4501" s="108"/>
    </row>
    <row r="4502" customFormat="false" ht="52.9" hidden="false" customHeight="true" outlineLevel="0" collapsed="false">
      <c r="A4502" s="102" t="s">
        <v>1566</v>
      </c>
      <c r="B4502" s="103" t="s">
        <v>661</v>
      </c>
      <c r="C4502" s="102" t="s">
        <v>29</v>
      </c>
      <c r="D4502" s="102" t="s">
        <v>662</v>
      </c>
      <c r="E4502" s="104" t="s">
        <v>3291</v>
      </c>
      <c r="F4502" s="104"/>
      <c r="G4502" s="105" t="s">
        <v>117</v>
      </c>
      <c r="H4502" s="106" t="n">
        <v>1</v>
      </c>
      <c r="I4502" s="107" t="n">
        <f aca="false">L4502</f>
        <v>20.94</v>
      </c>
      <c r="J4502" s="107" t="n">
        <f aca="false">M4502</f>
        <v>20.94</v>
      </c>
      <c r="L4502" s="108" t="n">
        <f aca="false">TRUNC(N4502-N4502*$O$2,2)</f>
        <v>20.94</v>
      </c>
      <c r="M4502" s="108" t="n">
        <f aca="false">TRUNC(O4502-O4502*$O$2,2)</f>
        <v>20.94</v>
      </c>
      <c r="N4502" s="0" t="n">
        <v>26.84</v>
      </c>
      <c r="O4502" s="0" t="n">
        <v>26.84</v>
      </c>
    </row>
    <row r="4503" customFormat="false" ht="39.6" hidden="false" customHeight="true" outlineLevel="0" collapsed="false">
      <c r="A4503" s="109" t="s">
        <v>1567</v>
      </c>
      <c r="B4503" s="110" t="s">
        <v>3312</v>
      </c>
      <c r="C4503" s="109" t="s">
        <v>29</v>
      </c>
      <c r="D4503" s="109" t="s">
        <v>3313</v>
      </c>
      <c r="E4503" s="111" t="s">
        <v>1570</v>
      </c>
      <c r="F4503" s="111"/>
      <c r="G4503" s="112" t="s">
        <v>31</v>
      </c>
      <c r="H4503" s="113" t="n">
        <v>0.3182</v>
      </c>
      <c r="I4503" s="114" t="n">
        <f aca="false">L4503</f>
        <v>22.6</v>
      </c>
      <c r="J4503" s="114" t="n">
        <f aca="false">M4503</f>
        <v>7.18</v>
      </c>
      <c r="L4503" s="108" t="n">
        <f aca="false">TRUNC(N4503-N4503*$O$2,2)</f>
        <v>22.6</v>
      </c>
      <c r="M4503" s="108" t="n">
        <f aca="false">TRUNC(O4503-O4503*$O$2,2)</f>
        <v>7.18</v>
      </c>
      <c r="N4503" s="0" t="n">
        <v>28.96</v>
      </c>
      <c r="O4503" s="0" t="n">
        <v>9.21</v>
      </c>
    </row>
    <row r="4504" customFormat="false" ht="39.6" hidden="false" customHeight="true" outlineLevel="0" collapsed="false">
      <c r="A4504" s="109" t="s">
        <v>1567</v>
      </c>
      <c r="B4504" s="110" t="s">
        <v>3314</v>
      </c>
      <c r="C4504" s="109" t="s">
        <v>29</v>
      </c>
      <c r="D4504" s="109" t="s">
        <v>3315</v>
      </c>
      <c r="E4504" s="111" t="s">
        <v>1570</v>
      </c>
      <c r="F4504" s="111"/>
      <c r="G4504" s="112" t="s">
        <v>31</v>
      </c>
      <c r="H4504" s="113" t="n">
        <v>0.3182</v>
      </c>
      <c r="I4504" s="114" t="n">
        <f aca="false">L4504</f>
        <v>16.13</v>
      </c>
      <c r="J4504" s="114" t="n">
        <f aca="false">M4504</f>
        <v>5.12</v>
      </c>
      <c r="L4504" s="108" t="n">
        <f aca="false">TRUNC(N4504-N4504*$O$2,2)</f>
        <v>16.13</v>
      </c>
      <c r="M4504" s="108" t="n">
        <f aca="false">TRUNC(O4504-O4504*$O$2,2)</f>
        <v>5.12</v>
      </c>
      <c r="N4504" s="0" t="n">
        <v>20.67</v>
      </c>
      <c r="O4504" s="0" t="n">
        <v>6.57</v>
      </c>
    </row>
    <row r="4505" customFormat="false" ht="25.5" hidden="false" customHeight="false" outlineLevel="0" collapsed="false">
      <c r="A4505" s="122" t="s">
        <v>1578</v>
      </c>
      <c r="B4505" s="123" t="s">
        <v>3397</v>
      </c>
      <c r="C4505" s="122" t="s">
        <v>29</v>
      </c>
      <c r="D4505" s="122" t="s">
        <v>3398</v>
      </c>
      <c r="E4505" s="124" t="s">
        <v>1581</v>
      </c>
      <c r="F4505" s="124"/>
      <c r="G4505" s="125" t="s">
        <v>117</v>
      </c>
      <c r="H4505" s="126" t="n">
        <v>1.0549</v>
      </c>
      <c r="I4505" s="127" t="n">
        <f aca="false">L4505</f>
        <v>8.16</v>
      </c>
      <c r="J4505" s="127" t="n">
        <f aca="false">M4505</f>
        <v>8.6</v>
      </c>
      <c r="L4505" s="108" t="n">
        <f aca="false">TRUNC(N4505-N4505*$O$2,2)</f>
        <v>8.16</v>
      </c>
      <c r="M4505" s="108" t="n">
        <f aca="false">TRUNC(O4505-O4505*$O$2,2)</f>
        <v>8.6</v>
      </c>
      <c r="N4505" s="0" t="n">
        <v>10.46</v>
      </c>
      <c r="O4505" s="0" t="n">
        <v>11.03</v>
      </c>
    </row>
    <row r="4506" customFormat="false" ht="25.5" hidden="false" customHeight="false" outlineLevel="0" collapsed="false">
      <c r="A4506" s="122" t="s">
        <v>1578</v>
      </c>
      <c r="B4506" s="123" t="s">
        <v>3316</v>
      </c>
      <c r="C4506" s="122" t="s">
        <v>29</v>
      </c>
      <c r="D4506" s="122" t="s">
        <v>3317</v>
      </c>
      <c r="E4506" s="124" t="s">
        <v>1581</v>
      </c>
      <c r="F4506" s="124"/>
      <c r="G4506" s="125" t="s">
        <v>65</v>
      </c>
      <c r="H4506" s="126" t="n">
        <v>0.0177</v>
      </c>
      <c r="I4506" s="127" t="n">
        <f aca="false">L4506</f>
        <v>1.67</v>
      </c>
      <c r="J4506" s="127" t="n">
        <f aca="false">M4506</f>
        <v>0.02</v>
      </c>
      <c r="L4506" s="108" t="n">
        <f aca="false">TRUNC(N4506-N4506*$O$2,2)</f>
        <v>1.67</v>
      </c>
      <c r="M4506" s="108" t="n">
        <f aca="false">TRUNC(O4506-O4506*$O$2,2)</f>
        <v>0.02</v>
      </c>
      <c r="N4506" s="0" t="n">
        <v>2.15</v>
      </c>
      <c r="O4506" s="0" t="n">
        <v>0.03</v>
      </c>
    </row>
    <row r="4507" customFormat="false" ht="12.75" hidden="false" customHeight="false" outlineLevel="0" collapsed="false">
      <c r="A4507" s="115"/>
      <c r="B4507" s="115"/>
      <c r="C4507" s="115"/>
      <c r="D4507" s="115"/>
      <c r="E4507" s="115"/>
      <c r="F4507" s="116"/>
      <c r="G4507" s="115"/>
      <c r="H4507" s="116"/>
      <c r="I4507" s="115"/>
      <c r="J4507" s="116"/>
      <c r="L4507" s="108"/>
      <c r="M4507" s="108" t="n">
        <f aca="false">TRUNC(O4507-O4507*$O$2,2)</f>
        <v>9.55</v>
      </c>
      <c r="N4507" s="0" t="s">
        <v>1574</v>
      </c>
      <c r="O4507" s="0" t="n">
        <v>12.24</v>
      </c>
    </row>
    <row r="4508" customFormat="false" ht="12.75" hidden="false" customHeight="false" outlineLevel="0" collapsed="false">
      <c r="A4508" s="115"/>
      <c r="B4508" s="115"/>
      <c r="C4508" s="115"/>
      <c r="D4508" s="115"/>
      <c r="E4508" s="115"/>
      <c r="F4508" s="116"/>
      <c r="G4508" s="115"/>
      <c r="H4508" s="117" t="s">
        <v>1575</v>
      </c>
      <c r="I4508" s="117"/>
      <c r="J4508" s="118" t="n">
        <f aca="false">M4508</f>
        <v>25.65</v>
      </c>
      <c r="L4508" s="108" t="n">
        <f aca="false">TRUNC(N4508-N4508*$O$2,2)</f>
        <v>0</v>
      </c>
      <c r="M4508" s="108" t="n">
        <f aca="false">TRUNC(O4508-O4508*$O$2,2)</f>
        <v>25.65</v>
      </c>
      <c r="N4508" s="0" t="n">
        <v>0</v>
      </c>
      <c r="O4508" s="0" t="n">
        <v>32.87</v>
      </c>
    </row>
    <row r="4509" customFormat="false" ht="13.5" hidden="false" customHeight="false" outlineLevel="0" collapsed="false">
      <c r="A4509" s="30"/>
      <c r="B4509" s="30"/>
      <c r="C4509" s="30"/>
      <c r="D4509" s="30"/>
      <c r="E4509" s="30"/>
      <c r="F4509" s="30"/>
      <c r="G4509" s="30"/>
      <c r="H4509" s="119"/>
      <c r="I4509" s="30"/>
      <c r="J4509" s="120"/>
      <c r="L4509" s="108"/>
      <c r="M4509" s="108" t="n">
        <f aca="false">TRUNC(O4509-O4509*$O$2,2)</f>
        <v>487.44</v>
      </c>
      <c r="N4509" s="0" t="s">
        <v>1576</v>
      </c>
      <c r="O4509" s="0" t="n">
        <v>624.53</v>
      </c>
    </row>
    <row r="4510" customFormat="false" ht="13.5" hidden="false" customHeight="false" outlineLevel="0" collapsed="false">
      <c r="A4510" s="121"/>
      <c r="B4510" s="121"/>
      <c r="C4510" s="121"/>
      <c r="D4510" s="121"/>
      <c r="E4510" s="121"/>
      <c r="F4510" s="121"/>
      <c r="G4510" s="121"/>
      <c r="H4510" s="121"/>
      <c r="I4510" s="121"/>
      <c r="J4510" s="121"/>
      <c r="L4510" s="108" t="n">
        <f aca="false">TRUNC(N4510-N4510*$O$2,2)</f>
        <v>0</v>
      </c>
      <c r="M4510" s="108" t="n">
        <f aca="false">TRUNC(O4510-O4510*$O$2,2)</f>
        <v>0</v>
      </c>
      <c r="N4510" s="0" t="n">
        <v>0</v>
      </c>
      <c r="O4510" s="0" t="n">
        <v>0</v>
      </c>
    </row>
    <row r="4511" customFormat="false" ht="15" hidden="false" customHeight="false" outlineLevel="0" collapsed="false">
      <c r="A4511" s="98" t="s">
        <v>697</v>
      </c>
      <c r="B4511" s="99" t="s">
        <v>8</v>
      </c>
      <c r="C4511" s="98" t="s">
        <v>9</v>
      </c>
      <c r="D4511" s="98" t="s">
        <v>10</v>
      </c>
      <c r="E4511" s="100" t="s">
        <v>1565</v>
      </c>
      <c r="F4511" s="100"/>
      <c r="G4511" s="101" t="s">
        <v>11</v>
      </c>
      <c r="H4511" s="99" t="s">
        <v>12</v>
      </c>
      <c r="I4511" s="99" t="s">
        <v>13</v>
      </c>
      <c r="J4511" s="99" t="s">
        <v>15</v>
      </c>
      <c r="L4511" s="108"/>
      <c r="M4511" s="108"/>
    </row>
    <row r="4512" customFormat="false" ht="66" hidden="false" customHeight="true" outlineLevel="0" collapsed="false">
      <c r="A4512" s="102" t="s">
        <v>1566</v>
      </c>
      <c r="B4512" s="103" t="s">
        <v>698</v>
      </c>
      <c r="C4512" s="102" t="s">
        <v>29</v>
      </c>
      <c r="D4512" s="102" t="s">
        <v>699</v>
      </c>
      <c r="E4512" s="104" t="s">
        <v>3291</v>
      </c>
      <c r="F4512" s="104"/>
      <c r="G4512" s="105" t="s">
        <v>65</v>
      </c>
      <c r="H4512" s="106" t="n">
        <v>1</v>
      </c>
      <c r="I4512" s="107" t="n">
        <f aca="false">L4512</f>
        <v>11.05</v>
      </c>
      <c r="J4512" s="107" t="n">
        <f aca="false">M4512</f>
        <v>11.05</v>
      </c>
      <c r="L4512" s="108" t="n">
        <f aca="false">TRUNC(N4512-N4512*$O$2,2)</f>
        <v>11.05</v>
      </c>
      <c r="M4512" s="108" t="n">
        <f aca="false">TRUNC(O4512-O4512*$O$2,2)</f>
        <v>11.05</v>
      </c>
      <c r="N4512" s="0" t="n">
        <v>14.17</v>
      </c>
      <c r="O4512" s="0" t="n">
        <v>14.17</v>
      </c>
    </row>
    <row r="4513" customFormat="false" ht="39.6" hidden="false" customHeight="true" outlineLevel="0" collapsed="false">
      <c r="A4513" s="109" t="s">
        <v>1567</v>
      </c>
      <c r="B4513" s="110" t="s">
        <v>3314</v>
      </c>
      <c r="C4513" s="109" t="s">
        <v>29</v>
      </c>
      <c r="D4513" s="109" t="s">
        <v>3315</v>
      </c>
      <c r="E4513" s="111" t="s">
        <v>1570</v>
      </c>
      <c r="F4513" s="111"/>
      <c r="G4513" s="112" t="s">
        <v>31</v>
      </c>
      <c r="H4513" s="113" t="n">
        <v>0.1693</v>
      </c>
      <c r="I4513" s="114" t="n">
        <f aca="false">L4513</f>
        <v>16.13</v>
      </c>
      <c r="J4513" s="114" t="n">
        <f aca="false">M4513</f>
        <v>2.72</v>
      </c>
      <c r="L4513" s="108" t="n">
        <f aca="false">TRUNC(N4513-N4513*$O$2,2)</f>
        <v>16.13</v>
      </c>
      <c r="M4513" s="108" t="n">
        <f aca="false">TRUNC(O4513-O4513*$O$2,2)</f>
        <v>2.72</v>
      </c>
      <c r="N4513" s="0" t="n">
        <v>20.67</v>
      </c>
      <c r="O4513" s="0" t="n">
        <v>3.49</v>
      </c>
    </row>
    <row r="4514" customFormat="false" ht="39.6" hidden="false" customHeight="true" outlineLevel="0" collapsed="false">
      <c r="A4514" s="109" t="s">
        <v>1567</v>
      </c>
      <c r="B4514" s="110" t="s">
        <v>3312</v>
      </c>
      <c r="C4514" s="109" t="s">
        <v>29</v>
      </c>
      <c r="D4514" s="109" t="s">
        <v>3313</v>
      </c>
      <c r="E4514" s="111" t="s">
        <v>1570</v>
      </c>
      <c r="F4514" s="111"/>
      <c r="G4514" s="112" t="s">
        <v>31</v>
      </c>
      <c r="H4514" s="113" t="n">
        <v>0.1693</v>
      </c>
      <c r="I4514" s="114" t="n">
        <f aca="false">L4514</f>
        <v>22.6</v>
      </c>
      <c r="J4514" s="114" t="n">
        <f aca="false">M4514</f>
        <v>3.82</v>
      </c>
      <c r="L4514" s="108" t="n">
        <f aca="false">TRUNC(N4514-N4514*$O$2,2)</f>
        <v>22.6</v>
      </c>
      <c r="M4514" s="108" t="n">
        <f aca="false">TRUNC(O4514-O4514*$O$2,2)</f>
        <v>3.82</v>
      </c>
      <c r="N4514" s="0" t="n">
        <v>28.96</v>
      </c>
      <c r="O4514" s="0" t="n">
        <v>4.9</v>
      </c>
    </row>
    <row r="4515" customFormat="false" ht="25.5" hidden="false" customHeight="false" outlineLevel="0" collapsed="false">
      <c r="A4515" s="122" t="s">
        <v>1578</v>
      </c>
      <c r="B4515" s="123" t="s">
        <v>3316</v>
      </c>
      <c r="C4515" s="122" t="s">
        <v>29</v>
      </c>
      <c r="D4515" s="122" t="s">
        <v>3317</v>
      </c>
      <c r="E4515" s="124" t="s">
        <v>1581</v>
      </c>
      <c r="F4515" s="124"/>
      <c r="G4515" s="125" t="s">
        <v>65</v>
      </c>
      <c r="H4515" s="126" t="n">
        <v>0.0107</v>
      </c>
      <c r="I4515" s="127" t="n">
        <f aca="false">L4515</f>
        <v>1.67</v>
      </c>
      <c r="J4515" s="127" t="n">
        <f aca="false">M4515</f>
        <v>0.01</v>
      </c>
      <c r="L4515" s="108" t="n">
        <f aca="false">TRUNC(N4515-N4515*$O$2,2)</f>
        <v>1.67</v>
      </c>
      <c r="M4515" s="108" t="n">
        <f aca="false">TRUNC(O4515-O4515*$O$2,2)</f>
        <v>0.01</v>
      </c>
      <c r="N4515" s="0" t="n">
        <v>2.15</v>
      </c>
      <c r="O4515" s="0" t="n">
        <v>0.02</v>
      </c>
    </row>
    <row r="4516" customFormat="false" ht="25.5" hidden="false" customHeight="false" outlineLevel="0" collapsed="false">
      <c r="A4516" s="122" t="s">
        <v>1578</v>
      </c>
      <c r="B4516" s="123" t="s">
        <v>3318</v>
      </c>
      <c r="C4516" s="122" t="s">
        <v>29</v>
      </c>
      <c r="D4516" s="122" t="s">
        <v>3319</v>
      </c>
      <c r="E4516" s="124" t="s">
        <v>1581</v>
      </c>
      <c r="F4516" s="124"/>
      <c r="G4516" s="125" t="s">
        <v>65</v>
      </c>
      <c r="H4516" s="126" t="n">
        <v>0.0225</v>
      </c>
      <c r="I4516" s="127" t="n">
        <f aca="false">L4516</f>
        <v>45.92</v>
      </c>
      <c r="J4516" s="127" t="n">
        <f aca="false">M4516</f>
        <v>1.03</v>
      </c>
      <c r="L4516" s="108" t="n">
        <f aca="false">TRUNC(N4516-N4516*$O$2,2)</f>
        <v>45.92</v>
      </c>
      <c r="M4516" s="108" t="n">
        <f aca="false">TRUNC(O4516-O4516*$O$2,2)</f>
        <v>1.03</v>
      </c>
      <c r="N4516" s="0" t="n">
        <v>58.84</v>
      </c>
      <c r="O4516" s="0" t="n">
        <v>1.32</v>
      </c>
    </row>
    <row r="4517" customFormat="false" ht="25.5" hidden="false" customHeight="false" outlineLevel="0" collapsed="false">
      <c r="A4517" s="122" t="s">
        <v>1578</v>
      </c>
      <c r="B4517" s="123" t="s">
        <v>3422</v>
      </c>
      <c r="C4517" s="122" t="s">
        <v>29</v>
      </c>
      <c r="D4517" s="122" t="s">
        <v>3423</v>
      </c>
      <c r="E4517" s="124" t="s">
        <v>1581</v>
      </c>
      <c r="F4517" s="124"/>
      <c r="G4517" s="125" t="s">
        <v>65</v>
      </c>
      <c r="H4517" s="126" t="n">
        <v>1</v>
      </c>
      <c r="I4517" s="127" t="n">
        <f aca="false">L4517</f>
        <v>2.87</v>
      </c>
      <c r="J4517" s="127" t="n">
        <f aca="false">M4517</f>
        <v>2.87</v>
      </c>
      <c r="L4517" s="108" t="n">
        <f aca="false">TRUNC(N4517-N4517*$O$2,2)</f>
        <v>2.87</v>
      </c>
      <c r="M4517" s="108" t="n">
        <f aca="false">TRUNC(O4517-O4517*$O$2,2)</f>
        <v>2.87</v>
      </c>
      <c r="N4517" s="0" t="n">
        <v>3.68</v>
      </c>
      <c r="O4517" s="0" t="n">
        <v>3.68</v>
      </c>
    </row>
    <row r="4518" customFormat="false" ht="25.5" hidden="false" customHeight="false" outlineLevel="0" collapsed="false">
      <c r="A4518" s="122" t="s">
        <v>1578</v>
      </c>
      <c r="B4518" s="123" t="s">
        <v>3320</v>
      </c>
      <c r="C4518" s="122" t="s">
        <v>29</v>
      </c>
      <c r="D4518" s="122" t="s">
        <v>3321</v>
      </c>
      <c r="E4518" s="124" t="s">
        <v>1581</v>
      </c>
      <c r="F4518" s="124"/>
      <c r="G4518" s="125" t="s">
        <v>65</v>
      </c>
      <c r="H4518" s="126" t="n">
        <v>0.0148</v>
      </c>
      <c r="I4518" s="127" t="n">
        <f aca="false">L4518</f>
        <v>40.53</v>
      </c>
      <c r="J4518" s="127" t="n">
        <f aca="false">M4518</f>
        <v>0.59</v>
      </c>
      <c r="L4518" s="108" t="n">
        <f aca="false">TRUNC(N4518-N4518*$O$2,2)</f>
        <v>40.53</v>
      </c>
      <c r="M4518" s="108" t="n">
        <f aca="false">TRUNC(O4518-O4518*$O$2,2)</f>
        <v>0.59</v>
      </c>
      <c r="N4518" s="0" t="n">
        <v>51.93</v>
      </c>
      <c r="O4518" s="0" t="n">
        <v>0.76</v>
      </c>
    </row>
    <row r="4519" customFormat="false" ht="12.75" hidden="false" customHeight="false" outlineLevel="0" collapsed="false">
      <c r="A4519" s="115"/>
      <c r="B4519" s="115"/>
      <c r="C4519" s="115"/>
      <c r="D4519" s="115"/>
      <c r="E4519" s="115"/>
      <c r="F4519" s="116"/>
      <c r="G4519" s="115"/>
      <c r="H4519" s="116"/>
      <c r="I4519" s="115"/>
      <c r="J4519" s="116"/>
      <c r="L4519" s="108"/>
      <c r="M4519" s="108" t="n">
        <f aca="false">TRUNC(O4519-O4519*$O$2,2)</f>
        <v>5.07</v>
      </c>
      <c r="N4519" s="0" t="s">
        <v>1574</v>
      </c>
      <c r="O4519" s="0" t="n">
        <v>6.5</v>
      </c>
    </row>
    <row r="4520" customFormat="false" ht="12.75" hidden="false" customHeight="false" outlineLevel="0" collapsed="false">
      <c r="A4520" s="115"/>
      <c r="B4520" s="115"/>
      <c r="C4520" s="115"/>
      <c r="D4520" s="115"/>
      <c r="E4520" s="115"/>
      <c r="F4520" s="116"/>
      <c r="G4520" s="115"/>
      <c r="H4520" s="117" t="s">
        <v>1575</v>
      </c>
      <c r="I4520" s="117"/>
      <c r="J4520" s="118" t="n">
        <f aca="false">M4520</f>
        <v>13.54</v>
      </c>
      <c r="L4520" s="108" t="n">
        <f aca="false">TRUNC(N4520-N4520*$O$2,2)</f>
        <v>0</v>
      </c>
      <c r="M4520" s="108" t="n">
        <f aca="false">TRUNC(O4520-O4520*$O$2,2)</f>
        <v>13.54</v>
      </c>
      <c r="N4520" s="0" t="n">
        <v>0</v>
      </c>
      <c r="O4520" s="0" t="n">
        <v>17.35</v>
      </c>
    </row>
    <row r="4521" customFormat="false" ht="13.5" hidden="false" customHeight="false" outlineLevel="0" collapsed="false">
      <c r="A4521" s="30"/>
      <c r="B4521" s="30"/>
      <c r="C4521" s="30"/>
      <c r="D4521" s="30"/>
      <c r="E4521" s="30"/>
      <c r="F4521" s="30"/>
      <c r="G4521" s="30"/>
      <c r="H4521" s="119"/>
      <c r="I4521" s="30"/>
      <c r="J4521" s="120"/>
      <c r="L4521" s="108"/>
      <c r="M4521" s="108" t="n">
        <f aca="false">TRUNC(O4521-O4521*$O$2,2)</f>
        <v>121.87</v>
      </c>
      <c r="N4521" s="0" t="s">
        <v>1576</v>
      </c>
      <c r="O4521" s="0" t="n">
        <v>156.15</v>
      </c>
    </row>
    <row r="4522" customFormat="false" ht="13.5" hidden="false" customHeight="false" outlineLevel="0" collapsed="false">
      <c r="A4522" s="121"/>
      <c r="B4522" s="121"/>
      <c r="C4522" s="121"/>
      <c r="D4522" s="121"/>
      <c r="E4522" s="121"/>
      <c r="F4522" s="121"/>
      <c r="G4522" s="121"/>
      <c r="H4522" s="121"/>
      <c r="I4522" s="121"/>
      <c r="J4522" s="121"/>
      <c r="L4522" s="108" t="n">
        <f aca="false">TRUNC(N4522-N4522*$O$2,2)</f>
        <v>0</v>
      </c>
      <c r="M4522" s="108" t="n">
        <f aca="false">TRUNC(O4522-O4522*$O$2,2)</f>
        <v>0</v>
      </c>
      <c r="N4522" s="0" t="n">
        <v>0</v>
      </c>
      <c r="O4522" s="0" t="n">
        <v>0</v>
      </c>
    </row>
    <row r="4523" customFormat="false" ht="15" hidden="false" customHeight="false" outlineLevel="0" collapsed="false">
      <c r="A4523" s="98" t="s">
        <v>700</v>
      </c>
      <c r="B4523" s="99" t="s">
        <v>8</v>
      </c>
      <c r="C4523" s="98" t="s">
        <v>9</v>
      </c>
      <c r="D4523" s="98" t="s">
        <v>10</v>
      </c>
      <c r="E4523" s="100" t="s">
        <v>1565</v>
      </c>
      <c r="F4523" s="100"/>
      <c r="G4523" s="101" t="s">
        <v>11</v>
      </c>
      <c r="H4523" s="99" t="s">
        <v>12</v>
      </c>
      <c r="I4523" s="99" t="s">
        <v>13</v>
      </c>
      <c r="J4523" s="99" t="s">
        <v>15</v>
      </c>
      <c r="L4523" s="108"/>
      <c r="M4523" s="108"/>
    </row>
    <row r="4524" customFormat="false" ht="66" hidden="false" customHeight="true" outlineLevel="0" collapsed="false">
      <c r="A4524" s="102" t="s">
        <v>1566</v>
      </c>
      <c r="B4524" s="103" t="s">
        <v>631</v>
      </c>
      <c r="C4524" s="102" t="s">
        <v>29</v>
      </c>
      <c r="D4524" s="102" t="s">
        <v>632</v>
      </c>
      <c r="E4524" s="104" t="s">
        <v>3291</v>
      </c>
      <c r="F4524" s="104"/>
      <c r="G4524" s="105" t="s">
        <v>65</v>
      </c>
      <c r="H4524" s="106" t="n">
        <v>1</v>
      </c>
      <c r="I4524" s="107" t="n">
        <f aca="false">L4524</f>
        <v>20.74</v>
      </c>
      <c r="J4524" s="107" t="n">
        <f aca="false">M4524</f>
        <v>20.74</v>
      </c>
      <c r="L4524" s="108" t="n">
        <f aca="false">TRUNC(N4524-N4524*$O$2,2)</f>
        <v>20.74</v>
      </c>
      <c r="M4524" s="108" t="n">
        <f aca="false">TRUNC(O4524-O4524*$O$2,2)</f>
        <v>20.74</v>
      </c>
      <c r="N4524" s="0" t="n">
        <v>26.58</v>
      </c>
      <c r="O4524" s="0" t="n">
        <v>26.58</v>
      </c>
    </row>
    <row r="4525" customFormat="false" ht="39.6" hidden="false" customHeight="true" outlineLevel="0" collapsed="false">
      <c r="A4525" s="109" t="s">
        <v>1567</v>
      </c>
      <c r="B4525" s="110" t="s">
        <v>3312</v>
      </c>
      <c r="C4525" s="109" t="s">
        <v>29</v>
      </c>
      <c r="D4525" s="109" t="s">
        <v>3313</v>
      </c>
      <c r="E4525" s="111" t="s">
        <v>1570</v>
      </c>
      <c r="F4525" s="111"/>
      <c r="G4525" s="112" t="s">
        <v>31</v>
      </c>
      <c r="H4525" s="113" t="n">
        <v>0.1839</v>
      </c>
      <c r="I4525" s="114" t="n">
        <f aca="false">L4525</f>
        <v>22.6</v>
      </c>
      <c r="J4525" s="114" t="n">
        <f aca="false">M4525</f>
        <v>4.15</v>
      </c>
      <c r="L4525" s="108" t="n">
        <f aca="false">TRUNC(N4525-N4525*$O$2,2)</f>
        <v>22.6</v>
      </c>
      <c r="M4525" s="108" t="n">
        <f aca="false">TRUNC(O4525-O4525*$O$2,2)</f>
        <v>4.15</v>
      </c>
      <c r="N4525" s="0" t="n">
        <v>28.96</v>
      </c>
      <c r="O4525" s="0" t="n">
        <v>5.32</v>
      </c>
    </row>
    <row r="4526" customFormat="false" ht="39.6" hidden="false" customHeight="true" outlineLevel="0" collapsed="false">
      <c r="A4526" s="109" t="s">
        <v>1567</v>
      </c>
      <c r="B4526" s="110" t="s">
        <v>3314</v>
      </c>
      <c r="C4526" s="109" t="s">
        <v>29</v>
      </c>
      <c r="D4526" s="109" t="s">
        <v>3315</v>
      </c>
      <c r="E4526" s="111" t="s">
        <v>1570</v>
      </c>
      <c r="F4526" s="111"/>
      <c r="G4526" s="112" t="s">
        <v>31</v>
      </c>
      <c r="H4526" s="113" t="n">
        <v>0.1839</v>
      </c>
      <c r="I4526" s="114" t="n">
        <f aca="false">L4526</f>
        <v>16.13</v>
      </c>
      <c r="J4526" s="114" t="n">
        <f aca="false">M4526</f>
        <v>2.96</v>
      </c>
      <c r="L4526" s="108" t="n">
        <f aca="false">TRUNC(N4526-N4526*$O$2,2)</f>
        <v>16.13</v>
      </c>
      <c r="M4526" s="108" t="n">
        <f aca="false">TRUNC(O4526-O4526*$O$2,2)</f>
        <v>2.96</v>
      </c>
      <c r="N4526" s="0" t="n">
        <v>20.67</v>
      </c>
      <c r="O4526" s="0" t="n">
        <v>3.8</v>
      </c>
    </row>
    <row r="4527" customFormat="false" ht="51" hidden="false" customHeight="false" outlineLevel="0" collapsed="false">
      <c r="A4527" s="122" t="s">
        <v>1578</v>
      </c>
      <c r="B4527" s="123" t="s">
        <v>3330</v>
      </c>
      <c r="C4527" s="122" t="s">
        <v>29</v>
      </c>
      <c r="D4527" s="122" t="s">
        <v>3331</v>
      </c>
      <c r="E4527" s="124" t="s">
        <v>1581</v>
      </c>
      <c r="F4527" s="124"/>
      <c r="G4527" s="125" t="s">
        <v>65</v>
      </c>
      <c r="H4527" s="126" t="n">
        <v>0.075</v>
      </c>
      <c r="I4527" s="127" t="n">
        <f aca="false">L4527</f>
        <v>16.72</v>
      </c>
      <c r="J4527" s="127" t="n">
        <f aca="false">M4527</f>
        <v>1.24</v>
      </c>
      <c r="L4527" s="108" t="n">
        <f aca="false">TRUNC(N4527-N4527*$O$2,2)</f>
        <v>16.72</v>
      </c>
      <c r="M4527" s="108" t="n">
        <f aca="false">TRUNC(O4527-O4527*$O$2,2)</f>
        <v>1.24</v>
      </c>
      <c r="N4527" s="0" t="n">
        <v>21.43</v>
      </c>
      <c r="O4527" s="0" t="n">
        <v>1.6</v>
      </c>
    </row>
    <row r="4528" customFormat="false" ht="25.5" hidden="false" customHeight="false" outlineLevel="0" collapsed="false">
      <c r="A4528" s="122" t="s">
        <v>1578</v>
      </c>
      <c r="B4528" s="123" t="s">
        <v>3334</v>
      </c>
      <c r="C4528" s="122" t="s">
        <v>29</v>
      </c>
      <c r="D4528" s="122" t="s">
        <v>3335</v>
      </c>
      <c r="E4528" s="124" t="s">
        <v>1581</v>
      </c>
      <c r="F4528" s="124"/>
      <c r="G4528" s="125" t="s">
        <v>65</v>
      </c>
      <c r="H4528" s="126" t="n">
        <v>3</v>
      </c>
      <c r="I4528" s="127" t="n">
        <f aca="false">L4528</f>
        <v>1.63</v>
      </c>
      <c r="J4528" s="127" t="n">
        <f aca="false">M4528</f>
        <v>4.89</v>
      </c>
      <c r="L4528" s="108" t="n">
        <f aca="false">TRUNC(N4528-N4528*$O$2,2)</f>
        <v>1.63</v>
      </c>
      <c r="M4528" s="108" t="n">
        <f aca="false">TRUNC(O4528-O4528*$O$2,2)</f>
        <v>4.89</v>
      </c>
      <c r="N4528" s="0" t="n">
        <v>2.09</v>
      </c>
      <c r="O4528" s="0" t="n">
        <v>6.27</v>
      </c>
    </row>
    <row r="4529" customFormat="false" ht="25.5" hidden="false" customHeight="false" outlineLevel="0" collapsed="false">
      <c r="A4529" s="122" t="s">
        <v>1578</v>
      </c>
      <c r="B4529" s="123" t="s">
        <v>3372</v>
      </c>
      <c r="C4529" s="122" t="s">
        <v>29</v>
      </c>
      <c r="D4529" s="122" t="s">
        <v>3373</v>
      </c>
      <c r="E4529" s="124" t="s">
        <v>1581</v>
      </c>
      <c r="F4529" s="124"/>
      <c r="G4529" s="125" t="s">
        <v>65</v>
      </c>
      <c r="H4529" s="126" t="n">
        <v>1</v>
      </c>
      <c r="I4529" s="127" t="n">
        <f aca="false">L4529</f>
        <v>7.48</v>
      </c>
      <c r="J4529" s="127" t="n">
        <f aca="false">M4529</f>
        <v>7.48</v>
      </c>
      <c r="L4529" s="108" t="n">
        <f aca="false">TRUNC(N4529-N4529*$O$2,2)</f>
        <v>7.48</v>
      </c>
      <c r="M4529" s="108" t="n">
        <f aca="false">TRUNC(O4529-O4529*$O$2,2)</f>
        <v>7.48</v>
      </c>
      <c r="N4529" s="0" t="n">
        <v>9.59</v>
      </c>
      <c r="O4529" s="0" t="n">
        <v>9.59</v>
      </c>
    </row>
    <row r="4530" customFormat="false" ht="12.75" hidden="false" customHeight="false" outlineLevel="0" collapsed="false">
      <c r="A4530" s="115"/>
      <c r="B4530" s="115"/>
      <c r="C4530" s="115"/>
      <c r="D4530" s="115"/>
      <c r="E4530" s="115"/>
      <c r="F4530" s="116"/>
      <c r="G4530" s="115"/>
      <c r="H4530" s="116"/>
      <c r="I4530" s="115"/>
      <c r="J4530" s="116"/>
      <c r="L4530" s="108"/>
      <c r="M4530" s="108" t="n">
        <f aca="false">TRUNC(O4530-O4530*$O$2,2)</f>
        <v>5.51</v>
      </c>
      <c r="N4530" s="0" t="s">
        <v>1574</v>
      </c>
      <c r="O4530" s="0" t="n">
        <v>7.07</v>
      </c>
    </row>
    <row r="4531" customFormat="false" ht="12.75" hidden="false" customHeight="false" outlineLevel="0" collapsed="false">
      <c r="A4531" s="115"/>
      <c r="B4531" s="115"/>
      <c r="C4531" s="115"/>
      <c r="D4531" s="115"/>
      <c r="E4531" s="115"/>
      <c r="F4531" s="116"/>
      <c r="G4531" s="115"/>
      <c r="H4531" s="117" t="s">
        <v>1575</v>
      </c>
      <c r="I4531" s="117"/>
      <c r="J4531" s="118" t="n">
        <f aca="false">M4531</f>
        <v>25.4</v>
      </c>
      <c r="L4531" s="108" t="n">
        <f aca="false">TRUNC(N4531-N4531*$O$2,2)</f>
        <v>0</v>
      </c>
      <c r="M4531" s="108" t="n">
        <f aca="false">TRUNC(O4531-O4531*$O$2,2)</f>
        <v>25.4</v>
      </c>
      <c r="N4531" s="0" t="n">
        <v>0</v>
      </c>
      <c r="O4531" s="0" t="n">
        <v>32.55</v>
      </c>
    </row>
    <row r="4532" customFormat="false" ht="13.5" hidden="false" customHeight="false" outlineLevel="0" collapsed="false">
      <c r="A4532" s="30"/>
      <c r="B4532" s="30"/>
      <c r="C4532" s="30"/>
      <c r="D4532" s="30"/>
      <c r="E4532" s="30"/>
      <c r="F4532" s="30"/>
      <c r="G4532" s="30"/>
      <c r="H4532" s="119"/>
      <c r="I4532" s="30"/>
      <c r="J4532" s="120"/>
      <c r="L4532" s="108"/>
      <c r="M4532" s="108" t="n">
        <f aca="false">TRUNC(O4532-O4532*$O$2,2)</f>
        <v>50.81</v>
      </c>
      <c r="N4532" s="0" t="s">
        <v>1576</v>
      </c>
      <c r="O4532" s="0" t="n">
        <v>65.1</v>
      </c>
    </row>
    <row r="4533" customFormat="false" ht="13.5" hidden="false" customHeight="false" outlineLevel="0" collapsed="false">
      <c r="A4533" s="121"/>
      <c r="B4533" s="121"/>
      <c r="C4533" s="121"/>
      <c r="D4533" s="121"/>
      <c r="E4533" s="121"/>
      <c r="F4533" s="121"/>
      <c r="G4533" s="121"/>
      <c r="H4533" s="121"/>
      <c r="I4533" s="121"/>
      <c r="J4533" s="121"/>
      <c r="L4533" s="108" t="n">
        <f aca="false">TRUNC(N4533-N4533*$O$2,2)</f>
        <v>0</v>
      </c>
      <c r="M4533" s="108" t="n">
        <f aca="false">TRUNC(O4533-O4533*$O$2,2)</f>
        <v>0</v>
      </c>
      <c r="N4533" s="0" t="n">
        <v>0</v>
      </c>
      <c r="O4533" s="0" t="n">
        <v>0</v>
      </c>
    </row>
    <row r="4534" customFormat="false" ht="15" hidden="false" customHeight="false" outlineLevel="0" collapsed="false">
      <c r="A4534" s="98" t="s">
        <v>701</v>
      </c>
      <c r="B4534" s="99" t="s">
        <v>8</v>
      </c>
      <c r="C4534" s="98" t="s">
        <v>9</v>
      </c>
      <c r="D4534" s="98" t="s">
        <v>10</v>
      </c>
      <c r="E4534" s="100" t="s">
        <v>1565</v>
      </c>
      <c r="F4534" s="100"/>
      <c r="G4534" s="101" t="s">
        <v>11</v>
      </c>
      <c r="H4534" s="99" t="s">
        <v>12</v>
      </c>
      <c r="I4534" s="99" t="s">
        <v>13</v>
      </c>
      <c r="J4534" s="99" t="s">
        <v>15</v>
      </c>
      <c r="L4534" s="108"/>
      <c r="M4534" s="108"/>
    </row>
    <row r="4535" customFormat="false" ht="66" hidden="false" customHeight="true" outlineLevel="0" collapsed="false">
      <c r="A4535" s="102" t="s">
        <v>1566</v>
      </c>
      <c r="B4535" s="103" t="s">
        <v>616</v>
      </c>
      <c r="C4535" s="102" t="s">
        <v>29</v>
      </c>
      <c r="D4535" s="102" t="s">
        <v>617</v>
      </c>
      <c r="E4535" s="104" t="s">
        <v>3291</v>
      </c>
      <c r="F4535" s="104"/>
      <c r="G4535" s="105" t="s">
        <v>65</v>
      </c>
      <c r="H4535" s="106" t="n">
        <v>1</v>
      </c>
      <c r="I4535" s="107" t="n">
        <f aca="false">L4535</f>
        <v>11.76</v>
      </c>
      <c r="J4535" s="107" t="n">
        <f aca="false">M4535</f>
        <v>11.76</v>
      </c>
      <c r="L4535" s="108" t="n">
        <f aca="false">TRUNC(N4535-N4535*$O$2,2)</f>
        <v>11.76</v>
      </c>
      <c r="M4535" s="108" t="n">
        <f aca="false">TRUNC(O4535-O4535*$O$2,2)</f>
        <v>11.76</v>
      </c>
      <c r="N4535" s="0" t="n">
        <v>15.07</v>
      </c>
      <c r="O4535" s="0" t="n">
        <v>15.07</v>
      </c>
    </row>
    <row r="4536" customFormat="false" ht="39.6" hidden="false" customHeight="true" outlineLevel="0" collapsed="false">
      <c r="A4536" s="109" t="s">
        <v>1567</v>
      </c>
      <c r="B4536" s="110" t="s">
        <v>3314</v>
      </c>
      <c r="C4536" s="109" t="s">
        <v>29</v>
      </c>
      <c r="D4536" s="109" t="s">
        <v>3315</v>
      </c>
      <c r="E4536" s="111" t="s">
        <v>1570</v>
      </c>
      <c r="F4536" s="111"/>
      <c r="G4536" s="112" t="s">
        <v>31</v>
      </c>
      <c r="H4536" s="113" t="n">
        <v>0.1379</v>
      </c>
      <c r="I4536" s="114" t="n">
        <f aca="false">L4536</f>
        <v>16.13</v>
      </c>
      <c r="J4536" s="114" t="n">
        <f aca="false">M4536</f>
        <v>2.22</v>
      </c>
      <c r="L4536" s="108" t="n">
        <f aca="false">TRUNC(N4536-N4536*$O$2,2)</f>
        <v>16.13</v>
      </c>
      <c r="M4536" s="108" t="n">
        <f aca="false">TRUNC(O4536-O4536*$O$2,2)</f>
        <v>2.22</v>
      </c>
      <c r="N4536" s="0" t="n">
        <v>20.67</v>
      </c>
      <c r="O4536" s="0" t="n">
        <v>2.85</v>
      </c>
    </row>
    <row r="4537" customFormat="false" ht="39.6" hidden="false" customHeight="true" outlineLevel="0" collapsed="false">
      <c r="A4537" s="109" t="s">
        <v>1567</v>
      </c>
      <c r="B4537" s="110" t="s">
        <v>3312</v>
      </c>
      <c r="C4537" s="109" t="s">
        <v>29</v>
      </c>
      <c r="D4537" s="109" t="s">
        <v>3313</v>
      </c>
      <c r="E4537" s="111" t="s">
        <v>1570</v>
      </c>
      <c r="F4537" s="111"/>
      <c r="G4537" s="112" t="s">
        <v>31</v>
      </c>
      <c r="H4537" s="113" t="n">
        <v>0.1379</v>
      </c>
      <c r="I4537" s="114" t="n">
        <f aca="false">L4537</f>
        <v>22.6</v>
      </c>
      <c r="J4537" s="114" t="n">
        <f aca="false">M4537</f>
        <v>3.11</v>
      </c>
      <c r="L4537" s="108" t="n">
        <f aca="false">TRUNC(N4537-N4537*$O$2,2)</f>
        <v>22.6</v>
      </c>
      <c r="M4537" s="108" t="n">
        <f aca="false">TRUNC(O4537-O4537*$O$2,2)</f>
        <v>3.11</v>
      </c>
      <c r="N4537" s="0" t="n">
        <v>28.96</v>
      </c>
      <c r="O4537" s="0" t="n">
        <v>3.99</v>
      </c>
    </row>
    <row r="4538" customFormat="false" ht="51" hidden="false" customHeight="false" outlineLevel="0" collapsed="false">
      <c r="A4538" s="122" t="s">
        <v>1578</v>
      </c>
      <c r="B4538" s="123" t="s">
        <v>3330</v>
      </c>
      <c r="C4538" s="122" t="s">
        <v>29</v>
      </c>
      <c r="D4538" s="122" t="s">
        <v>3331</v>
      </c>
      <c r="E4538" s="124" t="s">
        <v>1581</v>
      </c>
      <c r="F4538" s="124"/>
      <c r="G4538" s="125" t="s">
        <v>65</v>
      </c>
      <c r="H4538" s="126" t="n">
        <v>0.05</v>
      </c>
      <c r="I4538" s="127" t="n">
        <f aca="false">L4538</f>
        <v>16.72</v>
      </c>
      <c r="J4538" s="127" t="n">
        <f aca="false">M4538</f>
        <v>0.83</v>
      </c>
      <c r="L4538" s="108" t="n">
        <f aca="false">TRUNC(N4538-N4538*$O$2,2)</f>
        <v>16.72</v>
      </c>
      <c r="M4538" s="108" t="n">
        <f aca="false">TRUNC(O4538-O4538*$O$2,2)</f>
        <v>0.83</v>
      </c>
      <c r="N4538" s="0" t="n">
        <v>21.43</v>
      </c>
      <c r="O4538" s="0" t="n">
        <v>1.07</v>
      </c>
    </row>
    <row r="4539" customFormat="false" ht="25.5" hidden="false" customHeight="false" outlineLevel="0" collapsed="false">
      <c r="A4539" s="122" t="s">
        <v>1578</v>
      </c>
      <c r="B4539" s="123" t="s">
        <v>3334</v>
      </c>
      <c r="C4539" s="122" t="s">
        <v>29</v>
      </c>
      <c r="D4539" s="122" t="s">
        <v>3335</v>
      </c>
      <c r="E4539" s="124" t="s">
        <v>1581</v>
      </c>
      <c r="F4539" s="124"/>
      <c r="G4539" s="125" t="s">
        <v>65</v>
      </c>
      <c r="H4539" s="126" t="n">
        <v>2</v>
      </c>
      <c r="I4539" s="127" t="n">
        <f aca="false">L4539</f>
        <v>1.63</v>
      </c>
      <c r="J4539" s="127" t="n">
        <f aca="false">M4539</f>
        <v>3.26</v>
      </c>
      <c r="L4539" s="108" t="n">
        <f aca="false">TRUNC(N4539-N4539*$O$2,2)</f>
        <v>1.63</v>
      </c>
      <c r="M4539" s="108" t="n">
        <f aca="false">TRUNC(O4539-O4539*$O$2,2)</f>
        <v>3.26</v>
      </c>
      <c r="N4539" s="0" t="n">
        <v>2.09</v>
      </c>
      <c r="O4539" s="0" t="n">
        <v>4.18</v>
      </c>
    </row>
    <row r="4540" customFormat="false" ht="25.5" hidden="false" customHeight="false" outlineLevel="0" collapsed="false">
      <c r="A4540" s="122" t="s">
        <v>1578</v>
      </c>
      <c r="B4540" s="123" t="s">
        <v>3354</v>
      </c>
      <c r="C4540" s="122" t="s">
        <v>29</v>
      </c>
      <c r="D4540" s="122" t="s">
        <v>3355</v>
      </c>
      <c r="E4540" s="124" t="s">
        <v>1581</v>
      </c>
      <c r="F4540" s="124"/>
      <c r="G4540" s="125" t="s">
        <v>65</v>
      </c>
      <c r="H4540" s="126" t="n">
        <v>1</v>
      </c>
      <c r="I4540" s="127" t="n">
        <f aca="false">L4540</f>
        <v>2.32</v>
      </c>
      <c r="J4540" s="127" t="n">
        <f aca="false">M4540</f>
        <v>2.32</v>
      </c>
      <c r="L4540" s="108" t="n">
        <f aca="false">TRUNC(N4540-N4540*$O$2,2)</f>
        <v>2.32</v>
      </c>
      <c r="M4540" s="108" t="n">
        <f aca="false">TRUNC(O4540-O4540*$O$2,2)</f>
        <v>2.32</v>
      </c>
      <c r="N4540" s="0" t="n">
        <v>2.98</v>
      </c>
      <c r="O4540" s="0" t="n">
        <v>2.98</v>
      </c>
    </row>
    <row r="4541" customFormat="false" ht="12.75" hidden="false" customHeight="false" outlineLevel="0" collapsed="false">
      <c r="A4541" s="115"/>
      <c r="B4541" s="115"/>
      <c r="C4541" s="115"/>
      <c r="D4541" s="115"/>
      <c r="E4541" s="115"/>
      <c r="F4541" s="116"/>
      <c r="G4541" s="115"/>
      <c r="H4541" s="116"/>
      <c r="I4541" s="115"/>
      <c r="J4541" s="116"/>
      <c r="L4541" s="108"/>
      <c r="M4541" s="108" t="n">
        <f aca="false">TRUNC(O4541-O4541*$O$2,2)</f>
        <v>4.13</v>
      </c>
      <c r="N4541" s="0" t="s">
        <v>1574</v>
      </c>
      <c r="O4541" s="0" t="n">
        <v>5.3</v>
      </c>
    </row>
    <row r="4542" customFormat="false" ht="12.75" hidden="false" customHeight="false" outlineLevel="0" collapsed="false">
      <c r="A4542" s="115"/>
      <c r="B4542" s="115"/>
      <c r="C4542" s="115"/>
      <c r="D4542" s="115"/>
      <c r="E4542" s="115"/>
      <c r="F4542" s="116"/>
      <c r="G4542" s="115"/>
      <c r="H4542" s="117" t="s">
        <v>1575</v>
      </c>
      <c r="I4542" s="117"/>
      <c r="J4542" s="118" t="n">
        <f aca="false">M4542</f>
        <v>14.4</v>
      </c>
      <c r="L4542" s="108" t="n">
        <f aca="false">TRUNC(N4542-N4542*$O$2,2)</f>
        <v>0</v>
      </c>
      <c r="M4542" s="108" t="n">
        <f aca="false">TRUNC(O4542-O4542*$O$2,2)</f>
        <v>14.4</v>
      </c>
      <c r="N4542" s="0" t="n">
        <v>0</v>
      </c>
      <c r="O4542" s="0" t="n">
        <v>18.45</v>
      </c>
    </row>
    <row r="4543" customFormat="false" ht="13.5" hidden="false" customHeight="false" outlineLevel="0" collapsed="false">
      <c r="A4543" s="30"/>
      <c r="B4543" s="30"/>
      <c r="C4543" s="30"/>
      <c r="D4543" s="30"/>
      <c r="E4543" s="30"/>
      <c r="F4543" s="30"/>
      <c r="G4543" s="30"/>
      <c r="H4543" s="119"/>
      <c r="I4543" s="30"/>
      <c r="J4543" s="120"/>
      <c r="L4543" s="108"/>
      <c r="M4543" s="108" t="n">
        <f aca="false">TRUNC(O4543-O4543*$O$2,2)</f>
        <v>28.8</v>
      </c>
      <c r="N4543" s="0" t="s">
        <v>1576</v>
      </c>
      <c r="O4543" s="0" t="n">
        <v>36.9</v>
      </c>
    </row>
    <row r="4544" customFormat="false" ht="13.5" hidden="false" customHeight="false" outlineLevel="0" collapsed="false">
      <c r="A4544" s="121"/>
      <c r="B4544" s="121"/>
      <c r="C4544" s="121"/>
      <c r="D4544" s="121"/>
      <c r="E4544" s="121"/>
      <c r="F4544" s="121"/>
      <c r="G4544" s="121"/>
      <c r="H4544" s="121"/>
      <c r="I4544" s="121"/>
      <c r="J4544" s="121"/>
      <c r="L4544" s="108" t="n">
        <f aca="false">TRUNC(N4544-N4544*$O$2,2)</f>
        <v>0</v>
      </c>
      <c r="M4544" s="108" t="n">
        <f aca="false">TRUNC(O4544-O4544*$O$2,2)</f>
        <v>0</v>
      </c>
      <c r="N4544" s="0" t="n">
        <v>0</v>
      </c>
      <c r="O4544" s="0" t="n">
        <v>0</v>
      </c>
    </row>
    <row r="4545" customFormat="false" ht="15" hidden="false" customHeight="false" outlineLevel="0" collapsed="false">
      <c r="A4545" s="98" t="s">
        <v>702</v>
      </c>
      <c r="B4545" s="99" t="s">
        <v>8</v>
      </c>
      <c r="C4545" s="98" t="s">
        <v>9</v>
      </c>
      <c r="D4545" s="98" t="s">
        <v>10</v>
      </c>
      <c r="E4545" s="100" t="s">
        <v>1565</v>
      </c>
      <c r="F4545" s="100"/>
      <c r="G4545" s="101" t="s">
        <v>11</v>
      </c>
      <c r="H4545" s="99" t="s">
        <v>12</v>
      </c>
      <c r="I4545" s="99" t="s">
        <v>13</v>
      </c>
      <c r="J4545" s="99" t="s">
        <v>15</v>
      </c>
      <c r="L4545" s="108"/>
      <c r="M4545" s="108"/>
    </row>
    <row r="4546" customFormat="false" ht="66" hidden="false" customHeight="true" outlineLevel="0" collapsed="false">
      <c r="A4546" s="102" t="s">
        <v>1566</v>
      </c>
      <c r="B4546" s="103" t="s">
        <v>604</v>
      </c>
      <c r="C4546" s="102" t="s">
        <v>29</v>
      </c>
      <c r="D4546" s="102" t="s">
        <v>605</v>
      </c>
      <c r="E4546" s="104" t="s">
        <v>3291</v>
      </c>
      <c r="F4546" s="104"/>
      <c r="G4546" s="105" t="s">
        <v>65</v>
      </c>
      <c r="H4546" s="106" t="n">
        <v>1</v>
      </c>
      <c r="I4546" s="107" t="n">
        <f aca="false">L4546</f>
        <v>7.78</v>
      </c>
      <c r="J4546" s="107" t="n">
        <f aca="false">M4546</f>
        <v>7.78</v>
      </c>
      <c r="L4546" s="108" t="n">
        <f aca="false">TRUNC(N4546-N4546*$O$2,2)</f>
        <v>7.78</v>
      </c>
      <c r="M4546" s="108" t="n">
        <f aca="false">TRUNC(O4546-O4546*$O$2,2)</f>
        <v>7.78</v>
      </c>
      <c r="N4546" s="0" t="n">
        <v>9.97</v>
      </c>
      <c r="O4546" s="0" t="n">
        <v>9.97</v>
      </c>
    </row>
    <row r="4547" customFormat="false" ht="39.6" hidden="false" customHeight="true" outlineLevel="0" collapsed="false">
      <c r="A4547" s="109" t="s">
        <v>1567</v>
      </c>
      <c r="B4547" s="110" t="s">
        <v>3312</v>
      </c>
      <c r="C4547" s="109" t="s">
        <v>29</v>
      </c>
      <c r="D4547" s="109" t="s">
        <v>3313</v>
      </c>
      <c r="E4547" s="111" t="s">
        <v>1570</v>
      </c>
      <c r="F4547" s="111"/>
      <c r="G4547" s="112" t="s">
        <v>31</v>
      </c>
      <c r="H4547" s="113" t="n">
        <v>0.127</v>
      </c>
      <c r="I4547" s="114" t="n">
        <f aca="false">L4547</f>
        <v>22.6</v>
      </c>
      <c r="J4547" s="114" t="n">
        <f aca="false">M4547</f>
        <v>2.86</v>
      </c>
      <c r="L4547" s="108" t="n">
        <f aca="false">TRUNC(N4547-N4547*$O$2,2)</f>
        <v>22.6</v>
      </c>
      <c r="M4547" s="108" t="n">
        <f aca="false">TRUNC(O4547-O4547*$O$2,2)</f>
        <v>2.86</v>
      </c>
      <c r="N4547" s="0" t="n">
        <v>28.96</v>
      </c>
      <c r="O4547" s="0" t="n">
        <v>3.67</v>
      </c>
    </row>
    <row r="4548" customFormat="false" ht="39.6" hidden="false" customHeight="true" outlineLevel="0" collapsed="false">
      <c r="A4548" s="109" t="s">
        <v>1567</v>
      </c>
      <c r="B4548" s="110" t="s">
        <v>3314</v>
      </c>
      <c r="C4548" s="109" t="s">
        <v>29</v>
      </c>
      <c r="D4548" s="109" t="s">
        <v>3315</v>
      </c>
      <c r="E4548" s="111" t="s">
        <v>1570</v>
      </c>
      <c r="F4548" s="111"/>
      <c r="G4548" s="112" t="s">
        <v>31</v>
      </c>
      <c r="H4548" s="113" t="n">
        <v>0.127</v>
      </c>
      <c r="I4548" s="114" t="n">
        <f aca="false">L4548</f>
        <v>16.13</v>
      </c>
      <c r="J4548" s="114" t="n">
        <f aca="false">M4548</f>
        <v>2.04</v>
      </c>
      <c r="L4548" s="108" t="n">
        <f aca="false">TRUNC(N4548-N4548*$O$2,2)</f>
        <v>16.13</v>
      </c>
      <c r="M4548" s="108" t="n">
        <f aca="false">TRUNC(O4548-O4548*$O$2,2)</f>
        <v>2.04</v>
      </c>
      <c r="N4548" s="0" t="n">
        <v>20.67</v>
      </c>
      <c r="O4548" s="0" t="n">
        <v>2.62</v>
      </c>
    </row>
    <row r="4549" customFormat="false" ht="25.5" hidden="false" customHeight="false" outlineLevel="0" collapsed="false">
      <c r="A4549" s="122" t="s">
        <v>1578</v>
      </c>
      <c r="B4549" s="123" t="s">
        <v>3320</v>
      </c>
      <c r="C4549" s="122" t="s">
        <v>29</v>
      </c>
      <c r="D4549" s="122" t="s">
        <v>3321</v>
      </c>
      <c r="E4549" s="124" t="s">
        <v>1581</v>
      </c>
      <c r="F4549" s="124"/>
      <c r="G4549" s="125" t="s">
        <v>65</v>
      </c>
      <c r="H4549" s="126" t="n">
        <v>0.0099</v>
      </c>
      <c r="I4549" s="127" t="n">
        <f aca="false">L4549</f>
        <v>40.53</v>
      </c>
      <c r="J4549" s="127" t="n">
        <f aca="false">M4549</f>
        <v>0.39</v>
      </c>
      <c r="L4549" s="108" t="n">
        <f aca="false">TRUNC(N4549-N4549*$O$2,2)</f>
        <v>40.53</v>
      </c>
      <c r="M4549" s="108" t="n">
        <f aca="false">TRUNC(O4549-O4549*$O$2,2)</f>
        <v>0.39</v>
      </c>
      <c r="N4549" s="0" t="n">
        <v>51.93</v>
      </c>
      <c r="O4549" s="0" t="n">
        <v>0.51</v>
      </c>
    </row>
    <row r="4550" customFormat="false" ht="25.5" hidden="false" customHeight="false" outlineLevel="0" collapsed="false">
      <c r="A4550" s="122" t="s">
        <v>1578</v>
      </c>
      <c r="B4550" s="123" t="s">
        <v>3344</v>
      </c>
      <c r="C4550" s="122" t="s">
        <v>29</v>
      </c>
      <c r="D4550" s="122" t="s">
        <v>3345</v>
      </c>
      <c r="E4550" s="124" t="s">
        <v>1581</v>
      </c>
      <c r="F4550" s="124"/>
      <c r="G4550" s="125" t="s">
        <v>65</v>
      </c>
      <c r="H4550" s="126" t="n">
        <v>1</v>
      </c>
      <c r="I4550" s="127" t="n">
        <f aca="false">L4550</f>
        <v>1.77</v>
      </c>
      <c r="J4550" s="127" t="n">
        <f aca="false">M4550</f>
        <v>1.77</v>
      </c>
      <c r="L4550" s="108" t="n">
        <f aca="false">TRUNC(N4550-N4550*$O$2,2)</f>
        <v>1.77</v>
      </c>
      <c r="M4550" s="108" t="n">
        <f aca="false">TRUNC(O4550-O4550*$O$2,2)</f>
        <v>1.77</v>
      </c>
      <c r="N4550" s="0" t="n">
        <v>2.28</v>
      </c>
      <c r="O4550" s="0" t="n">
        <v>2.28</v>
      </c>
    </row>
    <row r="4551" customFormat="false" ht="25.5" hidden="false" customHeight="false" outlineLevel="0" collapsed="false">
      <c r="A4551" s="122" t="s">
        <v>1578</v>
      </c>
      <c r="B4551" s="123" t="s">
        <v>3318</v>
      </c>
      <c r="C4551" s="122" t="s">
        <v>29</v>
      </c>
      <c r="D4551" s="122" t="s">
        <v>3319</v>
      </c>
      <c r="E4551" s="124" t="s">
        <v>1581</v>
      </c>
      <c r="F4551" s="124"/>
      <c r="G4551" s="125" t="s">
        <v>65</v>
      </c>
      <c r="H4551" s="126" t="n">
        <v>0.015</v>
      </c>
      <c r="I4551" s="127" t="n">
        <f aca="false">L4551</f>
        <v>45.92</v>
      </c>
      <c r="J4551" s="127" t="n">
        <f aca="false">M4551</f>
        <v>0.68</v>
      </c>
      <c r="L4551" s="108" t="n">
        <f aca="false">TRUNC(N4551-N4551*$O$2,2)</f>
        <v>45.92</v>
      </c>
      <c r="M4551" s="108" t="n">
        <f aca="false">TRUNC(O4551-O4551*$O$2,2)</f>
        <v>0.68</v>
      </c>
      <c r="N4551" s="0" t="n">
        <v>58.84</v>
      </c>
      <c r="O4551" s="0" t="n">
        <v>0.88</v>
      </c>
    </row>
    <row r="4552" customFormat="false" ht="25.5" hidden="false" customHeight="false" outlineLevel="0" collapsed="false">
      <c r="A4552" s="122" t="s">
        <v>1578</v>
      </c>
      <c r="B4552" s="123" t="s">
        <v>3316</v>
      </c>
      <c r="C4552" s="122" t="s">
        <v>29</v>
      </c>
      <c r="D4552" s="122" t="s">
        <v>3317</v>
      </c>
      <c r="E4552" s="124" t="s">
        <v>1581</v>
      </c>
      <c r="F4552" s="124"/>
      <c r="G4552" s="125" t="s">
        <v>65</v>
      </c>
      <c r="H4552" s="126" t="n">
        <v>0.0071</v>
      </c>
      <c r="I4552" s="127" t="n">
        <f aca="false">L4552</f>
        <v>1.67</v>
      </c>
      <c r="J4552" s="127" t="n">
        <f aca="false">M4552</f>
        <v>0</v>
      </c>
      <c r="L4552" s="108" t="n">
        <f aca="false">TRUNC(N4552-N4552*$O$2,2)</f>
        <v>1.67</v>
      </c>
      <c r="M4552" s="108" t="n">
        <f aca="false">TRUNC(O4552-O4552*$O$2,2)</f>
        <v>0</v>
      </c>
      <c r="N4552" s="0" t="n">
        <v>2.15</v>
      </c>
      <c r="O4552" s="0" t="n">
        <v>0.01</v>
      </c>
    </row>
    <row r="4553" customFormat="false" ht="12.75" hidden="false" customHeight="false" outlineLevel="0" collapsed="false">
      <c r="A4553" s="115"/>
      <c r="B4553" s="115"/>
      <c r="C4553" s="115"/>
      <c r="D4553" s="115"/>
      <c r="E4553" s="115"/>
      <c r="F4553" s="116"/>
      <c r="G4553" s="115"/>
      <c r="H4553" s="116"/>
      <c r="I4553" s="115"/>
      <c r="J4553" s="116"/>
      <c r="L4553" s="108"/>
      <c r="M4553" s="108" t="n">
        <f aca="false">TRUNC(O4553-O4553*$O$2,2)</f>
        <v>3.8</v>
      </c>
      <c r="N4553" s="0" t="s">
        <v>1574</v>
      </c>
      <c r="O4553" s="0" t="n">
        <v>4.88</v>
      </c>
    </row>
    <row r="4554" customFormat="false" ht="12.75" hidden="false" customHeight="false" outlineLevel="0" collapsed="false">
      <c r="A4554" s="115"/>
      <c r="B4554" s="115"/>
      <c r="C4554" s="115"/>
      <c r="D4554" s="115"/>
      <c r="E4554" s="115"/>
      <c r="F4554" s="116"/>
      <c r="G4554" s="115"/>
      <c r="H4554" s="117" t="s">
        <v>1575</v>
      </c>
      <c r="I4554" s="117"/>
      <c r="J4554" s="118" t="n">
        <f aca="false">M4554</f>
        <v>9.52</v>
      </c>
      <c r="L4554" s="108" t="n">
        <f aca="false">TRUNC(N4554-N4554*$O$2,2)</f>
        <v>0</v>
      </c>
      <c r="M4554" s="108" t="n">
        <f aca="false">TRUNC(O4554-O4554*$O$2,2)</f>
        <v>9.52</v>
      </c>
      <c r="N4554" s="0" t="n">
        <v>0</v>
      </c>
      <c r="O4554" s="0" t="n">
        <v>12.21</v>
      </c>
    </row>
    <row r="4555" customFormat="false" ht="13.5" hidden="false" customHeight="false" outlineLevel="0" collapsed="false">
      <c r="A4555" s="30"/>
      <c r="B4555" s="30"/>
      <c r="C4555" s="30"/>
      <c r="D4555" s="30"/>
      <c r="E4555" s="30"/>
      <c r="F4555" s="30"/>
      <c r="G4555" s="30"/>
      <c r="H4555" s="119"/>
      <c r="I4555" s="30"/>
      <c r="J4555" s="120"/>
      <c r="L4555" s="108"/>
      <c r="M4555" s="108" t="n">
        <f aca="false">TRUNC(O4555-O4555*$O$2,2)</f>
        <v>47.64</v>
      </c>
      <c r="N4555" s="0" t="s">
        <v>1576</v>
      </c>
      <c r="O4555" s="0" t="n">
        <v>61.05</v>
      </c>
    </row>
    <row r="4556" customFormat="false" ht="13.5" hidden="false" customHeight="false" outlineLevel="0" collapsed="false">
      <c r="A4556" s="121"/>
      <c r="B4556" s="121"/>
      <c r="C4556" s="121"/>
      <c r="D4556" s="121"/>
      <c r="E4556" s="121"/>
      <c r="F4556" s="121"/>
      <c r="G4556" s="121"/>
      <c r="H4556" s="121"/>
      <c r="I4556" s="121"/>
      <c r="J4556" s="121"/>
      <c r="L4556" s="108" t="n">
        <f aca="false">TRUNC(N4556-N4556*$O$2,2)</f>
        <v>0</v>
      </c>
      <c r="M4556" s="108" t="n">
        <f aca="false">TRUNC(O4556-O4556*$O$2,2)</f>
        <v>0</v>
      </c>
      <c r="N4556" s="0" t="n">
        <v>0</v>
      </c>
      <c r="O4556" s="0" t="n">
        <v>0</v>
      </c>
    </row>
    <row r="4557" customFormat="false" ht="15" hidden="false" customHeight="false" outlineLevel="0" collapsed="false">
      <c r="A4557" s="98" t="s">
        <v>703</v>
      </c>
      <c r="B4557" s="99" t="s">
        <v>8</v>
      </c>
      <c r="C4557" s="98" t="s">
        <v>9</v>
      </c>
      <c r="D4557" s="98" t="s">
        <v>10</v>
      </c>
      <c r="E4557" s="100" t="s">
        <v>1565</v>
      </c>
      <c r="F4557" s="100"/>
      <c r="G4557" s="101" t="s">
        <v>11</v>
      </c>
      <c r="H4557" s="99" t="s">
        <v>12</v>
      </c>
      <c r="I4557" s="99" t="s">
        <v>13</v>
      </c>
      <c r="J4557" s="99" t="s">
        <v>15</v>
      </c>
      <c r="L4557" s="108"/>
      <c r="M4557" s="108"/>
    </row>
    <row r="4558" customFormat="false" ht="66" hidden="false" customHeight="true" outlineLevel="0" collapsed="false">
      <c r="A4558" s="102" t="s">
        <v>1566</v>
      </c>
      <c r="B4558" s="103" t="s">
        <v>607</v>
      </c>
      <c r="C4558" s="102" t="s">
        <v>29</v>
      </c>
      <c r="D4558" s="102" t="s">
        <v>608</v>
      </c>
      <c r="E4558" s="104" t="s">
        <v>3291</v>
      </c>
      <c r="F4558" s="104"/>
      <c r="G4558" s="105" t="s">
        <v>65</v>
      </c>
      <c r="H4558" s="106" t="n">
        <v>1</v>
      </c>
      <c r="I4558" s="107" t="n">
        <f aca="false">L4558</f>
        <v>12.3</v>
      </c>
      <c r="J4558" s="107" t="n">
        <f aca="false">M4558</f>
        <v>12.3</v>
      </c>
      <c r="L4558" s="108" t="n">
        <f aca="false">TRUNC(N4558-N4558*$O$2,2)</f>
        <v>12.3</v>
      </c>
      <c r="M4558" s="108" t="n">
        <f aca="false">TRUNC(O4558-O4558*$O$2,2)</f>
        <v>12.3</v>
      </c>
      <c r="N4558" s="0" t="n">
        <v>15.77</v>
      </c>
      <c r="O4558" s="0" t="n">
        <v>15.77</v>
      </c>
    </row>
    <row r="4559" customFormat="false" ht="39.6" hidden="false" customHeight="true" outlineLevel="0" collapsed="false">
      <c r="A4559" s="109" t="s">
        <v>1567</v>
      </c>
      <c r="B4559" s="110" t="s">
        <v>3314</v>
      </c>
      <c r="C4559" s="109" t="s">
        <v>29</v>
      </c>
      <c r="D4559" s="109" t="s">
        <v>3315</v>
      </c>
      <c r="E4559" s="111" t="s">
        <v>1570</v>
      </c>
      <c r="F4559" s="111"/>
      <c r="G4559" s="112" t="s">
        <v>31</v>
      </c>
      <c r="H4559" s="113" t="n">
        <v>0.1379</v>
      </c>
      <c r="I4559" s="114" t="n">
        <f aca="false">L4559</f>
        <v>16.13</v>
      </c>
      <c r="J4559" s="114" t="n">
        <f aca="false">M4559</f>
        <v>2.22</v>
      </c>
      <c r="L4559" s="108" t="n">
        <f aca="false">TRUNC(N4559-N4559*$O$2,2)</f>
        <v>16.13</v>
      </c>
      <c r="M4559" s="108" t="n">
        <f aca="false">TRUNC(O4559-O4559*$O$2,2)</f>
        <v>2.22</v>
      </c>
      <c r="N4559" s="0" t="n">
        <v>20.67</v>
      </c>
      <c r="O4559" s="0" t="n">
        <v>2.85</v>
      </c>
    </row>
    <row r="4560" customFormat="false" ht="39.6" hidden="false" customHeight="true" outlineLevel="0" collapsed="false">
      <c r="A4560" s="109" t="s">
        <v>1567</v>
      </c>
      <c r="B4560" s="110" t="s">
        <v>3312</v>
      </c>
      <c r="C4560" s="109" t="s">
        <v>29</v>
      </c>
      <c r="D4560" s="109" t="s">
        <v>3313</v>
      </c>
      <c r="E4560" s="111" t="s">
        <v>1570</v>
      </c>
      <c r="F4560" s="111"/>
      <c r="G4560" s="112" t="s">
        <v>31</v>
      </c>
      <c r="H4560" s="113" t="n">
        <v>0.1379</v>
      </c>
      <c r="I4560" s="114" t="n">
        <f aca="false">L4560</f>
        <v>22.6</v>
      </c>
      <c r="J4560" s="114" t="n">
        <f aca="false">M4560</f>
        <v>3.11</v>
      </c>
      <c r="L4560" s="108" t="n">
        <f aca="false">TRUNC(N4560-N4560*$O$2,2)</f>
        <v>22.6</v>
      </c>
      <c r="M4560" s="108" t="n">
        <f aca="false">TRUNC(O4560-O4560*$O$2,2)</f>
        <v>3.11</v>
      </c>
      <c r="N4560" s="0" t="n">
        <v>28.96</v>
      </c>
      <c r="O4560" s="0" t="n">
        <v>3.99</v>
      </c>
    </row>
    <row r="4561" customFormat="false" ht="25.5" hidden="false" customHeight="false" outlineLevel="0" collapsed="false">
      <c r="A4561" s="122" t="s">
        <v>1578</v>
      </c>
      <c r="B4561" s="123" t="s">
        <v>3346</v>
      </c>
      <c r="C4561" s="122" t="s">
        <v>29</v>
      </c>
      <c r="D4561" s="122" t="s">
        <v>3347</v>
      </c>
      <c r="E4561" s="124" t="s">
        <v>1581</v>
      </c>
      <c r="F4561" s="124"/>
      <c r="G4561" s="125" t="s">
        <v>65</v>
      </c>
      <c r="H4561" s="126" t="n">
        <v>1</v>
      </c>
      <c r="I4561" s="127" t="n">
        <f aca="false">L4561</f>
        <v>2.87</v>
      </c>
      <c r="J4561" s="127" t="n">
        <f aca="false">M4561</f>
        <v>2.87</v>
      </c>
      <c r="L4561" s="108" t="n">
        <f aca="false">TRUNC(N4561-N4561*$O$2,2)</f>
        <v>2.87</v>
      </c>
      <c r="M4561" s="108" t="n">
        <f aca="false">TRUNC(O4561-O4561*$O$2,2)</f>
        <v>2.87</v>
      </c>
      <c r="N4561" s="0" t="n">
        <v>3.68</v>
      </c>
      <c r="O4561" s="0" t="n">
        <v>3.68</v>
      </c>
    </row>
    <row r="4562" customFormat="false" ht="25.5" hidden="false" customHeight="false" outlineLevel="0" collapsed="false">
      <c r="A4562" s="122" t="s">
        <v>1578</v>
      </c>
      <c r="B4562" s="123" t="s">
        <v>3334</v>
      </c>
      <c r="C4562" s="122" t="s">
        <v>29</v>
      </c>
      <c r="D4562" s="122" t="s">
        <v>3335</v>
      </c>
      <c r="E4562" s="124" t="s">
        <v>1581</v>
      </c>
      <c r="F4562" s="124"/>
      <c r="G4562" s="125" t="s">
        <v>65</v>
      </c>
      <c r="H4562" s="126" t="n">
        <v>2</v>
      </c>
      <c r="I4562" s="127" t="n">
        <f aca="false">L4562</f>
        <v>1.63</v>
      </c>
      <c r="J4562" s="127" t="n">
        <f aca="false">M4562</f>
        <v>3.26</v>
      </c>
      <c r="L4562" s="108" t="n">
        <f aca="false">TRUNC(N4562-N4562*$O$2,2)</f>
        <v>1.63</v>
      </c>
      <c r="M4562" s="108" t="n">
        <f aca="false">TRUNC(O4562-O4562*$O$2,2)</f>
        <v>3.26</v>
      </c>
      <c r="N4562" s="0" t="n">
        <v>2.09</v>
      </c>
      <c r="O4562" s="0" t="n">
        <v>4.18</v>
      </c>
    </row>
    <row r="4563" customFormat="false" ht="51" hidden="false" customHeight="false" outlineLevel="0" collapsed="false">
      <c r="A4563" s="122" t="s">
        <v>1578</v>
      </c>
      <c r="B4563" s="123" t="s">
        <v>3330</v>
      </c>
      <c r="C4563" s="122" t="s">
        <v>29</v>
      </c>
      <c r="D4563" s="122" t="s">
        <v>3331</v>
      </c>
      <c r="E4563" s="124" t="s">
        <v>1581</v>
      </c>
      <c r="F4563" s="124"/>
      <c r="G4563" s="125" t="s">
        <v>65</v>
      </c>
      <c r="H4563" s="126" t="n">
        <v>0.05</v>
      </c>
      <c r="I4563" s="127" t="n">
        <f aca="false">L4563</f>
        <v>16.72</v>
      </c>
      <c r="J4563" s="127" t="n">
        <f aca="false">M4563</f>
        <v>0.83</v>
      </c>
      <c r="L4563" s="108" t="n">
        <f aca="false">TRUNC(N4563-N4563*$O$2,2)</f>
        <v>16.72</v>
      </c>
      <c r="M4563" s="108" t="n">
        <f aca="false">TRUNC(O4563-O4563*$O$2,2)</f>
        <v>0.83</v>
      </c>
      <c r="N4563" s="0" t="n">
        <v>21.43</v>
      </c>
      <c r="O4563" s="0" t="n">
        <v>1.07</v>
      </c>
    </row>
    <row r="4564" customFormat="false" ht="12.75" hidden="false" customHeight="false" outlineLevel="0" collapsed="false">
      <c r="A4564" s="115"/>
      <c r="B4564" s="115"/>
      <c r="C4564" s="115"/>
      <c r="D4564" s="115"/>
      <c r="E4564" s="115"/>
      <c r="F4564" s="116"/>
      <c r="G4564" s="115"/>
      <c r="H4564" s="116"/>
      <c r="I4564" s="115"/>
      <c r="J4564" s="116"/>
      <c r="L4564" s="108"/>
      <c r="M4564" s="108" t="n">
        <f aca="false">TRUNC(O4564-O4564*$O$2,2)</f>
        <v>4.13</v>
      </c>
      <c r="N4564" s="0" t="s">
        <v>1574</v>
      </c>
      <c r="O4564" s="0" t="n">
        <v>5.3</v>
      </c>
    </row>
    <row r="4565" customFormat="false" ht="12.75" hidden="false" customHeight="false" outlineLevel="0" collapsed="false">
      <c r="A4565" s="115"/>
      <c r="B4565" s="115"/>
      <c r="C4565" s="115"/>
      <c r="D4565" s="115"/>
      <c r="E4565" s="115"/>
      <c r="F4565" s="116"/>
      <c r="G4565" s="115"/>
      <c r="H4565" s="117" t="s">
        <v>1575</v>
      </c>
      <c r="I4565" s="117"/>
      <c r="J4565" s="118" t="n">
        <f aca="false">M4565</f>
        <v>15.07</v>
      </c>
      <c r="L4565" s="108" t="n">
        <f aca="false">TRUNC(N4565-N4565*$O$2,2)</f>
        <v>0</v>
      </c>
      <c r="M4565" s="108" t="n">
        <f aca="false">TRUNC(O4565-O4565*$O$2,2)</f>
        <v>15.07</v>
      </c>
      <c r="N4565" s="0" t="n">
        <v>0</v>
      </c>
      <c r="O4565" s="0" t="n">
        <v>19.31</v>
      </c>
    </row>
    <row r="4566" customFormat="false" ht="13.5" hidden="false" customHeight="false" outlineLevel="0" collapsed="false">
      <c r="A4566" s="30"/>
      <c r="B4566" s="30"/>
      <c r="C4566" s="30"/>
      <c r="D4566" s="30"/>
      <c r="E4566" s="30"/>
      <c r="F4566" s="30"/>
      <c r="G4566" s="30"/>
      <c r="H4566" s="119"/>
      <c r="I4566" s="30"/>
      <c r="J4566" s="120"/>
      <c r="L4566" s="108"/>
      <c r="M4566" s="108" t="n">
        <f aca="false">TRUNC(O4566-O4566*$O$2,2)</f>
        <v>30.14</v>
      </c>
      <c r="N4566" s="0" t="s">
        <v>1576</v>
      </c>
      <c r="O4566" s="0" t="n">
        <v>38.62</v>
      </c>
    </row>
    <row r="4567" customFormat="false" ht="13.5" hidden="false" customHeight="false" outlineLevel="0" collapsed="false">
      <c r="A4567" s="121"/>
      <c r="B4567" s="121"/>
      <c r="C4567" s="121"/>
      <c r="D4567" s="121"/>
      <c r="E4567" s="121"/>
      <c r="F4567" s="121"/>
      <c r="G4567" s="121"/>
      <c r="H4567" s="121"/>
      <c r="I4567" s="121"/>
      <c r="J4567" s="121"/>
      <c r="L4567" s="108" t="n">
        <f aca="false">TRUNC(N4567-N4567*$O$2,2)</f>
        <v>0</v>
      </c>
      <c r="M4567" s="108" t="n">
        <f aca="false">TRUNC(O4567-O4567*$O$2,2)</f>
        <v>0</v>
      </c>
      <c r="N4567" s="0" t="n">
        <v>0</v>
      </c>
      <c r="O4567" s="0" t="n">
        <v>0</v>
      </c>
    </row>
    <row r="4568" customFormat="false" ht="15" hidden="false" customHeight="false" outlineLevel="0" collapsed="false">
      <c r="A4568" s="98" t="s">
        <v>704</v>
      </c>
      <c r="B4568" s="99" t="s">
        <v>8</v>
      </c>
      <c r="C4568" s="98" t="s">
        <v>9</v>
      </c>
      <c r="D4568" s="98" t="s">
        <v>10</v>
      </c>
      <c r="E4568" s="100" t="s">
        <v>1565</v>
      </c>
      <c r="F4568" s="100"/>
      <c r="G4568" s="101" t="s">
        <v>11</v>
      </c>
      <c r="H4568" s="99" t="s">
        <v>12</v>
      </c>
      <c r="I4568" s="99" t="s">
        <v>13</v>
      </c>
      <c r="J4568" s="99" t="s">
        <v>15</v>
      </c>
      <c r="L4568" s="108"/>
      <c r="M4568" s="108"/>
    </row>
    <row r="4569" customFormat="false" ht="66" hidden="false" customHeight="true" outlineLevel="0" collapsed="false">
      <c r="A4569" s="102" t="s">
        <v>1566</v>
      </c>
      <c r="B4569" s="103" t="s">
        <v>640</v>
      </c>
      <c r="C4569" s="102" t="s">
        <v>29</v>
      </c>
      <c r="D4569" s="102" t="s">
        <v>641</v>
      </c>
      <c r="E4569" s="104" t="s">
        <v>3291</v>
      </c>
      <c r="F4569" s="104"/>
      <c r="G4569" s="105" t="s">
        <v>65</v>
      </c>
      <c r="H4569" s="106" t="n">
        <v>1</v>
      </c>
      <c r="I4569" s="107" t="n">
        <f aca="false">L4569</f>
        <v>6.91</v>
      </c>
      <c r="J4569" s="107" t="n">
        <f aca="false">M4569</f>
        <v>6.91</v>
      </c>
      <c r="L4569" s="108" t="n">
        <f aca="false">TRUNC(N4569-N4569*$O$2,2)</f>
        <v>6.91</v>
      </c>
      <c r="M4569" s="108" t="n">
        <f aca="false">TRUNC(O4569-O4569*$O$2,2)</f>
        <v>6.91</v>
      </c>
      <c r="N4569" s="0" t="n">
        <v>8.86</v>
      </c>
      <c r="O4569" s="0" t="n">
        <v>8.86</v>
      </c>
    </row>
    <row r="4570" customFormat="false" ht="39.6" hidden="false" customHeight="true" outlineLevel="0" collapsed="false">
      <c r="A4570" s="109" t="s">
        <v>1567</v>
      </c>
      <c r="B4570" s="110" t="s">
        <v>3312</v>
      </c>
      <c r="C4570" s="109" t="s">
        <v>29</v>
      </c>
      <c r="D4570" s="109" t="s">
        <v>3313</v>
      </c>
      <c r="E4570" s="111" t="s">
        <v>1570</v>
      </c>
      <c r="F4570" s="111"/>
      <c r="G4570" s="112" t="s">
        <v>31</v>
      </c>
      <c r="H4570" s="113" t="n">
        <v>0.0919</v>
      </c>
      <c r="I4570" s="114" t="n">
        <f aca="false">L4570</f>
        <v>22.6</v>
      </c>
      <c r="J4570" s="114" t="n">
        <f aca="false">M4570</f>
        <v>2.07</v>
      </c>
      <c r="L4570" s="108" t="n">
        <f aca="false">TRUNC(N4570-N4570*$O$2,2)</f>
        <v>22.6</v>
      </c>
      <c r="M4570" s="108" t="n">
        <f aca="false">TRUNC(O4570-O4570*$O$2,2)</f>
        <v>2.07</v>
      </c>
      <c r="N4570" s="0" t="n">
        <v>28.96</v>
      </c>
      <c r="O4570" s="0" t="n">
        <v>2.66</v>
      </c>
    </row>
    <row r="4571" customFormat="false" ht="39.6" hidden="false" customHeight="true" outlineLevel="0" collapsed="false">
      <c r="A4571" s="109" t="s">
        <v>1567</v>
      </c>
      <c r="B4571" s="110" t="s">
        <v>3314</v>
      </c>
      <c r="C4571" s="109" t="s">
        <v>29</v>
      </c>
      <c r="D4571" s="109" t="s">
        <v>3315</v>
      </c>
      <c r="E4571" s="111" t="s">
        <v>1570</v>
      </c>
      <c r="F4571" s="111"/>
      <c r="G4571" s="112" t="s">
        <v>31</v>
      </c>
      <c r="H4571" s="113" t="n">
        <v>0.0919</v>
      </c>
      <c r="I4571" s="114" t="n">
        <f aca="false">L4571</f>
        <v>16.13</v>
      </c>
      <c r="J4571" s="114" t="n">
        <f aca="false">M4571</f>
        <v>1.47</v>
      </c>
      <c r="L4571" s="108" t="n">
        <f aca="false">TRUNC(N4571-N4571*$O$2,2)</f>
        <v>16.13</v>
      </c>
      <c r="M4571" s="108" t="n">
        <f aca="false">TRUNC(O4571-O4571*$O$2,2)</f>
        <v>1.47</v>
      </c>
      <c r="N4571" s="0" t="n">
        <v>20.67</v>
      </c>
      <c r="O4571" s="0" t="n">
        <v>1.89</v>
      </c>
    </row>
    <row r="4572" customFormat="false" ht="25.5" hidden="false" customHeight="false" outlineLevel="0" collapsed="false">
      <c r="A4572" s="122" t="s">
        <v>1578</v>
      </c>
      <c r="B4572" s="123" t="s">
        <v>3318</v>
      </c>
      <c r="C4572" s="122" t="s">
        <v>29</v>
      </c>
      <c r="D4572" s="122" t="s">
        <v>3319</v>
      </c>
      <c r="E4572" s="124" t="s">
        <v>1581</v>
      </c>
      <c r="F4572" s="124"/>
      <c r="G4572" s="125" t="s">
        <v>65</v>
      </c>
      <c r="H4572" s="126" t="n">
        <v>0.011</v>
      </c>
      <c r="I4572" s="127" t="n">
        <f aca="false">L4572</f>
        <v>45.92</v>
      </c>
      <c r="J4572" s="127" t="n">
        <f aca="false">M4572</f>
        <v>0.49</v>
      </c>
      <c r="L4572" s="108" t="n">
        <f aca="false">TRUNC(N4572-N4572*$O$2,2)</f>
        <v>45.92</v>
      </c>
      <c r="M4572" s="108" t="n">
        <f aca="false">TRUNC(O4572-O4572*$O$2,2)</f>
        <v>0.49</v>
      </c>
      <c r="N4572" s="0" t="n">
        <v>58.84</v>
      </c>
      <c r="O4572" s="0" t="n">
        <v>0.64</v>
      </c>
    </row>
    <row r="4573" customFormat="false" ht="25.5" hidden="false" customHeight="false" outlineLevel="0" collapsed="false">
      <c r="A4573" s="122" t="s">
        <v>1578</v>
      </c>
      <c r="B4573" s="123" t="s">
        <v>3378</v>
      </c>
      <c r="C4573" s="122" t="s">
        <v>29</v>
      </c>
      <c r="D4573" s="122" t="s">
        <v>3379</v>
      </c>
      <c r="E4573" s="124" t="s">
        <v>1581</v>
      </c>
      <c r="F4573" s="124"/>
      <c r="G4573" s="125" t="s">
        <v>65</v>
      </c>
      <c r="H4573" s="126" t="n">
        <v>1</v>
      </c>
      <c r="I4573" s="127" t="n">
        <f aca="false">L4573</f>
        <v>2.51</v>
      </c>
      <c r="J4573" s="127" t="n">
        <f aca="false">M4573</f>
        <v>2.51</v>
      </c>
      <c r="L4573" s="108" t="n">
        <f aca="false">TRUNC(N4573-N4573*$O$2,2)</f>
        <v>2.51</v>
      </c>
      <c r="M4573" s="108" t="n">
        <f aca="false">TRUNC(O4573-O4573*$O$2,2)</f>
        <v>2.51</v>
      </c>
      <c r="N4573" s="0" t="n">
        <v>3.22</v>
      </c>
      <c r="O4573" s="0" t="n">
        <v>3.22</v>
      </c>
    </row>
    <row r="4574" customFormat="false" ht="25.5" hidden="false" customHeight="false" outlineLevel="0" collapsed="false">
      <c r="A4574" s="122" t="s">
        <v>1578</v>
      </c>
      <c r="B4574" s="123" t="s">
        <v>3320</v>
      </c>
      <c r="C4574" s="122" t="s">
        <v>29</v>
      </c>
      <c r="D4574" s="122" t="s">
        <v>3321</v>
      </c>
      <c r="E4574" s="124" t="s">
        <v>1581</v>
      </c>
      <c r="F4574" s="124"/>
      <c r="G4574" s="125" t="s">
        <v>65</v>
      </c>
      <c r="H4574" s="126" t="n">
        <v>0.0073</v>
      </c>
      <c r="I4574" s="127" t="n">
        <f aca="false">L4574</f>
        <v>40.53</v>
      </c>
      <c r="J4574" s="127" t="n">
        <f aca="false">M4574</f>
        <v>0.28</v>
      </c>
      <c r="L4574" s="108" t="n">
        <f aca="false">TRUNC(N4574-N4574*$O$2,2)</f>
        <v>40.53</v>
      </c>
      <c r="M4574" s="108" t="n">
        <f aca="false">TRUNC(O4574-O4574*$O$2,2)</f>
        <v>0.28</v>
      </c>
      <c r="N4574" s="0" t="n">
        <v>51.93</v>
      </c>
      <c r="O4574" s="0" t="n">
        <v>0.37</v>
      </c>
    </row>
    <row r="4575" customFormat="false" ht="25.5" hidden="false" customHeight="false" outlineLevel="0" collapsed="false">
      <c r="A4575" s="122" t="s">
        <v>1578</v>
      </c>
      <c r="B4575" s="123" t="s">
        <v>3316</v>
      </c>
      <c r="C4575" s="122" t="s">
        <v>29</v>
      </c>
      <c r="D4575" s="122" t="s">
        <v>3317</v>
      </c>
      <c r="E4575" s="124" t="s">
        <v>1581</v>
      </c>
      <c r="F4575" s="124"/>
      <c r="G4575" s="125" t="s">
        <v>65</v>
      </c>
      <c r="H4575" s="126" t="n">
        <v>0.039</v>
      </c>
      <c r="I4575" s="127" t="n">
        <f aca="false">L4575</f>
        <v>1.67</v>
      </c>
      <c r="J4575" s="127" t="n">
        <f aca="false">M4575</f>
        <v>0.06</v>
      </c>
      <c r="L4575" s="108" t="n">
        <f aca="false">TRUNC(N4575-N4575*$O$2,2)</f>
        <v>1.67</v>
      </c>
      <c r="M4575" s="108" t="n">
        <f aca="false">TRUNC(O4575-O4575*$O$2,2)</f>
        <v>0.06</v>
      </c>
      <c r="N4575" s="0" t="n">
        <v>2.15</v>
      </c>
      <c r="O4575" s="0" t="n">
        <v>0.08</v>
      </c>
    </row>
    <row r="4576" customFormat="false" ht="12.75" hidden="false" customHeight="false" outlineLevel="0" collapsed="false">
      <c r="A4576" s="115"/>
      <c r="B4576" s="115"/>
      <c r="C4576" s="115"/>
      <c r="D4576" s="115"/>
      <c r="E4576" s="115"/>
      <c r="F4576" s="116"/>
      <c r="G4576" s="115"/>
      <c r="H4576" s="116"/>
      <c r="I4576" s="115"/>
      <c r="J4576" s="116"/>
      <c r="L4576" s="108"/>
      <c r="M4576" s="108" t="n">
        <f aca="false">TRUNC(O4576-O4576*$O$2,2)</f>
        <v>2.74</v>
      </c>
      <c r="N4576" s="0" t="s">
        <v>1574</v>
      </c>
      <c r="O4576" s="0" t="n">
        <v>3.52</v>
      </c>
    </row>
    <row r="4577" customFormat="false" ht="12.75" hidden="false" customHeight="false" outlineLevel="0" collapsed="false">
      <c r="A4577" s="115"/>
      <c r="B4577" s="115"/>
      <c r="C4577" s="115"/>
      <c r="D4577" s="115"/>
      <c r="E4577" s="115"/>
      <c r="F4577" s="116"/>
      <c r="G4577" s="115"/>
      <c r="H4577" s="117" t="s">
        <v>1575</v>
      </c>
      <c r="I4577" s="117"/>
      <c r="J4577" s="118" t="n">
        <f aca="false">M4577</f>
        <v>8.46</v>
      </c>
      <c r="L4577" s="108" t="n">
        <f aca="false">TRUNC(N4577-N4577*$O$2,2)</f>
        <v>0</v>
      </c>
      <c r="M4577" s="108" t="n">
        <f aca="false">TRUNC(O4577-O4577*$O$2,2)</f>
        <v>8.46</v>
      </c>
      <c r="N4577" s="0" t="n">
        <v>0</v>
      </c>
      <c r="O4577" s="0" t="n">
        <v>10.85</v>
      </c>
    </row>
    <row r="4578" customFormat="false" ht="13.5" hidden="false" customHeight="false" outlineLevel="0" collapsed="false">
      <c r="A4578" s="30"/>
      <c r="B4578" s="30"/>
      <c r="C4578" s="30"/>
      <c r="D4578" s="30"/>
      <c r="E4578" s="30"/>
      <c r="F4578" s="30"/>
      <c r="G4578" s="30"/>
      <c r="H4578" s="119"/>
      <c r="I4578" s="30"/>
      <c r="J4578" s="120"/>
      <c r="L4578" s="108"/>
      <c r="M4578" s="108" t="n">
        <f aca="false">TRUNC(O4578-O4578*$O$2,2)</f>
        <v>84.68</v>
      </c>
      <c r="N4578" s="0" t="s">
        <v>1576</v>
      </c>
      <c r="O4578" s="0" t="n">
        <v>108.5</v>
      </c>
    </row>
    <row r="4579" customFormat="false" ht="13.5" hidden="false" customHeight="false" outlineLevel="0" collapsed="false">
      <c r="A4579" s="121"/>
      <c r="B4579" s="121"/>
      <c r="C4579" s="121"/>
      <c r="D4579" s="121"/>
      <c r="E4579" s="121"/>
      <c r="F4579" s="121"/>
      <c r="G4579" s="121"/>
      <c r="H4579" s="121"/>
      <c r="I4579" s="121"/>
      <c r="J4579" s="121"/>
      <c r="L4579" s="108" t="n">
        <f aca="false">TRUNC(N4579-N4579*$O$2,2)</f>
        <v>0</v>
      </c>
      <c r="M4579" s="108" t="n">
        <f aca="false">TRUNC(O4579-O4579*$O$2,2)</f>
        <v>0</v>
      </c>
      <c r="N4579" s="0" t="n">
        <v>0</v>
      </c>
      <c r="O4579" s="0" t="n">
        <v>0</v>
      </c>
    </row>
    <row r="4580" customFormat="false" ht="15" hidden="false" customHeight="false" outlineLevel="0" collapsed="false">
      <c r="A4580" s="98" t="s">
        <v>705</v>
      </c>
      <c r="B4580" s="99" t="s">
        <v>8</v>
      </c>
      <c r="C4580" s="98" t="s">
        <v>9</v>
      </c>
      <c r="D4580" s="98" t="s">
        <v>10</v>
      </c>
      <c r="E4580" s="100" t="s">
        <v>1565</v>
      </c>
      <c r="F4580" s="100"/>
      <c r="G4580" s="101" t="s">
        <v>11</v>
      </c>
      <c r="H4580" s="99" t="s">
        <v>12</v>
      </c>
      <c r="I4580" s="99" t="s">
        <v>13</v>
      </c>
      <c r="J4580" s="99" t="s">
        <v>15</v>
      </c>
      <c r="L4580" s="108"/>
      <c r="M4580" s="108"/>
    </row>
    <row r="4581" customFormat="false" ht="66" hidden="false" customHeight="true" outlineLevel="0" collapsed="false">
      <c r="A4581" s="102" t="s">
        <v>1566</v>
      </c>
      <c r="B4581" s="103" t="s">
        <v>634</v>
      </c>
      <c r="C4581" s="102" t="s">
        <v>29</v>
      </c>
      <c r="D4581" s="102" t="s">
        <v>635</v>
      </c>
      <c r="E4581" s="104" t="s">
        <v>3291</v>
      </c>
      <c r="F4581" s="104"/>
      <c r="G4581" s="105" t="s">
        <v>65</v>
      </c>
      <c r="H4581" s="106" t="n">
        <v>1</v>
      </c>
      <c r="I4581" s="107" t="n">
        <f aca="false">L4581</f>
        <v>5.58</v>
      </c>
      <c r="J4581" s="107" t="n">
        <f aca="false">M4581</f>
        <v>5.58</v>
      </c>
      <c r="L4581" s="108" t="n">
        <f aca="false">TRUNC(N4581-N4581*$O$2,2)</f>
        <v>5.58</v>
      </c>
      <c r="M4581" s="108" t="n">
        <f aca="false">TRUNC(O4581-O4581*$O$2,2)</f>
        <v>5.58</v>
      </c>
      <c r="N4581" s="0" t="n">
        <v>7.15</v>
      </c>
      <c r="O4581" s="0" t="n">
        <v>7.15</v>
      </c>
    </row>
    <row r="4582" customFormat="false" ht="39.6" hidden="false" customHeight="true" outlineLevel="0" collapsed="false">
      <c r="A4582" s="109" t="s">
        <v>1567</v>
      </c>
      <c r="B4582" s="110" t="s">
        <v>3314</v>
      </c>
      <c r="C4582" s="109" t="s">
        <v>29</v>
      </c>
      <c r="D4582" s="109" t="s">
        <v>3315</v>
      </c>
      <c r="E4582" s="111" t="s">
        <v>1570</v>
      </c>
      <c r="F4582" s="111"/>
      <c r="G4582" s="112" t="s">
        <v>31</v>
      </c>
      <c r="H4582" s="113" t="n">
        <v>0.0846</v>
      </c>
      <c r="I4582" s="114" t="n">
        <f aca="false">L4582</f>
        <v>16.13</v>
      </c>
      <c r="J4582" s="114" t="n">
        <f aca="false">M4582</f>
        <v>1.35</v>
      </c>
      <c r="L4582" s="108" t="n">
        <f aca="false">TRUNC(N4582-N4582*$O$2,2)</f>
        <v>16.13</v>
      </c>
      <c r="M4582" s="108" t="n">
        <f aca="false">TRUNC(O4582-O4582*$O$2,2)</f>
        <v>1.35</v>
      </c>
      <c r="N4582" s="0" t="n">
        <v>20.67</v>
      </c>
      <c r="O4582" s="0" t="n">
        <v>1.74</v>
      </c>
    </row>
    <row r="4583" customFormat="false" ht="39.6" hidden="false" customHeight="true" outlineLevel="0" collapsed="false">
      <c r="A4583" s="109" t="s">
        <v>1567</v>
      </c>
      <c r="B4583" s="110" t="s">
        <v>3312</v>
      </c>
      <c r="C4583" s="109" t="s">
        <v>29</v>
      </c>
      <c r="D4583" s="109" t="s">
        <v>3313</v>
      </c>
      <c r="E4583" s="111" t="s">
        <v>1570</v>
      </c>
      <c r="F4583" s="111"/>
      <c r="G4583" s="112" t="s">
        <v>31</v>
      </c>
      <c r="H4583" s="113" t="n">
        <v>0.0846</v>
      </c>
      <c r="I4583" s="114" t="n">
        <f aca="false">L4583</f>
        <v>22.6</v>
      </c>
      <c r="J4583" s="114" t="n">
        <f aca="false">M4583</f>
        <v>1.91</v>
      </c>
      <c r="L4583" s="108" t="n">
        <f aca="false">TRUNC(N4583-N4583*$O$2,2)</f>
        <v>22.6</v>
      </c>
      <c r="M4583" s="108" t="n">
        <f aca="false">TRUNC(O4583-O4583*$O$2,2)</f>
        <v>1.91</v>
      </c>
      <c r="N4583" s="0" t="n">
        <v>28.96</v>
      </c>
      <c r="O4583" s="0" t="n">
        <v>2.45</v>
      </c>
    </row>
    <row r="4584" customFormat="false" ht="25.5" hidden="false" customHeight="false" outlineLevel="0" collapsed="false">
      <c r="A4584" s="122" t="s">
        <v>1578</v>
      </c>
      <c r="B4584" s="123" t="s">
        <v>3320</v>
      </c>
      <c r="C4584" s="122" t="s">
        <v>29</v>
      </c>
      <c r="D4584" s="122" t="s">
        <v>3321</v>
      </c>
      <c r="E4584" s="124" t="s">
        <v>1581</v>
      </c>
      <c r="F4584" s="124"/>
      <c r="G4584" s="125" t="s">
        <v>65</v>
      </c>
      <c r="H4584" s="126" t="n">
        <v>0.0099</v>
      </c>
      <c r="I4584" s="127" t="n">
        <f aca="false">L4584</f>
        <v>40.53</v>
      </c>
      <c r="J4584" s="127" t="n">
        <f aca="false">M4584</f>
        <v>0.39</v>
      </c>
      <c r="L4584" s="108" t="n">
        <f aca="false">TRUNC(N4584-N4584*$O$2,2)</f>
        <v>40.53</v>
      </c>
      <c r="M4584" s="108" t="n">
        <f aca="false">TRUNC(O4584-O4584*$O$2,2)</f>
        <v>0.39</v>
      </c>
      <c r="N4584" s="0" t="n">
        <v>51.93</v>
      </c>
      <c r="O4584" s="0" t="n">
        <v>0.51</v>
      </c>
    </row>
    <row r="4585" customFormat="false" ht="25.5" hidden="false" customHeight="false" outlineLevel="0" collapsed="false">
      <c r="A4585" s="122" t="s">
        <v>1578</v>
      </c>
      <c r="B4585" s="123" t="s">
        <v>3316</v>
      </c>
      <c r="C4585" s="122" t="s">
        <v>29</v>
      </c>
      <c r="D4585" s="122" t="s">
        <v>3317</v>
      </c>
      <c r="E4585" s="124" t="s">
        <v>1581</v>
      </c>
      <c r="F4585" s="124"/>
      <c r="G4585" s="125" t="s">
        <v>65</v>
      </c>
      <c r="H4585" s="126" t="n">
        <v>0.0071</v>
      </c>
      <c r="I4585" s="127" t="n">
        <f aca="false">L4585</f>
        <v>1.67</v>
      </c>
      <c r="J4585" s="127" t="n">
        <f aca="false">M4585</f>
        <v>0</v>
      </c>
      <c r="L4585" s="108" t="n">
        <f aca="false">TRUNC(N4585-N4585*$O$2,2)</f>
        <v>1.67</v>
      </c>
      <c r="M4585" s="108" t="n">
        <f aca="false">TRUNC(O4585-O4585*$O$2,2)</f>
        <v>0</v>
      </c>
      <c r="N4585" s="0" t="n">
        <v>2.15</v>
      </c>
      <c r="O4585" s="0" t="n">
        <v>0.01</v>
      </c>
    </row>
    <row r="4586" customFormat="false" ht="25.5" hidden="false" customHeight="false" outlineLevel="0" collapsed="false">
      <c r="A4586" s="122" t="s">
        <v>1578</v>
      </c>
      <c r="B4586" s="123" t="s">
        <v>3318</v>
      </c>
      <c r="C4586" s="122" t="s">
        <v>29</v>
      </c>
      <c r="D4586" s="122" t="s">
        <v>3319</v>
      </c>
      <c r="E4586" s="124" t="s">
        <v>1581</v>
      </c>
      <c r="F4586" s="124"/>
      <c r="G4586" s="125" t="s">
        <v>65</v>
      </c>
      <c r="H4586" s="126" t="n">
        <v>0.015</v>
      </c>
      <c r="I4586" s="127" t="n">
        <f aca="false">L4586</f>
        <v>45.92</v>
      </c>
      <c r="J4586" s="127" t="n">
        <f aca="false">M4586</f>
        <v>0.68</v>
      </c>
      <c r="L4586" s="108" t="n">
        <f aca="false">TRUNC(N4586-N4586*$O$2,2)</f>
        <v>45.92</v>
      </c>
      <c r="M4586" s="108" t="n">
        <f aca="false">TRUNC(O4586-O4586*$O$2,2)</f>
        <v>0.68</v>
      </c>
      <c r="N4586" s="0" t="n">
        <v>58.84</v>
      </c>
      <c r="O4586" s="0" t="n">
        <v>0.88</v>
      </c>
    </row>
    <row r="4587" customFormat="false" ht="25.5" hidden="false" customHeight="false" outlineLevel="0" collapsed="false">
      <c r="A4587" s="122" t="s">
        <v>1578</v>
      </c>
      <c r="B4587" s="123" t="s">
        <v>3374</v>
      </c>
      <c r="C4587" s="122" t="s">
        <v>29</v>
      </c>
      <c r="D4587" s="122" t="s">
        <v>3375</v>
      </c>
      <c r="E4587" s="124" t="s">
        <v>1581</v>
      </c>
      <c r="F4587" s="124"/>
      <c r="G4587" s="125" t="s">
        <v>65</v>
      </c>
      <c r="H4587" s="126" t="n">
        <v>1</v>
      </c>
      <c r="I4587" s="127" t="n">
        <f aca="false">L4587</f>
        <v>1.21</v>
      </c>
      <c r="J4587" s="127" t="n">
        <f aca="false">M4587</f>
        <v>1.21</v>
      </c>
      <c r="L4587" s="108" t="n">
        <f aca="false">TRUNC(N4587-N4587*$O$2,2)</f>
        <v>1.21</v>
      </c>
      <c r="M4587" s="108" t="n">
        <f aca="false">TRUNC(O4587-O4587*$O$2,2)</f>
        <v>1.21</v>
      </c>
      <c r="N4587" s="0" t="n">
        <v>1.56</v>
      </c>
      <c r="O4587" s="0" t="n">
        <v>1.56</v>
      </c>
    </row>
    <row r="4588" customFormat="false" ht="12.75" hidden="false" customHeight="false" outlineLevel="0" collapsed="false">
      <c r="A4588" s="115"/>
      <c r="B4588" s="115"/>
      <c r="C4588" s="115"/>
      <c r="D4588" s="115"/>
      <c r="E4588" s="115"/>
      <c r="F4588" s="116"/>
      <c r="G4588" s="115"/>
      <c r="H4588" s="116"/>
      <c r="I4588" s="115"/>
      <c r="J4588" s="116"/>
      <c r="L4588" s="108"/>
      <c r="M4588" s="108" t="n">
        <f aca="false">TRUNC(O4588-O4588*$O$2,2)</f>
        <v>2.52</v>
      </c>
      <c r="N4588" s="0" t="s">
        <v>1574</v>
      </c>
      <c r="O4588" s="0" t="n">
        <v>3.24</v>
      </c>
    </row>
    <row r="4589" customFormat="false" ht="12.75" hidden="false" customHeight="false" outlineLevel="0" collapsed="false">
      <c r="A4589" s="115"/>
      <c r="B4589" s="115"/>
      <c r="C4589" s="115"/>
      <c r="D4589" s="115"/>
      <c r="E4589" s="115"/>
      <c r="F4589" s="116"/>
      <c r="G4589" s="115"/>
      <c r="H4589" s="117" t="s">
        <v>1575</v>
      </c>
      <c r="I4589" s="117"/>
      <c r="J4589" s="118" t="n">
        <f aca="false">M4589</f>
        <v>6.82</v>
      </c>
      <c r="L4589" s="108" t="n">
        <f aca="false">TRUNC(N4589-N4589*$O$2,2)</f>
        <v>0</v>
      </c>
      <c r="M4589" s="108" t="n">
        <f aca="false">TRUNC(O4589-O4589*$O$2,2)</f>
        <v>6.82</v>
      </c>
      <c r="N4589" s="0" t="n">
        <v>0</v>
      </c>
      <c r="O4589" s="0" t="n">
        <v>8.75</v>
      </c>
    </row>
    <row r="4590" customFormat="false" ht="13.5" hidden="false" customHeight="false" outlineLevel="0" collapsed="false">
      <c r="A4590" s="30"/>
      <c r="B4590" s="30"/>
      <c r="C4590" s="30"/>
      <c r="D4590" s="30"/>
      <c r="E4590" s="30"/>
      <c r="F4590" s="30"/>
      <c r="G4590" s="30"/>
      <c r="H4590" s="119"/>
      <c r="I4590" s="30"/>
      <c r="J4590" s="120"/>
      <c r="L4590" s="108"/>
      <c r="M4590" s="108" t="n">
        <f aca="false">TRUNC(O4590-O4590*$O$2,2)</f>
        <v>191.22</v>
      </c>
      <c r="N4590" s="0" t="s">
        <v>1576</v>
      </c>
      <c r="O4590" s="0" t="n">
        <v>245</v>
      </c>
    </row>
    <row r="4591" customFormat="false" ht="13.5" hidden="false" customHeight="false" outlineLevel="0" collapsed="false">
      <c r="A4591" s="121"/>
      <c r="B4591" s="121"/>
      <c r="C4591" s="121"/>
      <c r="D4591" s="121"/>
      <c r="E4591" s="121"/>
      <c r="F4591" s="121"/>
      <c r="G4591" s="121"/>
      <c r="H4591" s="121"/>
      <c r="I4591" s="121"/>
      <c r="J4591" s="121"/>
      <c r="L4591" s="108" t="n">
        <f aca="false">TRUNC(N4591-N4591*$O$2,2)</f>
        <v>0</v>
      </c>
      <c r="M4591" s="108" t="n">
        <f aca="false">TRUNC(O4591-O4591*$O$2,2)</f>
        <v>0</v>
      </c>
      <c r="N4591" s="0" t="n">
        <v>0</v>
      </c>
      <c r="O4591" s="0" t="n">
        <v>0</v>
      </c>
    </row>
    <row r="4592" customFormat="false" ht="15" hidden="false" customHeight="false" outlineLevel="0" collapsed="false">
      <c r="A4592" s="98" t="s">
        <v>706</v>
      </c>
      <c r="B4592" s="99" t="s">
        <v>8</v>
      </c>
      <c r="C4592" s="98" t="s">
        <v>9</v>
      </c>
      <c r="D4592" s="98" t="s">
        <v>10</v>
      </c>
      <c r="E4592" s="100" t="s">
        <v>1565</v>
      </c>
      <c r="F4592" s="100"/>
      <c r="G4592" s="101" t="s">
        <v>11</v>
      </c>
      <c r="H4592" s="99" t="s">
        <v>12</v>
      </c>
      <c r="I4592" s="99" t="s">
        <v>13</v>
      </c>
      <c r="J4592" s="99" t="s">
        <v>15</v>
      </c>
      <c r="L4592" s="108"/>
      <c r="M4592" s="108"/>
    </row>
    <row r="4593" customFormat="false" ht="66" hidden="false" customHeight="true" outlineLevel="0" collapsed="false">
      <c r="A4593" s="102" t="s">
        <v>1566</v>
      </c>
      <c r="B4593" s="103" t="s">
        <v>592</v>
      </c>
      <c r="C4593" s="102" t="s">
        <v>29</v>
      </c>
      <c r="D4593" s="102" t="s">
        <v>593</v>
      </c>
      <c r="E4593" s="104" t="s">
        <v>3291</v>
      </c>
      <c r="F4593" s="104"/>
      <c r="G4593" s="105" t="s">
        <v>65</v>
      </c>
      <c r="H4593" s="106" t="n">
        <v>1</v>
      </c>
      <c r="I4593" s="107" t="n">
        <f aca="false">L4593</f>
        <v>8.34</v>
      </c>
      <c r="J4593" s="107" t="n">
        <f aca="false">M4593</f>
        <v>8.34</v>
      </c>
      <c r="L4593" s="108" t="n">
        <f aca="false">TRUNC(N4593-N4593*$O$2,2)</f>
        <v>8.34</v>
      </c>
      <c r="M4593" s="108" t="n">
        <f aca="false">TRUNC(O4593-O4593*$O$2,2)</f>
        <v>8.34</v>
      </c>
      <c r="N4593" s="0" t="n">
        <v>10.69</v>
      </c>
      <c r="O4593" s="0" t="n">
        <v>10.69</v>
      </c>
    </row>
    <row r="4594" customFormat="false" ht="39.6" hidden="false" customHeight="true" outlineLevel="0" collapsed="false">
      <c r="A4594" s="109" t="s">
        <v>1567</v>
      </c>
      <c r="B4594" s="110" t="s">
        <v>3314</v>
      </c>
      <c r="C4594" s="109" t="s">
        <v>29</v>
      </c>
      <c r="D4594" s="109" t="s">
        <v>3315</v>
      </c>
      <c r="E4594" s="111" t="s">
        <v>1570</v>
      </c>
      <c r="F4594" s="111"/>
      <c r="G4594" s="112" t="s">
        <v>31</v>
      </c>
      <c r="H4594" s="113" t="n">
        <v>0.08825</v>
      </c>
      <c r="I4594" s="114" t="n">
        <f aca="false">L4594</f>
        <v>16.13</v>
      </c>
      <c r="J4594" s="114" t="n">
        <f aca="false">M4594</f>
        <v>1.42</v>
      </c>
      <c r="L4594" s="108" t="n">
        <f aca="false">TRUNC(N4594-N4594*$O$2,2)</f>
        <v>16.13</v>
      </c>
      <c r="M4594" s="108" t="n">
        <f aca="false">TRUNC(O4594-O4594*$O$2,2)</f>
        <v>1.42</v>
      </c>
      <c r="N4594" s="0" t="n">
        <v>20.67</v>
      </c>
      <c r="O4594" s="0" t="n">
        <v>1.82</v>
      </c>
    </row>
    <row r="4595" customFormat="false" ht="39.6" hidden="false" customHeight="true" outlineLevel="0" collapsed="false">
      <c r="A4595" s="109" t="s">
        <v>1567</v>
      </c>
      <c r="B4595" s="110" t="s">
        <v>3312</v>
      </c>
      <c r="C4595" s="109" t="s">
        <v>29</v>
      </c>
      <c r="D4595" s="109" t="s">
        <v>3313</v>
      </c>
      <c r="E4595" s="111" t="s">
        <v>1570</v>
      </c>
      <c r="F4595" s="111"/>
      <c r="G4595" s="112" t="s">
        <v>31</v>
      </c>
      <c r="H4595" s="113" t="n">
        <v>0.08825</v>
      </c>
      <c r="I4595" s="114" t="n">
        <f aca="false">L4595</f>
        <v>22.6</v>
      </c>
      <c r="J4595" s="114" t="n">
        <f aca="false">M4595</f>
        <v>1.99</v>
      </c>
      <c r="L4595" s="108" t="n">
        <f aca="false">TRUNC(N4595-N4595*$O$2,2)</f>
        <v>22.6</v>
      </c>
      <c r="M4595" s="108" t="n">
        <f aca="false">TRUNC(O4595-O4595*$O$2,2)</f>
        <v>1.99</v>
      </c>
      <c r="N4595" s="0" t="n">
        <v>28.96</v>
      </c>
      <c r="O4595" s="0" t="n">
        <v>2.55</v>
      </c>
    </row>
    <row r="4596" customFormat="false" ht="25.5" hidden="false" customHeight="false" outlineLevel="0" collapsed="false">
      <c r="A4596" s="122" t="s">
        <v>1578</v>
      </c>
      <c r="B4596" s="123" t="s">
        <v>3332</v>
      </c>
      <c r="C4596" s="122" t="s">
        <v>29</v>
      </c>
      <c r="D4596" s="122" t="s">
        <v>3333</v>
      </c>
      <c r="E4596" s="124" t="s">
        <v>1581</v>
      </c>
      <c r="F4596" s="124"/>
      <c r="G4596" s="125" t="s">
        <v>65</v>
      </c>
      <c r="H4596" s="126" t="n">
        <v>1</v>
      </c>
      <c r="I4596" s="127" t="n">
        <f aca="false">L4596</f>
        <v>2.34</v>
      </c>
      <c r="J4596" s="127" t="n">
        <f aca="false">M4596</f>
        <v>2.34</v>
      </c>
      <c r="L4596" s="108" t="n">
        <f aca="false">TRUNC(N4596-N4596*$O$2,2)</f>
        <v>2.34</v>
      </c>
      <c r="M4596" s="108" t="n">
        <f aca="false">TRUNC(O4596-O4596*$O$2,2)</f>
        <v>2.34</v>
      </c>
      <c r="N4596" s="0" t="n">
        <v>3</v>
      </c>
      <c r="O4596" s="0" t="n">
        <v>3</v>
      </c>
    </row>
    <row r="4597" customFormat="false" ht="25.5" hidden="false" customHeight="false" outlineLevel="0" collapsed="false">
      <c r="A4597" s="122" t="s">
        <v>1578</v>
      </c>
      <c r="B4597" s="123" t="s">
        <v>3316</v>
      </c>
      <c r="C4597" s="122" t="s">
        <v>29</v>
      </c>
      <c r="D4597" s="122" t="s">
        <v>3317</v>
      </c>
      <c r="E4597" s="124" t="s">
        <v>1581</v>
      </c>
      <c r="F4597" s="124"/>
      <c r="G4597" s="125" t="s">
        <v>65</v>
      </c>
      <c r="H4597" s="126" t="n">
        <v>0.0074</v>
      </c>
      <c r="I4597" s="127" t="n">
        <f aca="false">L4597</f>
        <v>1.67</v>
      </c>
      <c r="J4597" s="127" t="n">
        <f aca="false">M4597</f>
        <v>0</v>
      </c>
      <c r="L4597" s="108" t="n">
        <f aca="false">TRUNC(N4597-N4597*$O$2,2)</f>
        <v>1.67</v>
      </c>
      <c r="M4597" s="108" t="n">
        <f aca="false">TRUNC(O4597-O4597*$O$2,2)</f>
        <v>0</v>
      </c>
      <c r="N4597" s="0" t="n">
        <v>2.15</v>
      </c>
      <c r="O4597" s="0" t="n">
        <v>0.01</v>
      </c>
    </row>
    <row r="4598" customFormat="false" ht="25.5" hidden="false" customHeight="false" outlineLevel="0" collapsed="false">
      <c r="A4598" s="122" t="s">
        <v>1578</v>
      </c>
      <c r="B4598" s="123" t="s">
        <v>3318</v>
      </c>
      <c r="C4598" s="122" t="s">
        <v>29</v>
      </c>
      <c r="D4598" s="122" t="s">
        <v>3319</v>
      </c>
      <c r="E4598" s="124" t="s">
        <v>1581</v>
      </c>
      <c r="F4598" s="124"/>
      <c r="G4598" s="125" t="s">
        <v>65</v>
      </c>
      <c r="H4598" s="126" t="n">
        <v>0.0075</v>
      </c>
      <c r="I4598" s="127" t="n">
        <f aca="false">L4598</f>
        <v>45.92</v>
      </c>
      <c r="J4598" s="127" t="n">
        <f aca="false">M4598</f>
        <v>0.34</v>
      </c>
      <c r="L4598" s="108" t="n">
        <f aca="false">TRUNC(N4598-N4598*$O$2,2)</f>
        <v>45.92</v>
      </c>
      <c r="M4598" s="108" t="n">
        <f aca="false">TRUNC(O4598-O4598*$O$2,2)</f>
        <v>0.34</v>
      </c>
      <c r="N4598" s="0" t="n">
        <v>58.84</v>
      </c>
      <c r="O4598" s="0" t="n">
        <v>0.44</v>
      </c>
    </row>
    <row r="4599" customFormat="false" ht="25.5" hidden="false" customHeight="false" outlineLevel="0" collapsed="false">
      <c r="A4599" s="122" t="s">
        <v>1578</v>
      </c>
      <c r="B4599" s="123" t="s">
        <v>3320</v>
      </c>
      <c r="C4599" s="122" t="s">
        <v>29</v>
      </c>
      <c r="D4599" s="122" t="s">
        <v>3321</v>
      </c>
      <c r="E4599" s="124" t="s">
        <v>1581</v>
      </c>
      <c r="F4599" s="124"/>
      <c r="G4599" s="125" t="s">
        <v>65</v>
      </c>
      <c r="H4599" s="126" t="n">
        <v>0.0049</v>
      </c>
      <c r="I4599" s="127" t="n">
        <f aca="false">L4599</f>
        <v>40.53</v>
      </c>
      <c r="J4599" s="127" t="n">
        <f aca="false">M4599</f>
        <v>0.19</v>
      </c>
      <c r="L4599" s="108" t="n">
        <f aca="false">TRUNC(N4599-N4599*$O$2,2)</f>
        <v>40.53</v>
      </c>
      <c r="M4599" s="108" t="n">
        <f aca="false">TRUNC(O4599-O4599*$O$2,2)</f>
        <v>0.19</v>
      </c>
      <c r="N4599" s="0" t="n">
        <v>51.93</v>
      </c>
      <c r="O4599" s="0" t="n">
        <v>0.25</v>
      </c>
    </row>
    <row r="4600" customFormat="false" ht="25.5" hidden="false" customHeight="false" outlineLevel="0" collapsed="false">
      <c r="A4600" s="122" t="s">
        <v>1578</v>
      </c>
      <c r="B4600" s="123" t="s">
        <v>3334</v>
      </c>
      <c r="C4600" s="122" t="s">
        <v>29</v>
      </c>
      <c r="D4600" s="122" t="s">
        <v>3335</v>
      </c>
      <c r="E4600" s="124" t="s">
        <v>1581</v>
      </c>
      <c r="F4600" s="124"/>
      <c r="G4600" s="125" t="s">
        <v>65</v>
      </c>
      <c r="H4600" s="126" t="n">
        <v>1</v>
      </c>
      <c r="I4600" s="127" t="n">
        <f aca="false">L4600</f>
        <v>1.63</v>
      </c>
      <c r="J4600" s="127" t="n">
        <f aca="false">M4600</f>
        <v>1.63</v>
      </c>
      <c r="L4600" s="108" t="n">
        <f aca="false">TRUNC(N4600-N4600*$O$2,2)</f>
        <v>1.63</v>
      </c>
      <c r="M4600" s="108" t="n">
        <f aca="false">TRUNC(O4600-O4600*$O$2,2)</f>
        <v>1.63</v>
      </c>
      <c r="N4600" s="0" t="n">
        <v>2.09</v>
      </c>
      <c r="O4600" s="0" t="n">
        <v>2.09</v>
      </c>
    </row>
    <row r="4601" customFormat="false" ht="51" hidden="false" customHeight="false" outlineLevel="0" collapsed="false">
      <c r="A4601" s="122" t="s">
        <v>1578</v>
      </c>
      <c r="B4601" s="123" t="s">
        <v>3330</v>
      </c>
      <c r="C4601" s="122" t="s">
        <v>29</v>
      </c>
      <c r="D4601" s="122" t="s">
        <v>3331</v>
      </c>
      <c r="E4601" s="124" t="s">
        <v>1581</v>
      </c>
      <c r="F4601" s="124"/>
      <c r="G4601" s="125" t="s">
        <v>65</v>
      </c>
      <c r="H4601" s="126" t="n">
        <v>0.025</v>
      </c>
      <c r="I4601" s="127" t="n">
        <f aca="false">L4601</f>
        <v>16.72</v>
      </c>
      <c r="J4601" s="127" t="n">
        <f aca="false">M4601</f>
        <v>0.41</v>
      </c>
      <c r="L4601" s="108" t="n">
        <f aca="false">TRUNC(N4601-N4601*$O$2,2)</f>
        <v>16.72</v>
      </c>
      <c r="M4601" s="108" t="n">
        <f aca="false">TRUNC(O4601-O4601*$O$2,2)</f>
        <v>0.41</v>
      </c>
      <c r="N4601" s="0" t="n">
        <v>21.43</v>
      </c>
      <c r="O4601" s="0" t="n">
        <v>0.53</v>
      </c>
    </row>
    <row r="4602" customFormat="false" ht="12.75" hidden="false" customHeight="false" outlineLevel="0" collapsed="false">
      <c r="A4602" s="115"/>
      <c r="B4602" s="115"/>
      <c r="C4602" s="115"/>
      <c r="D4602" s="115"/>
      <c r="E4602" s="115"/>
      <c r="F4602" s="116"/>
      <c r="G4602" s="115"/>
      <c r="H4602" s="116"/>
      <c r="I4602" s="115"/>
      <c r="J4602" s="116"/>
      <c r="L4602" s="108"/>
      <c r="M4602" s="108" t="n">
        <f aca="false">TRUNC(O4602-O4602*$O$2,2)</f>
        <v>2.64</v>
      </c>
      <c r="N4602" s="0" t="s">
        <v>1574</v>
      </c>
      <c r="O4602" s="0" t="n">
        <v>3.39</v>
      </c>
    </row>
    <row r="4603" customFormat="false" ht="12.75" hidden="false" customHeight="false" outlineLevel="0" collapsed="false">
      <c r="A4603" s="115"/>
      <c r="B4603" s="115"/>
      <c r="C4603" s="115"/>
      <c r="D4603" s="115"/>
      <c r="E4603" s="115"/>
      <c r="F4603" s="116"/>
      <c r="G4603" s="115"/>
      <c r="H4603" s="117" t="s">
        <v>1575</v>
      </c>
      <c r="I4603" s="117"/>
      <c r="J4603" s="118" t="n">
        <f aca="false">M4603</f>
        <v>10.21</v>
      </c>
      <c r="L4603" s="108" t="n">
        <f aca="false">TRUNC(N4603-N4603*$O$2,2)</f>
        <v>0</v>
      </c>
      <c r="M4603" s="108" t="n">
        <f aca="false">TRUNC(O4603-O4603*$O$2,2)</f>
        <v>10.21</v>
      </c>
      <c r="N4603" s="0" t="n">
        <v>0</v>
      </c>
      <c r="O4603" s="0" t="n">
        <v>13.09</v>
      </c>
    </row>
    <row r="4604" customFormat="false" ht="13.5" hidden="false" customHeight="false" outlineLevel="0" collapsed="false">
      <c r="A4604" s="30"/>
      <c r="B4604" s="30"/>
      <c r="C4604" s="30"/>
      <c r="D4604" s="30"/>
      <c r="E4604" s="30"/>
      <c r="F4604" s="30"/>
      <c r="G4604" s="30"/>
      <c r="H4604" s="119"/>
      <c r="I4604" s="30"/>
      <c r="J4604" s="120"/>
      <c r="L4604" s="108"/>
      <c r="M4604" s="108" t="n">
        <f aca="false">TRUNC(O4604-O4604*$O$2,2)</f>
        <v>20.43</v>
      </c>
      <c r="N4604" s="0" t="s">
        <v>1576</v>
      </c>
      <c r="O4604" s="0" t="n">
        <v>26.18</v>
      </c>
    </row>
    <row r="4605" customFormat="false" ht="13.5" hidden="false" customHeight="false" outlineLevel="0" collapsed="false">
      <c r="A4605" s="121"/>
      <c r="B4605" s="121"/>
      <c r="C4605" s="121"/>
      <c r="D4605" s="121"/>
      <c r="E4605" s="121"/>
      <c r="F4605" s="121"/>
      <c r="G4605" s="121"/>
      <c r="H4605" s="121"/>
      <c r="I4605" s="121"/>
      <c r="J4605" s="121"/>
      <c r="L4605" s="108" t="n">
        <f aca="false">TRUNC(N4605-N4605*$O$2,2)</f>
        <v>0</v>
      </c>
      <c r="M4605" s="108" t="n">
        <f aca="false">TRUNC(O4605-O4605*$O$2,2)</f>
        <v>0</v>
      </c>
      <c r="N4605" s="0" t="n">
        <v>0</v>
      </c>
      <c r="O4605" s="0" t="n">
        <v>0</v>
      </c>
    </row>
    <row r="4606" customFormat="false" ht="15" hidden="false" customHeight="false" outlineLevel="0" collapsed="false">
      <c r="A4606" s="98" t="s">
        <v>707</v>
      </c>
      <c r="B4606" s="99" t="s">
        <v>8</v>
      </c>
      <c r="C4606" s="98" t="s">
        <v>9</v>
      </c>
      <c r="D4606" s="98" t="s">
        <v>10</v>
      </c>
      <c r="E4606" s="100" t="s">
        <v>1565</v>
      </c>
      <c r="F4606" s="100"/>
      <c r="G4606" s="101" t="s">
        <v>11</v>
      </c>
      <c r="H4606" s="99" t="s">
        <v>12</v>
      </c>
      <c r="I4606" s="99" t="s">
        <v>13</v>
      </c>
      <c r="J4606" s="99" t="s">
        <v>15</v>
      </c>
      <c r="L4606" s="108"/>
      <c r="M4606" s="108"/>
    </row>
    <row r="4607" customFormat="false" ht="26.45" hidden="false" customHeight="true" outlineLevel="0" collapsed="false">
      <c r="A4607" s="102" t="s">
        <v>1566</v>
      </c>
      <c r="B4607" s="103" t="s">
        <v>589</v>
      </c>
      <c r="C4607" s="102" t="s">
        <v>50</v>
      </c>
      <c r="D4607" s="102" t="s">
        <v>590</v>
      </c>
      <c r="E4607" s="104" t="s">
        <v>1838</v>
      </c>
      <c r="F4607" s="104"/>
      <c r="G4607" s="105" t="s">
        <v>24</v>
      </c>
      <c r="H4607" s="106" t="n">
        <v>1</v>
      </c>
      <c r="I4607" s="107" t="n">
        <f aca="false">L4607</f>
        <v>3.23</v>
      </c>
      <c r="J4607" s="107" t="n">
        <f aca="false">M4607</f>
        <v>3.23</v>
      </c>
      <c r="L4607" s="108" t="n">
        <f aca="false">TRUNC(N4607-N4607*$O$2,2)</f>
        <v>3.23</v>
      </c>
      <c r="M4607" s="108" t="n">
        <f aca="false">TRUNC(O4607-O4607*$O$2,2)</f>
        <v>3.23</v>
      </c>
      <c r="N4607" s="0" t="n">
        <v>4.15</v>
      </c>
      <c r="O4607" s="0" t="n">
        <v>4.15</v>
      </c>
    </row>
    <row r="4608" customFormat="false" ht="15" hidden="false" customHeight="false" outlineLevel="0" collapsed="false">
      <c r="A4608" s="98"/>
      <c r="B4608" s="99" t="s">
        <v>8</v>
      </c>
      <c r="C4608" s="98" t="s">
        <v>9</v>
      </c>
      <c r="D4608" s="98" t="s">
        <v>10</v>
      </c>
      <c r="E4608" s="100" t="s">
        <v>1565</v>
      </c>
      <c r="F4608" s="100"/>
      <c r="G4608" s="101" t="s">
        <v>11</v>
      </c>
      <c r="H4608" s="99" t="s">
        <v>12</v>
      </c>
      <c r="I4608" s="99" t="s">
        <v>13</v>
      </c>
      <c r="J4608" s="99" t="s">
        <v>15</v>
      </c>
      <c r="L4608" s="108"/>
      <c r="M4608" s="108"/>
    </row>
    <row r="4609" customFormat="false" ht="25.5" hidden="false" customHeight="false" outlineLevel="0" collapsed="false">
      <c r="A4609" s="122" t="s">
        <v>1578</v>
      </c>
      <c r="B4609" s="123" t="s">
        <v>1865</v>
      </c>
      <c r="C4609" s="122" t="s">
        <v>50</v>
      </c>
      <c r="D4609" s="122" t="s">
        <v>1866</v>
      </c>
      <c r="E4609" s="124" t="s">
        <v>1609</v>
      </c>
      <c r="F4609" s="124"/>
      <c r="G4609" s="125" t="s">
        <v>1610</v>
      </c>
      <c r="H4609" s="126" t="n">
        <v>0.1</v>
      </c>
      <c r="I4609" s="127" t="n">
        <f aca="false">L4609</f>
        <v>14.91</v>
      </c>
      <c r="J4609" s="127" t="n">
        <f aca="false">M4609</f>
        <v>1.49</v>
      </c>
      <c r="L4609" s="108" t="n">
        <f aca="false">TRUNC(N4609-N4609*$O$2,2)</f>
        <v>14.91</v>
      </c>
      <c r="M4609" s="108" t="n">
        <f aca="false">TRUNC(O4609-O4609*$O$2,2)</f>
        <v>1.49</v>
      </c>
      <c r="N4609" s="0" t="s">
        <v>1739</v>
      </c>
      <c r="O4609" s="0" t="s">
        <v>1952</v>
      </c>
    </row>
    <row r="4610" customFormat="false" ht="25.5" hidden="false" customHeight="false" outlineLevel="0" collapsed="false">
      <c r="A4610" s="109" t="s">
        <v>1566</v>
      </c>
      <c r="B4610" s="110" t="n">
        <v>10554</v>
      </c>
      <c r="C4610" s="109" t="s">
        <v>50</v>
      </c>
      <c r="D4610" s="109" t="s">
        <v>1839</v>
      </c>
      <c r="E4610" s="111" t="s">
        <v>1621</v>
      </c>
      <c r="F4610" s="111"/>
      <c r="G4610" s="112" t="s">
        <v>1610</v>
      </c>
      <c r="H4610" s="113" t="n">
        <v>0.1</v>
      </c>
      <c r="I4610" s="114" t="n">
        <f aca="false">L4610</f>
        <v>2.9</v>
      </c>
      <c r="J4610" s="114" t="n">
        <f aca="false">M4610</f>
        <v>0.28</v>
      </c>
      <c r="L4610" s="108" t="n">
        <f aca="false">TRUNC(N4610-N4610*$O$2,2)</f>
        <v>2.9</v>
      </c>
      <c r="M4610" s="108" t="n">
        <f aca="false">TRUNC(O4610-O4610*$O$2,2)</f>
        <v>0.28</v>
      </c>
      <c r="N4610" s="0" t="s">
        <v>1840</v>
      </c>
      <c r="O4610" s="0" t="s">
        <v>2925</v>
      </c>
    </row>
    <row r="4611" customFormat="false" ht="25.5" hidden="false" customHeight="false" outlineLevel="0" collapsed="false">
      <c r="A4611" s="122" t="s">
        <v>1578</v>
      </c>
      <c r="B4611" s="123" t="s">
        <v>2386</v>
      </c>
      <c r="C4611" s="122" t="s">
        <v>50</v>
      </c>
      <c r="D4611" s="122" t="s">
        <v>2387</v>
      </c>
      <c r="E4611" s="124" t="s">
        <v>1581</v>
      </c>
      <c r="F4611" s="124"/>
      <c r="G4611" s="125" t="s">
        <v>24</v>
      </c>
      <c r="H4611" s="126" t="n">
        <v>1</v>
      </c>
      <c r="I4611" s="127" t="n">
        <f aca="false">L4611</f>
        <v>1.49</v>
      </c>
      <c r="J4611" s="127" t="n">
        <f aca="false">M4611</f>
        <v>1.49</v>
      </c>
      <c r="L4611" s="108" t="n">
        <f aca="false">TRUNC(N4611-N4611*$O$2,2)</f>
        <v>1.49</v>
      </c>
      <c r="M4611" s="108" t="n">
        <f aca="false">TRUNC(O4611-O4611*$O$2,2)</f>
        <v>1.49</v>
      </c>
      <c r="N4611" s="0" t="s">
        <v>2388</v>
      </c>
      <c r="O4611" s="0" t="s">
        <v>2388</v>
      </c>
    </row>
    <row r="4612" customFormat="false" ht="13.9" hidden="false" customHeight="true" outlineLevel="0" collapsed="false">
      <c r="A4612" s="134" t="s">
        <v>1630</v>
      </c>
      <c r="B4612" s="134"/>
      <c r="C4612" s="134"/>
      <c r="D4612" s="134"/>
      <c r="E4612" s="134"/>
      <c r="F4612" s="134"/>
      <c r="G4612" s="134"/>
      <c r="H4612" s="134"/>
      <c r="I4612" s="134"/>
      <c r="J4612" s="134"/>
      <c r="L4612" s="108" t="n">
        <f aca="false">TRUNC(N4612-N4612*$O$2,2)</f>
        <v>0</v>
      </c>
      <c r="M4612" s="108" t="n">
        <f aca="false">TRUNC(O4612-O4612*$O$2,2)</f>
        <v>0</v>
      </c>
      <c r="N4612" s="0" t="n">
        <v>0</v>
      </c>
      <c r="O4612" s="0" t="n">
        <v>0</v>
      </c>
    </row>
    <row r="4613" customFormat="false" ht="15" hidden="false" customHeight="false" outlineLevel="0" collapsed="false">
      <c r="A4613" s="98"/>
      <c r="B4613" s="99" t="s">
        <v>8</v>
      </c>
      <c r="C4613" s="98" t="s">
        <v>9</v>
      </c>
      <c r="D4613" s="98" t="s">
        <v>10</v>
      </c>
      <c r="E4613" s="100" t="s">
        <v>1565</v>
      </c>
      <c r="F4613" s="100"/>
      <c r="G4613" s="101" t="s">
        <v>11</v>
      </c>
      <c r="H4613" s="99" t="s">
        <v>12</v>
      </c>
      <c r="I4613" s="99" t="s">
        <v>13</v>
      </c>
      <c r="J4613" s="99" t="s">
        <v>15</v>
      </c>
      <c r="L4613" s="108"/>
      <c r="M4613" s="108"/>
    </row>
    <row r="4614" customFormat="false" ht="12.75" hidden="false" customHeight="false" outlineLevel="0" collapsed="false">
      <c r="A4614" s="122" t="s">
        <v>1578</v>
      </c>
      <c r="B4614" s="123" t="n">
        <v>10596</v>
      </c>
      <c r="C4614" s="122" t="s">
        <v>50</v>
      </c>
      <c r="D4614" s="122" t="s">
        <v>1672</v>
      </c>
      <c r="E4614" s="124" t="s">
        <v>1581</v>
      </c>
      <c r="F4614" s="124"/>
      <c r="G4614" s="125" t="s">
        <v>24</v>
      </c>
      <c r="H4614" s="126" t="n">
        <v>0.00045</v>
      </c>
      <c r="I4614" s="127" t="n">
        <f aca="false">L4614</f>
        <v>3.82</v>
      </c>
      <c r="J4614" s="127" t="n">
        <f aca="false">M4614</f>
        <v>0</v>
      </c>
      <c r="L4614" s="108" t="n">
        <f aca="false">TRUNC(N4614-N4614*$O$2,2)</f>
        <v>3.82</v>
      </c>
      <c r="M4614" s="108" t="n">
        <f aca="false">TRUNC(O4614-O4614*$O$2,2)</f>
        <v>0</v>
      </c>
      <c r="N4614" s="0" t="s">
        <v>1673</v>
      </c>
      <c r="O4614" s="0" t="s">
        <v>1635</v>
      </c>
    </row>
    <row r="4615" customFormat="false" ht="12.75" hidden="false" customHeight="false" outlineLevel="0" collapsed="false">
      <c r="A4615" s="122" t="s">
        <v>1578</v>
      </c>
      <c r="B4615" s="123" t="n">
        <v>10517</v>
      </c>
      <c r="C4615" s="122" t="s">
        <v>50</v>
      </c>
      <c r="D4615" s="122" t="s">
        <v>1669</v>
      </c>
      <c r="E4615" s="124" t="s">
        <v>1642</v>
      </c>
      <c r="F4615" s="124"/>
      <c r="G4615" s="125" t="s">
        <v>1670</v>
      </c>
      <c r="H4615" s="126" t="n">
        <v>4E-005</v>
      </c>
      <c r="I4615" s="127" t="n">
        <f aca="false">L4615</f>
        <v>234.15</v>
      </c>
      <c r="J4615" s="127" t="n">
        <f aca="false">M4615</f>
        <v>0</v>
      </c>
      <c r="L4615" s="108" t="n">
        <f aca="false">TRUNC(N4615-N4615*$O$2,2)</f>
        <v>234.15</v>
      </c>
      <c r="M4615" s="108" t="n">
        <f aca="false">TRUNC(O4615-O4615*$O$2,2)</f>
        <v>0</v>
      </c>
      <c r="N4615" s="0" t="s">
        <v>1671</v>
      </c>
      <c r="O4615" s="0" t="s">
        <v>1644</v>
      </c>
    </row>
    <row r="4616" customFormat="false" ht="12.75" hidden="false" customHeight="false" outlineLevel="0" collapsed="false">
      <c r="A4616" s="122" t="s">
        <v>1578</v>
      </c>
      <c r="B4616" s="123" t="n">
        <v>2378</v>
      </c>
      <c r="C4616" s="122" t="s">
        <v>50</v>
      </c>
      <c r="D4616" s="122" t="s">
        <v>1657</v>
      </c>
      <c r="E4616" s="124" t="s">
        <v>1581</v>
      </c>
      <c r="F4616" s="124"/>
      <c r="G4616" s="125" t="s">
        <v>24</v>
      </c>
      <c r="H4616" s="126" t="n">
        <v>0.00654</v>
      </c>
      <c r="I4616" s="127" t="n">
        <f aca="false">L4616</f>
        <v>3.51</v>
      </c>
      <c r="J4616" s="127" t="n">
        <f aca="false">M4616</f>
        <v>0.01</v>
      </c>
      <c r="L4616" s="108" t="n">
        <f aca="false">TRUNC(N4616-N4616*$O$2,2)</f>
        <v>3.51</v>
      </c>
      <c r="M4616" s="108" t="n">
        <f aca="false">TRUNC(O4616-O4616*$O$2,2)</f>
        <v>0.01</v>
      </c>
      <c r="N4616" s="0" t="s">
        <v>1658</v>
      </c>
      <c r="O4616" s="0" t="s">
        <v>1678</v>
      </c>
    </row>
    <row r="4617" customFormat="false" ht="25.5" hidden="false" customHeight="false" outlineLevel="0" collapsed="false">
      <c r="A4617" s="122" t="s">
        <v>1578</v>
      </c>
      <c r="B4617" s="123" t="s">
        <v>1631</v>
      </c>
      <c r="C4617" s="122" t="s">
        <v>50</v>
      </c>
      <c r="D4617" s="122" t="s">
        <v>1632</v>
      </c>
      <c r="E4617" s="124" t="s">
        <v>1581</v>
      </c>
      <c r="F4617" s="124"/>
      <c r="G4617" s="125" t="s">
        <v>1633</v>
      </c>
      <c r="H4617" s="126" t="n">
        <v>0.00023</v>
      </c>
      <c r="I4617" s="127" t="n">
        <f aca="false">L4617</f>
        <v>9.48</v>
      </c>
      <c r="J4617" s="127" t="n">
        <f aca="false">M4617</f>
        <v>0</v>
      </c>
      <c r="L4617" s="108" t="n">
        <f aca="false">TRUNC(N4617-N4617*$O$2,2)</f>
        <v>9.48</v>
      </c>
      <c r="M4617" s="108" t="n">
        <f aca="false">TRUNC(O4617-O4617*$O$2,2)</f>
        <v>0</v>
      </c>
      <c r="N4617" s="0" t="s">
        <v>1634</v>
      </c>
      <c r="O4617" s="0" t="s">
        <v>1635</v>
      </c>
    </row>
    <row r="4618" customFormat="false" ht="12.75" hidden="false" customHeight="false" outlineLevel="0" collapsed="false">
      <c r="A4618" s="122" t="s">
        <v>1578</v>
      </c>
      <c r="B4618" s="123" t="n">
        <v>10492</v>
      </c>
      <c r="C4618" s="122" t="s">
        <v>50</v>
      </c>
      <c r="D4618" s="122" t="s">
        <v>1662</v>
      </c>
      <c r="E4618" s="124" t="s">
        <v>1581</v>
      </c>
      <c r="F4618" s="124"/>
      <c r="G4618" s="125" t="s">
        <v>24</v>
      </c>
      <c r="H4618" s="126" t="n">
        <v>0.00045</v>
      </c>
      <c r="I4618" s="127" t="n">
        <f aca="false">L4618</f>
        <v>148.29</v>
      </c>
      <c r="J4618" s="127" t="n">
        <f aca="false">M4618</f>
        <v>0.06</v>
      </c>
      <c r="L4618" s="108" t="n">
        <f aca="false">TRUNC(N4618-N4618*$O$2,2)</f>
        <v>148.29</v>
      </c>
      <c r="M4618" s="108" t="n">
        <f aca="false">TRUNC(O4618-O4618*$O$2,2)</f>
        <v>0.06</v>
      </c>
      <c r="N4618" s="0" t="s">
        <v>1663</v>
      </c>
      <c r="O4618" s="0" t="s">
        <v>1937</v>
      </c>
    </row>
    <row r="4619" customFormat="false" ht="25.5" hidden="false" customHeight="false" outlineLevel="0" collapsed="false">
      <c r="A4619" s="122" t="s">
        <v>1578</v>
      </c>
      <c r="B4619" s="123" t="s">
        <v>1659</v>
      </c>
      <c r="C4619" s="122" t="s">
        <v>50</v>
      </c>
      <c r="D4619" s="122" t="s">
        <v>1660</v>
      </c>
      <c r="E4619" s="124" t="s">
        <v>1581</v>
      </c>
      <c r="F4619" s="124"/>
      <c r="G4619" s="125" t="s">
        <v>1633</v>
      </c>
      <c r="H4619" s="126" t="n">
        <v>8E-005</v>
      </c>
      <c r="I4619" s="127" t="n">
        <f aca="false">L4619</f>
        <v>50.57</v>
      </c>
      <c r="J4619" s="127" t="n">
        <f aca="false">M4619</f>
        <v>0</v>
      </c>
      <c r="L4619" s="108" t="n">
        <f aca="false">TRUNC(N4619-N4619*$O$2,2)</f>
        <v>50.57</v>
      </c>
      <c r="M4619" s="108" t="n">
        <f aca="false">TRUNC(O4619-O4619*$O$2,2)</f>
        <v>0</v>
      </c>
      <c r="N4619" s="0" t="s">
        <v>1661</v>
      </c>
      <c r="O4619" s="0" t="s">
        <v>1635</v>
      </c>
    </row>
    <row r="4620" customFormat="false" ht="25.5" hidden="false" customHeight="false" outlineLevel="0" collapsed="false">
      <c r="A4620" s="122" t="s">
        <v>1578</v>
      </c>
      <c r="B4620" s="123" t="s">
        <v>2386</v>
      </c>
      <c r="C4620" s="122" t="s">
        <v>50</v>
      </c>
      <c r="D4620" s="122" t="s">
        <v>2387</v>
      </c>
      <c r="E4620" s="124" t="s">
        <v>1581</v>
      </c>
      <c r="F4620" s="124"/>
      <c r="G4620" s="125" t="s">
        <v>24</v>
      </c>
      <c r="H4620" s="126" t="n">
        <v>1</v>
      </c>
      <c r="I4620" s="127" t="n">
        <f aca="false">L4620</f>
        <v>1.49</v>
      </c>
      <c r="J4620" s="127" t="n">
        <f aca="false">M4620</f>
        <v>1.49</v>
      </c>
      <c r="L4620" s="108" t="n">
        <f aca="false">TRUNC(N4620-N4620*$O$2,2)</f>
        <v>1.49</v>
      </c>
      <c r="M4620" s="108" t="n">
        <f aca="false">TRUNC(O4620-O4620*$O$2,2)</f>
        <v>1.49</v>
      </c>
      <c r="N4620" s="0" t="s">
        <v>2388</v>
      </c>
      <c r="O4620" s="0" t="s">
        <v>2388</v>
      </c>
    </row>
    <row r="4621" customFormat="false" ht="12.75" hidden="false" customHeight="false" outlineLevel="0" collapsed="false">
      <c r="A4621" s="122" t="s">
        <v>1578</v>
      </c>
      <c r="B4621" s="123" t="n">
        <v>11254</v>
      </c>
      <c r="C4621" s="122" t="s">
        <v>50</v>
      </c>
      <c r="D4621" s="122" t="s">
        <v>1912</v>
      </c>
      <c r="E4621" s="124" t="s">
        <v>1581</v>
      </c>
      <c r="F4621" s="124"/>
      <c r="G4621" s="125" t="s">
        <v>24</v>
      </c>
      <c r="H4621" s="126" t="n">
        <v>7E-005</v>
      </c>
      <c r="I4621" s="127" t="n">
        <f aca="false">L4621</f>
        <v>17.79</v>
      </c>
      <c r="J4621" s="127" t="n">
        <f aca="false">M4621</f>
        <v>0</v>
      </c>
      <c r="L4621" s="108" t="n">
        <f aca="false">TRUNC(N4621-N4621*$O$2,2)</f>
        <v>17.79</v>
      </c>
      <c r="M4621" s="108" t="n">
        <f aca="false">TRUNC(O4621-O4621*$O$2,2)</f>
        <v>0</v>
      </c>
      <c r="N4621" s="0" t="s">
        <v>1913</v>
      </c>
      <c r="O4621" s="0" t="s">
        <v>1635</v>
      </c>
    </row>
    <row r="4622" customFormat="false" ht="12.75" hidden="false" customHeight="false" outlineLevel="0" collapsed="false">
      <c r="A4622" s="122" t="s">
        <v>1578</v>
      </c>
      <c r="B4622" s="123" t="n">
        <v>1651</v>
      </c>
      <c r="C4622" s="122" t="s">
        <v>50</v>
      </c>
      <c r="D4622" s="122" t="s">
        <v>1638</v>
      </c>
      <c r="E4622" s="124" t="s">
        <v>1581</v>
      </c>
      <c r="F4622" s="124"/>
      <c r="G4622" s="125" t="s">
        <v>1639</v>
      </c>
      <c r="H4622" s="126" t="n">
        <v>8E-005</v>
      </c>
      <c r="I4622" s="127" t="n">
        <f aca="false">L4622</f>
        <v>4.95</v>
      </c>
      <c r="J4622" s="127" t="n">
        <f aca="false">M4622</f>
        <v>0</v>
      </c>
      <c r="L4622" s="108" t="n">
        <f aca="false">TRUNC(N4622-N4622*$O$2,2)</f>
        <v>4.95</v>
      </c>
      <c r="M4622" s="108" t="n">
        <f aca="false">TRUNC(O4622-O4622*$O$2,2)</f>
        <v>0</v>
      </c>
      <c r="N4622" s="0" t="s">
        <v>1640</v>
      </c>
      <c r="O4622" s="0" t="s">
        <v>1635</v>
      </c>
    </row>
    <row r="4623" customFormat="false" ht="12.75" hidden="false" customHeight="false" outlineLevel="0" collapsed="false">
      <c r="A4623" s="122" t="s">
        <v>1578</v>
      </c>
      <c r="B4623" s="123" t="n">
        <v>158</v>
      </c>
      <c r="C4623" s="122" t="s">
        <v>50</v>
      </c>
      <c r="D4623" s="122" t="s">
        <v>1676</v>
      </c>
      <c r="E4623" s="124" t="s">
        <v>1581</v>
      </c>
      <c r="F4623" s="124"/>
      <c r="G4623" s="125" t="s">
        <v>24</v>
      </c>
      <c r="H4623" s="126" t="n">
        <v>0.01018</v>
      </c>
      <c r="I4623" s="127" t="n">
        <f aca="false">L4623</f>
        <v>10.92</v>
      </c>
      <c r="J4623" s="127" t="n">
        <f aca="false">M4623</f>
        <v>0.1</v>
      </c>
      <c r="L4623" s="108" t="n">
        <f aca="false">TRUNC(N4623-N4623*$O$2,2)</f>
        <v>10.92</v>
      </c>
      <c r="M4623" s="108" t="n">
        <f aca="false">TRUNC(O4623-O4623*$O$2,2)</f>
        <v>0.1</v>
      </c>
      <c r="N4623" s="0" t="s">
        <v>1677</v>
      </c>
      <c r="O4623" s="0" t="s">
        <v>1831</v>
      </c>
    </row>
    <row r="4624" customFormat="false" ht="12.75" hidden="false" customHeight="false" outlineLevel="0" collapsed="false">
      <c r="A4624" s="122" t="s">
        <v>1578</v>
      </c>
      <c r="B4624" s="123" t="n">
        <v>11256</v>
      </c>
      <c r="C4624" s="122" t="s">
        <v>50</v>
      </c>
      <c r="D4624" s="122" t="s">
        <v>1910</v>
      </c>
      <c r="E4624" s="124" t="s">
        <v>1581</v>
      </c>
      <c r="F4624" s="124"/>
      <c r="G4624" s="125" t="s">
        <v>24</v>
      </c>
      <c r="H4624" s="126" t="n">
        <v>4E-005</v>
      </c>
      <c r="I4624" s="127" t="n">
        <f aca="false">L4624</f>
        <v>46.83</v>
      </c>
      <c r="J4624" s="127" t="n">
        <f aca="false">M4624</f>
        <v>0</v>
      </c>
      <c r="L4624" s="108" t="n">
        <f aca="false">TRUNC(N4624-N4624*$O$2,2)</f>
        <v>46.83</v>
      </c>
      <c r="M4624" s="108" t="n">
        <f aca="false">TRUNC(O4624-O4624*$O$2,2)</f>
        <v>0</v>
      </c>
      <c r="N4624" s="0" t="s">
        <v>1911</v>
      </c>
      <c r="O4624" s="0" t="s">
        <v>1635</v>
      </c>
    </row>
    <row r="4625" customFormat="false" ht="25.5" hidden="false" customHeight="false" outlineLevel="0" collapsed="false">
      <c r="A4625" s="122" t="s">
        <v>1578</v>
      </c>
      <c r="B4625" s="123" t="n">
        <v>10761</v>
      </c>
      <c r="C4625" s="122" t="s">
        <v>50</v>
      </c>
      <c r="D4625" s="122" t="s">
        <v>1641</v>
      </c>
      <c r="E4625" s="124" t="s">
        <v>1642</v>
      </c>
      <c r="F4625" s="124"/>
      <c r="G4625" s="125" t="s">
        <v>24</v>
      </c>
      <c r="H4625" s="126" t="n">
        <v>0.01018</v>
      </c>
      <c r="I4625" s="127" t="n">
        <f aca="false">L4625</f>
        <v>3.9</v>
      </c>
      <c r="J4625" s="127" t="n">
        <f aca="false">M4625</f>
        <v>0.03</v>
      </c>
      <c r="L4625" s="108" t="n">
        <f aca="false">TRUNC(N4625-N4625*$O$2,2)</f>
        <v>3.9</v>
      </c>
      <c r="M4625" s="108" t="n">
        <f aca="false">TRUNC(O4625-O4625*$O$2,2)</f>
        <v>0.03</v>
      </c>
      <c r="N4625" s="0" t="s">
        <v>1643</v>
      </c>
      <c r="O4625" s="0" t="s">
        <v>1612</v>
      </c>
    </row>
    <row r="4626" customFormat="false" ht="12.75" hidden="false" customHeight="false" outlineLevel="0" collapsed="false">
      <c r="A4626" s="122" t="s">
        <v>1578</v>
      </c>
      <c r="B4626" s="123" t="n">
        <v>10599</v>
      </c>
      <c r="C4626" s="122" t="s">
        <v>50</v>
      </c>
      <c r="D4626" s="122" t="s">
        <v>1648</v>
      </c>
      <c r="E4626" s="124" t="s">
        <v>1581</v>
      </c>
      <c r="F4626" s="124"/>
      <c r="G4626" s="125" t="s">
        <v>24</v>
      </c>
      <c r="H4626" s="126" t="n">
        <v>0.00018</v>
      </c>
      <c r="I4626" s="127" t="n">
        <f aca="false">L4626</f>
        <v>14.04</v>
      </c>
      <c r="J4626" s="127" t="n">
        <f aca="false">M4626</f>
        <v>0</v>
      </c>
      <c r="L4626" s="108" t="n">
        <f aca="false">TRUNC(N4626-N4626*$O$2,2)</f>
        <v>14.04</v>
      </c>
      <c r="M4626" s="108" t="n">
        <f aca="false">TRUNC(O4626-O4626*$O$2,2)</f>
        <v>0</v>
      </c>
      <c r="N4626" s="0" t="s">
        <v>1649</v>
      </c>
      <c r="O4626" s="0" t="s">
        <v>1635</v>
      </c>
    </row>
    <row r="4627" customFormat="false" ht="25.5" hidden="false" customHeight="false" outlineLevel="0" collapsed="false">
      <c r="A4627" s="122" t="s">
        <v>1578</v>
      </c>
      <c r="B4627" s="123" t="s">
        <v>1664</v>
      </c>
      <c r="C4627" s="122" t="s">
        <v>50</v>
      </c>
      <c r="D4627" s="122" t="s">
        <v>1665</v>
      </c>
      <c r="E4627" s="124" t="s">
        <v>1581</v>
      </c>
      <c r="F4627" s="124"/>
      <c r="G4627" s="125" t="s">
        <v>24</v>
      </c>
      <c r="H4627" s="126" t="n">
        <v>2E-005</v>
      </c>
      <c r="I4627" s="127" t="n">
        <f aca="false">L4627</f>
        <v>13.69</v>
      </c>
      <c r="J4627" s="127" t="n">
        <f aca="false">M4627</f>
        <v>0</v>
      </c>
      <c r="L4627" s="108" t="n">
        <f aca="false">TRUNC(N4627-N4627*$O$2,2)</f>
        <v>13.69</v>
      </c>
      <c r="M4627" s="108" t="n">
        <f aca="false">TRUNC(O4627-O4627*$O$2,2)</f>
        <v>0</v>
      </c>
      <c r="N4627" s="0" t="s">
        <v>1666</v>
      </c>
      <c r="O4627" s="0" t="s">
        <v>1635</v>
      </c>
    </row>
    <row r="4628" customFormat="false" ht="12.75" hidden="false" customHeight="false" outlineLevel="0" collapsed="false">
      <c r="A4628" s="122" t="s">
        <v>1578</v>
      </c>
      <c r="B4628" s="123" t="n">
        <v>11253</v>
      </c>
      <c r="C4628" s="122" t="s">
        <v>50</v>
      </c>
      <c r="D4628" s="122" t="s">
        <v>1891</v>
      </c>
      <c r="E4628" s="124" t="s">
        <v>1581</v>
      </c>
      <c r="F4628" s="124"/>
      <c r="G4628" s="125" t="s">
        <v>24</v>
      </c>
      <c r="H4628" s="126" t="n">
        <v>0.00011</v>
      </c>
      <c r="I4628" s="127" t="n">
        <f aca="false">L4628</f>
        <v>19.9</v>
      </c>
      <c r="J4628" s="127" t="n">
        <f aca="false">M4628</f>
        <v>0</v>
      </c>
      <c r="L4628" s="108" t="n">
        <f aca="false">TRUNC(N4628-N4628*$O$2,2)</f>
        <v>19.9</v>
      </c>
      <c r="M4628" s="108" t="n">
        <f aca="false">TRUNC(O4628-O4628*$O$2,2)</f>
        <v>0</v>
      </c>
      <c r="N4628" s="0" t="s">
        <v>1892</v>
      </c>
      <c r="O4628" s="0" t="s">
        <v>1635</v>
      </c>
    </row>
    <row r="4629" customFormat="false" ht="12.75" hidden="false" customHeight="false" outlineLevel="0" collapsed="false">
      <c r="A4629" s="122" t="s">
        <v>1578</v>
      </c>
      <c r="B4629" s="123" t="n">
        <v>10593</v>
      </c>
      <c r="C4629" s="122" t="s">
        <v>50</v>
      </c>
      <c r="D4629" s="122" t="s">
        <v>1958</v>
      </c>
      <c r="E4629" s="124" t="s">
        <v>1581</v>
      </c>
      <c r="F4629" s="124"/>
      <c r="G4629" s="125" t="s">
        <v>24</v>
      </c>
      <c r="H4629" s="126" t="n">
        <v>1E-005</v>
      </c>
      <c r="I4629" s="127" t="n">
        <f aca="false">L4629</f>
        <v>15.27</v>
      </c>
      <c r="J4629" s="127" t="n">
        <f aca="false">M4629</f>
        <v>0</v>
      </c>
      <c r="L4629" s="108" t="n">
        <f aca="false">TRUNC(N4629-N4629*$O$2,2)</f>
        <v>15.27</v>
      </c>
      <c r="M4629" s="108" t="n">
        <f aca="false">TRUNC(O4629-O4629*$O$2,2)</f>
        <v>0</v>
      </c>
      <c r="N4629" s="0" t="s">
        <v>1959</v>
      </c>
      <c r="O4629" s="0" t="s">
        <v>1635</v>
      </c>
    </row>
    <row r="4630" customFormat="false" ht="25.5" hidden="false" customHeight="false" outlineLevel="0" collapsed="false">
      <c r="A4630" s="122" t="s">
        <v>1578</v>
      </c>
      <c r="B4630" s="123" t="s">
        <v>1865</v>
      </c>
      <c r="C4630" s="122" t="s">
        <v>50</v>
      </c>
      <c r="D4630" s="122" t="s">
        <v>1866</v>
      </c>
      <c r="E4630" s="124" t="s">
        <v>1609</v>
      </c>
      <c r="F4630" s="124"/>
      <c r="G4630" s="125" t="s">
        <v>1610</v>
      </c>
      <c r="H4630" s="126" t="n">
        <v>0.1</v>
      </c>
      <c r="I4630" s="127" t="n">
        <f aca="false">L4630</f>
        <v>14.91</v>
      </c>
      <c r="J4630" s="127" t="n">
        <f aca="false">M4630</f>
        <v>1.49</v>
      </c>
      <c r="L4630" s="108" t="n">
        <f aca="false">TRUNC(N4630-N4630*$O$2,2)</f>
        <v>14.91</v>
      </c>
      <c r="M4630" s="108" t="n">
        <f aca="false">TRUNC(O4630-O4630*$O$2,2)</f>
        <v>1.49</v>
      </c>
      <c r="N4630" s="0" t="s">
        <v>1739</v>
      </c>
      <c r="O4630" s="0" t="s">
        <v>1952</v>
      </c>
    </row>
    <row r="4631" customFormat="false" ht="25.5" hidden="false" customHeight="false" outlineLevel="0" collapsed="false">
      <c r="A4631" s="122" t="s">
        <v>1578</v>
      </c>
      <c r="B4631" s="123" t="s">
        <v>1654</v>
      </c>
      <c r="C4631" s="122" t="s">
        <v>50</v>
      </c>
      <c r="D4631" s="122" t="s">
        <v>1655</v>
      </c>
      <c r="E4631" s="124" t="s">
        <v>1581</v>
      </c>
      <c r="F4631" s="124"/>
      <c r="G4631" s="125" t="s">
        <v>24</v>
      </c>
      <c r="H4631" s="126" t="n">
        <v>6E-005</v>
      </c>
      <c r="I4631" s="127" t="n">
        <f aca="false">L4631</f>
        <v>10.53</v>
      </c>
      <c r="J4631" s="127" t="n">
        <f aca="false">M4631</f>
        <v>0</v>
      </c>
      <c r="L4631" s="108" t="n">
        <f aca="false">TRUNC(N4631-N4631*$O$2,2)</f>
        <v>10.53</v>
      </c>
      <c r="M4631" s="108" t="n">
        <f aca="false">TRUNC(O4631-O4631*$O$2,2)</f>
        <v>0</v>
      </c>
      <c r="N4631" s="0" t="s">
        <v>1656</v>
      </c>
      <c r="O4631" s="0" t="s">
        <v>1635</v>
      </c>
    </row>
    <row r="4632" customFormat="false" ht="12.75" hidden="false" customHeight="false" outlineLevel="0" collapsed="false">
      <c r="A4632" s="122" t="s">
        <v>1578</v>
      </c>
      <c r="B4632" s="123" t="n">
        <v>10592</v>
      </c>
      <c r="C4632" s="122" t="s">
        <v>50</v>
      </c>
      <c r="D4632" s="122" t="s">
        <v>1898</v>
      </c>
      <c r="E4632" s="124" t="s">
        <v>1581</v>
      </c>
      <c r="F4632" s="124"/>
      <c r="G4632" s="125" t="s">
        <v>24</v>
      </c>
      <c r="H4632" s="126" t="n">
        <v>1E-005</v>
      </c>
      <c r="I4632" s="127" t="n">
        <f aca="false">L4632</f>
        <v>29.1</v>
      </c>
      <c r="J4632" s="127" t="n">
        <f aca="false">M4632</f>
        <v>0</v>
      </c>
      <c r="L4632" s="108" t="n">
        <f aca="false">TRUNC(N4632-N4632*$O$2,2)</f>
        <v>29.1</v>
      </c>
      <c r="M4632" s="108" t="n">
        <f aca="false">TRUNC(O4632-O4632*$O$2,2)</f>
        <v>0</v>
      </c>
      <c r="N4632" s="0" t="s">
        <v>1899</v>
      </c>
      <c r="O4632" s="0" t="s">
        <v>1635</v>
      </c>
    </row>
    <row r="4633" customFormat="false" ht="12.75" hidden="false" customHeight="false" outlineLevel="0" collapsed="false">
      <c r="A4633" s="122" t="s">
        <v>1578</v>
      </c>
      <c r="B4633" s="123" t="n">
        <v>11255</v>
      </c>
      <c r="C4633" s="122" t="s">
        <v>50</v>
      </c>
      <c r="D4633" s="122" t="s">
        <v>1938</v>
      </c>
      <c r="E4633" s="124" t="s">
        <v>1581</v>
      </c>
      <c r="F4633" s="124"/>
      <c r="G4633" s="125" t="s">
        <v>24</v>
      </c>
      <c r="H4633" s="126" t="n">
        <v>6E-005</v>
      </c>
      <c r="I4633" s="127" t="n">
        <f aca="false">L4633</f>
        <v>49.17</v>
      </c>
      <c r="J4633" s="127" t="n">
        <f aca="false">M4633</f>
        <v>0</v>
      </c>
      <c r="L4633" s="108" t="n">
        <f aca="false">TRUNC(N4633-N4633*$O$2,2)</f>
        <v>49.17</v>
      </c>
      <c r="M4633" s="108" t="n">
        <f aca="false">TRUNC(O4633-O4633*$O$2,2)</f>
        <v>0</v>
      </c>
      <c r="N4633" s="0" t="s">
        <v>1939</v>
      </c>
      <c r="O4633" s="0" t="s">
        <v>1635</v>
      </c>
    </row>
    <row r="4634" customFormat="false" ht="12.75" hidden="false" customHeight="false" outlineLevel="0" collapsed="false">
      <c r="A4634" s="122" t="s">
        <v>1578</v>
      </c>
      <c r="B4634" s="123" t="n">
        <v>11257</v>
      </c>
      <c r="C4634" s="122" t="s">
        <v>50</v>
      </c>
      <c r="D4634" s="122" t="s">
        <v>1967</v>
      </c>
      <c r="E4634" s="124" t="s">
        <v>1581</v>
      </c>
      <c r="F4634" s="124"/>
      <c r="G4634" s="125" t="s">
        <v>24</v>
      </c>
      <c r="H4634" s="126" t="n">
        <v>4E-005</v>
      </c>
      <c r="I4634" s="127" t="n">
        <f aca="false">L4634</f>
        <v>25.21</v>
      </c>
      <c r="J4634" s="127" t="n">
        <f aca="false">M4634</f>
        <v>0</v>
      </c>
      <c r="L4634" s="108" t="n">
        <f aca="false">TRUNC(N4634-N4634*$O$2,2)</f>
        <v>25.21</v>
      </c>
      <c r="M4634" s="108" t="n">
        <f aca="false">TRUNC(O4634-O4634*$O$2,2)</f>
        <v>0</v>
      </c>
      <c r="N4634" s="0" t="s">
        <v>1968</v>
      </c>
      <c r="O4634" s="0" t="s">
        <v>1635</v>
      </c>
    </row>
    <row r="4635" customFormat="false" ht="12.75" hidden="false" customHeight="false" outlineLevel="0" collapsed="false">
      <c r="A4635" s="122" t="s">
        <v>1578</v>
      </c>
      <c r="B4635" s="123" t="n">
        <v>10362</v>
      </c>
      <c r="C4635" s="122" t="s">
        <v>50</v>
      </c>
      <c r="D4635" s="122" t="s">
        <v>1674</v>
      </c>
      <c r="E4635" s="124" t="s">
        <v>1642</v>
      </c>
      <c r="F4635" s="124"/>
      <c r="G4635" s="125" t="s">
        <v>24</v>
      </c>
      <c r="H4635" s="126" t="n">
        <v>0.00045</v>
      </c>
      <c r="I4635" s="127" t="n">
        <f aca="false">L4635</f>
        <v>9.78</v>
      </c>
      <c r="J4635" s="127" t="n">
        <f aca="false">M4635</f>
        <v>0</v>
      </c>
      <c r="L4635" s="108" t="n">
        <f aca="false">TRUNC(N4635-N4635*$O$2,2)</f>
        <v>9.78</v>
      </c>
      <c r="M4635" s="108" t="n">
        <f aca="false">TRUNC(O4635-O4635*$O$2,2)</f>
        <v>0</v>
      </c>
      <c r="N4635" s="0" t="s">
        <v>1675</v>
      </c>
      <c r="O4635" s="0" t="s">
        <v>1635</v>
      </c>
    </row>
    <row r="4636" customFormat="false" ht="12.75" hidden="false" customHeight="false" outlineLevel="0" collapsed="false">
      <c r="A4636" s="122" t="s">
        <v>1578</v>
      </c>
      <c r="B4636" s="123" t="n">
        <v>941</v>
      </c>
      <c r="C4636" s="122" t="s">
        <v>50</v>
      </c>
      <c r="D4636" s="122" t="s">
        <v>1652</v>
      </c>
      <c r="E4636" s="124" t="s">
        <v>1581</v>
      </c>
      <c r="F4636" s="124"/>
      <c r="G4636" s="125" t="s">
        <v>24</v>
      </c>
      <c r="H4636" s="126" t="n">
        <v>0.00015</v>
      </c>
      <c r="I4636" s="127" t="n">
        <f aca="false">L4636</f>
        <v>148.56</v>
      </c>
      <c r="J4636" s="127" t="n">
        <f aca="false">M4636</f>
        <v>0.01</v>
      </c>
      <c r="L4636" s="108" t="n">
        <f aca="false">TRUNC(N4636-N4636*$O$2,2)</f>
        <v>148.56</v>
      </c>
      <c r="M4636" s="108" t="n">
        <f aca="false">TRUNC(O4636-O4636*$O$2,2)</f>
        <v>0.01</v>
      </c>
      <c r="N4636" s="0" t="s">
        <v>1653</v>
      </c>
      <c r="O4636" s="0" t="s">
        <v>1678</v>
      </c>
    </row>
    <row r="4637" customFormat="false" ht="12.75" hidden="false" customHeight="false" outlineLevel="0" collapsed="false">
      <c r="A4637" s="115"/>
      <c r="B4637" s="115"/>
      <c r="C4637" s="115"/>
      <c r="D4637" s="115"/>
      <c r="E4637" s="115"/>
      <c r="F4637" s="116"/>
      <c r="G4637" s="115"/>
      <c r="H4637" s="116"/>
      <c r="I4637" s="115"/>
      <c r="J4637" s="116"/>
      <c r="L4637" s="108"/>
      <c r="M4637" s="108" t="n">
        <f aca="false">TRUNC(O4637-O4637*$O$2,2)</f>
        <v>1.49</v>
      </c>
      <c r="N4637" s="0" t="s">
        <v>1574</v>
      </c>
      <c r="O4637" s="0" t="n">
        <v>1.91</v>
      </c>
    </row>
    <row r="4638" customFormat="false" ht="12.75" hidden="false" customHeight="false" outlineLevel="0" collapsed="false">
      <c r="A4638" s="115"/>
      <c r="B4638" s="115"/>
      <c r="C4638" s="115"/>
      <c r="D4638" s="115"/>
      <c r="E4638" s="115"/>
      <c r="F4638" s="116"/>
      <c r="G4638" s="115"/>
      <c r="H4638" s="117" t="s">
        <v>1575</v>
      </c>
      <c r="I4638" s="117"/>
      <c r="J4638" s="118" t="n">
        <f aca="false">M4638</f>
        <v>3.96</v>
      </c>
      <c r="L4638" s="108" t="n">
        <f aca="false">TRUNC(N4638-N4638*$O$2,2)</f>
        <v>0</v>
      </c>
      <c r="M4638" s="108" t="n">
        <f aca="false">TRUNC(O4638-O4638*$O$2,2)</f>
        <v>3.96</v>
      </c>
      <c r="N4638" s="0" t="n">
        <v>0</v>
      </c>
      <c r="O4638" s="0" t="n">
        <v>5.08</v>
      </c>
    </row>
    <row r="4639" customFormat="false" ht="13.5" hidden="false" customHeight="false" outlineLevel="0" collapsed="false">
      <c r="A4639" s="30"/>
      <c r="B4639" s="30"/>
      <c r="C4639" s="30"/>
      <c r="D4639" s="30"/>
      <c r="E4639" s="30"/>
      <c r="F4639" s="30"/>
      <c r="G4639" s="30"/>
      <c r="H4639" s="119"/>
      <c r="I4639" s="30"/>
      <c r="J4639" s="120"/>
      <c r="L4639" s="108"/>
      <c r="M4639" s="108" t="n">
        <f aca="false">TRUNC(O4639-O4639*$O$2,2)</f>
        <v>43.61</v>
      </c>
      <c r="N4639" s="0" t="s">
        <v>1576</v>
      </c>
      <c r="O4639" s="0" t="n">
        <v>55.88</v>
      </c>
    </row>
    <row r="4640" customFormat="false" ht="13.5" hidden="false" customHeight="false" outlineLevel="0" collapsed="false">
      <c r="A4640" s="121"/>
      <c r="B4640" s="121"/>
      <c r="C4640" s="121"/>
      <c r="D4640" s="121"/>
      <c r="E4640" s="121"/>
      <c r="F4640" s="121"/>
      <c r="G4640" s="121"/>
      <c r="H4640" s="121"/>
      <c r="I4640" s="121"/>
      <c r="J4640" s="121"/>
      <c r="L4640" s="108" t="n">
        <f aca="false">TRUNC(N4640-N4640*$O$2,2)</f>
        <v>0</v>
      </c>
      <c r="M4640" s="108" t="n">
        <f aca="false">TRUNC(O4640-O4640*$O$2,2)</f>
        <v>0</v>
      </c>
      <c r="N4640" s="0" t="n">
        <v>0</v>
      </c>
      <c r="O4640" s="0" t="n">
        <v>0</v>
      </c>
    </row>
    <row r="4641" customFormat="false" ht="12.75" hidden="false" customHeight="false" outlineLevel="0" collapsed="false">
      <c r="A4641" s="22" t="s">
        <v>708</v>
      </c>
      <c r="B4641" s="22"/>
      <c r="C4641" s="22"/>
      <c r="D4641" s="22" t="s">
        <v>709</v>
      </c>
      <c r="E4641" s="22"/>
      <c r="F4641" s="96"/>
      <c r="G4641" s="96"/>
      <c r="H4641" s="24"/>
      <c r="I4641" s="22"/>
      <c r="J4641" s="97"/>
      <c r="L4641" s="108" t="n">
        <f aca="false">TRUNC(N4641-N4641*$O$2,2)</f>
        <v>0</v>
      </c>
      <c r="M4641" s="108" t="n">
        <f aca="false">TRUNC(O4641-O4641*$O$2,2)</f>
        <v>0</v>
      </c>
      <c r="N4641" s="0" t="n">
        <v>0</v>
      </c>
      <c r="O4641" s="0" t="n">
        <v>0</v>
      </c>
    </row>
    <row r="4642" customFormat="false" ht="15" hidden="false" customHeight="false" outlineLevel="0" collapsed="false">
      <c r="A4642" s="98" t="s">
        <v>710</v>
      </c>
      <c r="B4642" s="99" t="s">
        <v>8</v>
      </c>
      <c r="C4642" s="98" t="s">
        <v>9</v>
      </c>
      <c r="D4642" s="98" t="s">
        <v>10</v>
      </c>
      <c r="E4642" s="100" t="s">
        <v>1565</v>
      </c>
      <c r="F4642" s="100"/>
      <c r="G4642" s="101" t="s">
        <v>11</v>
      </c>
      <c r="H4642" s="99" t="s">
        <v>12</v>
      </c>
      <c r="I4642" s="99" t="s">
        <v>13</v>
      </c>
      <c r="J4642" s="99" t="s">
        <v>15</v>
      </c>
      <c r="L4642" s="108"/>
      <c r="M4642" s="108"/>
    </row>
    <row r="4643" customFormat="false" ht="52.9" hidden="false" customHeight="true" outlineLevel="0" collapsed="false">
      <c r="A4643" s="102" t="s">
        <v>1566</v>
      </c>
      <c r="B4643" s="103" t="s">
        <v>574</v>
      </c>
      <c r="C4643" s="102" t="s">
        <v>29</v>
      </c>
      <c r="D4643" s="102" t="s">
        <v>575</v>
      </c>
      <c r="E4643" s="104" t="s">
        <v>3291</v>
      </c>
      <c r="F4643" s="104"/>
      <c r="G4643" s="105" t="s">
        <v>65</v>
      </c>
      <c r="H4643" s="106" t="n">
        <v>1</v>
      </c>
      <c r="I4643" s="107" t="n">
        <f aca="false">L4643</f>
        <v>320.48</v>
      </c>
      <c r="J4643" s="107" t="n">
        <f aca="false">M4643</f>
        <v>320.48</v>
      </c>
      <c r="L4643" s="108" t="n">
        <f aca="false">TRUNC(N4643-N4643*$O$2,2)</f>
        <v>320.48</v>
      </c>
      <c r="M4643" s="108" t="n">
        <f aca="false">TRUNC(O4643-O4643*$O$2,2)</f>
        <v>320.48</v>
      </c>
      <c r="N4643" s="0" t="n">
        <v>410.61</v>
      </c>
      <c r="O4643" s="0" t="n">
        <v>410.61</v>
      </c>
    </row>
    <row r="4644" customFormat="false" ht="52.9" hidden="false" customHeight="true" outlineLevel="0" collapsed="false">
      <c r="A4644" s="109" t="s">
        <v>1567</v>
      </c>
      <c r="B4644" s="110" t="s">
        <v>3296</v>
      </c>
      <c r="C4644" s="109" t="s">
        <v>29</v>
      </c>
      <c r="D4644" s="109" t="s">
        <v>3297</v>
      </c>
      <c r="E4644" s="111" t="s">
        <v>1570</v>
      </c>
      <c r="F4644" s="111"/>
      <c r="G4644" s="112" t="s">
        <v>41</v>
      </c>
      <c r="H4644" s="113" t="n">
        <v>0.0728</v>
      </c>
      <c r="I4644" s="114" t="n">
        <f aca="false">L4644</f>
        <v>558.55</v>
      </c>
      <c r="J4644" s="114" t="n">
        <f aca="false">M4644</f>
        <v>40.65</v>
      </c>
      <c r="L4644" s="108" t="n">
        <f aca="false">TRUNC(N4644-N4644*$O$2,2)</f>
        <v>558.55</v>
      </c>
      <c r="M4644" s="108" t="n">
        <f aca="false">TRUNC(O4644-O4644*$O$2,2)</f>
        <v>40.65</v>
      </c>
      <c r="N4644" s="0" t="n">
        <v>715.64</v>
      </c>
      <c r="O4644" s="0" t="n">
        <v>52.09</v>
      </c>
    </row>
    <row r="4645" customFormat="false" ht="52.9" hidden="false" customHeight="true" outlineLevel="0" collapsed="false">
      <c r="A4645" s="109" t="s">
        <v>1567</v>
      </c>
      <c r="B4645" s="110" t="s">
        <v>3298</v>
      </c>
      <c r="C4645" s="109" t="s">
        <v>29</v>
      </c>
      <c r="D4645" s="109" t="s">
        <v>3299</v>
      </c>
      <c r="E4645" s="111" t="s">
        <v>1696</v>
      </c>
      <c r="F4645" s="111"/>
      <c r="G4645" s="112" t="s">
        <v>41</v>
      </c>
      <c r="H4645" s="113" t="n">
        <v>0.0744</v>
      </c>
      <c r="I4645" s="114" t="n">
        <f aca="false">L4645</f>
        <v>340.11</v>
      </c>
      <c r="J4645" s="114" t="n">
        <f aca="false">M4645</f>
        <v>25.3</v>
      </c>
      <c r="L4645" s="108" t="n">
        <f aca="false">TRUNC(N4645-N4645*$O$2,2)</f>
        <v>340.11</v>
      </c>
      <c r="M4645" s="108" t="n">
        <f aca="false">TRUNC(O4645-O4645*$O$2,2)</f>
        <v>25.3</v>
      </c>
      <c r="N4645" s="0" t="n">
        <v>435.77</v>
      </c>
      <c r="O4645" s="0" t="n">
        <v>32.42</v>
      </c>
    </row>
    <row r="4646" customFormat="false" ht="52.9" hidden="false" customHeight="true" outlineLevel="0" collapsed="false">
      <c r="A4646" s="109" t="s">
        <v>1567</v>
      </c>
      <c r="B4646" s="110" t="s">
        <v>3300</v>
      </c>
      <c r="C4646" s="109" t="s">
        <v>29</v>
      </c>
      <c r="D4646" s="109" t="s">
        <v>3301</v>
      </c>
      <c r="E4646" s="111" t="s">
        <v>1570</v>
      </c>
      <c r="F4646" s="111"/>
      <c r="G4646" s="112" t="s">
        <v>41</v>
      </c>
      <c r="H4646" s="113" t="n">
        <v>0.0148</v>
      </c>
      <c r="I4646" s="114" t="n">
        <f aca="false">L4646</f>
        <v>345.06</v>
      </c>
      <c r="J4646" s="114" t="n">
        <f aca="false">M4646</f>
        <v>5.1</v>
      </c>
      <c r="L4646" s="108" t="n">
        <f aca="false">TRUNC(N4646-N4646*$O$2,2)</f>
        <v>345.06</v>
      </c>
      <c r="M4646" s="108" t="n">
        <f aca="false">TRUNC(O4646-O4646*$O$2,2)</f>
        <v>5.1</v>
      </c>
      <c r="N4646" s="0" t="n">
        <v>442.11</v>
      </c>
      <c r="O4646" s="0" t="n">
        <v>6.54</v>
      </c>
    </row>
    <row r="4647" customFormat="false" ht="79.15" hidden="false" customHeight="true" outlineLevel="0" collapsed="false">
      <c r="A4647" s="109" t="s">
        <v>1567</v>
      </c>
      <c r="B4647" s="110" t="s">
        <v>2659</v>
      </c>
      <c r="C4647" s="109" t="s">
        <v>29</v>
      </c>
      <c r="D4647" s="109" t="s">
        <v>2660</v>
      </c>
      <c r="E4647" s="111" t="s">
        <v>1577</v>
      </c>
      <c r="F4647" s="111"/>
      <c r="G4647" s="112" t="s">
        <v>1587</v>
      </c>
      <c r="H4647" s="113" t="n">
        <v>0.0087</v>
      </c>
      <c r="I4647" s="114" t="n">
        <f aca="false">L4647</f>
        <v>105.64</v>
      </c>
      <c r="J4647" s="114" t="n">
        <f aca="false">M4647</f>
        <v>0.91</v>
      </c>
      <c r="L4647" s="108" t="n">
        <f aca="false">TRUNC(N4647-N4647*$O$2,2)</f>
        <v>105.64</v>
      </c>
      <c r="M4647" s="108" t="n">
        <f aca="false">TRUNC(O4647-O4647*$O$2,2)</f>
        <v>0.91</v>
      </c>
      <c r="N4647" s="0" t="n">
        <v>135.36</v>
      </c>
      <c r="O4647" s="0" t="n">
        <v>1.17</v>
      </c>
    </row>
    <row r="4648" customFormat="false" ht="39.6" hidden="false" customHeight="true" outlineLevel="0" collapsed="false">
      <c r="A4648" s="109" t="s">
        <v>1567</v>
      </c>
      <c r="B4648" s="110" t="s">
        <v>3302</v>
      </c>
      <c r="C4648" s="109" t="s">
        <v>29</v>
      </c>
      <c r="D4648" s="109" t="s">
        <v>3303</v>
      </c>
      <c r="E4648" s="111" t="s">
        <v>1696</v>
      </c>
      <c r="F4648" s="111"/>
      <c r="G4648" s="112" t="s">
        <v>41</v>
      </c>
      <c r="H4648" s="113" t="n">
        <v>0.0448</v>
      </c>
      <c r="I4648" s="114" t="n">
        <f aca="false">L4648</f>
        <v>1810.33</v>
      </c>
      <c r="J4648" s="114" t="n">
        <f aca="false">M4648</f>
        <v>81.1</v>
      </c>
      <c r="L4648" s="108" t="n">
        <f aca="false">TRUNC(N4648-N4648*$O$2,2)</f>
        <v>1810.33</v>
      </c>
      <c r="M4648" s="108" t="n">
        <f aca="false">TRUNC(O4648-O4648*$O$2,2)</f>
        <v>81.1</v>
      </c>
      <c r="N4648" s="0" t="n">
        <v>2319.46</v>
      </c>
      <c r="O4648" s="0" t="n">
        <v>103.91</v>
      </c>
    </row>
    <row r="4649" customFormat="false" ht="39.6" hidden="false" customHeight="true" outlineLevel="0" collapsed="false">
      <c r="A4649" s="109" t="s">
        <v>1567</v>
      </c>
      <c r="B4649" s="110" t="s">
        <v>3304</v>
      </c>
      <c r="C4649" s="109" t="s">
        <v>29</v>
      </c>
      <c r="D4649" s="109" t="s">
        <v>3305</v>
      </c>
      <c r="E4649" s="111" t="s">
        <v>2635</v>
      </c>
      <c r="F4649" s="111"/>
      <c r="G4649" s="112" t="s">
        <v>52</v>
      </c>
      <c r="H4649" s="113" t="n">
        <v>0.81</v>
      </c>
      <c r="I4649" s="114" t="n">
        <f aca="false">L4649</f>
        <v>4.53</v>
      </c>
      <c r="J4649" s="114" t="n">
        <f aca="false">M4649</f>
        <v>3.66</v>
      </c>
      <c r="L4649" s="108" t="n">
        <f aca="false">TRUNC(N4649-N4649*$O$2,2)</f>
        <v>4.53</v>
      </c>
      <c r="M4649" s="108" t="n">
        <f aca="false">TRUNC(O4649-O4649*$O$2,2)</f>
        <v>3.66</v>
      </c>
      <c r="N4649" s="0" t="n">
        <v>5.81</v>
      </c>
      <c r="O4649" s="0" t="n">
        <v>4.7</v>
      </c>
    </row>
    <row r="4650" customFormat="false" ht="39.6" hidden="false" customHeight="true" outlineLevel="0" collapsed="false">
      <c r="A4650" s="109" t="s">
        <v>1567</v>
      </c>
      <c r="B4650" s="110" t="s">
        <v>1597</v>
      </c>
      <c r="C4650" s="109" t="s">
        <v>29</v>
      </c>
      <c r="D4650" s="109" t="s">
        <v>1598</v>
      </c>
      <c r="E4650" s="111" t="s">
        <v>1570</v>
      </c>
      <c r="F4650" s="111"/>
      <c r="G4650" s="112" t="s">
        <v>31</v>
      </c>
      <c r="H4650" s="113" t="n">
        <v>2.8038</v>
      </c>
      <c r="I4650" s="114" t="n">
        <f aca="false">L4650</f>
        <v>15.82</v>
      </c>
      <c r="J4650" s="114" t="n">
        <f aca="false">M4650</f>
        <v>44.37</v>
      </c>
      <c r="L4650" s="108" t="n">
        <f aca="false">TRUNC(N4650-N4650*$O$2,2)</f>
        <v>15.82</v>
      </c>
      <c r="M4650" s="108" t="n">
        <f aca="false">TRUNC(O4650-O4650*$O$2,2)</f>
        <v>44.37</v>
      </c>
      <c r="N4650" s="0" t="n">
        <v>20.28</v>
      </c>
      <c r="O4650" s="0" t="n">
        <v>56.86</v>
      </c>
    </row>
    <row r="4651" customFormat="false" ht="79.15" hidden="false" customHeight="true" outlineLevel="0" collapsed="false">
      <c r="A4651" s="109" t="s">
        <v>1567</v>
      </c>
      <c r="B4651" s="110" t="s">
        <v>2661</v>
      </c>
      <c r="C4651" s="109" t="s">
        <v>29</v>
      </c>
      <c r="D4651" s="109" t="s">
        <v>2662</v>
      </c>
      <c r="E4651" s="111" t="s">
        <v>1577</v>
      </c>
      <c r="F4651" s="111"/>
      <c r="G4651" s="112" t="s">
        <v>1590</v>
      </c>
      <c r="H4651" s="113" t="n">
        <v>0.0178</v>
      </c>
      <c r="I4651" s="114" t="n">
        <f aca="false">L4651</f>
        <v>42.4</v>
      </c>
      <c r="J4651" s="114" t="n">
        <f aca="false">M4651</f>
        <v>0.74</v>
      </c>
      <c r="L4651" s="108" t="n">
        <f aca="false">TRUNC(N4651-N4651*$O$2,2)</f>
        <v>42.4</v>
      </c>
      <c r="M4651" s="108" t="n">
        <f aca="false">TRUNC(O4651-O4651*$O$2,2)</f>
        <v>0.74</v>
      </c>
      <c r="N4651" s="0" t="n">
        <v>54.33</v>
      </c>
      <c r="O4651" s="0" t="n">
        <v>0.96</v>
      </c>
    </row>
    <row r="4652" customFormat="false" ht="39.6" hidden="false" customHeight="true" outlineLevel="0" collapsed="false">
      <c r="A4652" s="109" t="s">
        <v>1567</v>
      </c>
      <c r="B4652" s="110" t="s">
        <v>1591</v>
      </c>
      <c r="C4652" s="109" t="s">
        <v>29</v>
      </c>
      <c r="D4652" s="109" t="s">
        <v>1592</v>
      </c>
      <c r="E4652" s="111" t="s">
        <v>1570</v>
      </c>
      <c r="F4652" s="111"/>
      <c r="G4652" s="112" t="s">
        <v>31</v>
      </c>
      <c r="H4652" s="113" t="n">
        <v>3.5684</v>
      </c>
      <c r="I4652" s="114" t="n">
        <f aca="false">L4652</f>
        <v>19.38</v>
      </c>
      <c r="J4652" s="114" t="n">
        <f aca="false">M4652</f>
        <v>69.17</v>
      </c>
      <c r="L4652" s="108" t="n">
        <f aca="false">TRUNC(N4652-N4652*$O$2,2)</f>
        <v>19.38</v>
      </c>
      <c r="M4652" s="108" t="n">
        <f aca="false">TRUNC(O4652-O4652*$O$2,2)</f>
        <v>69.17</v>
      </c>
      <c r="N4652" s="0" t="n">
        <v>24.84</v>
      </c>
      <c r="O4652" s="0" t="n">
        <v>88.63</v>
      </c>
    </row>
    <row r="4653" customFormat="false" ht="25.5" hidden="false" customHeight="false" outlineLevel="0" collapsed="false">
      <c r="A4653" s="122" t="s">
        <v>1578</v>
      </c>
      <c r="B4653" s="123" t="s">
        <v>1691</v>
      </c>
      <c r="C4653" s="122" t="s">
        <v>29</v>
      </c>
      <c r="D4653" s="122" t="s">
        <v>1692</v>
      </c>
      <c r="E4653" s="124" t="s">
        <v>1581</v>
      </c>
      <c r="F4653" s="124"/>
      <c r="G4653" s="125" t="s">
        <v>132</v>
      </c>
      <c r="H4653" s="126" t="n">
        <v>0.0125</v>
      </c>
      <c r="I4653" s="127" t="n">
        <f aca="false">L4653</f>
        <v>18.61</v>
      </c>
      <c r="J4653" s="127" t="n">
        <f aca="false">M4653</f>
        <v>0.22</v>
      </c>
      <c r="L4653" s="108" t="n">
        <f aca="false">TRUNC(N4653-N4653*$O$2,2)</f>
        <v>18.61</v>
      </c>
      <c r="M4653" s="108" t="n">
        <f aca="false">TRUNC(O4653-O4653*$O$2,2)</f>
        <v>0.22</v>
      </c>
      <c r="N4653" s="0" t="n">
        <v>23.85</v>
      </c>
      <c r="O4653" s="0" t="n">
        <v>0.29</v>
      </c>
    </row>
    <row r="4654" customFormat="false" ht="38.25" hidden="false" customHeight="false" outlineLevel="0" collapsed="false">
      <c r="A4654" s="122" t="s">
        <v>1578</v>
      </c>
      <c r="B4654" s="123" t="s">
        <v>2697</v>
      </c>
      <c r="C4654" s="122" t="s">
        <v>29</v>
      </c>
      <c r="D4654" s="122" t="s">
        <v>2698</v>
      </c>
      <c r="E4654" s="124" t="s">
        <v>1581</v>
      </c>
      <c r="F4654" s="124"/>
      <c r="G4654" s="125" t="s">
        <v>1582</v>
      </c>
      <c r="H4654" s="126" t="n">
        <v>0.0054</v>
      </c>
      <c r="I4654" s="127" t="n">
        <f aca="false">L4654</f>
        <v>6.81</v>
      </c>
      <c r="J4654" s="127" t="n">
        <f aca="false">M4654</f>
        <v>0.03</v>
      </c>
      <c r="L4654" s="108" t="n">
        <f aca="false">TRUNC(N4654-N4654*$O$2,2)</f>
        <v>6.81</v>
      </c>
      <c r="M4654" s="108" t="n">
        <f aca="false">TRUNC(O4654-O4654*$O$2,2)</f>
        <v>0.03</v>
      </c>
      <c r="N4654" s="0" t="n">
        <v>8.73</v>
      </c>
      <c r="O4654" s="0" t="n">
        <v>0.04</v>
      </c>
    </row>
    <row r="4655" customFormat="false" ht="25.5" hidden="false" customHeight="false" outlineLevel="0" collapsed="false">
      <c r="A4655" s="122" t="s">
        <v>1578</v>
      </c>
      <c r="B4655" s="123" t="s">
        <v>2691</v>
      </c>
      <c r="C4655" s="122" t="s">
        <v>29</v>
      </c>
      <c r="D4655" s="122" t="s">
        <v>2692</v>
      </c>
      <c r="E4655" s="124" t="s">
        <v>1581</v>
      </c>
      <c r="F4655" s="124"/>
      <c r="G4655" s="125" t="s">
        <v>117</v>
      </c>
      <c r="H4655" s="126" t="n">
        <v>0.1408</v>
      </c>
      <c r="I4655" s="127" t="n">
        <f aca="false">L4655</f>
        <v>3.12</v>
      </c>
      <c r="J4655" s="127" t="n">
        <f aca="false">M4655</f>
        <v>0.43</v>
      </c>
      <c r="L4655" s="108" t="n">
        <f aca="false">TRUNC(N4655-N4655*$O$2,2)</f>
        <v>3.12</v>
      </c>
      <c r="M4655" s="108" t="n">
        <f aca="false">TRUNC(O4655-O4655*$O$2,2)</f>
        <v>0.43</v>
      </c>
      <c r="N4655" s="0" t="n">
        <v>4</v>
      </c>
      <c r="O4655" s="0" t="n">
        <v>0.56</v>
      </c>
    </row>
    <row r="4656" customFormat="false" ht="38.25" hidden="false" customHeight="false" outlineLevel="0" collapsed="false">
      <c r="A4656" s="122" t="s">
        <v>1578</v>
      </c>
      <c r="B4656" s="123" t="s">
        <v>2772</v>
      </c>
      <c r="C4656" s="122" t="s">
        <v>29</v>
      </c>
      <c r="D4656" s="122" t="s">
        <v>2773</v>
      </c>
      <c r="E4656" s="124" t="s">
        <v>1581</v>
      </c>
      <c r="F4656" s="124"/>
      <c r="G4656" s="125" t="s">
        <v>117</v>
      </c>
      <c r="H4656" s="126" t="n">
        <v>0.4416</v>
      </c>
      <c r="I4656" s="127" t="n">
        <f aca="false">L4656</f>
        <v>10.74</v>
      </c>
      <c r="J4656" s="127" t="n">
        <f aca="false">M4656</f>
        <v>4.74</v>
      </c>
      <c r="L4656" s="108" t="n">
        <f aca="false">TRUNC(N4656-N4656*$O$2,2)</f>
        <v>10.74</v>
      </c>
      <c r="M4656" s="108" t="n">
        <f aca="false">TRUNC(O4656-O4656*$O$2,2)</f>
        <v>4.74</v>
      </c>
      <c r="N4656" s="0" t="n">
        <v>13.77</v>
      </c>
      <c r="O4656" s="0" t="n">
        <v>6.08</v>
      </c>
    </row>
    <row r="4657" customFormat="false" ht="25.5" hidden="false" customHeight="false" outlineLevel="0" collapsed="false">
      <c r="A4657" s="122" t="s">
        <v>1578</v>
      </c>
      <c r="B4657" s="123" t="s">
        <v>1703</v>
      </c>
      <c r="C4657" s="122" t="s">
        <v>29</v>
      </c>
      <c r="D4657" s="122" t="s">
        <v>1704</v>
      </c>
      <c r="E4657" s="124" t="s">
        <v>1581</v>
      </c>
      <c r="F4657" s="124"/>
      <c r="G4657" s="125" t="s">
        <v>117</v>
      </c>
      <c r="H4657" s="126" t="n">
        <v>0.1184</v>
      </c>
      <c r="I4657" s="127" t="n">
        <f aca="false">L4657</f>
        <v>8.92</v>
      </c>
      <c r="J4657" s="127" t="n">
        <f aca="false">M4657</f>
        <v>1.05</v>
      </c>
      <c r="L4657" s="108" t="n">
        <f aca="false">TRUNC(N4657-N4657*$O$2,2)</f>
        <v>8.92</v>
      </c>
      <c r="M4657" s="108" t="n">
        <f aca="false">TRUNC(O4657-O4657*$O$2,2)</f>
        <v>1.05</v>
      </c>
      <c r="N4657" s="0" t="n">
        <v>11.44</v>
      </c>
      <c r="O4657" s="0" t="n">
        <v>1.35</v>
      </c>
    </row>
    <row r="4658" customFormat="false" ht="25.5" hidden="false" customHeight="false" outlineLevel="0" collapsed="false">
      <c r="A4658" s="122" t="s">
        <v>1578</v>
      </c>
      <c r="B4658" s="123" t="s">
        <v>3306</v>
      </c>
      <c r="C4658" s="122" t="s">
        <v>29</v>
      </c>
      <c r="D4658" s="122" t="s">
        <v>3307</v>
      </c>
      <c r="E4658" s="124" t="s">
        <v>1581</v>
      </c>
      <c r="F4658" s="124"/>
      <c r="G4658" s="125" t="s">
        <v>65</v>
      </c>
      <c r="H4658" s="126" t="n">
        <v>20.7615</v>
      </c>
      <c r="I4658" s="127" t="n">
        <f aca="false">L4658</f>
        <v>2.06</v>
      </c>
      <c r="J4658" s="127" t="n">
        <f aca="false">M4658</f>
        <v>42.93</v>
      </c>
      <c r="L4658" s="108" t="n">
        <f aca="false">TRUNC(N4658-N4658*$O$2,2)</f>
        <v>2.06</v>
      </c>
      <c r="M4658" s="108" t="n">
        <f aca="false">TRUNC(O4658-O4658*$O$2,2)</f>
        <v>42.93</v>
      </c>
      <c r="N4658" s="0" t="n">
        <v>2.65</v>
      </c>
      <c r="O4658" s="0" t="n">
        <v>55.01</v>
      </c>
    </row>
    <row r="4659" customFormat="false" ht="12.75" hidden="false" customHeight="false" outlineLevel="0" collapsed="false">
      <c r="A4659" s="115"/>
      <c r="B4659" s="115"/>
      <c r="C4659" s="115"/>
      <c r="D4659" s="115"/>
      <c r="E4659" s="115"/>
      <c r="F4659" s="116"/>
      <c r="G4659" s="115"/>
      <c r="H4659" s="116"/>
      <c r="I4659" s="115"/>
      <c r="J4659" s="116"/>
      <c r="L4659" s="108"/>
      <c r="M4659" s="108" t="n">
        <f aca="false">TRUNC(O4659-O4659*$O$2,2)</f>
        <v>126.18</v>
      </c>
      <c r="N4659" s="0" t="s">
        <v>1574</v>
      </c>
      <c r="O4659" s="0" t="n">
        <v>161.67</v>
      </c>
    </row>
    <row r="4660" customFormat="false" ht="12.75" hidden="false" customHeight="false" outlineLevel="0" collapsed="false">
      <c r="A4660" s="115"/>
      <c r="B4660" s="115"/>
      <c r="C4660" s="115"/>
      <c r="D4660" s="115"/>
      <c r="E4660" s="115"/>
      <c r="F4660" s="116"/>
      <c r="G4660" s="115"/>
      <c r="H4660" s="117" t="s">
        <v>1575</v>
      </c>
      <c r="I4660" s="117"/>
      <c r="J4660" s="118" t="n">
        <f aca="false">M4660</f>
        <v>392.49</v>
      </c>
      <c r="L4660" s="108" t="n">
        <f aca="false">TRUNC(N4660-N4660*$O$2,2)</f>
        <v>0</v>
      </c>
      <c r="M4660" s="108" t="n">
        <f aca="false">TRUNC(O4660-O4660*$O$2,2)</f>
        <v>392.49</v>
      </c>
      <c r="N4660" s="0" t="n">
        <v>0</v>
      </c>
      <c r="O4660" s="0" t="n">
        <v>502.87</v>
      </c>
    </row>
    <row r="4661" customFormat="false" ht="13.5" hidden="false" customHeight="false" outlineLevel="0" collapsed="false">
      <c r="A4661" s="30"/>
      <c r="B4661" s="30"/>
      <c r="C4661" s="30"/>
      <c r="D4661" s="30"/>
      <c r="E4661" s="30"/>
      <c r="F4661" s="30"/>
      <c r="G4661" s="30"/>
      <c r="H4661" s="119"/>
      <c r="I4661" s="30"/>
      <c r="J4661" s="120"/>
      <c r="L4661" s="108"/>
      <c r="M4661" s="108" t="n">
        <f aca="false">TRUNC(O4661-O4661*$O$2,2)</f>
        <v>784.98</v>
      </c>
      <c r="N4661" s="0" t="s">
        <v>1576</v>
      </c>
      <c r="O4661" s="0" t="n">
        <v>1005.74</v>
      </c>
    </row>
    <row r="4662" customFormat="false" ht="13.5" hidden="false" customHeight="false" outlineLevel="0" collapsed="false">
      <c r="A4662" s="121"/>
      <c r="B4662" s="121"/>
      <c r="C4662" s="121"/>
      <c r="D4662" s="121"/>
      <c r="E4662" s="121"/>
      <c r="F4662" s="121"/>
      <c r="G4662" s="121"/>
      <c r="H4662" s="121"/>
      <c r="I4662" s="121"/>
      <c r="J4662" s="121"/>
      <c r="L4662" s="108" t="n">
        <f aca="false">TRUNC(N4662-N4662*$O$2,2)</f>
        <v>0</v>
      </c>
      <c r="M4662" s="108" t="n">
        <f aca="false">TRUNC(O4662-O4662*$O$2,2)</f>
        <v>0</v>
      </c>
      <c r="N4662" s="0" t="n">
        <v>0</v>
      </c>
      <c r="O4662" s="0" t="n">
        <v>0</v>
      </c>
    </row>
    <row r="4663" customFormat="false" ht="15" hidden="false" customHeight="false" outlineLevel="0" collapsed="false">
      <c r="A4663" s="98" t="s">
        <v>711</v>
      </c>
      <c r="B4663" s="99" t="s">
        <v>8</v>
      </c>
      <c r="C4663" s="98" t="s">
        <v>9</v>
      </c>
      <c r="D4663" s="98" t="s">
        <v>10</v>
      </c>
      <c r="E4663" s="100" t="s">
        <v>1565</v>
      </c>
      <c r="F4663" s="100"/>
      <c r="G4663" s="101" t="s">
        <v>11</v>
      </c>
      <c r="H4663" s="99" t="s">
        <v>12</v>
      </c>
      <c r="I4663" s="99" t="s">
        <v>13</v>
      </c>
      <c r="J4663" s="99" t="s">
        <v>15</v>
      </c>
      <c r="L4663" s="108"/>
      <c r="M4663" s="108"/>
    </row>
    <row r="4664" customFormat="false" ht="26.45" hidden="false" customHeight="true" outlineLevel="0" collapsed="false">
      <c r="A4664" s="102" t="s">
        <v>1566</v>
      </c>
      <c r="B4664" s="103" t="s">
        <v>712</v>
      </c>
      <c r="C4664" s="102" t="s">
        <v>50</v>
      </c>
      <c r="D4664" s="102" t="s">
        <v>713</v>
      </c>
      <c r="E4664" s="104" t="s">
        <v>3424</v>
      </c>
      <c r="F4664" s="104"/>
      <c r="G4664" s="105" t="s">
        <v>24</v>
      </c>
      <c r="H4664" s="106" t="n">
        <v>1</v>
      </c>
      <c r="I4664" s="107" t="n">
        <f aca="false">L4664</f>
        <v>61.01</v>
      </c>
      <c r="J4664" s="107" t="n">
        <f aca="false">M4664</f>
        <v>61.01</v>
      </c>
      <c r="L4664" s="108" t="n">
        <f aca="false">TRUNC(N4664-N4664*$O$2,2)</f>
        <v>61.01</v>
      </c>
      <c r="M4664" s="108" t="n">
        <f aca="false">TRUNC(O4664-O4664*$O$2,2)</f>
        <v>61.01</v>
      </c>
      <c r="N4664" s="0" t="n">
        <v>78.18</v>
      </c>
      <c r="O4664" s="0" t="n">
        <v>78.18</v>
      </c>
    </row>
    <row r="4665" customFormat="false" ht="15" hidden="false" customHeight="false" outlineLevel="0" collapsed="false">
      <c r="A4665" s="98"/>
      <c r="B4665" s="99" t="s">
        <v>8</v>
      </c>
      <c r="C4665" s="98" t="s">
        <v>9</v>
      </c>
      <c r="D4665" s="98" t="s">
        <v>10</v>
      </c>
      <c r="E4665" s="100" t="s">
        <v>1565</v>
      </c>
      <c r="F4665" s="100"/>
      <c r="G4665" s="101" t="s">
        <v>11</v>
      </c>
      <c r="H4665" s="99" t="s">
        <v>12</v>
      </c>
      <c r="I4665" s="99" t="s">
        <v>13</v>
      </c>
      <c r="J4665" s="99" t="s">
        <v>15</v>
      </c>
      <c r="L4665" s="108"/>
      <c r="M4665" s="108"/>
    </row>
    <row r="4666" customFormat="false" ht="25.5" hidden="false" customHeight="false" outlineLevel="0" collapsed="false">
      <c r="A4666" s="122" t="s">
        <v>1578</v>
      </c>
      <c r="B4666" s="123" t="s">
        <v>1865</v>
      </c>
      <c r="C4666" s="122" t="s">
        <v>50</v>
      </c>
      <c r="D4666" s="122" t="s">
        <v>1866</v>
      </c>
      <c r="E4666" s="124" t="s">
        <v>1609</v>
      </c>
      <c r="F4666" s="124"/>
      <c r="G4666" s="125" t="s">
        <v>1610</v>
      </c>
      <c r="H4666" s="126" t="n">
        <v>0.5</v>
      </c>
      <c r="I4666" s="127" t="n">
        <f aca="false">L4666</f>
        <v>14.91</v>
      </c>
      <c r="J4666" s="127" t="n">
        <f aca="false">M4666</f>
        <v>7.45</v>
      </c>
      <c r="L4666" s="108" t="n">
        <f aca="false">TRUNC(N4666-N4666*$O$2,2)</f>
        <v>14.91</v>
      </c>
      <c r="M4666" s="108" t="n">
        <f aca="false">TRUNC(O4666-O4666*$O$2,2)</f>
        <v>7.45</v>
      </c>
      <c r="N4666" s="0" t="s">
        <v>1739</v>
      </c>
      <c r="O4666" s="0" t="s">
        <v>3309</v>
      </c>
    </row>
    <row r="4667" customFormat="false" ht="25.5" hidden="false" customHeight="false" outlineLevel="0" collapsed="false">
      <c r="A4667" s="109" t="s">
        <v>1566</v>
      </c>
      <c r="B4667" s="110" t="n">
        <v>10549</v>
      </c>
      <c r="C4667" s="109" t="s">
        <v>50</v>
      </c>
      <c r="D4667" s="109" t="s">
        <v>1620</v>
      </c>
      <c r="E4667" s="111" t="s">
        <v>1621</v>
      </c>
      <c r="F4667" s="111"/>
      <c r="G4667" s="112" t="s">
        <v>1610</v>
      </c>
      <c r="H4667" s="113" t="n">
        <v>0.5</v>
      </c>
      <c r="I4667" s="114" t="n">
        <f aca="false">L4667</f>
        <v>2.95</v>
      </c>
      <c r="J4667" s="114" t="n">
        <f aca="false">M4667</f>
        <v>1.47</v>
      </c>
      <c r="L4667" s="108" t="n">
        <f aca="false">TRUNC(N4667-N4667*$O$2,2)</f>
        <v>2.95</v>
      </c>
      <c r="M4667" s="108" t="n">
        <f aca="false">TRUNC(O4667-O4667*$O$2,2)</f>
        <v>1.47</v>
      </c>
      <c r="N4667" s="0" t="s">
        <v>1622</v>
      </c>
      <c r="O4667" s="0" t="s">
        <v>2421</v>
      </c>
    </row>
    <row r="4668" customFormat="false" ht="25.5" hidden="false" customHeight="false" outlineLevel="0" collapsed="false">
      <c r="A4668" s="122" t="s">
        <v>1578</v>
      </c>
      <c r="B4668" s="123" t="s">
        <v>1616</v>
      </c>
      <c r="C4668" s="122" t="s">
        <v>50</v>
      </c>
      <c r="D4668" s="122" t="s">
        <v>1617</v>
      </c>
      <c r="E4668" s="124" t="s">
        <v>1609</v>
      </c>
      <c r="F4668" s="124"/>
      <c r="G4668" s="125" t="s">
        <v>1610</v>
      </c>
      <c r="H4668" s="126" t="n">
        <v>0.5</v>
      </c>
      <c r="I4668" s="127" t="n">
        <f aca="false">L4668</f>
        <v>10.65</v>
      </c>
      <c r="J4668" s="127" t="n">
        <f aca="false">M4668</f>
        <v>5.32</v>
      </c>
      <c r="L4668" s="108" t="n">
        <f aca="false">TRUNC(N4668-N4668*$O$2,2)</f>
        <v>10.65</v>
      </c>
      <c r="M4668" s="108" t="n">
        <f aca="false">TRUNC(O4668-O4668*$O$2,2)</f>
        <v>5.32</v>
      </c>
      <c r="N4668" s="0" t="s">
        <v>1618</v>
      </c>
      <c r="O4668" s="0" t="s">
        <v>3133</v>
      </c>
    </row>
    <row r="4669" customFormat="false" ht="25.5" hidden="false" customHeight="false" outlineLevel="0" collapsed="false">
      <c r="A4669" s="109" t="s">
        <v>1566</v>
      </c>
      <c r="B4669" s="110" t="n">
        <v>10554</v>
      </c>
      <c r="C4669" s="109" t="s">
        <v>50</v>
      </c>
      <c r="D4669" s="109" t="s">
        <v>1839</v>
      </c>
      <c r="E4669" s="111" t="s">
        <v>1621</v>
      </c>
      <c r="F4669" s="111"/>
      <c r="G4669" s="112" t="s">
        <v>1610</v>
      </c>
      <c r="H4669" s="113" t="n">
        <v>0.5</v>
      </c>
      <c r="I4669" s="114" t="n">
        <f aca="false">L4669</f>
        <v>2.9</v>
      </c>
      <c r="J4669" s="114" t="n">
        <f aca="false">M4669</f>
        <v>1.45</v>
      </c>
      <c r="L4669" s="108" t="n">
        <f aca="false">TRUNC(N4669-N4669*$O$2,2)</f>
        <v>2.9</v>
      </c>
      <c r="M4669" s="108" t="n">
        <f aca="false">TRUNC(O4669-O4669*$O$2,2)</f>
        <v>1.45</v>
      </c>
      <c r="N4669" s="0" t="s">
        <v>1840</v>
      </c>
      <c r="O4669" s="0" t="s">
        <v>3055</v>
      </c>
    </row>
    <row r="4670" customFormat="false" ht="25.5" hidden="false" customHeight="false" outlineLevel="0" collapsed="false">
      <c r="A4670" s="122" t="s">
        <v>1578</v>
      </c>
      <c r="B4670" s="123" t="s">
        <v>3425</v>
      </c>
      <c r="C4670" s="122" t="s">
        <v>50</v>
      </c>
      <c r="D4670" s="122" t="s">
        <v>3426</v>
      </c>
      <c r="E4670" s="124" t="s">
        <v>1581</v>
      </c>
      <c r="F4670" s="124"/>
      <c r="G4670" s="125" t="s">
        <v>24</v>
      </c>
      <c r="H4670" s="126" t="n">
        <v>1</v>
      </c>
      <c r="I4670" s="127" t="n">
        <f aca="false">L4670</f>
        <v>45.33</v>
      </c>
      <c r="J4670" s="127" t="n">
        <f aca="false">M4670</f>
        <v>45.33</v>
      </c>
      <c r="L4670" s="108" t="n">
        <f aca="false">TRUNC(N4670-N4670*$O$2,2)</f>
        <v>45.33</v>
      </c>
      <c r="M4670" s="108" t="n">
        <f aca="false">TRUNC(O4670-O4670*$O$2,2)</f>
        <v>45.33</v>
      </c>
      <c r="N4670" s="0" t="s">
        <v>3427</v>
      </c>
      <c r="O4670" s="0" t="s">
        <v>3427</v>
      </c>
    </row>
    <row r="4671" customFormat="false" ht="13.9" hidden="false" customHeight="true" outlineLevel="0" collapsed="false">
      <c r="A4671" s="134" t="s">
        <v>1630</v>
      </c>
      <c r="B4671" s="134"/>
      <c r="C4671" s="134"/>
      <c r="D4671" s="134"/>
      <c r="E4671" s="134"/>
      <c r="F4671" s="134"/>
      <c r="G4671" s="134"/>
      <c r="H4671" s="134"/>
      <c r="I4671" s="134"/>
      <c r="J4671" s="134"/>
      <c r="L4671" s="108" t="n">
        <f aca="false">TRUNC(N4671-N4671*$O$2,2)</f>
        <v>0</v>
      </c>
      <c r="M4671" s="108" t="n">
        <f aca="false">TRUNC(O4671-O4671*$O$2,2)</f>
        <v>0</v>
      </c>
      <c r="N4671" s="0" t="n">
        <v>0</v>
      </c>
      <c r="O4671" s="0" t="n">
        <v>0</v>
      </c>
    </row>
    <row r="4672" customFormat="false" ht="15" hidden="false" customHeight="false" outlineLevel="0" collapsed="false">
      <c r="A4672" s="98"/>
      <c r="B4672" s="99" t="s">
        <v>8</v>
      </c>
      <c r="C4672" s="98" t="s">
        <v>9</v>
      </c>
      <c r="D4672" s="98" t="s">
        <v>10</v>
      </c>
      <c r="E4672" s="100" t="s">
        <v>1565</v>
      </c>
      <c r="F4672" s="100"/>
      <c r="G4672" s="101" t="s">
        <v>11</v>
      </c>
      <c r="H4672" s="99" t="s">
        <v>12</v>
      </c>
      <c r="I4672" s="99" t="s">
        <v>13</v>
      </c>
      <c r="J4672" s="99" t="s">
        <v>15</v>
      </c>
      <c r="L4672" s="108"/>
      <c r="M4672" s="108"/>
    </row>
    <row r="4673" customFormat="false" ht="12.75" hidden="false" customHeight="false" outlineLevel="0" collapsed="false">
      <c r="A4673" s="122" t="s">
        <v>1578</v>
      </c>
      <c r="B4673" s="123" t="n">
        <v>1651</v>
      </c>
      <c r="C4673" s="122" t="s">
        <v>50</v>
      </c>
      <c r="D4673" s="122" t="s">
        <v>1638</v>
      </c>
      <c r="E4673" s="124" t="s">
        <v>1581</v>
      </c>
      <c r="F4673" s="124"/>
      <c r="G4673" s="125" t="s">
        <v>1639</v>
      </c>
      <c r="H4673" s="126" t="n">
        <v>0.0008</v>
      </c>
      <c r="I4673" s="127" t="n">
        <f aca="false">L4673</f>
        <v>4.95</v>
      </c>
      <c r="J4673" s="127" t="n">
        <f aca="false">M4673</f>
        <v>0</v>
      </c>
      <c r="L4673" s="108" t="n">
        <f aca="false">TRUNC(N4673-N4673*$O$2,2)</f>
        <v>4.95</v>
      </c>
      <c r="M4673" s="108" t="n">
        <f aca="false">TRUNC(O4673-O4673*$O$2,2)</f>
        <v>0</v>
      </c>
      <c r="N4673" s="0" t="s">
        <v>1640</v>
      </c>
      <c r="O4673" s="0" t="s">
        <v>1635</v>
      </c>
    </row>
    <row r="4674" customFormat="false" ht="12.75" hidden="false" customHeight="false" outlineLevel="0" collapsed="false">
      <c r="A4674" s="122" t="s">
        <v>1578</v>
      </c>
      <c r="B4674" s="123" t="n">
        <v>10593</v>
      </c>
      <c r="C4674" s="122" t="s">
        <v>50</v>
      </c>
      <c r="D4674" s="122" t="s">
        <v>1958</v>
      </c>
      <c r="E4674" s="124" t="s">
        <v>1581</v>
      </c>
      <c r="F4674" s="124"/>
      <c r="G4674" s="125" t="s">
        <v>24</v>
      </c>
      <c r="H4674" s="126" t="n">
        <v>5E-005</v>
      </c>
      <c r="I4674" s="127" t="n">
        <f aca="false">L4674</f>
        <v>15.27</v>
      </c>
      <c r="J4674" s="127" t="n">
        <f aca="false">M4674</f>
        <v>0</v>
      </c>
      <c r="L4674" s="108" t="n">
        <f aca="false">TRUNC(N4674-N4674*$O$2,2)</f>
        <v>15.27</v>
      </c>
      <c r="M4674" s="108" t="n">
        <f aca="false">TRUNC(O4674-O4674*$O$2,2)</f>
        <v>0</v>
      </c>
      <c r="N4674" s="0" t="s">
        <v>1959</v>
      </c>
      <c r="O4674" s="0" t="s">
        <v>1635</v>
      </c>
    </row>
    <row r="4675" customFormat="false" ht="12.75" hidden="false" customHeight="false" outlineLevel="0" collapsed="false">
      <c r="A4675" s="122" t="s">
        <v>1578</v>
      </c>
      <c r="B4675" s="123" t="n">
        <v>11253</v>
      </c>
      <c r="C4675" s="122" t="s">
        <v>50</v>
      </c>
      <c r="D4675" s="122" t="s">
        <v>1891</v>
      </c>
      <c r="E4675" s="124" t="s">
        <v>1581</v>
      </c>
      <c r="F4675" s="124"/>
      <c r="G4675" s="125" t="s">
        <v>24</v>
      </c>
      <c r="H4675" s="126" t="n">
        <v>0.00055</v>
      </c>
      <c r="I4675" s="127" t="n">
        <f aca="false">L4675</f>
        <v>19.9</v>
      </c>
      <c r="J4675" s="127" t="n">
        <f aca="false">M4675</f>
        <v>0</v>
      </c>
      <c r="L4675" s="108" t="n">
        <f aca="false">TRUNC(N4675-N4675*$O$2,2)</f>
        <v>19.9</v>
      </c>
      <c r="M4675" s="108" t="n">
        <f aca="false">TRUNC(O4675-O4675*$O$2,2)</f>
        <v>0</v>
      </c>
      <c r="N4675" s="0" t="s">
        <v>1892</v>
      </c>
      <c r="O4675" s="0" t="s">
        <v>1644</v>
      </c>
    </row>
    <row r="4676" customFormat="false" ht="25.5" hidden="false" customHeight="false" outlineLevel="0" collapsed="false">
      <c r="A4676" s="122" t="s">
        <v>1578</v>
      </c>
      <c r="B4676" s="123" t="s">
        <v>1616</v>
      </c>
      <c r="C4676" s="122" t="s">
        <v>50</v>
      </c>
      <c r="D4676" s="122" t="s">
        <v>1617</v>
      </c>
      <c r="E4676" s="124" t="s">
        <v>1609</v>
      </c>
      <c r="F4676" s="124"/>
      <c r="G4676" s="125" t="s">
        <v>1610</v>
      </c>
      <c r="H4676" s="126" t="n">
        <v>0.5</v>
      </c>
      <c r="I4676" s="127" t="n">
        <f aca="false">L4676</f>
        <v>10.65</v>
      </c>
      <c r="J4676" s="127" t="n">
        <f aca="false">M4676</f>
        <v>5.32</v>
      </c>
      <c r="L4676" s="108" t="n">
        <f aca="false">TRUNC(N4676-N4676*$O$2,2)</f>
        <v>10.65</v>
      </c>
      <c r="M4676" s="108" t="n">
        <f aca="false">TRUNC(O4676-O4676*$O$2,2)</f>
        <v>5.32</v>
      </c>
      <c r="N4676" s="0" t="s">
        <v>1618</v>
      </c>
      <c r="O4676" s="0" t="s">
        <v>3133</v>
      </c>
    </row>
    <row r="4677" customFormat="false" ht="12.75" hidden="false" customHeight="false" outlineLevel="0" collapsed="false">
      <c r="A4677" s="122" t="s">
        <v>1578</v>
      </c>
      <c r="B4677" s="123" t="n">
        <v>10362</v>
      </c>
      <c r="C4677" s="122" t="s">
        <v>50</v>
      </c>
      <c r="D4677" s="122" t="s">
        <v>1674</v>
      </c>
      <c r="E4677" s="124" t="s">
        <v>1642</v>
      </c>
      <c r="F4677" s="124"/>
      <c r="G4677" s="125" t="s">
        <v>24</v>
      </c>
      <c r="H4677" s="126" t="n">
        <v>0.0045</v>
      </c>
      <c r="I4677" s="127" t="n">
        <f aca="false">L4677</f>
        <v>9.78</v>
      </c>
      <c r="J4677" s="127" t="n">
        <f aca="false">M4677</f>
        <v>0.03</v>
      </c>
      <c r="L4677" s="108" t="n">
        <f aca="false">TRUNC(N4677-N4677*$O$2,2)</f>
        <v>9.78</v>
      </c>
      <c r="M4677" s="108" t="n">
        <f aca="false">TRUNC(O4677-O4677*$O$2,2)</f>
        <v>0.03</v>
      </c>
      <c r="N4677" s="0" t="s">
        <v>1675</v>
      </c>
      <c r="O4677" s="0" t="s">
        <v>1612</v>
      </c>
    </row>
    <row r="4678" customFormat="false" ht="25.5" hidden="false" customHeight="false" outlineLevel="0" collapsed="false">
      <c r="A4678" s="122" t="s">
        <v>1578</v>
      </c>
      <c r="B4678" s="123" t="s">
        <v>1664</v>
      </c>
      <c r="C4678" s="122" t="s">
        <v>50</v>
      </c>
      <c r="D4678" s="122" t="s">
        <v>1665</v>
      </c>
      <c r="E4678" s="124" t="s">
        <v>1581</v>
      </c>
      <c r="F4678" s="124"/>
      <c r="G4678" s="125" t="s">
        <v>24</v>
      </c>
      <c r="H4678" s="126" t="n">
        <v>0.0002</v>
      </c>
      <c r="I4678" s="127" t="n">
        <f aca="false">L4678</f>
        <v>13.69</v>
      </c>
      <c r="J4678" s="127" t="n">
        <f aca="false">M4678</f>
        <v>0</v>
      </c>
      <c r="L4678" s="108" t="n">
        <f aca="false">TRUNC(N4678-N4678*$O$2,2)</f>
        <v>13.69</v>
      </c>
      <c r="M4678" s="108" t="n">
        <f aca="false">TRUNC(O4678-O4678*$O$2,2)</f>
        <v>0</v>
      </c>
      <c r="N4678" s="0" t="s">
        <v>1666</v>
      </c>
      <c r="O4678" s="0" t="s">
        <v>1635</v>
      </c>
    </row>
    <row r="4679" customFormat="false" ht="12.75" hidden="false" customHeight="false" outlineLevel="0" collapsed="false">
      <c r="A4679" s="122" t="s">
        <v>1578</v>
      </c>
      <c r="B4679" s="123" t="n">
        <v>11256</v>
      </c>
      <c r="C4679" s="122" t="s">
        <v>50</v>
      </c>
      <c r="D4679" s="122" t="s">
        <v>1910</v>
      </c>
      <c r="E4679" s="124" t="s">
        <v>1581</v>
      </c>
      <c r="F4679" s="124"/>
      <c r="G4679" s="125" t="s">
        <v>24</v>
      </c>
      <c r="H4679" s="126" t="n">
        <v>0.0002</v>
      </c>
      <c r="I4679" s="127" t="n">
        <f aca="false">L4679</f>
        <v>46.83</v>
      </c>
      <c r="J4679" s="127" t="n">
        <f aca="false">M4679</f>
        <v>0</v>
      </c>
      <c r="L4679" s="108" t="n">
        <f aca="false">TRUNC(N4679-N4679*$O$2,2)</f>
        <v>46.83</v>
      </c>
      <c r="M4679" s="108" t="n">
        <f aca="false">TRUNC(O4679-O4679*$O$2,2)</f>
        <v>0</v>
      </c>
      <c r="N4679" s="0" t="s">
        <v>1911</v>
      </c>
      <c r="O4679" s="0" t="s">
        <v>1644</v>
      </c>
    </row>
    <row r="4680" customFormat="false" ht="12.75" hidden="false" customHeight="false" outlineLevel="0" collapsed="false">
      <c r="A4680" s="122" t="s">
        <v>1578</v>
      </c>
      <c r="B4680" s="123" t="n">
        <v>11254</v>
      </c>
      <c r="C4680" s="122" t="s">
        <v>50</v>
      </c>
      <c r="D4680" s="122" t="s">
        <v>1912</v>
      </c>
      <c r="E4680" s="124" t="s">
        <v>1581</v>
      </c>
      <c r="F4680" s="124"/>
      <c r="G4680" s="125" t="s">
        <v>24</v>
      </c>
      <c r="H4680" s="126" t="n">
        <v>0.00035</v>
      </c>
      <c r="I4680" s="127" t="n">
        <f aca="false">L4680</f>
        <v>17.79</v>
      </c>
      <c r="J4680" s="127" t="n">
        <f aca="false">M4680</f>
        <v>0</v>
      </c>
      <c r="L4680" s="108" t="n">
        <f aca="false">TRUNC(N4680-N4680*$O$2,2)</f>
        <v>17.79</v>
      </c>
      <c r="M4680" s="108" t="n">
        <f aca="false">TRUNC(O4680-O4680*$O$2,2)</f>
        <v>0</v>
      </c>
      <c r="N4680" s="0" t="s">
        <v>1913</v>
      </c>
      <c r="O4680" s="0" t="s">
        <v>1635</v>
      </c>
    </row>
    <row r="4681" customFormat="false" ht="12.75" hidden="false" customHeight="false" outlineLevel="0" collapsed="false">
      <c r="A4681" s="122" t="s">
        <v>1578</v>
      </c>
      <c r="B4681" s="123" t="n">
        <v>2378</v>
      </c>
      <c r="C4681" s="122" t="s">
        <v>50</v>
      </c>
      <c r="D4681" s="122" t="s">
        <v>1657</v>
      </c>
      <c r="E4681" s="124" t="s">
        <v>1581</v>
      </c>
      <c r="F4681" s="124"/>
      <c r="G4681" s="125" t="s">
        <v>24</v>
      </c>
      <c r="H4681" s="126" t="n">
        <v>0.07975</v>
      </c>
      <c r="I4681" s="127" t="n">
        <f aca="false">L4681</f>
        <v>3.51</v>
      </c>
      <c r="J4681" s="127" t="n">
        <f aca="false">M4681</f>
        <v>0.27</v>
      </c>
      <c r="L4681" s="108" t="n">
        <f aca="false">TRUNC(N4681-N4681*$O$2,2)</f>
        <v>3.51</v>
      </c>
      <c r="M4681" s="108" t="n">
        <f aca="false">TRUNC(O4681-O4681*$O$2,2)</f>
        <v>0.27</v>
      </c>
      <c r="N4681" s="0" t="s">
        <v>1658</v>
      </c>
      <c r="O4681" s="0" t="s">
        <v>1889</v>
      </c>
    </row>
    <row r="4682" customFormat="false" ht="12.75" hidden="false" customHeight="false" outlineLevel="0" collapsed="false">
      <c r="A4682" s="122" t="s">
        <v>1578</v>
      </c>
      <c r="B4682" s="123" t="n">
        <v>10492</v>
      </c>
      <c r="C4682" s="122" t="s">
        <v>50</v>
      </c>
      <c r="D4682" s="122" t="s">
        <v>1662</v>
      </c>
      <c r="E4682" s="124" t="s">
        <v>1581</v>
      </c>
      <c r="F4682" s="124"/>
      <c r="G4682" s="125" t="s">
        <v>24</v>
      </c>
      <c r="H4682" s="126" t="n">
        <v>0.0045</v>
      </c>
      <c r="I4682" s="127" t="n">
        <f aca="false">L4682</f>
        <v>148.29</v>
      </c>
      <c r="J4682" s="127" t="n">
        <f aca="false">M4682</f>
        <v>0.66</v>
      </c>
      <c r="L4682" s="108" t="n">
        <f aca="false">TRUNC(N4682-N4682*$O$2,2)</f>
        <v>148.29</v>
      </c>
      <c r="M4682" s="108" t="n">
        <f aca="false">TRUNC(O4682-O4682*$O$2,2)</f>
        <v>0.66</v>
      </c>
      <c r="N4682" s="0" t="s">
        <v>1663</v>
      </c>
      <c r="O4682" s="0" t="s">
        <v>1955</v>
      </c>
    </row>
    <row r="4683" customFormat="false" ht="12.75" hidden="false" customHeight="false" outlineLevel="0" collapsed="false">
      <c r="A4683" s="122" t="s">
        <v>1578</v>
      </c>
      <c r="B4683" s="123" t="n">
        <v>4728</v>
      </c>
      <c r="C4683" s="122" t="s">
        <v>50</v>
      </c>
      <c r="D4683" s="122" t="s">
        <v>1667</v>
      </c>
      <c r="E4683" s="124" t="s">
        <v>1581</v>
      </c>
      <c r="F4683" s="124"/>
      <c r="G4683" s="125" t="s">
        <v>24</v>
      </c>
      <c r="H4683" s="126" t="n">
        <v>0.00015</v>
      </c>
      <c r="I4683" s="127" t="n">
        <f aca="false">L4683</f>
        <v>14.5</v>
      </c>
      <c r="J4683" s="127" t="n">
        <f aca="false">M4683</f>
        <v>0</v>
      </c>
      <c r="L4683" s="108" t="n">
        <f aca="false">TRUNC(N4683-N4683*$O$2,2)</f>
        <v>14.5</v>
      </c>
      <c r="M4683" s="108" t="n">
        <f aca="false">TRUNC(O4683-O4683*$O$2,2)</f>
        <v>0</v>
      </c>
      <c r="N4683" s="0" t="s">
        <v>1668</v>
      </c>
      <c r="O4683" s="0" t="s">
        <v>1635</v>
      </c>
    </row>
    <row r="4684" customFormat="false" ht="12.75" hidden="false" customHeight="false" outlineLevel="0" collapsed="false">
      <c r="A4684" s="122" t="s">
        <v>1578</v>
      </c>
      <c r="B4684" s="123" t="n">
        <v>10596</v>
      </c>
      <c r="C4684" s="122" t="s">
        <v>50</v>
      </c>
      <c r="D4684" s="122" t="s">
        <v>1672</v>
      </c>
      <c r="E4684" s="124" t="s">
        <v>1581</v>
      </c>
      <c r="F4684" s="124"/>
      <c r="G4684" s="125" t="s">
        <v>24</v>
      </c>
      <c r="H4684" s="126" t="n">
        <v>0.0045</v>
      </c>
      <c r="I4684" s="127" t="n">
        <f aca="false">L4684</f>
        <v>3.82</v>
      </c>
      <c r="J4684" s="127" t="n">
        <f aca="false">M4684</f>
        <v>0.01</v>
      </c>
      <c r="L4684" s="108" t="n">
        <f aca="false">TRUNC(N4684-N4684*$O$2,2)</f>
        <v>3.82</v>
      </c>
      <c r="M4684" s="108" t="n">
        <f aca="false">TRUNC(O4684-O4684*$O$2,2)</f>
        <v>0.01</v>
      </c>
      <c r="N4684" s="0" t="s">
        <v>1673</v>
      </c>
      <c r="O4684" s="0" t="s">
        <v>1678</v>
      </c>
    </row>
    <row r="4685" customFormat="false" ht="12.75" hidden="false" customHeight="false" outlineLevel="0" collapsed="false">
      <c r="A4685" s="122" t="s">
        <v>1578</v>
      </c>
      <c r="B4685" s="123" t="n">
        <v>10599</v>
      </c>
      <c r="C4685" s="122" t="s">
        <v>50</v>
      </c>
      <c r="D4685" s="122" t="s">
        <v>1648</v>
      </c>
      <c r="E4685" s="124" t="s">
        <v>1581</v>
      </c>
      <c r="F4685" s="124"/>
      <c r="G4685" s="125" t="s">
        <v>24</v>
      </c>
      <c r="H4685" s="126" t="n">
        <v>0.0018</v>
      </c>
      <c r="I4685" s="127" t="n">
        <f aca="false">L4685</f>
        <v>14.04</v>
      </c>
      <c r="J4685" s="127" t="n">
        <f aca="false">M4685</f>
        <v>0.02</v>
      </c>
      <c r="L4685" s="108" t="n">
        <f aca="false">TRUNC(N4685-N4685*$O$2,2)</f>
        <v>14.04</v>
      </c>
      <c r="M4685" s="108" t="n">
        <f aca="false">TRUNC(O4685-O4685*$O$2,2)</f>
        <v>0.02</v>
      </c>
      <c r="N4685" s="0" t="s">
        <v>1649</v>
      </c>
      <c r="O4685" s="0" t="s">
        <v>1893</v>
      </c>
    </row>
    <row r="4686" customFormat="false" ht="12.75" hidden="false" customHeight="false" outlineLevel="0" collapsed="false">
      <c r="A4686" s="122" t="s">
        <v>1578</v>
      </c>
      <c r="B4686" s="123" t="n">
        <v>941</v>
      </c>
      <c r="C4686" s="122" t="s">
        <v>50</v>
      </c>
      <c r="D4686" s="122" t="s">
        <v>1652</v>
      </c>
      <c r="E4686" s="124" t="s">
        <v>1581</v>
      </c>
      <c r="F4686" s="124"/>
      <c r="G4686" s="125" t="s">
        <v>24</v>
      </c>
      <c r="H4686" s="126" t="n">
        <v>0.0015</v>
      </c>
      <c r="I4686" s="127" t="n">
        <f aca="false">L4686</f>
        <v>148.56</v>
      </c>
      <c r="J4686" s="127" t="n">
        <f aca="false">M4686</f>
        <v>0.21</v>
      </c>
      <c r="L4686" s="108" t="n">
        <f aca="false">TRUNC(N4686-N4686*$O$2,2)</f>
        <v>148.56</v>
      </c>
      <c r="M4686" s="108" t="n">
        <f aca="false">TRUNC(O4686-O4686*$O$2,2)</f>
        <v>0.21</v>
      </c>
      <c r="N4686" s="0" t="s">
        <v>1653</v>
      </c>
      <c r="O4686" s="0" t="s">
        <v>1980</v>
      </c>
    </row>
    <row r="4687" customFormat="false" ht="12.75" hidden="false" customHeight="false" outlineLevel="0" collapsed="false">
      <c r="A4687" s="122" t="s">
        <v>1578</v>
      </c>
      <c r="B4687" s="123" t="n">
        <v>11257</v>
      </c>
      <c r="C4687" s="122" t="s">
        <v>50</v>
      </c>
      <c r="D4687" s="122" t="s">
        <v>1967</v>
      </c>
      <c r="E4687" s="124" t="s">
        <v>1581</v>
      </c>
      <c r="F4687" s="124"/>
      <c r="G4687" s="125" t="s">
        <v>24</v>
      </c>
      <c r="H4687" s="126" t="n">
        <v>0.0002</v>
      </c>
      <c r="I4687" s="127" t="n">
        <f aca="false">L4687</f>
        <v>25.21</v>
      </c>
      <c r="J4687" s="127" t="n">
        <f aca="false">M4687</f>
        <v>0</v>
      </c>
      <c r="L4687" s="108" t="n">
        <f aca="false">TRUNC(N4687-N4687*$O$2,2)</f>
        <v>25.21</v>
      </c>
      <c r="M4687" s="108" t="n">
        <f aca="false">TRUNC(O4687-O4687*$O$2,2)</f>
        <v>0</v>
      </c>
      <c r="N4687" s="0" t="s">
        <v>1968</v>
      </c>
      <c r="O4687" s="0" t="s">
        <v>1635</v>
      </c>
    </row>
    <row r="4688" customFormat="false" ht="25.5" hidden="false" customHeight="false" outlineLevel="0" collapsed="false">
      <c r="A4688" s="122" t="s">
        <v>1578</v>
      </c>
      <c r="B4688" s="123" t="s">
        <v>1659</v>
      </c>
      <c r="C4688" s="122" t="s">
        <v>50</v>
      </c>
      <c r="D4688" s="122" t="s">
        <v>1660</v>
      </c>
      <c r="E4688" s="124" t="s">
        <v>1581</v>
      </c>
      <c r="F4688" s="124"/>
      <c r="G4688" s="125" t="s">
        <v>1633</v>
      </c>
      <c r="H4688" s="126" t="n">
        <v>0.0008</v>
      </c>
      <c r="I4688" s="127" t="n">
        <f aca="false">L4688</f>
        <v>50.57</v>
      </c>
      <c r="J4688" s="127" t="n">
        <f aca="false">M4688</f>
        <v>0.03</v>
      </c>
      <c r="L4688" s="108" t="n">
        <f aca="false">TRUNC(N4688-N4688*$O$2,2)</f>
        <v>50.57</v>
      </c>
      <c r="M4688" s="108" t="n">
        <f aca="false">TRUNC(O4688-O4688*$O$2,2)</f>
        <v>0.03</v>
      </c>
      <c r="N4688" s="0" t="s">
        <v>1661</v>
      </c>
      <c r="O4688" s="0" t="s">
        <v>1612</v>
      </c>
    </row>
    <row r="4689" customFormat="false" ht="12.75" hidden="false" customHeight="false" outlineLevel="0" collapsed="false">
      <c r="A4689" s="122" t="s">
        <v>1578</v>
      </c>
      <c r="B4689" s="123" t="n">
        <v>4729</v>
      </c>
      <c r="C4689" s="122" t="s">
        <v>50</v>
      </c>
      <c r="D4689" s="122" t="s">
        <v>1636</v>
      </c>
      <c r="E4689" s="124" t="s">
        <v>1581</v>
      </c>
      <c r="F4689" s="124"/>
      <c r="G4689" s="125" t="s">
        <v>24</v>
      </c>
      <c r="H4689" s="126" t="n">
        <v>5E-005</v>
      </c>
      <c r="I4689" s="127" t="n">
        <f aca="false">L4689</f>
        <v>24.58</v>
      </c>
      <c r="J4689" s="127" t="n">
        <f aca="false">M4689</f>
        <v>0</v>
      </c>
      <c r="L4689" s="108" t="n">
        <f aca="false">TRUNC(N4689-N4689*$O$2,2)</f>
        <v>24.58</v>
      </c>
      <c r="M4689" s="108" t="n">
        <f aca="false">TRUNC(O4689-O4689*$O$2,2)</f>
        <v>0</v>
      </c>
      <c r="N4689" s="0" t="s">
        <v>1637</v>
      </c>
      <c r="O4689" s="0" t="s">
        <v>1635</v>
      </c>
    </row>
    <row r="4690" customFormat="false" ht="25.5" hidden="false" customHeight="false" outlineLevel="0" collapsed="false">
      <c r="A4690" s="122" t="s">
        <v>1578</v>
      </c>
      <c r="B4690" s="123" t="s">
        <v>1654</v>
      </c>
      <c r="C4690" s="122" t="s">
        <v>50</v>
      </c>
      <c r="D4690" s="122" t="s">
        <v>1655</v>
      </c>
      <c r="E4690" s="124" t="s">
        <v>1581</v>
      </c>
      <c r="F4690" s="124"/>
      <c r="G4690" s="125" t="s">
        <v>24</v>
      </c>
      <c r="H4690" s="126" t="n">
        <v>0.0006</v>
      </c>
      <c r="I4690" s="127" t="n">
        <f aca="false">L4690</f>
        <v>10.53</v>
      </c>
      <c r="J4690" s="127" t="n">
        <f aca="false">M4690</f>
        <v>0</v>
      </c>
      <c r="L4690" s="108" t="n">
        <f aca="false">TRUNC(N4690-N4690*$O$2,2)</f>
        <v>10.53</v>
      </c>
      <c r="M4690" s="108" t="n">
        <f aca="false">TRUNC(O4690-O4690*$O$2,2)</f>
        <v>0</v>
      </c>
      <c r="N4690" s="0" t="s">
        <v>1656</v>
      </c>
      <c r="O4690" s="0" t="s">
        <v>1635</v>
      </c>
    </row>
    <row r="4691" customFormat="false" ht="25.5" hidden="false" customHeight="false" outlineLevel="0" collapsed="false">
      <c r="A4691" s="122" t="s">
        <v>1578</v>
      </c>
      <c r="B4691" s="123" t="s">
        <v>3425</v>
      </c>
      <c r="C4691" s="122" t="s">
        <v>50</v>
      </c>
      <c r="D4691" s="122" t="s">
        <v>3426</v>
      </c>
      <c r="E4691" s="124" t="s">
        <v>1581</v>
      </c>
      <c r="F4691" s="124"/>
      <c r="G4691" s="125" t="s">
        <v>24</v>
      </c>
      <c r="H4691" s="126" t="n">
        <v>1</v>
      </c>
      <c r="I4691" s="127" t="n">
        <f aca="false">L4691</f>
        <v>45.33</v>
      </c>
      <c r="J4691" s="127" t="n">
        <f aca="false">M4691</f>
        <v>45.33</v>
      </c>
      <c r="L4691" s="108" t="n">
        <f aca="false">TRUNC(N4691-N4691*$O$2,2)</f>
        <v>45.33</v>
      </c>
      <c r="M4691" s="108" t="n">
        <f aca="false">TRUNC(O4691-O4691*$O$2,2)</f>
        <v>45.33</v>
      </c>
      <c r="N4691" s="0" t="s">
        <v>3427</v>
      </c>
      <c r="O4691" s="0" t="s">
        <v>3427</v>
      </c>
    </row>
    <row r="4692" customFormat="false" ht="12.75" hidden="false" customHeight="false" outlineLevel="0" collapsed="false">
      <c r="A4692" s="122" t="s">
        <v>1578</v>
      </c>
      <c r="B4692" s="123" t="n">
        <v>11255</v>
      </c>
      <c r="C4692" s="122" t="s">
        <v>50</v>
      </c>
      <c r="D4692" s="122" t="s">
        <v>1938</v>
      </c>
      <c r="E4692" s="124" t="s">
        <v>1581</v>
      </c>
      <c r="F4692" s="124"/>
      <c r="G4692" s="125" t="s">
        <v>24</v>
      </c>
      <c r="H4692" s="126" t="n">
        <v>0.0003</v>
      </c>
      <c r="I4692" s="127" t="n">
        <f aca="false">L4692</f>
        <v>49.17</v>
      </c>
      <c r="J4692" s="127" t="n">
        <f aca="false">M4692</f>
        <v>0</v>
      </c>
      <c r="L4692" s="108" t="n">
        <f aca="false">TRUNC(N4692-N4692*$O$2,2)</f>
        <v>49.17</v>
      </c>
      <c r="M4692" s="108" t="n">
        <f aca="false">TRUNC(O4692-O4692*$O$2,2)</f>
        <v>0</v>
      </c>
      <c r="N4692" s="0" t="s">
        <v>1939</v>
      </c>
      <c r="O4692" s="0" t="s">
        <v>1644</v>
      </c>
    </row>
    <row r="4693" customFormat="false" ht="25.5" hidden="false" customHeight="false" outlineLevel="0" collapsed="false">
      <c r="A4693" s="122" t="s">
        <v>1578</v>
      </c>
      <c r="B4693" s="123" t="s">
        <v>1631</v>
      </c>
      <c r="C4693" s="122" t="s">
        <v>50</v>
      </c>
      <c r="D4693" s="122" t="s">
        <v>1632</v>
      </c>
      <c r="E4693" s="124" t="s">
        <v>1581</v>
      </c>
      <c r="F4693" s="124"/>
      <c r="G4693" s="125" t="s">
        <v>1633</v>
      </c>
      <c r="H4693" s="126" t="n">
        <v>0.0023</v>
      </c>
      <c r="I4693" s="127" t="n">
        <f aca="false">L4693</f>
        <v>9.48</v>
      </c>
      <c r="J4693" s="127" t="n">
        <f aca="false">M4693</f>
        <v>0.01</v>
      </c>
      <c r="L4693" s="108" t="n">
        <f aca="false">TRUNC(N4693-N4693*$O$2,2)</f>
        <v>9.48</v>
      </c>
      <c r="M4693" s="108" t="n">
        <f aca="false">TRUNC(O4693-O4693*$O$2,2)</f>
        <v>0.01</v>
      </c>
      <c r="N4693" s="0" t="s">
        <v>1634</v>
      </c>
      <c r="O4693" s="0" t="s">
        <v>1678</v>
      </c>
    </row>
    <row r="4694" customFormat="false" ht="25.5" hidden="false" customHeight="false" outlineLevel="0" collapsed="false">
      <c r="A4694" s="122" t="s">
        <v>1578</v>
      </c>
      <c r="B4694" s="123" t="n">
        <v>10761</v>
      </c>
      <c r="C4694" s="122" t="s">
        <v>50</v>
      </c>
      <c r="D4694" s="122" t="s">
        <v>1641</v>
      </c>
      <c r="E4694" s="124" t="s">
        <v>1642</v>
      </c>
      <c r="F4694" s="124"/>
      <c r="G4694" s="125" t="s">
        <v>24</v>
      </c>
      <c r="H4694" s="126" t="n">
        <v>0.1018</v>
      </c>
      <c r="I4694" s="127" t="n">
        <f aca="false">L4694</f>
        <v>3.9</v>
      </c>
      <c r="J4694" s="127" t="n">
        <f aca="false">M4694</f>
        <v>0.39</v>
      </c>
      <c r="L4694" s="108" t="n">
        <f aca="false">TRUNC(N4694-N4694*$O$2,2)</f>
        <v>3.9</v>
      </c>
      <c r="M4694" s="108" t="n">
        <f aca="false">TRUNC(O4694-O4694*$O$2,2)</f>
        <v>0.39</v>
      </c>
      <c r="N4694" s="0" t="s">
        <v>1643</v>
      </c>
      <c r="O4694" s="0" t="s">
        <v>2132</v>
      </c>
    </row>
    <row r="4695" customFormat="false" ht="12.75" hidden="false" customHeight="false" outlineLevel="0" collapsed="false">
      <c r="A4695" s="122" t="s">
        <v>1578</v>
      </c>
      <c r="B4695" s="123" t="n">
        <v>158</v>
      </c>
      <c r="C4695" s="122" t="s">
        <v>50</v>
      </c>
      <c r="D4695" s="122" t="s">
        <v>1676</v>
      </c>
      <c r="E4695" s="124" t="s">
        <v>1581</v>
      </c>
      <c r="F4695" s="124"/>
      <c r="G4695" s="125" t="s">
        <v>24</v>
      </c>
      <c r="H4695" s="126" t="n">
        <v>0.1018</v>
      </c>
      <c r="I4695" s="127" t="n">
        <f aca="false">L4695</f>
        <v>10.92</v>
      </c>
      <c r="J4695" s="127" t="n">
        <f aca="false">M4695</f>
        <v>1.1</v>
      </c>
      <c r="L4695" s="108" t="n">
        <f aca="false">TRUNC(N4695-N4695*$O$2,2)</f>
        <v>10.92</v>
      </c>
      <c r="M4695" s="108" t="n">
        <f aca="false">TRUNC(O4695-O4695*$O$2,2)</f>
        <v>1.1</v>
      </c>
      <c r="N4695" s="0" t="s">
        <v>1677</v>
      </c>
      <c r="O4695" s="0" t="s">
        <v>3248</v>
      </c>
    </row>
    <row r="4696" customFormat="false" ht="12.75" hidden="false" customHeight="false" outlineLevel="0" collapsed="false">
      <c r="A4696" s="122" t="s">
        <v>1578</v>
      </c>
      <c r="B4696" s="123" t="n">
        <v>10592</v>
      </c>
      <c r="C4696" s="122" t="s">
        <v>50</v>
      </c>
      <c r="D4696" s="122" t="s">
        <v>1898</v>
      </c>
      <c r="E4696" s="124" t="s">
        <v>1581</v>
      </c>
      <c r="F4696" s="124"/>
      <c r="G4696" s="125" t="s">
        <v>24</v>
      </c>
      <c r="H4696" s="126" t="n">
        <v>5E-005</v>
      </c>
      <c r="I4696" s="127" t="n">
        <f aca="false">L4696</f>
        <v>29.1</v>
      </c>
      <c r="J4696" s="127" t="n">
        <f aca="false">M4696</f>
        <v>0</v>
      </c>
      <c r="L4696" s="108" t="n">
        <f aca="false">TRUNC(N4696-N4696*$O$2,2)</f>
        <v>29.1</v>
      </c>
      <c r="M4696" s="108" t="n">
        <f aca="false">TRUNC(O4696-O4696*$O$2,2)</f>
        <v>0</v>
      </c>
      <c r="N4696" s="0" t="s">
        <v>1899</v>
      </c>
      <c r="O4696" s="0" t="s">
        <v>1635</v>
      </c>
    </row>
    <row r="4697" customFormat="false" ht="12.75" hidden="false" customHeight="false" outlineLevel="0" collapsed="false">
      <c r="A4697" s="122" t="s">
        <v>1578</v>
      </c>
      <c r="B4697" s="123" t="n">
        <v>10788</v>
      </c>
      <c r="C4697" s="122" t="s">
        <v>50</v>
      </c>
      <c r="D4697" s="122" t="s">
        <v>1650</v>
      </c>
      <c r="E4697" s="124" t="s">
        <v>1581</v>
      </c>
      <c r="F4697" s="124"/>
      <c r="G4697" s="125" t="s">
        <v>24</v>
      </c>
      <c r="H4697" s="126" t="n">
        <v>0.0001</v>
      </c>
      <c r="I4697" s="127" t="n">
        <f aca="false">L4697</f>
        <v>28.8</v>
      </c>
      <c r="J4697" s="127" t="n">
        <f aca="false">M4697</f>
        <v>0</v>
      </c>
      <c r="L4697" s="108" t="n">
        <f aca="false">TRUNC(N4697-N4697*$O$2,2)</f>
        <v>28.8</v>
      </c>
      <c r="M4697" s="108" t="n">
        <f aca="false">TRUNC(O4697-O4697*$O$2,2)</f>
        <v>0</v>
      </c>
      <c r="N4697" s="0" t="s">
        <v>1651</v>
      </c>
      <c r="O4697" s="0" t="s">
        <v>1635</v>
      </c>
    </row>
    <row r="4698" customFormat="false" ht="12.75" hidden="false" customHeight="false" outlineLevel="0" collapsed="false">
      <c r="A4698" s="122" t="s">
        <v>1578</v>
      </c>
      <c r="B4698" s="123" t="n">
        <v>10517</v>
      </c>
      <c r="C4698" s="122" t="s">
        <v>50</v>
      </c>
      <c r="D4698" s="122" t="s">
        <v>1669</v>
      </c>
      <c r="E4698" s="124" t="s">
        <v>1642</v>
      </c>
      <c r="F4698" s="124"/>
      <c r="G4698" s="125" t="s">
        <v>1670</v>
      </c>
      <c r="H4698" s="126" t="n">
        <v>0.0004</v>
      </c>
      <c r="I4698" s="127" t="n">
        <f aca="false">L4698</f>
        <v>234.15</v>
      </c>
      <c r="J4698" s="127" t="n">
        <f aca="false">M4698</f>
        <v>0.09</v>
      </c>
      <c r="L4698" s="108" t="n">
        <f aca="false">TRUNC(N4698-N4698*$O$2,2)</f>
        <v>234.15</v>
      </c>
      <c r="M4698" s="108" t="n">
        <f aca="false">TRUNC(O4698-O4698*$O$2,2)</f>
        <v>0.09</v>
      </c>
      <c r="N4698" s="0" t="s">
        <v>1671</v>
      </c>
      <c r="O4698" s="0" t="s">
        <v>2284</v>
      </c>
    </row>
    <row r="4699" customFormat="false" ht="25.5" hidden="false" customHeight="false" outlineLevel="0" collapsed="false">
      <c r="A4699" s="122" t="s">
        <v>1578</v>
      </c>
      <c r="B4699" s="123" t="s">
        <v>1645</v>
      </c>
      <c r="C4699" s="122" t="s">
        <v>50</v>
      </c>
      <c r="D4699" s="122" t="s">
        <v>1646</v>
      </c>
      <c r="E4699" s="124" t="s">
        <v>1581</v>
      </c>
      <c r="F4699" s="124"/>
      <c r="G4699" s="125" t="s">
        <v>24</v>
      </c>
      <c r="H4699" s="126" t="n">
        <v>0.0001</v>
      </c>
      <c r="I4699" s="127" t="n">
        <f aca="false">L4699</f>
        <v>140.49</v>
      </c>
      <c r="J4699" s="127" t="n">
        <f aca="false">M4699</f>
        <v>0</v>
      </c>
      <c r="L4699" s="108" t="n">
        <f aca="false">TRUNC(N4699-N4699*$O$2,2)</f>
        <v>140.49</v>
      </c>
      <c r="M4699" s="108" t="n">
        <f aca="false">TRUNC(O4699-O4699*$O$2,2)</f>
        <v>0</v>
      </c>
      <c r="N4699" s="0" t="s">
        <v>1647</v>
      </c>
      <c r="O4699" s="0" t="s">
        <v>1644</v>
      </c>
    </row>
    <row r="4700" customFormat="false" ht="25.5" hidden="false" customHeight="false" outlineLevel="0" collapsed="false">
      <c r="A4700" s="122" t="s">
        <v>1578</v>
      </c>
      <c r="B4700" s="123" t="s">
        <v>1865</v>
      </c>
      <c r="C4700" s="122" t="s">
        <v>50</v>
      </c>
      <c r="D4700" s="122" t="s">
        <v>1866</v>
      </c>
      <c r="E4700" s="124" t="s">
        <v>1609</v>
      </c>
      <c r="F4700" s="124"/>
      <c r="G4700" s="125" t="s">
        <v>1610</v>
      </c>
      <c r="H4700" s="126" t="n">
        <v>0.5</v>
      </c>
      <c r="I4700" s="127" t="n">
        <f aca="false">L4700</f>
        <v>14.91</v>
      </c>
      <c r="J4700" s="127" t="n">
        <f aca="false">M4700</f>
        <v>7.45</v>
      </c>
      <c r="L4700" s="108" t="n">
        <f aca="false">TRUNC(N4700-N4700*$O$2,2)</f>
        <v>14.91</v>
      </c>
      <c r="M4700" s="108" t="n">
        <f aca="false">TRUNC(O4700-O4700*$O$2,2)</f>
        <v>7.45</v>
      </c>
      <c r="N4700" s="0" t="s">
        <v>1739</v>
      </c>
      <c r="O4700" s="0" t="s">
        <v>3309</v>
      </c>
    </row>
    <row r="4701" customFormat="false" ht="12.75" hidden="false" customHeight="false" outlineLevel="0" collapsed="false">
      <c r="A4701" s="115"/>
      <c r="B4701" s="115"/>
      <c r="C4701" s="115"/>
      <c r="D4701" s="115"/>
      <c r="E4701" s="115"/>
      <c r="F4701" s="116"/>
      <c r="G4701" s="115"/>
      <c r="H4701" s="116"/>
      <c r="I4701" s="115"/>
      <c r="J4701" s="116"/>
      <c r="L4701" s="108"/>
      <c r="M4701" s="108" t="n">
        <f aca="false">TRUNC(O4701-O4701*$O$2,2)</f>
        <v>12.77</v>
      </c>
      <c r="N4701" s="0" t="s">
        <v>1574</v>
      </c>
      <c r="O4701" s="0" t="n">
        <v>16.37</v>
      </c>
    </row>
    <row r="4702" customFormat="false" ht="12.75" hidden="false" customHeight="false" outlineLevel="0" collapsed="false">
      <c r="A4702" s="115"/>
      <c r="B4702" s="115"/>
      <c r="C4702" s="115"/>
      <c r="D4702" s="115"/>
      <c r="E4702" s="115"/>
      <c r="F4702" s="116"/>
      <c r="G4702" s="115"/>
      <c r="H4702" s="117" t="s">
        <v>1575</v>
      </c>
      <c r="I4702" s="117"/>
      <c r="J4702" s="118" t="n">
        <f aca="false">M4702</f>
        <v>74.72</v>
      </c>
      <c r="L4702" s="108" t="n">
        <f aca="false">TRUNC(N4702-N4702*$O$2,2)</f>
        <v>0</v>
      </c>
      <c r="M4702" s="108" t="n">
        <f aca="false">TRUNC(O4702-O4702*$O$2,2)</f>
        <v>74.72</v>
      </c>
      <c r="N4702" s="0" t="n">
        <v>0</v>
      </c>
      <c r="O4702" s="0" t="n">
        <v>95.74</v>
      </c>
    </row>
    <row r="4703" customFormat="false" ht="13.5" hidden="false" customHeight="false" outlineLevel="0" collapsed="false">
      <c r="A4703" s="30"/>
      <c r="B4703" s="30"/>
      <c r="C4703" s="30"/>
      <c r="D4703" s="30"/>
      <c r="E4703" s="30"/>
      <c r="F4703" s="30"/>
      <c r="G4703" s="30"/>
      <c r="H4703" s="119"/>
      <c r="I4703" s="30"/>
      <c r="J4703" s="120"/>
      <c r="L4703" s="108"/>
      <c r="M4703" s="108" t="n">
        <f aca="false">TRUNC(O4703-O4703*$O$2,2)</f>
        <v>149.45</v>
      </c>
      <c r="N4703" s="0" t="s">
        <v>1576</v>
      </c>
      <c r="O4703" s="0" t="n">
        <v>191.48</v>
      </c>
    </row>
    <row r="4704" customFormat="false" ht="13.5" hidden="false" customHeight="false" outlineLevel="0" collapsed="false">
      <c r="A4704" s="121"/>
      <c r="B4704" s="121"/>
      <c r="C4704" s="121"/>
      <c r="D4704" s="121"/>
      <c r="E4704" s="121"/>
      <c r="F4704" s="121"/>
      <c r="G4704" s="121"/>
      <c r="H4704" s="121"/>
      <c r="I4704" s="121"/>
      <c r="J4704" s="121"/>
      <c r="L4704" s="108" t="n">
        <f aca="false">TRUNC(N4704-N4704*$O$2,2)</f>
        <v>0</v>
      </c>
      <c r="M4704" s="108" t="n">
        <f aca="false">TRUNC(O4704-O4704*$O$2,2)</f>
        <v>0</v>
      </c>
      <c r="N4704" s="0" t="n">
        <v>0</v>
      </c>
      <c r="O4704" s="0" t="n">
        <v>0</v>
      </c>
    </row>
    <row r="4705" customFormat="false" ht="15" hidden="false" customHeight="false" outlineLevel="0" collapsed="false">
      <c r="A4705" s="98" t="s">
        <v>714</v>
      </c>
      <c r="B4705" s="99" t="s">
        <v>8</v>
      </c>
      <c r="C4705" s="98" t="s">
        <v>9</v>
      </c>
      <c r="D4705" s="98" t="s">
        <v>10</v>
      </c>
      <c r="E4705" s="100" t="s">
        <v>1565</v>
      </c>
      <c r="F4705" s="100"/>
      <c r="G4705" s="101" t="s">
        <v>11</v>
      </c>
      <c r="H4705" s="99" t="s">
        <v>12</v>
      </c>
      <c r="I4705" s="99" t="s">
        <v>13</v>
      </c>
      <c r="J4705" s="99" t="s">
        <v>15</v>
      </c>
      <c r="L4705" s="108"/>
      <c r="M4705" s="108"/>
    </row>
    <row r="4706" customFormat="false" ht="39.6" hidden="false" customHeight="true" outlineLevel="0" collapsed="false">
      <c r="A4706" s="102" t="s">
        <v>1566</v>
      </c>
      <c r="B4706" s="103" t="s">
        <v>715</v>
      </c>
      <c r="C4706" s="102" t="s">
        <v>29</v>
      </c>
      <c r="D4706" s="102" t="s">
        <v>716</v>
      </c>
      <c r="E4706" s="104" t="s">
        <v>3291</v>
      </c>
      <c r="F4706" s="104"/>
      <c r="G4706" s="105" t="s">
        <v>117</v>
      </c>
      <c r="H4706" s="106" t="n">
        <v>1</v>
      </c>
      <c r="I4706" s="107" t="n">
        <f aca="false">L4706</f>
        <v>37.66</v>
      </c>
      <c r="J4706" s="107" t="n">
        <f aca="false">M4706</f>
        <v>37.66</v>
      </c>
      <c r="L4706" s="108" t="n">
        <f aca="false">TRUNC(N4706-N4706*$O$2,2)</f>
        <v>37.66</v>
      </c>
      <c r="M4706" s="108" t="n">
        <f aca="false">TRUNC(O4706-O4706*$O$2,2)</f>
        <v>37.66</v>
      </c>
      <c r="N4706" s="0" t="n">
        <v>48.26</v>
      </c>
      <c r="O4706" s="0" t="n">
        <v>48.26</v>
      </c>
    </row>
    <row r="4707" customFormat="false" ht="39.6" hidden="false" customHeight="true" outlineLevel="0" collapsed="false">
      <c r="A4707" s="109" t="s">
        <v>1567</v>
      </c>
      <c r="B4707" s="110" t="s">
        <v>3312</v>
      </c>
      <c r="C4707" s="109" t="s">
        <v>29</v>
      </c>
      <c r="D4707" s="109" t="s">
        <v>3313</v>
      </c>
      <c r="E4707" s="111" t="s">
        <v>1570</v>
      </c>
      <c r="F4707" s="111"/>
      <c r="G4707" s="112" t="s">
        <v>31</v>
      </c>
      <c r="H4707" s="113" t="n">
        <v>0.4024</v>
      </c>
      <c r="I4707" s="114" t="n">
        <f aca="false">L4707</f>
        <v>22.6</v>
      </c>
      <c r="J4707" s="114" t="n">
        <f aca="false">M4707</f>
        <v>9.09</v>
      </c>
      <c r="L4707" s="108" t="n">
        <f aca="false">TRUNC(N4707-N4707*$O$2,2)</f>
        <v>22.6</v>
      </c>
      <c r="M4707" s="108" t="n">
        <f aca="false">TRUNC(O4707-O4707*$O$2,2)</f>
        <v>9.09</v>
      </c>
      <c r="N4707" s="0" t="n">
        <v>28.96</v>
      </c>
      <c r="O4707" s="0" t="n">
        <v>11.65</v>
      </c>
    </row>
    <row r="4708" customFormat="false" ht="39.6" hidden="false" customHeight="true" outlineLevel="0" collapsed="false">
      <c r="A4708" s="109" t="s">
        <v>1567</v>
      </c>
      <c r="B4708" s="110" t="s">
        <v>3314</v>
      </c>
      <c r="C4708" s="109" t="s">
        <v>29</v>
      </c>
      <c r="D4708" s="109" t="s">
        <v>3315</v>
      </c>
      <c r="E4708" s="111" t="s">
        <v>1570</v>
      </c>
      <c r="F4708" s="111"/>
      <c r="G4708" s="112" t="s">
        <v>31</v>
      </c>
      <c r="H4708" s="113" t="n">
        <v>0.4024</v>
      </c>
      <c r="I4708" s="114" t="n">
        <f aca="false">L4708</f>
        <v>16.13</v>
      </c>
      <c r="J4708" s="114" t="n">
        <f aca="false">M4708</f>
        <v>6.48</v>
      </c>
      <c r="L4708" s="108" t="n">
        <f aca="false">TRUNC(N4708-N4708*$O$2,2)</f>
        <v>16.13</v>
      </c>
      <c r="M4708" s="108" t="n">
        <f aca="false">TRUNC(O4708-O4708*$O$2,2)</f>
        <v>6.48</v>
      </c>
      <c r="N4708" s="0" t="n">
        <v>20.67</v>
      </c>
      <c r="O4708" s="0" t="n">
        <v>8.31</v>
      </c>
    </row>
    <row r="4709" customFormat="false" ht="25.5" hidden="false" customHeight="false" outlineLevel="0" collapsed="false">
      <c r="A4709" s="122" t="s">
        <v>1578</v>
      </c>
      <c r="B4709" s="123" t="s">
        <v>3428</v>
      </c>
      <c r="C4709" s="122" t="s">
        <v>29</v>
      </c>
      <c r="D4709" s="122" t="s">
        <v>3429</v>
      </c>
      <c r="E4709" s="124" t="s">
        <v>1581</v>
      </c>
      <c r="F4709" s="124"/>
      <c r="G4709" s="125" t="s">
        <v>117</v>
      </c>
      <c r="H4709" s="126" t="n">
        <v>1.0353</v>
      </c>
      <c r="I4709" s="127" t="n">
        <f aca="false">L4709</f>
        <v>21.3</v>
      </c>
      <c r="J4709" s="127" t="n">
        <f aca="false">M4709</f>
        <v>22.05</v>
      </c>
      <c r="L4709" s="108" t="n">
        <f aca="false">TRUNC(N4709-N4709*$O$2,2)</f>
        <v>21.3</v>
      </c>
      <c r="M4709" s="108" t="n">
        <f aca="false">TRUNC(O4709-O4709*$O$2,2)</f>
        <v>22.05</v>
      </c>
      <c r="N4709" s="0" t="n">
        <v>27.3</v>
      </c>
      <c r="O4709" s="0" t="n">
        <v>28.26</v>
      </c>
    </row>
    <row r="4710" customFormat="false" ht="25.5" hidden="false" customHeight="false" outlineLevel="0" collapsed="false">
      <c r="A4710" s="122" t="s">
        <v>1578</v>
      </c>
      <c r="B4710" s="123" t="s">
        <v>3316</v>
      </c>
      <c r="C4710" s="122" t="s">
        <v>29</v>
      </c>
      <c r="D4710" s="122" t="s">
        <v>3317</v>
      </c>
      <c r="E4710" s="124" t="s">
        <v>1581</v>
      </c>
      <c r="F4710" s="124"/>
      <c r="G4710" s="125" t="s">
        <v>65</v>
      </c>
      <c r="H4710" s="126" t="n">
        <v>0.0224</v>
      </c>
      <c r="I4710" s="127" t="n">
        <f aca="false">L4710</f>
        <v>1.67</v>
      </c>
      <c r="J4710" s="127" t="n">
        <f aca="false">M4710</f>
        <v>0.03</v>
      </c>
      <c r="L4710" s="108" t="n">
        <f aca="false">TRUNC(N4710-N4710*$O$2,2)</f>
        <v>1.67</v>
      </c>
      <c r="M4710" s="108" t="n">
        <f aca="false">TRUNC(O4710-O4710*$O$2,2)</f>
        <v>0.03</v>
      </c>
      <c r="N4710" s="0" t="n">
        <v>2.15</v>
      </c>
      <c r="O4710" s="0" t="n">
        <v>0.04</v>
      </c>
    </row>
    <row r="4711" customFormat="false" ht="12.75" hidden="false" customHeight="false" outlineLevel="0" collapsed="false">
      <c r="A4711" s="115"/>
      <c r="B4711" s="115"/>
      <c r="C4711" s="115"/>
      <c r="D4711" s="115"/>
      <c r="E4711" s="115"/>
      <c r="F4711" s="116"/>
      <c r="G4711" s="115"/>
      <c r="H4711" s="116"/>
      <c r="I4711" s="115"/>
      <c r="J4711" s="116"/>
      <c r="L4711" s="108"/>
      <c r="M4711" s="108" t="n">
        <f aca="false">TRUNC(O4711-O4711*$O$2,2)</f>
        <v>12.08</v>
      </c>
      <c r="N4711" s="0" t="s">
        <v>1574</v>
      </c>
      <c r="O4711" s="0" t="n">
        <v>15.48</v>
      </c>
    </row>
    <row r="4712" customFormat="false" ht="12.75" hidden="false" customHeight="false" outlineLevel="0" collapsed="false">
      <c r="A4712" s="115"/>
      <c r="B4712" s="115"/>
      <c r="C4712" s="115"/>
      <c r="D4712" s="115"/>
      <c r="E4712" s="115"/>
      <c r="F4712" s="116"/>
      <c r="G4712" s="115"/>
      <c r="H4712" s="117" t="s">
        <v>1575</v>
      </c>
      <c r="I4712" s="117"/>
      <c r="J4712" s="118" t="n">
        <f aca="false">M4712</f>
        <v>46.12</v>
      </c>
      <c r="L4712" s="108" t="n">
        <f aca="false">TRUNC(N4712-N4712*$O$2,2)</f>
        <v>0</v>
      </c>
      <c r="M4712" s="108" t="n">
        <f aca="false">TRUNC(O4712-O4712*$O$2,2)</f>
        <v>46.12</v>
      </c>
      <c r="N4712" s="0" t="n">
        <v>0</v>
      </c>
      <c r="O4712" s="0" t="n">
        <v>59.1</v>
      </c>
    </row>
    <row r="4713" customFormat="false" ht="13.5" hidden="false" customHeight="false" outlineLevel="0" collapsed="false">
      <c r="A4713" s="30"/>
      <c r="B4713" s="30"/>
      <c r="C4713" s="30"/>
      <c r="D4713" s="30"/>
      <c r="E4713" s="30"/>
      <c r="F4713" s="30"/>
      <c r="G4713" s="30"/>
      <c r="H4713" s="119"/>
      <c r="I4713" s="30"/>
      <c r="J4713" s="120"/>
      <c r="L4713" s="108"/>
      <c r="M4713" s="108" t="n">
        <f aca="false">TRUNC(O4713-O4713*$O$2,2)</f>
        <v>1245.44</v>
      </c>
      <c r="N4713" s="0" t="s">
        <v>1576</v>
      </c>
      <c r="O4713" s="0" t="n">
        <v>1595.7</v>
      </c>
    </row>
    <row r="4714" customFormat="false" ht="13.5" hidden="false" customHeight="false" outlineLevel="0" collapsed="false">
      <c r="A4714" s="121"/>
      <c r="B4714" s="121"/>
      <c r="C4714" s="121"/>
      <c r="D4714" s="121"/>
      <c r="E4714" s="121"/>
      <c r="F4714" s="121"/>
      <c r="G4714" s="121"/>
      <c r="H4714" s="121"/>
      <c r="I4714" s="121"/>
      <c r="J4714" s="121"/>
      <c r="L4714" s="108" t="n">
        <f aca="false">TRUNC(N4714-N4714*$O$2,2)</f>
        <v>0</v>
      </c>
      <c r="M4714" s="108" t="n">
        <f aca="false">TRUNC(O4714-O4714*$O$2,2)</f>
        <v>0</v>
      </c>
      <c r="N4714" s="0" t="n">
        <v>0</v>
      </c>
      <c r="O4714" s="0" t="n">
        <v>0</v>
      </c>
    </row>
    <row r="4715" customFormat="false" ht="15" hidden="false" customHeight="false" outlineLevel="0" collapsed="false">
      <c r="A4715" s="98" t="s">
        <v>717</v>
      </c>
      <c r="B4715" s="99" t="s">
        <v>8</v>
      </c>
      <c r="C4715" s="98" t="s">
        <v>9</v>
      </c>
      <c r="D4715" s="98" t="s">
        <v>10</v>
      </c>
      <c r="E4715" s="100" t="s">
        <v>1565</v>
      </c>
      <c r="F4715" s="100"/>
      <c r="G4715" s="101" t="s">
        <v>11</v>
      </c>
      <c r="H4715" s="99" t="s">
        <v>12</v>
      </c>
      <c r="I4715" s="99" t="s">
        <v>13</v>
      </c>
      <c r="J4715" s="99" t="s">
        <v>15</v>
      </c>
      <c r="L4715" s="108"/>
      <c r="M4715" s="108"/>
    </row>
    <row r="4716" customFormat="false" ht="39.6" hidden="false" customHeight="true" outlineLevel="0" collapsed="false">
      <c r="A4716" s="102" t="s">
        <v>1566</v>
      </c>
      <c r="B4716" s="103" t="s">
        <v>718</v>
      </c>
      <c r="C4716" s="102" t="s">
        <v>29</v>
      </c>
      <c r="D4716" s="102" t="s">
        <v>719</v>
      </c>
      <c r="E4716" s="104" t="s">
        <v>3291</v>
      </c>
      <c r="F4716" s="104"/>
      <c r="G4716" s="105" t="s">
        <v>117</v>
      </c>
      <c r="H4716" s="106" t="n">
        <v>1</v>
      </c>
      <c r="I4716" s="107" t="n">
        <f aca="false">L4716</f>
        <v>56.43</v>
      </c>
      <c r="J4716" s="107" t="n">
        <f aca="false">M4716</f>
        <v>56.43</v>
      </c>
      <c r="L4716" s="108" t="n">
        <f aca="false">TRUNC(N4716-N4716*$O$2,2)</f>
        <v>56.43</v>
      </c>
      <c r="M4716" s="108" t="n">
        <f aca="false">TRUNC(O4716-O4716*$O$2,2)</f>
        <v>56.43</v>
      </c>
      <c r="N4716" s="0" t="n">
        <v>72.3</v>
      </c>
      <c r="O4716" s="0" t="n">
        <v>72.3</v>
      </c>
    </row>
    <row r="4717" customFormat="false" ht="39.6" hidden="false" customHeight="true" outlineLevel="0" collapsed="false">
      <c r="A4717" s="109" t="s">
        <v>1567</v>
      </c>
      <c r="B4717" s="110" t="s">
        <v>3312</v>
      </c>
      <c r="C4717" s="109" t="s">
        <v>29</v>
      </c>
      <c r="D4717" s="109" t="s">
        <v>3313</v>
      </c>
      <c r="E4717" s="111" t="s">
        <v>1570</v>
      </c>
      <c r="F4717" s="111"/>
      <c r="G4717" s="112" t="s">
        <v>31</v>
      </c>
      <c r="H4717" s="113" t="n">
        <v>0.2533</v>
      </c>
      <c r="I4717" s="114" t="n">
        <f aca="false">L4717</f>
        <v>22.6</v>
      </c>
      <c r="J4717" s="114" t="n">
        <f aca="false">M4717</f>
        <v>5.72</v>
      </c>
      <c r="L4717" s="108" t="n">
        <f aca="false">TRUNC(N4717-N4717*$O$2,2)</f>
        <v>22.6</v>
      </c>
      <c r="M4717" s="108" t="n">
        <f aca="false">TRUNC(O4717-O4717*$O$2,2)</f>
        <v>5.72</v>
      </c>
      <c r="N4717" s="0" t="n">
        <v>28.96</v>
      </c>
      <c r="O4717" s="0" t="n">
        <v>7.33</v>
      </c>
    </row>
    <row r="4718" customFormat="false" ht="39.6" hidden="false" customHeight="true" outlineLevel="0" collapsed="false">
      <c r="A4718" s="109" t="s">
        <v>1567</v>
      </c>
      <c r="B4718" s="110" t="s">
        <v>3314</v>
      </c>
      <c r="C4718" s="109" t="s">
        <v>29</v>
      </c>
      <c r="D4718" s="109" t="s">
        <v>3315</v>
      </c>
      <c r="E4718" s="111" t="s">
        <v>1570</v>
      </c>
      <c r="F4718" s="111"/>
      <c r="G4718" s="112" t="s">
        <v>31</v>
      </c>
      <c r="H4718" s="113" t="n">
        <v>0.2533</v>
      </c>
      <c r="I4718" s="114" t="n">
        <f aca="false">L4718</f>
        <v>16.13</v>
      </c>
      <c r="J4718" s="114" t="n">
        <f aca="false">M4718</f>
        <v>4.08</v>
      </c>
      <c r="L4718" s="108" t="n">
        <f aca="false">TRUNC(N4718-N4718*$O$2,2)</f>
        <v>16.13</v>
      </c>
      <c r="M4718" s="108" t="n">
        <f aca="false">TRUNC(O4718-O4718*$O$2,2)</f>
        <v>4.08</v>
      </c>
      <c r="N4718" s="0" t="n">
        <v>20.67</v>
      </c>
      <c r="O4718" s="0" t="n">
        <v>5.23</v>
      </c>
    </row>
    <row r="4719" customFormat="false" ht="25.5" hidden="false" customHeight="false" outlineLevel="0" collapsed="false">
      <c r="A4719" s="122" t="s">
        <v>1578</v>
      </c>
      <c r="B4719" s="123" t="s">
        <v>3430</v>
      </c>
      <c r="C4719" s="122" t="s">
        <v>29</v>
      </c>
      <c r="D4719" s="122" t="s">
        <v>3431</v>
      </c>
      <c r="E4719" s="124" t="s">
        <v>1581</v>
      </c>
      <c r="F4719" s="124"/>
      <c r="G4719" s="125" t="s">
        <v>117</v>
      </c>
      <c r="H4719" s="126" t="n">
        <v>1.0353</v>
      </c>
      <c r="I4719" s="127" t="n">
        <f aca="false">L4719</f>
        <v>45.01</v>
      </c>
      <c r="J4719" s="127" t="n">
        <f aca="false">M4719</f>
        <v>46.6</v>
      </c>
      <c r="L4719" s="108" t="n">
        <f aca="false">TRUNC(N4719-N4719*$O$2,2)</f>
        <v>45.01</v>
      </c>
      <c r="M4719" s="108" t="n">
        <f aca="false">TRUNC(O4719-O4719*$O$2,2)</f>
        <v>46.6</v>
      </c>
      <c r="N4719" s="0" t="n">
        <v>57.68</v>
      </c>
      <c r="O4719" s="0" t="n">
        <v>59.71</v>
      </c>
    </row>
    <row r="4720" customFormat="false" ht="25.5" hidden="false" customHeight="false" outlineLevel="0" collapsed="false">
      <c r="A4720" s="122" t="s">
        <v>1578</v>
      </c>
      <c r="B4720" s="123" t="s">
        <v>3316</v>
      </c>
      <c r="C4720" s="122" t="s">
        <v>29</v>
      </c>
      <c r="D4720" s="122" t="s">
        <v>3317</v>
      </c>
      <c r="E4720" s="124" t="s">
        <v>1581</v>
      </c>
      <c r="F4720" s="124"/>
      <c r="G4720" s="125" t="s">
        <v>65</v>
      </c>
      <c r="H4720" s="126" t="n">
        <v>0.0141</v>
      </c>
      <c r="I4720" s="127" t="n">
        <f aca="false">L4720</f>
        <v>1.67</v>
      </c>
      <c r="J4720" s="127" t="n">
        <f aca="false">M4720</f>
        <v>0.02</v>
      </c>
      <c r="L4720" s="108" t="n">
        <f aca="false">TRUNC(N4720-N4720*$O$2,2)</f>
        <v>1.67</v>
      </c>
      <c r="M4720" s="108" t="n">
        <f aca="false">TRUNC(O4720-O4720*$O$2,2)</f>
        <v>0.02</v>
      </c>
      <c r="N4720" s="0" t="n">
        <v>2.15</v>
      </c>
      <c r="O4720" s="0" t="n">
        <v>0.03</v>
      </c>
    </row>
    <row r="4721" customFormat="false" ht="12.75" hidden="false" customHeight="false" outlineLevel="0" collapsed="false">
      <c r="A4721" s="115"/>
      <c r="B4721" s="115"/>
      <c r="C4721" s="115"/>
      <c r="D4721" s="115"/>
      <c r="E4721" s="115"/>
      <c r="F4721" s="116"/>
      <c r="G4721" s="115"/>
      <c r="H4721" s="116"/>
      <c r="I4721" s="115"/>
      <c r="J4721" s="116"/>
      <c r="L4721" s="108"/>
      <c r="M4721" s="108" t="n">
        <f aca="false">TRUNC(O4721-O4721*$O$2,2)</f>
        <v>7.6</v>
      </c>
      <c r="N4721" s="0" t="s">
        <v>1574</v>
      </c>
      <c r="O4721" s="0" t="n">
        <v>9.74</v>
      </c>
    </row>
    <row r="4722" customFormat="false" ht="12.75" hidden="false" customHeight="false" outlineLevel="0" collapsed="false">
      <c r="A4722" s="115"/>
      <c r="B4722" s="115"/>
      <c r="C4722" s="115"/>
      <c r="D4722" s="115"/>
      <c r="E4722" s="115"/>
      <c r="F4722" s="116"/>
      <c r="G4722" s="115"/>
      <c r="H4722" s="117" t="s">
        <v>1575</v>
      </c>
      <c r="I4722" s="117"/>
      <c r="J4722" s="118" t="n">
        <f aca="false">M4722</f>
        <v>69.1</v>
      </c>
      <c r="L4722" s="108" t="n">
        <f aca="false">TRUNC(N4722-N4722*$O$2,2)</f>
        <v>0</v>
      </c>
      <c r="M4722" s="108" t="n">
        <f aca="false">TRUNC(O4722-O4722*$O$2,2)</f>
        <v>69.1</v>
      </c>
      <c r="N4722" s="0" t="n">
        <v>0</v>
      </c>
      <c r="O4722" s="0" t="n">
        <v>88.54</v>
      </c>
    </row>
    <row r="4723" customFormat="false" ht="13.5" hidden="false" customHeight="false" outlineLevel="0" collapsed="false">
      <c r="A4723" s="30"/>
      <c r="B4723" s="30"/>
      <c r="C4723" s="30"/>
      <c r="D4723" s="30"/>
      <c r="E4723" s="30"/>
      <c r="F4723" s="30"/>
      <c r="G4723" s="30"/>
      <c r="H4723" s="119"/>
      <c r="I4723" s="30"/>
      <c r="J4723" s="120"/>
      <c r="L4723" s="108"/>
      <c r="M4723" s="108" t="n">
        <f aca="false">TRUNC(O4723-O4723*$O$2,2)</f>
        <v>2080.07</v>
      </c>
      <c r="N4723" s="0" t="s">
        <v>1576</v>
      </c>
      <c r="O4723" s="0" t="n">
        <v>2665.05</v>
      </c>
    </row>
    <row r="4724" customFormat="false" ht="13.5" hidden="false" customHeight="false" outlineLevel="0" collapsed="false">
      <c r="A4724" s="121"/>
      <c r="B4724" s="121"/>
      <c r="C4724" s="121"/>
      <c r="D4724" s="121"/>
      <c r="E4724" s="121"/>
      <c r="F4724" s="121"/>
      <c r="G4724" s="121"/>
      <c r="H4724" s="121"/>
      <c r="I4724" s="121"/>
      <c r="J4724" s="121"/>
      <c r="L4724" s="108" t="n">
        <f aca="false">TRUNC(N4724-N4724*$O$2,2)</f>
        <v>0</v>
      </c>
      <c r="M4724" s="108" t="n">
        <f aca="false">TRUNC(O4724-O4724*$O$2,2)</f>
        <v>0</v>
      </c>
      <c r="N4724" s="0" t="n">
        <v>0</v>
      </c>
      <c r="O4724" s="0" t="n">
        <v>0</v>
      </c>
    </row>
    <row r="4725" customFormat="false" ht="15" hidden="false" customHeight="false" outlineLevel="0" collapsed="false">
      <c r="A4725" s="98" t="s">
        <v>720</v>
      </c>
      <c r="B4725" s="99" t="s">
        <v>8</v>
      </c>
      <c r="C4725" s="98" t="s">
        <v>9</v>
      </c>
      <c r="D4725" s="98" t="s">
        <v>10</v>
      </c>
      <c r="E4725" s="100" t="s">
        <v>1565</v>
      </c>
      <c r="F4725" s="100"/>
      <c r="G4725" s="101" t="s">
        <v>11</v>
      </c>
      <c r="H4725" s="99" t="s">
        <v>12</v>
      </c>
      <c r="I4725" s="99" t="s">
        <v>13</v>
      </c>
      <c r="J4725" s="99" t="s">
        <v>15</v>
      </c>
      <c r="L4725" s="108"/>
      <c r="M4725" s="108"/>
    </row>
    <row r="4726" customFormat="false" ht="52.9" hidden="false" customHeight="true" outlineLevel="0" collapsed="false">
      <c r="A4726" s="102" t="s">
        <v>1566</v>
      </c>
      <c r="B4726" s="103" t="s">
        <v>721</v>
      </c>
      <c r="C4726" s="102" t="s">
        <v>29</v>
      </c>
      <c r="D4726" s="102" t="s">
        <v>722</v>
      </c>
      <c r="E4726" s="104" t="s">
        <v>3291</v>
      </c>
      <c r="F4726" s="104"/>
      <c r="G4726" s="105" t="s">
        <v>65</v>
      </c>
      <c r="H4726" s="106" t="n">
        <v>1</v>
      </c>
      <c r="I4726" s="107" t="n">
        <f aca="false">L4726</f>
        <v>94.96</v>
      </c>
      <c r="J4726" s="107" t="n">
        <f aca="false">M4726</f>
        <v>94.96</v>
      </c>
      <c r="L4726" s="108" t="n">
        <f aca="false">TRUNC(N4726-N4726*$O$2,2)</f>
        <v>94.96</v>
      </c>
      <c r="M4726" s="108" t="n">
        <f aca="false">TRUNC(O4726-O4726*$O$2,2)</f>
        <v>94.96</v>
      </c>
      <c r="N4726" s="0" t="n">
        <v>121.67</v>
      </c>
      <c r="O4726" s="0" t="n">
        <v>121.67</v>
      </c>
    </row>
    <row r="4727" customFormat="false" ht="39.6" hidden="false" customHeight="true" outlineLevel="0" collapsed="false">
      <c r="A4727" s="109" t="s">
        <v>1567</v>
      </c>
      <c r="B4727" s="110" t="s">
        <v>3314</v>
      </c>
      <c r="C4727" s="109" t="s">
        <v>29</v>
      </c>
      <c r="D4727" s="109" t="s">
        <v>3315</v>
      </c>
      <c r="E4727" s="111" t="s">
        <v>1570</v>
      </c>
      <c r="F4727" s="111"/>
      <c r="G4727" s="112" t="s">
        <v>31</v>
      </c>
      <c r="H4727" s="113" t="n">
        <v>0.2601</v>
      </c>
      <c r="I4727" s="114" t="n">
        <f aca="false">L4727</f>
        <v>16.13</v>
      </c>
      <c r="J4727" s="114" t="n">
        <f aca="false">M4727</f>
        <v>4.19</v>
      </c>
      <c r="L4727" s="108" t="n">
        <f aca="false">TRUNC(N4727-N4727*$O$2,2)</f>
        <v>16.13</v>
      </c>
      <c r="M4727" s="108" t="n">
        <f aca="false">TRUNC(O4727-O4727*$O$2,2)</f>
        <v>4.19</v>
      </c>
      <c r="N4727" s="0" t="n">
        <v>20.67</v>
      </c>
      <c r="O4727" s="0" t="n">
        <v>5.37</v>
      </c>
    </row>
    <row r="4728" customFormat="false" ht="39.6" hidden="false" customHeight="true" outlineLevel="0" collapsed="false">
      <c r="A4728" s="109" t="s">
        <v>1567</v>
      </c>
      <c r="B4728" s="110" t="s">
        <v>3312</v>
      </c>
      <c r="C4728" s="109" t="s">
        <v>29</v>
      </c>
      <c r="D4728" s="109" t="s">
        <v>3313</v>
      </c>
      <c r="E4728" s="111" t="s">
        <v>1570</v>
      </c>
      <c r="F4728" s="111"/>
      <c r="G4728" s="112" t="s">
        <v>31</v>
      </c>
      <c r="H4728" s="113" t="n">
        <v>0.2601</v>
      </c>
      <c r="I4728" s="114" t="n">
        <f aca="false">L4728</f>
        <v>22.6</v>
      </c>
      <c r="J4728" s="114" t="n">
        <f aca="false">M4728</f>
        <v>5.87</v>
      </c>
      <c r="L4728" s="108" t="n">
        <f aca="false">TRUNC(N4728-N4728*$O$2,2)</f>
        <v>22.6</v>
      </c>
      <c r="M4728" s="108" t="n">
        <f aca="false">TRUNC(O4728-O4728*$O$2,2)</f>
        <v>5.87</v>
      </c>
      <c r="N4728" s="0" t="n">
        <v>28.96</v>
      </c>
      <c r="O4728" s="0" t="n">
        <v>7.53</v>
      </c>
    </row>
    <row r="4729" customFormat="false" ht="51" hidden="false" customHeight="false" outlineLevel="0" collapsed="false">
      <c r="A4729" s="122" t="s">
        <v>1578</v>
      </c>
      <c r="B4729" s="123" t="s">
        <v>3330</v>
      </c>
      <c r="C4729" s="122" t="s">
        <v>29</v>
      </c>
      <c r="D4729" s="122" t="s">
        <v>3331</v>
      </c>
      <c r="E4729" s="124" t="s">
        <v>1581</v>
      </c>
      <c r="F4729" s="124"/>
      <c r="G4729" s="125" t="s">
        <v>65</v>
      </c>
      <c r="H4729" s="126" t="n">
        <v>0.175</v>
      </c>
      <c r="I4729" s="127" t="n">
        <f aca="false">L4729</f>
        <v>16.72</v>
      </c>
      <c r="J4729" s="127" t="n">
        <f aca="false">M4729</f>
        <v>2.92</v>
      </c>
      <c r="L4729" s="108" t="n">
        <f aca="false">TRUNC(N4729-N4729*$O$2,2)</f>
        <v>16.72</v>
      </c>
      <c r="M4729" s="108" t="n">
        <f aca="false">TRUNC(O4729-O4729*$O$2,2)</f>
        <v>2.92</v>
      </c>
      <c r="N4729" s="0" t="n">
        <v>21.43</v>
      </c>
      <c r="O4729" s="0" t="n">
        <v>3.75</v>
      </c>
    </row>
    <row r="4730" customFormat="false" ht="25.5" hidden="false" customHeight="false" outlineLevel="0" collapsed="false">
      <c r="A4730" s="122" t="s">
        <v>1578</v>
      </c>
      <c r="B4730" s="123" t="s">
        <v>3432</v>
      </c>
      <c r="C4730" s="122" t="s">
        <v>29</v>
      </c>
      <c r="D4730" s="122" t="s">
        <v>3433</v>
      </c>
      <c r="E4730" s="124" t="s">
        <v>1581</v>
      </c>
      <c r="F4730" s="124"/>
      <c r="G4730" s="125" t="s">
        <v>65</v>
      </c>
      <c r="H4730" s="126" t="n">
        <v>2</v>
      </c>
      <c r="I4730" s="127" t="n">
        <f aca="false">L4730</f>
        <v>11.72</v>
      </c>
      <c r="J4730" s="127" t="n">
        <f aca="false">M4730</f>
        <v>23.44</v>
      </c>
      <c r="L4730" s="108" t="n">
        <f aca="false">TRUNC(N4730-N4730*$O$2,2)</f>
        <v>11.72</v>
      </c>
      <c r="M4730" s="108" t="n">
        <f aca="false">TRUNC(O4730-O4730*$O$2,2)</f>
        <v>23.44</v>
      </c>
      <c r="N4730" s="0" t="n">
        <v>15.02</v>
      </c>
      <c r="O4730" s="0" t="n">
        <v>30.04</v>
      </c>
    </row>
    <row r="4731" customFormat="false" ht="25.5" hidden="false" customHeight="false" outlineLevel="0" collapsed="false">
      <c r="A4731" s="122" t="s">
        <v>1578</v>
      </c>
      <c r="B4731" s="123" t="s">
        <v>3434</v>
      </c>
      <c r="C4731" s="122" t="s">
        <v>29</v>
      </c>
      <c r="D4731" s="122" t="s">
        <v>3435</v>
      </c>
      <c r="E4731" s="124" t="s">
        <v>1581</v>
      </c>
      <c r="F4731" s="124"/>
      <c r="G4731" s="125" t="s">
        <v>65</v>
      </c>
      <c r="H4731" s="126" t="n">
        <v>1</v>
      </c>
      <c r="I4731" s="127" t="n">
        <f aca="false">L4731</f>
        <v>58.52</v>
      </c>
      <c r="J4731" s="127" t="n">
        <f aca="false">M4731</f>
        <v>58.52</v>
      </c>
      <c r="L4731" s="108" t="n">
        <f aca="false">TRUNC(N4731-N4731*$O$2,2)</f>
        <v>58.52</v>
      </c>
      <c r="M4731" s="108" t="n">
        <f aca="false">TRUNC(O4731-O4731*$O$2,2)</f>
        <v>58.52</v>
      </c>
      <c r="N4731" s="0" t="n">
        <v>74.98</v>
      </c>
      <c r="O4731" s="0" t="n">
        <v>74.98</v>
      </c>
    </row>
    <row r="4732" customFormat="false" ht="12.75" hidden="false" customHeight="false" outlineLevel="0" collapsed="false">
      <c r="A4732" s="115"/>
      <c r="B4732" s="115"/>
      <c r="C4732" s="115"/>
      <c r="D4732" s="115"/>
      <c r="E4732" s="115"/>
      <c r="F4732" s="116"/>
      <c r="G4732" s="115"/>
      <c r="H4732" s="116"/>
      <c r="I4732" s="115"/>
      <c r="J4732" s="116"/>
      <c r="L4732" s="108"/>
      <c r="M4732" s="108" t="n">
        <f aca="false">TRUNC(O4732-O4732*$O$2,2)</f>
        <v>7.8</v>
      </c>
      <c r="N4732" s="0" t="s">
        <v>1574</v>
      </c>
      <c r="O4732" s="0" t="n">
        <v>10</v>
      </c>
    </row>
    <row r="4733" customFormat="false" ht="12.75" hidden="false" customHeight="false" outlineLevel="0" collapsed="false">
      <c r="A4733" s="115"/>
      <c r="B4733" s="115"/>
      <c r="C4733" s="115"/>
      <c r="D4733" s="115"/>
      <c r="E4733" s="115"/>
      <c r="F4733" s="116"/>
      <c r="G4733" s="115"/>
      <c r="H4733" s="117" t="s">
        <v>1575</v>
      </c>
      <c r="I4733" s="117"/>
      <c r="J4733" s="118" t="n">
        <f aca="false">M4733</f>
        <v>116.29</v>
      </c>
      <c r="L4733" s="108" t="n">
        <f aca="false">TRUNC(N4733-N4733*$O$2,2)</f>
        <v>0</v>
      </c>
      <c r="M4733" s="108" t="n">
        <f aca="false">TRUNC(O4733-O4733*$O$2,2)</f>
        <v>116.29</v>
      </c>
      <c r="N4733" s="0" t="n">
        <v>0</v>
      </c>
      <c r="O4733" s="0" t="n">
        <v>149</v>
      </c>
    </row>
    <row r="4734" customFormat="false" ht="13.5" hidden="false" customHeight="false" outlineLevel="0" collapsed="false">
      <c r="A4734" s="30"/>
      <c r="B4734" s="30"/>
      <c r="C4734" s="30"/>
      <c r="D4734" s="30"/>
      <c r="E4734" s="30"/>
      <c r="F4734" s="30"/>
      <c r="G4734" s="30"/>
      <c r="H4734" s="119"/>
      <c r="I4734" s="30"/>
      <c r="J4734" s="120"/>
      <c r="L4734" s="108"/>
      <c r="M4734" s="108" t="n">
        <f aca="false">TRUNC(O4734-O4734*$O$2,2)</f>
        <v>930.35</v>
      </c>
      <c r="N4734" s="0" t="s">
        <v>1576</v>
      </c>
      <c r="O4734" s="0" t="n">
        <v>1192</v>
      </c>
    </row>
    <row r="4735" customFormat="false" ht="13.5" hidden="false" customHeight="false" outlineLevel="0" collapsed="false">
      <c r="A4735" s="121"/>
      <c r="B4735" s="121"/>
      <c r="C4735" s="121"/>
      <c r="D4735" s="121"/>
      <c r="E4735" s="121"/>
      <c r="F4735" s="121"/>
      <c r="G4735" s="121"/>
      <c r="H4735" s="121"/>
      <c r="I4735" s="121"/>
      <c r="J4735" s="121"/>
      <c r="L4735" s="108" t="n">
        <f aca="false">TRUNC(N4735-N4735*$O$2,2)</f>
        <v>0</v>
      </c>
      <c r="M4735" s="108" t="n">
        <f aca="false">TRUNC(O4735-O4735*$O$2,2)</f>
        <v>0</v>
      </c>
      <c r="N4735" s="0" t="n">
        <v>0</v>
      </c>
      <c r="O4735" s="0" t="n">
        <v>0</v>
      </c>
    </row>
    <row r="4736" customFormat="false" ht="15" hidden="false" customHeight="false" outlineLevel="0" collapsed="false">
      <c r="A4736" s="98" t="s">
        <v>723</v>
      </c>
      <c r="B4736" s="99" t="s">
        <v>8</v>
      </c>
      <c r="C4736" s="98" t="s">
        <v>9</v>
      </c>
      <c r="D4736" s="98" t="s">
        <v>10</v>
      </c>
      <c r="E4736" s="100" t="s">
        <v>1565</v>
      </c>
      <c r="F4736" s="100"/>
      <c r="G4736" s="101" t="s">
        <v>11</v>
      </c>
      <c r="H4736" s="99" t="s">
        <v>12</v>
      </c>
      <c r="I4736" s="99" t="s">
        <v>13</v>
      </c>
      <c r="J4736" s="99" t="s">
        <v>15</v>
      </c>
      <c r="L4736" s="108"/>
      <c r="M4736" s="108"/>
    </row>
    <row r="4737" customFormat="false" ht="52.9" hidden="false" customHeight="true" outlineLevel="0" collapsed="false">
      <c r="A4737" s="102" t="s">
        <v>1566</v>
      </c>
      <c r="B4737" s="103" t="s">
        <v>724</v>
      </c>
      <c r="C4737" s="102" t="s">
        <v>29</v>
      </c>
      <c r="D4737" s="102" t="s">
        <v>725</v>
      </c>
      <c r="E4737" s="104" t="s">
        <v>3291</v>
      </c>
      <c r="F4737" s="104"/>
      <c r="G4737" s="105" t="s">
        <v>65</v>
      </c>
      <c r="H4737" s="106" t="n">
        <v>1</v>
      </c>
      <c r="I4737" s="107" t="n">
        <f aca="false">L4737</f>
        <v>69.08</v>
      </c>
      <c r="J4737" s="107" t="n">
        <f aca="false">M4737</f>
        <v>69.08</v>
      </c>
      <c r="L4737" s="108" t="n">
        <f aca="false">TRUNC(N4737-N4737*$O$2,2)</f>
        <v>69.08</v>
      </c>
      <c r="M4737" s="108" t="n">
        <f aca="false">TRUNC(O4737-O4737*$O$2,2)</f>
        <v>69.08</v>
      </c>
      <c r="N4737" s="0" t="n">
        <v>88.51</v>
      </c>
      <c r="O4737" s="0" t="n">
        <v>88.51</v>
      </c>
    </row>
    <row r="4738" customFormat="false" ht="39.6" hidden="false" customHeight="true" outlineLevel="0" collapsed="false">
      <c r="A4738" s="109" t="s">
        <v>1567</v>
      </c>
      <c r="B4738" s="110" t="s">
        <v>3314</v>
      </c>
      <c r="C4738" s="109" t="s">
        <v>29</v>
      </c>
      <c r="D4738" s="109" t="s">
        <v>3315</v>
      </c>
      <c r="E4738" s="111" t="s">
        <v>1570</v>
      </c>
      <c r="F4738" s="111"/>
      <c r="G4738" s="112" t="s">
        <v>31</v>
      </c>
      <c r="H4738" s="113" t="n">
        <v>0.2481</v>
      </c>
      <c r="I4738" s="114" t="n">
        <f aca="false">L4738</f>
        <v>16.13</v>
      </c>
      <c r="J4738" s="114" t="n">
        <f aca="false">M4738</f>
        <v>3.99</v>
      </c>
      <c r="L4738" s="108" t="n">
        <f aca="false">TRUNC(N4738-N4738*$O$2,2)</f>
        <v>16.13</v>
      </c>
      <c r="M4738" s="108" t="n">
        <f aca="false">TRUNC(O4738-O4738*$O$2,2)</f>
        <v>3.99</v>
      </c>
      <c r="N4738" s="0" t="n">
        <v>20.67</v>
      </c>
      <c r="O4738" s="0" t="n">
        <v>5.12</v>
      </c>
    </row>
    <row r="4739" customFormat="false" ht="39.6" hidden="false" customHeight="true" outlineLevel="0" collapsed="false">
      <c r="A4739" s="109" t="s">
        <v>1567</v>
      </c>
      <c r="B4739" s="110" t="s">
        <v>3312</v>
      </c>
      <c r="C4739" s="109" t="s">
        <v>29</v>
      </c>
      <c r="D4739" s="109" t="s">
        <v>3313</v>
      </c>
      <c r="E4739" s="111" t="s">
        <v>1570</v>
      </c>
      <c r="F4739" s="111"/>
      <c r="G4739" s="112" t="s">
        <v>31</v>
      </c>
      <c r="H4739" s="113" t="n">
        <v>0.2481</v>
      </c>
      <c r="I4739" s="114" t="n">
        <f aca="false">L4739</f>
        <v>22.6</v>
      </c>
      <c r="J4739" s="114" t="n">
        <f aca="false">M4739</f>
        <v>5.6</v>
      </c>
      <c r="L4739" s="108" t="n">
        <f aca="false">TRUNC(N4739-N4739*$O$2,2)</f>
        <v>22.6</v>
      </c>
      <c r="M4739" s="108" t="n">
        <f aca="false">TRUNC(O4739-O4739*$O$2,2)</f>
        <v>5.6</v>
      </c>
      <c r="N4739" s="0" t="n">
        <v>28.96</v>
      </c>
      <c r="O4739" s="0" t="n">
        <v>7.18</v>
      </c>
    </row>
    <row r="4740" customFormat="false" ht="25.5" hidden="false" customHeight="false" outlineLevel="0" collapsed="false">
      <c r="A4740" s="122" t="s">
        <v>1578</v>
      </c>
      <c r="B4740" s="123" t="s">
        <v>3436</v>
      </c>
      <c r="C4740" s="122" t="s">
        <v>29</v>
      </c>
      <c r="D4740" s="122" t="s">
        <v>3437</v>
      </c>
      <c r="E4740" s="124" t="s">
        <v>1581</v>
      </c>
      <c r="F4740" s="124"/>
      <c r="G4740" s="125" t="s">
        <v>65</v>
      </c>
      <c r="H4740" s="126" t="n">
        <v>1</v>
      </c>
      <c r="I4740" s="127" t="n">
        <f aca="false">L4740</f>
        <v>3.38</v>
      </c>
      <c r="J4740" s="127" t="n">
        <f aca="false">M4740</f>
        <v>3.38</v>
      </c>
      <c r="L4740" s="108" t="n">
        <f aca="false">TRUNC(N4740-N4740*$O$2,2)</f>
        <v>3.38</v>
      </c>
      <c r="M4740" s="108" t="n">
        <f aca="false">TRUNC(O4740-O4740*$O$2,2)</f>
        <v>3.38</v>
      </c>
      <c r="N4740" s="0" t="n">
        <v>4.34</v>
      </c>
      <c r="O4740" s="0" t="n">
        <v>4.34</v>
      </c>
    </row>
    <row r="4741" customFormat="false" ht="25.5" hidden="false" customHeight="false" outlineLevel="0" collapsed="false">
      <c r="A4741" s="122" t="s">
        <v>1578</v>
      </c>
      <c r="B4741" s="123" t="s">
        <v>3432</v>
      </c>
      <c r="C4741" s="122" t="s">
        <v>29</v>
      </c>
      <c r="D4741" s="122" t="s">
        <v>3433</v>
      </c>
      <c r="E4741" s="124" t="s">
        <v>1581</v>
      </c>
      <c r="F4741" s="124"/>
      <c r="G4741" s="125" t="s">
        <v>65</v>
      </c>
      <c r="H4741" s="126" t="n">
        <v>1</v>
      </c>
      <c r="I4741" s="127" t="n">
        <f aca="false">L4741</f>
        <v>11.72</v>
      </c>
      <c r="J4741" s="127" t="n">
        <f aca="false">M4741</f>
        <v>11.72</v>
      </c>
      <c r="L4741" s="108" t="n">
        <f aca="false">TRUNC(N4741-N4741*$O$2,2)</f>
        <v>11.72</v>
      </c>
      <c r="M4741" s="108" t="n">
        <f aca="false">TRUNC(O4741-O4741*$O$2,2)</f>
        <v>11.72</v>
      </c>
      <c r="N4741" s="0" t="n">
        <v>15.02</v>
      </c>
      <c r="O4741" s="0" t="n">
        <v>15.02</v>
      </c>
    </row>
    <row r="4742" customFormat="false" ht="51" hidden="false" customHeight="false" outlineLevel="0" collapsed="false">
      <c r="A4742" s="122" t="s">
        <v>1578</v>
      </c>
      <c r="B4742" s="123" t="s">
        <v>3330</v>
      </c>
      <c r="C4742" s="122" t="s">
        <v>29</v>
      </c>
      <c r="D4742" s="122" t="s">
        <v>3331</v>
      </c>
      <c r="E4742" s="124" t="s">
        <v>1581</v>
      </c>
      <c r="F4742" s="124"/>
      <c r="G4742" s="125" t="s">
        <v>65</v>
      </c>
      <c r="H4742" s="126" t="n">
        <v>0.145</v>
      </c>
      <c r="I4742" s="127" t="n">
        <f aca="false">L4742</f>
        <v>16.72</v>
      </c>
      <c r="J4742" s="127" t="n">
        <f aca="false">M4742</f>
        <v>2.41</v>
      </c>
      <c r="L4742" s="108" t="n">
        <f aca="false">TRUNC(N4742-N4742*$O$2,2)</f>
        <v>16.72</v>
      </c>
      <c r="M4742" s="108" t="n">
        <f aca="false">TRUNC(O4742-O4742*$O$2,2)</f>
        <v>2.41</v>
      </c>
      <c r="N4742" s="0" t="n">
        <v>21.43</v>
      </c>
      <c r="O4742" s="0" t="n">
        <v>3.1</v>
      </c>
    </row>
    <row r="4743" customFormat="false" ht="25.5" hidden="false" customHeight="false" outlineLevel="0" collapsed="false">
      <c r="A4743" s="122" t="s">
        <v>1578</v>
      </c>
      <c r="B4743" s="123" t="s">
        <v>3438</v>
      </c>
      <c r="C4743" s="122" t="s">
        <v>29</v>
      </c>
      <c r="D4743" s="122" t="s">
        <v>3439</v>
      </c>
      <c r="E4743" s="124" t="s">
        <v>1581</v>
      </c>
      <c r="F4743" s="124"/>
      <c r="G4743" s="125" t="s">
        <v>65</v>
      </c>
      <c r="H4743" s="126" t="n">
        <v>1</v>
      </c>
      <c r="I4743" s="127" t="n">
        <f aca="false">L4743</f>
        <v>41.95</v>
      </c>
      <c r="J4743" s="127" t="n">
        <f aca="false">M4743</f>
        <v>41.95</v>
      </c>
      <c r="L4743" s="108" t="n">
        <f aca="false">TRUNC(N4743-N4743*$O$2,2)</f>
        <v>41.95</v>
      </c>
      <c r="M4743" s="108" t="n">
        <f aca="false">TRUNC(O4743-O4743*$O$2,2)</f>
        <v>41.95</v>
      </c>
      <c r="N4743" s="0" t="n">
        <v>53.75</v>
      </c>
      <c r="O4743" s="0" t="n">
        <v>53.75</v>
      </c>
    </row>
    <row r="4744" customFormat="false" ht="12.75" hidden="false" customHeight="false" outlineLevel="0" collapsed="false">
      <c r="A4744" s="115"/>
      <c r="B4744" s="115"/>
      <c r="C4744" s="115"/>
      <c r="D4744" s="115"/>
      <c r="E4744" s="115"/>
      <c r="F4744" s="116"/>
      <c r="G4744" s="115"/>
      <c r="H4744" s="116"/>
      <c r="I4744" s="115"/>
      <c r="J4744" s="116"/>
      <c r="L4744" s="108"/>
      <c r="M4744" s="108" t="n">
        <f aca="false">TRUNC(O4744-O4744*$O$2,2)</f>
        <v>7.44</v>
      </c>
      <c r="N4744" s="0" t="s">
        <v>1574</v>
      </c>
      <c r="O4744" s="0" t="n">
        <v>9.54</v>
      </c>
    </row>
    <row r="4745" customFormat="false" ht="12.75" hidden="false" customHeight="false" outlineLevel="0" collapsed="false">
      <c r="A4745" s="115"/>
      <c r="B4745" s="115"/>
      <c r="C4745" s="115"/>
      <c r="D4745" s="115"/>
      <c r="E4745" s="115"/>
      <c r="F4745" s="116"/>
      <c r="G4745" s="115"/>
      <c r="H4745" s="117" t="s">
        <v>1575</v>
      </c>
      <c r="I4745" s="117"/>
      <c r="J4745" s="118" t="n">
        <f aca="false">M4745</f>
        <v>84.59</v>
      </c>
      <c r="L4745" s="108" t="n">
        <f aca="false">TRUNC(N4745-N4745*$O$2,2)</f>
        <v>0</v>
      </c>
      <c r="M4745" s="108" t="n">
        <f aca="false">TRUNC(O4745-O4745*$O$2,2)</f>
        <v>84.59</v>
      </c>
      <c r="N4745" s="0" t="n">
        <v>0</v>
      </c>
      <c r="O4745" s="0" t="n">
        <v>108.39</v>
      </c>
    </row>
    <row r="4746" customFormat="false" ht="13.5" hidden="false" customHeight="false" outlineLevel="0" collapsed="false">
      <c r="A4746" s="30"/>
      <c r="B4746" s="30"/>
      <c r="C4746" s="30"/>
      <c r="D4746" s="30"/>
      <c r="E4746" s="30"/>
      <c r="F4746" s="30"/>
      <c r="G4746" s="30"/>
      <c r="H4746" s="119"/>
      <c r="I4746" s="30"/>
      <c r="J4746" s="120"/>
      <c r="L4746" s="108"/>
      <c r="M4746" s="108" t="n">
        <f aca="false">TRUNC(O4746-O4746*$O$2,2)</f>
        <v>338.39</v>
      </c>
      <c r="N4746" s="0" t="s">
        <v>1576</v>
      </c>
      <c r="O4746" s="0" t="n">
        <v>433.56</v>
      </c>
    </row>
    <row r="4747" customFormat="false" ht="13.5" hidden="false" customHeight="false" outlineLevel="0" collapsed="false">
      <c r="A4747" s="121"/>
      <c r="B4747" s="121"/>
      <c r="C4747" s="121"/>
      <c r="D4747" s="121"/>
      <c r="E4747" s="121"/>
      <c r="F4747" s="121"/>
      <c r="G4747" s="121"/>
      <c r="H4747" s="121"/>
      <c r="I4747" s="121"/>
      <c r="J4747" s="121"/>
      <c r="L4747" s="108" t="n">
        <f aca="false">TRUNC(N4747-N4747*$O$2,2)</f>
        <v>0</v>
      </c>
      <c r="M4747" s="108" t="n">
        <f aca="false">TRUNC(O4747-O4747*$O$2,2)</f>
        <v>0</v>
      </c>
      <c r="N4747" s="0" t="n">
        <v>0</v>
      </c>
      <c r="O4747" s="0" t="n">
        <v>0</v>
      </c>
    </row>
    <row r="4748" customFormat="false" ht="15" hidden="false" customHeight="false" outlineLevel="0" collapsed="false">
      <c r="A4748" s="98" t="s">
        <v>726</v>
      </c>
      <c r="B4748" s="99" t="s">
        <v>8</v>
      </c>
      <c r="C4748" s="98" t="s">
        <v>9</v>
      </c>
      <c r="D4748" s="98" t="s">
        <v>10</v>
      </c>
      <c r="E4748" s="100" t="s">
        <v>1565</v>
      </c>
      <c r="F4748" s="100"/>
      <c r="G4748" s="101" t="s">
        <v>11</v>
      </c>
      <c r="H4748" s="99" t="s">
        <v>12</v>
      </c>
      <c r="I4748" s="99" t="s">
        <v>13</v>
      </c>
      <c r="J4748" s="99" t="s">
        <v>15</v>
      </c>
      <c r="L4748" s="108"/>
      <c r="M4748" s="108"/>
    </row>
    <row r="4749" customFormat="false" ht="52.9" hidden="false" customHeight="true" outlineLevel="0" collapsed="false">
      <c r="A4749" s="102" t="s">
        <v>1566</v>
      </c>
      <c r="B4749" s="103" t="s">
        <v>727</v>
      </c>
      <c r="C4749" s="102" t="s">
        <v>29</v>
      </c>
      <c r="D4749" s="102" t="s">
        <v>728</v>
      </c>
      <c r="E4749" s="104" t="s">
        <v>3291</v>
      </c>
      <c r="F4749" s="104"/>
      <c r="G4749" s="105" t="s">
        <v>65</v>
      </c>
      <c r="H4749" s="106" t="n">
        <v>1</v>
      </c>
      <c r="I4749" s="107" t="n">
        <f aca="false">L4749</f>
        <v>92.58</v>
      </c>
      <c r="J4749" s="107" t="n">
        <f aca="false">M4749</f>
        <v>92.58</v>
      </c>
      <c r="L4749" s="108" t="n">
        <f aca="false">TRUNC(N4749-N4749*$O$2,2)</f>
        <v>92.58</v>
      </c>
      <c r="M4749" s="108" t="n">
        <f aca="false">TRUNC(O4749-O4749*$O$2,2)</f>
        <v>92.58</v>
      </c>
      <c r="N4749" s="0" t="n">
        <v>118.62</v>
      </c>
      <c r="O4749" s="0" t="n">
        <v>118.62</v>
      </c>
    </row>
    <row r="4750" customFormat="false" ht="39.6" hidden="false" customHeight="true" outlineLevel="0" collapsed="false">
      <c r="A4750" s="109" t="s">
        <v>1567</v>
      </c>
      <c r="B4750" s="110" t="s">
        <v>3314</v>
      </c>
      <c r="C4750" s="109" t="s">
        <v>29</v>
      </c>
      <c r="D4750" s="109" t="s">
        <v>3315</v>
      </c>
      <c r="E4750" s="111" t="s">
        <v>1570</v>
      </c>
      <c r="F4750" s="111"/>
      <c r="G4750" s="112" t="s">
        <v>31</v>
      </c>
      <c r="H4750" s="113" t="n">
        <v>0.2601</v>
      </c>
      <c r="I4750" s="114" t="n">
        <f aca="false">L4750</f>
        <v>16.13</v>
      </c>
      <c r="J4750" s="114" t="n">
        <f aca="false">M4750</f>
        <v>4.19</v>
      </c>
      <c r="L4750" s="108" t="n">
        <f aca="false">TRUNC(N4750-N4750*$O$2,2)</f>
        <v>16.13</v>
      </c>
      <c r="M4750" s="108" t="n">
        <f aca="false">TRUNC(O4750-O4750*$O$2,2)</f>
        <v>4.19</v>
      </c>
      <c r="N4750" s="0" t="n">
        <v>20.67</v>
      </c>
      <c r="O4750" s="0" t="n">
        <v>5.37</v>
      </c>
    </row>
    <row r="4751" customFormat="false" ht="39.6" hidden="false" customHeight="true" outlineLevel="0" collapsed="false">
      <c r="A4751" s="109" t="s">
        <v>1567</v>
      </c>
      <c r="B4751" s="110" t="s">
        <v>3312</v>
      </c>
      <c r="C4751" s="109" t="s">
        <v>29</v>
      </c>
      <c r="D4751" s="109" t="s">
        <v>3313</v>
      </c>
      <c r="E4751" s="111" t="s">
        <v>1570</v>
      </c>
      <c r="F4751" s="111"/>
      <c r="G4751" s="112" t="s">
        <v>31</v>
      </c>
      <c r="H4751" s="113" t="n">
        <v>0.2601</v>
      </c>
      <c r="I4751" s="114" t="n">
        <f aca="false">L4751</f>
        <v>22.6</v>
      </c>
      <c r="J4751" s="114" t="n">
        <f aca="false">M4751</f>
        <v>5.87</v>
      </c>
      <c r="L4751" s="108" t="n">
        <f aca="false">TRUNC(N4751-N4751*$O$2,2)</f>
        <v>22.6</v>
      </c>
      <c r="M4751" s="108" t="n">
        <f aca="false">TRUNC(O4751-O4751*$O$2,2)</f>
        <v>5.87</v>
      </c>
      <c r="N4751" s="0" t="n">
        <v>28.96</v>
      </c>
      <c r="O4751" s="0" t="n">
        <v>7.53</v>
      </c>
    </row>
    <row r="4752" customFormat="false" ht="25.5" hidden="false" customHeight="false" outlineLevel="0" collapsed="false">
      <c r="A4752" s="122" t="s">
        <v>1578</v>
      </c>
      <c r="B4752" s="123" t="s">
        <v>3440</v>
      </c>
      <c r="C4752" s="122" t="s">
        <v>29</v>
      </c>
      <c r="D4752" s="122" t="s">
        <v>3441</v>
      </c>
      <c r="E4752" s="124" t="s">
        <v>1581</v>
      </c>
      <c r="F4752" s="124"/>
      <c r="G4752" s="125" t="s">
        <v>65</v>
      </c>
      <c r="H4752" s="126" t="n">
        <v>1</v>
      </c>
      <c r="I4752" s="127" t="n">
        <f aca="false">L4752</f>
        <v>56.14</v>
      </c>
      <c r="J4752" s="127" t="n">
        <f aca="false">M4752</f>
        <v>56.14</v>
      </c>
      <c r="L4752" s="108" t="n">
        <f aca="false">TRUNC(N4752-N4752*$O$2,2)</f>
        <v>56.14</v>
      </c>
      <c r="M4752" s="108" t="n">
        <f aca="false">TRUNC(O4752-O4752*$O$2,2)</f>
        <v>56.14</v>
      </c>
      <c r="N4752" s="0" t="n">
        <v>71.93</v>
      </c>
      <c r="O4752" s="0" t="n">
        <v>71.93</v>
      </c>
    </row>
    <row r="4753" customFormat="false" ht="51" hidden="false" customHeight="false" outlineLevel="0" collapsed="false">
      <c r="A4753" s="122" t="s">
        <v>1578</v>
      </c>
      <c r="B4753" s="123" t="s">
        <v>3330</v>
      </c>
      <c r="C4753" s="122" t="s">
        <v>29</v>
      </c>
      <c r="D4753" s="122" t="s">
        <v>3331</v>
      </c>
      <c r="E4753" s="124" t="s">
        <v>1581</v>
      </c>
      <c r="F4753" s="124"/>
      <c r="G4753" s="125" t="s">
        <v>65</v>
      </c>
      <c r="H4753" s="126" t="n">
        <v>0.175</v>
      </c>
      <c r="I4753" s="127" t="n">
        <f aca="false">L4753</f>
        <v>16.72</v>
      </c>
      <c r="J4753" s="127" t="n">
        <f aca="false">M4753</f>
        <v>2.92</v>
      </c>
      <c r="L4753" s="108" t="n">
        <f aca="false">TRUNC(N4753-N4753*$O$2,2)</f>
        <v>16.72</v>
      </c>
      <c r="M4753" s="108" t="n">
        <f aca="false">TRUNC(O4753-O4753*$O$2,2)</f>
        <v>2.92</v>
      </c>
      <c r="N4753" s="0" t="n">
        <v>21.43</v>
      </c>
      <c r="O4753" s="0" t="n">
        <v>3.75</v>
      </c>
    </row>
    <row r="4754" customFormat="false" ht="25.5" hidden="false" customHeight="false" outlineLevel="0" collapsed="false">
      <c r="A4754" s="122" t="s">
        <v>1578</v>
      </c>
      <c r="B4754" s="123" t="s">
        <v>3432</v>
      </c>
      <c r="C4754" s="122" t="s">
        <v>29</v>
      </c>
      <c r="D4754" s="122" t="s">
        <v>3433</v>
      </c>
      <c r="E4754" s="124" t="s">
        <v>1581</v>
      </c>
      <c r="F4754" s="124"/>
      <c r="G4754" s="125" t="s">
        <v>65</v>
      </c>
      <c r="H4754" s="126" t="n">
        <v>2</v>
      </c>
      <c r="I4754" s="127" t="n">
        <f aca="false">L4754</f>
        <v>11.72</v>
      </c>
      <c r="J4754" s="127" t="n">
        <f aca="false">M4754</f>
        <v>23.44</v>
      </c>
      <c r="L4754" s="108" t="n">
        <f aca="false">TRUNC(N4754-N4754*$O$2,2)</f>
        <v>11.72</v>
      </c>
      <c r="M4754" s="108" t="n">
        <f aca="false">TRUNC(O4754-O4754*$O$2,2)</f>
        <v>23.44</v>
      </c>
      <c r="N4754" s="0" t="n">
        <v>15.02</v>
      </c>
      <c r="O4754" s="0" t="n">
        <v>30.04</v>
      </c>
    </row>
    <row r="4755" customFormat="false" ht="12.75" hidden="false" customHeight="false" outlineLevel="0" collapsed="false">
      <c r="A4755" s="115"/>
      <c r="B4755" s="115"/>
      <c r="C4755" s="115"/>
      <c r="D4755" s="115"/>
      <c r="E4755" s="115"/>
      <c r="F4755" s="116"/>
      <c r="G4755" s="115"/>
      <c r="H4755" s="116"/>
      <c r="I4755" s="115"/>
      <c r="J4755" s="116"/>
      <c r="L4755" s="108"/>
      <c r="M4755" s="108" t="n">
        <f aca="false">TRUNC(O4755-O4755*$O$2,2)</f>
        <v>7.8</v>
      </c>
      <c r="N4755" s="0" t="s">
        <v>1574</v>
      </c>
      <c r="O4755" s="0" t="n">
        <v>10</v>
      </c>
    </row>
    <row r="4756" customFormat="false" ht="12.75" hidden="false" customHeight="false" outlineLevel="0" collapsed="false">
      <c r="A4756" s="115"/>
      <c r="B4756" s="115"/>
      <c r="C4756" s="115"/>
      <c r="D4756" s="115"/>
      <c r="E4756" s="115"/>
      <c r="F4756" s="116"/>
      <c r="G4756" s="115"/>
      <c r="H4756" s="117" t="s">
        <v>1575</v>
      </c>
      <c r="I4756" s="117"/>
      <c r="J4756" s="118" t="n">
        <f aca="false">M4756</f>
        <v>113.38</v>
      </c>
      <c r="L4756" s="108" t="n">
        <f aca="false">TRUNC(N4756-N4756*$O$2,2)</f>
        <v>0</v>
      </c>
      <c r="M4756" s="108" t="n">
        <f aca="false">TRUNC(O4756-O4756*$O$2,2)</f>
        <v>113.38</v>
      </c>
      <c r="N4756" s="0" t="n">
        <v>0</v>
      </c>
      <c r="O4756" s="0" t="n">
        <v>145.27</v>
      </c>
    </row>
    <row r="4757" customFormat="false" ht="13.5" hidden="false" customHeight="false" outlineLevel="0" collapsed="false">
      <c r="A4757" s="30"/>
      <c r="B4757" s="30"/>
      <c r="C4757" s="30"/>
      <c r="D4757" s="30"/>
      <c r="E4757" s="30"/>
      <c r="F4757" s="30"/>
      <c r="G4757" s="30"/>
      <c r="H4757" s="119"/>
      <c r="I4757" s="30"/>
      <c r="J4757" s="120"/>
      <c r="L4757" s="108"/>
      <c r="M4757" s="108" t="n">
        <f aca="false">TRUNC(O4757-O4757*$O$2,2)</f>
        <v>453.53</v>
      </c>
      <c r="N4757" s="0" t="s">
        <v>1576</v>
      </c>
      <c r="O4757" s="0" t="n">
        <v>581.08</v>
      </c>
    </row>
    <row r="4758" customFormat="false" ht="13.5" hidden="false" customHeight="false" outlineLevel="0" collapsed="false">
      <c r="A4758" s="121"/>
      <c r="B4758" s="121"/>
      <c r="C4758" s="121"/>
      <c r="D4758" s="121"/>
      <c r="E4758" s="121"/>
      <c r="F4758" s="121"/>
      <c r="G4758" s="121"/>
      <c r="H4758" s="121"/>
      <c r="I4758" s="121"/>
      <c r="J4758" s="121"/>
      <c r="L4758" s="108" t="n">
        <f aca="false">TRUNC(N4758-N4758*$O$2,2)</f>
        <v>0</v>
      </c>
      <c r="M4758" s="108" t="n">
        <f aca="false">TRUNC(O4758-O4758*$O$2,2)</f>
        <v>0</v>
      </c>
      <c r="N4758" s="0" t="n">
        <v>0</v>
      </c>
      <c r="O4758" s="0" t="n">
        <v>0</v>
      </c>
    </row>
    <row r="4759" customFormat="false" ht="15" hidden="false" customHeight="false" outlineLevel="0" collapsed="false">
      <c r="A4759" s="98" t="s">
        <v>729</v>
      </c>
      <c r="B4759" s="99" t="s">
        <v>8</v>
      </c>
      <c r="C4759" s="98" t="s">
        <v>9</v>
      </c>
      <c r="D4759" s="98" t="s">
        <v>10</v>
      </c>
      <c r="E4759" s="100" t="s">
        <v>1565</v>
      </c>
      <c r="F4759" s="100"/>
      <c r="G4759" s="101" t="s">
        <v>11</v>
      </c>
      <c r="H4759" s="99" t="s">
        <v>12</v>
      </c>
      <c r="I4759" s="99" t="s">
        <v>13</v>
      </c>
      <c r="J4759" s="99" t="s">
        <v>15</v>
      </c>
      <c r="L4759" s="108"/>
      <c r="M4759" s="108"/>
    </row>
    <row r="4760" customFormat="false" ht="52.9" hidden="false" customHeight="true" outlineLevel="0" collapsed="false">
      <c r="A4760" s="102" t="s">
        <v>1566</v>
      </c>
      <c r="B4760" s="103" t="s">
        <v>730</v>
      </c>
      <c r="C4760" s="102" t="s">
        <v>29</v>
      </c>
      <c r="D4760" s="102" t="s">
        <v>731</v>
      </c>
      <c r="E4760" s="104" t="s">
        <v>3291</v>
      </c>
      <c r="F4760" s="104"/>
      <c r="G4760" s="105" t="s">
        <v>65</v>
      </c>
      <c r="H4760" s="106" t="n">
        <v>1</v>
      </c>
      <c r="I4760" s="107" t="n">
        <f aca="false">L4760</f>
        <v>53.14</v>
      </c>
      <c r="J4760" s="107" t="n">
        <f aca="false">M4760</f>
        <v>53.14</v>
      </c>
      <c r="L4760" s="108" t="n">
        <f aca="false">TRUNC(N4760-N4760*$O$2,2)</f>
        <v>53.14</v>
      </c>
      <c r="M4760" s="108" t="n">
        <f aca="false">TRUNC(O4760-O4760*$O$2,2)</f>
        <v>53.14</v>
      </c>
      <c r="N4760" s="0" t="n">
        <v>68.09</v>
      </c>
      <c r="O4760" s="0" t="n">
        <v>68.09</v>
      </c>
    </row>
    <row r="4761" customFormat="false" ht="39.6" hidden="false" customHeight="true" outlineLevel="0" collapsed="false">
      <c r="A4761" s="109" t="s">
        <v>1567</v>
      </c>
      <c r="B4761" s="110" t="s">
        <v>3312</v>
      </c>
      <c r="C4761" s="109" t="s">
        <v>29</v>
      </c>
      <c r="D4761" s="109" t="s">
        <v>3313</v>
      </c>
      <c r="E4761" s="111" t="s">
        <v>1570</v>
      </c>
      <c r="F4761" s="111"/>
      <c r="G4761" s="112" t="s">
        <v>31</v>
      </c>
      <c r="H4761" s="113" t="n">
        <v>0.1734</v>
      </c>
      <c r="I4761" s="114" t="n">
        <f aca="false">L4761</f>
        <v>22.6</v>
      </c>
      <c r="J4761" s="114" t="n">
        <f aca="false">M4761</f>
        <v>3.91</v>
      </c>
      <c r="L4761" s="108" t="n">
        <f aca="false">TRUNC(N4761-N4761*$O$2,2)</f>
        <v>22.6</v>
      </c>
      <c r="M4761" s="108" t="n">
        <f aca="false">TRUNC(O4761-O4761*$O$2,2)</f>
        <v>3.91</v>
      </c>
      <c r="N4761" s="0" t="n">
        <v>28.96</v>
      </c>
      <c r="O4761" s="0" t="n">
        <v>5.02</v>
      </c>
    </row>
    <row r="4762" customFormat="false" ht="39.6" hidden="false" customHeight="true" outlineLevel="0" collapsed="false">
      <c r="A4762" s="109" t="s">
        <v>1567</v>
      </c>
      <c r="B4762" s="110" t="s">
        <v>3314</v>
      </c>
      <c r="C4762" s="109" t="s">
        <v>29</v>
      </c>
      <c r="D4762" s="109" t="s">
        <v>3315</v>
      </c>
      <c r="E4762" s="111" t="s">
        <v>1570</v>
      </c>
      <c r="F4762" s="111"/>
      <c r="G4762" s="112" t="s">
        <v>31</v>
      </c>
      <c r="H4762" s="113" t="n">
        <v>0.1734</v>
      </c>
      <c r="I4762" s="114" t="n">
        <f aca="false">L4762</f>
        <v>16.13</v>
      </c>
      <c r="J4762" s="114" t="n">
        <f aca="false">M4762</f>
        <v>2.79</v>
      </c>
      <c r="L4762" s="108" t="n">
        <f aca="false">TRUNC(N4762-N4762*$O$2,2)</f>
        <v>16.13</v>
      </c>
      <c r="M4762" s="108" t="n">
        <f aca="false">TRUNC(O4762-O4762*$O$2,2)</f>
        <v>2.79</v>
      </c>
      <c r="N4762" s="0" t="n">
        <v>20.67</v>
      </c>
      <c r="O4762" s="0" t="n">
        <v>3.58</v>
      </c>
    </row>
    <row r="4763" customFormat="false" ht="25.5" hidden="false" customHeight="false" outlineLevel="0" collapsed="false">
      <c r="A4763" s="122" t="s">
        <v>1578</v>
      </c>
      <c r="B4763" s="123" t="s">
        <v>3318</v>
      </c>
      <c r="C4763" s="122" t="s">
        <v>29</v>
      </c>
      <c r="D4763" s="122" t="s">
        <v>3319</v>
      </c>
      <c r="E4763" s="124" t="s">
        <v>1581</v>
      </c>
      <c r="F4763" s="124"/>
      <c r="G4763" s="125" t="s">
        <v>65</v>
      </c>
      <c r="H4763" s="126" t="n">
        <v>0.05</v>
      </c>
      <c r="I4763" s="127" t="n">
        <f aca="false">L4763</f>
        <v>45.92</v>
      </c>
      <c r="J4763" s="127" t="n">
        <f aca="false">M4763</f>
        <v>2.29</v>
      </c>
      <c r="L4763" s="108" t="n">
        <f aca="false">TRUNC(N4763-N4763*$O$2,2)</f>
        <v>45.92</v>
      </c>
      <c r="M4763" s="108" t="n">
        <f aca="false">TRUNC(O4763-O4763*$O$2,2)</f>
        <v>2.29</v>
      </c>
      <c r="N4763" s="0" t="n">
        <v>58.84</v>
      </c>
      <c r="O4763" s="0" t="n">
        <v>2.94</v>
      </c>
    </row>
    <row r="4764" customFormat="false" ht="25.5" hidden="false" customHeight="false" outlineLevel="0" collapsed="false">
      <c r="A4764" s="122" t="s">
        <v>1578</v>
      </c>
      <c r="B4764" s="123" t="s">
        <v>3432</v>
      </c>
      <c r="C4764" s="122" t="s">
        <v>29</v>
      </c>
      <c r="D4764" s="122" t="s">
        <v>3433</v>
      </c>
      <c r="E4764" s="124" t="s">
        <v>1581</v>
      </c>
      <c r="F4764" s="124"/>
      <c r="G4764" s="125" t="s">
        <v>65</v>
      </c>
      <c r="H4764" s="126" t="n">
        <v>1</v>
      </c>
      <c r="I4764" s="127" t="n">
        <f aca="false">L4764</f>
        <v>11.72</v>
      </c>
      <c r="J4764" s="127" t="n">
        <f aca="false">M4764</f>
        <v>11.72</v>
      </c>
      <c r="L4764" s="108" t="n">
        <f aca="false">TRUNC(N4764-N4764*$O$2,2)</f>
        <v>11.72</v>
      </c>
      <c r="M4764" s="108" t="n">
        <f aca="false">TRUNC(O4764-O4764*$O$2,2)</f>
        <v>11.72</v>
      </c>
      <c r="N4764" s="0" t="n">
        <v>15.02</v>
      </c>
      <c r="O4764" s="0" t="n">
        <v>15.02</v>
      </c>
    </row>
    <row r="4765" customFormat="false" ht="25.5" hidden="false" customHeight="false" outlineLevel="0" collapsed="false">
      <c r="A4765" s="122" t="s">
        <v>1578</v>
      </c>
      <c r="B4765" s="123" t="s">
        <v>3320</v>
      </c>
      <c r="C4765" s="122" t="s">
        <v>29</v>
      </c>
      <c r="D4765" s="122" t="s">
        <v>3321</v>
      </c>
      <c r="E4765" s="124" t="s">
        <v>1581</v>
      </c>
      <c r="F4765" s="124"/>
      <c r="G4765" s="125" t="s">
        <v>65</v>
      </c>
      <c r="H4765" s="126" t="n">
        <v>0.0306</v>
      </c>
      <c r="I4765" s="127" t="n">
        <f aca="false">L4765</f>
        <v>40.53</v>
      </c>
      <c r="J4765" s="127" t="n">
        <f aca="false">M4765</f>
        <v>1.23</v>
      </c>
      <c r="L4765" s="108" t="n">
        <f aca="false">TRUNC(N4765-N4765*$O$2,2)</f>
        <v>40.53</v>
      </c>
      <c r="M4765" s="108" t="n">
        <f aca="false">TRUNC(O4765-O4765*$O$2,2)</f>
        <v>1.23</v>
      </c>
      <c r="N4765" s="0" t="n">
        <v>51.93</v>
      </c>
      <c r="O4765" s="0" t="n">
        <v>1.58</v>
      </c>
    </row>
    <row r="4766" customFormat="false" ht="51" hidden="false" customHeight="false" outlineLevel="0" collapsed="false">
      <c r="A4766" s="122" t="s">
        <v>1578</v>
      </c>
      <c r="B4766" s="123" t="s">
        <v>3330</v>
      </c>
      <c r="C4766" s="122" t="s">
        <v>29</v>
      </c>
      <c r="D4766" s="122" t="s">
        <v>3331</v>
      </c>
      <c r="E4766" s="124" t="s">
        <v>1581</v>
      </c>
      <c r="F4766" s="124"/>
      <c r="G4766" s="125" t="s">
        <v>65</v>
      </c>
      <c r="H4766" s="126" t="n">
        <v>0.0875</v>
      </c>
      <c r="I4766" s="127" t="n">
        <f aca="false">L4766</f>
        <v>16.72</v>
      </c>
      <c r="J4766" s="127" t="n">
        <f aca="false">M4766</f>
        <v>1.45</v>
      </c>
      <c r="L4766" s="108" t="n">
        <f aca="false">TRUNC(N4766-N4766*$O$2,2)</f>
        <v>16.72</v>
      </c>
      <c r="M4766" s="108" t="n">
        <f aca="false">TRUNC(O4766-O4766*$O$2,2)</f>
        <v>1.45</v>
      </c>
      <c r="N4766" s="0" t="n">
        <v>21.43</v>
      </c>
      <c r="O4766" s="0" t="n">
        <v>1.87</v>
      </c>
    </row>
    <row r="4767" customFormat="false" ht="25.5" hidden="false" customHeight="false" outlineLevel="0" collapsed="false">
      <c r="A4767" s="122" t="s">
        <v>1578</v>
      </c>
      <c r="B4767" s="123" t="s">
        <v>3442</v>
      </c>
      <c r="C4767" s="122" t="s">
        <v>29</v>
      </c>
      <c r="D4767" s="122" t="s">
        <v>3443</v>
      </c>
      <c r="E4767" s="124" t="s">
        <v>1581</v>
      </c>
      <c r="F4767" s="124"/>
      <c r="G4767" s="125" t="s">
        <v>65</v>
      </c>
      <c r="H4767" s="126" t="n">
        <v>1</v>
      </c>
      <c r="I4767" s="127" t="n">
        <f aca="false">L4767</f>
        <v>29.72</v>
      </c>
      <c r="J4767" s="127" t="n">
        <f aca="false">M4767</f>
        <v>29.72</v>
      </c>
      <c r="L4767" s="108" t="n">
        <f aca="false">TRUNC(N4767-N4767*$O$2,2)</f>
        <v>29.72</v>
      </c>
      <c r="M4767" s="108" t="n">
        <f aca="false">TRUNC(O4767-O4767*$O$2,2)</f>
        <v>29.72</v>
      </c>
      <c r="N4767" s="0" t="n">
        <v>38.08</v>
      </c>
      <c r="O4767" s="0" t="n">
        <v>38.08</v>
      </c>
    </row>
    <row r="4768" customFormat="false" ht="12.75" hidden="false" customHeight="false" outlineLevel="0" collapsed="false">
      <c r="A4768" s="115"/>
      <c r="B4768" s="115"/>
      <c r="C4768" s="115"/>
      <c r="D4768" s="115"/>
      <c r="E4768" s="115"/>
      <c r="F4768" s="116"/>
      <c r="G4768" s="115"/>
      <c r="H4768" s="116"/>
      <c r="I4768" s="115"/>
      <c r="J4768" s="116"/>
      <c r="L4768" s="108"/>
      <c r="M4768" s="108" t="n">
        <f aca="false">TRUNC(O4768-O4768*$O$2,2)</f>
        <v>5.19</v>
      </c>
      <c r="N4768" s="0" t="s">
        <v>1574</v>
      </c>
      <c r="O4768" s="0" t="n">
        <v>6.66</v>
      </c>
    </row>
    <row r="4769" customFormat="false" ht="12.75" hidden="false" customHeight="false" outlineLevel="0" collapsed="false">
      <c r="A4769" s="115"/>
      <c r="B4769" s="115"/>
      <c r="C4769" s="115"/>
      <c r="D4769" s="115"/>
      <c r="E4769" s="115"/>
      <c r="F4769" s="116"/>
      <c r="G4769" s="115"/>
      <c r="H4769" s="117" t="s">
        <v>1575</v>
      </c>
      <c r="I4769" s="117"/>
      <c r="J4769" s="118" t="n">
        <f aca="false">M4769</f>
        <v>65.07</v>
      </c>
      <c r="L4769" s="108" t="n">
        <f aca="false">TRUNC(N4769-N4769*$O$2,2)</f>
        <v>0</v>
      </c>
      <c r="M4769" s="108" t="n">
        <f aca="false">TRUNC(O4769-O4769*$O$2,2)</f>
        <v>65.07</v>
      </c>
      <c r="N4769" s="0" t="n">
        <v>0</v>
      </c>
      <c r="O4769" s="0" t="n">
        <v>83.38</v>
      </c>
    </row>
    <row r="4770" customFormat="false" ht="13.5" hidden="false" customHeight="false" outlineLevel="0" collapsed="false">
      <c r="A4770" s="30"/>
      <c r="B4770" s="30"/>
      <c r="C4770" s="30"/>
      <c r="D4770" s="30"/>
      <c r="E4770" s="30"/>
      <c r="F4770" s="30"/>
      <c r="G4770" s="30"/>
      <c r="H4770" s="119"/>
      <c r="I4770" s="30"/>
      <c r="J4770" s="120"/>
      <c r="L4770" s="108"/>
      <c r="M4770" s="108" t="n">
        <f aca="false">TRUNC(O4770-O4770*$O$2,2)</f>
        <v>520.62</v>
      </c>
      <c r="N4770" s="0" t="s">
        <v>1576</v>
      </c>
      <c r="O4770" s="0" t="n">
        <v>667.04</v>
      </c>
    </row>
    <row r="4771" customFormat="false" ht="13.5" hidden="false" customHeight="false" outlineLevel="0" collapsed="false">
      <c r="A4771" s="121"/>
      <c r="B4771" s="121"/>
      <c r="C4771" s="121"/>
      <c r="D4771" s="121"/>
      <c r="E4771" s="121"/>
      <c r="F4771" s="121"/>
      <c r="G4771" s="121"/>
      <c r="H4771" s="121"/>
      <c r="I4771" s="121"/>
      <c r="J4771" s="121"/>
      <c r="L4771" s="108" t="n">
        <f aca="false">TRUNC(N4771-N4771*$O$2,2)</f>
        <v>0</v>
      </c>
      <c r="M4771" s="108" t="n">
        <f aca="false">TRUNC(O4771-O4771*$O$2,2)</f>
        <v>0</v>
      </c>
      <c r="N4771" s="0" t="n">
        <v>0</v>
      </c>
      <c r="O4771" s="0" t="n">
        <v>0</v>
      </c>
    </row>
    <row r="4772" customFormat="false" ht="15" hidden="false" customHeight="false" outlineLevel="0" collapsed="false">
      <c r="A4772" s="98" t="s">
        <v>732</v>
      </c>
      <c r="B4772" s="99" t="s">
        <v>8</v>
      </c>
      <c r="C4772" s="98" t="s">
        <v>9</v>
      </c>
      <c r="D4772" s="98" t="s">
        <v>10</v>
      </c>
      <c r="E4772" s="100" t="s">
        <v>1565</v>
      </c>
      <c r="F4772" s="100"/>
      <c r="G4772" s="101" t="s">
        <v>11</v>
      </c>
      <c r="H4772" s="99" t="s">
        <v>12</v>
      </c>
      <c r="I4772" s="99" t="s">
        <v>13</v>
      </c>
      <c r="J4772" s="99" t="s">
        <v>15</v>
      </c>
      <c r="L4772" s="108"/>
      <c r="M4772" s="108"/>
    </row>
    <row r="4773" customFormat="false" ht="52.9" hidden="false" customHeight="true" outlineLevel="0" collapsed="false">
      <c r="A4773" s="102" t="s">
        <v>1566</v>
      </c>
      <c r="B4773" s="103" t="s">
        <v>733</v>
      </c>
      <c r="C4773" s="102" t="s">
        <v>29</v>
      </c>
      <c r="D4773" s="102" t="s">
        <v>734</v>
      </c>
      <c r="E4773" s="104" t="s">
        <v>3291</v>
      </c>
      <c r="F4773" s="104"/>
      <c r="G4773" s="105" t="s">
        <v>65</v>
      </c>
      <c r="H4773" s="106" t="n">
        <v>1</v>
      </c>
      <c r="I4773" s="107" t="n">
        <f aca="false">L4773</f>
        <v>20.85</v>
      </c>
      <c r="J4773" s="107" t="n">
        <f aca="false">M4773</f>
        <v>20.85</v>
      </c>
      <c r="L4773" s="108" t="n">
        <f aca="false">TRUNC(N4773-N4773*$O$2,2)</f>
        <v>20.85</v>
      </c>
      <c r="M4773" s="108" t="n">
        <f aca="false">TRUNC(O4773-O4773*$O$2,2)</f>
        <v>20.85</v>
      </c>
      <c r="N4773" s="0" t="n">
        <v>26.72</v>
      </c>
      <c r="O4773" s="0" t="n">
        <v>26.72</v>
      </c>
    </row>
    <row r="4774" customFormat="false" ht="39.6" hidden="false" customHeight="true" outlineLevel="0" collapsed="false">
      <c r="A4774" s="109" t="s">
        <v>1567</v>
      </c>
      <c r="B4774" s="110" t="s">
        <v>3312</v>
      </c>
      <c r="C4774" s="109" t="s">
        <v>29</v>
      </c>
      <c r="D4774" s="109" t="s">
        <v>3313</v>
      </c>
      <c r="E4774" s="111" t="s">
        <v>1570</v>
      </c>
      <c r="F4774" s="111"/>
      <c r="G4774" s="112" t="s">
        <v>31</v>
      </c>
      <c r="H4774" s="113" t="n">
        <v>0.0858</v>
      </c>
      <c r="I4774" s="114" t="n">
        <f aca="false">L4774</f>
        <v>22.6</v>
      </c>
      <c r="J4774" s="114" t="n">
        <f aca="false">M4774</f>
        <v>1.93</v>
      </c>
      <c r="L4774" s="108" t="n">
        <f aca="false">TRUNC(N4774-N4774*$O$2,2)</f>
        <v>22.6</v>
      </c>
      <c r="M4774" s="108" t="n">
        <f aca="false">TRUNC(O4774-O4774*$O$2,2)</f>
        <v>1.93</v>
      </c>
      <c r="N4774" s="0" t="n">
        <v>28.96</v>
      </c>
      <c r="O4774" s="0" t="n">
        <v>2.48</v>
      </c>
    </row>
    <row r="4775" customFormat="false" ht="39.6" hidden="false" customHeight="true" outlineLevel="0" collapsed="false">
      <c r="A4775" s="109" t="s">
        <v>1567</v>
      </c>
      <c r="B4775" s="110" t="s">
        <v>3314</v>
      </c>
      <c r="C4775" s="109" t="s">
        <v>29</v>
      </c>
      <c r="D4775" s="109" t="s">
        <v>3315</v>
      </c>
      <c r="E4775" s="111" t="s">
        <v>1570</v>
      </c>
      <c r="F4775" s="111"/>
      <c r="G4775" s="112" t="s">
        <v>31</v>
      </c>
      <c r="H4775" s="113" t="n">
        <v>0.0858</v>
      </c>
      <c r="I4775" s="114" t="n">
        <f aca="false">L4775</f>
        <v>16.13</v>
      </c>
      <c r="J4775" s="114" t="n">
        <f aca="false">M4775</f>
        <v>1.38</v>
      </c>
      <c r="L4775" s="108" t="n">
        <f aca="false">TRUNC(N4775-N4775*$O$2,2)</f>
        <v>16.13</v>
      </c>
      <c r="M4775" s="108" t="n">
        <f aca="false">TRUNC(O4775-O4775*$O$2,2)</f>
        <v>1.38</v>
      </c>
      <c r="N4775" s="0" t="n">
        <v>20.67</v>
      </c>
      <c r="O4775" s="0" t="n">
        <v>1.77</v>
      </c>
    </row>
    <row r="4776" customFormat="false" ht="25.5" hidden="false" customHeight="false" outlineLevel="0" collapsed="false">
      <c r="A4776" s="122" t="s">
        <v>1578</v>
      </c>
      <c r="B4776" s="123" t="s">
        <v>3318</v>
      </c>
      <c r="C4776" s="122" t="s">
        <v>29</v>
      </c>
      <c r="D4776" s="122" t="s">
        <v>3319</v>
      </c>
      <c r="E4776" s="124" t="s">
        <v>1581</v>
      </c>
      <c r="F4776" s="124"/>
      <c r="G4776" s="125" t="s">
        <v>65</v>
      </c>
      <c r="H4776" s="126" t="n">
        <v>0.04</v>
      </c>
      <c r="I4776" s="127" t="n">
        <f aca="false">L4776</f>
        <v>45.92</v>
      </c>
      <c r="J4776" s="127" t="n">
        <f aca="false">M4776</f>
        <v>1.83</v>
      </c>
      <c r="L4776" s="108" t="n">
        <f aca="false">TRUNC(N4776-N4776*$O$2,2)</f>
        <v>45.92</v>
      </c>
      <c r="M4776" s="108" t="n">
        <f aca="false">TRUNC(O4776-O4776*$O$2,2)</f>
        <v>1.83</v>
      </c>
      <c r="N4776" s="0" t="n">
        <v>58.84</v>
      </c>
      <c r="O4776" s="0" t="n">
        <v>2.35</v>
      </c>
    </row>
    <row r="4777" customFormat="false" ht="25.5" hidden="false" customHeight="false" outlineLevel="0" collapsed="false">
      <c r="A4777" s="122" t="s">
        <v>1578</v>
      </c>
      <c r="B4777" s="123" t="s">
        <v>3436</v>
      </c>
      <c r="C4777" s="122" t="s">
        <v>29</v>
      </c>
      <c r="D4777" s="122" t="s">
        <v>3437</v>
      </c>
      <c r="E4777" s="124" t="s">
        <v>1581</v>
      </c>
      <c r="F4777" s="124"/>
      <c r="G4777" s="125" t="s">
        <v>65</v>
      </c>
      <c r="H4777" s="126" t="n">
        <v>1</v>
      </c>
      <c r="I4777" s="127" t="n">
        <f aca="false">L4777</f>
        <v>3.38</v>
      </c>
      <c r="J4777" s="127" t="n">
        <f aca="false">M4777</f>
        <v>3.38</v>
      </c>
      <c r="L4777" s="108" t="n">
        <f aca="false">TRUNC(N4777-N4777*$O$2,2)</f>
        <v>3.38</v>
      </c>
      <c r="M4777" s="108" t="n">
        <f aca="false">TRUNC(O4777-O4777*$O$2,2)</f>
        <v>3.38</v>
      </c>
      <c r="N4777" s="0" t="n">
        <v>4.34</v>
      </c>
      <c r="O4777" s="0" t="n">
        <v>4.34</v>
      </c>
    </row>
    <row r="4778" customFormat="false" ht="25.5" hidden="false" customHeight="false" outlineLevel="0" collapsed="false">
      <c r="A4778" s="122" t="s">
        <v>1578</v>
      </c>
      <c r="B4778" s="123" t="s">
        <v>3320</v>
      </c>
      <c r="C4778" s="122" t="s">
        <v>29</v>
      </c>
      <c r="D4778" s="122" t="s">
        <v>3321</v>
      </c>
      <c r="E4778" s="124" t="s">
        <v>1581</v>
      </c>
      <c r="F4778" s="124"/>
      <c r="G4778" s="125" t="s">
        <v>65</v>
      </c>
      <c r="H4778" s="126" t="n">
        <v>0.0245</v>
      </c>
      <c r="I4778" s="127" t="n">
        <f aca="false">L4778</f>
        <v>40.53</v>
      </c>
      <c r="J4778" s="127" t="n">
        <f aca="false">M4778</f>
        <v>0.99</v>
      </c>
      <c r="L4778" s="108" t="n">
        <f aca="false">TRUNC(N4778-N4778*$O$2,2)</f>
        <v>40.53</v>
      </c>
      <c r="M4778" s="108" t="n">
        <f aca="false">TRUNC(O4778-O4778*$O$2,2)</f>
        <v>0.99</v>
      </c>
      <c r="N4778" s="0" t="n">
        <v>51.93</v>
      </c>
      <c r="O4778" s="0" t="n">
        <v>1.27</v>
      </c>
    </row>
    <row r="4779" customFormat="false" ht="51" hidden="false" customHeight="false" outlineLevel="0" collapsed="false">
      <c r="A4779" s="122" t="s">
        <v>1578</v>
      </c>
      <c r="B4779" s="123" t="s">
        <v>3330</v>
      </c>
      <c r="C4779" s="122" t="s">
        <v>29</v>
      </c>
      <c r="D4779" s="122" t="s">
        <v>3331</v>
      </c>
      <c r="E4779" s="124" t="s">
        <v>1581</v>
      </c>
      <c r="F4779" s="124"/>
      <c r="G4779" s="125" t="s">
        <v>65</v>
      </c>
      <c r="H4779" s="126" t="n">
        <v>0.0575</v>
      </c>
      <c r="I4779" s="127" t="n">
        <f aca="false">L4779</f>
        <v>16.72</v>
      </c>
      <c r="J4779" s="127" t="n">
        <f aca="false">M4779</f>
        <v>0.96</v>
      </c>
      <c r="L4779" s="108" t="n">
        <f aca="false">TRUNC(N4779-N4779*$O$2,2)</f>
        <v>16.72</v>
      </c>
      <c r="M4779" s="108" t="n">
        <f aca="false">TRUNC(O4779-O4779*$O$2,2)</f>
        <v>0.96</v>
      </c>
      <c r="N4779" s="0" t="n">
        <v>21.43</v>
      </c>
      <c r="O4779" s="0" t="n">
        <v>1.23</v>
      </c>
    </row>
    <row r="4780" customFormat="false" ht="25.5" hidden="false" customHeight="false" outlineLevel="0" collapsed="false">
      <c r="A4780" s="122" t="s">
        <v>1578</v>
      </c>
      <c r="B4780" s="123" t="s">
        <v>3316</v>
      </c>
      <c r="C4780" s="122" t="s">
        <v>29</v>
      </c>
      <c r="D4780" s="122" t="s">
        <v>3317</v>
      </c>
      <c r="E4780" s="124" t="s">
        <v>1581</v>
      </c>
      <c r="F4780" s="124"/>
      <c r="G4780" s="125" t="s">
        <v>65</v>
      </c>
      <c r="H4780" s="126" t="n">
        <v>0.036</v>
      </c>
      <c r="I4780" s="127" t="n">
        <f aca="false">L4780</f>
        <v>1.67</v>
      </c>
      <c r="J4780" s="127" t="n">
        <f aca="false">M4780</f>
        <v>0.05</v>
      </c>
      <c r="L4780" s="108" t="n">
        <f aca="false">TRUNC(N4780-N4780*$O$2,2)</f>
        <v>1.67</v>
      </c>
      <c r="M4780" s="108" t="n">
        <f aca="false">TRUNC(O4780-O4780*$O$2,2)</f>
        <v>0.05</v>
      </c>
      <c r="N4780" s="0" t="n">
        <v>2.15</v>
      </c>
      <c r="O4780" s="0" t="n">
        <v>0.07</v>
      </c>
    </row>
    <row r="4781" customFormat="false" ht="25.5" hidden="false" customHeight="false" outlineLevel="0" collapsed="false">
      <c r="A4781" s="122" t="s">
        <v>1578</v>
      </c>
      <c r="B4781" s="123" t="s">
        <v>3444</v>
      </c>
      <c r="C4781" s="122" t="s">
        <v>29</v>
      </c>
      <c r="D4781" s="122" t="s">
        <v>3445</v>
      </c>
      <c r="E4781" s="124" t="s">
        <v>1581</v>
      </c>
      <c r="F4781" s="124"/>
      <c r="G4781" s="125" t="s">
        <v>65</v>
      </c>
      <c r="H4781" s="126" t="n">
        <v>1</v>
      </c>
      <c r="I4781" s="127" t="n">
        <f aca="false">L4781</f>
        <v>10.31</v>
      </c>
      <c r="J4781" s="127" t="n">
        <f aca="false">M4781</f>
        <v>10.31</v>
      </c>
      <c r="L4781" s="108" t="n">
        <f aca="false">TRUNC(N4781-N4781*$O$2,2)</f>
        <v>10.31</v>
      </c>
      <c r="M4781" s="108" t="n">
        <f aca="false">TRUNC(O4781-O4781*$O$2,2)</f>
        <v>10.31</v>
      </c>
      <c r="N4781" s="0" t="n">
        <v>13.21</v>
      </c>
      <c r="O4781" s="0" t="n">
        <v>13.21</v>
      </c>
    </row>
    <row r="4782" customFormat="false" ht="12.75" hidden="false" customHeight="false" outlineLevel="0" collapsed="false">
      <c r="A4782" s="115"/>
      <c r="B4782" s="115"/>
      <c r="C4782" s="115"/>
      <c r="D4782" s="115"/>
      <c r="E4782" s="115"/>
      <c r="F4782" s="116"/>
      <c r="G4782" s="115"/>
      <c r="H4782" s="116"/>
      <c r="I4782" s="115"/>
      <c r="J4782" s="116"/>
      <c r="L4782" s="108"/>
      <c r="M4782" s="108" t="n">
        <f aca="false">TRUNC(O4782-O4782*$O$2,2)</f>
        <v>2.56</v>
      </c>
      <c r="N4782" s="0" t="s">
        <v>1574</v>
      </c>
      <c r="O4782" s="0" t="n">
        <v>3.29</v>
      </c>
    </row>
    <row r="4783" customFormat="false" ht="12.75" hidden="false" customHeight="false" outlineLevel="0" collapsed="false">
      <c r="A4783" s="115"/>
      <c r="B4783" s="115"/>
      <c r="C4783" s="115"/>
      <c r="D4783" s="115"/>
      <c r="E4783" s="115"/>
      <c r="F4783" s="116"/>
      <c r="G4783" s="115"/>
      <c r="H4783" s="117" t="s">
        <v>1575</v>
      </c>
      <c r="I4783" s="117"/>
      <c r="J4783" s="118" t="n">
        <f aca="false">M4783</f>
        <v>25.53</v>
      </c>
      <c r="L4783" s="108" t="n">
        <f aca="false">TRUNC(N4783-N4783*$O$2,2)</f>
        <v>0</v>
      </c>
      <c r="M4783" s="108" t="n">
        <f aca="false">TRUNC(O4783-O4783*$O$2,2)</f>
        <v>25.53</v>
      </c>
      <c r="N4783" s="0" t="n">
        <v>0</v>
      </c>
      <c r="O4783" s="0" t="n">
        <v>32.72</v>
      </c>
    </row>
    <row r="4784" customFormat="false" ht="13.5" hidden="false" customHeight="false" outlineLevel="0" collapsed="false">
      <c r="A4784" s="30"/>
      <c r="B4784" s="30"/>
      <c r="C4784" s="30"/>
      <c r="D4784" s="30"/>
      <c r="E4784" s="30"/>
      <c r="F4784" s="30"/>
      <c r="G4784" s="30"/>
      <c r="H4784" s="119"/>
      <c r="I4784" s="30"/>
      <c r="J4784" s="120"/>
      <c r="L4784" s="108"/>
      <c r="M4784" s="108" t="n">
        <f aca="false">TRUNC(O4784-O4784*$O$2,2)</f>
        <v>102.15</v>
      </c>
      <c r="N4784" s="0" t="s">
        <v>1576</v>
      </c>
      <c r="O4784" s="0" t="n">
        <v>130.88</v>
      </c>
    </row>
    <row r="4785" customFormat="false" ht="13.5" hidden="false" customHeight="false" outlineLevel="0" collapsed="false">
      <c r="A4785" s="121"/>
      <c r="B4785" s="121"/>
      <c r="C4785" s="121"/>
      <c r="D4785" s="121"/>
      <c r="E4785" s="121"/>
      <c r="F4785" s="121"/>
      <c r="G4785" s="121"/>
      <c r="H4785" s="121"/>
      <c r="I4785" s="121"/>
      <c r="J4785" s="121"/>
      <c r="L4785" s="108" t="n">
        <f aca="false">TRUNC(N4785-N4785*$O$2,2)</f>
        <v>0</v>
      </c>
      <c r="M4785" s="108" t="n">
        <f aca="false">TRUNC(O4785-O4785*$O$2,2)</f>
        <v>0</v>
      </c>
      <c r="N4785" s="0" t="n">
        <v>0</v>
      </c>
      <c r="O4785" s="0" t="n">
        <v>0</v>
      </c>
    </row>
    <row r="4786" customFormat="false" ht="15" hidden="false" customHeight="false" outlineLevel="0" collapsed="false">
      <c r="A4786" s="98" t="s">
        <v>735</v>
      </c>
      <c r="B4786" s="99" t="s">
        <v>8</v>
      </c>
      <c r="C4786" s="98" t="s">
        <v>9</v>
      </c>
      <c r="D4786" s="98" t="s">
        <v>10</v>
      </c>
      <c r="E4786" s="100" t="s">
        <v>1565</v>
      </c>
      <c r="F4786" s="100"/>
      <c r="G4786" s="101" t="s">
        <v>11</v>
      </c>
      <c r="H4786" s="99" t="s">
        <v>12</v>
      </c>
      <c r="I4786" s="99" t="s">
        <v>13</v>
      </c>
      <c r="J4786" s="99" t="s">
        <v>15</v>
      </c>
      <c r="L4786" s="108"/>
      <c r="M4786" s="108"/>
    </row>
    <row r="4787" customFormat="false" ht="26.45" hidden="false" customHeight="true" outlineLevel="0" collapsed="false">
      <c r="A4787" s="102" t="s">
        <v>1566</v>
      </c>
      <c r="B4787" s="103" t="s">
        <v>586</v>
      </c>
      <c r="C4787" s="102" t="s">
        <v>50</v>
      </c>
      <c r="D4787" s="102" t="s">
        <v>587</v>
      </c>
      <c r="E4787" s="104" t="s">
        <v>2007</v>
      </c>
      <c r="F4787" s="104"/>
      <c r="G4787" s="105" t="s">
        <v>24</v>
      </c>
      <c r="H4787" s="106" t="n">
        <v>1</v>
      </c>
      <c r="I4787" s="107" t="n">
        <f aca="false">L4787</f>
        <v>4.4</v>
      </c>
      <c r="J4787" s="107" t="n">
        <f aca="false">M4787</f>
        <v>4.4</v>
      </c>
      <c r="L4787" s="108" t="n">
        <f aca="false">TRUNC(N4787-N4787*$O$2,2)</f>
        <v>4.4</v>
      </c>
      <c r="M4787" s="108" t="n">
        <f aca="false">TRUNC(O4787-O4787*$O$2,2)</f>
        <v>4.4</v>
      </c>
      <c r="N4787" s="0" t="n">
        <v>5.64</v>
      </c>
      <c r="O4787" s="0" t="n">
        <v>5.64</v>
      </c>
    </row>
    <row r="4788" customFormat="false" ht="15" hidden="false" customHeight="false" outlineLevel="0" collapsed="false">
      <c r="A4788" s="98"/>
      <c r="B4788" s="99" t="s">
        <v>8</v>
      </c>
      <c r="C4788" s="98" t="s">
        <v>9</v>
      </c>
      <c r="D4788" s="98" t="s">
        <v>10</v>
      </c>
      <c r="E4788" s="100" t="s">
        <v>1565</v>
      </c>
      <c r="F4788" s="100"/>
      <c r="G4788" s="101" t="s">
        <v>11</v>
      </c>
      <c r="H4788" s="99" t="s">
        <v>12</v>
      </c>
      <c r="I4788" s="99" t="s">
        <v>13</v>
      </c>
      <c r="J4788" s="99" t="s">
        <v>15</v>
      </c>
      <c r="L4788" s="108"/>
      <c r="M4788" s="108"/>
    </row>
    <row r="4789" customFormat="false" ht="25.5" hidden="false" customHeight="false" outlineLevel="0" collapsed="false">
      <c r="A4789" s="109" t="s">
        <v>1566</v>
      </c>
      <c r="B4789" s="110" t="n">
        <v>10554</v>
      </c>
      <c r="C4789" s="109" t="s">
        <v>50</v>
      </c>
      <c r="D4789" s="109" t="s">
        <v>1839</v>
      </c>
      <c r="E4789" s="111" t="s">
        <v>1621</v>
      </c>
      <c r="F4789" s="111"/>
      <c r="G4789" s="112" t="s">
        <v>1610</v>
      </c>
      <c r="H4789" s="113" t="n">
        <v>0.1</v>
      </c>
      <c r="I4789" s="114" t="n">
        <f aca="false">L4789</f>
        <v>2.9</v>
      </c>
      <c r="J4789" s="114" t="n">
        <f aca="false">M4789</f>
        <v>0.28</v>
      </c>
      <c r="L4789" s="108" t="n">
        <f aca="false">TRUNC(N4789-N4789*$O$2,2)</f>
        <v>2.9</v>
      </c>
      <c r="M4789" s="108" t="n">
        <f aca="false">TRUNC(O4789-O4789*$O$2,2)</f>
        <v>0.28</v>
      </c>
      <c r="N4789" s="0" t="s">
        <v>1840</v>
      </c>
      <c r="O4789" s="0" t="s">
        <v>2925</v>
      </c>
    </row>
    <row r="4790" customFormat="false" ht="25.5" hidden="false" customHeight="false" outlineLevel="0" collapsed="false">
      <c r="A4790" s="122" t="s">
        <v>1578</v>
      </c>
      <c r="B4790" s="123" t="s">
        <v>1865</v>
      </c>
      <c r="C4790" s="122" t="s">
        <v>50</v>
      </c>
      <c r="D4790" s="122" t="s">
        <v>1866</v>
      </c>
      <c r="E4790" s="124" t="s">
        <v>1609</v>
      </c>
      <c r="F4790" s="124"/>
      <c r="G4790" s="125" t="s">
        <v>1610</v>
      </c>
      <c r="H4790" s="126" t="n">
        <v>0.1</v>
      </c>
      <c r="I4790" s="127" t="n">
        <f aca="false">L4790</f>
        <v>14.91</v>
      </c>
      <c r="J4790" s="127" t="n">
        <f aca="false">M4790</f>
        <v>1.49</v>
      </c>
      <c r="L4790" s="108" t="n">
        <f aca="false">TRUNC(N4790-N4790*$O$2,2)</f>
        <v>14.91</v>
      </c>
      <c r="M4790" s="108" t="n">
        <f aca="false">TRUNC(O4790-O4790*$O$2,2)</f>
        <v>1.49</v>
      </c>
      <c r="N4790" s="0" t="s">
        <v>1739</v>
      </c>
      <c r="O4790" s="0" t="s">
        <v>1952</v>
      </c>
    </row>
    <row r="4791" customFormat="false" ht="25.5" hidden="false" customHeight="false" outlineLevel="0" collapsed="false">
      <c r="A4791" s="122" t="s">
        <v>1578</v>
      </c>
      <c r="B4791" s="123" t="s">
        <v>2220</v>
      </c>
      <c r="C4791" s="122" t="s">
        <v>50</v>
      </c>
      <c r="D4791" s="122" t="s">
        <v>2221</v>
      </c>
      <c r="E4791" s="124" t="s">
        <v>1581</v>
      </c>
      <c r="F4791" s="124"/>
      <c r="G4791" s="125" t="s">
        <v>24</v>
      </c>
      <c r="H4791" s="126" t="n">
        <v>1</v>
      </c>
      <c r="I4791" s="127" t="n">
        <f aca="false">L4791</f>
        <v>2.66</v>
      </c>
      <c r="J4791" s="127" t="n">
        <f aca="false">M4791</f>
        <v>2.66</v>
      </c>
      <c r="L4791" s="108" t="n">
        <f aca="false">TRUNC(N4791-N4791*$O$2,2)</f>
        <v>2.66</v>
      </c>
      <c r="M4791" s="108" t="n">
        <f aca="false">TRUNC(O4791-O4791*$O$2,2)</f>
        <v>2.66</v>
      </c>
      <c r="N4791" s="0" t="s">
        <v>2222</v>
      </c>
      <c r="O4791" s="0" t="s">
        <v>2222</v>
      </c>
    </row>
    <row r="4792" customFormat="false" ht="13.9" hidden="false" customHeight="true" outlineLevel="0" collapsed="false">
      <c r="A4792" s="134" t="s">
        <v>1630</v>
      </c>
      <c r="B4792" s="134"/>
      <c r="C4792" s="134"/>
      <c r="D4792" s="134"/>
      <c r="E4792" s="134"/>
      <c r="F4792" s="134"/>
      <c r="G4792" s="134"/>
      <c r="H4792" s="134"/>
      <c r="I4792" s="134"/>
      <c r="J4792" s="134"/>
      <c r="L4792" s="108" t="n">
        <f aca="false">TRUNC(N4792-N4792*$O$2,2)</f>
        <v>0</v>
      </c>
      <c r="M4792" s="108" t="n">
        <f aca="false">TRUNC(O4792-O4792*$O$2,2)</f>
        <v>0</v>
      </c>
      <c r="N4792" s="0" t="n">
        <v>0</v>
      </c>
      <c r="O4792" s="0" t="n">
        <v>0</v>
      </c>
    </row>
    <row r="4793" customFormat="false" ht="15" hidden="false" customHeight="false" outlineLevel="0" collapsed="false">
      <c r="A4793" s="98"/>
      <c r="B4793" s="99" t="s">
        <v>8</v>
      </c>
      <c r="C4793" s="98" t="s">
        <v>9</v>
      </c>
      <c r="D4793" s="98" t="s">
        <v>10</v>
      </c>
      <c r="E4793" s="100" t="s">
        <v>1565</v>
      </c>
      <c r="F4793" s="100"/>
      <c r="G4793" s="101" t="s">
        <v>11</v>
      </c>
      <c r="H4793" s="99" t="s">
        <v>12</v>
      </c>
      <c r="I4793" s="99" t="s">
        <v>13</v>
      </c>
      <c r="J4793" s="99" t="s">
        <v>15</v>
      </c>
      <c r="L4793" s="108"/>
      <c r="M4793" s="108"/>
    </row>
    <row r="4794" customFormat="false" ht="12.75" hidden="false" customHeight="false" outlineLevel="0" collapsed="false">
      <c r="A4794" s="122" t="s">
        <v>1578</v>
      </c>
      <c r="B4794" s="123" t="n">
        <v>10362</v>
      </c>
      <c r="C4794" s="122" t="s">
        <v>50</v>
      </c>
      <c r="D4794" s="122" t="s">
        <v>1674</v>
      </c>
      <c r="E4794" s="124" t="s">
        <v>1642</v>
      </c>
      <c r="F4794" s="124"/>
      <c r="G4794" s="125" t="s">
        <v>24</v>
      </c>
      <c r="H4794" s="126" t="n">
        <v>0.00045</v>
      </c>
      <c r="I4794" s="127" t="n">
        <f aca="false">L4794</f>
        <v>9.78</v>
      </c>
      <c r="J4794" s="127" t="n">
        <f aca="false">M4794</f>
        <v>0</v>
      </c>
      <c r="L4794" s="108" t="n">
        <f aca="false">TRUNC(N4794-N4794*$O$2,2)</f>
        <v>9.78</v>
      </c>
      <c r="M4794" s="108" t="n">
        <f aca="false">TRUNC(O4794-O4794*$O$2,2)</f>
        <v>0</v>
      </c>
      <c r="N4794" s="0" t="s">
        <v>1675</v>
      </c>
      <c r="O4794" s="0" t="s">
        <v>1635</v>
      </c>
    </row>
    <row r="4795" customFormat="false" ht="25.5" hidden="false" customHeight="false" outlineLevel="0" collapsed="false">
      <c r="A4795" s="122" t="s">
        <v>1578</v>
      </c>
      <c r="B4795" s="123" t="s">
        <v>1654</v>
      </c>
      <c r="C4795" s="122" t="s">
        <v>50</v>
      </c>
      <c r="D4795" s="122" t="s">
        <v>1655</v>
      </c>
      <c r="E4795" s="124" t="s">
        <v>1581</v>
      </c>
      <c r="F4795" s="124"/>
      <c r="G4795" s="125" t="s">
        <v>24</v>
      </c>
      <c r="H4795" s="126" t="n">
        <v>6E-005</v>
      </c>
      <c r="I4795" s="127" t="n">
        <f aca="false">L4795</f>
        <v>10.53</v>
      </c>
      <c r="J4795" s="127" t="n">
        <f aca="false">M4795</f>
        <v>0</v>
      </c>
      <c r="L4795" s="108" t="n">
        <f aca="false">TRUNC(N4795-N4795*$O$2,2)</f>
        <v>10.53</v>
      </c>
      <c r="M4795" s="108" t="n">
        <f aca="false">TRUNC(O4795-O4795*$O$2,2)</f>
        <v>0</v>
      </c>
      <c r="N4795" s="0" t="s">
        <v>1656</v>
      </c>
      <c r="O4795" s="0" t="s">
        <v>1635</v>
      </c>
    </row>
    <row r="4796" customFormat="false" ht="12.75" hidden="false" customHeight="false" outlineLevel="0" collapsed="false">
      <c r="A4796" s="122" t="s">
        <v>1578</v>
      </c>
      <c r="B4796" s="123" t="n">
        <v>11257</v>
      </c>
      <c r="C4796" s="122" t="s">
        <v>50</v>
      </c>
      <c r="D4796" s="122" t="s">
        <v>1967</v>
      </c>
      <c r="E4796" s="124" t="s">
        <v>1581</v>
      </c>
      <c r="F4796" s="124"/>
      <c r="G4796" s="125" t="s">
        <v>24</v>
      </c>
      <c r="H4796" s="126" t="n">
        <v>4E-005</v>
      </c>
      <c r="I4796" s="127" t="n">
        <f aca="false">L4796</f>
        <v>25.21</v>
      </c>
      <c r="J4796" s="127" t="n">
        <f aca="false">M4796</f>
        <v>0</v>
      </c>
      <c r="L4796" s="108" t="n">
        <f aca="false">TRUNC(N4796-N4796*$O$2,2)</f>
        <v>25.21</v>
      </c>
      <c r="M4796" s="108" t="n">
        <f aca="false">TRUNC(O4796-O4796*$O$2,2)</f>
        <v>0</v>
      </c>
      <c r="N4796" s="0" t="s">
        <v>1968</v>
      </c>
      <c r="O4796" s="0" t="s">
        <v>1635</v>
      </c>
    </row>
    <row r="4797" customFormat="false" ht="12.75" hidden="false" customHeight="false" outlineLevel="0" collapsed="false">
      <c r="A4797" s="122" t="s">
        <v>1578</v>
      </c>
      <c r="B4797" s="123" t="n">
        <v>2378</v>
      </c>
      <c r="C4797" s="122" t="s">
        <v>50</v>
      </c>
      <c r="D4797" s="122" t="s">
        <v>1657</v>
      </c>
      <c r="E4797" s="124" t="s">
        <v>1581</v>
      </c>
      <c r="F4797" s="124"/>
      <c r="G4797" s="125" t="s">
        <v>24</v>
      </c>
      <c r="H4797" s="126" t="n">
        <v>0.00654</v>
      </c>
      <c r="I4797" s="127" t="n">
        <f aca="false">L4797</f>
        <v>3.51</v>
      </c>
      <c r="J4797" s="127" t="n">
        <f aca="false">M4797</f>
        <v>0.01</v>
      </c>
      <c r="L4797" s="108" t="n">
        <f aca="false">TRUNC(N4797-N4797*$O$2,2)</f>
        <v>3.51</v>
      </c>
      <c r="M4797" s="108" t="n">
        <f aca="false">TRUNC(O4797-O4797*$O$2,2)</f>
        <v>0.01</v>
      </c>
      <c r="N4797" s="0" t="s">
        <v>1658</v>
      </c>
      <c r="O4797" s="0" t="s">
        <v>1678</v>
      </c>
    </row>
    <row r="4798" customFormat="false" ht="12.75" hidden="false" customHeight="false" outlineLevel="0" collapsed="false">
      <c r="A4798" s="122" t="s">
        <v>1578</v>
      </c>
      <c r="B4798" s="123" t="n">
        <v>941</v>
      </c>
      <c r="C4798" s="122" t="s">
        <v>50</v>
      </c>
      <c r="D4798" s="122" t="s">
        <v>1652</v>
      </c>
      <c r="E4798" s="124" t="s">
        <v>1581</v>
      </c>
      <c r="F4798" s="124"/>
      <c r="G4798" s="125" t="s">
        <v>24</v>
      </c>
      <c r="H4798" s="126" t="n">
        <v>0.00015</v>
      </c>
      <c r="I4798" s="127" t="n">
        <f aca="false">L4798</f>
        <v>148.56</v>
      </c>
      <c r="J4798" s="127" t="n">
        <f aca="false">M4798</f>
        <v>0.01</v>
      </c>
      <c r="L4798" s="108" t="n">
        <f aca="false">TRUNC(N4798-N4798*$O$2,2)</f>
        <v>148.56</v>
      </c>
      <c r="M4798" s="108" t="n">
        <f aca="false">TRUNC(O4798-O4798*$O$2,2)</f>
        <v>0.01</v>
      </c>
      <c r="N4798" s="0" t="s">
        <v>1653</v>
      </c>
      <c r="O4798" s="0" t="s">
        <v>1678</v>
      </c>
    </row>
    <row r="4799" customFormat="false" ht="25.5" hidden="false" customHeight="false" outlineLevel="0" collapsed="false">
      <c r="A4799" s="122" t="s">
        <v>1578</v>
      </c>
      <c r="B4799" s="123" t="s">
        <v>1631</v>
      </c>
      <c r="C4799" s="122" t="s">
        <v>50</v>
      </c>
      <c r="D4799" s="122" t="s">
        <v>1632</v>
      </c>
      <c r="E4799" s="124" t="s">
        <v>1581</v>
      </c>
      <c r="F4799" s="124"/>
      <c r="G4799" s="125" t="s">
        <v>1633</v>
      </c>
      <c r="H4799" s="126" t="n">
        <v>0.00023</v>
      </c>
      <c r="I4799" s="127" t="n">
        <f aca="false">L4799</f>
        <v>9.48</v>
      </c>
      <c r="J4799" s="127" t="n">
        <f aca="false">M4799</f>
        <v>0</v>
      </c>
      <c r="L4799" s="108" t="n">
        <f aca="false">TRUNC(N4799-N4799*$O$2,2)</f>
        <v>9.48</v>
      </c>
      <c r="M4799" s="108" t="n">
        <f aca="false">TRUNC(O4799-O4799*$O$2,2)</f>
        <v>0</v>
      </c>
      <c r="N4799" s="0" t="s">
        <v>1634</v>
      </c>
      <c r="O4799" s="0" t="s">
        <v>1635</v>
      </c>
    </row>
    <row r="4800" customFormat="false" ht="12.75" hidden="false" customHeight="false" outlineLevel="0" collapsed="false">
      <c r="A4800" s="122" t="s">
        <v>1578</v>
      </c>
      <c r="B4800" s="123" t="n">
        <v>158</v>
      </c>
      <c r="C4800" s="122" t="s">
        <v>50</v>
      </c>
      <c r="D4800" s="122" t="s">
        <v>1676</v>
      </c>
      <c r="E4800" s="124" t="s">
        <v>1581</v>
      </c>
      <c r="F4800" s="124"/>
      <c r="G4800" s="125" t="s">
        <v>24</v>
      </c>
      <c r="H4800" s="126" t="n">
        <v>0.01018</v>
      </c>
      <c r="I4800" s="127" t="n">
        <f aca="false">L4800</f>
        <v>10.92</v>
      </c>
      <c r="J4800" s="127" t="n">
        <f aca="false">M4800</f>
        <v>0.1</v>
      </c>
      <c r="L4800" s="108" t="n">
        <f aca="false">TRUNC(N4800-N4800*$O$2,2)</f>
        <v>10.92</v>
      </c>
      <c r="M4800" s="108" t="n">
        <f aca="false">TRUNC(O4800-O4800*$O$2,2)</f>
        <v>0.1</v>
      </c>
      <c r="N4800" s="0" t="s">
        <v>1677</v>
      </c>
      <c r="O4800" s="0" t="s">
        <v>1831</v>
      </c>
    </row>
    <row r="4801" customFormat="false" ht="12.75" hidden="false" customHeight="false" outlineLevel="0" collapsed="false">
      <c r="A4801" s="122" t="s">
        <v>1578</v>
      </c>
      <c r="B4801" s="123" t="n">
        <v>1651</v>
      </c>
      <c r="C4801" s="122" t="s">
        <v>50</v>
      </c>
      <c r="D4801" s="122" t="s">
        <v>1638</v>
      </c>
      <c r="E4801" s="124" t="s">
        <v>1581</v>
      </c>
      <c r="F4801" s="124"/>
      <c r="G4801" s="125" t="s">
        <v>1639</v>
      </c>
      <c r="H4801" s="126" t="n">
        <v>8E-005</v>
      </c>
      <c r="I4801" s="127" t="n">
        <f aca="false">L4801</f>
        <v>4.95</v>
      </c>
      <c r="J4801" s="127" t="n">
        <f aca="false">M4801</f>
        <v>0</v>
      </c>
      <c r="L4801" s="108" t="n">
        <f aca="false">TRUNC(N4801-N4801*$O$2,2)</f>
        <v>4.95</v>
      </c>
      <c r="M4801" s="108" t="n">
        <f aca="false">TRUNC(O4801-O4801*$O$2,2)</f>
        <v>0</v>
      </c>
      <c r="N4801" s="0" t="s">
        <v>1640</v>
      </c>
      <c r="O4801" s="0" t="s">
        <v>1635</v>
      </c>
    </row>
    <row r="4802" customFormat="false" ht="25.5" hidden="false" customHeight="false" outlineLevel="0" collapsed="false">
      <c r="A4802" s="122" t="s">
        <v>1578</v>
      </c>
      <c r="B4802" s="123" t="s">
        <v>1664</v>
      </c>
      <c r="C4802" s="122" t="s">
        <v>50</v>
      </c>
      <c r="D4802" s="122" t="s">
        <v>1665</v>
      </c>
      <c r="E4802" s="124" t="s">
        <v>1581</v>
      </c>
      <c r="F4802" s="124"/>
      <c r="G4802" s="125" t="s">
        <v>24</v>
      </c>
      <c r="H4802" s="126" t="n">
        <v>2E-005</v>
      </c>
      <c r="I4802" s="127" t="n">
        <f aca="false">L4802</f>
        <v>13.69</v>
      </c>
      <c r="J4802" s="127" t="n">
        <f aca="false">M4802</f>
        <v>0</v>
      </c>
      <c r="L4802" s="108" t="n">
        <f aca="false">TRUNC(N4802-N4802*$O$2,2)</f>
        <v>13.69</v>
      </c>
      <c r="M4802" s="108" t="n">
        <f aca="false">TRUNC(O4802-O4802*$O$2,2)</f>
        <v>0</v>
      </c>
      <c r="N4802" s="0" t="s">
        <v>1666</v>
      </c>
      <c r="O4802" s="0" t="s">
        <v>1635</v>
      </c>
    </row>
    <row r="4803" customFormat="false" ht="12.75" hidden="false" customHeight="false" outlineLevel="0" collapsed="false">
      <c r="A4803" s="122" t="s">
        <v>1578</v>
      </c>
      <c r="B4803" s="123" t="n">
        <v>10596</v>
      </c>
      <c r="C4803" s="122" t="s">
        <v>50</v>
      </c>
      <c r="D4803" s="122" t="s">
        <v>1672</v>
      </c>
      <c r="E4803" s="124" t="s">
        <v>1581</v>
      </c>
      <c r="F4803" s="124"/>
      <c r="G4803" s="125" t="s">
        <v>24</v>
      </c>
      <c r="H4803" s="126" t="n">
        <v>0.00045</v>
      </c>
      <c r="I4803" s="127" t="n">
        <f aca="false">L4803</f>
        <v>3.82</v>
      </c>
      <c r="J4803" s="127" t="n">
        <f aca="false">M4803</f>
        <v>0</v>
      </c>
      <c r="L4803" s="108" t="n">
        <f aca="false">TRUNC(N4803-N4803*$O$2,2)</f>
        <v>3.82</v>
      </c>
      <c r="M4803" s="108" t="n">
        <f aca="false">TRUNC(O4803-O4803*$O$2,2)</f>
        <v>0</v>
      </c>
      <c r="N4803" s="0" t="s">
        <v>1673</v>
      </c>
      <c r="O4803" s="0" t="s">
        <v>1635</v>
      </c>
    </row>
    <row r="4804" customFormat="false" ht="12.75" hidden="false" customHeight="false" outlineLevel="0" collapsed="false">
      <c r="A4804" s="122" t="s">
        <v>1578</v>
      </c>
      <c r="B4804" s="123" t="n">
        <v>10517</v>
      </c>
      <c r="C4804" s="122" t="s">
        <v>50</v>
      </c>
      <c r="D4804" s="122" t="s">
        <v>1669</v>
      </c>
      <c r="E4804" s="124" t="s">
        <v>1642</v>
      </c>
      <c r="F4804" s="124"/>
      <c r="G4804" s="125" t="s">
        <v>1670</v>
      </c>
      <c r="H4804" s="126" t="n">
        <v>4E-005</v>
      </c>
      <c r="I4804" s="127" t="n">
        <f aca="false">L4804</f>
        <v>234.15</v>
      </c>
      <c r="J4804" s="127" t="n">
        <f aca="false">M4804</f>
        <v>0</v>
      </c>
      <c r="L4804" s="108" t="n">
        <f aca="false">TRUNC(N4804-N4804*$O$2,2)</f>
        <v>234.15</v>
      </c>
      <c r="M4804" s="108" t="n">
        <f aca="false">TRUNC(O4804-O4804*$O$2,2)</f>
        <v>0</v>
      </c>
      <c r="N4804" s="0" t="s">
        <v>1671</v>
      </c>
      <c r="O4804" s="0" t="s">
        <v>1644</v>
      </c>
    </row>
    <row r="4805" customFormat="false" ht="25.5" hidden="false" customHeight="false" outlineLevel="0" collapsed="false">
      <c r="A4805" s="122" t="s">
        <v>1578</v>
      </c>
      <c r="B4805" s="123" t="s">
        <v>1865</v>
      </c>
      <c r="C4805" s="122" t="s">
        <v>50</v>
      </c>
      <c r="D4805" s="122" t="s">
        <v>1866</v>
      </c>
      <c r="E4805" s="124" t="s">
        <v>1609</v>
      </c>
      <c r="F4805" s="124"/>
      <c r="G4805" s="125" t="s">
        <v>1610</v>
      </c>
      <c r="H4805" s="126" t="n">
        <v>0.1</v>
      </c>
      <c r="I4805" s="127" t="n">
        <f aca="false">L4805</f>
        <v>14.91</v>
      </c>
      <c r="J4805" s="127" t="n">
        <f aca="false">M4805</f>
        <v>1.49</v>
      </c>
      <c r="L4805" s="108" t="n">
        <f aca="false">TRUNC(N4805-N4805*$O$2,2)</f>
        <v>14.91</v>
      </c>
      <c r="M4805" s="108" t="n">
        <f aca="false">TRUNC(O4805-O4805*$O$2,2)</f>
        <v>1.49</v>
      </c>
      <c r="N4805" s="0" t="s">
        <v>1739</v>
      </c>
      <c r="O4805" s="0" t="s">
        <v>1952</v>
      </c>
    </row>
    <row r="4806" customFormat="false" ht="12.75" hidden="false" customHeight="false" outlineLevel="0" collapsed="false">
      <c r="A4806" s="122" t="s">
        <v>1578</v>
      </c>
      <c r="B4806" s="123" t="n">
        <v>11256</v>
      </c>
      <c r="C4806" s="122" t="s">
        <v>50</v>
      </c>
      <c r="D4806" s="122" t="s">
        <v>1910</v>
      </c>
      <c r="E4806" s="124" t="s">
        <v>1581</v>
      </c>
      <c r="F4806" s="124"/>
      <c r="G4806" s="125" t="s">
        <v>24</v>
      </c>
      <c r="H4806" s="126" t="n">
        <v>4E-005</v>
      </c>
      <c r="I4806" s="127" t="n">
        <f aca="false">L4806</f>
        <v>46.83</v>
      </c>
      <c r="J4806" s="127" t="n">
        <f aca="false">M4806</f>
        <v>0</v>
      </c>
      <c r="L4806" s="108" t="n">
        <f aca="false">TRUNC(N4806-N4806*$O$2,2)</f>
        <v>46.83</v>
      </c>
      <c r="M4806" s="108" t="n">
        <f aca="false">TRUNC(O4806-O4806*$O$2,2)</f>
        <v>0</v>
      </c>
      <c r="N4806" s="0" t="s">
        <v>1911</v>
      </c>
      <c r="O4806" s="0" t="s">
        <v>1635</v>
      </c>
    </row>
    <row r="4807" customFormat="false" ht="12.75" hidden="false" customHeight="false" outlineLevel="0" collapsed="false">
      <c r="A4807" s="122" t="s">
        <v>1578</v>
      </c>
      <c r="B4807" s="123" t="n">
        <v>10593</v>
      </c>
      <c r="C4807" s="122" t="s">
        <v>50</v>
      </c>
      <c r="D4807" s="122" t="s">
        <v>1958</v>
      </c>
      <c r="E4807" s="124" t="s">
        <v>1581</v>
      </c>
      <c r="F4807" s="124"/>
      <c r="G4807" s="125" t="s">
        <v>24</v>
      </c>
      <c r="H4807" s="126" t="n">
        <v>1E-005</v>
      </c>
      <c r="I4807" s="127" t="n">
        <f aca="false">L4807</f>
        <v>15.27</v>
      </c>
      <c r="J4807" s="127" t="n">
        <f aca="false">M4807</f>
        <v>0</v>
      </c>
      <c r="L4807" s="108" t="n">
        <f aca="false">TRUNC(N4807-N4807*$O$2,2)</f>
        <v>15.27</v>
      </c>
      <c r="M4807" s="108" t="n">
        <f aca="false">TRUNC(O4807-O4807*$O$2,2)</f>
        <v>0</v>
      </c>
      <c r="N4807" s="0" t="s">
        <v>1959</v>
      </c>
      <c r="O4807" s="0" t="s">
        <v>1635</v>
      </c>
    </row>
    <row r="4808" customFormat="false" ht="25.5" hidden="false" customHeight="false" outlineLevel="0" collapsed="false">
      <c r="A4808" s="122" t="s">
        <v>1578</v>
      </c>
      <c r="B4808" s="123" t="n">
        <v>10761</v>
      </c>
      <c r="C4808" s="122" t="s">
        <v>50</v>
      </c>
      <c r="D4808" s="122" t="s">
        <v>1641</v>
      </c>
      <c r="E4808" s="124" t="s">
        <v>1642</v>
      </c>
      <c r="F4808" s="124"/>
      <c r="G4808" s="125" t="s">
        <v>24</v>
      </c>
      <c r="H4808" s="126" t="n">
        <v>0.01018</v>
      </c>
      <c r="I4808" s="127" t="n">
        <f aca="false">L4808</f>
        <v>3.9</v>
      </c>
      <c r="J4808" s="127" t="n">
        <f aca="false">M4808</f>
        <v>0.03</v>
      </c>
      <c r="L4808" s="108" t="n">
        <f aca="false">TRUNC(N4808-N4808*$O$2,2)</f>
        <v>3.9</v>
      </c>
      <c r="M4808" s="108" t="n">
        <f aca="false">TRUNC(O4808-O4808*$O$2,2)</f>
        <v>0.03</v>
      </c>
      <c r="N4808" s="0" t="s">
        <v>1643</v>
      </c>
      <c r="O4808" s="0" t="s">
        <v>1612</v>
      </c>
    </row>
    <row r="4809" customFormat="false" ht="12.75" hidden="false" customHeight="false" outlineLevel="0" collapsed="false">
      <c r="A4809" s="122" t="s">
        <v>1578</v>
      </c>
      <c r="B4809" s="123" t="n">
        <v>10599</v>
      </c>
      <c r="C4809" s="122" t="s">
        <v>50</v>
      </c>
      <c r="D4809" s="122" t="s">
        <v>1648</v>
      </c>
      <c r="E4809" s="124" t="s">
        <v>1581</v>
      </c>
      <c r="F4809" s="124"/>
      <c r="G4809" s="125" t="s">
        <v>24</v>
      </c>
      <c r="H4809" s="126" t="n">
        <v>0.00018</v>
      </c>
      <c r="I4809" s="127" t="n">
        <f aca="false">L4809</f>
        <v>14.04</v>
      </c>
      <c r="J4809" s="127" t="n">
        <f aca="false">M4809</f>
        <v>0</v>
      </c>
      <c r="L4809" s="108" t="n">
        <f aca="false">TRUNC(N4809-N4809*$O$2,2)</f>
        <v>14.04</v>
      </c>
      <c r="M4809" s="108" t="n">
        <f aca="false">TRUNC(O4809-O4809*$O$2,2)</f>
        <v>0</v>
      </c>
      <c r="N4809" s="0" t="s">
        <v>1649</v>
      </c>
      <c r="O4809" s="0" t="s">
        <v>1635</v>
      </c>
    </row>
    <row r="4810" customFormat="false" ht="25.5" hidden="false" customHeight="false" outlineLevel="0" collapsed="false">
      <c r="A4810" s="122" t="s">
        <v>1578</v>
      </c>
      <c r="B4810" s="123" t="s">
        <v>1659</v>
      </c>
      <c r="C4810" s="122" t="s">
        <v>50</v>
      </c>
      <c r="D4810" s="122" t="s">
        <v>1660</v>
      </c>
      <c r="E4810" s="124" t="s">
        <v>1581</v>
      </c>
      <c r="F4810" s="124"/>
      <c r="G4810" s="125" t="s">
        <v>1633</v>
      </c>
      <c r="H4810" s="126" t="n">
        <v>8E-005</v>
      </c>
      <c r="I4810" s="127" t="n">
        <f aca="false">L4810</f>
        <v>50.57</v>
      </c>
      <c r="J4810" s="127" t="n">
        <f aca="false">M4810</f>
        <v>0</v>
      </c>
      <c r="L4810" s="108" t="n">
        <f aca="false">TRUNC(N4810-N4810*$O$2,2)</f>
        <v>50.57</v>
      </c>
      <c r="M4810" s="108" t="n">
        <f aca="false">TRUNC(O4810-O4810*$O$2,2)</f>
        <v>0</v>
      </c>
      <c r="N4810" s="0" t="s">
        <v>1661</v>
      </c>
      <c r="O4810" s="0" t="s">
        <v>1635</v>
      </c>
    </row>
    <row r="4811" customFormat="false" ht="12.75" hidden="false" customHeight="false" outlineLevel="0" collapsed="false">
      <c r="A4811" s="122" t="s">
        <v>1578</v>
      </c>
      <c r="B4811" s="123" t="n">
        <v>11253</v>
      </c>
      <c r="C4811" s="122" t="s">
        <v>50</v>
      </c>
      <c r="D4811" s="122" t="s">
        <v>1891</v>
      </c>
      <c r="E4811" s="124" t="s">
        <v>1581</v>
      </c>
      <c r="F4811" s="124"/>
      <c r="G4811" s="125" t="s">
        <v>24</v>
      </c>
      <c r="H4811" s="126" t="n">
        <v>0.00011</v>
      </c>
      <c r="I4811" s="127" t="n">
        <f aca="false">L4811</f>
        <v>19.9</v>
      </c>
      <c r="J4811" s="127" t="n">
        <f aca="false">M4811</f>
        <v>0</v>
      </c>
      <c r="L4811" s="108" t="n">
        <f aca="false">TRUNC(N4811-N4811*$O$2,2)</f>
        <v>19.9</v>
      </c>
      <c r="M4811" s="108" t="n">
        <f aca="false">TRUNC(O4811-O4811*$O$2,2)</f>
        <v>0</v>
      </c>
      <c r="N4811" s="0" t="s">
        <v>1892</v>
      </c>
      <c r="O4811" s="0" t="s">
        <v>1635</v>
      </c>
    </row>
    <row r="4812" customFormat="false" ht="12.75" hidden="false" customHeight="false" outlineLevel="0" collapsed="false">
      <c r="A4812" s="122" t="s">
        <v>1578</v>
      </c>
      <c r="B4812" s="123" t="n">
        <v>10592</v>
      </c>
      <c r="C4812" s="122" t="s">
        <v>50</v>
      </c>
      <c r="D4812" s="122" t="s">
        <v>1898</v>
      </c>
      <c r="E4812" s="124" t="s">
        <v>1581</v>
      </c>
      <c r="F4812" s="124"/>
      <c r="G4812" s="125" t="s">
        <v>24</v>
      </c>
      <c r="H4812" s="126" t="n">
        <v>1E-005</v>
      </c>
      <c r="I4812" s="127" t="n">
        <f aca="false">L4812</f>
        <v>29.1</v>
      </c>
      <c r="J4812" s="127" t="n">
        <f aca="false">M4812</f>
        <v>0</v>
      </c>
      <c r="L4812" s="108" t="n">
        <f aca="false">TRUNC(N4812-N4812*$O$2,2)</f>
        <v>29.1</v>
      </c>
      <c r="M4812" s="108" t="n">
        <f aca="false">TRUNC(O4812-O4812*$O$2,2)</f>
        <v>0</v>
      </c>
      <c r="N4812" s="0" t="s">
        <v>1899</v>
      </c>
      <c r="O4812" s="0" t="s">
        <v>1635</v>
      </c>
    </row>
    <row r="4813" customFormat="false" ht="12.75" hidden="false" customHeight="false" outlineLevel="0" collapsed="false">
      <c r="A4813" s="122" t="s">
        <v>1578</v>
      </c>
      <c r="B4813" s="123" t="n">
        <v>11254</v>
      </c>
      <c r="C4813" s="122" t="s">
        <v>50</v>
      </c>
      <c r="D4813" s="122" t="s">
        <v>1912</v>
      </c>
      <c r="E4813" s="124" t="s">
        <v>1581</v>
      </c>
      <c r="F4813" s="124"/>
      <c r="G4813" s="125" t="s">
        <v>24</v>
      </c>
      <c r="H4813" s="126" t="n">
        <v>7E-005</v>
      </c>
      <c r="I4813" s="127" t="n">
        <f aca="false">L4813</f>
        <v>17.79</v>
      </c>
      <c r="J4813" s="127" t="n">
        <f aca="false">M4813</f>
        <v>0</v>
      </c>
      <c r="L4813" s="108" t="n">
        <f aca="false">TRUNC(N4813-N4813*$O$2,2)</f>
        <v>17.79</v>
      </c>
      <c r="M4813" s="108" t="n">
        <f aca="false">TRUNC(O4813-O4813*$O$2,2)</f>
        <v>0</v>
      </c>
      <c r="N4813" s="0" t="s">
        <v>1913</v>
      </c>
      <c r="O4813" s="0" t="s">
        <v>1635</v>
      </c>
    </row>
    <row r="4814" customFormat="false" ht="12.75" hidden="false" customHeight="false" outlineLevel="0" collapsed="false">
      <c r="A4814" s="122" t="s">
        <v>1578</v>
      </c>
      <c r="B4814" s="123" t="n">
        <v>11255</v>
      </c>
      <c r="C4814" s="122" t="s">
        <v>50</v>
      </c>
      <c r="D4814" s="122" t="s">
        <v>1938</v>
      </c>
      <c r="E4814" s="124" t="s">
        <v>1581</v>
      </c>
      <c r="F4814" s="124"/>
      <c r="G4814" s="125" t="s">
        <v>24</v>
      </c>
      <c r="H4814" s="126" t="n">
        <v>6E-005</v>
      </c>
      <c r="I4814" s="127" t="n">
        <f aca="false">L4814</f>
        <v>49.17</v>
      </c>
      <c r="J4814" s="127" t="n">
        <f aca="false">M4814</f>
        <v>0</v>
      </c>
      <c r="L4814" s="108" t="n">
        <f aca="false">TRUNC(N4814-N4814*$O$2,2)</f>
        <v>49.17</v>
      </c>
      <c r="M4814" s="108" t="n">
        <f aca="false">TRUNC(O4814-O4814*$O$2,2)</f>
        <v>0</v>
      </c>
      <c r="N4814" s="0" t="s">
        <v>1939</v>
      </c>
      <c r="O4814" s="0" t="s">
        <v>1635</v>
      </c>
    </row>
    <row r="4815" customFormat="false" ht="12.75" hidden="false" customHeight="false" outlineLevel="0" collapsed="false">
      <c r="A4815" s="122" t="s">
        <v>1578</v>
      </c>
      <c r="B4815" s="123" t="n">
        <v>10492</v>
      </c>
      <c r="C4815" s="122" t="s">
        <v>50</v>
      </c>
      <c r="D4815" s="122" t="s">
        <v>1662</v>
      </c>
      <c r="E4815" s="124" t="s">
        <v>1581</v>
      </c>
      <c r="F4815" s="124"/>
      <c r="G4815" s="125" t="s">
        <v>24</v>
      </c>
      <c r="H4815" s="126" t="n">
        <v>0.00045</v>
      </c>
      <c r="I4815" s="127" t="n">
        <f aca="false">L4815</f>
        <v>148.29</v>
      </c>
      <c r="J4815" s="127" t="n">
        <f aca="false">M4815</f>
        <v>0.06</v>
      </c>
      <c r="L4815" s="108" t="n">
        <f aca="false">TRUNC(N4815-N4815*$O$2,2)</f>
        <v>148.29</v>
      </c>
      <c r="M4815" s="108" t="n">
        <f aca="false">TRUNC(O4815-O4815*$O$2,2)</f>
        <v>0.06</v>
      </c>
      <c r="N4815" s="0" t="s">
        <v>1663</v>
      </c>
      <c r="O4815" s="0" t="s">
        <v>1937</v>
      </c>
    </row>
    <row r="4816" customFormat="false" ht="25.5" hidden="false" customHeight="false" outlineLevel="0" collapsed="false">
      <c r="A4816" s="122" t="s">
        <v>1578</v>
      </c>
      <c r="B4816" s="123" t="s">
        <v>2220</v>
      </c>
      <c r="C4816" s="122" t="s">
        <v>50</v>
      </c>
      <c r="D4816" s="122" t="s">
        <v>2221</v>
      </c>
      <c r="E4816" s="124" t="s">
        <v>1581</v>
      </c>
      <c r="F4816" s="124"/>
      <c r="G4816" s="125" t="s">
        <v>24</v>
      </c>
      <c r="H4816" s="126" t="n">
        <v>1</v>
      </c>
      <c r="I4816" s="127" t="n">
        <f aca="false">L4816</f>
        <v>2.66</v>
      </c>
      <c r="J4816" s="127" t="n">
        <f aca="false">M4816</f>
        <v>2.66</v>
      </c>
      <c r="L4816" s="108" t="n">
        <f aca="false">TRUNC(N4816-N4816*$O$2,2)</f>
        <v>2.66</v>
      </c>
      <c r="M4816" s="108" t="n">
        <f aca="false">TRUNC(O4816-O4816*$O$2,2)</f>
        <v>2.66</v>
      </c>
      <c r="N4816" s="0" t="s">
        <v>2222</v>
      </c>
      <c r="O4816" s="0" t="s">
        <v>2222</v>
      </c>
    </row>
    <row r="4817" customFormat="false" ht="12.75" hidden="false" customHeight="false" outlineLevel="0" collapsed="false">
      <c r="A4817" s="115"/>
      <c r="B4817" s="115"/>
      <c r="C4817" s="115"/>
      <c r="D4817" s="115"/>
      <c r="E4817" s="115"/>
      <c r="F4817" s="116"/>
      <c r="G4817" s="115"/>
      <c r="H4817" s="116"/>
      <c r="I4817" s="115"/>
      <c r="J4817" s="116"/>
      <c r="L4817" s="108"/>
      <c r="M4817" s="108" t="n">
        <f aca="false">TRUNC(O4817-O4817*$O$2,2)</f>
        <v>1.49</v>
      </c>
      <c r="N4817" s="0" t="s">
        <v>1574</v>
      </c>
      <c r="O4817" s="0" t="n">
        <v>1.91</v>
      </c>
    </row>
    <row r="4818" customFormat="false" ht="12.75" hidden="false" customHeight="false" outlineLevel="0" collapsed="false">
      <c r="A4818" s="115"/>
      <c r="B4818" s="115"/>
      <c r="C4818" s="115"/>
      <c r="D4818" s="115"/>
      <c r="E4818" s="115"/>
      <c r="F4818" s="116"/>
      <c r="G4818" s="115"/>
      <c r="H4818" s="117" t="s">
        <v>1575</v>
      </c>
      <c r="I4818" s="117"/>
      <c r="J4818" s="118" t="n">
        <f aca="false">M4818</f>
        <v>5.38</v>
      </c>
      <c r="L4818" s="108" t="n">
        <f aca="false">TRUNC(N4818-N4818*$O$2,2)</f>
        <v>0</v>
      </c>
      <c r="M4818" s="108" t="n">
        <f aca="false">TRUNC(O4818-O4818*$O$2,2)</f>
        <v>5.38</v>
      </c>
      <c r="N4818" s="0" t="n">
        <v>0</v>
      </c>
      <c r="O4818" s="0" t="n">
        <v>6.9</v>
      </c>
    </row>
    <row r="4819" customFormat="false" ht="13.5" hidden="false" customHeight="false" outlineLevel="0" collapsed="false">
      <c r="A4819" s="30"/>
      <c r="B4819" s="30"/>
      <c r="C4819" s="30"/>
      <c r="D4819" s="30"/>
      <c r="E4819" s="30"/>
      <c r="F4819" s="30"/>
      <c r="G4819" s="30"/>
      <c r="H4819" s="119"/>
      <c r="I4819" s="30"/>
      <c r="J4819" s="120"/>
      <c r="L4819" s="108"/>
      <c r="M4819" s="108" t="n">
        <f aca="false">TRUNC(O4819-O4819*$O$2,2)</f>
        <v>140.02</v>
      </c>
      <c r="N4819" s="0" t="s">
        <v>1576</v>
      </c>
      <c r="O4819" s="0" t="n">
        <v>179.4</v>
      </c>
    </row>
    <row r="4820" customFormat="false" ht="13.5" hidden="false" customHeight="false" outlineLevel="0" collapsed="false">
      <c r="A4820" s="121"/>
      <c r="B4820" s="121"/>
      <c r="C4820" s="121"/>
      <c r="D4820" s="121"/>
      <c r="E4820" s="121"/>
      <c r="F4820" s="121"/>
      <c r="G4820" s="121"/>
      <c r="H4820" s="121"/>
      <c r="I4820" s="121"/>
      <c r="J4820" s="121"/>
      <c r="L4820" s="108" t="n">
        <f aca="false">TRUNC(N4820-N4820*$O$2,2)</f>
        <v>0</v>
      </c>
      <c r="M4820" s="108" t="n">
        <f aca="false">TRUNC(O4820-O4820*$O$2,2)</f>
        <v>0</v>
      </c>
      <c r="N4820" s="0" t="n">
        <v>0</v>
      </c>
      <c r="O4820" s="0" t="n">
        <v>0</v>
      </c>
    </row>
    <row r="4821" customFormat="false" ht="12.75" hidden="false" customHeight="false" outlineLevel="0" collapsed="false">
      <c r="A4821" s="22" t="s">
        <v>736</v>
      </c>
      <c r="B4821" s="22"/>
      <c r="C4821" s="22"/>
      <c r="D4821" s="22" t="s">
        <v>737</v>
      </c>
      <c r="E4821" s="22"/>
      <c r="F4821" s="96"/>
      <c r="G4821" s="96"/>
      <c r="H4821" s="24"/>
      <c r="I4821" s="22"/>
      <c r="J4821" s="97"/>
      <c r="L4821" s="108" t="n">
        <f aca="false">TRUNC(N4821-N4821*$O$2,2)</f>
        <v>0</v>
      </c>
      <c r="M4821" s="108" t="n">
        <f aca="false">TRUNC(O4821-O4821*$O$2,2)</f>
        <v>0</v>
      </c>
      <c r="N4821" s="0" t="n">
        <v>0</v>
      </c>
      <c r="O4821" s="0" t="n">
        <v>0</v>
      </c>
    </row>
    <row r="4822" customFormat="false" ht="15" hidden="false" customHeight="false" outlineLevel="0" collapsed="false">
      <c r="A4822" s="98" t="s">
        <v>738</v>
      </c>
      <c r="B4822" s="99" t="s">
        <v>8</v>
      </c>
      <c r="C4822" s="98" t="s">
        <v>9</v>
      </c>
      <c r="D4822" s="98" t="s">
        <v>10</v>
      </c>
      <c r="E4822" s="100" t="s">
        <v>1565</v>
      </c>
      <c r="F4822" s="100"/>
      <c r="G4822" s="101" t="s">
        <v>11</v>
      </c>
      <c r="H4822" s="99" t="s">
        <v>12</v>
      </c>
      <c r="I4822" s="99" t="s">
        <v>13</v>
      </c>
      <c r="J4822" s="99" t="s">
        <v>15</v>
      </c>
      <c r="L4822" s="108"/>
      <c r="M4822" s="108"/>
    </row>
    <row r="4823" customFormat="false" ht="39.6" hidden="false" customHeight="true" outlineLevel="0" collapsed="false">
      <c r="A4823" s="102" t="s">
        <v>1566</v>
      </c>
      <c r="B4823" s="103" t="s">
        <v>739</v>
      </c>
      <c r="C4823" s="102" t="s">
        <v>29</v>
      </c>
      <c r="D4823" s="102" t="s">
        <v>740</v>
      </c>
      <c r="E4823" s="104" t="s">
        <v>3291</v>
      </c>
      <c r="F4823" s="104"/>
      <c r="G4823" s="105" t="s">
        <v>65</v>
      </c>
      <c r="H4823" s="106" t="n">
        <v>1</v>
      </c>
      <c r="I4823" s="107" t="n">
        <f aca="false">L4823</f>
        <v>71.03</v>
      </c>
      <c r="J4823" s="107" t="n">
        <f aca="false">M4823</f>
        <v>71.03</v>
      </c>
      <c r="L4823" s="108" t="n">
        <f aca="false">TRUNC(N4823-N4823*$O$2,2)</f>
        <v>71.03</v>
      </c>
      <c r="M4823" s="108" t="n">
        <f aca="false">TRUNC(O4823-O4823*$O$2,2)</f>
        <v>71.03</v>
      </c>
      <c r="N4823" s="0" t="n">
        <v>91.01</v>
      </c>
      <c r="O4823" s="0" t="n">
        <v>91.01</v>
      </c>
    </row>
    <row r="4824" customFormat="false" ht="39.6" hidden="false" customHeight="true" outlineLevel="0" collapsed="false">
      <c r="A4824" s="109" t="s">
        <v>1567</v>
      </c>
      <c r="B4824" s="110" t="s">
        <v>3314</v>
      </c>
      <c r="C4824" s="109" t="s">
        <v>29</v>
      </c>
      <c r="D4824" s="109" t="s">
        <v>3315</v>
      </c>
      <c r="E4824" s="111" t="s">
        <v>1570</v>
      </c>
      <c r="F4824" s="111"/>
      <c r="G4824" s="112" t="s">
        <v>31</v>
      </c>
      <c r="H4824" s="113" t="n">
        <v>0.2212</v>
      </c>
      <c r="I4824" s="114" t="n">
        <f aca="false">L4824</f>
        <v>16.13</v>
      </c>
      <c r="J4824" s="114" t="n">
        <f aca="false">M4824</f>
        <v>3.56</v>
      </c>
      <c r="L4824" s="108" t="n">
        <f aca="false">TRUNC(N4824-N4824*$O$2,2)</f>
        <v>16.13</v>
      </c>
      <c r="M4824" s="108" t="n">
        <f aca="false">TRUNC(O4824-O4824*$O$2,2)</f>
        <v>3.56</v>
      </c>
      <c r="N4824" s="0" t="n">
        <v>20.67</v>
      </c>
      <c r="O4824" s="0" t="n">
        <v>4.57</v>
      </c>
    </row>
    <row r="4825" customFormat="false" ht="39.6" hidden="false" customHeight="true" outlineLevel="0" collapsed="false">
      <c r="A4825" s="109" t="s">
        <v>1567</v>
      </c>
      <c r="B4825" s="110" t="s">
        <v>3312</v>
      </c>
      <c r="C4825" s="109" t="s">
        <v>29</v>
      </c>
      <c r="D4825" s="109" t="s">
        <v>3313</v>
      </c>
      <c r="E4825" s="111" t="s">
        <v>1570</v>
      </c>
      <c r="F4825" s="111"/>
      <c r="G4825" s="112" t="s">
        <v>31</v>
      </c>
      <c r="H4825" s="113" t="n">
        <v>0.2212</v>
      </c>
      <c r="I4825" s="114" t="n">
        <f aca="false">L4825</f>
        <v>22.6</v>
      </c>
      <c r="J4825" s="114" t="n">
        <f aca="false">M4825</f>
        <v>4.99</v>
      </c>
      <c r="L4825" s="108" t="n">
        <f aca="false">TRUNC(N4825-N4825*$O$2,2)</f>
        <v>22.6</v>
      </c>
      <c r="M4825" s="108" t="n">
        <f aca="false">TRUNC(O4825-O4825*$O$2,2)</f>
        <v>4.99</v>
      </c>
      <c r="N4825" s="0" t="n">
        <v>28.96</v>
      </c>
      <c r="O4825" s="0" t="n">
        <v>6.4</v>
      </c>
    </row>
    <row r="4826" customFormat="false" ht="38.25" hidden="false" customHeight="false" outlineLevel="0" collapsed="false">
      <c r="A4826" s="122" t="s">
        <v>1578</v>
      </c>
      <c r="B4826" s="123" t="s">
        <v>3446</v>
      </c>
      <c r="C4826" s="122" t="s">
        <v>29</v>
      </c>
      <c r="D4826" s="122" t="s">
        <v>3447</v>
      </c>
      <c r="E4826" s="124" t="s">
        <v>1581</v>
      </c>
      <c r="F4826" s="124"/>
      <c r="G4826" s="125" t="s">
        <v>65</v>
      </c>
      <c r="H4826" s="126" t="n">
        <v>1</v>
      </c>
      <c r="I4826" s="127" t="n">
        <f aca="false">L4826</f>
        <v>62.39</v>
      </c>
      <c r="J4826" s="127" t="n">
        <f aca="false">M4826</f>
        <v>62.39</v>
      </c>
      <c r="L4826" s="108" t="n">
        <f aca="false">TRUNC(N4826-N4826*$O$2,2)</f>
        <v>62.39</v>
      </c>
      <c r="M4826" s="108" t="n">
        <f aca="false">TRUNC(O4826-O4826*$O$2,2)</f>
        <v>62.39</v>
      </c>
      <c r="N4826" s="0" t="n">
        <v>79.94</v>
      </c>
      <c r="O4826" s="0" t="n">
        <v>79.94</v>
      </c>
    </row>
    <row r="4827" customFormat="false" ht="25.5" hidden="false" customHeight="false" outlineLevel="0" collapsed="false">
      <c r="A4827" s="122" t="s">
        <v>1578</v>
      </c>
      <c r="B4827" s="123" t="s">
        <v>3448</v>
      </c>
      <c r="C4827" s="122" t="s">
        <v>29</v>
      </c>
      <c r="D4827" s="122" t="s">
        <v>3449</v>
      </c>
      <c r="E4827" s="124" t="s">
        <v>1581</v>
      </c>
      <c r="F4827" s="124"/>
      <c r="G4827" s="125" t="s">
        <v>65</v>
      </c>
      <c r="H4827" s="126" t="n">
        <v>0.0106</v>
      </c>
      <c r="I4827" s="127" t="n">
        <f aca="false">L4827</f>
        <v>7.96</v>
      </c>
      <c r="J4827" s="127" t="n">
        <f aca="false">M4827</f>
        <v>0.07</v>
      </c>
      <c r="L4827" s="108" t="n">
        <f aca="false">TRUNC(N4827-N4827*$O$2,2)</f>
        <v>7.96</v>
      </c>
      <c r="M4827" s="108" t="n">
        <f aca="false">TRUNC(O4827-O4827*$O$2,2)</f>
        <v>0.07</v>
      </c>
      <c r="N4827" s="0" t="n">
        <v>10.21</v>
      </c>
      <c r="O4827" s="0" t="n">
        <v>0.1</v>
      </c>
    </row>
    <row r="4828" customFormat="false" ht="12.75" hidden="false" customHeight="false" outlineLevel="0" collapsed="false">
      <c r="A4828" s="115"/>
      <c r="B4828" s="115"/>
      <c r="C4828" s="115"/>
      <c r="D4828" s="115"/>
      <c r="E4828" s="115"/>
      <c r="F4828" s="116"/>
      <c r="G4828" s="115"/>
      <c r="H4828" s="116"/>
      <c r="I4828" s="115"/>
      <c r="J4828" s="116"/>
      <c r="L4828" s="108"/>
      <c r="M4828" s="108" t="n">
        <f aca="false">TRUNC(O4828-O4828*$O$2,2)</f>
        <v>6.64</v>
      </c>
      <c r="N4828" s="0" t="s">
        <v>1574</v>
      </c>
      <c r="O4828" s="0" t="n">
        <v>8.51</v>
      </c>
    </row>
    <row r="4829" customFormat="false" ht="12.75" hidden="false" customHeight="false" outlineLevel="0" collapsed="false">
      <c r="A4829" s="115"/>
      <c r="B4829" s="115"/>
      <c r="C4829" s="115"/>
      <c r="D4829" s="115"/>
      <c r="E4829" s="115"/>
      <c r="F4829" s="116"/>
      <c r="G4829" s="115"/>
      <c r="H4829" s="117" t="s">
        <v>1575</v>
      </c>
      <c r="I4829" s="117"/>
      <c r="J4829" s="118" t="n">
        <f aca="false">M4829</f>
        <v>86.98</v>
      </c>
      <c r="L4829" s="108" t="n">
        <f aca="false">TRUNC(N4829-N4829*$O$2,2)</f>
        <v>0</v>
      </c>
      <c r="M4829" s="108" t="n">
        <f aca="false">TRUNC(O4829-O4829*$O$2,2)</f>
        <v>86.98</v>
      </c>
      <c r="N4829" s="0" t="n">
        <v>0</v>
      </c>
      <c r="O4829" s="0" t="n">
        <v>111.45</v>
      </c>
    </row>
    <row r="4830" customFormat="false" ht="13.5" hidden="false" customHeight="false" outlineLevel="0" collapsed="false">
      <c r="A4830" s="30"/>
      <c r="B4830" s="30"/>
      <c r="C4830" s="30"/>
      <c r="D4830" s="30"/>
      <c r="E4830" s="30"/>
      <c r="F4830" s="30"/>
      <c r="G4830" s="30"/>
      <c r="H4830" s="119"/>
      <c r="I4830" s="30"/>
      <c r="J4830" s="120"/>
      <c r="L4830" s="108"/>
      <c r="M4830" s="108" t="n">
        <f aca="false">TRUNC(O4830-O4830*$O$2,2)</f>
        <v>782.88</v>
      </c>
      <c r="N4830" s="0" t="s">
        <v>1576</v>
      </c>
      <c r="O4830" s="0" t="n">
        <v>1003.05</v>
      </c>
    </row>
    <row r="4831" customFormat="false" ht="13.5" hidden="false" customHeight="false" outlineLevel="0" collapsed="false">
      <c r="A4831" s="121"/>
      <c r="B4831" s="121"/>
      <c r="C4831" s="121"/>
      <c r="D4831" s="121"/>
      <c r="E4831" s="121"/>
      <c r="F4831" s="121"/>
      <c r="G4831" s="121"/>
      <c r="H4831" s="121"/>
      <c r="I4831" s="121"/>
      <c r="J4831" s="121"/>
      <c r="L4831" s="108" t="n">
        <f aca="false">TRUNC(N4831-N4831*$O$2,2)</f>
        <v>0</v>
      </c>
      <c r="M4831" s="108" t="n">
        <f aca="false">TRUNC(O4831-O4831*$O$2,2)</f>
        <v>0</v>
      </c>
      <c r="N4831" s="0" t="n">
        <v>0</v>
      </c>
      <c r="O4831" s="0" t="n">
        <v>0</v>
      </c>
    </row>
    <row r="4832" customFormat="false" ht="15" hidden="false" customHeight="false" outlineLevel="0" collapsed="false">
      <c r="A4832" s="98" t="s">
        <v>741</v>
      </c>
      <c r="B4832" s="99" t="s">
        <v>8</v>
      </c>
      <c r="C4832" s="98" t="s">
        <v>9</v>
      </c>
      <c r="D4832" s="98" t="s">
        <v>10</v>
      </c>
      <c r="E4832" s="100" t="s">
        <v>1565</v>
      </c>
      <c r="F4832" s="100"/>
      <c r="G4832" s="101" t="s">
        <v>11</v>
      </c>
      <c r="H4832" s="99" t="s">
        <v>12</v>
      </c>
      <c r="I4832" s="99" t="s">
        <v>13</v>
      </c>
      <c r="J4832" s="99" t="s">
        <v>15</v>
      </c>
      <c r="L4832" s="108"/>
      <c r="M4832" s="108"/>
    </row>
    <row r="4833" customFormat="false" ht="52.9" hidden="false" customHeight="true" outlineLevel="0" collapsed="false">
      <c r="A4833" s="102" t="s">
        <v>1566</v>
      </c>
      <c r="B4833" s="103" t="s">
        <v>742</v>
      </c>
      <c r="C4833" s="102" t="s">
        <v>29</v>
      </c>
      <c r="D4833" s="102" t="s">
        <v>743</v>
      </c>
      <c r="E4833" s="104" t="s">
        <v>3291</v>
      </c>
      <c r="F4833" s="104"/>
      <c r="G4833" s="105" t="s">
        <v>65</v>
      </c>
      <c r="H4833" s="106" t="n">
        <v>1</v>
      </c>
      <c r="I4833" s="107" t="n">
        <f aca="false">L4833</f>
        <v>67.48</v>
      </c>
      <c r="J4833" s="107" t="n">
        <f aca="false">M4833</f>
        <v>67.48</v>
      </c>
      <c r="L4833" s="108" t="n">
        <f aca="false">TRUNC(N4833-N4833*$O$2,2)</f>
        <v>67.48</v>
      </c>
      <c r="M4833" s="108" t="n">
        <f aca="false">TRUNC(O4833-O4833*$O$2,2)</f>
        <v>67.48</v>
      </c>
      <c r="N4833" s="0" t="n">
        <v>86.46</v>
      </c>
      <c r="O4833" s="0" t="n">
        <v>86.46</v>
      </c>
    </row>
    <row r="4834" customFormat="false" ht="39.6" hidden="false" customHeight="true" outlineLevel="0" collapsed="false">
      <c r="A4834" s="109" t="s">
        <v>1567</v>
      </c>
      <c r="B4834" s="110" t="s">
        <v>3312</v>
      </c>
      <c r="C4834" s="109" t="s">
        <v>29</v>
      </c>
      <c r="D4834" s="109" t="s">
        <v>3313</v>
      </c>
      <c r="E4834" s="111" t="s">
        <v>1570</v>
      </c>
      <c r="F4834" s="111"/>
      <c r="G4834" s="112" t="s">
        <v>31</v>
      </c>
      <c r="H4834" s="113" t="n">
        <v>0.2212</v>
      </c>
      <c r="I4834" s="114" t="n">
        <f aca="false">L4834</f>
        <v>22.6</v>
      </c>
      <c r="J4834" s="114" t="n">
        <f aca="false">M4834</f>
        <v>4.99</v>
      </c>
      <c r="L4834" s="108" t="n">
        <f aca="false">TRUNC(N4834-N4834*$O$2,2)</f>
        <v>22.6</v>
      </c>
      <c r="M4834" s="108" t="n">
        <f aca="false">TRUNC(O4834-O4834*$O$2,2)</f>
        <v>4.99</v>
      </c>
      <c r="N4834" s="0" t="n">
        <v>28.96</v>
      </c>
      <c r="O4834" s="0" t="n">
        <v>6.4</v>
      </c>
    </row>
    <row r="4835" customFormat="false" ht="39.6" hidden="false" customHeight="true" outlineLevel="0" collapsed="false">
      <c r="A4835" s="109" t="s">
        <v>1567</v>
      </c>
      <c r="B4835" s="110" t="s">
        <v>3314</v>
      </c>
      <c r="C4835" s="109" t="s">
        <v>29</v>
      </c>
      <c r="D4835" s="109" t="s">
        <v>3315</v>
      </c>
      <c r="E4835" s="111" t="s">
        <v>1570</v>
      </c>
      <c r="F4835" s="111"/>
      <c r="G4835" s="112" t="s">
        <v>31</v>
      </c>
      <c r="H4835" s="113" t="n">
        <v>0.2212</v>
      </c>
      <c r="I4835" s="114" t="n">
        <f aca="false">L4835</f>
        <v>16.13</v>
      </c>
      <c r="J4835" s="114" t="n">
        <f aca="false">M4835</f>
        <v>3.56</v>
      </c>
      <c r="L4835" s="108" t="n">
        <f aca="false">TRUNC(N4835-N4835*$O$2,2)</f>
        <v>16.13</v>
      </c>
      <c r="M4835" s="108" t="n">
        <f aca="false">TRUNC(O4835-O4835*$O$2,2)</f>
        <v>3.56</v>
      </c>
      <c r="N4835" s="0" t="n">
        <v>20.67</v>
      </c>
      <c r="O4835" s="0" t="n">
        <v>4.57</v>
      </c>
    </row>
    <row r="4836" customFormat="false" ht="38.25" hidden="false" customHeight="false" outlineLevel="0" collapsed="false">
      <c r="A4836" s="122" t="s">
        <v>1578</v>
      </c>
      <c r="B4836" s="123" t="s">
        <v>3450</v>
      </c>
      <c r="C4836" s="122" t="s">
        <v>29</v>
      </c>
      <c r="D4836" s="122" t="s">
        <v>3451</v>
      </c>
      <c r="E4836" s="124" t="s">
        <v>1581</v>
      </c>
      <c r="F4836" s="124"/>
      <c r="G4836" s="125" t="s">
        <v>65</v>
      </c>
      <c r="H4836" s="126" t="n">
        <v>1</v>
      </c>
      <c r="I4836" s="127" t="n">
        <f aca="false">L4836</f>
        <v>58.84</v>
      </c>
      <c r="J4836" s="127" t="n">
        <f aca="false">M4836</f>
        <v>58.84</v>
      </c>
      <c r="L4836" s="108" t="n">
        <f aca="false">TRUNC(N4836-N4836*$O$2,2)</f>
        <v>58.84</v>
      </c>
      <c r="M4836" s="108" t="n">
        <f aca="false">TRUNC(O4836-O4836*$O$2,2)</f>
        <v>58.84</v>
      </c>
      <c r="N4836" s="0" t="n">
        <v>75.39</v>
      </c>
      <c r="O4836" s="0" t="n">
        <v>75.39</v>
      </c>
    </row>
    <row r="4837" customFormat="false" ht="25.5" hidden="false" customHeight="false" outlineLevel="0" collapsed="false">
      <c r="A4837" s="122" t="s">
        <v>1578</v>
      </c>
      <c r="B4837" s="123" t="s">
        <v>3448</v>
      </c>
      <c r="C4837" s="122" t="s">
        <v>29</v>
      </c>
      <c r="D4837" s="122" t="s">
        <v>3449</v>
      </c>
      <c r="E4837" s="124" t="s">
        <v>1581</v>
      </c>
      <c r="F4837" s="124"/>
      <c r="G4837" s="125" t="s">
        <v>65</v>
      </c>
      <c r="H4837" s="126" t="n">
        <v>0.0106</v>
      </c>
      <c r="I4837" s="127" t="n">
        <f aca="false">L4837</f>
        <v>7.96</v>
      </c>
      <c r="J4837" s="127" t="n">
        <f aca="false">M4837</f>
        <v>0.07</v>
      </c>
      <c r="L4837" s="108" t="n">
        <f aca="false">TRUNC(N4837-N4837*$O$2,2)</f>
        <v>7.96</v>
      </c>
      <c r="M4837" s="108" t="n">
        <f aca="false">TRUNC(O4837-O4837*$O$2,2)</f>
        <v>0.07</v>
      </c>
      <c r="N4837" s="0" t="n">
        <v>10.21</v>
      </c>
      <c r="O4837" s="0" t="n">
        <v>0.1</v>
      </c>
    </row>
    <row r="4838" customFormat="false" ht="12.75" hidden="false" customHeight="false" outlineLevel="0" collapsed="false">
      <c r="A4838" s="115"/>
      <c r="B4838" s="115"/>
      <c r="C4838" s="115"/>
      <c r="D4838" s="115"/>
      <c r="E4838" s="115"/>
      <c r="F4838" s="116"/>
      <c r="G4838" s="115"/>
      <c r="H4838" s="116"/>
      <c r="I4838" s="115"/>
      <c r="J4838" s="116"/>
      <c r="L4838" s="108"/>
      <c r="M4838" s="108" t="n">
        <f aca="false">TRUNC(O4838-O4838*$O$2,2)</f>
        <v>6.64</v>
      </c>
      <c r="N4838" s="0" t="s">
        <v>1574</v>
      </c>
      <c r="O4838" s="0" t="n">
        <v>8.51</v>
      </c>
    </row>
    <row r="4839" customFormat="false" ht="12.75" hidden="false" customHeight="false" outlineLevel="0" collapsed="false">
      <c r="A4839" s="115"/>
      <c r="B4839" s="115"/>
      <c r="C4839" s="115"/>
      <c r="D4839" s="115"/>
      <c r="E4839" s="115"/>
      <c r="F4839" s="116"/>
      <c r="G4839" s="115"/>
      <c r="H4839" s="117" t="s">
        <v>1575</v>
      </c>
      <c r="I4839" s="117"/>
      <c r="J4839" s="118" t="n">
        <f aca="false">M4839</f>
        <v>82.63</v>
      </c>
      <c r="L4839" s="108" t="n">
        <f aca="false">TRUNC(N4839-N4839*$O$2,2)</f>
        <v>0</v>
      </c>
      <c r="M4839" s="108" t="n">
        <f aca="false">TRUNC(O4839-O4839*$O$2,2)</f>
        <v>82.63</v>
      </c>
      <c r="N4839" s="0" t="n">
        <v>0</v>
      </c>
      <c r="O4839" s="0" t="n">
        <v>105.88</v>
      </c>
    </row>
    <row r="4840" customFormat="false" ht="13.5" hidden="false" customHeight="false" outlineLevel="0" collapsed="false">
      <c r="A4840" s="30"/>
      <c r="B4840" s="30"/>
      <c r="C4840" s="30"/>
      <c r="D4840" s="30"/>
      <c r="E4840" s="30"/>
      <c r="F4840" s="30"/>
      <c r="G4840" s="30"/>
      <c r="H4840" s="119"/>
      <c r="I4840" s="30"/>
      <c r="J4840" s="120"/>
      <c r="L4840" s="108"/>
      <c r="M4840" s="108" t="n">
        <f aca="false">TRUNC(O4840-O4840*$O$2,2)</f>
        <v>82.63</v>
      </c>
      <c r="N4840" s="0" t="s">
        <v>1576</v>
      </c>
      <c r="O4840" s="0" t="n">
        <v>105.88</v>
      </c>
    </row>
    <row r="4841" customFormat="false" ht="13.5" hidden="false" customHeight="false" outlineLevel="0" collapsed="false">
      <c r="A4841" s="121"/>
      <c r="B4841" s="121"/>
      <c r="C4841" s="121"/>
      <c r="D4841" s="121"/>
      <c r="E4841" s="121"/>
      <c r="F4841" s="121"/>
      <c r="G4841" s="121"/>
      <c r="H4841" s="121"/>
      <c r="I4841" s="121"/>
      <c r="J4841" s="121"/>
      <c r="L4841" s="108" t="n">
        <f aca="false">TRUNC(N4841-N4841*$O$2,2)</f>
        <v>0</v>
      </c>
      <c r="M4841" s="108" t="n">
        <f aca="false">TRUNC(O4841-O4841*$O$2,2)</f>
        <v>0</v>
      </c>
      <c r="N4841" s="0" t="n">
        <v>0</v>
      </c>
      <c r="O4841" s="0" t="n">
        <v>0</v>
      </c>
    </row>
    <row r="4842" customFormat="false" ht="15" hidden="false" customHeight="false" outlineLevel="0" collapsed="false">
      <c r="A4842" s="98" t="s">
        <v>744</v>
      </c>
      <c r="B4842" s="99" t="s">
        <v>8</v>
      </c>
      <c r="C4842" s="98" t="s">
        <v>9</v>
      </c>
      <c r="D4842" s="98" t="s">
        <v>10</v>
      </c>
      <c r="E4842" s="100" t="s">
        <v>1565</v>
      </c>
      <c r="F4842" s="100"/>
      <c r="G4842" s="101" t="s">
        <v>11</v>
      </c>
      <c r="H4842" s="99" t="s">
        <v>12</v>
      </c>
      <c r="I4842" s="99" t="s">
        <v>13</v>
      </c>
      <c r="J4842" s="99" t="s">
        <v>15</v>
      </c>
      <c r="L4842" s="108"/>
      <c r="M4842" s="108"/>
    </row>
    <row r="4843" customFormat="false" ht="39.6" hidden="false" customHeight="true" outlineLevel="0" collapsed="false">
      <c r="A4843" s="102" t="s">
        <v>1566</v>
      </c>
      <c r="B4843" s="103" t="s">
        <v>745</v>
      </c>
      <c r="C4843" s="102" t="s">
        <v>29</v>
      </c>
      <c r="D4843" s="102" t="s">
        <v>746</v>
      </c>
      <c r="E4843" s="104" t="s">
        <v>3291</v>
      </c>
      <c r="F4843" s="104"/>
      <c r="G4843" s="105" t="s">
        <v>65</v>
      </c>
      <c r="H4843" s="106" t="n">
        <v>1</v>
      </c>
      <c r="I4843" s="107" t="n">
        <f aca="false">L4843</f>
        <v>24.72</v>
      </c>
      <c r="J4843" s="107" t="n">
        <f aca="false">M4843</f>
        <v>24.72</v>
      </c>
      <c r="L4843" s="108" t="n">
        <f aca="false">TRUNC(N4843-N4843*$O$2,2)</f>
        <v>24.72</v>
      </c>
      <c r="M4843" s="108" t="n">
        <f aca="false">TRUNC(O4843-O4843*$O$2,2)</f>
        <v>24.72</v>
      </c>
      <c r="N4843" s="0" t="n">
        <v>31.68</v>
      </c>
      <c r="O4843" s="0" t="n">
        <v>31.68</v>
      </c>
    </row>
    <row r="4844" customFormat="false" ht="39.6" hidden="false" customHeight="true" outlineLevel="0" collapsed="false">
      <c r="A4844" s="109" t="s">
        <v>1567</v>
      </c>
      <c r="B4844" s="110" t="s">
        <v>3314</v>
      </c>
      <c r="C4844" s="109" t="s">
        <v>29</v>
      </c>
      <c r="D4844" s="109" t="s">
        <v>3315</v>
      </c>
      <c r="E4844" s="111" t="s">
        <v>1570</v>
      </c>
      <c r="F4844" s="111"/>
      <c r="G4844" s="112" t="s">
        <v>31</v>
      </c>
      <c r="H4844" s="113" t="n">
        <v>0.0795</v>
      </c>
      <c r="I4844" s="114" t="n">
        <f aca="false">L4844</f>
        <v>16.13</v>
      </c>
      <c r="J4844" s="114" t="n">
        <f aca="false">M4844</f>
        <v>1.28</v>
      </c>
      <c r="L4844" s="108" t="n">
        <f aca="false">TRUNC(N4844-N4844*$O$2,2)</f>
        <v>16.13</v>
      </c>
      <c r="M4844" s="108" t="n">
        <f aca="false">TRUNC(O4844-O4844*$O$2,2)</f>
        <v>1.28</v>
      </c>
      <c r="N4844" s="0" t="n">
        <v>20.67</v>
      </c>
      <c r="O4844" s="0" t="n">
        <v>1.64</v>
      </c>
    </row>
    <row r="4845" customFormat="false" ht="39.6" hidden="false" customHeight="true" outlineLevel="0" collapsed="false">
      <c r="A4845" s="109" t="s">
        <v>1567</v>
      </c>
      <c r="B4845" s="110" t="s">
        <v>3312</v>
      </c>
      <c r="C4845" s="109" t="s">
        <v>29</v>
      </c>
      <c r="D4845" s="109" t="s">
        <v>3313</v>
      </c>
      <c r="E4845" s="111" t="s">
        <v>1570</v>
      </c>
      <c r="F4845" s="111"/>
      <c r="G4845" s="112" t="s">
        <v>31</v>
      </c>
      <c r="H4845" s="113" t="n">
        <v>0.0795</v>
      </c>
      <c r="I4845" s="114" t="n">
        <f aca="false">L4845</f>
        <v>22.6</v>
      </c>
      <c r="J4845" s="114" t="n">
        <f aca="false">M4845</f>
        <v>1.79</v>
      </c>
      <c r="L4845" s="108" t="n">
        <f aca="false">TRUNC(N4845-N4845*$O$2,2)</f>
        <v>22.6</v>
      </c>
      <c r="M4845" s="108" t="n">
        <f aca="false">TRUNC(O4845-O4845*$O$2,2)</f>
        <v>1.79</v>
      </c>
      <c r="N4845" s="0" t="n">
        <v>28.96</v>
      </c>
      <c r="O4845" s="0" t="n">
        <v>2.3</v>
      </c>
    </row>
    <row r="4846" customFormat="false" ht="25.5" hidden="false" customHeight="false" outlineLevel="0" collapsed="false">
      <c r="A4846" s="122" t="s">
        <v>1578</v>
      </c>
      <c r="B4846" s="123" t="s">
        <v>3452</v>
      </c>
      <c r="C4846" s="122" t="s">
        <v>29</v>
      </c>
      <c r="D4846" s="122" t="s">
        <v>3453</v>
      </c>
      <c r="E4846" s="124" t="s">
        <v>1581</v>
      </c>
      <c r="F4846" s="124"/>
      <c r="G4846" s="125" t="s">
        <v>65</v>
      </c>
      <c r="H4846" s="126" t="n">
        <v>0.04</v>
      </c>
      <c r="I4846" s="127" t="n">
        <f aca="false">L4846</f>
        <v>13.22</v>
      </c>
      <c r="J4846" s="127" t="n">
        <f aca="false">M4846</f>
        <v>0.52</v>
      </c>
      <c r="L4846" s="108" t="n">
        <f aca="false">TRUNC(N4846-N4846*$O$2,2)</f>
        <v>13.22</v>
      </c>
      <c r="M4846" s="108" t="n">
        <f aca="false">TRUNC(O4846-O4846*$O$2,2)</f>
        <v>0.52</v>
      </c>
      <c r="N4846" s="0" t="n">
        <v>16.95</v>
      </c>
      <c r="O4846" s="0" t="n">
        <v>0.67</v>
      </c>
    </row>
    <row r="4847" customFormat="false" ht="38.25" hidden="false" customHeight="false" outlineLevel="0" collapsed="false">
      <c r="A4847" s="122" t="s">
        <v>1578</v>
      </c>
      <c r="B4847" s="123" t="s">
        <v>3454</v>
      </c>
      <c r="C4847" s="122" t="s">
        <v>29</v>
      </c>
      <c r="D4847" s="122" t="s">
        <v>3455</v>
      </c>
      <c r="E4847" s="124" t="s">
        <v>1581</v>
      </c>
      <c r="F4847" s="124"/>
      <c r="G4847" s="125" t="s">
        <v>65</v>
      </c>
      <c r="H4847" s="126" t="n">
        <v>1</v>
      </c>
      <c r="I4847" s="127" t="n">
        <f aca="false">L4847</f>
        <v>20.69</v>
      </c>
      <c r="J4847" s="127" t="n">
        <f aca="false">M4847</f>
        <v>20.69</v>
      </c>
      <c r="L4847" s="108" t="n">
        <f aca="false">TRUNC(N4847-N4847*$O$2,2)</f>
        <v>20.69</v>
      </c>
      <c r="M4847" s="108" t="n">
        <f aca="false">TRUNC(O4847-O4847*$O$2,2)</f>
        <v>20.69</v>
      </c>
      <c r="N4847" s="0" t="n">
        <v>26.51</v>
      </c>
      <c r="O4847" s="0" t="n">
        <v>26.51</v>
      </c>
    </row>
    <row r="4848" customFormat="false" ht="25.5" hidden="false" customHeight="false" outlineLevel="0" collapsed="false">
      <c r="A4848" s="122" t="s">
        <v>1578</v>
      </c>
      <c r="B4848" s="123" t="s">
        <v>3316</v>
      </c>
      <c r="C4848" s="122" t="s">
        <v>29</v>
      </c>
      <c r="D4848" s="122" t="s">
        <v>3317</v>
      </c>
      <c r="E4848" s="124" t="s">
        <v>1581</v>
      </c>
      <c r="F4848" s="124"/>
      <c r="G4848" s="125" t="s">
        <v>65</v>
      </c>
      <c r="H4848" s="126" t="n">
        <v>0.008</v>
      </c>
      <c r="I4848" s="127" t="n">
        <f aca="false">L4848</f>
        <v>1.67</v>
      </c>
      <c r="J4848" s="127" t="n">
        <f aca="false">M4848</f>
        <v>0</v>
      </c>
      <c r="L4848" s="108" t="n">
        <f aca="false">TRUNC(N4848-N4848*$O$2,2)</f>
        <v>1.67</v>
      </c>
      <c r="M4848" s="108" t="n">
        <f aca="false">TRUNC(O4848-O4848*$O$2,2)</f>
        <v>0</v>
      </c>
      <c r="N4848" s="0" t="n">
        <v>2.15</v>
      </c>
      <c r="O4848" s="0" t="n">
        <v>0.01</v>
      </c>
    </row>
    <row r="4849" customFormat="false" ht="25.5" hidden="false" customHeight="false" outlineLevel="0" collapsed="false">
      <c r="A4849" s="122" t="s">
        <v>1578</v>
      </c>
      <c r="B4849" s="123" t="s">
        <v>3318</v>
      </c>
      <c r="C4849" s="122" t="s">
        <v>29</v>
      </c>
      <c r="D4849" s="122" t="s">
        <v>3319</v>
      </c>
      <c r="E4849" s="124" t="s">
        <v>1581</v>
      </c>
      <c r="F4849" s="124"/>
      <c r="G4849" s="125" t="s">
        <v>65</v>
      </c>
      <c r="H4849" s="126" t="n">
        <v>0.0095</v>
      </c>
      <c r="I4849" s="127" t="n">
        <f aca="false">L4849</f>
        <v>45.92</v>
      </c>
      <c r="J4849" s="127" t="n">
        <f aca="false">M4849</f>
        <v>0.42</v>
      </c>
      <c r="L4849" s="108" t="n">
        <f aca="false">TRUNC(N4849-N4849*$O$2,2)</f>
        <v>45.92</v>
      </c>
      <c r="M4849" s="108" t="n">
        <f aca="false">TRUNC(O4849-O4849*$O$2,2)</f>
        <v>0.42</v>
      </c>
      <c r="N4849" s="0" t="n">
        <v>58.84</v>
      </c>
      <c r="O4849" s="0" t="n">
        <v>0.55</v>
      </c>
    </row>
    <row r="4850" customFormat="false" ht="12.75" hidden="false" customHeight="false" outlineLevel="0" collapsed="false">
      <c r="A4850" s="115"/>
      <c r="B4850" s="115"/>
      <c r="C4850" s="115"/>
      <c r="D4850" s="115"/>
      <c r="E4850" s="115"/>
      <c r="F4850" s="116"/>
      <c r="G4850" s="115"/>
      <c r="H4850" s="116"/>
      <c r="I4850" s="115"/>
      <c r="J4850" s="116"/>
      <c r="L4850" s="108"/>
      <c r="M4850" s="108" t="n">
        <f aca="false">TRUNC(O4850-O4850*$O$2,2)</f>
        <v>2.38</v>
      </c>
      <c r="N4850" s="0" t="s">
        <v>1574</v>
      </c>
      <c r="O4850" s="0" t="n">
        <v>3.05</v>
      </c>
    </row>
    <row r="4851" customFormat="false" ht="12.75" hidden="false" customHeight="false" outlineLevel="0" collapsed="false">
      <c r="A4851" s="115"/>
      <c r="B4851" s="115"/>
      <c r="C4851" s="115"/>
      <c r="D4851" s="115"/>
      <c r="E4851" s="115"/>
      <c r="F4851" s="116"/>
      <c r="G4851" s="115"/>
      <c r="H4851" s="117" t="s">
        <v>1575</v>
      </c>
      <c r="I4851" s="117"/>
      <c r="J4851" s="118" t="n">
        <f aca="false">M4851</f>
        <v>30.27</v>
      </c>
      <c r="L4851" s="108" t="n">
        <f aca="false">TRUNC(N4851-N4851*$O$2,2)</f>
        <v>0</v>
      </c>
      <c r="M4851" s="108" t="n">
        <f aca="false">TRUNC(O4851-O4851*$O$2,2)</f>
        <v>30.27</v>
      </c>
      <c r="N4851" s="0" t="n">
        <v>0</v>
      </c>
      <c r="O4851" s="0" t="n">
        <v>38.79</v>
      </c>
    </row>
    <row r="4852" customFormat="false" ht="13.5" hidden="false" customHeight="false" outlineLevel="0" collapsed="false">
      <c r="A4852" s="30"/>
      <c r="B4852" s="30"/>
      <c r="C4852" s="30"/>
      <c r="D4852" s="30"/>
      <c r="E4852" s="30"/>
      <c r="F4852" s="30"/>
      <c r="G4852" s="30"/>
      <c r="H4852" s="119"/>
      <c r="I4852" s="30"/>
      <c r="J4852" s="120"/>
      <c r="L4852" s="108"/>
      <c r="M4852" s="108" t="n">
        <f aca="false">TRUNC(O4852-O4852*$O$2,2)</f>
        <v>121.1</v>
      </c>
      <c r="N4852" s="0" t="s">
        <v>1576</v>
      </c>
      <c r="O4852" s="0" t="n">
        <v>155.16</v>
      </c>
    </row>
    <row r="4853" customFormat="false" ht="13.5" hidden="false" customHeight="false" outlineLevel="0" collapsed="false">
      <c r="A4853" s="121"/>
      <c r="B4853" s="121"/>
      <c r="C4853" s="121"/>
      <c r="D4853" s="121"/>
      <c r="E4853" s="121"/>
      <c r="F4853" s="121"/>
      <c r="G4853" s="121"/>
      <c r="H4853" s="121"/>
      <c r="I4853" s="121"/>
      <c r="J4853" s="121"/>
      <c r="L4853" s="108" t="n">
        <f aca="false">TRUNC(N4853-N4853*$O$2,2)</f>
        <v>0</v>
      </c>
      <c r="M4853" s="108" t="n">
        <f aca="false">TRUNC(O4853-O4853*$O$2,2)</f>
        <v>0</v>
      </c>
      <c r="N4853" s="0" t="n">
        <v>0</v>
      </c>
      <c r="O4853" s="0" t="n">
        <v>0</v>
      </c>
    </row>
    <row r="4854" customFormat="false" ht="15" hidden="false" customHeight="false" outlineLevel="0" collapsed="false">
      <c r="A4854" s="98" t="s">
        <v>747</v>
      </c>
      <c r="B4854" s="99" t="s">
        <v>8</v>
      </c>
      <c r="C4854" s="98" t="s">
        <v>9</v>
      </c>
      <c r="D4854" s="98" t="s">
        <v>10</v>
      </c>
      <c r="E4854" s="100" t="s">
        <v>1565</v>
      </c>
      <c r="F4854" s="100"/>
      <c r="G4854" s="101" t="s">
        <v>11</v>
      </c>
      <c r="H4854" s="99" t="s">
        <v>12</v>
      </c>
      <c r="I4854" s="99" t="s">
        <v>13</v>
      </c>
      <c r="J4854" s="99" t="s">
        <v>15</v>
      </c>
      <c r="L4854" s="108"/>
      <c r="M4854" s="108"/>
    </row>
    <row r="4855" customFormat="false" ht="39.6" hidden="false" customHeight="true" outlineLevel="0" collapsed="false">
      <c r="A4855" s="102" t="s">
        <v>1566</v>
      </c>
      <c r="B4855" s="103" t="s">
        <v>748</v>
      </c>
      <c r="C4855" s="102" t="s">
        <v>29</v>
      </c>
      <c r="D4855" s="102" t="s">
        <v>749</v>
      </c>
      <c r="E4855" s="104" t="s">
        <v>3291</v>
      </c>
      <c r="F4855" s="104"/>
      <c r="G4855" s="105" t="s">
        <v>65</v>
      </c>
      <c r="H4855" s="106" t="n">
        <v>1</v>
      </c>
      <c r="I4855" s="107" t="n">
        <f aca="false">L4855</f>
        <v>34.74</v>
      </c>
      <c r="J4855" s="107" t="n">
        <f aca="false">M4855</f>
        <v>34.74</v>
      </c>
      <c r="L4855" s="108" t="n">
        <f aca="false">TRUNC(N4855-N4855*$O$2,2)</f>
        <v>34.74</v>
      </c>
      <c r="M4855" s="108" t="n">
        <f aca="false">TRUNC(O4855-O4855*$O$2,2)</f>
        <v>34.74</v>
      </c>
      <c r="N4855" s="0" t="n">
        <v>44.51</v>
      </c>
      <c r="O4855" s="0" t="n">
        <v>44.51</v>
      </c>
    </row>
    <row r="4856" customFormat="false" ht="39.6" hidden="false" customHeight="true" outlineLevel="0" collapsed="false">
      <c r="A4856" s="109" t="s">
        <v>1567</v>
      </c>
      <c r="B4856" s="110" t="s">
        <v>3314</v>
      </c>
      <c r="C4856" s="109" t="s">
        <v>29</v>
      </c>
      <c r="D4856" s="109" t="s">
        <v>3315</v>
      </c>
      <c r="E4856" s="111" t="s">
        <v>1570</v>
      </c>
      <c r="F4856" s="111"/>
      <c r="G4856" s="112" t="s">
        <v>31</v>
      </c>
      <c r="H4856" s="113" t="n">
        <v>0.1133</v>
      </c>
      <c r="I4856" s="114" t="n">
        <f aca="false">L4856</f>
        <v>16.13</v>
      </c>
      <c r="J4856" s="114" t="n">
        <f aca="false">M4856</f>
        <v>1.82</v>
      </c>
      <c r="L4856" s="108" t="n">
        <f aca="false">TRUNC(N4856-N4856*$O$2,2)</f>
        <v>16.13</v>
      </c>
      <c r="M4856" s="108" t="n">
        <f aca="false">TRUNC(O4856-O4856*$O$2,2)</f>
        <v>1.82</v>
      </c>
      <c r="N4856" s="0" t="n">
        <v>20.67</v>
      </c>
      <c r="O4856" s="0" t="n">
        <v>2.34</v>
      </c>
    </row>
    <row r="4857" customFormat="false" ht="39.6" hidden="false" customHeight="true" outlineLevel="0" collapsed="false">
      <c r="A4857" s="109" t="s">
        <v>1567</v>
      </c>
      <c r="B4857" s="110" t="s">
        <v>3312</v>
      </c>
      <c r="C4857" s="109" t="s">
        <v>29</v>
      </c>
      <c r="D4857" s="109" t="s">
        <v>3313</v>
      </c>
      <c r="E4857" s="111" t="s">
        <v>1570</v>
      </c>
      <c r="F4857" s="111"/>
      <c r="G4857" s="112" t="s">
        <v>31</v>
      </c>
      <c r="H4857" s="113" t="n">
        <v>0.1133</v>
      </c>
      <c r="I4857" s="114" t="n">
        <f aca="false">L4857</f>
        <v>22.6</v>
      </c>
      <c r="J4857" s="114" t="n">
        <f aca="false">M4857</f>
        <v>2.56</v>
      </c>
      <c r="L4857" s="108" t="n">
        <f aca="false">TRUNC(N4857-N4857*$O$2,2)</f>
        <v>22.6</v>
      </c>
      <c r="M4857" s="108" t="n">
        <f aca="false">TRUNC(O4857-O4857*$O$2,2)</f>
        <v>2.56</v>
      </c>
      <c r="N4857" s="0" t="n">
        <v>28.96</v>
      </c>
      <c r="O4857" s="0" t="n">
        <v>3.28</v>
      </c>
    </row>
    <row r="4858" customFormat="false" ht="25.5" hidden="false" customHeight="false" outlineLevel="0" collapsed="false">
      <c r="A4858" s="122" t="s">
        <v>1578</v>
      </c>
      <c r="B4858" s="123" t="s">
        <v>3318</v>
      </c>
      <c r="C4858" s="122" t="s">
        <v>29</v>
      </c>
      <c r="D4858" s="122" t="s">
        <v>3319</v>
      </c>
      <c r="E4858" s="124" t="s">
        <v>1581</v>
      </c>
      <c r="F4858" s="124"/>
      <c r="G4858" s="125" t="s">
        <v>65</v>
      </c>
      <c r="H4858" s="126" t="n">
        <v>0.018</v>
      </c>
      <c r="I4858" s="127" t="n">
        <f aca="false">L4858</f>
        <v>45.92</v>
      </c>
      <c r="J4858" s="127" t="n">
        <f aca="false">M4858</f>
        <v>0.81</v>
      </c>
      <c r="L4858" s="108" t="n">
        <f aca="false">TRUNC(N4858-N4858*$O$2,2)</f>
        <v>45.92</v>
      </c>
      <c r="M4858" s="108" t="n">
        <f aca="false">TRUNC(O4858-O4858*$O$2,2)</f>
        <v>0.81</v>
      </c>
      <c r="N4858" s="0" t="n">
        <v>58.84</v>
      </c>
      <c r="O4858" s="0" t="n">
        <v>1.05</v>
      </c>
    </row>
    <row r="4859" customFormat="false" ht="25.5" hidden="false" customHeight="false" outlineLevel="0" collapsed="false">
      <c r="A4859" s="122" t="s">
        <v>1578</v>
      </c>
      <c r="B4859" s="123" t="s">
        <v>3452</v>
      </c>
      <c r="C4859" s="122" t="s">
        <v>29</v>
      </c>
      <c r="D4859" s="122" t="s">
        <v>3453</v>
      </c>
      <c r="E4859" s="124" t="s">
        <v>1581</v>
      </c>
      <c r="F4859" s="124"/>
      <c r="G4859" s="125" t="s">
        <v>65</v>
      </c>
      <c r="H4859" s="126" t="n">
        <v>0.0714</v>
      </c>
      <c r="I4859" s="127" t="n">
        <f aca="false">L4859</f>
        <v>13.22</v>
      </c>
      <c r="J4859" s="127" t="n">
        <f aca="false">M4859</f>
        <v>0.94</v>
      </c>
      <c r="L4859" s="108" t="n">
        <f aca="false">TRUNC(N4859-N4859*$O$2,2)</f>
        <v>13.22</v>
      </c>
      <c r="M4859" s="108" t="n">
        <f aca="false">TRUNC(O4859-O4859*$O$2,2)</f>
        <v>0.94</v>
      </c>
      <c r="N4859" s="0" t="n">
        <v>16.95</v>
      </c>
      <c r="O4859" s="0" t="n">
        <v>1.21</v>
      </c>
    </row>
    <row r="4860" customFormat="false" ht="25.5" hidden="false" customHeight="false" outlineLevel="0" collapsed="false">
      <c r="A4860" s="122" t="s">
        <v>1578</v>
      </c>
      <c r="B4860" s="123" t="s">
        <v>3316</v>
      </c>
      <c r="C4860" s="122" t="s">
        <v>29</v>
      </c>
      <c r="D4860" s="122" t="s">
        <v>3317</v>
      </c>
      <c r="E4860" s="124" t="s">
        <v>1581</v>
      </c>
      <c r="F4860" s="124"/>
      <c r="G4860" s="125" t="s">
        <v>65</v>
      </c>
      <c r="H4860" s="126" t="n">
        <v>0.0114</v>
      </c>
      <c r="I4860" s="127" t="n">
        <f aca="false">L4860</f>
        <v>1.67</v>
      </c>
      <c r="J4860" s="127" t="n">
        <f aca="false">M4860</f>
        <v>0.01</v>
      </c>
      <c r="L4860" s="108" t="n">
        <f aca="false">TRUNC(N4860-N4860*$O$2,2)</f>
        <v>1.67</v>
      </c>
      <c r="M4860" s="108" t="n">
        <f aca="false">TRUNC(O4860-O4860*$O$2,2)</f>
        <v>0.01</v>
      </c>
      <c r="N4860" s="0" t="n">
        <v>2.15</v>
      </c>
      <c r="O4860" s="0" t="n">
        <v>0.02</v>
      </c>
    </row>
    <row r="4861" customFormat="false" ht="38.25" hidden="false" customHeight="false" outlineLevel="0" collapsed="false">
      <c r="A4861" s="122" t="s">
        <v>1578</v>
      </c>
      <c r="B4861" s="123" t="s">
        <v>3456</v>
      </c>
      <c r="C4861" s="122" t="s">
        <v>29</v>
      </c>
      <c r="D4861" s="122" t="s">
        <v>3457</v>
      </c>
      <c r="E4861" s="124" t="s">
        <v>1581</v>
      </c>
      <c r="F4861" s="124"/>
      <c r="G4861" s="125" t="s">
        <v>65</v>
      </c>
      <c r="H4861" s="126" t="n">
        <v>1</v>
      </c>
      <c r="I4861" s="127" t="n">
        <f aca="false">L4861</f>
        <v>28.57</v>
      </c>
      <c r="J4861" s="127" t="n">
        <f aca="false">M4861</f>
        <v>28.57</v>
      </c>
      <c r="L4861" s="108" t="n">
        <f aca="false">TRUNC(N4861-N4861*$O$2,2)</f>
        <v>28.57</v>
      </c>
      <c r="M4861" s="108" t="n">
        <f aca="false">TRUNC(O4861-O4861*$O$2,2)</f>
        <v>28.57</v>
      </c>
      <c r="N4861" s="0" t="n">
        <v>36.61</v>
      </c>
      <c r="O4861" s="0" t="n">
        <v>36.61</v>
      </c>
    </row>
    <row r="4862" customFormat="false" ht="12.75" hidden="false" customHeight="false" outlineLevel="0" collapsed="false">
      <c r="A4862" s="115"/>
      <c r="B4862" s="115"/>
      <c r="C4862" s="115"/>
      <c r="D4862" s="115"/>
      <c r="E4862" s="115"/>
      <c r="F4862" s="116"/>
      <c r="G4862" s="115"/>
      <c r="H4862" s="116"/>
      <c r="I4862" s="115"/>
      <c r="J4862" s="116"/>
      <c r="L4862" s="108"/>
      <c r="M4862" s="108" t="n">
        <f aca="false">TRUNC(O4862-O4862*$O$2,2)</f>
        <v>3.4</v>
      </c>
      <c r="N4862" s="0" t="s">
        <v>1574</v>
      </c>
      <c r="O4862" s="0" t="n">
        <v>4.36</v>
      </c>
    </row>
    <row r="4863" customFormat="false" ht="12.75" hidden="false" customHeight="false" outlineLevel="0" collapsed="false">
      <c r="A4863" s="115"/>
      <c r="B4863" s="115"/>
      <c r="C4863" s="115"/>
      <c r="D4863" s="115"/>
      <c r="E4863" s="115"/>
      <c r="F4863" s="116"/>
      <c r="G4863" s="115"/>
      <c r="H4863" s="117" t="s">
        <v>1575</v>
      </c>
      <c r="I4863" s="117"/>
      <c r="J4863" s="118" t="n">
        <f aca="false">M4863</f>
        <v>42.54</v>
      </c>
      <c r="L4863" s="108" t="n">
        <f aca="false">TRUNC(N4863-N4863*$O$2,2)</f>
        <v>0</v>
      </c>
      <c r="M4863" s="108" t="n">
        <f aca="false">TRUNC(O4863-O4863*$O$2,2)</f>
        <v>42.54</v>
      </c>
      <c r="N4863" s="0" t="n">
        <v>0</v>
      </c>
      <c r="O4863" s="0" t="n">
        <v>54.51</v>
      </c>
    </row>
    <row r="4864" customFormat="false" ht="13.5" hidden="false" customHeight="false" outlineLevel="0" collapsed="false">
      <c r="A4864" s="30"/>
      <c r="B4864" s="30"/>
      <c r="C4864" s="30"/>
      <c r="D4864" s="30"/>
      <c r="E4864" s="30"/>
      <c r="F4864" s="30"/>
      <c r="G4864" s="30"/>
      <c r="H4864" s="119"/>
      <c r="I4864" s="30"/>
      <c r="J4864" s="120"/>
      <c r="L4864" s="108"/>
      <c r="M4864" s="108" t="n">
        <f aca="false">TRUNC(O4864-O4864*$O$2,2)</f>
        <v>170.18</v>
      </c>
      <c r="N4864" s="0" t="s">
        <v>1576</v>
      </c>
      <c r="O4864" s="0" t="n">
        <v>218.04</v>
      </c>
    </row>
    <row r="4865" customFormat="false" ht="13.5" hidden="false" customHeight="false" outlineLevel="0" collapsed="false">
      <c r="A4865" s="121"/>
      <c r="B4865" s="121"/>
      <c r="C4865" s="121"/>
      <c r="D4865" s="121"/>
      <c r="E4865" s="121"/>
      <c r="F4865" s="121"/>
      <c r="G4865" s="121"/>
      <c r="H4865" s="121"/>
      <c r="I4865" s="121"/>
      <c r="J4865" s="121"/>
      <c r="L4865" s="108" t="n">
        <f aca="false">TRUNC(N4865-N4865*$O$2,2)</f>
        <v>0</v>
      </c>
      <c r="M4865" s="108" t="n">
        <f aca="false">TRUNC(O4865-O4865*$O$2,2)</f>
        <v>0</v>
      </c>
      <c r="N4865" s="0" t="n">
        <v>0</v>
      </c>
      <c r="O4865" s="0" t="n">
        <v>0</v>
      </c>
    </row>
    <row r="4866" customFormat="false" ht="15" hidden="false" customHeight="false" outlineLevel="0" collapsed="false">
      <c r="A4866" s="98" t="s">
        <v>750</v>
      </c>
      <c r="B4866" s="99" t="s">
        <v>8</v>
      </c>
      <c r="C4866" s="98" t="s">
        <v>9</v>
      </c>
      <c r="D4866" s="98" t="s">
        <v>10</v>
      </c>
      <c r="E4866" s="100" t="s">
        <v>1565</v>
      </c>
      <c r="F4866" s="100"/>
      <c r="G4866" s="101" t="s">
        <v>11</v>
      </c>
      <c r="H4866" s="99" t="s">
        <v>12</v>
      </c>
      <c r="I4866" s="99" t="s">
        <v>13</v>
      </c>
      <c r="J4866" s="99" t="s">
        <v>15</v>
      </c>
      <c r="L4866" s="108"/>
      <c r="M4866" s="108"/>
    </row>
    <row r="4867" customFormat="false" ht="39.6" hidden="false" customHeight="true" outlineLevel="0" collapsed="false">
      <c r="A4867" s="102" t="s">
        <v>1566</v>
      </c>
      <c r="B4867" s="103" t="s">
        <v>751</v>
      </c>
      <c r="C4867" s="102" t="s">
        <v>29</v>
      </c>
      <c r="D4867" s="102" t="s">
        <v>752</v>
      </c>
      <c r="E4867" s="104" t="s">
        <v>3291</v>
      </c>
      <c r="F4867" s="104"/>
      <c r="G4867" s="105" t="s">
        <v>117</v>
      </c>
      <c r="H4867" s="106" t="n">
        <v>1</v>
      </c>
      <c r="I4867" s="107" t="n">
        <f aca="false">L4867</f>
        <v>22.58</v>
      </c>
      <c r="J4867" s="107" t="n">
        <f aca="false">M4867</f>
        <v>22.58</v>
      </c>
      <c r="L4867" s="108" t="n">
        <f aca="false">TRUNC(N4867-N4867*$O$2,2)</f>
        <v>22.58</v>
      </c>
      <c r="M4867" s="108" t="n">
        <f aca="false">TRUNC(O4867-O4867*$O$2,2)</f>
        <v>22.58</v>
      </c>
      <c r="N4867" s="0" t="n">
        <v>28.94</v>
      </c>
      <c r="O4867" s="0" t="n">
        <v>28.94</v>
      </c>
    </row>
    <row r="4868" customFormat="false" ht="39.6" hidden="false" customHeight="true" outlineLevel="0" collapsed="false">
      <c r="A4868" s="109" t="s">
        <v>1567</v>
      </c>
      <c r="B4868" s="110" t="s">
        <v>3314</v>
      </c>
      <c r="C4868" s="109" t="s">
        <v>29</v>
      </c>
      <c r="D4868" s="109" t="s">
        <v>3315</v>
      </c>
      <c r="E4868" s="111" t="s">
        <v>1570</v>
      </c>
      <c r="F4868" s="111"/>
      <c r="G4868" s="112" t="s">
        <v>31</v>
      </c>
      <c r="H4868" s="113" t="n">
        <v>0.2677</v>
      </c>
      <c r="I4868" s="114" t="n">
        <f aca="false">L4868</f>
        <v>16.13</v>
      </c>
      <c r="J4868" s="114" t="n">
        <f aca="false">M4868</f>
        <v>4.31</v>
      </c>
      <c r="L4868" s="108" t="n">
        <f aca="false">TRUNC(N4868-N4868*$O$2,2)</f>
        <v>16.13</v>
      </c>
      <c r="M4868" s="108" t="n">
        <f aca="false">TRUNC(O4868-O4868*$O$2,2)</f>
        <v>4.31</v>
      </c>
      <c r="N4868" s="0" t="n">
        <v>20.67</v>
      </c>
      <c r="O4868" s="0" t="n">
        <v>5.53</v>
      </c>
    </row>
    <row r="4869" customFormat="false" ht="39.6" hidden="false" customHeight="true" outlineLevel="0" collapsed="false">
      <c r="A4869" s="109" t="s">
        <v>1567</v>
      </c>
      <c r="B4869" s="110" t="s">
        <v>3312</v>
      </c>
      <c r="C4869" s="109" t="s">
        <v>29</v>
      </c>
      <c r="D4869" s="109" t="s">
        <v>3313</v>
      </c>
      <c r="E4869" s="111" t="s">
        <v>1570</v>
      </c>
      <c r="F4869" s="111"/>
      <c r="G4869" s="112" t="s">
        <v>31</v>
      </c>
      <c r="H4869" s="113" t="n">
        <v>0.2677</v>
      </c>
      <c r="I4869" s="114" t="n">
        <f aca="false">L4869</f>
        <v>22.6</v>
      </c>
      <c r="J4869" s="114" t="n">
        <f aca="false">M4869</f>
        <v>6.04</v>
      </c>
      <c r="L4869" s="108" t="n">
        <f aca="false">TRUNC(N4869-N4869*$O$2,2)</f>
        <v>22.6</v>
      </c>
      <c r="M4869" s="108" t="n">
        <f aca="false">TRUNC(O4869-O4869*$O$2,2)</f>
        <v>6.04</v>
      </c>
      <c r="N4869" s="0" t="n">
        <v>28.96</v>
      </c>
      <c r="O4869" s="0" t="n">
        <v>7.75</v>
      </c>
    </row>
    <row r="4870" customFormat="false" ht="25.5" hidden="false" customHeight="false" outlineLevel="0" collapsed="false">
      <c r="A4870" s="122" t="s">
        <v>1578</v>
      </c>
      <c r="B4870" s="123" t="s">
        <v>3458</v>
      </c>
      <c r="C4870" s="122" t="s">
        <v>29</v>
      </c>
      <c r="D4870" s="122" t="s">
        <v>3459</v>
      </c>
      <c r="E4870" s="124" t="s">
        <v>1581</v>
      </c>
      <c r="F4870" s="124"/>
      <c r="G4870" s="125" t="s">
        <v>117</v>
      </c>
      <c r="H4870" s="126" t="n">
        <v>1.0493</v>
      </c>
      <c r="I4870" s="127" t="n">
        <f aca="false">L4870</f>
        <v>11.6</v>
      </c>
      <c r="J4870" s="127" t="n">
        <f aca="false">M4870</f>
        <v>12.17</v>
      </c>
      <c r="L4870" s="108" t="n">
        <f aca="false">TRUNC(N4870-N4870*$O$2,2)</f>
        <v>11.6</v>
      </c>
      <c r="M4870" s="108" t="n">
        <f aca="false">TRUNC(O4870-O4870*$O$2,2)</f>
        <v>12.17</v>
      </c>
      <c r="N4870" s="0" t="n">
        <v>14.87</v>
      </c>
      <c r="O4870" s="0" t="n">
        <v>15.6</v>
      </c>
    </row>
    <row r="4871" customFormat="false" ht="25.5" hidden="false" customHeight="false" outlineLevel="0" collapsed="false">
      <c r="A4871" s="122" t="s">
        <v>1578</v>
      </c>
      <c r="B4871" s="123" t="s">
        <v>3316</v>
      </c>
      <c r="C4871" s="122" t="s">
        <v>29</v>
      </c>
      <c r="D4871" s="122" t="s">
        <v>3317</v>
      </c>
      <c r="E4871" s="124" t="s">
        <v>1581</v>
      </c>
      <c r="F4871" s="124"/>
      <c r="G4871" s="125" t="s">
        <v>65</v>
      </c>
      <c r="H4871" s="126" t="n">
        <v>0.0312</v>
      </c>
      <c r="I4871" s="127" t="n">
        <f aca="false">L4871</f>
        <v>1.67</v>
      </c>
      <c r="J4871" s="127" t="n">
        <f aca="false">M4871</f>
        <v>0.04</v>
      </c>
      <c r="L4871" s="108" t="n">
        <f aca="false">TRUNC(N4871-N4871*$O$2,2)</f>
        <v>1.67</v>
      </c>
      <c r="M4871" s="108" t="n">
        <f aca="false">TRUNC(O4871-O4871*$O$2,2)</f>
        <v>0.04</v>
      </c>
      <c r="N4871" s="0" t="n">
        <v>2.15</v>
      </c>
      <c r="O4871" s="0" t="n">
        <v>0.06</v>
      </c>
    </row>
    <row r="4872" customFormat="false" ht="12.75" hidden="false" customHeight="false" outlineLevel="0" collapsed="false">
      <c r="A4872" s="115"/>
      <c r="B4872" s="115"/>
      <c r="C4872" s="115"/>
      <c r="D4872" s="115"/>
      <c r="E4872" s="115"/>
      <c r="F4872" s="116"/>
      <c r="G4872" s="115"/>
      <c r="H4872" s="116"/>
      <c r="I4872" s="115"/>
      <c r="J4872" s="116"/>
      <c r="L4872" s="108"/>
      <c r="M4872" s="108" t="n">
        <f aca="false">TRUNC(O4872-O4872*$O$2,2)</f>
        <v>8.03</v>
      </c>
      <c r="N4872" s="0" t="s">
        <v>1574</v>
      </c>
      <c r="O4872" s="0" t="n">
        <v>10.3</v>
      </c>
    </row>
    <row r="4873" customFormat="false" ht="12.75" hidden="false" customHeight="false" outlineLevel="0" collapsed="false">
      <c r="A4873" s="115"/>
      <c r="B4873" s="115"/>
      <c r="C4873" s="115"/>
      <c r="D4873" s="115"/>
      <c r="E4873" s="115"/>
      <c r="F4873" s="116"/>
      <c r="G4873" s="115"/>
      <c r="H4873" s="117" t="s">
        <v>1575</v>
      </c>
      <c r="I4873" s="117"/>
      <c r="J4873" s="118" t="n">
        <f aca="false">M4873</f>
        <v>27.66</v>
      </c>
      <c r="L4873" s="108" t="n">
        <f aca="false">TRUNC(N4873-N4873*$O$2,2)</f>
        <v>0</v>
      </c>
      <c r="M4873" s="108" t="n">
        <f aca="false">TRUNC(O4873-O4873*$O$2,2)</f>
        <v>27.66</v>
      </c>
      <c r="N4873" s="0" t="n">
        <v>0</v>
      </c>
      <c r="O4873" s="0" t="n">
        <v>35.44</v>
      </c>
    </row>
    <row r="4874" customFormat="false" ht="13.5" hidden="false" customHeight="false" outlineLevel="0" collapsed="false">
      <c r="A4874" s="30"/>
      <c r="B4874" s="30"/>
      <c r="C4874" s="30"/>
      <c r="D4874" s="30"/>
      <c r="E4874" s="30"/>
      <c r="F4874" s="30"/>
      <c r="G4874" s="30"/>
      <c r="H4874" s="119"/>
      <c r="I4874" s="30"/>
      <c r="J4874" s="120"/>
      <c r="L4874" s="108"/>
      <c r="M4874" s="108" t="n">
        <f aca="false">TRUNC(O4874-O4874*$O$2,2)</f>
        <v>229.58</v>
      </c>
      <c r="N4874" s="0" t="s">
        <v>1576</v>
      </c>
      <c r="O4874" s="0" t="n">
        <v>294.15</v>
      </c>
    </row>
    <row r="4875" customFormat="false" ht="13.5" hidden="false" customHeight="false" outlineLevel="0" collapsed="false">
      <c r="A4875" s="121"/>
      <c r="B4875" s="121"/>
      <c r="C4875" s="121"/>
      <c r="D4875" s="121"/>
      <c r="E4875" s="121"/>
      <c r="F4875" s="121"/>
      <c r="G4875" s="121"/>
      <c r="H4875" s="121"/>
      <c r="I4875" s="121"/>
      <c r="J4875" s="121"/>
      <c r="L4875" s="108" t="n">
        <f aca="false">TRUNC(N4875-N4875*$O$2,2)</f>
        <v>0</v>
      </c>
      <c r="M4875" s="108" t="n">
        <f aca="false">TRUNC(O4875-O4875*$O$2,2)</f>
        <v>0</v>
      </c>
      <c r="N4875" s="0" t="n">
        <v>0</v>
      </c>
      <c r="O4875" s="0" t="n">
        <v>0</v>
      </c>
    </row>
    <row r="4876" customFormat="false" ht="15" hidden="false" customHeight="false" outlineLevel="0" collapsed="false">
      <c r="A4876" s="98" t="s">
        <v>753</v>
      </c>
      <c r="B4876" s="99" t="s">
        <v>8</v>
      </c>
      <c r="C4876" s="98" t="s">
        <v>9</v>
      </c>
      <c r="D4876" s="98" t="s">
        <v>10</v>
      </c>
      <c r="E4876" s="100" t="s">
        <v>1565</v>
      </c>
      <c r="F4876" s="100"/>
      <c r="G4876" s="101" t="s">
        <v>11</v>
      </c>
      <c r="H4876" s="99" t="s">
        <v>12</v>
      </c>
      <c r="I4876" s="99" t="s">
        <v>13</v>
      </c>
      <c r="J4876" s="99" t="s">
        <v>15</v>
      </c>
      <c r="L4876" s="108"/>
      <c r="M4876" s="108"/>
    </row>
    <row r="4877" customFormat="false" ht="26.45" hidden="false" customHeight="true" outlineLevel="0" collapsed="false">
      <c r="A4877" s="102" t="s">
        <v>1566</v>
      </c>
      <c r="B4877" s="103" t="s">
        <v>754</v>
      </c>
      <c r="C4877" s="102" t="s">
        <v>29</v>
      </c>
      <c r="D4877" s="102" t="s">
        <v>755</v>
      </c>
      <c r="E4877" s="104" t="s">
        <v>3291</v>
      </c>
      <c r="F4877" s="104"/>
      <c r="G4877" s="105" t="s">
        <v>65</v>
      </c>
      <c r="H4877" s="106" t="n">
        <v>1</v>
      </c>
      <c r="I4877" s="107" t="n">
        <f aca="false">L4877</f>
        <v>46.21</v>
      </c>
      <c r="J4877" s="107" t="n">
        <f aca="false">M4877</f>
        <v>46.21</v>
      </c>
      <c r="L4877" s="108" t="n">
        <f aca="false">TRUNC(N4877-N4877*$O$2,2)</f>
        <v>46.21</v>
      </c>
      <c r="M4877" s="108" t="n">
        <f aca="false">TRUNC(O4877-O4877*$O$2,2)</f>
        <v>46.21</v>
      </c>
      <c r="N4877" s="0" t="n">
        <v>59.21</v>
      </c>
      <c r="O4877" s="0" t="n">
        <v>59.21</v>
      </c>
    </row>
    <row r="4878" customFormat="false" ht="39.6" hidden="false" customHeight="true" outlineLevel="0" collapsed="false">
      <c r="A4878" s="109" t="s">
        <v>1567</v>
      </c>
      <c r="B4878" s="110" t="s">
        <v>3314</v>
      </c>
      <c r="C4878" s="109" t="s">
        <v>29</v>
      </c>
      <c r="D4878" s="109" t="s">
        <v>3315</v>
      </c>
      <c r="E4878" s="111" t="s">
        <v>1570</v>
      </c>
      <c r="F4878" s="111"/>
      <c r="G4878" s="112" t="s">
        <v>31</v>
      </c>
      <c r="H4878" s="113" t="n">
        <v>0.1485</v>
      </c>
      <c r="I4878" s="114" t="n">
        <f aca="false">L4878</f>
        <v>16.13</v>
      </c>
      <c r="J4878" s="114" t="n">
        <f aca="false">M4878</f>
        <v>2.38</v>
      </c>
      <c r="L4878" s="108" t="n">
        <f aca="false">TRUNC(N4878-N4878*$O$2,2)</f>
        <v>16.13</v>
      </c>
      <c r="M4878" s="108" t="n">
        <f aca="false">TRUNC(O4878-O4878*$O$2,2)</f>
        <v>2.38</v>
      </c>
      <c r="N4878" s="0" t="n">
        <v>20.67</v>
      </c>
      <c r="O4878" s="0" t="n">
        <v>3.06</v>
      </c>
    </row>
    <row r="4879" customFormat="false" ht="39.6" hidden="false" customHeight="true" outlineLevel="0" collapsed="false">
      <c r="A4879" s="109" t="s">
        <v>1567</v>
      </c>
      <c r="B4879" s="110" t="s">
        <v>3312</v>
      </c>
      <c r="C4879" s="109" t="s">
        <v>29</v>
      </c>
      <c r="D4879" s="109" t="s">
        <v>3313</v>
      </c>
      <c r="E4879" s="111" t="s">
        <v>1570</v>
      </c>
      <c r="F4879" s="111"/>
      <c r="G4879" s="112" t="s">
        <v>31</v>
      </c>
      <c r="H4879" s="113" t="n">
        <v>0.1485</v>
      </c>
      <c r="I4879" s="114" t="n">
        <f aca="false">L4879</f>
        <v>22.6</v>
      </c>
      <c r="J4879" s="114" t="n">
        <f aca="false">M4879</f>
        <v>3.35</v>
      </c>
      <c r="L4879" s="108" t="n">
        <f aca="false">TRUNC(N4879-N4879*$O$2,2)</f>
        <v>22.6</v>
      </c>
      <c r="M4879" s="108" t="n">
        <f aca="false">TRUNC(O4879-O4879*$O$2,2)</f>
        <v>3.35</v>
      </c>
      <c r="N4879" s="0" t="n">
        <v>28.96</v>
      </c>
      <c r="O4879" s="0" t="n">
        <v>4.3</v>
      </c>
    </row>
    <row r="4880" customFormat="false" ht="25.5" hidden="false" customHeight="false" outlineLevel="0" collapsed="false">
      <c r="A4880" s="122" t="s">
        <v>1578</v>
      </c>
      <c r="B4880" s="123" t="s">
        <v>3448</v>
      </c>
      <c r="C4880" s="122" t="s">
        <v>29</v>
      </c>
      <c r="D4880" s="122" t="s">
        <v>3449</v>
      </c>
      <c r="E4880" s="124" t="s">
        <v>1581</v>
      </c>
      <c r="F4880" s="124"/>
      <c r="G4880" s="125" t="s">
        <v>65</v>
      </c>
      <c r="H4880" s="126" t="n">
        <v>0.0132</v>
      </c>
      <c r="I4880" s="127" t="n">
        <f aca="false">L4880</f>
        <v>7.96</v>
      </c>
      <c r="J4880" s="127" t="n">
        <f aca="false">M4880</f>
        <v>0.1</v>
      </c>
      <c r="L4880" s="108" t="n">
        <f aca="false">TRUNC(N4880-N4880*$O$2,2)</f>
        <v>7.96</v>
      </c>
      <c r="M4880" s="108" t="n">
        <f aca="false">TRUNC(O4880-O4880*$O$2,2)</f>
        <v>0.1</v>
      </c>
      <c r="N4880" s="0" t="n">
        <v>10.21</v>
      </c>
      <c r="O4880" s="0" t="n">
        <v>0.13</v>
      </c>
    </row>
    <row r="4881" customFormat="false" ht="25.5" hidden="false" customHeight="false" outlineLevel="0" collapsed="false">
      <c r="A4881" s="122" t="s">
        <v>1578</v>
      </c>
      <c r="B4881" s="123" t="s">
        <v>3460</v>
      </c>
      <c r="C4881" s="122" t="s">
        <v>29</v>
      </c>
      <c r="D4881" s="122" t="s">
        <v>3461</v>
      </c>
      <c r="E4881" s="124" t="s">
        <v>1581</v>
      </c>
      <c r="F4881" s="124"/>
      <c r="G4881" s="125" t="s">
        <v>65</v>
      </c>
      <c r="H4881" s="126" t="n">
        <v>1</v>
      </c>
      <c r="I4881" s="127" t="n">
        <f aca="false">L4881</f>
        <v>40.36</v>
      </c>
      <c r="J4881" s="127" t="n">
        <f aca="false">M4881</f>
        <v>40.36</v>
      </c>
      <c r="L4881" s="108" t="n">
        <f aca="false">TRUNC(N4881-N4881*$O$2,2)</f>
        <v>40.36</v>
      </c>
      <c r="M4881" s="108" t="n">
        <f aca="false">TRUNC(O4881-O4881*$O$2,2)</f>
        <v>40.36</v>
      </c>
      <c r="N4881" s="0" t="n">
        <v>51.72</v>
      </c>
      <c r="O4881" s="0" t="n">
        <v>51.72</v>
      </c>
    </row>
    <row r="4882" customFormat="false" ht="12.75" hidden="false" customHeight="false" outlineLevel="0" collapsed="false">
      <c r="A4882" s="115"/>
      <c r="B4882" s="115"/>
      <c r="C4882" s="115"/>
      <c r="D4882" s="115"/>
      <c r="E4882" s="115"/>
      <c r="F4882" s="116"/>
      <c r="G4882" s="115"/>
      <c r="H4882" s="116"/>
      <c r="I4882" s="115"/>
      <c r="J4882" s="116"/>
      <c r="L4882" s="108"/>
      <c r="M4882" s="108" t="n">
        <f aca="false">TRUNC(O4882-O4882*$O$2,2)</f>
        <v>4.45</v>
      </c>
      <c r="N4882" s="0" t="s">
        <v>1574</v>
      </c>
      <c r="O4882" s="0" t="n">
        <v>5.71</v>
      </c>
    </row>
    <row r="4883" customFormat="false" ht="12.75" hidden="false" customHeight="false" outlineLevel="0" collapsed="false">
      <c r="A4883" s="115"/>
      <c r="B4883" s="115"/>
      <c r="C4883" s="115"/>
      <c r="D4883" s="115"/>
      <c r="E4883" s="115"/>
      <c r="F4883" s="116"/>
      <c r="G4883" s="115"/>
      <c r="H4883" s="117" t="s">
        <v>1575</v>
      </c>
      <c r="I4883" s="117"/>
      <c r="J4883" s="118" t="n">
        <f aca="false">M4883</f>
        <v>56.59</v>
      </c>
      <c r="L4883" s="108" t="n">
        <f aca="false">TRUNC(N4883-N4883*$O$2,2)</f>
        <v>0</v>
      </c>
      <c r="M4883" s="108" t="n">
        <f aca="false">TRUNC(O4883-O4883*$O$2,2)</f>
        <v>56.59</v>
      </c>
      <c r="N4883" s="0" t="n">
        <v>0</v>
      </c>
      <c r="O4883" s="0" t="n">
        <v>72.51</v>
      </c>
    </row>
    <row r="4884" customFormat="false" ht="13.5" hidden="false" customHeight="false" outlineLevel="0" collapsed="false">
      <c r="A4884" s="30"/>
      <c r="B4884" s="30"/>
      <c r="C4884" s="30"/>
      <c r="D4884" s="30"/>
      <c r="E4884" s="30"/>
      <c r="F4884" s="30"/>
      <c r="G4884" s="30"/>
      <c r="H4884" s="119"/>
      <c r="I4884" s="30"/>
      <c r="J4884" s="120"/>
      <c r="L4884" s="108"/>
      <c r="M4884" s="108" t="n">
        <f aca="false">TRUNC(O4884-O4884*$O$2,2)</f>
        <v>169.78</v>
      </c>
      <c r="N4884" s="0" t="s">
        <v>1576</v>
      </c>
      <c r="O4884" s="0" t="n">
        <v>217.53</v>
      </c>
    </row>
    <row r="4885" customFormat="false" ht="13.5" hidden="false" customHeight="false" outlineLevel="0" collapsed="false">
      <c r="A4885" s="121"/>
      <c r="B4885" s="121"/>
      <c r="C4885" s="121"/>
      <c r="D4885" s="121"/>
      <c r="E4885" s="121"/>
      <c r="F4885" s="121"/>
      <c r="G4885" s="121"/>
      <c r="H4885" s="121"/>
      <c r="I4885" s="121"/>
      <c r="J4885" s="121"/>
      <c r="L4885" s="108" t="n">
        <f aca="false">TRUNC(N4885-N4885*$O$2,2)</f>
        <v>0</v>
      </c>
      <c r="M4885" s="108" t="n">
        <f aca="false">TRUNC(O4885-O4885*$O$2,2)</f>
        <v>0</v>
      </c>
      <c r="N4885" s="0" t="n">
        <v>0</v>
      </c>
      <c r="O4885" s="0" t="n">
        <v>0</v>
      </c>
    </row>
    <row r="4886" customFormat="false" ht="15" hidden="false" customHeight="false" outlineLevel="0" collapsed="false">
      <c r="A4886" s="98" t="s">
        <v>756</v>
      </c>
      <c r="B4886" s="99" t="s">
        <v>8</v>
      </c>
      <c r="C4886" s="98" t="s">
        <v>9</v>
      </c>
      <c r="D4886" s="98" t="s">
        <v>10</v>
      </c>
      <c r="E4886" s="100" t="s">
        <v>1565</v>
      </c>
      <c r="F4886" s="100"/>
      <c r="G4886" s="101" t="s">
        <v>11</v>
      </c>
      <c r="H4886" s="99" t="s">
        <v>12</v>
      </c>
      <c r="I4886" s="99" t="s">
        <v>13</v>
      </c>
      <c r="J4886" s="99" t="s">
        <v>15</v>
      </c>
      <c r="L4886" s="108"/>
      <c r="M4886" s="108"/>
    </row>
    <row r="4887" customFormat="false" ht="26.45" hidden="false" customHeight="true" outlineLevel="0" collapsed="false">
      <c r="A4887" s="102" t="s">
        <v>1566</v>
      </c>
      <c r="B4887" s="103" t="s">
        <v>757</v>
      </c>
      <c r="C4887" s="102" t="s">
        <v>29</v>
      </c>
      <c r="D4887" s="102" t="s">
        <v>758</v>
      </c>
      <c r="E4887" s="104" t="s">
        <v>3291</v>
      </c>
      <c r="F4887" s="104"/>
      <c r="G4887" s="105" t="s">
        <v>65</v>
      </c>
      <c r="H4887" s="106" t="n">
        <v>1</v>
      </c>
      <c r="I4887" s="107" t="n">
        <f aca="false">L4887</f>
        <v>29.91</v>
      </c>
      <c r="J4887" s="107" t="n">
        <f aca="false">M4887</f>
        <v>29.91</v>
      </c>
      <c r="L4887" s="108" t="n">
        <f aca="false">TRUNC(N4887-N4887*$O$2,2)</f>
        <v>29.91</v>
      </c>
      <c r="M4887" s="108" t="n">
        <f aca="false">TRUNC(O4887-O4887*$O$2,2)</f>
        <v>29.91</v>
      </c>
      <c r="N4887" s="0" t="n">
        <v>38.33</v>
      </c>
      <c r="O4887" s="0" t="n">
        <v>38.33</v>
      </c>
    </row>
    <row r="4888" customFormat="false" ht="39.6" hidden="false" customHeight="true" outlineLevel="0" collapsed="false">
      <c r="A4888" s="109" t="s">
        <v>1567</v>
      </c>
      <c r="B4888" s="110" t="s">
        <v>3312</v>
      </c>
      <c r="C4888" s="109" t="s">
        <v>29</v>
      </c>
      <c r="D4888" s="109" t="s">
        <v>3313</v>
      </c>
      <c r="E4888" s="111" t="s">
        <v>1570</v>
      </c>
      <c r="F4888" s="111"/>
      <c r="G4888" s="112" t="s">
        <v>31</v>
      </c>
      <c r="H4888" s="113" t="n">
        <v>0.1102</v>
      </c>
      <c r="I4888" s="114" t="n">
        <f aca="false">L4888</f>
        <v>22.6</v>
      </c>
      <c r="J4888" s="114" t="n">
        <f aca="false">M4888</f>
        <v>2.48</v>
      </c>
      <c r="L4888" s="108" t="n">
        <f aca="false">TRUNC(N4888-N4888*$O$2,2)</f>
        <v>22.6</v>
      </c>
      <c r="M4888" s="108" t="n">
        <f aca="false">TRUNC(O4888-O4888*$O$2,2)</f>
        <v>2.48</v>
      </c>
      <c r="N4888" s="0" t="n">
        <v>28.96</v>
      </c>
      <c r="O4888" s="0" t="n">
        <v>3.19</v>
      </c>
    </row>
    <row r="4889" customFormat="false" ht="39.6" hidden="false" customHeight="true" outlineLevel="0" collapsed="false">
      <c r="A4889" s="109" t="s">
        <v>1567</v>
      </c>
      <c r="B4889" s="110" t="s">
        <v>3314</v>
      </c>
      <c r="C4889" s="109" t="s">
        <v>29</v>
      </c>
      <c r="D4889" s="109" t="s">
        <v>3315</v>
      </c>
      <c r="E4889" s="111" t="s">
        <v>1570</v>
      </c>
      <c r="F4889" s="111"/>
      <c r="G4889" s="112" t="s">
        <v>31</v>
      </c>
      <c r="H4889" s="113" t="n">
        <v>0.1102</v>
      </c>
      <c r="I4889" s="114" t="n">
        <f aca="false">L4889</f>
        <v>16.13</v>
      </c>
      <c r="J4889" s="114" t="n">
        <f aca="false">M4889</f>
        <v>1.77</v>
      </c>
      <c r="L4889" s="108" t="n">
        <f aca="false">TRUNC(N4889-N4889*$O$2,2)</f>
        <v>16.13</v>
      </c>
      <c r="M4889" s="108" t="n">
        <f aca="false">TRUNC(O4889-O4889*$O$2,2)</f>
        <v>1.77</v>
      </c>
      <c r="N4889" s="0" t="n">
        <v>20.67</v>
      </c>
      <c r="O4889" s="0" t="n">
        <v>2.27</v>
      </c>
    </row>
    <row r="4890" customFormat="false" ht="25.5" hidden="false" customHeight="false" outlineLevel="0" collapsed="false">
      <c r="A4890" s="122" t="s">
        <v>1578</v>
      </c>
      <c r="B4890" s="123" t="s">
        <v>3462</v>
      </c>
      <c r="C4890" s="122" t="s">
        <v>29</v>
      </c>
      <c r="D4890" s="122" t="s">
        <v>3463</v>
      </c>
      <c r="E4890" s="124" t="s">
        <v>1581</v>
      </c>
      <c r="F4890" s="124"/>
      <c r="G4890" s="125" t="s">
        <v>65</v>
      </c>
      <c r="H4890" s="126" t="n">
        <v>1</v>
      </c>
      <c r="I4890" s="127" t="n">
        <f aca="false">L4890</f>
        <v>25.57</v>
      </c>
      <c r="J4890" s="127" t="n">
        <f aca="false">M4890</f>
        <v>25.57</v>
      </c>
      <c r="L4890" s="108" t="n">
        <f aca="false">TRUNC(N4890-N4890*$O$2,2)</f>
        <v>25.57</v>
      </c>
      <c r="M4890" s="108" t="n">
        <f aca="false">TRUNC(O4890-O4890*$O$2,2)</f>
        <v>25.57</v>
      </c>
      <c r="N4890" s="0" t="n">
        <v>32.77</v>
      </c>
      <c r="O4890" s="0" t="n">
        <v>32.77</v>
      </c>
    </row>
    <row r="4891" customFormat="false" ht="25.5" hidden="false" customHeight="false" outlineLevel="0" collapsed="false">
      <c r="A4891" s="122" t="s">
        <v>1578</v>
      </c>
      <c r="B4891" s="123" t="s">
        <v>3448</v>
      </c>
      <c r="C4891" s="122" t="s">
        <v>29</v>
      </c>
      <c r="D4891" s="122" t="s">
        <v>3449</v>
      </c>
      <c r="E4891" s="124" t="s">
        <v>1581</v>
      </c>
      <c r="F4891" s="124"/>
      <c r="G4891" s="125" t="s">
        <v>65</v>
      </c>
      <c r="H4891" s="126" t="n">
        <v>0.0106</v>
      </c>
      <c r="I4891" s="127" t="n">
        <f aca="false">L4891</f>
        <v>7.96</v>
      </c>
      <c r="J4891" s="127" t="n">
        <f aca="false">M4891</f>
        <v>0.07</v>
      </c>
      <c r="L4891" s="108" t="n">
        <f aca="false">TRUNC(N4891-N4891*$O$2,2)</f>
        <v>7.96</v>
      </c>
      <c r="M4891" s="108" t="n">
        <f aca="false">TRUNC(O4891-O4891*$O$2,2)</f>
        <v>0.07</v>
      </c>
      <c r="N4891" s="0" t="n">
        <v>10.21</v>
      </c>
      <c r="O4891" s="0" t="n">
        <v>0.1</v>
      </c>
    </row>
    <row r="4892" customFormat="false" ht="12.75" hidden="false" customHeight="false" outlineLevel="0" collapsed="false">
      <c r="A4892" s="115"/>
      <c r="B4892" s="115"/>
      <c r="C4892" s="115"/>
      <c r="D4892" s="115"/>
      <c r="E4892" s="115"/>
      <c r="F4892" s="116"/>
      <c r="G4892" s="115"/>
      <c r="H4892" s="116"/>
      <c r="I4892" s="115"/>
      <c r="J4892" s="116"/>
      <c r="L4892" s="108"/>
      <c r="M4892" s="108" t="n">
        <f aca="false">TRUNC(O4892-O4892*$O$2,2)</f>
        <v>3.3</v>
      </c>
      <c r="N4892" s="0" t="s">
        <v>1574</v>
      </c>
      <c r="O4892" s="0" t="n">
        <v>4.23</v>
      </c>
    </row>
    <row r="4893" customFormat="false" ht="12.75" hidden="false" customHeight="false" outlineLevel="0" collapsed="false">
      <c r="A4893" s="115"/>
      <c r="B4893" s="115"/>
      <c r="C4893" s="115"/>
      <c r="D4893" s="115"/>
      <c r="E4893" s="115"/>
      <c r="F4893" s="116"/>
      <c r="G4893" s="115"/>
      <c r="H4893" s="117" t="s">
        <v>1575</v>
      </c>
      <c r="I4893" s="117"/>
      <c r="J4893" s="118" t="n">
        <f aca="false">M4893</f>
        <v>36.63</v>
      </c>
      <c r="L4893" s="108" t="n">
        <f aca="false">TRUNC(N4893-N4893*$O$2,2)</f>
        <v>0</v>
      </c>
      <c r="M4893" s="108" t="n">
        <f aca="false">TRUNC(O4893-O4893*$O$2,2)</f>
        <v>36.63</v>
      </c>
      <c r="N4893" s="0" t="n">
        <v>0</v>
      </c>
      <c r="O4893" s="0" t="n">
        <v>46.94</v>
      </c>
    </row>
    <row r="4894" customFormat="false" ht="13.5" hidden="false" customHeight="false" outlineLevel="0" collapsed="false">
      <c r="A4894" s="30"/>
      <c r="B4894" s="30"/>
      <c r="C4894" s="30"/>
      <c r="D4894" s="30"/>
      <c r="E4894" s="30"/>
      <c r="F4894" s="30"/>
      <c r="G4894" s="30"/>
      <c r="H4894" s="119"/>
      <c r="I4894" s="30"/>
      <c r="J4894" s="120"/>
      <c r="L4894" s="108"/>
      <c r="M4894" s="108" t="n">
        <f aca="false">TRUNC(O4894-O4894*$O$2,2)</f>
        <v>73.27</v>
      </c>
      <c r="N4894" s="0" t="s">
        <v>1576</v>
      </c>
      <c r="O4894" s="0" t="n">
        <v>93.88</v>
      </c>
    </row>
    <row r="4895" customFormat="false" ht="13.5" hidden="false" customHeight="false" outlineLevel="0" collapsed="false">
      <c r="A4895" s="121"/>
      <c r="B4895" s="121"/>
      <c r="C4895" s="121"/>
      <c r="D4895" s="121"/>
      <c r="E4895" s="121"/>
      <c r="F4895" s="121"/>
      <c r="G4895" s="121"/>
      <c r="H4895" s="121"/>
      <c r="I4895" s="121"/>
      <c r="J4895" s="121"/>
      <c r="L4895" s="108" t="n">
        <f aca="false">TRUNC(N4895-N4895*$O$2,2)</f>
        <v>0</v>
      </c>
      <c r="M4895" s="108" t="n">
        <f aca="false">TRUNC(O4895-O4895*$O$2,2)</f>
        <v>0</v>
      </c>
      <c r="N4895" s="0" t="n">
        <v>0</v>
      </c>
      <c r="O4895" s="0" t="n">
        <v>0</v>
      </c>
    </row>
    <row r="4896" customFormat="false" ht="15" hidden="false" customHeight="false" outlineLevel="0" collapsed="false">
      <c r="A4896" s="98" t="s">
        <v>759</v>
      </c>
      <c r="B4896" s="99" t="s">
        <v>8</v>
      </c>
      <c r="C4896" s="98" t="s">
        <v>9</v>
      </c>
      <c r="D4896" s="98" t="s">
        <v>10</v>
      </c>
      <c r="E4896" s="100" t="s">
        <v>1565</v>
      </c>
      <c r="F4896" s="100"/>
      <c r="G4896" s="101" t="s">
        <v>11</v>
      </c>
      <c r="H4896" s="99" t="s">
        <v>12</v>
      </c>
      <c r="I4896" s="99" t="s">
        <v>13</v>
      </c>
      <c r="J4896" s="99" t="s">
        <v>15</v>
      </c>
      <c r="L4896" s="108"/>
      <c r="M4896" s="108"/>
    </row>
    <row r="4897" customFormat="false" ht="39.6" hidden="false" customHeight="true" outlineLevel="0" collapsed="false">
      <c r="A4897" s="102" t="s">
        <v>1566</v>
      </c>
      <c r="B4897" s="103" t="s">
        <v>760</v>
      </c>
      <c r="C4897" s="102" t="s">
        <v>29</v>
      </c>
      <c r="D4897" s="102" t="s">
        <v>761</v>
      </c>
      <c r="E4897" s="104" t="s">
        <v>3291</v>
      </c>
      <c r="F4897" s="104"/>
      <c r="G4897" s="105" t="s">
        <v>65</v>
      </c>
      <c r="H4897" s="106" t="n">
        <v>1</v>
      </c>
      <c r="I4897" s="107" t="n">
        <f aca="false">L4897</f>
        <v>62.86</v>
      </c>
      <c r="J4897" s="107" t="n">
        <f aca="false">M4897</f>
        <v>62.86</v>
      </c>
      <c r="L4897" s="108" t="n">
        <f aca="false">TRUNC(N4897-N4897*$O$2,2)</f>
        <v>62.86</v>
      </c>
      <c r="M4897" s="108" t="n">
        <f aca="false">TRUNC(O4897-O4897*$O$2,2)</f>
        <v>62.86</v>
      </c>
      <c r="N4897" s="0" t="n">
        <v>80.55</v>
      </c>
      <c r="O4897" s="0" t="n">
        <v>80.55</v>
      </c>
    </row>
    <row r="4898" customFormat="false" ht="39.6" hidden="false" customHeight="true" outlineLevel="0" collapsed="false">
      <c r="A4898" s="109" t="s">
        <v>1567</v>
      </c>
      <c r="B4898" s="110" t="s">
        <v>3314</v>
      </c>
      <c r="C4898" s="109" t="s">
        <v>29</v>
      </c>
      <c r="D4898" s="109" t="s">
        <v>3315</v>
      </c>
      <c r="E4898" s="111" t="s">
        <v>1570</v>
      </c>
      <c r="F4898" s="111"/>
      <c r="G4898" s="112" t="s">
        <v>31</v>
      </c>
      <c r="H4898" s="113" t="n">
        <v>0.1102</v>
      </c>
      <c r="I4898" s="114" t="n">
        <f aca="false">L4898</f>
        <v>16.13</v>
      </c>
      <c r="J4898" s="114" t="n">
        <f aca="false">M4898</f>
        <v>1.77</v>
      </c>
      <c r="L4898" s="108" t="n">
        <f aca="false">TRUNC(N4898-N4898*$O$2,2)</f>
        <v>16.13</v>
      </c>
      <c r="M4898" s="108" t="n">
        <f aca="false">TRUNC(O4898-O4898*$O$2,2)</f>
        <v>1.77</v>
      </c>
      <c r="N4898" s="0" t="n">
        <v>20.67</v>
      </c>
      <c r="O4898" s="0" t="n">
        <v>2.27</v>
      </c>
    </row>
    <row r="4899" customFormat="false" ht="39.6" hidden="false" customHeight="true" outlineLevel="0" collapsed="false">
      <c r="A4899" s="109" t="s">
        <v>1567</v>
      </c>
      <c r="B4899" s="110" t="s">
        <v>3312</v>
      </c>
      <c r="C4899" s="109" t="s">
        <v>29</v>
      </c>
      <c r="D4899" s="109" t="s">
        <v>3313</v>
      </c>
      <c r="E4899" s="111" t="s">
        <v>1570</v>
      </c>
      <c r="F4899" s="111"/>
      <c r="G4899" s="112" t="s">
        <v>31</v>
      </c>
      <c r="H4899" s="113" t="n">
        <v>0.1102</v>
      </c>
      <c r="I4899" s="114" t="n">
        <f aca="false">L4899</f>
        <v>22.6</v>
      </c>
      <c r="J4899" s="114" t="n">
        <f aca="false">M4899</f>
        <v>2.48</v>
      </c>
      <c r="L4899" s="108" t="n">
        <f aca="false">TRUNC(N4899-N4899*$O$2,2)</f>
        <v>22.6</v>
      </c>
      <c r="M4899" s="108" t="n">
        <f aca="false">TRUNC(O4899-O4899*$O$2,2)</f>
        <v>2.48</v>
      </c>
      <c r="N4899" s="0" t="n">
        <v>28.96</v>
      </c>
      <c r="O4899" s="0" t="n">
        <v>3.19</v>
      </c>
    </row>
    <row r="4900" customFormat="false" ht="38.25" hidden="false" customHeight="false" outlineLevel="0" collapsed="false">
      <c r="A4900" s="122" t="s">
        <v>1578</v>
      </c>
      <c r="B4900" s="123" t="s">
        <v>3464</v>
      </c>
      <c r="C4900" s="122" t="s">
        <v>29</v>
      </c>
      <c r="D4900" s="122" t="s">
        <v>3465</v>
      </c>
      <c r="E4900" s="124" t="s">
        <v>1581</v>
      </c>
      <c r="F4900" s="124"/>
      <c r="G4900" s="125" t="s">
        <v>65</v>
      </c>
      <c r="H4900" s="126" t="n">
        <v>1</v>
      </c>
      <c r="I4900" s="127" t="n">
        <f aca="false">L4900</f>
        <v>58.52</v>
      </c>
      <c r="J4900" s="127" t="n">
        <f aca="false">M4900</f>
        <v>58.52</v>
      </c>
      <c r="L4900" s="108" t="n">
        <f aca="false">TRUNC(N4900-N4900*$O$2,2)</f>
        <v>58.52</v>
      </c>
      <c r="M4900" s="108" t="n">
        <f aca="false">TRUNC(O4900-O4900*$O$2,2)</f>
        <v>58.52</v>
      </c>
      <c r="N4900" s="0" t="n">
        <v>74.99</v>
      </c>
      <c r="O4900" s="0" t="n">
        <v>74.99</v>
      </c>
    </row>
    <row r="4901" customFormat="false" ht="25.5" hidden="false" customHeight="false" outlineLevel="0" collapsed="false">
      <c r="A4901" s="122" t="s">
        <v>1578</v>
      </c>
      <c r="B4901" s="123" t="s">
        <v>3448</v>
      </c>
      <c r="C4901" s="122" t="s">
        <v>29</v>
      </c>
      <c r="D4901" s="122" t="s">
        <v>3449</v>
      </c>
      <c r="E4901" s="124" t="s">
        <v>1581</v>
      </c>
      <c r="F4901" s="124"/>
      <c r="G4901" s="125" t="s">
        <v>65</v>
      </c>
      <c r="H4901" s="126" t="n">
        <v>0.0106</v>
      </c>
      <c r="I4901" s="127" t="n">
        <f aca="false">L4901</f>
        <v>7.96</v>
      </c>
      <c r="J4901" s="127" t="n">
        <f aca="false">M4901</f>
        <v>0.07</v>
      </c>
      <c r="L4901" s="108" t="n">
        <f aca="false">TRUNC(N4901-N4901*$O$2,2)</f>
        <v>7.96</v>
      </c>
      <c r="M4901" s="108" t="n">
        <f aca="false">TRUNC(O4901-O4901*$O$2,2)</f>
        <v>0.07</v>
      </c>
      <c r="N4901" s="0" t="n">
        <v>10.21</v>
      </c>
      <c r="O4901" s="0" t="n">
        <v>0.1</v>
      </c>
    </row>
    <row r="4902" customFormat="false" ht="12.75" hidden="false" customHeight="false" outlineLevel="0" collapsed="false">
      <c r="A4902" s="115"/>
      <c r="B4902" s="115"/>
      <c r="C4902" s="115"/>
      <c r="D4902" s="115"/>
      <c r="E4902" s="115"/>
      <c r="F4902" s="116"/>
      <c r="G4902" s="115"/>
      <c r="H4902" s="116"/>
      <c r="I4902" s="115"/>
      <c r="J4902" s="116"/>
      <c r="L4902" s="108"/>
      <c r="M4902" s="108" t="n">
        <f aca="false">TRUNC(O4902-O4902*$O$2,2)</f>
        <v>3.3</v>
      </c>
      <c r="N4902" s="0" t="s">
        <v>1574</v>
      </c>
      <c r="O4902" s="0" t="n">
        <v>4.23</v>
      </c>
    </row>
    <row r="4903" customFormat="false" ht="12.75" hidden="false" customHeight="false" outlineLevel="0" collapsed="false">
      <c r="A4903" s="115"/>
      <c r="B4903" s="115"/>
      <c r="C4903" s="115"/>
      <c r="D4903" s="115"/>
      <c r="E4903" s="115"/>
      <c r="F4903" s="116"/>
      <c r="G4903" s="115"/>
      <c r="H4903" s="117" t="s">
        <v>1575</v>
      </c>
      <c r="I4903" s="117"/>
      <c r="J4903" s="118" t="n">
        <f aca="false">M4903</f>
        <v>76.98</v>
      </c>
      <c r="L4903" s="108" t="n">
        <f aca="false">TRUNC(N4903-N4903*$O$2,2)</f>
        <v>0</v>
      </c>
      <c r="M4903" s="108" t="n">
        <f aca="false">TRUNC(O4903-O4903*$O$2,2)</f>
        <v>76.98</v>
      </c>
      <c r="N4903" s="0" t="n">
        <v>0</v>
      </c>
      <c r="O4903" s="0" t="n">
        <v>98.64</v>
      </c>
    </row>
    <row r="4904" customFormat="false" ht="13.5" hidden="false" customHeight="false" outlineLevel="0" collapsed="false">
      <c r="A4904" s="30"/>
      <c r="B4904" s="30"/>
      <c r="C4904" s="30"/>
      <c r="D4904" s="30"/>
      <c r="E4904" s="30"/>
      <c r="F4904" s="30"/>
      <c r="G4904" s="30"/>
      <c r="H4904" s="119"/>
      <c r="I4904" s="30"/>
      <c r="J4904" s="120"/>
      <c r="L4904" s="108"/>
      <c r="M4904" s="108" t="n">
        <f aca="false">TRUNC(O4904-O4904*$O$2,2)</f>
        <v>153.97</v>
      </c>
      <c r="N4904" s="0" t="s">
        <v>1576</v>
      </c>
      <c r="O4904" s="0" t="n">
        <v>197.28</v>
      </c>
    </row>
    <row r="4905" customFormat="false" ht="13.5" hidden="false" customHeight="false" outlineLevel="0" collapsed="false">
      <c r="A4905" s="121"/>
      <c r="B4905" s="121"/>
      <c r="C4905" s="121"/>
      <c r="D4905" s="121"/>
      <c r="E4905" s="121"/>
      <c r="F4905" s="121"/>
      <c r="G4905" s="121"/>
      <c r="H4905" s="121"/>
      <c r="I4905" s="121"/>
      <c r="J4905" s="121"/>
      <c r="L4905" s="108" t="n">
        <f aca="false">TRUNC(N4905-N4905*$O$2,2)</f>
        <v>0</v>
      </c>
      <c r="M4905" s="108" t="n">
        <f aca="false">TRUNC(O4905-O4905*$O$2,2)</f>
        <v>0</v>
      </c>
      <c r="N4905" s="0" t="n">
        <v>0</v>
      </c>
      <c r="O4905" s="0" t="n">
        <v>0</v>
      </c>
    </row>
    <row r="4906" customFormat="false" ht="15" hidden="false" customHeight="false" outlineLevel="0" collapsed="false">
      <c r="A4906" s="98" t="s">
        <v>762</v>
      </c>
      <c r="B4906" s="99" t="s">
        <v>8</v>
      </c>
      <c r="C4906" s="98" t="s">
        <v>9</v>
      </c>
      <c r="D4906" s="98" t="s">
        <v>10</v>
      </c>
      <c r="E4906" s="100" t="s">
        <v>1565</v>
      </c>
      <c r="F4906" s="100"/>
      <c r="G4906" s="101" t="s">
        <v>11</v>
      </c>
      <c r="H4906" s="99" t="s">
        <v>12</v>
      </c>
      <c r="I4906" s="99" t="s">
        <v>13</v>
      </c>
      <c r="J4906" s="99" t="s">
        <v>15</v>
      </c>
      <c r="L4906" s="108"/>
      <c r="M4906" s="108"/>
    </row>
    <row r="4907" customFormat="false" ht="38.25" hidden="false" customHeight="false" outlineLevel="0" collapsed="false">
      <c r="A4907" s="102" t="s">
        <v>1566</v>
      </c>
      <c r="B4907" s="103" t="s">
        <v>763</v>
      </c>
      <c r="C4907" s="102" t="s">
        <v>50</v>
      </c>
      <c r="D4907" s="102" t="s">
        <v>764</v>
      </c>
      <c r="E4907" s="104" t="s">
        <v>3466</v>
      </c>
      <c r="F4907" s="104"/>
      <c r="G4907" s="105" t="s">
        <v>765</v>
      </c>
      <c r="H4907" s="106" t="n">
        <v>1</v>
      </c>
      <c r="I4907" s="107" t="n">
        <f aca="false">L4907</f>
        <v>1476.3</v>
      </c>
      <c r="J4907" s="107" t="n">
        <f aca="false">M4907</f>
        <v>1476.3</v>
      </c>
      <c r="L4907" s="108" t="n">
        <f aca="false">TRUNC(N4907-N4907*$O$2,2)</f>
        <v>1476.3</v>
      </c>
      <c r="M4907" s="108" t="n">
        <f aca="false">TRUNC(O4907-O4907*$O$2,2)</f>
        <v>1476.3</v>
      </c>
      <c r="N4907" s="0" t="n">
        <v>1891.48</v>
      </c>
      <c r="O4907" s="0" t="n">
        <v>1891.48</v>
      </c>
    </row>
    <row r="4908" customFormat="false" ht="15" hidden="false" customHeight="false" outlineLevel="0" collapsed="false">
      <c r="A4908" s="98"/>
      <c r="B4908" s="99" t="s">
        <v>8</v>
      </c>
      <c r="C4908" s="98" t="s">
        <v>9</v>
      </c>
      <c r="D4908" s="98" t="s">
        <v>10</v>
      </c>
      <c r="E4908" s="100" t="s">
        <v>1565</v>
      </c>
      <c r="F4908" s="100"/>
      <c r="G4908" s="101" t="s">
        <v>11</v>
      </c>
      <c r="H4908" s="99" t="s">
        <v>12</v>
      </c>
      <c r="I4908" s="99" t="s">
        <v>13</v>
      </c>
      <c r="J4908" s="99" t="s">
        <v>15</v>
      </c>
      <c r="L4908" s="108"/>
      <c r="M4908" s="108"/>
    </row>
    <row r="4909" customFormat="false" ht="25.5" hidden="false" customHeight="false" outlineLevel="0" collapsed="false">
      <c r="A4909" s="109" t="s">
        <v>1566</v>
      </c>
      <c r="B4909" s="110" t="n">
        <v>10549</v>
      </c>
      <c r="C4909" s="109" t="s">
        <v>50</v>
      </c>
      <c r="D4909" s="109" t="s">
        <v>1620</v>
      </c>
      <c r="E4909" s="111" t="s">
        <v>1621</v>
      </c>
      <c r="F4909" s="111"/>
      <c r="G4909" s="112" t="s">
        <v>1610</v>
      </c>
      <c r="H4909" s="113" t="n">
        <v>2.5</v>
      </c>
      <c r="I4909" s="114" t="n">
        <f aca="false">L4909</f>
        <v>2.95</v>
      </c>
      <c r="J4909" s="114" t="n">
        <f aca="false">M4909</f>
        <v>7.39</v>
      </c>
      <c r="L4909" s="108" t="n">
        <f aca="false">TRUNC(N4909-N4909*$O$2,2)</f>
        <v>2.95</v>
      </c>
      <c r="M4909" s="108" t="n">
        <f aca="false">TRUNC(O4909-O4909*$O$2,2)</f>
        <v>7.39</v>
      </c>
      <c r="N4909" s="0" t="s">
        <v>1622</v>
      </c>
      <c r="O4909" s="0" t="s">
        <v>3467</v>
      </c>
    </row>
    <row r="4910" customFormat="false" ht="63.75" hidden="false" customHeight="false" outlineLevel="0" collapsed="false">
      <c r="A4910" s="122" t="s">
        <v>1578</v>
      </c>
      <c r="B4910" s="123" t="n">
        <v>14304</v>
      </c>
      <c r="C4910" s="122" t="s">
        <v>50</v>
      </c>
      <c r="D4910" s="122" t="s">
        <v>3468</v>
      </c>
      <c r="E4910" s="124" t="s">
        <v>1581</v>
      </c>
      <c r="F4910" s="124"/>
      <c r="G4910" s="125" t="s">
        <v>24</v>
      </c>
      <c r="H4910" s="126" t="n">
        <v>1</v>
      </c>
      <c r="I4910" s="127" t="n">
        <f aca="false">L4910</f>
        <v>1352.84</v>
      </c>
      <c r="J4910" s="127" t="n">
        <f aca="false">M4910</f>
        <v>1352.84</v>
      </c>
      <c r="L4910" s="108" t="n">
        <f aca="false">TRUNC(N4910-N4910*$O$2,2)</f>
        <v>1352.84</v>
      </c>
      <c r="M4910" s="108" t="n">
        <f aca="false">TRUNC(O4910-O4910*$O$2,2)</f>
        <v>1352.84</v>
      </c>
      <c r="N4910" s="0" t="s">
        <v>3469</v>
      </c>
      <c r="O4910" s="0" t="s">
        <v>3469</v>
      </c>
    </row>
    <row r="4911" customFormat="false" ht="25.5" hidden="false" customHeight="false" outlineLevel="0" collapsed="false">
      <c r="A4911" s="109" t="s">
        <v>1566</v>
      </c>
      <c r="B4911" s="110" t="n">
        <v>10554</v>
      </c>
      <c r="C4911" s="109" t="s">
        <v>50</v>
      </c>
      <c r="D4911" s="109" t="s">
        <v>1839</v>
      </c>
      <c r="E4911" s="111" t="s">
        <v>1621</v>
      </c>
      <c r="F4911" s="111"/>
      <c r="G4911" s="112" t="s">
        <v>1610</v>
      </c>
      <c r="H4911" s="113" t="n">
        <v>2.5</v>
      </c>
      <c r="I4911" s="114" t="n">
        <f aca="false">L4911</f>
        <v>2.9</v>
      </c>
      <c r="J4911" s="114" t="n">
        <f aca="false">M4911</f>
        <v>7.25</v>
      </c>
      <c r="L4911" s="108" t="n">
        <f aca="false">TRUNC(N4911-N4911*$O$2,2)</f>
        <v>2.9</v>
      </c>
      <c r="M4911" s="108" t="n">
        <f aca="false">TRUNC(O4911-O4911*$O$2,2)</f>
        <v>7.25</v>
      </c>
      <c r="N4911" s="0" t="s">
        <v>1840</v>
      </c>
      <c r="O4911" s="0" t="s">
        <v>2092</v>
      </c>
    </row>
    <row r="4912" customFormat="false" ht="25.5" hidden="false" customHeight="false" outlineLevel="0" collapsed="false">
      <c r="A4912" s="122" t="s">
        <v>1578</v>
      </c>
      <c r="B4912" s="123" t="s">
        <v>1744</v>
      </c>
      <c r="C4912" s="122" t="s">
        <v>50</v>
      </c>
      <c r="D4912" s="122" t="s">
        <v>1745</v>
      </c>
      <c r="E4912" s="124" t="s">
        <v>1609</v>
      </c>
      <c r="F4912" s="124"/>
      <c r="G4912" s="125" t="s">
        <v>1610</v>
      </c>
      <c r="H4912" s="126" t="n">
        <v>2.5</v>
      </c>
      <c r="I4912" s="127" t="n">
        <f aca="false">L4912</f>
        <v>14.93</v>
      </c>
      <c r="J4912" s="127" t="n">
        <f aca="false">M4912</f>
        <v>37.32</v>
      </c>
      <c r="L4912" s="108" t="n">
        <f aca="false">TRUNC(N4912-N4912*$O$2,2)</f>
        <v>14.93</v>
      </c>
      <c r="M4912" s="108" t="n">
        <f aca="false">TRUNC(O4912-O4912*$O$2,2)</f>
        <v>37.32</v>
      </c>
      <c r="N4912" s="0" t="s">
        <v>1746</v>
      </c>
      <c r="O4912" s="0" t="s">
        <v>3470</v>
      </c>
    </row>
    <row r="4913" customFormat="false" ht="25.5" hidden="false" customHeight="false" outlineLevel="0" collapsed="false">
      <c r="A4913" s="109" t="s">
        <v>1566</v>
      </c>
      <c r="B4913" s="110" t="n">
        <v>10552</v>
      </c>
      <c r="C4913" s="109" t="s">
        <v>50</v>
      </c>
      <c r="D4913" s="109" t="s">
        <v>1734</v>
      </c>
      <c r="E4913" s="111" t="s">
        <v>1621</v>
      </c>
      <c r="F4913" s="111"/>
      <c r="G4913" s="112" t="s">
        <v>1610</v>
      </c>
      <c r="H4913" s="113" t="n">
        <v>2.5</v>
      </c>
      <c r="I4913" s="114" t="n">
        <f aca="false">L4913</f>
        <v>2.84</v>
      </c>
      <c r="J4913" s="114" t="n">
        <f aca="false">M4913</f>
        <v>7.11</v>
      </c>
      <c r="L4913" s="108" t="n">
        <f aca="false">TRUNC(N4913-N4913*$O$2,2)</f>
        <v>2.84</v>
      </c>
      <c r="M4913" s="108" t="n">
        <f aca="false">TRUNC(O4913-O4913*$O$2,2)</f>
        <v>7.11</v>
      </c>
      <c r="N4913" s="0" t="s">
        <v>1735</v>
      </c>
      <c r="O4913" s="0" t="s">
        <v>3471</v>
      </c>
    </row>
    <row r="4914" customFormat="false" ht="25.5" hidden="false" customHeight="false" outlineLevel="0" collapsed="false">
      <c r="A4914" s="122" t="s">
        <v>1578</v>
      </c>
      <c r="B4914" s="123" t="s">
        <v>1616</v>
      </c>
      <c r="C4914" s="122" t="s">
        <v>50</v>
      </c>
      <c r="D4914" s="122" t="s">
        <v>1617</v>
      </c>
      <c r="E4914" s="124" t="s">
        <v>1609</v>
      </c>
      <c r="F4914" s="124"/>
      <c r="G4914" s="125" t="s">
        <v>1610</v>
      </c>
      <c r="H4914" s="126" t="n">
        <v>2.5</v>
      </c>
      <c r="I4914" s="127" t="n">
        <f aca="false">L4914</f>
        <v>10.65</v>
      </c>
      <c r="J4914" s="127" t="n">
        <f aca="false">M4914</f>
        <v>26.63</v>
      </c>
      <c r="L4914" s="108" t="n">
        <f aca="false">TRUNC(N4914-N4914*$O$2,2)</f>
        <v>10.65</v>
      </c>
      <c r="M4914" s="108" t="n">
        <f aca="false">TRUNC(O4914-O4914*$O$2,2)</f>
        <v>26.63</v>
      </c>
      <c r="N4914" s="0" t="s">
        <v>1618</v>
      </c>
      <c r="O4914" s="0" t="s">
        <v>3472</v>
      </c>
    </row>
    <row r="4915" customFormat="false" ht="25.5" hidden="false" customHeight="false" outlineLevel="0" collapsed="false">
      <c r="A4915" s="122" t="s">
        <v>1578</v>
      </c>
      <c r="B4915" s="123" t="s">
        <v>1865</v>
      </c>
      <c r="C4915" s="122" t="s">
        <v>50</v>
      </c>
      <c r="D4915" s="122" t="s">
        <v>1866</v>
      </c>
      <c r="E4915" s="124" t="s">
        <v>1609</v>
      </c>
      <c r="F4915" s="124"/>
      <c r="G4915" s="125" t="s">
        <v>1610</v>
      </c>
      <c r="H4915" s="126" t="n">
        <v>2.5</v>
      </c>
      <c r="I4915" s="127" t="n">
        <f aca="false">L4915</f>
        <v>14.91</v>
      </c>
      <c r="J4915" s="127" t="n">
        <f aca="false">M4915</f>
        <v>37.28</v>
      </c>
      <c r="L4915" s="108" t="n">
        <f aca="false">TRUNC(N4915-N4915*$O$2,2)</f>
        <v>14.91</v>
      </c>
      <c r="M4915" s="108" t="n">
        <f aca="false">TRUNC(O4915-O4915*$O$2,2)</f>
        <v>37.28</v>
      </c>
      <c r="N4915" s="0" t="s">
        <v>1739</v>
      </c>
      <c r="O4915" s="0" t="s">
        <v>3473</v>
      </c>
    </row>
    <row r="4916" customFormat="false" ht="13.9" hidden="false" customHeight="true" outlineLevel="0" collapsed="false">
      <c r="A4916" s="134" t="s">
        <v>1630</v>
      </c>
      <c r="B4916" s="134"/>
      <c r="C4916" s="134"/>
      <c r="D4916" s="134"/>
      <c r="E4916" s="134"/>
      <c r="F4916" s="134"/>
      <c r="G4916" s="134"/>
      <c r="H4916" s="134"/>
      <c r="I4916" s="134"/>
      <c r="J4916" s="134"/>
      <c r="L4916" s="108" t="n">
        <f aca="false">TRUNC(N4916-N4916*$O$2,2)</f>
        <v>0</v>
      </c>
      <c r="M4916" s="108" t="n">
        <f aca="false">TRUNC(O4916-O4916*$O$2,2)</f>
        <v>0</v>
      </c>
      <c r="N4916" s="0" t="n">
        <v>0</v>
      </c>
      <c r="O4916" s="0" t="n">
        <v>0</v>
      </c>
    </row>
    <row r="4917" customFormat="false" ht="15" hidden="false" customHeight="false" outlineLevel="0" collapsed="false">
      <c r="A4917" s="98"/>
      <c r="B4917" s="99" t="s">
        <v>8</v>
      </c>
      <c r="C4917" s="98" t="s">
        <v>9</v>
      </c>
      <c r="D4917" s="98" t="s">
        <v>10</v>
      </c>
      <c r="E4917" s="100" t="s">
        <v>1565</v>
      </c>
      <c r="F4917" s="100"/>
      <c r="G4917" s="101" t="s">
        <v>11</v>
      </c>
      <c r="H4917" s="99" t="s">
        <v>12</v>
      </c>
      <c r="I4917" s="99" t="s">
        <v>13</v>
      </c>
      <c r="J4917" s="99" t="s">
        <v>15</v>
      </c>
      <c r="L4917" s="108"/>
      <c r="M4917" s="108"/>
    </row>
    <row r="4918" customFormat="false" ht="12.75" hidden="false" customHeight="false" outlineLevel="0" collapsed="false">
      <c r="A4918" s="122" t="s">
        <v>1578</v>
      </c>
      <c r="B4918" s="123" t="n">
        <v>941</v>
      </c>
      <c r="C4918" s="122" t="s">
        <v>50</v>
      </c>
      <c r="D4918" s="122" t="s">
        <v>1652</v>
      </c>
      <c r="E4918" s="124" t="s">
        <v>1581</v>
      </c>
      <c r="F4918" s="124"/>
      <c r="G4918" s="125" t="s">
        <v>24</v>
      </c>
      <c r="H4918" s="126" t="n">
        <v>0.01125</v>
      </c>
      <c r="I4918" s="127" t="n">
        <f aca="false">L4918</f>
        <v>148.56</v>
      </c>
      <c r="J4918" s="127" t="n">
        <f aca="false">M4918</f>
        <v>1.67</v>
      </c>
      <c r="L4918" s="108" t="n">
        <f aca="false">TRUNC(N4918-N4918*$O$2,2)</f>
        <v>148.56</v>
      </c>
      <c r="M4918" s="108" t="n">
        <f aca="false">TRUNC(O4918-O4918*$O$2,2)</f>
        <v>1.67</v>
      </c>
      <c r="N4918" s="0" t="s">
        <v>1653</v>
      </c>
      <c r="O4918" s="0" t="s">
        <v>2980</v>
      </c>
    </row>
    <row r="4919" customFormat="false" ht="12.75" hidden="false" customHeight="false" outlineLevel="0" collapsed="false">
      <c r="A4919" s="122" t="s">
        <v>1578</v>
      </c>
      <c r="B4919" s="123" t="n">
        <v>10492</v>
      </c>
      <c r="C4919" s="122" t="s">
        <v>50</v>
      </c>
      <c r="D4919" s="122" t="s">
        <v>1662</v>
      </c>
      <c r="E4919" s="124" t="s">
        <v>1581</v>
      </c>
      <c r="F4919" s="124"/>
      <c r="G4919" s="125" t="s">
        <v>24</v>
      </c>
      <c r="H4919" s="126" t="n">
        <v>0.03375</v>
      </c>
      <c r="I4919" s="127" t="n">
        <f aca="false">L4919</f>
        <v>148.29</v>
      </c>
      <c r="J4919" s="127" t="n">
        <f aca="false">M4919</f>
        <v>5</v>
      </c>
      <c r="L4919" s="108" t="n">
        <f aca="false">TRUNC(N4919-N4919*$O$2,2)</f>
        <v>148.29</v>
      </c>
      <c r="M4919" s="108" t="n">
        <f aca="false">TRUNC(O4919-O4919*$O$2,2)</f>
        <v>5</v>
      </c>
      <c r="N4919" s="0" t="s">
        <v>1663</v>
      </c>
      <c r="O4919" s="0" t="s">
        <v>3474</v>
      </c>
    </row>
    <row r="4920" customFormat="false" ht="12.75" hidden="false" customHeight="false" outlineLevel="0" collapsed="false">
      <c r="A4920" s="122" t="s">
        <v>1578</v>
      </c>
      <c r="B4920" s="123" t="n">
        <v>10599</v>
      </c>
      <c r="C4920" s="122" t="s">
        <v>50</v>
      </c>
      <c r="D4920" s="122" t="s">
        <v>1648</v>
      </c>
      <c r="E4920" s="124" t="s">
        <v>1581</v>
      </c>
      <c r="F4920" s="124"/>
      <c r="G4920" s="125" t="s">
        <v>24</v>
      </c>
      <c r="H4920" s="126" t="n">
        <v>0.0135</v>
      </c>
      <c r="I4920" s="127" t="n">
        <f aca="false">L4920</f>
        <v>14.04</v>
      </c>
      <c r="J4920" s="127" t="n">
        <f aca="false">M4920</f>
        <v>0.18</v>
      </c>
      <c r="L4920" s="108" t="n">
        <f aca="false">TRUNC(N4920-N4920*$O$2,2)</f>
        <v>14.04</v>
      </c>
      <c r="M4920" s="108" t="n">
        <f aca="false">TRUNC(O4920-O4920*$O$2,2)</f>
        <v>0.18</v>
      </c>
      <c r="N4920" s="0" t="s">
        <v>1649</v>
      </c>
      <c r="O4920" s="0" t="s">
        <v>2402</v>
      </c>
    </row>
    <row r="4921" customFormat="false" ht="12.75" hidden="false" customHeight="false" outlineLevel="0" collapsed="false">
      <c r="A4921" s="122" t="s">
        <v>1578</v>
      </c>
      <c r="B4921" s="123" t="n">
        <v>11240</v>
      </c>
      <c r="C4921" s="122" t="s">
        <v>50</v>
      </c>
      <c r="D4921" s="122" t="s">
        <v>1782</v>
      </c>
      <c r="E4921" s="124" t="s">
        <v>1581</v>
      </c>
      <c r="F4921" s="124"/>
      <c r="G4921" s="125" t="s">
        <v>24</v>
      </c>
      <c r="H4921" s="126" t="n">
        <v>0.0005</v>
      </c>
      <c r="I4921" s="127" t="n">
        <f aca="false">L4921</f>
        <v>37.22</v>
      </c>
      <c r="J4921" s="127" t="n">
        <f aca="false">M4921</f>
        <v>0.01</v>
      </c>
      <c r="L4921" s="108" t="n">
        <f aca="false">TRUNC(N4921-N4921*$O$2,2)</f>
        <v>37.22</v>
      </c>
      <c r="M4921" s="108" t="n">
        <f aca="false">TRUNC(O4921-O4921*$O$2,2)</f>
        <v>0.01</v>
      </c>
      <c r="N4921" s="0" t="s">
        <v>1783</v>
      </c>
      <c r="O4921" s="0" t="s">
        <v>1678</v>
      </c>
    </row>
    <row r="4922" customFormat="false" ht="12.75" hidden="false" customHeight="false" outlineLevel="0" collapsed="false">
      <c r="A4922" s="122" t="s">
        <v>1578</v>
      </c>
      <c r="B4922" s="123" t="n">
        <v>1651</v>
      </c>
      <c r="C4922" s="122" t="s">
        <v>50</v>
      </c>
      <c r="D4922" s="122" t="s">
        <v>1638</v>
      </c>
      <c r="E4922" s="124" t="s">
        <v>1581</v>
      </c>
      <c r="F4922" s="124"/>
      <c r="G4922" s="125" t="s">
        <v>1639</v>
      </c>
      <c r="H4922" s="126" t="n">
        <v>0.006</v>
      </c>
      <c r="I4922" s="127" t="n">
        <f aca="false">L4922</f>
        <v>4.95</v>
      </c>
      <c r="J4922" s="127" t="n">
        <f aca="false">M4922</f>
        <v>0.02</v>
      </c>
      <c r="L4922" s="108" t="n">
        <f aca="false">TRUNC(N4922-N4922*$O$2,2)</f>
        <v>4.95</v>
      </c>
      <c r="M4922" s="108" t="n">
        <f aca="false">TRUNC(O4922-O4922*$O$2,2)</f>
        <v>0.02</v>
      </c>
      <c r="N4922" s="0" t="s">
        <v>1640</v>
      </c>
      <c r="O4922" s="0" t="s">
        <v>1893</v>
      </c>
    </row>
    <row r="4923" customFormat="false" ht="12.75" hidden="false" customHeight="false" outlineLevel="0" collapsed="false">
      <c r="A4923" s="122" t="s">
        <v>1578</v>
      </c>
      <c r="B4923" s="123" t="n">
        <v>11253</v>
      </c>
      <c r="C4923" s="122" t="s">
        <v>50</v>
      </c>
      <c r="D4923" s="122" t="s">
        <v>1891</v>
      </c>
      <c r="E4923" s="124" t="s">
        <v>1581</v>
      </c>
      <c r="F4923" s="124"/>
      <c r="G4923" s="125" t="s">
        <v>24</v>
      </c>
      <c r="H4923" s="126" t="n">
        <v>0.00275</v>
      </c>
      <c r="I4923" s="127" t="n">
        <f aca="false">L4923</f>
        <v>19.9</v>
      </c>
      <c r="J4923" s="127" t="n">
        <f aca="false">M4923</f>
        <v>0.05</v>
      </c>
      <c r="L4923" s="108" t="n">
        <f aca="false">TRUNC(N4923-N4923*$O$2,2)</f>
        <v>19.9</v>
      </c>
      <c r="M4923" s="108" t="n">
        <f aca="false">TRUNC(O4923-O4923*$O$2,2)</f>
        <v>0.05</v>
      </c>
      <c r="N4923" s="0" t="s">
        <v>1892</v>
      </c>
      <c r="O4923" s="0" t="s">
        <v>1623</v>
      </c>
    </row>
    <row r="4924" customFormat="false" ht="25.5" hidden="false" customHeight="false" outlineLevel="0" collapsed="false">
      <c r="A4924" s="122" t="s">
        <v>1578</v>
      </c>
      <c r="B4924" s="123" t="s">
        <v>1744</v>
      </c>
      <c r="C4924" s="122" t="s">
        <v>50</v>
      </c>
      <c r="D4924" s="122" t="s">
        <v>1745</v>
      </c>
      <c r="E4924" s="124" t="s">
        <v>1609</v>
      </c>
      <c r="F4924" s="124"/>
      <c r="G4924" s="125" t="s">
        <v>1610</v>
      </c>
      <c r="H4924" s="126" t="n">
        <v>2.5</v>
      </c>
      <c r="I4924" s="127" t="n">
        <f aca="false">L4924</f>
        <v>14.93</v>
      </c>
      <c r="J4924" s="127" t="n">
        <f aca="false">M4924</f>
        <v>37.32</v>
      </c>
      <c r="L4924" s="108" t="n">
        <f aca="false">TRUNC(N4924-N4924*$O$2,2)</f>
        <v>14.93</v>
      </c>
      <c r="M4924" s="108" t="n">
        <f aca="false">TRUNC(O4924-O4924*$O$2,2)</f>
        <v>37.32</v>
      </c>
      <c r="N4924" s="0" t="s">
        <v>1746</v>
      </c>
      <c r="O4924" s="0" t="s">
        <v>3470</v>
      </c>
    </row>
    <row r="4925" customFormat="false" ht="25.5" hidden="false" customHeight="false" outlineLevel="0" collapsed="false">
      <c r="A4925" s="122" t="s">
        <v>1578</v>
      </c>
      <c r="B4925" s="123" t="s">
        <v>1616</v>
      </c>
      <c r="C4925" s="122" t="s">
        <v>50</v>
      </c>
      <c r="D4925" s="122" t="s">
        <v>1617</v>
      </c>
      <c r="E4925" s="124" t="s">
        <v>1609</v>
      </c>
      <c r="F4925" s="124"/>
      <c r="G4925" s="125" t="s">
        <v>1610</v>
      </c>
      <c r="H4925" s="126" t="n">
        <v>2.5</v>
      </c>
      <c r="I4925" s="127" t="n">
        <f aca="false">L4925</f>
        <v>10.65</v>
      </c>
      <c r="J4925" s="127" t="n">
        <f aca="false">M4925</f>
        <v>26.63</v>
      </c>
      <c r="L4925" s="108" t="n">
        <f aca="false">TRUNC(N4925-N4925*$O$2,2)</f>
        <v>10.65</v>
      </c>
      <c r="M4925" s="108" t="n">
        <f aca="false">TRUNC(O4925-O4925*$O$2,2)</f>
        <v>26.63</v>
      </c>
      <c r="N4925" s="0" t="s">
        <v>1618</v>
      </c>
      <c r="O4925" s="0" t="s">
        <v>3472</v>
      </c>
    </row>
    <row r="4926" customFormat="false" ht="12.75" hidden="false" customHeight="false" outlineLevel="0" collapsed="false">
      <c r="A4926" s="122" t="s">
        <v>1578</v>
      </c>
      <c r="B4926" s="123" t="n">
        <v>10592</v>
      </c>
      <c r="C4926" s="122" t="s">
        <v>50</v>
      </c>
      <c r="D4926" s="122" t="s">
        <v>1898</v>
      </c>
      <c r="E4926" s="124" t="s">
        <v>1581</v>
      </c>
      <c r="F4926" s="124"/>
      <c r="G4926" s="125" t="s">
        <v>24</v>
      </c>
      <c r="H4926" s="126" t="n">
        <v>0.00025</v>
      </c>
      <c r="I4926" s="127" t="n">
        <f aca="false">L4926</f>
        <v>29.1</v>
      </c>
      <c r="J4926" s="127" t="n">
        <f aca="false">M4926</f>
        <v>0</v>
      </c>
      <c r="L4926" s="108" t="n">
        <f aca="false">TRUNC(N4926-N4926*$O$2,2)</f>
        <v>29.1</v>
      </c>
      <c r="M4926" s="108" t="n">
        <f aca="false">TRUNC(O4926-O4926*$O$2,2)</f>
        <v>0</v>
      </c>
      <c r="N4926" s="0" t="s">
        <v>1899</v>
      </c>
      <c r="O4926" s="0" t="s">
        <v>1635</v>
      </c>
    </row>
    <row r="4927" customFormat="false" ht="12.75" hidden="false" customHeight="false" outlineLevel="0" collapsed="false">
      <c r="A4927" s="122" t="s">
        <v>1578</v>
      </c>
      <c r="B4927" s="123" t="n">
        <v>10593</v>
      </c>
      <c r="C4927" s="122" t="s">
        <v>50</v>
      </c>
      <c r="D4927" s="122" t="s">
        <v>1958</v>
      </c>
      <c r="E4927" s="124" t="s">
        <v>1581</v>
      </c>
      <c r="F4927" s="124"/>
      <c r="G4927" s="125" t="s">
        <v>24</v>
      </c>
      <c r="H4927" s="126" t="n">
        <v>0.00025</v>
      </c>
      <c r="I4927" s="127" t="n">
        <f aca="false">L4927</f>
        <v>15.27</v>
      </c>
      <c r="J4927" s="127" t="n">
        <f aca="false">M4927</f>
        <v>0</v>
      </c>
      <c r="L4927" s="108" t="n">
        <f aca="false">TRUNC(N4927-N4927*$O$2,2)</f>
        <v>15.27</v>
      </c>
      <c r="M4927" s="108" t="n">
        <f aca="false">TRUNC(O4927-O4927*$O$2,2)</f>
        <v>0</v>
      </c>
      <c r="N4927" s="0" t="s">
        <v>1959</v>
      </c>
      <c r="O4927" s="0" t="s">
        <v>1635</v>
      </c>
    </row>
    <row r="4928" customFormat="false" ht="12.75" hidden="false" customHeight="false" outlineLevel="0" collapsed="false">
      <c r="A4928" s="122" t="s">
        <v>1578</v>
      </c>
      <c r="B4928" s="123" t="n">
        <v>10788</v>
      </c>
      <c r="C4928" s="122" t="s">
        <v>50</v>
      </c>
      <c r="D4928" s="122" t="s">
        <v>1650</v>
      </c>
      <c r="E4928" s="124" t="s">
        <v>1581</v>
      </c>
      <c r="F4928" s="124"/>
      <c r="G4928" s="125" t="s">
        <v>24</v>
      </c>
      <c r="H4928" s="126" t="n">
        <v>0.0005</v>
      </c>
      <c r="I4928" s="127" t="n">
        <f aca="false">L4928</f>
        <v>28.8</v>
      </c>
      <c r="J4928" s="127" t="n">
        <f aca="false">M4928</f>
        <v>0</v>
      </c>
      <c r="L4928" s="108" t="n">
        <f aca="false">TRUNC(N4928-N4928*$O$2,2)</f>
        <v>28.8</v>
      </c>
      <c r="M4928" s="108" t="n">
        <f aca="false">TRUNC(O4928-O4928*$O$2,2)</f>
        <v>0</v>
      </c>
      <c r="N4928" s="0" t="s">
        <v>1651</v>
      </c>
      <c r="O4928" s="0" t="s">
        <v>1644</v>
      </c>
    </row>
    <row r="4929" customFormat="false" ht="12.75" hidden="false" customHeight="false" outlineLevel="0" collapsed="false">
      <c r="A4929" s="122" t="s">
        <v>1578</v>
      </c>
      <c r="B4929" s="123" t="n">
        <v>11255</v>
      </c>
      <c r="C4929" s="122" t="s">
        <v>50</v>
      </c>
      <c r="D4929" s="122" t="s">
        <v>1938</v>
      </c>
      <c r="E4929" s="124" t="s">
        <v>1581</v>
      </c>
      <c r="F4929" s="124"/>
      <c r="G4929" s="125" t="s">
        <v>24</v>
      </c>
      <c r="H4929" s="126" t="n">
        <v>0.0015</v>
      </c>
      <c r="I4929" s="127" t="n">
        <f aca="false">L4929</f>
        <v>49.17</v>
      </c>
      <c r="J4929" s="127" t="n">
        <f aca="false">M4929</f>
        <v>0.07</v>
      </c>
      <c r="L4929" s="108" t="n">
        <f aca="false">TRUNC(N4929-N4929*$O$2,2)</f>
        <v>49.17</v>
      </c>
      <c r="M4929" s="108" t="n">
        <f aca="false">TRUNC(O4929-O4929*$O$2,2)</f>
        <v>0.07</v>
      </c>
      <c r="N4929" s="0" t="s">
        <v>1939</v>
      </c>
      <c r="O4929" s="0" t="s">
        <v>1813</v>
      </c>
    </row>
    <row r="4930" customFormat="false" ht="25.5" hidden="false" customHeight="false" outlineLevel="0" collapsed="false">
      <c r="A4930" s="122" t="s">
        <v>1578</v>
      </c>
      <c r="B4930" s="123" t="s">
        <v>1865</v>
      </c>
      <c r="C4930" s="122" t="s">
        <v>50</v>
      </c>
      <c r="D4930" s="122" t="s">
        <v>1866</v>
      </c>
      <c r="E4930" s="124" t="s">
        <v>1609</v>
      </c>
      <c r="F4930" s="124"/>
      <c r="G4930" s="125" t="s">
        <v>1610</v>
      </c>
      <c r="H4930" s="126" t="n">
        <v>2.5</v>
      </c>
      <c r="I4930" s="127" t="n">
        <f aca="false">L4930</f>
        <v>14.91</v>
      </c>
      <c r="J4930" s="127" t="n">
        <f aca="false">M4930</f>
        <v>37.28</v>
      </c>
      <c r="L4930" s="108" t="n">
        <f aca="false">TRUNC(N4930-N4930*$O$2,2)</f>
        <v>14.91</v>
      </c>
      <c r="M4930" s="108" t="n">
        <f aca="false">TRUNC(O4930-O4930*$O$2,2)</f>
        <v>37.28</v>
      </c>
      <c r="N4930" s="0" t="s">
        <v>1739</v>
      </c>
      <c r="O4930" s="0" t="s">
        <v>3473</v>
      </c>
    </row>
    <row r="4931" customFormat="false" ht="25.5" hidden="false" customHeight="false" outlineLevel="0" collapsed="false">
      <c r="A4931" s="122" t="s">
        <v>1578</v>
      </c>
      <c r="B4931" s="123" t="s">
        <v>1664</v>
      </c>
      <c r="C4931" s="122" t="s">
        <v>50</v>
      </c>
      <c r="D4931" s="122" t="s">
        <v>1665</v>
      </c>
      <c r="E4931" s="124" t="s">
        <v>1581</v>
      </c>
      <c r="F4931" s="124"/>
      <c r="G4931" s="125" t="s">
        <v>24</v>
      </c>
      <c r="H4931" s="126" t="n">
        <v>0.0015</v>
      </c>
      <c r="I4931" s="127" t="n">
        <f aca="false">L4931</f>
        <v>13.69</v>
      </c>
      <c r="J4931" s="127" t="n">
        <f aca="false">M4931</f>
        <v>0.01</v>
      </c>
      <c r="L4931" s="108" t="n">
        <f aca="false">TRUNC(N4931-N4931*$O$2,2)</f>
        <v>13.69</v>
      </c>
      <c r="M4931" s="108" t="n">
        <f aca="false">TRUNC(O4931-O4931*$O$2,2)</f>
        <v>0.01</v>
      </c>
      <c r="N4931" s="0" t="s">
        <v>1666</v>
      </c>
      <c r="O4931" s="0" t="s">
        <v>1678</v>
      </c>
    </row>
    <row r="4932" customFormat="false" ht="12.75" hidden="false" customHeight="false" outlineLevel="0" collapsed="false">
      <c r="A4932" s="122" t="s">
        <v>1578</v>
      </c>
      <c r="B4932" s="123" t="n">
        <v>11242</v>
      </c>
      <c r="C4932" s="122" t="s">
        <v>50</v>
      </c>
      <c r="D4932" s="122" t="s">
        <v>1829</v>
      </c>
      <c r="E4932" s="124" t="s">
        <v>1581</v>
      </c>
      <c r="F4932" s="124"/>
      <c r="G4932" s="125" t="s">
        <v>24</v>
      </c>
      <c r="H4932" s="126" t="n">
        <v>0.00025</v>
      </c>
      <c r="I4932" s="127" t="n">
        <f aca="false">L4932</f>
        <v>26.53</v>
      </c>
      <c r="J4932" s="127" t="n">
        <f aca="false">M4932</f>
        <v>0</v>
      </c>
      <c r="L4932" s="108" t="n">
        <f aca="false">TRUNC(N4932-N4932*$O$2,2)</f>
        <v>26.53</v>
      </c>
      <c r="M4932" s="108" t="n">
        <f aca="false">TRUNC(O4932-O4932*$O$2,2)</f>
        <v>0</v>
      </c>
      <c r="N4932" s="0" t="s">
        <v>1830</v>
      </c>
      <c r="O4932" s="0" t="s">
        <v>1635</v>
      </c>
    </row>
    <row r="4933" customFormat="false" ht="12.75" hidden="false" customHeight="false" outlineLevel="0" collapsed="false">
      <c r="A4933" s="122" t="s">
        <v>1578</v>
      </c>
      <c r="B4933" s="123" t="n">
        <v>2378</v>
      </c>
      <c r="C4933" s="122" t="s">
        <v>50</v>
      </c>
      <c r="D4933" s="122" t="s">
        <v>1657</v>
      </c>
      <c r="E4933" s="124" t="s">
        <v>1581</v>
      </c>
      <c r="F4933" s="124"/>
      <c r="G4933" s="125" t="s">
        <v>24</v>
      </c>
      <c r="H4933" s="126" t="n">
        <v>0.56225</v>
      </c>
      <c r="I4933" s="127" t="n">
        <f aca="false">L4933</f>
        <v>3.51</v>
      </c>
      <c r="J4933" s="127" t="n">
        <f aca="false">M4933</f>
        <v>1.97</v>
      </c>
      <c r="L4933" s="108" t="n">
        <f aca="false">TRUNC(N4933-N4933*$O$2,2)</f>
        <v>3.51</v>
      </c>
      <c r="M4933" s="108" t="n">
        <f aca="false">TRUNC(O4933-O4933*$O$2,2)</f>
        <v>1.97</v>
      </c>
      <c r="N4933" s="0" t="s">
        <v>1658</v>
      </c>
      <c r="O4933" s="0" t="s">
        <v>3475</v>
      </c>
    </row>
    <row r="4934" customFormat="false" ht="12.75" hidden="false" customHeight="false" outlineLevel="0" collapsed="false">
      <c r="A4934" s="122" t="s">
        <v>1578</v>
      </c>
      <c r="B4934" s="123" t="n">
        <v>4728</v>
      </c>
      <c r="C4934" s="122" t="s">
        <v>50</v>
      </c>
      <c r="D4934" s="122" t="s">
        <v>1667</v>
      </c>
      <c r="E4934" s="124" t="s">
        <v>1581</v>
      </c>
      <c r="F4934" s="124"/>
      <c r="G4934" s="125" t="s">
        <v>24</v>
      </c>
      <c r="H4934" s="126" t="n">
        <v>0.00075</v>
      </c>
      <c r="I4934" s="127" t="n">
        <f aca="false">L4934</f>
        <v>14.5</v>
      </c>
      <c r="J4934" s="127" t="n">
        <f aca="false">M4934</f>
        <v>0</v>
      </c>
      <c r="L4934" s="108" t="n">
        <f aca="false">TRUNC(N4934-N4934*$O$2,2)</f>
        <v>14.5</v>
      </c>
      <c r="M4934" s="108" t="n">
        <f aca="false">TRUNC(O4934-O4934*$O$2,2)</f>
        <v>0</v>
      </c>
      <c r="N4934" s="0" t="s">
        <v>1668</v>
      </c>
      <c r="O4934" s="0" t="s">
        <v>1644</v>
      </c>
    </row>
    <row r="4935" customFormat="false" ht="12.75" hidden="false" customHeight="false" outlineLevel="0" collapsed="false">
      <c r="A4935" s="122" t="s">
        <v>1578</v>
      </c>
      <c r="B4935" s="123" t="n">
        <v>11256</v>
      </c>
      <c r="C4935" s="122" t="s">
        <v>50</v>
      </c>
      <c r="D4935" s="122" t="s">
        <v>1910</v>
      </c>
      <c r="E4935" s="124" t="s">
        <v>1581</v>
      </c>
      <c r="F4935" s="124"/>
      <c r="G4935" s="125" t="s">
        <v>24</v>
      </c>
      <c r="H4935" s="126" t="n">
        <v>0.001</v>
      </c>
      <c r="I4935" s="127" t="n">
        <f aca="false">L4935</f>
        <v>46.83</v>
      </c>
      <c r="J4935" s="127" t="n">
        <f aca="false">M4935</f>
        <v>0.04</v>
      </c>
      <c r="L4935" s="108" t="n">
        <f aca="false">TRUNC(N4935-N4935*$O$2,2)</f>
        <v>46.83</v>
      </c>
      <c r="M4935" s="108" t="n">
        <f aca="false">TRUNC(O4935-O4935*$O$2,2)</f>
        <v>0.04</v>
      </c>
      <c r="N4935" s="0" t="s">
        <v>1911</v>
      </c>
      <c r="O4935" s="0" t="s">
        <v>1775</v>
      </c>
    </row>
    <row r="4936" customFormat="false" ht="25.5" hidden="false" customHeight="false" outlineLevel="0" collapsed="false">
      <c r="A4936" s="122" t="s">
        <v>1578</v>
      </c>
      <c r="B4936" s="123" t="s">
        <v>1631</v>
      </c>
      <c r="C4936" s="122" t="s">
        <v>50</v>
      </c>
      <c r="D4936" s="122" t="s">
        <v>1632</v>
      </c>
      <c r="E4936" s="124" t="s">
        <v>1581</v>
      </c>
      <c r="F4936" s="124"/>
      <c r="G4936" s="125" t="s">
        <v>1633</v>
      </c>
      <c r="H4936" s="126" t="n">
        <v>0.01725</v>
      </c>
      <c r="I4936" s="127" t="n">
        <f aca="false">L4936</f>
        <v>9.48</v>
      </c>
      <c r="J4936" s="127" t="n">
        <f aca="false">M4936</f>
        <v>0.15</v>
      </c>
      <c r="L4936" s="108" t="n">
        <f aca="false">TRUNC(N4936-N4936*$O$2,2)</f>
        <v>9.48</v>
      </c>
      <c r="M4936" s="108" t="n">
        <f aca="false">TRUNC(O4936-O4936*$O$2,2)</f>
        <v>0.15</v>
      </c>
      <c r="N4936" s="0" t="s">
        <v>1634</v>
      </c>
      <c r="O4936" s="0" t="s">
        <v>2077</v>
      </c>
    </row>
    <row r="4937" customFormat="false" ht="12.75" hidden="false" customHeight="false" outlineLevel="0" collapsed="false">
      <c r="A4937" s="122" t="s">
        <v>1578</v>
      </c>
      <c r="B4937" s="123" t="n">
        <v>10362</v>
      </c>
      <c r="C4937" s="122" t="s">
        <v>50</v>
      </c>
      <c r="D4937" s="122" t="s">
        <v>1674</v>
      </c>
      <c r="E4937" s="124" t="s">
        <v>1642</v>
      </c>
      <c r="F4937" s="124"/>
      <c r="G4937" s="125" t="s">
        <v>24</v>
      </c>
      <c r="H4937" s="126" t="n">
        <v>0.03375</v>
      </c>
      <c r="I4937" s="127" t="n">
        <f aca="false">L4937</f>
        <v>9.78</v>
      </c>
      <c r="J4937" s="127" t="n">
        <f aca="false">M4937</f>
        <v>0.32</v>
      </c>
      <c r="L4937" s="108" t="n">
        <f aca="false">TRUNC(N4937-N4937*$O$2,2)</f>
        <v>9.78</v>
      </c>
      <c r="M4937" s="108" t="n">
        <f aca="false">TRUNC(O4937-O4937*$O$2,2)</f>
        <v>0.32</v>
      </c>
      <c r="N4937" s="0" t="s">
        <v>1675</v>
      </c>
      <c r="O4937" s="0" t="s">
        <v>3476</v>
      </c>
    </row>
    <row r="4938" customFormat="false" ht="25.5" hidden="false" customHeight="false" outlineLevel="0" collapsed="false">
      <c r="A4938" s="122" t="s">
        <v>1578</v>
      </c>
      <c r="B4938" s="123" t="s">
        <v>1654</v>
      </c>
      <c r="C4938" s="122" t="s">
        <v>50</v>
      </c>
      <c r="D4938" s="122" t="s">
        <v>1655</v>
      </c>
      <c r="E4938" s="124" t="s">
        <v>1581</v>
      </c>
      <c r="F4938" s="124"/>
      <c r="G4938" s="125" t="s">
        <v>24</v>
      </c>
      <c r="H4938" s="126" t="n">
        <v>0.0045</v>
      </c>
      <c r="I4938" s="127" t="n">
        <f aca="false">L4938</f>
        <v>10.53</v>
      </c>
      <c r="J4938" s="127" t="n">
        <f aca="false">M4938</f>
        <v>0.04</v>
      </c>
      <c r="L4938" s="108" t="n">
        <f aca="false">TRUNC(N4938-N4938*$O$2,2)</f>
        <v>10.53</v>
      </c>
      <c r="M4938" s="108" t="n">
        <f aca="false">TRUNC(O4938-O4938*$O$2,2)</f>
        <v>0.04</v>
      </c>
      <c r="N4938" s="0" t="s">
        <v>1656</v>
      </c>
      <c r="O4938" s="0" t="s">
        <v>1775</v>
      </c>
    </row>
    <row r="4939" customFormat="false" ht="12.75" hidden="false" customHeight="false" outlineLevel="0" collapsed="false">
      <c r="A4939" s="122" t="s">
        <v>1578</v>
      </c>
      <c r="B4939" s="123" t="n">
        <v>158</v>
      </c>
      <c r="C4939" s="122" t="s">
        <v>50</v>
      </c>
      <c r="D4939" s="122" t="s">
        <v>1676</v>
      </c>
      <c r="E4939" s="124" t="s">
        <v>1581</v>
      </c>
      <c r="F4939" s="124"/>
      <c r="G4939" s="125" t="s">
        <v>24</v>
      </c>
      <c r="H4939" s="126" t="n">
        <v>0.7635</v>
      </c>
      <c r="I4939" s="127" t="n">
        <f aca="false">L4939</f>
        <v>10.92</v>
      </c>
      <c r="J4939" s="127" t="n">
        <f aca="false">M4939</f>
        <v>8.33</v>
      </c>
      <c r="L4939" s="108" t="n">
        <f aca="false">TRUNC(N4939-N4939*$O$2,2)</f>
        <v>10.92</v>
      </c>
      <c r="M4939" s="108" t="n">
        <f aca="false">TRUNC(O4939-O4939*$O$2,2)</f>
        <v>8.33</v>
      </c>
      <c r="N4939" s="0" t="s">
        <v>1677</v>
      </c>
      <c r="O4939" s="0" t="s">
        <v>3477</v>
      </c>
    </row>
    <row r="4940" customFormat="false" ht="25.5" hidden="false" customHeight="false" outlineLevel="0" collapsed="false">
      <c r="A4940" s="122" t="s">
        <v>1578</v>
      </c>
      <c r="B4940" s="123" t="s">
        <v>1645</v>
      </c>
      <c r="C4940" s="122" t="s">
        <v>50</v>
      </c>
      <c r="D4940" s="122" t="s">
        <v>1646</v>
      </c>
      <c r="E4940" s="124" t="s">
        <v>1581</v>
      </c>
      <c r="F4940" s="124"/>
      <c r="G4940" s="125" t="s">
        <v>24</v>
      </c>
      <c r="H4940" s="126" t="n">
        <v>0.0005</v>
      </c>
      <c r="I4940" s="127" t="n">
        <f aca="false">L4940</f>
        <v>140.49</v>
      </c>
      <c r="J4940" s="127" t="n">
        <f aca="false">M4940</f>
        <v>0.07</v>
      </c>
      <c r="L4940" s="108" t="n">
        <f aca="false">TRUNC(N4940-N4940*$O$2,2)</f>
        <v>140.49</v>
      </c>
      <c r="M4940" s="108" t="n">
        <f aca="false">TRUNC(O4940-O4940*$O$2,2)</f>
        <v>0.07</v>
      </c>
      <c r="N4940" s="0" t="s">
        <v>1647</v>
      </c>
      <c r="O4940" s="0" t="s">
        <v>1813</v>
      </c>
    </row>
    <row r="4941" customFormat="false" ht="12.75" hidden="false" customHeight="false" outlineLevel="0" collapsed="false">
      <c r="A4941" s="122" t="s">
        <v>1578</v>
      </c>
      <c r="B4941" s="123" t="n">
        <v>10517</v>
      </c>
      <c r="C4941" s="122" t="s">
        <v>50</v>
      </c>
      <c r="D4941" s="122" t="s">
        <v>1669</v>
      </c>
      <c r="E4941" s="124" t="s">
        <v>1642</v>
      </c>
      <c r="F4941" s="124"/>
      <c r="G4941" s="125" t="s">
        <v>1670</v>
      </c>
      <c r="H4941" s="126" t="n">
        <v>0.003</v>
      </c>
      <c r="I4941" s="127" t="n">
        <f aca="false">L4941</f>
        <v>234.15</v>
      </c>
      <c r="J4941" s="127" t="n">
        <f aca="false">M4941</f>
        <v>0.7</v>
      </c>
      <c r="L4941" s="108" t="n">
        <f aca="false">TRUNC(N4941-N4941*$O$2,2)</f>
        <v>234.15</v>
      </c>
      <c r="M4941" s="108" t="n">
        <f aca="false">TRUNC(O4941-O4941*$O$2,2)</f>
        <v>0.7</v>
      </c>
      <c r="N4941" s="0" t="s">
        <v>1671</v>
      </c>
      <c r="O4941" s="0" t="s">
        <v>1785</v>
      </c>
    </row>
    <row r="4942" customFormat="false" ht="12.75" hidden="false" customHeight="false" outlineLevel="0" collapsed="false">
      <c r="A4942" s="122" t="s">
        <v>1578</v>
      </c>
      <c r="B4942" s="123" t="n">
        <v>4729</v>
      </c>
      <c r="C4942" s="122" t="s">
        <v>50</v>
      </c>
      <c r="D4942" s="122" t="s">
        <v>1636</v>
      </c>
      <c r="E4942" s="124" t="s">
        <v>1581</v>
      </c>
      <c r="F4942" s="124"/>
      <c r="G4942" s="125" t="s">
        <v>24</v>
      </c>
      <c r="H4942" s="126" t="n">
        <v>0.00025</v>
      </c>
      <c r="I4942" s="127" t="n">
        <f aca="false">L4942</f>
        <v>24.58</v>
      </c>
      <c r="J4942" s="127" t="n">
        <f aca="false">M4942</f>
        <v>0</v>
      </c>
      <c r="L4942" s="108" t="n">
        <f aca="false">TRUNC(N4942-N4942*$O$2,2)</f>
        <v>24.58</v>
      </c>
      <c r="M4942" s="108" t="n">
        <f aca="false">TRUNC(O4942-O4942*$O$2,2)</f>
        <v>0</v>
      </c>
      <c r="N4942" s="0" t="s">
        <v>1637</v>
      </c>
      <c r="O4942" s="0" t="s">
        <v>1635</v>
      </c>
    </row>
    <row r="4943" customFormat="false" ht="12.75" hidden="false" customHeight="false" outlineLevel="0" collapsed="false">
      <c r="A4943" s="122" t="s">
        <v>1578</v>
      </c>
      <c r="B4943" s="123" t="n">
        <v>10579</v>
      </c>
      <c r="C4943" s="122" t="s">
        <v>50</v>
      </c>
      <c r="D4943" s="122" t="s">
        <v>1818</v>
      </c>
      <c r="E4943" s="124" t="s">
        <v>1581</v>
      </c>
      <c r="F4943" s="124"/>
      <c r="G4943" s="125" t="s">
        <v>24</v>
      </c>
      <c r="H4943" s="126" t="n">
        <v>0.0005</v>
      </c>
      <c r="I4943" s="127" t="n">
        <f aca="false">L4943</f>
        <v>20.98</v>
      </c>
      <c r="J4943" s="127" t="n">
        <f aca="false">M4943</f>
        <v>0</v>
      </c>
      <c r="L4943" s="108" t="n">
        <f aca="false">TRUNC(N4943-N4943*$O$2,2)</f>
        <v>20.98</v>
      </c>
      <c r="M4943" s="108" t="n">
        <f aca="false">TRUNC(O4943-O4943*$O$2,2)</f>
        <v>0</v>
      </c>
      <c r="N4943" s="0" t="s">
        <v>1819</v>
      </c>
      <c r="O4943" s="0" t="s">
        <v>1644</v>
      </c>
    </row>
    <row r="4944" customFormat="false" ht="12.75" hidden="false" customHeight="false" outlineLevel="0" collapsed="false">
      <c r="A4944" s="122" t="s">
        <v>1578</v>
      </c>
      <c r="B4944" s="123" t="n">
        <v>11241</v>
      </c>
      <c r="C4944" s="122" t="s">
        <v>50</v>
      </c>
      <c r="D4944" s="122" t="s">
        <v>1836</v>
      </c>
      <c r="E4944" s="124" t="s">
        <v>1581</v>
      </c>
      <c r="F4944" s="124"/>
      <c r="G4944" s="125" t="s">
        <v>24</v>
      </c>
      <c r="H4944" s="126" t="n">
        <v>0.0005</v>
      </c>
      <c r="I4944" s="127" t="n">
        <f aca="false">L4944</f>
        <v>127.22</v>
      </c>
      <c r="J4944" s="127" t="n">
        <f aca="false">M4944</f>
        <v>0.06</v>
      </c>
      <c r="L4944" s="108" t="n">
        <f aca="false">TRUNC(N4944-N4944*$O$2,2)</f>
        <v>127.22</v>
      </c>
      <c r="M4944" s="108" t="n">
        <f aca="false">TRUNC(O4944-O4944*$O$2,2)</f>
        <v>0.06</v>
      </c>
      <c r="N4944" s="0" t="s">
        <v>1837</v>
      </c>
      <c r="O4944" s="0" t="s">
        <v>1937</v>
      </c>
    </row>
    <row r="4945" customFormat="false" ht="12.75" hidden="false" customHeight="false" outlineLevel="0" collapsed="false">
      <c r="A4945" s="122" t="s">
        <v>1578</v>
      </c>
      <c r="B4945" s="123" t="n">
        <v>11257</v>
      </c>
      <c r="C4945" s="122" t="s">
        <v>50</v>
      </c>
      <c r="D4945" s="122" t="s">
        <v>1967</v>
      </c>
      <c r="E4945" s="124" t="s">
        <v>1581</v>
      </c>
      <c r="F4945" s="124"/>
      <c r="G4945" s="125" t="s">
        <v>24</v>
      </c>
      <c r="H4945" s="126" t="n">
        <v>0.001</v>
      </c>
      <c r="I4945" s="127" t="n">
        <f aca="false">L4945</f>
        <v>25.21</v>
      </c>
      <c r="J4945" s="127" t="n">
        <f aca="false">M4945</f>
        <v>0.02</v>
      </c>
      <c r="L4945" s="108" t="n">
        <f aca="false">TRUNC(N4945-N4945*$O$2,2)</f>
        <v>25.21</v>
      </c>
      <c r="M4945" s="108" t="n">
        <f aca="false">TRUNC(O4945-O4945*$O$2,2)</f>
        <v>0.02</v>
      </c>
      <c r="N4945" s="0" t="s">
        <v>1968</v>
      </c>
      <c r="O4945" s="0" t="s">
        <v>1893</v>
      </c>
    </row>
    <row r="4946" customFormat="false" ht="25.5" hidden="false" customHeight="false" outlineLevel="0" collapsed="false">
      <c r="A4946" s="122" t="s">
        <v>1578</v>
      </c>
      <c r="B4946" s="123" t="n">
        <v>10761</v>
      </c>
      <c r="C4946" s="122" t="s">
        <v>50</v>
      </c>
      <c r="D4946" s="122" t="s">
        <v>1641</v>
      </c>
      <c r="E4946" s="124" t="s">
        <v>1642</v>
      </c>
      <c r="F4946" s="124"/>
      <c r="G4946" s="125" t="s">
        <v>24</v>
      </c>
      <c r="H4946" s="126" t="n">
        <v>0.7635</v>
      </c>
      <c r="I4946" s="127" t="n">
        <f aca="false">L4946</f>
        <v>3.9</v>
      </c>
      <c r="J4946" s="127" t="n">
        <f aca="false">M4946</f>
        <v>2.97</v>
      </c>
      <c r="L4946" s="108" t="n">
        <f aca="false">TRUNC(N4946-N4946*$O$2,2)</f>
        <v>3.9</v>
      </c>
      <c r="M4946" s="108" t="n">
        <f aca="false">TRUNC(O4946-O4946*$O$2,2)</f>
        <v>2.97</v>
      </c>
      <c r="N4946" s="0" t="s">
        <v>1643</v>
      </c>
      <c r="O4946" s="0" t="s">
        <v>3478</v>
      </c>
    </row>
    <row r="4947" customFormat="false" ht="63.75" hidden="false" customHeight="false" outlineLevel="0" collapsed="false">
      <c r="A4947" s="122" t="s">
        <v>1578</v>
      </c>
      <c r="B4947" s="123" t="n">
        <v>14304</v>
      </c>
      <c r="C4947" s="122" t="s">
        <v>50</v>
      </c>
      <c r="D4947" s="122" t="s">
        <v>3468</v>
      </c>
      <c r="E4947" s="124" t="s">
        <v>1581</v>
      </c>
      <c r="F4947" s="124"/>
      <c r="G4947" s="125" t="s">
        <v>24</v>
      </c>
      <c r="H4947" s="126" t="n">
        <v>1</v>
      </c>
      <c r="I4947" s="127" t="n">
        <f aca="false">L4947</f>
        <v>1352.84</v>
      </c>
      <c r="J4947" s="127" t="n">
        <f aca="false">M4947</f>
        <v>1352.84</v>
      </c>
      <c r="L4947" s="108" t="n">
        <f aca="false">TRUNC(N4947-N4947*$O$2,2)</f>
        <v>1352.84</v>
      </c>
      <c r="M4947" s="108" t="n">
        <f aca="false">TRUNC(O4947-O4947*$O$2,2)</f>
        <v>1352.84</v>
      </c>
      <c r="N4947" s="0" t="s">
        <v>3469</v>
      </c>
      <c r="O4947" s="0" t="s">
        <v>3469</v>
      </c>
    </row>
    <row r="4948" customFormat="false" ht="25.5" hidden="false" customHeight="false" outlineLevel="0" collapsed="false">
      <c r="A4948" s="122" t="s">
        <v>1578</v>
      </c>
      <c r="B4948" s="123" t="s">
        <v>1659</v>
      </c>
      <c r="C4948" s="122" t="s">
        <v>50</v>
      </c>
      <c r="D4948" s="122" t="s">
        <v>1660</v>
      </c>
      <c r="E4948" s="124" t="s">
        <v>1581</v>
      </c>
      <c r="F4948" s="124"/>
      <c r="G4948" s="125" t="s">
        <v>1633</v>
      </c>
      <c r="H4948" s="126" t="n">
        <v>0.00575</v>
      </c>
      <c r="I4948" s="127" t="n">
        <f aca="false">L4948</f>
        <v>50.57</v>
      </c>
      <c r="J4948" s="127" t="n">
        <f aca="false">M4948</f>
        <v>0.28</v>
      </c>
      <c r="L4948" s="108" t="n">
        <f aca="false">TRUNC(N4948-N4948*$O$2,2)</f>
        <v>50.57</v>
      </c>
      <c r="M4948" s="108" t="n">
        <f aca="false">TRUNC(O4948-O4948*$O$2,2)</f>
        <v>0.28</v>
      </c>
      <c r="N4948" s="0" t="s">
        <v>1661</v>
      </c>
      <c r="O4948" s="0" t="s">
        <v>2925</v>
      </c>
    </row>
    <row r="4949" customFormat="false" ht="12.75" hidden="false" customHeight="false" outlineLevel="0" collapsed="false">
      <c r="A4949" s="122" t="s">
        <v>1578</v>
      </c>
      <c r="B4949" s="123" t="n">
        <v>11254</v>
      </c>
      <c r="C4949" s="122" t="s">
        <v>50</v>
      </c>
      <c r="D4949" s="122" t="s">
        <v>1912</v>
      </c>
      <c r="E4949" s="124" t="s">
        <v>1581</v>
      </c>
      <c r="F4949" s="124"/>
      <c r="G4949" s="125" t="s">
        <v>24</v>
      </c>
      <c r="H4949" s="126" t="n">
        <v>0.00175</v>
      </c>
      <c r="I4949" s="127" t="n">
        <f aca="false">L4949</f>
        <v>17.79</v>
      </c>
      <c r="J4949" s="127" t="n">
        <f aca="false">M4949</f>
        <v>0.02</v>
      </c>
      <c r="L4949" s="108" t="n">
        <f aca="false">TRUNC(N4949-N4949*$O$2,2)</f>
        <v>17.79</v>
      </c>
      <c r="M4949" s="108" t="n">
        <f aca="false">TRUNC(O4949-O4949*$O$2,2)</f>
        <v>0.02</v>
      </c>
      <c r="N4949" s="0" t="s">
        <v>1913</v>
      </c>
      <c r="O4949" s="0" t="s">
        <v>1893</v>
      </c>
    </row>
    <row r="4950" customFormat="false" ht="12.75" hidden="false" customHeight="false" outlineLevel="0" collapsed="false">
      <c r="A4950" s="122" t="s">
        <v>1578</v>
      </c>
      <c r="B4950" s="123" t="n">
        <v>10596</v>
      </c>
      <c r="C4950" s="122" t="s">
        <v>50</v>
      </c>
      <c r="D4950" s="122" t="s">
        <v>1672</v>
      </c>
      <c r="E4950" s="124" t="s">
        <v>1581</v>
      </c>
      <c r="F4950" s="124"/>
      <c r="G4950" s="125" t="s">
        <v>24</v>
      </c>
      <c r="H4950" s="126" t="n">
        <v>0.03375</v>
      </c>
      <c r="I4950" s="127" t="n">
        <f aca="false">L4950</f>
        <v>3.82</v>
      </c>
      <c r="J4950" s="127" t="n">
        <f aca="false">M4950</f>
        <v>0.12</v>
      </c>
      <c r="L4950" s="108" t="n">
        <f aca="false">TRUNC(N4950-N4950*$O$2,2)</f>
        <v>3.82</v>
      </c>
      <c r="M4950" s="108" t="n">
        <f aca="false">TRUNC(O4950-O4950*$O$2,2)</f>
        <v>0.12</v>
      </c>
      <c r="N4950" s="0" t="s">
        <v>1673</v>
      </c>
      <c r="O4950" s="0" t="s">
        <v>2463</v>
      </c>
    </row>
    <row r="4951" customFormat="false" ht="12.75" hidden="false" customHeight="false" outlineLevel="0" collapsed="false">
      <c r="A4951" s="115"/>
      <c r="B4951" s="115"/>
      <c r="C4951" s="115"/>
      <c r="D4951" s="115"/>
      <c r="E4951" s="115"/>
      <c r="F4951" s="116"/>
      <c r="G4951" s="115"/>
      <c r="H4951" s="116"/>
      <c r="I4951" s="115"/>
      <c r="J4951" s="116"/>
      <c r="L4951" s="108"/>
      <c r="M4951" s="108" t="n">
        <f aca="false">TRUNC(O4951-O4951*$O$2,2)</f>
        <v>101.23</v>
      </c>
      <c r="N4951" s="0" t="s">
        <v>1574</v>
      </c>
      <c r="O4951" s="0" t="n">
        <v>129.71</v>
      </c>
    </row>
    <row r="4952" customFormat="false" ht="12.75" hidden="false" customHeight="false" outlineLevel="0" collapsed="false">
      <c r="A4952" s="115"/>
      <c r="B4952" s="115"/>
      <c r="C4952" s="115"/>
      <c r="D4952" s="115"/>
      <c r="E4952" s="115"/>
      <c r="F4952" s="116"/>
      <c r="G4952" s="115"/>
      <c r="H4952" s="117" t="s">
        <v>1575</v>
      </c>
      <c r="I4952" s="117"/>
      <c r="J4952" s="118" t="n">
        <f aca="false">M4952</f>
        <v>1808.02</v>
      </c>
      <c r="L4952" s="108" t="n">
        <f aca="false">TRUNC(N4952-N4952*$O$2,2)</f>
        <v>0</v>
      </c>
      <c r="M4952" s="108" t="n">
        <f aca="false">TRUNC(O4952-O4952*$O$2,2)</f>
        <v>1808.02</v>
      </c>
      <c r="N4952" s="0" t="n">
        <v>0</v>
      </c>
      <c r="O4952" s="0" t="n">
        <v>2316.49</v>
      </c>
    </row>
    <row r="4953" customFormat="false" ht="13.5" hidden="false" customHeight="false" outlineLevel="0" collapsed="false">
      <c r="A4953" s="30"/>
      <c r="B4953" s="30"/>
      <c r="C4953" s="30"/>
      <c r="D4953" s="30"/>
      <c r="E4953" s="30"/>
      <c r="F4953" s="30"/>
      <c r="G4953" s="30"/>
      <c r="H4953" s="119"/>
      <c r="I4953" s="30"/>
      <c r="J4953" s="120"/>
      <c r="L4953" s="108"/>
      <c r="M4953" s="108" t="n">
        <f aca="false">TRUNC(O4953-O4953*$O$2,2)</f>
        <v>3616.04</v>
      </c>
      <c r="N4953" s="0" t="s">
        <v>1576</v>
      </c>
      <c r="O4953" s="0" t="n">
        <v>4632.98</v>
      </c>
    </row>
    <row r="4954" customFormat="false" ht="13.5" hidden="false" customHeight="false" outlineLevel="0" collapsed="false">
      <c r="A4954" s="121"/>
      <c r="B4954" s="121"/>
      <c r="C4954" s="121"/>
      <c r="D4954" s="121"/>
      <c r="E4954" s="121"/>
      <c r="F4954" s="121"/>
      <c r="G4954" s="121"/>
      <c r="H4954" s="121"/>
      <c r="I4954" s="121"/>
      <c r="J4954" s="121"/>
      <c r="L4954" s="108" t="n">
        <f aca="false">TRUNC(N4954-N4954*$O$2,2)</f>
        <v>0</v>
      </c>
      <c r="M4954" s="108" t="n">
        <f aca="false">TRUNC(O4954-O4954*$O$2,2)</f>
        <v>0</v>
      </c>
      <c r="N4954" s="0" t="n">
        <v>0</v>
      </c>
      <c r="O4954" s="0" t="n">
        <v>0</v>
      </c>
    </row>
    <row r="4955" customFormat="false" ht="15" hidden="false" customHeight="false" outlineLevel="0" collapsed="false">
      <c r="A4955" s="98" t="s">
        <v>766</v>
      </c>
      <c r="B4955" s="99" t="s">
        <v>8</v>
      </c>
      <c r="C4955" s="98" t="s">
        <v>9</v>
      </c>
      <c r="D4955" s="98" t="s">
        <v>10</v>
      </c>
      <c r="E4955" s="100" t="s">
        <v>1565</v>
      </c>
      <c r="F4955" s="100"/>
      <c r="G4955" s="101" t="s">
        <v>11</v>
      </c>
      <c r="H4955" s="99" t="s">
        <v>12</v>
      </c>
      <c r="I4955" s="99" t="s">
        <v>13</v>
      </c>
      <c r="J4955" s="99" t="s">
        <v>15</v>
      </c>
      <c r="L4955" s="108"/>
      <c r="M4955" s="108"/>
    </row>
    <row r="4956" customFormat="false" ht="52.9" hidden="false" customHeight="true" outlineLevel="0" collapsed="false">
      <c r="A4956" s="102" t="s">
        <v>1566</v>
      </c>
      <c r="B4956" s="103" t="s">
        <v>767</v>
      </c>
      <c r="C4956" s="102" t="s">
        <v>29</v>
      </c>
      <c r="D4956" s="102" t="s">
        <v>768</v>
      </c>
      <c r="E4956" s="104" t="s">
        <v>3291</v>
      </c>
      <c r="F4956" s="104"/>
      <c r="G4956" s="105" t="s">
        <v>65</v>
      </c>
      <c r="H4956" s="106" t="n">
        <v>1</v>
      </c>
      <c r="I4956" s="107" t="n">
        <f aca="false">L4956</f>
        <v>14.75</v>
      </c>
      <c r="J4956" s="107" t="n">
        <f aca="false">M4956</f>
        <v>14.75</v>
      </c>
      <c r="L4956" s="108" t="n">
        <f aca="false">TRUNC(N4956-N4956*$O$2,2)</f>
        <v>14.75</v>
      </c>
      <c r="M4956" s="108" t="n">
        <f aca="false">TRUNC(O4956-O4956*$O$2,2)</f>
        <v>14.75</v>
      </c>
      <c r="N4956" s="0" t="n">
        <v>18.91</v>
      </c>
      <c r="O4956" s="0" t="n">
        <v>18.91</v>
      </c>
    </row>
    <row r="4957" customFormat="false" ht="39.6" hidden="false" customHeight="true" outlineLevel="0" collapsed="false">
      <c r="A4957" s="109" t="s">
        <v>1567</v>
      </c>
      <c r="B4957" s="110" t="s">
        <v>3314</v>
      </c>
      <c r="C4957" s="109" t="s">
        <v>29</v>
      </c>
      <c r="D4957" s="109" t="s">
        <v>3315</v>
      </c>
      <c r="E4957" s="111" t="s">
        <v>1570</v>
      </c>
      <c r="F4957" s="111"/>
      <c r="G4957" s="112" t="s">
        <v>31</v>
      </c>
      <c r="H4957" s="113" t="n">
        <v>0.1338</v>
      </c>
      <c r="I4957" s="114" t="n">
        <f aca="false">L4957</f>
        <v>16.13</v>
      </c>
      <c r="J4957" s="114" t="n">
        <f aca="false">M4957</f>
        <v>2.15</v>
      </c>
      <c r="L4957" s="108" t="n">
        <f aca="false">TRUNC(N4957-N4957*$O$2,2)</f>
        <v>16.13</v>
      </c>
      <c r="M4957" s="108" t="n">
        <f aca="false">TRUNC(O4957-O4957*$O$2,2)</f>
        <v>2.15</v>
      </c>
      <c r="N4957" s="0" t="n">
        <v>20.67</v>
      </c>
      <c r="O4957" s="0" t="n">
        <v>2.76</v>
      </c>
    </row>
    <row r="4958" customFormat="false" ht="39.6" hidden="false" customHeight="true" outlineLevel="0" collapsed="false">
      <c r="A4958" s="109" t="s">
        <v>1567</v>
      </c>
      <c r="B4958" s="110" t="s">
        <v>3312</v>
      </c>
      <c r="C4958" s="109" t="s">
        <v>29</v>
      </c>
      <c r="D4958" s="109" t="s">
        <v>3313</v>
      </c>
      <c r="E4958" s="111" t="s">
        <v>1570</v>
      </c>
      <c r="F4958" s="111"/>
      <c r="G4958" s="112" t="s">
        <v>31</v>
      </c>
      <c r="H4958" s="113" t="n">
        <v>0.1338</v>
      </c>
      <c r="I4958" s="114" t="n">
        <f aca="false">L4958</f>
        <v>22.6</v>
      </c>
      <c r="J4958" s="114" t="n">
        <f aca="false">M4958</f>
        <v>3.02</v>
      </c>
      <c r="L4958" s="108" t="n">
        <f aca="false">TRUNC(N4958-N4958*$O$2,2)</f>
        <v>22.6</v>
      </c>
      <c r="M4958" s="108" t="n">
        <f aca="false">TRUNC(O4958-O4958*$O$2,2)</f>
        <v>3.02</v>
      </c>
      <c r="N4958" s="0" t="n">
        <v>28.96</v>
      </c>
      <c r="O4958" s="0" t="n">
        <v>3.87</v>
      </c>
    </row>
    <row r="4959" customFormat="false" ht="38.25" hidden="false" customHeight="false" outlineLevel="0" collapsed="false">
      <c r="A4959" s="122" t="s">
        <v>1578</v>
      </c>
      <c r="B4959" s="123" t="s">
        <v>3479</v>
      </c>
      <c r="C4959" s="122" t="s">
        <v>29</v>
      </c>
      <c r="D4959" s="122" t="s">
        <v>3480</v>
      </c>
      <c r="E4959" s="124" t="s">
        <v>1581</v>
      </c>
      <c r="F4959" s="124"/>
      <c r="G4959" s="125" t="s">
        <v>65</v>
      </c>
      <c r="H4959" s="126" t="n">
        <v>1</v>
      </c>
      <c r="I4959" s="127" t="n">
        <f aca="false">L4959</f>
        <v>9.26</v>
      </c>
      <c r="J4959" s="127" t="n">
        <f aca="false">M4959</f>
        <v>9.26</v>
      </c>
      <c r="L4959" s="108" t="n">
        <f aca="false">TRUNC(N4959-N4959*$O$2,2)</f>
        <v>9.26</v>
      </c>
      <c r="M4959" s="108" t="n">
        <f aca="false">TRUNC(O4959-O4959*$O$2,2)</f>
        <v>9.26</v>
      </c>
      <c r="N4959" s="0" t="n">
        <v>11.87</v>
      </c>
      <c r="O4959" s="0" t="n">
        <v>11.87</v>
      </c>
    </row>
    <row r="4960" customFormat="false" ht="25.5" hidden="false" customHeight="false" outlineLevel="0" collapsed="false">
      <c r="A4960" s="122" t="s">
        <v>1578</v>
      </c>
      <c r="B4960" s="123" t="s">
        <v>3320</v>
      </c>
      <c r="C4960" s="122" t="s">
        <v>29</v>
      </c>
      <c r="D4960" s="122" t="s">
        <v>3321</v>
      </c>
      <c r="E4960" s="124" t="s">
        <v>1581</v>
      </c>
      <c r="F4960" s="124"/>
      <c r="G4960" s="125" t="s">
        <v>65</v>
      </c>
      <c r="H4960" s="126" t="n">
        <v>0.0035</v>
      </c>
      <c r="I4960" s="127" t="n">
        <f aca="false">L4960</f>
        <v>40.53</v>
      </c>
      <c r="J4960" s="127" t="n">
        <f aca="false">M4960</f>
        <v>0.14</v>
      </c>
      <c r="L4960" s="108" t="n">
        <f aca="false">TRUNC(N4960-N4960*$O$2,2)</f>
        <v>40.53</v>
      </c>
      <c r="M4960" s="108" t="n">
        <f aca="false">TRUNC(O4960-O4960*$O$2,2)</f>
        <v>0.14</v>
      </c>
      <c r="N4960" s="0" t="n">
        <v>51.93</v>
      </c>
      <c r="O4960" s="0" t="n">
        <v>0.18</v>
      </c>
    </row>
    <row r="4961" customFormat="false" ht="25.5" hidden="false" customHeight="false" outlineLevel="0" collapsed="false">
      <c r="A4961" s="122" t="s">
        <v>1578</v>
      </c>
      <c r="B4961" s="123" t="s">
        <v>3318</v>
      </c>
      <c r="C4961" s="122" t="s">
        <v>29</v>
      </c>
      <c r="D4961" s="122" t="s">
        <v>3319</v>
      </c>
      <c r="E4961" s="124" t="s">
        <v>1581</v>
      </c>
      <c r="F4961" s="124"/>
      <c r="G4961" s="125" t="s">
        <v>65</v>
      </c>
      <c r="H4961" s="126" t="n">
        <v>0.004</v>
      </c>
      <c r="I4961" s="127" t="n">
        <f aca="false">L4961</f>
        <v>45.92</v>
      </c>
      <c r="J4961" s="127" t="n">
        <f aca="false">M4961</f>
        <v>0.17</v>
      </c>
      <c r="L4961" s="108" t="n">
        <f aca="false">TRUNC(N4961-N4961*$O$2,2)</f>
        <v>45.92</v>
      </c>
      <c r="M4961" s="108" t="n">
        <f aca="false">TRUNC(O4961-O4961*$O$2,2)</f>
        <v>0.17</v>
      </c>
      <c r="N4961" s="0" t="n">
        <v>58.84</v>
      </c>
      <c r="O4961" s="0" t="n">
        <v>0.23</v>
      </c>
    </row>
    <row r="4962" customFormat="false" ht="12.75" hidden="false" customHeight="false" outlineLevel="0" collapsed="false">
      <c r="A4962" s="115"/>
      <c r="B4962" s="115"/>
      <c r="C4962" s="115"/>
      <c r="D4962" s="115"/>
      <c r="E4962" s="115"/>
      <c r="F4962" s="116"/>
      <c r="G4962" s="115"/>
      <c r="H4962" s="116"/>
      <c r="I4962" s="115"/>
      <c r="J4962" s="116"/>
      <c r="L4962" s="108"/>
      <c r="M4962" s="108" t="n">
        <f aca="false">TRUNC(O4962-O4962*$O$2,2)</f>
        <v>4.01</v>
      </c>
      <c r="N4962" s="0" t="s">
        <v>1574</v>
      </c>
      <c r="O4962" s="0" t="n">
        <v>5.14</v>
      </c>
    </row>
    <row r="4963" customFormat="false" ht="12.75" hidden="false" customHeight="false" outlineLevel="0" collapsed="false">
      <c r="A4963" s="115"/>
      <c r="B4963" s="115"/>
      <c r="C4963" s="115"/>
      <c r="D4963" s="115"/>
      <c r="E4963" s="115"/>
      <c r="F4963" s="116"/>
      <c r="G4963" s="115"/>
      <c r="H4963" s="117" t="s">
        <v>1575</v>
      </c>
      <c r="I4963" s="117"/>
      <c r="J4963" s="118" t="n">
        <f aca="false">M4963</f>
        <v>18.06</v>
      </c>
      <c r="L4963" s="108" t="n">
        <f aca="false">TRUNC(N4963-N4963*$O$2,2)</f>
        <v>0</v>
      </c>
      <c r="M4963" s="108" t="n">
        <f aca="false">TRUNC(O4963-O4963*$O$2,2)</f>
        <v>18.06</v>
      </c>
      <c r="N4963" s="0" t="n">
        <v>0</v>
      </c>
      <c r="O4963" s="0" t="n">
        <v>23.15</v>
      </c>
    </row>
    <row r="4964" customFormat="false" ht="13.5" hidden="false" customHeight="false" outlineLevel="0" collapsed="false">
      <c r="A4964" s="30"/>
      <c r="B4964" s="30"/>
      <c r="C4964" s="30"/>
      <c r="D4964" s="30"/>
      <c r="E4964" s="30"/>
      <c r="F4964" s="30"/>
      <c r="G4964" s="30"/>
      <c r="H4964" s="119"/>
      <c r="I4964" s="30"/>
      <c r="J4964" s="120"/>
      <c r="L4964" s="108"/>
      <c r="M4964" s="108" t="n">
        <f aca="false">TRUNC(O4964-O4964*$O$2,2)</f>
        <v>18.06</v>
      </c>
      <c r="N4964" s="0" t="s">
        <v>1576</v>
      </c>
      <c r="O4964" s="0" t="n">
        <v>23.15</v>
      </c>
    </row>
    <row r="4965" customFormat="false" ht="13.5" hidden="false" customHeight="false" outlineLevel="0" collapsed="false">
      <c r="A4965" s="121"/>
      <c r="B4965" s="121"/>
      <c r="C4965" s="121"/>
      <c r="D4965" s="121"/>
      <c r="E4965" s="121"/>
      <c r="F4965" s="121"/>
      <c r="G4965" s="121"/>
      <c r="H4965" s="121"/>
      <c r="I4965" s="121"/>
      <c r="J4965" s="121"/>
      <c r="L4965" s="108" t="n">
        <f aca="false">TRUNC(N4965-N4965*$O$2,2)</f>
        <v>0</v>
      </c>
      <c r="M4965" s="108" t="n">
        <f aca="false">TRUNC(O4965-O4965*$O$2,2)</f>
        <v>0</v>
      </c>
      <c r="N4965" s="0" t="n">
        <v>0</v>
      </c>
      <c r="O4965" s="0" t="n">
        <v>0</v>
      </c>
    </row>
    <row r="4966" customFormat="false" ht="15" hidden="false" customHeight="false" outlineLevel="0" collapsed="false">
      <c r="A4966" s="98" t="s">
        <v>769</v>
      </c>
      <c r="B4966" s="99" t="s">
        <v>8</v>
      </c>
      <c r="C4966" s="98" t="s">
        <v>9</v>
      </c>
      <c r="D4966" s="98" t="s">
        <v>10</v>
      </c>
      <c r="E4966" s="100" t="s">
        <v>1565</v>
      </c>
      <c r="F4966" s="100"/>
      <c r="G4966" s="101" t="s">
        <v>11</v>
      </c>
      <c r="H4966" s="99" t="s">
        <v>12</v>
      </c>
      <c r="I4966" s="99" t="s">
        <v>13</v>
      </c>
      <c r="J4966" s="99" t="s">
        <v>15</v>
      </c>
      <c r="L4966" s="108"/>
      <c r="M4966" s="108"/>
    </row>
    <row r="4967" customFormat="false" ht="52.9" hidden="false" customHeight="true" outlineLevel="0" collapsed="false">
      <c r="A4967" s="102" t="s">
        <v>1566</v>
      </c>
      <c r="B4967" s="103" t="s">
        <v>770</v>
      </c>
      <c r="C4967" s="102" t="s">
        <v>29</v>
      </c>
      <c r="D4967" s="102" t="s">
        <v>771</v>
      </c>
      <c r="E4967" s="104" t="s">
        <v>3291</v>
      </c>
      <c r="F4967" s="104"/>
      <c r="G4967" s="105" t="s">
        <v>65</v>
      </c>
      <c r="H4967" s="106" t="n">
        <v>1</v>
      </c>
      <c r="I4967" s="107" t="n">
        <f aca="false">L4967</f>
        <v>19.69</v>
      </c>
      <c r="J4967" s="107" t="n">
        <f aca="false">M4967</f>
        <v>19.69</v>
      </c>
      <c r="L4967" s="108" t="n">
        <f aca="false">TRUNC(N4967-N4967*$O$2,2)</f>
        <v>19.69</v>
      </c>
      <c r="M4967" s="108" t="n">
        <f aca="false">TRUNC(O4967-O4967*$O$2,2)</f>
        <v>19.69</v>
      </c>
      <c r="N4967" s="0" t="n">
        <v>25.23</v>
      </c>
      <c r="O4967" s="0" t="n">
        <v>25.23</v>
      </c>
    </row>
    <row r="4968" customFormat="false" ht="39.6" hidden="false" customHeight="true" outlineLevel="0" collapsed="false">
      <c r="A4968" s="109" t="s">
        <v>1567</v>
      </c>
      <c r="B4968" s="110" t="s">
        <v>3314</v>
      </c>
      <c r="C4968" s="109" t="s">
        <v>29</v>
      </c>
      <c r="D4968" s="109" t="s">
        <v>3315</v>
      </c>
      <c r="E4968" s="111" t="s">
        <v>1570</v>
      </c>
      <c r="F4968" s="111"/>
      <c r="G4968" s="112" t="s">
        <v>31</v>
      </c>
      <c r="H4968" s="113" t="n">
        <v>0.1375</v>
      </c>
      <c r="I4968" s="114" t="n">
        <f aca="false">L4968</f>
        <v>16.13</v>
      </c>
      <c r="J4968" s="114" t="n">
        <f aca="false">M4968</f>
        <v>2.21</v>
      </c>
      <c r="L4968" s="108" t="n">
        <f aca="false">TRUNC(N4968-N4968*$O$2,2)</f>
        <v>16.13</v>
      </c>
      <c r="M4968" s="108" t="n">
        <f aca="false">TRUNC(O4968-O4968*$O$2,2)</f>
        <v>2.21</v>
      </c>
      <c r="N4968" s="0" t="n">
        <v>20.67</v>
      </c>
      <c r="O4968" s="0" t="n">
        <v>2.84</v>
      </c>
    </row>
    <row r="4969" customFormat="false" ht="39.6" hidden="false" customHeight="true" outlineLevel="0" collapsed="false">
      <c r="A4969" s="109" t="s">
        <v>1567</v>
      </c>
      <c r="B4969" s="110" t="s">
        <v>3312</v>
      </c>
      <c r="C4969" s="109" t="s">
        <v>29</v>
      </c>
      <c r="D4969" s="109" t="s">
        <v>3313</v>
      </c>
      <c r="E4969" s="111" t="s">
        <v>1570</v>
      </c>
      <c r="F4969" s="111"/>
      <c r="G4969" s="112" t="s">
        <v>31</v>
      </c>
      <c r="H4969" s="113" t="n">
        <v>0.1375</v>
      </c>
      <c r="I4969" s="114" t="n">
        <f aca="false">L4969</f>
        <v>22.6</v>
      </c>
      <c r="J4969" s="114" t="n">
        <f aca="false">M4969</f>
        <v>3.1</v>
      </c>
      <c r="L4969" s="108" t="n">
        <f aca="false">TRUNC(N4969-N4969*$O$2,2)</f>
        <v>22.6</v>
      </c>
      <c r="M4969" s="108" t="n">
        <f aca="false">TRUNC(O4969-O4969*$O$2,2)</f>
        <v>3.1</v>
      </c>
      <c r="N4969" s="0" t="n">
        <v>28.96</v>
      </c>
      <c r="O4969" s="0" t="n">
        <v>3.98</v>
      </c>
    </row>
    <row r="4970" customFormat="false" ht="25.5" hidden="false" customHeight="false" outlineLevel="0" collapsed="false">
      <c r="A4970" s="122" t="s">
        <v>1578</v>
      </c>
      <c r="B4970" s="123" t="s">
        <v>3318</v>
      </c>
      <c r="C4970" s="122" t="s">
        <v>29</v>
      </c>
      <c r="D4970" s="122" t="s">
        <v>3319</v>
      </c>
      <c r="E4970" s="124" t="s">
        <v>1581</v>
      </c>
      <c r="F4970" s="124"/>
      <c r="G4970" s="125" t="s">
        <v>65</v>
      </c>
      <c r="H4970" s="126" t="n">
        <v>0.0055</v>
      </c>
      <c r="I4970" s="127" t="n">
        <f aca="false">L4970</f>
        <v>45.92</v>
      </c>
      <c r="J4970" s="127" t="n">
        <f aca="false">M4970</f>
        <v>0.24</v>
      </c>
      <c r="L4970" s="108" t="n">
        <f aca="false">TRUNC(N4970-N4970*$O$2,2)</f>
        <v>45.92</v>
      </c>
      <c r="M4970" s="108" t="n">
        <f aca="false">TRUNC(O4970-O4970*$O$2,2)</f>
        <v>0.24</v>
      </c>
      <c r="N4970" s="0" t="n">
        <v>58.84</v>
      </c>
      <c r="O4970" s="0" t="n">
        <v>0.32</v>
      </c>
    </row>
    <row r="4971" customFormat="false" ht="25.5" hidden="false" customHeight="false" outlineLevel="0" collapsed="false">
      <c r="A4971" s="122" t="s">
        <v>1578</v>
      </c>
      <c r="B4971" s="123" t="s">
        <v>3320</v>
      </c>
      <c r="C4971" s="122" t="s">
        <v>29</v>
      </c>
      <c r="D4971" s="122" t="s">
        <v>3321</v>
      </c>
      <c r="E4971" s="124" t="s">
        <v>1581</v>
      </c>
      <c r="F4971" s="124"/>
      <c r="G4971" s="125" t="s">
        <v>65</v>
      </c>
      <c r="H4971" s="126" t="n">
        <v>0.0047</v>
      </c>
      <c r="I4971" s="127" t="n">
        <f aca="false">L4971</f>
        <v>40.53</v>
      </c>
      <c r="J4971" s="127" t="n">
        <f aca="false">M4971</f>
        <v>0.18</v>
      </c>
      <c r="L4971" s="108" t="n">
        <f aca="false">TRUNC(N4971-N4971*$O$2,2)</f>
        <v>40.53</v>
      </c>
      <c r="M4971" s="108" t="n">
        <f aca="false">TRUNC(O4971-O4971*$O$2,2)</f>
        <v>0.18</v>
      </c>
      <c r="N4971" s="0" t="n">
        <v>51.93</v>
      </c>
      <c r="O4971" s="0" t="n">
        <v>0.24</v>
      </c>
    </row>
    <row r="4972" customFormat="false" ht="38.25" hidden="false" customHeight="false" outlineLevel="0" collapsed="false">
      <c r="A4972" s="122" t="s">
        <v>1578</v>
      </c>
      <c r="B4972" s="123" t="s">
        <v>3481</v>
      </c>
      <c r="C4972" s="122" t="s">
        <v>29</v>
      </c>
      <c r="D4972" s="122" t="s">
        <v>3482</v>
      </c>
      <c r="E4972" s="124" t="s">
        <v>1581</v>
      </c>
      <c r="F4972" s="124"/>
      <c r="G4972" s="125" t="s">
        <v>65</v>
      </c>
      <c r="H4972" s="126" t="n">
        <v>1</v>
      </c>
      <c r="I4972" s="127" t="n">
        <f aca="false">L4972</f>
        <v>13.93</v>
      </c>
      <c r="J4972" s="127" t="n">
        <f aca="false">M4972</f>
        <v>13.93</v>
      </c>
      <c r="L4972" s="108" t="n">
        <f aca="false">TRUNC(N4972-N4972*$O$2,2)</f>
        <v>13.93</v>
      </c>
      <c r="M4972" s="108" t="n">
        <f aca="false">TRUNC(O4972-O4972*$O$2,2)</f>
        <v>13.93</v>
      </c>
      <c r="N4972" s="0" t="n">
        <v>17.85</v>
      </c>
      <c r="O4972" s="0" t="n">
        <v>17.85</v>
      </c>
    </row>
    <row r="4973" customFormat="false" ht="12.75" hidden="false" customHeight="false" outlineLevel="0" collapsed="false">
      <c r="A4973" s="115"/>
      <c r="B4973" s="115"/>
      <c r="C4973" s="115"/>
      <c r="D4973" s="115"/>
      <c r="E4973" s="115"/>
      <c r="F4973" s="116"/>
      <c r="G4973" s="115"/>
      <c r="H4973" s="116"/>
      <c r="I4973" s="115"/>
      <c r="J4973" s="116"/>
      <c r="L4973" s="108"/>
      <c r="M4973" s="108" t="n">
        <f aca="false">TRUNC(O4973-O4973*$O$2,2)</f>
        <v>4.12</v>
      </c>
      <c r="N4973" s="0" t="s">
        <v>1574</v>
      </c>
      <c r="O4973" s="0" t="n">
        <v>5.28</v>
      </c>
    </row>
    <row r="4974" customFormat="false" ht="12.75" hidden="false" customHeight="false" outlineLevel="0" collapsed="false">
      <c r="A4974" s="115"/>
      <c r="B4974" s="115"/>
      <c r="C4974" s="115"/>
      <c r="D4974" s="115"/>
      <c r="E4974" s="115"/>
      <c r="F4974" s="116"/>
      <c r="G4974" s="115"/>
      <c r="H4974" s="117" t="s">
        <v>1575</v>
      </c>
      <c r="I4974" s="117"/>
      <c r="J4974" s="118" t="n">
        <f aca="false">M4974</f>
        <v>24.1</v>
      </c>
      <c r="L4974" s="108" t="n">
        <f aca="false">TRUNC(N4974-N4974*$O$2,2)</f>
        <v>0</v>
      </c>
      <c r="M4974" s="108" t="n">
        <f aca="false">TRUNC(O4974-O4974*$O$2,2)</f>
        <v>24.1</v>
      </c>
      <c r="N4974" s="0" t="n">
        <v>0</v>
      </c>
      <c r="O4974" s="0" t="n">
        <v>30.89</v>
      </c>
    </row>
    <row r="4975" customFormat="false" ht="13.5" hidden="false" customHeight="false" outlineLevel="0" collapsed="false">
      <c r="A4975" s="30"/>
      <c r="B4975" s="30"/>
      <c r="C4975" s="30"/>
      <c r="D4975" s="30"/>
      <c r="E4975" s="30"/>
      <c r="F4975" s="30"/>
      <c r="G4975" s="30"/>
      <c r="H4975" s="119"/>
      <c r="I4975" s="30"/>
      <c r="J4975" s="120"/>
      <c r="L4975" s="108"/>
      <c r="M4975" s="108" t="n">
        <f aca="false">TRUNC(O4975-O4975*$O$2,2)</f>
        <v>144.65</v>
      </c>
      <c r="N4975" s="0" t="s">
        <v>1576</v>
      </c>
      <c r="O4975" s="0" t="n">
        <v>185.34</v>
      </c>
    </row>
    <row r="4976" customFormat="false" ht="13.5" hidden="false" customHeight="false" outlineLevel="0" collapsed="false">
      <c r="A4976" s="121"/>
      <c r="B4976" s="121"/>
      <c r="C4976" s="121"/>
      <c r="D4976" s="121"/>
      <c r="E4976" s="121"/>
      <c r="F4976" s="121"/>
      <c r="G4976" s="121"/>
      <c r="H4976" s="121"/>
      <c r="I4976" s="121"/>
      <c r="J4976" s="121"/>
      <c r="L4976" s="108" t="n">
        <f aca="false">TRUNC(N4976-N4976*$O$2,2)</f>
        <v>0</v>
      </c>
      <c r="M4976" s="108" t="n">
        <f aca="false">TRUNC(O4976-O4976*$O$2,2)</f>
        <v>0</v>
      </c>
      <c r="N4976" s="0" t="n">
        <v>0</v>
      </c>
      <c r="O4976" s="0" t="n">
        <v>0</v>
      </c>
    </row>
    <row r="4977" customFormat="false" ht="15" hidden="false" customHeight="false" outlineLevel="0" collapsed="false">
      <c r="A4977" s="98" t="s">
        <v>772</v>
      </c>
      <c r="B4977" s="99" t="s">
        <v>8</v>
      </c>
      <c r="C4977" s="98" t="s">
        <v>9</v>
      </c>
      <c r="D4977" s="98" t="s">
        <v>10</v>
      </c>
      <c r="E4977" s="100" t="s">
        <v>1565</v>
      </c>
      <c r="F4977" s="100"/>
      <c r="G4977" s="101" t="s">
        <v>11</v>
      </c>
      <c r="H4977" s="99" t="s">
        <v>12</v>
      </c>
      <c r="I4977" s="99" t="s">
        <v>13</v>
      </c>
      <c r="J4977" s="99" t="s">
        <v>15</v>
      </c>
      <c r="L4977" s="108"/>
      <c r="M4977" s="108"/>
    </row>
    <row r="4978" customFormat="false" ht="52.9" hidden="false" customHeight="true" outlineLevel="0" collapsed="false">
      <c r="A4978" s="102" t="s">
        <v>1566</v>
      </c>
      <c r="B4978" s="103" t="s">
        <v>773</v>
      </c>
      <c r="C4978" s="102" t="s">
        <v>29</v>
      </c>
      <c r="D4978" s="102" t="s">
        <v>774</v>
      </c>
      <c r="E4978" s="104" t="s">
        <v>3291</v>
      </c>
      <c r="F4978" s="104"/>
      <c r="G4978" s="105" t="s">
        <v>65</v>
      </c>
      <c r="H4978" s="106" t="n">
        <v>1</v>
      </c>
      <c r="I4978" s="107" t="n">
        <f aca="false">L4978</f>
        <v>26.24</v>
      </c>
      <c r="J4978" s="107" t="n">
        <f aca="false">M4978</f>
        <v>26.24</v>
      </c>
      <c r="L4978" s="108" t="n">
        <f aca="false">TRUNC(N4978-N4978*$O$2,2)</f>
        <v>26.24</v>
      </c>
      <c r="M4978" s="108" t="n">
        <f aca="false">TRUNC(O4978-O4978*$O$2,2)</f>
        <v>26.24</v>
      </c>
      <c r="N4978" s="0" t="n">
        <v>33.63</v>
      </c>
      <c r="O4978" s="0" t="n">
        <v>33.63</v>
      </c>
    </row>
    <row r="4979" customFormat="false" ht="39.6" hidden="false" customHeight="true" outlineLevel="0" collapsed="false">
      <c r="A4979" s="109" t="s">
        <v>1567</v>
      </c>
      <c r="B4979" s="110" t="s">
        <v>3312</v>
      </c>
      <c r="C4979" s="109" t="s">
        <v>29</v>
      </c>
      <c r="D4979" s="109" t="s">
        <v>3313</v>
      </c>
      <c r="E4979" s="111" t="s">
        <v>1570</v>
      </c>
      <c r="F4979" s="111"/>
      <c r="G4979" s="112" t="s">
        <v>31</v>
      </c>
      <c r="H4979" s="113" t="n">
        <v>0.1472</v>
      </c>
      <c r="I4979" s="114" t="n">
        <f aca="false">L4979</f>
        <v>22.6</v>
      </c>
      <c r="J4979" s="114" t="n">
        <f aca="false">M4979</f>
        <v>3.32</v>
      </c>
      <c r="L4979" s="108" t="n">
        <f aca="false">TRUNC(N4979-N4979*$O$2,2)</f>
        <v>22.6</v>
      </c>
      <c r="M4979" s="108" t="n">
        <f aca="false">TRUNC(O4979-O4979*$O$2,2)</f>
        <v>3.32</v>
      </c>
      <c r="N4979" s="0" t="n">
        <v>28.96</v>
      </c>
      <c r="O4979" s="0" t="n">
        <v>4.26</v>
      </c>
    </row>
    <row r="4980" customFormat="false" ht="39.6" hidden="false" customHeight="true" outlineLevel="0" collapsed="false">
      <c r="A4980" s="109" t="s">
        <v>1567</v>
      </c>
      <c r="B4980" s="110" t="s">
        <v>3314</v>
      </c>
      <c r="C4980" s="109" t="s">
        <v>29</v>
      </c>
      <c r="D4980" s="109" t="s">
        <v>3315</v>
      </c>
      <c r="E4980" s="111" t="s">
        <v>1570</v>
      </c>
      <c r="F4980" s="111"/>
      <c r="G4980" s="112" t="s">
        <v>31</v>
      </c>
      <c r="H4980" s="113" t="n">
        <v>0.1472</v>
      </c>
      <c r="I4980" s="114" t="n">
        <f aca="false">L4980</f>
        <v>16.13</v>
      </c>
      <c r="J4980" s="114" t="n">
        <f aca="false">M4980</f>
        <v>2.37</v>
      </c>
      <c r="L4980" s="108" t="n">
        <f aca="false">TRUNC(N4980-N4980*$O$2,2)</f>
        <v>16.13</v>
      </c>
      <c r="M4980" s="108" t="n">
        <f aca="false">TRUNC(O4980-O4980*$O$2,2)</f>
        <v>2.37</v>
      </c>
      <c r="N4980" s="0" t="n">
        <v>20.67</v>
      </c>
      <c r="O4980" s="0" t="n">
        <v>3.04</v>
      </c>
    </row>
    <row r="4981" customFormat="false" ht="38.25" hidden="false" customHeight="false" outlineLevel="0" collapsed="false">
      <c r="A4981" s="122" t="s">
        <v>1578</v>
      </c>
      <c r="B4981" s="123" t="s">
        <v>3483</v>
      </c>
      <c r="C4981" s="122" t="s">
        <v>29</v>
      </c>
      <c r="D4981" s="122" t="s">
        <v>3484</v>
      </c>
      <c r="E4981" s="124" t="s">
        <v>1581</v>
      </c>
      <c r="F4981" s="124"/>
      <c r="G4981" s="125" t="s">
        <v>65</v>
      </c>
      <c r="H4981" s="126" t="n">
        <v>1</v>
      </c>
      <c r="I4981" s="127" t="n">
        <f aca="false">L4981</f>
        <v>19.71</v>
      </c>
      <c r="J4981" s="127" t="n">
        <f aca="false">M4981</f>
        <v>19.71</v>
      </c>
      <c r="L4981" s="108" t="n">
        <f aca="false">TRUNC(N4981-N4981*$O$2,2)</f>
        <v>19.71</v>
      </c>
      <c r="M4981" s="108" t="n">
        <f aca="false">TRUNC(O4981-O4981*$O$2,2)</f>
        <v>19.71</v>
      </c>
      <c r="N4981" s="0" t="n">
        <v>25.26</v>
      </c>
      <c r="O4981" s="0" t="n">
        <v>25.26</v>
      </c>
    </row>
    <row r="4982" customFormat="false" ht="25.5" hidden="false" customHeight="false" outlineLevel="0" collapsed="false">
      <c r="A4982" s="122" t="s">
        <v>1578</v>
      </c>
      <c r="B4982" s="123" t="s">
        <v>3320</v>
      </c>
      <c r="C4982" s="122" t="s">
        <v>29</v>
      </c>
      <c r="D4982" s="122" t="s">
        <v>3321</v>
      </c>
      <c r="E4982" s="124" t="s">
        <v>1581</v>
      </c>
      <c r="F4982" s="124"/>
      <c r="G4982" s="125" t="s">
        <v>65</v>
      </c>
      <c r="H4982" s="126" t="n">
        <v>0.0082</v>
      </c>
      <c r="I4982" s="127" t="n">
        <f aca="false">L4982</f>
        <v>40.53</v>
      </c>
      <c r="J4982" s="127" t="n">
        <f aca="false">M4982</f>
        <v>0.32</v>
      </c>
      <c r="L4982" s="108" t="n">
        <f aca="false">TRUNC(N4982-N4982*$O$2,2)</f>
        <v>40.53</v>
      </c>
      <c r="M4982" s="108" t="n">
        <f aca="false">TRUNC(O4982-O4982*$O$2,2)</f>
        <v>0.32</v>
      </c>
      <c r="N4982" s="0" t="n">
        <v>51.93</v>
      </c>
      <c r="O4982" s="0" t="n">
        <v>0.42</v>
      </c>
    </row>
    <row r="4983" customFormat="false" ht="25.5" hidden="false" customHeight="false" outlineLevel="0" collapsed="false">
      <c r="A4983" s="122" t="s">
        <v>1578</v>
      </c>
      <c r="B4983" s="123" t="s">
        <v>3316</v>
      </c>
      <c r="C4983" s="122" t="s">
        <v>29</v>
      </c>
      <c r="D4983" s="122" t="s">
        <v>3317</v>
      </c>
      <c r="E4983" s="124" t="s">
        <v>1581</v>
      </c>
      <c r="F4983" s="124"/>
      <c r="G4983" s="125" t="s">
        <v>65</v>
      </c>
      <c r="H4983" s="126" t="n">
        <v>0.0078</v>
      </c>
      <c r="I4983" s="127" t="n">
        <f aca="false">L4983</f>
        <v>1.67</v>
      </c>
      <c r="J4983" s="127" t="n">
        <f aca="false">M4983</f>
        <v>0</v>
      </c>
      <c r="L4983" s="108" t="n">
        <f aca="false">TRUNC(N4983-N4983*$O$2,2)</f>
        <v>1.67</v>
      </c>
      <c r="M4983" s="108" t="n">
        <f aca="false">TRUNC(O4983-O4983*$O$2,2)</f>
        <v>0</v>
      </c>
      <c r="N4983" s="0" t="n">
        <v>2.15</v>
      </c>
      <c r="O4983" s="0" t="n">
        <v>0.01</v>
      </c>
    </row>
    <row r="4984" customFormat="false" ht="25.5" hidden="false" customHeight="false" outlineLevel="0" collapsed="false">
      <c r="A4984" s="122" t="s">
        <v>1578</v>
      </c>
      <c r="B4984" s="123" t="s">
        <v>3318</v>
      </c>
      <c r="C4984" s="122" t="s">
        <v>29</v>
      </c>
      <c r="D4984" s="122" t="s">
        <v>3319</v>
      </c>
      <c r="E4984" s="124" t="s">
        <v>1581</v>
      </c>
      <c r="F4984" s="124"/>
      <c r="G4984" s="125" t="s">
        <v>65</v>
      </c>
      <c r="H4984" s="126" t="n">
        <v>0.011</v>
      </c>
      <c r="I4984" s="127" t="n">
        <f aca="false">L4984</f>
        <v>45.92</v>
      </c>
      <c r="J4984" s="127" t="n">
        <f aca="false">M4984</f>
        <v>0.49</v>
      </c>
      <c r="L4984" s="108" t="n">
        <f aca="false">TRUNC(N4984-N4984*$O$2,2)</f>
        <v>45.92</v>
      </c>
      <c r="M4984" s="108" t="n">
        <f aca="false">TRUNC(O4984-O4984*$O$2,2)</f>
        <v>0.49</v>
      </c>
      <c r="N4984" s="0" t="n">
        <v>58.84</v>
      </c>
      <c r="O4984" s="0" t="n">
        <v>0.64</v>
      </c>
    </row>
    <row r="4985" customFormat="false" ht="12.75" hidden="false" customHeight="false" outlineLevel="0" collapsed="false">
      <c r="A4985" s="115"/>
      <c r="B4985" s="115"/>
      <c r="C4985" s="115"/>
      <c r="D4985" s="115"/>
      <c r="E4985" s="115"/>
      <c r="F4985" s="116"/>
      <c r="G4985" s="115"/>
      <c r="H4985" s="116"/>
      <c r="I4985" s="115"/>
      <c r="J4985" s="116"/>
      <c r="L4985" s="108"/>
      <c r="M4985" s="108" t="n">
        <f aca="false">TRUNC(O4985-O4985*$O$2,2)</f>
        <v>4.41</v>
      </c>
      <c r="N4985" s="0" t="s">
        <v>1574</v>
      </c>
      <c r="O4985" s="0" t="n">
        <v>5.66</v>
      </c>
    </row>
    <row r="4986" customFormat="false" ht="12.75" hidden="false" customHeight="false" outlineLevel="0" collapsed="false">
      <c r="A4986" s="115"/>
      <c r="B4986" s="115"/>
      <c r="C4986" s="115"/>
      <c r="D4986" s="115"/>
      <c r="E4986" s="115"/>
      <c r="F4986" s="116"/>
      <c r="G4986" s="115"/>
      <c r="H4986" s="117" t="s">
        <v>1575</v>
      </c>
      <c r="I4986" s="117"/>
      <c r="J4986" s="118" t="n">
        <f aca="false">M4986</f>
        <v>32.14</v>
      </c>
      <c r="L4986" s="108" t="n">
        <f aca="false">TRUNC(N4986-N4986*$O$2,2)</f>
        <v>0</v>
      </c>
      <c r="M4986" s="108" t="n">
        <f aca="false">TRUNC(O4986-O4986*$O$2,2)</f>
        <v>32.14</v>
      </c>
      <c r="N4986" s="0" t="n">
        <v>0</v>
      </c>
      <c r="O4986" s="0" t="n">
        <v>41.18</v>
      </c>
    </row>
    <row r="4987" customFormat="false" ht="13.5" hidden="false" customHeight="false" outlineLevel="0" collapsed="false">
      <c r="A4987" s="30"/>
      <c r="B4987" s="30"/>
      <c r="C4987" s="30"/>
      <c r="D4987" s="30"/>
      <c r="E4987" s="30"/>
      <c r="F4987" s="30"/>
      <c r="G4987" s="30"/>
      <c r="H4987" s="119"/>
      <c r="I4987" s="30"/>
      <c r="J4987" s="120"/>
      <c r="L4987" s="108"/>
      <c r="M4987" s="108" t="n">
        <f aca="false">TRUNC(O4987-O4987*$O$2,2)</f>
        <v>32.14</v>
      </c>
      <c r="N4987" s="0" t="s">
        <v>1576</v>
      </c>
      <c r="O4987" s="0" t="n">
        <v>41.18</v>
      </c>
    </row>
    <row r="4988" customFormat="false" ht="13.5" hidden="false" customHeight="false" outlineLevel="0" collapsed="false">
      <c r="A4988" s="121"/>
      <c r="B4988" s="121"/>
      <c r="C4988" s="121"/>
      <c r="D4988" s="121"/>
      <c r="E4988" s="121"/>
      <c r="F4988" s="121"/>
      <c r="G4988" s="121"/>
      <c r="H4988" s="121"/>
      <c r="I4988" s="121"/>
      <c r="J4988" s="121"/>
      <c r="L4988" s="108" t="n">
        <f aca="false">TRUNC(N4988-N4988*$O$2,2)</f>
        <v>0</v>
      </c>
      <c r="M4988" s="108" t="n">
        <f aca="false">TRUNC(O4988-O4988*$O$2,2)</f>
        <v>0</v>
      </c>
      <c r="N4988" s="0" t="n">
        <v>0</v>
      </c>
      <c r="O4988" s="0" t="n">
        <v>0</v>
      </c>
    </row>
    <row r="4989" customFormat="false" ht="15" hidden="false" customHeight="false" outlineLevel="0" collapsed="false">
      <c r="A4989" s="98" t="s">
        <v>775</v>
      </c>
      <c r="B4989" s="99" t="s">
        <v>8</v>
      </c>
      <c r="C4989" s="98" t="s">
        <v>9</v>
      </c>
      <c r="D4989" s="98" t="s">
        <v>10</v>
      </c>
      <c r="E4989" s="100" t="s">
        <v>1565</v>
      </c>
      <c r="F4989" s="100"/>
      <c r="G4989" s="101" t="s">
        <v>11</v>
      </c>
      <c r="H4989" s="99" t="s">
        <v>12</v>
      </c>
      <c r="I4989" s="99" t="s">
        <v>13</v>
      </c>
      <c r="J4989" s="99" t="s">
        <v>15</v>
      </c>
      <c r="L4989" s="108"/>
      <c r="M4989" s="108"/>
    </row>
    <row r="4990" customFormat="false" ht="52.9" hidden="false" customHeight="true" outlineLevel="0" collapsed="false">
      <c r="A4990" s="102" t="s">
        <v>1566</v>
      </c>
      <c r="B4990" s="103" t="s">
        <v>776</v>
      </c>
      <c r="C4990" s="102" t="s">
        <v>29</v>
      </c>
      <c r="D4990" s="102" t="s">
        <v>777</v>
      </c>
      <c r="E4990" s="104" t="s">
        <v>3291</v>
      </c>
      <c r="F4990" s="104"/>
      <c r="G4990" s="105" t="s">
        <v>65</v>
      </c>
      <c r="H4990" s="106" t="n">
        <v>1</v>
      </c>
      <c r="I4990" s="107" t="n">
        <f aca="false">L4990</f>
        <v>4.23</v>
      </c>
      <c r="J4990" s="107" t="n">
        <f aca="false">M4990</f>
        <v>4.23</v>
      </c>
      <c r="L4990" s="108" t="n">
        <f aca="false">TRUNC(N4990-N4990*$O$2,2)</f>
        <v>4.23</v>
      </c>
      <c r="M4990" s="108" t="n">
        <f aca="false">TRUNC(O4990-O4990*$O$2,2)</f>
        <v>4.23</v>
      </c>
      <c r="N4990" s="0" t="n">
        <v>5.42</v>
      </c>
      <c r="O4990" s="0" t="n">
        <v>5.42</v>
      </c>
    </row>
    <row r="4991" customFormat="false" ht="39.6" hidden="false" customHeight="true" outlineLevel="0" collapsed="false">
      <c r="A4991" s="109" t="s">
        <v>1567</v>
      </c>
      <c r="B4991" s="110" t="s">
        <v>3312</v>
      </c>
      <c r="C4991" s="109" t="s">
        <v>29</v>
      </c>
      <c r="D4991" s="109" t="s">
        <v>3313</v>
      </c>
      <c r="E4991" s="111" t="s">
        <v>1570</v>
      </c>
      <c r="F4991" s="111"/>
      <c r="G4991" s="112" t="s">
        <v>31</v>
      </c>
      <c r="H4991" s="113" t="n">
        <v>0.0805</v>
      </c>
      <c r="I4991" s="114" t="n">
        <f aca="false">L4991</f>
        <v>22.6</v>
      </c>
      <c r="J4991" s="114" t="n">
        <f aca="false">M4991</f>
        <v>1.81</v>
      </c>
      <c r="L4991" s="108" t="n">
        <f aca="false">TRUNC(N4991-N4991*$O$2,2)</f>
        <v>22.6</v>
      </c>
      <c r="M4991" s="108" t="n">
        <f aca="false">TRUNC(O4991-O4991*$O$2,2)</f>
        <v>1.81</v>
      </c>
      <c r="N4991" s="0" t="n">
        <v>28.96</v>
      </c>
      <c r="O4991" s="0" t="n">
        <v>2.33</v>
      </c>
    </row>
    <row r="4992" customFormat="false" ht="39.6" hidden="false" customHeight="true" outlineLevel="0" collapsed="false">
      <c r="A4992" s="109" t="s">
        <v>1567</v>
      </c>
      <c r="B4992" s="110" t="s">
        <v>3314</v>
      </c>
      <c r="C4992" s="109" t="s">
        <v>29</v>
      </c>
      <c r="D4992" s="109" t="s">
        <v>3315</v>
      </c>
      <c r="E4992" s="111" t="s">
        <v>1570</v>
      </c>
      <c r="F4992" s="111"/>
      <c r="G4992" s="112" t="s">
        <v>31</v>
      </c>
      <c r="H4992" s="113" t="n">
        <v>0.0805</v>
      </c>
      <c r="I4992" s="114" t="n">
        <f aca="false">L4992</f>
        <v>16.13</v>
      </c>
      <c r="J4992" s="114" t="n">
        <f aca="false">M4992</f>
        <v>1.29</v>
      </c>
      <c r="L4992" s="108" t="n">
        <f aca="false">TRUNC(N4992-N4992*$O$2,2)</f>
        <v>16.13</v>
      </c>
      <c r="M4992" s="108" t="n">
        <f aca="false">TRUNC(O4992-O4992*$O$2,2)</f>
        <v>1.29</v>
      </c>
      <c r="N4992" s="0" t="n">
        <v>20.67</v>
      </c>
      <c r="O4992" s="0" t="n">
        <v>1.66</v>
      </c>
    </row>
    <row r="4993" customFormat="false" ht="38.25" hidden="false" customHeight="false" outlineLevel="0" collapsed="false">
      <c r="A4993" s="122" t="s">
        <v>1578</v>
      </c>
      <c r="B4993" s="123" t="s">
        <v>3485</v>
      </c>
      <c r="C4993" s="122" t="s">
        <v>29</v>
      </c>
      <c r="D4993" s="122" t="s">
        <v>3486</v>
      </c>
      <c r="E4993" s="124" t="s">
        <v>1581</v>
      </c>
      <c r="F4993" s="124"/>
      <c r="G4993" s="125" t="s">
        <v>65</v>
      </c>
      <c r="H4993" s="126" t="n">
        <v>1</v>
      </c>
      <c r="I4993" s="127" t="n">
        <f aca="false">L4993</f>
        <v>0.6</v>
      </c>
      <c r="J4993" s="127" t="n">
        <f aca="false">M4993</f>
        <v>0.6</v>
      </c>
      <c r="L4993" s="108" t="n">
        <f aca="false">TRUNC(N4993-N4993*$O$2,2)</f>
        <v>0.6</v>
      </c>
      <c r="M4993" s="108" t="n">
        <f aca="false">TRUNC(O4993-O4993*$O$2,2)</f>
        <v>0.6</v>
      </c>
      <c r="N4993" s="0" t="n">
        <v>0.78</v>
      </c>
      <c r="O4993" s="0" t="n">
        <v>0.78</v>
      </c>
    </row>
    <row r="4994" customFormat="false" ht="25.5" hidden="false" customHeight="false" outlineLevel="0" collapsed="false">
      <c r="A4994" s="122" t="s">
        <v>1578</v>
      </c>
      <c r="B4994" s="123" t="s">
        <v>3320</v>
      </c>
      <c r="C4994" s="122" t="s">
        <v>29</v>
      </c>
      <c r="D4994" s="122" t="s">
        <v>3321</v>
      </c>
      <c r="E4994" s="124" t="s">
        <v>1581</v>
      </c>
      <c r="F4994" s="124"/>
      <c r="G4994" s="125" t="s">
        <v>65</v>
      </c>
      <c r="H4994" s="126" t="n">
        <v>0.0047</v>
      </c>
      <c r="I4994" s="127" t="n">
        <f aca="false">L4994</f>
        <v>40.53</v>
      </c>
      <c r="J4994" s="127" t="n">
        <f aca="false">M4994</f>
        <v>0.18</v>
      </c>
      <c r="L4994" s="108" t="n">
        <f aca="false">TRUNC(N4994-N4994*$O$2,2)</f>
        <v>40.53</v>
      </c>
      <c r="M4994" s="108" t="n">
        <f aca="false">TRUNC(O4994-O4994*$O$2,2)</f>
        <v>0.18</v>
      </c>
      <c r="N4994" s="0" t="n">
        <v>51.93</v>
      </c>
      <c r="O4994" s="0" t="n">
        <v>0.24</v>
      </c>
    </row>
    <row r="4995" customFormat="false" ht="25.5" hidden="false" customHeight="false" outlineLevel="0" collapsed="false">
      <c r="A4995" s="122" t="s">
        <v>1578</v>
      </c>
      <c r="B4995" s="123" t="s">
        <v>3316</v>
      </c>
      <c r="C4995" s="122" t="s">
        <v>29</v>
      </c>
      <c r="D4995" s="122" t="s">
        <v>3317</v>
      </c>
      <c r="E4995" s="124" t="s">
        <v>1581</v>
      </c>
      <c r="F4995" s="124"/>
      <c r="G4995" s="125" t="s">
        <v>65</v>
      </c>
      <c r="H4995" s="126" t="n">
        <v>0.0291</v>
      </c>
      <c r="I4995" s="127" t="n">
        <f aca="false">L4995</f>
        <v>1.67</v>
      </c>
      <c r="J4995" s="127" t="n">
        <f aca="false">M4995</f>
        <v>0.04</v>
      </c>
      <c r="L4995" s="108" t="n">
        <f aca="false">TRUNC(N4995-N4995*$O$2,2)</f>
        <v>1.67</v>
      </c>
      <c r="M4995" s="108" t="n">
        <f aca="false">TRUNC(O4995-O4995*$O$2,2)</f>
        <v>0.04</v>
      </c>
      <c r="N4995" s="0" t="n">
        <v>2.15</v>
      </c>
      <c r="O4995" s="0" t="n">
        <v>0.06</v>
      </c>
    </row>
    <row r="4996" customFormat="false" ht="25.5" hidden="false" customHeight="false" outlineLevel="0" collapsed="false">
      <c r="A4996" s="122" t="s">
        <v>1578</v>
      </c>
      <c r="B4996" s="123" t="s">
        <v>3318</v>
      </c>
      <c r="C4996" s="122" t="s">
        <v>29</v>
      </c>
      <c r="D4996" s="122" t="s">
        <v>3319</v>
      </c>
      <c r="E4996" s="124" t="s">
        <v>1581</v>
      </c>
      <c r="F4996" s="124"/>
      <c r="G4996" s="125" t="s">
        <v>65</v>
      </c>
      <c r="H4996" s="126" t="n">
        <v>0.006</v>
      </c>
      <c r="I4996" s="127" t="n">
        <f aca="false">L4996</f>
        <v>45.92</v>
      </c>
      <c r="J4996" s="127" t="n">
        <f aca="false">M4996</f>
        <v>0.27</v>
      </c>
      <c r="L4996" s="108" t="n">
        <f aca="false">TRUNC(N4996-N4996*$O$2,2)</f>
        <v>45.92</v>
      </c>
      <c r="M4996" s="108" t="n">
        <f aca="false">TRUNC(O4996-O4996*$O$2,2)</f>
        <v>0.27</v>
      </c>
      <c r="N4996" s="0" t="n">
        <v>58.84</v>
      </c>
      <c r="O4996" s="0" t="n">
        <v>0.35</v>
      </c>
    </row>
    <row r="4997" customFormat="false" ht="12.75" hidden="false" customHeight="false" outlineLevel="0" collapsed="false">
      <c r="A4997" s="115"/>
      <c r="B4997" s="115"/>
      <c r="C4997" s="115"/>
      <c r="D4997" s="115"/>
      <c r="E4997" s="115"/>
      <c r="F4997" s="116"/>
      <c r="G4997" s="115"/>
      <c r="H4997" s="116"/>
      <c r="I4997" s="115"/>
      <c r="J4997" s="116"/>
      <c r="L4997" s="108"/>
      <c r="M4997" s="108" t="n">
        <f aca="false">TRUNC(O4997-O4997*$O$2,2)</f>
        <v>2.41</v>
      </c>
      <c r="N4997" s="0" t="s">
        <v>1574</v>
      </c>
      <c r="O4997" s="0" t="n">
        <v>3.09</v>
      </c>
    </row>
    <row r="4998" customFormat="false" ht="12.75" hidden="false" customHeight="false" outlineLevel="0" collapsed="false">
      <c r="A4998" s="115"/>
      <c r="B4998" s="115"/>
      <c r="C4998" s="115"/>
      <c r="D4998" s="115"/>
      <c r="E4998" s="115"/>
      <c r="F4998" s="116"/>
      <c r="G4998" s="115"/>
      <c r="H4998" s="117" t="s">
        <v>1575</v>
      </c>
      <c r="I4998" s="117"/>
      <c r="J4998" s="118" t="n">
        <f aca="false">M4998</f>
        <v>5.17</v>
      </c>
      <c r="L4998" s="108" t="n">
        <f aca="false">TRUNC(N4998-N4998*$O$2,2)</f>
        <v>0</v>
      </c>
      <c r="M4998" s="108" t="n">
        <f aca="false">TRUNC(O4998-O4998*$O$2,2)</f>
        <v>5.17</v>
      </c>
      <c r="N4998" s="0" t="n">
        <v>0</v>
      </c>
      <c r="O4998" s="0" t="n">
        <v>6.63</v>
      </c>
    </row>
    <row r="4999" customFormat="false" ht="13.5" hidden="false" customHeight="false" outlineLevel="0" collapsed="false">
      <c r="A4999" s="30"/>
      <c r="B4999" s="30"/>
      <c r="C4999" s="30"/>
      <c r="D4999" s="30"/>
      <c r="E4999" s="30"/>
      <c r="F4999" s="30"/>
      <c r="G4999" s="30"/>
      <c r="H4999" s="119"/>
      <c r="I4999" s="30"/>
      <c r="J4999" s="120"/>
      <c r="L4999" s="108"/>
      <c r="M4999" s="108" t="n">
        <f aca="false">TRUNC(O4999-O4999*$O$2,2)</f>
        <v>139.71</v>
      </c>
      <c r="N4999" s="0" t="s">
        <v>1576</v>
      </c>
      <c r="O4999" s="0" t="n">
        <v>179.01</v>
      </c>
    </row>
    <row r="5000" customFormat="false" ht="13.5" hidden="false" customHeight="false" outlineLevel="0" collapsed="false">
      <c r="A5000" s="121"/>
      <c r="B5000" s="121"/>
      <c r="C5000" s="121"/>
      <c r="D5000" s="121"/>
      <c r="E5000" s="121"/>
      <c r="F5000" s="121"/>
      <c r="G5000" s="121"/>
      <c r="H5000" s="121"/>
      <c r="I5000" s="121"/>
      <c r="J5000" s="121"/>
      <c r="L5000" s="108" t="n">
        <f aca="false">TRUNC(N5000-N5000*$O$2,2)</f>
        <v>0</v>
      </c>
      <c r="M5000" s="108" t="n">
        <f aca="false">TRUNC(O5000-O5000*$O$2,2)</f>
        <v>0</v>
      </c>
      <c r="N5000" s="0" t="n">
        <v>0</v>
      </c>
      <c r="O5000" s="0" t="n">
        <v>0</v>
      </c>
    </row>
    <row r="5001" customFormat="false" ht="15" hidden="false" customHeight="false" outlineLevel="0" collapsed="false">
      <c r="A5001" s="98" t="s">
        <v>778</v>
      </c>
      <c r="B5001" s="99" t="s">
        <v>8</v>
      </c>
      <c r="C5001" s="98" t="s">
        <v>9</v>
      </c>
      <c r="D5001" s="98" t="s">
        <v>10</v>
      </c>
      <c r="E5001" s="100" t="s">
        <v>1565</v>
      </c>
      <c r="F5001" s="100"/>
      <c r="G5001" s="101" t="s">
        <v>11</v>
      </c>
      <c r="H5001" s="99" t="s">
        <v>12</v>
      </c>
      <c r="I5001" s="99" t="s">
        <v>13</v>
      </c>
      <c r="J5001" s="99" t="s">
        <v>15</v>
      </c>
      <c r="L5001" s="108"/>
      <c r="M5001" s="108"/>
    </row>
    <row r="5002" customFormat="false" ht="52.9" hidden="false" customHeight="true" outlineLevel="0" collapsed="false">
      <c r="A5002" s="102" t="s">
        <v>1566</v>
      </c>
      <c r="B5002" s="103" t="s">
        <v>779</v>
      </c>
      <c r="C5002" s="102" t="s">
        <v>29</v>
      </c>
      <c r="D5002" s="102" t="s">
        <v>780</v>
      </c>
      <c r="E5002" s="104" t="s">
        <v>3291</v>
      </c>
      <c r="F5002" s="104"/>
      <c r="G5002" s="105" t="s">
        <v>65</v>
      </c>
      <c r="H5002" s="106" t="n">
        <v>1</v>
      </c>
      <c r="I5002" s="107" t="n">
        <f aca="false">L5002</f>
        <v>3.76</v>
      </c>
      <c r="J5002" s="107" t="n">
        <f aca="false">M5002</f>
        <v>3.76</v>
      </c>
      <c r="L5002" s="108" t="n">
        <f aca="false">TRUNC(N5002-N5002*$O$2,2)</f>
        <v>3.76</v>
      </c>
      <c r="M5002" s="108" t="n">
        <f aca="false">TRUNC(O5002-O5002*$O$2,2)</f>
        <v>3.76</v>
      </c>
      <c r="N5002" s="0" t="n">
        <v>4.82</v>
      </c>
      <c r="O5002" s="0" t="n">
        <v>4.82</v>
      </c>
    </row>
    <row r="5003" customFormat="false" ht="39.6" hidden="false" customHeight="true" outlineLevel="0" collapsed="false">
      <c r="A5003" s="109" t="s">
        <v>1567</v>
      </c>
      <c r="B5003" s="110" t="s">
        <v>3312</v>
      </c>
      <c r="C5003" s="109" t="s">
        <v>29</v>
      </c>
      <c r="D5003" s="109" t="s">
        <v>3313</v>
      </c>
      <c r="E5003" s="111" t="s">
        <v>1570</v>
      </c>
      <c r="F5003" s="111"/>
      <c r="G5003" s="112" t="s">
        <v>31</v>
      </c>
      <c r="H5003" s="113" t="n">
        <v>0.0501</v>
      </c>
      <c r="I5003" s="114" t="n">
        <f aca="false">L5003</f>
        <v>22.6</v>
      </c>
      <c r="J5003" s="114" t="n">
        <f aca="false">M5003</f>
        <v>1.13</v>
      </c>
      <c r="L5003" s="108" t="n">
        <f aca="false">TRUNC(N5003-N5003*$O$2,2)</f>
        <v>22.6</v>
      </c>
      <c r="M5003" s="108" t="n">
        <f aca="false">TRUNC(O5003-O5003*$O$2,2)</f>
        <v>1.13</v>
      </c>
      <c r="N5003" s="0" t="n">
        <v>28.96</v>
      </c>
      <c r="O5003" s="0" t="n">
        <v>1.45</v>
      </c>
    </row>
    <row r="5004" customFormat="false" ht="39.6" hidden="false" customHeight="true" outlineLevel="0" collapsed="false">
      <c r="A5004" s="109" t="s">
        <v>1567</v>
      </c>
      <c r="B5004" s="110" t="s">
        <v>3314</v>
      </c>
      <c r="C5004" s="109" t="s">
        <v>29</v>
      </c>
      <c r="D5004" s="109" t="s">
        <v>3315</v>
      </c>
      <c r="E5004" s="111" t="s">
        <v>1570</v>
      </c>
      <c r="F5004" s="111"/>
      <c r="G5004" s="112" t="s">
        <v>31</v>
      </c>
      <c r="H5004" s="113" t="n">
        <v>0.0501</v>
      </c>
      <c r="I5004" s="114" t="n">
        <f aca="false">L5004</f>
        <v>16.13</v>
      </c>
      <c r="J5004" s="114" t="n">
        <f aca="false">M5004</f>
        <v>0.8</v>
      </c>
      <c r="L5004" s="108" t="n">
        <f aca="false">TRUNC(N5004-N5004*$O$2,2)</f>
        <v>16.13</v>
      </c>
      <c r="M5004" s="108" t="n">
        <f aca="false">TRUNC(O5004-O5004*$O$2,2)</f>
        <v>0.8</v>
      </c>
      <c r="N5004" s="0" t="n">
        <v>20.67</v>
      </c>
      <c r="O5004" s="0" t="n">
        <v>1.03</v>
      </c>
    </row>
    <row r="5005" customFormat="false" ht="25.5" hidden="false" customHeight="false" outlineLevel="0" collapsed="false">
      <c r="A5005" s="122" t="s">
        <v>1578</v>
      </c>
      <c r="B5005" s="123" t="s">
        <v>3318</v>
      </c>
      <c r="C5005" s="122" t="s">
        <v>29</v>
      </c>
      <c r="D5005" s="122" t="s">
        <v>3319</v>
      </c>
      <c r="E5005" s="124" t="s">
        <v>1581</v>
      </c>
      <c r="F5005" s="124"/>
      <c r="G5005" s="125" t="s">
        <v>65</v>
      </c>
      <c r="H5005" s="126" t="n">
        <v>0.0055</v>
      </c>
      <c r="I5005" s="127" t="n">
        <f aca="false">L5005</f>
        <v>45.92</v>
      </c>
      <c r="J5005" s="127" t="n">
        <f aca="false">M5005</f>
        <v>0.24</v>
      </c>
      <c r="L5005" s="108" t="n">
        <f aca="false">TRUNC(N5005-N5005*$O$2,2)</f>
        <v>45.92</v>
      </c>
      <c r="M5005" s="108" t="n">
        <f aca="false">TRUNC(O5005-O5005*$O$2,2)</f>
        <v>0.24</v>
      </c>
      <c r="N5005" s="0" t="n">
        <v>58.84</v>
      </c>
      <c r="O5005" s="0" t="n">
        <v>0.32</v>
      </c>
    </row>
    <row r="5006" customFormat="false" ht="25.5" hidden="false" customHeight="false" outlineLevel="0" collapsed="false">
      <c r="A5006" s="122" t="s">
        <v>1578</v>
      </c>
      <c r="B5006" s="123" t="s">
        <v>3487</v>
      </c>
      <c r="C5006" s="122" t="s">
        <v>29</v>
      </c>
      <c r="D5006" s="122" t="s">
        <v>3488</v>
      </c>
      <c r="E5006" s="124" t="s">
        <v>1581</v>
      </c>
      <c r="F5006" s="124"/>
      <c r="G5006" s="125" t="s">
        <v>65</v>
      </c>
      <c r="H5006" s="126" t="n">
        <v>1</v>
      </c>
      <c r="I5006" s="127" t="n">
        <f aca="false">L5006</f>
        <v>1.34</v>
      </c>
      <c r="J5006" s="127" t="n">
        <f aca="false">M5006</f>
        <v>1.34</v>
      </c>
      <c r="L5006" s="108" t="n">
        <f aca="false">TRUNC(N5006-N5006*$O$2,2)</f>
        <v>1.34</v>
      </c>
      <c r="M5006" s="108" t="n">
        <f aca="false">TRUNC(O5006-O5006*$O$2,2)</f>
        <v>1.34</v>
      </c>
      <c r="N5006" s="0" t="n">
        <v>1.72</v>
      </c>
      <c r="O5006" s="0" t="n">
        <v>1.72</v>
      </c>
    </row>
    <row r="5007" customFormat="false" ht="25.5" hidden="false" customHeight="false" outlineLevel="0" collapsed="false">
      <c r="A5007" s="122" t="s">
        <v>1578</v>
      </c>
      <c r="B5007" s="123" t="s">
        <v>3316</v>
      </c>
      <c r="C5007" s="122" t="s">
        <v>29</v>
      </c>
      <c r="D5007" s="122" t="s">
        <v>3317</v>
      </c>
      <c r="E5007" s="124" t="s">
        <v>1581</v>
      </c>
      <c r="F5007" s="124"/>
      <c r="G5007" s="125" t="s">
        <v>65</v>
      </c>
      <c r="H5007" s="126" t="n">
        <v>0.0042</v>
      </c>
      <c r="I5007" s="127" t="n">
        <f aca="false">L5007</f>
        <v>1.67</v>
      </c>
      <c r="J5007" s="127" t="n">
        <f aca="false">M5007</f>
        <v>0</v>
      </c>
      <c r="L5007" s="108" t="n">
        <f aca="false">TRUNC(N5007-N5007*$O$2,2)</f>
        <v>1.67</v>
      </c>
      <c r="M5007" s="108" t="n">
        <f aca="false">TRUNC(O5007-O5007*$O$2,2)</f>
        <v>0</v>
      </c>
      <c r="N5007" s="0" t="n">
        <v>2.15</v>
      </c>
      <c r="O5007" s="0" t="n">
        <v>0</v>
      </c>
    </row>
    <row r="5008" customFormat="false" ht="25.5" hidden="false" customHeight="false" outlineLevel="0" collapsed="false">
      <c r="A5008" s="122" t="s">
        <v>1578</v>
      </c>
      <c r="B5008" s="123" t="s">
        <v>3448</v>
      </c>
      <c r="C5008" s="122" t="s">
        <v>29</v>
      </c>
      <c r="D5008" s="122" t="s">
        <v>3449</v>
      </c>
      <c r="E5008" s="124" t="s">
        <v>1581</v>
      </c>
      <c r="F5008" s="124"/>
      <c r="G5008" s="125" t="s">
        <v>65</v>
      </c>
      <c r="H5008" s="126" t="n">
        <v>0.0066</v>
      </c>
      <c r="I5008" s="127" t="n">
        <f aca="false">L5008</f>
        <v>7.96</v>
      </c>
      <c r="J5008" s="127" t="n">
        <f aca="false">M5008</f>
        <v>0.04</v>
      </c>
      <c r="L5008" s="108" t="n">
        <f aca="false">TRUNC(N5008-N5008*$O$2,2)</f>
        <v>7.96</v>
      </c>
      <c r="M5008" s="108" t="n">
        <f aca="false">TRUNC(O5008-O5008*$O$2,2)</f>
        <v>0.04</v>
      </c>
      <c r="N5008" s="0" t="n">
        <v>10.21</v>
      </c>
      <c r="O5008" s="0" t="n">
        <v>0.06</v>
      </c>
    </row>
    <row r="5009" customFormat="false" ht="25.5" hidden="false" customHeight="false" outlineLevel="0" collapsed="false">
      <c r="A5009" s="122" t="s">
        <v>1578</v>
      </c>
      <c r="B5009" s="123" t="s">
        <v>3320</v>
      </c>
      <c r="C5009" s="122" t="s">
        <v>29</v>
      </c>
      <c r="D5009" s="122" t="s">
        <v>3321</v>
      </c>
      <c r="E5009" s="124" t="s">
        <v>1581</v>
      </c>
      <c r="F5009" s="124"/>
      <c r="G5009" s="125" t="s">
        <v>65</v>
      </c>
      <c r="H5009" s="126" t="n">
        <v>0.0047</v>
      </c>
      <c r="I5009" s="127" t="n">
        <f aca="false">L5009</f>
        <v>40.53</v>
      </c>
      <c r="J5009" s="127" t="n">
        <f aca="false">M5009</f>
        <v>0.18</v>
      </c>
      <c r="L5009" s="108" t="n">
        <f aca="false">TRUNC(N5009-N5009*$O$2,2)</f>
        <v>40.53</v>
      </c>
      <c r="M5009" s="108" t="n">
        <f aca="false">TRUNC(O5009-O5009*$O$2,2)</f>
        <v>0.18</v>
      </c>
      <c r="N5009" s="0" t="n">
        <v>51.93</v>
      </c>
      <c r="O5009" s="0" t="n">
        <v>0.24</v>
      </c>
    </row>
    <row r="5010" customFormat="false" ht="12.75" hidden="false" customHeight="false" outlineLevel="0" collapsed="false">
      <c r="A5010" s="115"/>
      <c r="B5010" s="115"/>
      <c r="C5010" s="115"/>
      <c r="D5010" s="115"/>
      <c r="E5010" s="115"/>
      <c r="F5010" s="116"/>
      <c r="G5010" s="115"/>
      <c r="H5010" s="116"/>
      <c r="I5010" s="115"/>
      <c r="J5010" s="116"/>
      <c r="L5010" s="108"/>
      <c r="M5010" s="108" t="n">
        <f aca="false">TRUNC(O5010-O5010*$O$2,2)</f>
        <v>1.49</v>
      </c>
      <c r="N5010" s="0" t="s">
        <v>1574</v>
      </c>
      <c r="O5010" s="0" t="n">
        <v>1.92</v>
      </c>
    </row>
    <row r="5011" customFormat="false" ht="12.75" hidden="false" customHeight="false" outlineLevel="0" collapsed="false">
      <c r="A5011" s="115"/>
      <c r="B5011" s="115"/>
      <c r="C5011" s="115"/>
      <c r="D5011" s="115"/>
      <c r="E5011" s="115"/>
      <c r="F5011" s="116"/>
      <c r="G5011" s="115"/>
      <c r="H5011" s="117" t="s">
        <v>1575</v>
      </c>
      <c r="I5011" s="117"/>
      <c r="J5011" s="118" t="n">
        <f aca="false">M5011</f>
        <v>4.6</v>
      </c>
      <c r="L5011" s="108" t="n">
        <f aca="false">TRUNC(N5011-N5011*$O$2,2)</f>
        <v>0</v>
      </c>
      <c r="M5011" s="108" t="n">
        <f aca="false">TRUNC(O5011-O5011*$O$2,2)</f>
        <v>4.6</v>
      </c>
      <c r="N5011" s="0" t="n">
        <v>0</v>
      </c>
      <c r="O5011" s="0" t="n">
        <v>5.9</v>
      </c>
    </row>
    <row r="5012" customFormat="false" ht="13.5" hidden="false" customHeight="false" outlineLevel="0" collapsed="false">
      <c r="A5012" s="30"/>
      <c r="B5012" s="30"/>
      <c r="C5012" s="30"/>
      <c r="D5012" s="30"/>
      <c r="E5012" s="30"/>
      <c r="F5012" s="30"/>
      <c r="G5012" s="30"/>
      <c r="H5012" s="119"/>
      <c r="I5012" s="30"/>
      <c r="J5012" s="120"/>
      <c r="L5012" s="108"/>
      <c r="M5012" s="108" t="n">
        <f aca="false">TRUNC(O5012-O5012*$O$2,2)</f>
        <v>18.41</v>
      </c>
      <c r="N5012" s="0" t="s">
        <v>1576</v>
      </c>
      <c r="O5012" s="0" t="n">
        <v>23.6</v>
      </c>
    </row>
    <row r="5013" customFormat="false" ht="13.5" hidden="false" customHeight="false" outlineLevel="0" collapsed="false">
      <c r="A5013" s="121"/>
      <c r="B5013" s="121"/>
      <c r="C5013" s="121"/>
      <c r="D5013" s="121"/>
      <c r="E5013" s="121"/>
      <c r="F5013" s="121"/>
      <c r="G5013" s="121"/>
      <c r="H5013" s="121"/>
      <c r="I5013" s="121"/>
      <c r="J5013" s="121"/>
      <c r="L5013" s="108" t="n">
        <f aca="false">TRUNC(N5013-N5013*$O$2,2)</f>
        <v>0</v>
      </c>
      <c r="M5013" s="108" t="n">
        <f aca="false">TRUNC(O5013-O5013*$O$2,2)</f>
        <v>0</v>
      </c>
      <c r="N5013" s="0" t="n">
        <v>0</v>
      </c>
      <c r="O5013" s="0" t="n">
        <v>0</v>
      </c>
    </row>
    <row r="5014" customFormat="false" ht="15" hidden="false" customHeight="false" outlineLevel="0" collapsed="false">
      <c r="A5014" s="98" t="s">
        <v>781</v>
      </c>
      <c r="B5014" s="99" t="s">
        <v>8</v>
      </c>
      <c r="C5014" s="98" t="s">
        <v>9</v>
      </c>
      <c r="D5014" s="98" t="s">
        <v>10</v>
      </c>
      <c r="E5014" s="100" t="s">
        <v>1565</v>
      </c>
      <c r="F5014" s="100"/>
      <c r="G5014" s="101" t="s">
        <v>11</v>
      </c>
      <c r="H5014" s="99" t="s">
        <v>12</v>
      </c>
      <c r="I5014" s="99" t="s">
        <v>13</v>
      </c>
      <c r="J5014" s="99" t="s">
        <v>15</v>
      </c>
      <c r="L5014" s="108"/>
      <c r="M5014" s="108"/>
    </row>
    <row r="5015" customFormat="false" ht="26.45" hidden="false" customHeight="true" outlineLevel="0" collapsed="false">
      <c r="A5015" s="102" t="s">
        <v>1566</v>
      </c>
      <c r="B5015" s="103" t="s">
        <v>782</v>
      </c>
      <c r="C5015" s="102" t="s">
        <v>29</v>
      </c>
      <c r="D5015" s="102" t="s">
        <v>783</v>
      </c>
      <c r="E5015" s="104" t="s">
        <v>3291</v>
      </c>
      <c r="F5015" s="104"/>
      <c r="G5015" s="105" t="s">
        <v>65</v>
      </c>
      <c r="H5015" s="106" t="n">
        <v>1</v>
      </c>
      <c r="I5015" s="107" t="n">
        <f aca="false">L5015</f>
        <v>1598.37</v>
      </c>
      <c r="J5015" s="107" t="n">
        <f aca="false">M5015</f>
        <v>1598.37</v>
      </c>
      <c r="L5015" s="108" t="n">
        <f aca="false">TRUNC(N5015-N5015*$O$2,2)</f>
        <v>1598.37</v>
      </c>
      <c r="M5015" s="108" t="n">
        <f aca="false">TRUNC(O5015-O5015*$O$2,2)</f>
        <v>1598.37</v>
      </c>
      <c r="N5015" s="0" t="n">
        <v>2047.89</v>
      </c>
      <c r="O5015" s="0" t="n">
        <v>2047.89</v>
      </c>
    </row>
    <row r="5016" customFormat="false" ht="39.6" hidden="false" customHeight="true" outlineLevel="0" collapsed="false">
      <c r="A5016" s="109" t="s">
        <v>1567</v>
      </c>
      <c r="B5016" s="110" t="s">
        <v>3314</v>
      </c>
      <c r="C5016" s="109" t="s">
        <v>29</v>
      </c>
      <c r="D5016" s="109" t="s">
        <v>3315</v>
      </c>
      <c r="E5016" s="111" t="s">
        <v>1570</v>
      </c>
      <c r="F5016" s="111"/>
      <c r="G5016" s="112" t="s">
        <v>31</v>
      </c>
      <c r="H5016" s="113" t="n">
        <v>0.337</v>
      </c>
      <c r="I5016" s="114" t="n">
        <f aca="false">L5016</f>
        <v>16.13</v>
      </c>
      <c r="J5016" s="114" t="n">
        <f aca="false">M5016</f>
        <v>5.43</v>
      </c>
      <c r="L5016" s="108" t="n">
        <f aca="false">TRUNC(N5016-N5016*$O$2,2)</f>
        <v>16.13</v>
      </c>
      <c r="M5016" s="108" t="n">
        <f aca="false">TRUNC(O5016-O5016*$O$2,2)</f>
        <v>5.43</v>
      </c>
      <c r="N5016" s="0" t="n">
        <v>20.67</v>
      </c>
      <c r="O5016" s="0" t="n">
        <v>6.96</v>
      </c>
    </row>
    <row r="5017" customFormat="false" ht="39.6" hidden="false" customHeight="true" outlineLevel="0" collapsed="false">
      <c r="A5017" s="109" t="s">
        <v>1567</v>
      </c>
      <c r="B5017" s="110" t="s">
        <v>3312</v>
      </c>
      <c r="C5017" s="109" t="s">
        <v>29</v>
      </c>
      <c r="D5017" s="109" t="s">
        <v>3313</v>
      </c>
      <c r="E5017" s="111" t="s">
        <v>1570</v>
      </c>
      <c r="F5017" s="111"/>
      <c r="G5017" s="112" t="s">
        <v>31</v>
      </c>
      <c r="H5017" s="113" t="n">
        <v>0.337</v>
      </c>
      <c r="I5017" s="114" t="n">
        <f aca="false">L5017</f>
        <v>22.6</v>
      </c>
      <c r="J5017" s="114" t="n">
        <f aca="false">M5017</f>
        <v>7.6</v>
      </c>
      <c r="L5017" s="108" t="n">
        <f aca="false">TRUNC(N5017-N5017*$O$2,2)</f>
        <v>22.6</v>
      </c>
      <c r="M5017" s="108" t="n">
        <f aca="false">TRUNC(O5017-O5017*$O$2,2)</f>
        <v>7.6</v>
      </c>
      <c r="N5017" s="0" t="n">
        <v>28.96</v>
      </c>
      <c r="O5017" s="0" t="n">
        <v>9.75</v>
      </c>
    </row>
    <row r="5018" customFormat="false" ht="25.5" hidden="false" customHeight="false" outlineLevel="0" collapsed="false">
      <c r="A5018" s="122" t="s">
        <v>1578</v>
      </c>
      <c r="B5018" s="123" t="s">
        <v>3489</v>
      </c>
      <c r="C5018" s="122" t="s">
        <v>29</v>
      </c>
      <c r="D5018" s="122" t="s">
        <v>3490</v>
      </c>
      <c r="E5018" s="124" t="s">
        <v>1581</v>
      </c>
      <c r="F5018" s="124"/>
      <c r="G5018" s="125" t="s">
        <v>65</v>
      </c>
      <c r="H5018" s="126" t="n">
        <v>1</v>
      </c>
      <c r="I5018" s="127" t="n">
        <f aca="false">L5018</f>
        <v>1585.33</v>
      </c>
      <c r="J5018" s="127" t="n">
        <f aca="false">M5018</f>
        <v>1585.33</v>
      </c>
      <c r="L5018" s="108" t="n">
        <f aca="false">TRUNC(N5018-N5018*$O$2,2)</f>
        <v>1585.33</v>
      </c>
      <c r="M5018" s="108" t="n">
        <f aca="false">TRUNC(O5018-O5018*$O$2,2)</f>
        <v>1585.33</v>
      </c>
      <c r="N5018" s="0" t="n">
        <v>2031.18</v>
      </c>
      <c r="O5018" s="0" t="n">
        <v>2031.18</v>
      </c>
    </row>
    <row r="5019" customFormat="false" ht="12.75" hidden="false" customHeight="false" outlineLevel="0" collapsed="false">
      <c r="A5019" s="115"/>
      <c r="B5019" s="115"/>
      <c r="C5019" s="115"/>
      <c r="D5019" s="115"/>
      <c r="E5019" s="115"/>
      <c r="F5019" s="116"/>
      <c r="G5019" s="115"/>
      <c r="H5019" s="116"/>
      <c r="I5019" s="115"/>
      <c r="J5019" s="116"/>
      <c r="L5019" s="108"/>
      <c r="M5019" s="108" t="n">
        <f aca="false">TRUNC(O5019-O5019*$O$2,2)</f>
        <v>10.11</v>
      </c>
      <c r="N5019" s="0" t="s">
        <v>1574</v>
      </c>
      <c r="O5019" s="0" t="n">
        <v>12.96</v>
      </c>
    </row>
    <row r="5020" customFormat="false" ht="12.75" hidden="false" customHeight="false" outlineLevel="0" collapsed="false">
      <c r="A5020" s="115"/>
      <c r="B5020" s="115"/>
      <c r="C5020" s="115"/>
      <c r="D5020" s="115"/>
      <c r="E5020" s="115"/>
      <c r="F5020" s="116"/>
      <c r="G5020" s="115"/>
      <c r="H5020" s="117" t="s">
        <v>1575</v>
      </c>
      <c r="I5020" s="117"/>
      <c r="J5020" s="118" t="n">
        <f aca="false">M5020</f>
        <v>1957.53</v>
      </c>
      <c r="L5020" s="108" t="n">
        <f aca="false">TRUNC(N5020-N5020*$O$2,2)</f>
        <v>0</v>
      </c>
      <c r="M5020" s="108" t="n">
        <f aca="false">TRUNC(O5020-O5020*$O$2,2)</f>
        <v>1957.53</v>
      </c>
      <c r="N5020" s="0" t="n">
        <v>0</v>
      </c>
      <c r="O5020" s="0" t="n">
        <v>2508.05</v>
      </c>
    </row>
    <row r="5021" customFormat="false" ht="13.5" hidden="false" customHeight="false" outlineLevel="0" collapsed="false">
      <c r="A5021" s="30"/>
      <c r="B5021" s="30"/>
      <c r="C5021" s="30"/>
      <c r="D5021" s="30"/>
      <c r="E5021" s="30"/>
      <c r="F5021" s="30"/>
      <c r="G5021" s="30"/>
      <c r="H5021" s="119"/>
      <c r="I5021" s="30"/>
      <c r="J5021" s="120"/>
      <c r="L5021" s="108"/>
      <c r="M5021" s="108" t="n">
        <f aca="false">TRUNC(O5021-O5021*$O$2,2)</f>
        <v>1957.53</v>
      </c>
      <c r="N5021" s="0" t="s">
        <v>1576</v>
      </c>
      <c r="O5021" s="0" t="n">
        <v>2508.05</v>
      </c>
    </row>
    <row r="5022" customFormat="false" ht="13.5" hidden="false" customHeight="false" outlineLevel="0" collapsed="false">
      <c r="A5022" s="121"/>
      <c r="B5022" s="121"/>
      <c r="C5022" s="121"/>
      <c r="D5022" s="121"/>
      <c r="E5022" s="121"/>
      <c r="F5022" s="121"/>
      <c r="G5022" s="121"/>
      <c r="H5022" s="121"/>
      <c r="I5022" s="121"/>
      <c r="J5022" s="121"/>
      <c r="L5022" s="108" t="n">
        <f aca="false">TRUNC(N5022-N5022*$O$2,2)</f>
        <v>0</v>
      </c>
      <c r="M5022" s="108" t="n">
        <f aca="false">TRUNC(O5022-O5022*$O$2,2)</f>
        <v>0</v>
      </c>
      <c r="N5022" s="0" t="n">
        <v>0</v>
      </c>
      <c r="O5022" s="0" t="n">
        <v>0</v>
      </c>
    </row>
    <row r="5023" customFormat="false" ht="15" hidden="false" customHeight="false" outlineLevel="0" collapsed="false">
      <c r="A5023" s="98" t="s">
        <v>784</v>
      </c>
      <c r="B5023" s="99" t="s">
        <v>8</v>
      </c>
      <c r="C5023" s="98" t="s">
        <v>9</v>
      </c>
      <c r="D5023" s="98" t="s">
        <v>10</v>
      </c>
      <c r="E5023" s="100" t="s">
        <v>1565</v>
      </c>
      <c r="F5023" s="100"/>
      <c r="G5023" s="101" t="s">
        <v>11</v>
      </c>
      <c r="H5023" s="99" t="s">
        <v>12</v>
      </c>
      <c r="I5023" s="99" t="s">
        <v>13</v>
      </c>
      <c r="J5023" s="99" t="s">
        <v>15</v>
      </c>
      <c r="L5023" s="108"/>
      <c r="M5023" s="108"/>
    </row>
    <row r="5024" customFormat="false" ht="26.45" hidden="false" customHeight="true" outlineLevel="0" collapsed="false">
      <c r="A5024" s="102" t="s">
        <v>1566</v>
      </c>
      <c r="B5024" s="103" t="s">
        <v>785</v>
      </c>
      <c r="C5024" s="102" t="s">
        <v>29</v>
      </c>
      <c r="D5024" s="102" t="s">
        <v>786</v>
      </c>
      <c r="E5024" s="104" t="s">
        <v>3291</v>
      </c>
      <c r="F5024" s="104"/>
      <c r="G5024" s="105" t="s">
        <v>65</v>
      </c>
      <c r="H5024" s="106" t="n">
        <v>1</v>
      </c>
      <c r="I5024" s="107" t="n">
        <f aca="false">L5024</f>
        <v>929.99</v>
      </c>
      <c r="J5024" s="107" t="n">
        <f aca="false">M5024</f>
        <v>929.99</v>
      </c>
      <c r="L5024" s="108" t="n">
        <f aca="false">TRUNC(N5024-N5024*$O$2,2)</f>
        <v>929.99</v>
      </c>
      <c r="M5024" s="108" t="n">
        <f aca="false">TRUNC(O5024-O5024*$O$2,2)</f>
        <v>929.99</v>
      </c>
      <c r="N5024" s="0" t="n">
        <v>1191.54</v>
      </c>
      <c r="O5024" s="0" t="n">
        <v>1191.54</v>
      </c>
    </row>
    <row r="5025" customFormat="false" ht="39.6" hidden="false" customHeight="true" outlineLevel="0" collapsed="false">
      <c r="A5025" s="109" t="s">
        <v>1567</v>
      </c>
      <c r="B5025" s="110" t="s">
        <v>3314</v>
      </c>
      <c r="C5025" s="109" t="s">
        <v>29</v>
      </c>
      <c r="D5025" s="109" t="s">
        <v>3315</v>
      </c>
      <c r="E5025" s="111" t="s">
        <v>1570</v>
      </c>
      <c r="F5025" s="111"/>
      <c r="G5025" s="112" t="s">
        <v>31</v>
      </c>
      <c r="H5025" s="113" t="n">
        <v>0.2686</v>
      </c>
      <c r="I5025" s="114" t="n">
        <f aca="false">L5025</f>
        <v>16.13</v>
      </c>
      <c r="J5025" s="114" t="n">
        <f aca="false">M5025</f>
        <v>4.33</v>
      </c>
      <c r="L5025" s="108" t="n">
        <f aca="false">TRUNC(N5025-N5025*$O$2,2)</f>
        <v>16.13</v>
      </c>
      <c r="M5025" s="108" t="n">
        <f aca="false">TRUNC(O5025-O5025*$O$2,2)</f>
        <v>4.33</v>
      </c>
      <c r="N5025" s="0" t="n">
        <v>20.67</v>
      </c>
      <c r="O5025" s="0" t="n">
        <v>5.55</v>
      </c>
    </row>
    <row r="5026" customFormat="false" ht="39.6" hidden="false" customHeight="true" outlineLevel="0" collapsed="false">
      <c r="A5026" s="109" t="s">
        <v>1567</v>
      </c>
      <c r="B5026" s="110" t="s">
        <v>3312</v>
      </c>
      <c r="C5026" s="109" t="s">
        <v>29</v>
      </c>
      <c r="D5026" s="109" t="s">
        <v>3313</v>
      </c>
      <c r="E5026" s="111" t="s">
        <v>1570</v>
      </c>
      <c r="F5026" s="111"/>
      <c r="G5026" s="112" t="s">
        <v>31</v>
      </c>
      <c r="H5026" s="113" t="n">
        <v>0.2686</v>
      </c>
      <c r="I5026" s="114" t="n">
        <f aca="false">L5026</f>
        <v>22.6</v>
      </c>
      <c r="J5026" s="114" t="n">
        <f aca="false">M5026</f>
        <v>6.06</v>
      </c>
      <c r="L5026" s="108" t="n">
        <f aca="false">TRUNC(N5026-N5026*$O$2,2)</f>
        <v>22.6</v>
      </c>
      <c r="M5026" s="108" t="n">
        <f aca="false">TRUNC(O5026-O5026*$O$2,2)</f>
        <v>6.06</v>
      </c>
      <c r="N5026" s="0" t="n">
        <v>28.96</v>
      </c>
      <c r="O5026" s="0" t="n">
        <v>7.77</v>
      </c>
    </row>
    <row r="5027" customFormat="false" ht="25.5" hidden="false" customHeight="false" outlineLevel="0" collapsed="false">
      <c r="A5027" s="122" t="s">
        <v>1578</v>
      </c>
      <c r="B5027" s="123" t="s">
        <v>3491</v>
      </c>
      <c r="C5027" s="122" t="s">
        <v>29</v>
      </c>
      <c r="D5027" s="122" t="s">
        <v>3492</v>
      </c>
      <c r="E5027" s="124" t="s">
        <v>1581</v>
      </c>
      <c r="F5027" s="124"/>
      <c r="G5027" s="125" t="s">
        <v>65</v>
      </c>
      <c r="H5027" s="126" t="n">
        <v>1</v>
      </c>
      <c r="I5027" s="127" t="n">
        <f aca="false">L5027</f>
        <v>919.6</v>
      </c>
      <c r="J5027" s="127" t="n">
        <f aca="false">M5027</f>
        <v>919.6</v>
      </c>
      <c r="L5027" s="108" t="n">
        <f aca="false">TRUNC(N5027-N5027*$O$2,2)</f>
        <v>919.6</v>
      </c>
      <c r="M5027" s="108" t="n">
        <f aca="false">TRUNC(O5027-O5027*$O$2,2)</f>
        <v>919.6</v>
      </c>
      <c r="N5027" s="0" t="n">
        <v>1178.22</v>
      </c>
      <c r="O5027" s="0" t="n">
        <v>1178.22</v>
      </c>
    </row>
    <row r="5028" customFormat="false" ht="12.75" hidden="false" customHeight="false" outlineLevel="0" collapsed="false">
      <c r="A5028" s="115"/>
      <c r="B5028" s="115"/>
      <c r="C5028" s="115"/>
      <c r="D5028" s="115"/>
      <c r="E5028" s="115"/>
      <c r="F5028" s="116"/>
      <c r="G5028" s="115"/>
      <c r="H5028" s="116"/>
      <c r="I5028" s="115"/>
      <c r="J5028" s="116"/>
      <c r="L5028" s="108"/>
      <c r="M5028" s="108" t="n">
        <f aca="false">TRUNC(O5028-O5028*$O$2,2)</f>
        <v>8.06</v>
      </c>
      <c r="N5028" s="0" t="s">
        <v>1574</v>
      </c>
      <c r="O5028" s="0" t="n">
        <v>10.33</v>
      </c>
    </row>
    <row r="5029" customFormat="false" ht="12.75" hidden="false" customHeight="false" outlineLevel="0" collapsed="false">
      <c r="A5029" s="115"/>
      <c r="B5029" s="115"/>
      <c r="C5029" s="115"/>
      <c r="D5029" s="115"/>
      <c r="E5029" s="115"/>
      <c r="F5029" s="116"/>
      <c r="G5029" s="115"/>
      <c r="H5029" s="117" t="s">
        <v>1575</v>
      </c>
      <c r="I5029" s="117"/>
      <c r="J5029" s="118" t="n">
        <f aca="false">M5029</f>
        <v>1138.96</v>
      </c>
      <c r="L5029" s="108" t="n">
        <f aca="false">TRUNC(N5029-N5029*$O$2,2)</f>
        <v>0</v>
      </c>
      <c r="M5029" s="108" t="n">
        <f aca="false">TRUNC(O5029-O5029*$O$2,2)</f>
        <v>1138.96</v>
      </c>
      <c r="N5029" s="0" t="n">
        <v>0</v>
      </c>
      <c r="O5029" s="0" t="n">
        <v>1459.27</v>
      </c>
    </row>
    <row r="5030" customFormat="false" ht="13.5" hidden="false" customHeight="false" outlineLevel="0" collapsed="false">
      <c r="A5030" s="30"/>
      <c r="B5030" s="30"/>
      <c r="C5030" s="30"/>
      <c r="D5030" s="30"/>
      <c r="E5030" s="30"/>
      <c r="F5030" s="30"/>
      <c r="G5030" s="30"/>
      <c r="H5030" s="119"/>
      <c r="I5030" s="30"/>
      <c r="J5030" s="120"/>
      <c r="L5030" s="108"/>
      <c r="M5030" s="108" t="n">
        <f aca="false">TRUNC(O5030-O5030*$O$2,2)</f>
        <v>1138.96</v>
      </c>
      <c r="N5030" s="0" t="s">
        <v>1576</v>
      </c>
      <c r="O5030" s="0" t="n">
        <v>1459.27</v>
      </c>
    </row>
    <row r="5031" customFormat="false" ht="13.5" hidden="false" customHeight="false" outlineLevel="0" collapsed="false">
      <c r="A5031" s="121"/>
      <c r="B5031" s="121"/>
      <c r="C5031" s="121"/>
      <c r="D5031" s="121"/>
      <c r="E5031" s="121"/>
      <c r="F5031" s="121"/>
      <c r="G5031" s="121"/>
      <c r="H5031" s="121"/>
      <c r="I5031" s="121"/>
      <c r="J5031" s="121"/>
      <c r="L5031" s="108" t="n">
        <f aca="false">TRUNC(N5031-N5031*$O$2,2)</f>
        <v>0</v>
      </c>
      <c r="M5031" s="108" t="n">
        <f aca="false">TRUNC(O5031-O5031*$O$2,2)</f>
        <v>0</v>
      </c>
      <c r="N5031" s="0" t="n">
        <v>0</v>
      </c>
      <c r="O5031" s="0" t="n">
        <v>0</v>
      </c>
    </row>
    <row r="5032" customFormat="false" ht="15" hidden="false" customHeight="false" outlineLevel="0" collapsed="false">
      <c r="A5032" s="98" t="s">
        <v>787</v>
      </c>
      <c r="B5032" s="99" t="s">
        <v>8</v>
      </c>
      <c r="C5032" s="98" t="s">
        <v>9</v>
      </c>
      <c r="D5032" s="98" t="s">
        <v>10</v>
      </c>
      <c r="E5032" s="100" t="s">
        <v>1565</v>
      </c>
      <c r="F5032" s="100"/>
      <c r="G5032" s="101" t="s">
        <v>11</v>
      </c>
      <c r="H5032" s="99" t="s">
        <v>12</v>
      </c>
      <c r="I5032" s="99" t="s">
        <v>13</v>
      </c>
      <c r="J5032" s="99" t="s">
        <v>15</v>
      </c>
      <c r="L5032" s="108"/>
      <c r="M5032" s="108"/>
    </row>
    <row r="5033" customFormat="false" ht="39.6" hidden="false" customHeight="true" outlineLevel="0" collapsed="false">
      <c r="A5033" s="102" t="s">
        <v>1566</v>
      </c>
      <c r="B5033" s="103" t="s">
        <v>788</v>
      </c>
      <c r="C5033" s="102" t="s">
        <v>29</v>
      </c>
      <c r="D5033" s="102" t="s">
        <v>789</v>
      </c>
      <c r="E5033" s="104" t="s">
        <v>3291</v>
      </c>
      <c r="F5033" s="104"/>
      <c r="G5033" s="105" t="s">
        <v>65</v>
      </c>
      <c r="H5033" s="106" t="n">
        <v>1</v>
      </c>
      <c r="I5033" s="107" t="n">
        <f aca="false">L5033</f>
        <v>8.64</v>
      </c>
      <c r="J5033" s="107" t="n">
        <f aca="false">M5033</f>
        <v>8.64</v>
      </c>
      <c r="L5033" s="108" t="n">
        <f aca="false">TRUNC(N5033-N5033*$O$2,2)</f>
        <v>8.64</v>
      </c>
      <c r="M5033" s="108" t="n">
        <f aca="false">TRUNC(O5033-O5033*$O$2,2)</f>
        <v>8.64</v>
      </c>
      <c r="N5033" s="0" t="n">
        <v>11.07</v>
      </c>
      <c r="O5033" s="0" t="n">
        <v>11.07</v>
      </c>
    </row>
    <row r="5034" customFormat="false" ht="39.6" hidden="false" customHeight="true" outlineLevel="0" collapsed="false">
      <c r="A5034" s="109" t="s">
        <v>1567</v>
      </c>
      <c r="B5034" s="110" t="s">
        <v>3312</v>
      </c>
      <c r="C5034" s="109" t="s">
        <v>29</v>
      </c>
      <c r="D5034" s="109" t="s">
        <v>3313</v>
      </c>
      <c r="E5034" s="111" t="s">
        <v>1570</v>
      </c>
      <c r="F5034" s="111"/>
      <c r="G5034" s="112" t="s">
        <v>31</v>
      </c>
      <c r="H5034" s="113" t="n">
        <v>0.0751</v>
      </c>
      <c r="I5034" s="114" t="n">
        <f aca="false">L5034</f>
        <v>22.6</v>
      </c>
      <c r="J5034" s="114" t="n">
        <f aca="false">M5034</f>
        <v>1.69</v>
      </c>
      <c r="L5034" s="108" t="n">
        <f aca="false">TRUNC(N5034-N5034*$O$2,2)</f>
        <v>22.6</v>
      </c>
      <c r="M5034" s="108" t="n">
        <f aca="false">TRUNC(O5034-O5034*$O$2,2)</f>
        <v>1.69</v>
      </c>
      <c r="N5034" s="0" t="n">
        <v>28.96</v>
      </c>
      <c r="O5034" s="0" t="n">
        <v>2.17</v>
      </c>
    </row>
    <row r="5035" customFormat="false" ht="39.6" hidden="false" customHeight="true" outlineLevel="0" collapsed="false">
      <c r="A5035" s="109" t="s">
        <v>1567</v>
      </c>
      <c r="B5035" s="110" t="s">
        <v>3314</v>
      </c>
      <c r="C5035" s="109" t="s">
        <v>29</v>
      </c>
      <c r="D5035" s="109" t="s">
        <v>3315</v>
      </c>
      <c r="E5035" s="111" t="s">
        <v>1570</v>
      </c>
      <c r="F5035" s="111"/>
      <c r="G5035" s="112" t="s">
        <v>31</v>
      </c>
      <c r="H5035" s="113" t="n">
        <v>0.0751</v>
      </c>
      <c r="I5035" s="114" t="n">
        <f aca="false">L5035</f>
        <v>16.13</v>
      </c>
      <c r="J5035" s="114" t="n">
        <f aca="false">M5035</f>
        <v>1.2</v>
      </c>
      <c r="L5035" s="108" t="n">
        <f aca="false">TRUNC(N5035-N5035*$O$2,2)</f>
        <v>16.13</v>
      </c>
      <c r="M5035" s="108" t="n">
        <f aca="false">TRUNC(O5035-O5035*$O$2,2)</f>
        <v>1.2</v>
      </c>
      <c r="N5035" s="0" t="n">
        <v>20.67</v>
      </c>
      <c r="O5035" s="0" t="n">
        <v>1.55</v>
      </c>
    </row>
    <row r="5036" customFormat="false" ht="25.5" hidden="false" customHeight="false" outlineLevel="0" collapsed="false">
      <c r="A5036" s="122" t="s">
        <v>1578</v>
      </c>
      <c r="B5036" s="123" t="s">
        <v>3318</v>
      </c>
      <c r="C5036" s="122" t="s">
        <v>29</v>
      </c>
      <c r="D5036" s="122" t="s">
        <v>3319</v>
      </c>
      <c r="E5036" s="124" t="s">
        <v>1581</v>
      </c>
      <c r="F5036" s="124"/>
      <c r="G5036" s="125" t="s">
        <v>65</v>
      </c>
      <c r="H5036" s="126" t="n">
        <v>0.011</v>
      </c>
      <c r="I5036" s="127" t="n">
        <f aca="false">L5036</f>
        <v>45.92</v>
      </c>
      <c r="J5036" s="127" t="n">
        <f aca="false">M5036</f>
        <v>0.49</v>
      </c>
      <c r="L5036" s="108" t="n">
        <f aca="false">TRUNC(N5036-N5036*$O$2,2)</f>
        <v>45.92</v>
      </c>
      <c r="M5036" s="108" t="n">
        <f aca="false">TRUNC(O5036-O5036*$O$2,2)</f>
        <v>0.49</v>
      </c>
      <c r="N5036" s="0" t="n">
        <v>58.84</v>
      </c>
      <c r="O5036" s="0" t="n">
        <v>0.64</v>
      </c>
    </row>
    <row r="5037" customFormat="false" ht="25.5" hidden="false" customHeight="false" outlineLevel="0" collapsed="false">
      <c r="A5037" s="122" t="s">
        <v>1578</v>
      </c>
      <c r="B5037" s="123" t="s">
        <v>3316</v>
      </c>
      <c r="C5037" s="122" t="s">
        <v>29</v>
      </c>
      <c r="D5037" s="122" t="s">
        <v>3317</v>
      </c>
      <c r="E5037" s="124" t="s">
        <v>1581</v>
      </c>
      <c r="F5037" s="124"/>
      <c r="G5037" s="125" t="s">
        <v>65</v>
      </c>
      <c r="H5037" s="126" t="n">
        <v>0.0084</v>
      </c>
      <c r="I5037" s="127" t="n">
        <f aca="false">L5037</f>
        <v>1.67</v>
      </c>
      <c r="J5037" s="127" t="n">
        <f aca="false">M5037</f>
        <v>0</v>
      </c>
      <c r="L5037" s="108" t="n">
        <f aca="false">TRUNC(N5037-N5037*$O$2,2)</f>
        <v>1.67</v>
      </c>
      <c r="M5037" s="108" t="n">
        <f aca="false">TRUNC(O5037-O5037*$O$2,2)</f>
        <v>0</v>
      </c>
      <c r="N5037" s="0" t="n">
        <v>2.15</v>
      </c>
      <c r="O5037" s="0" t="n">
        <v>0.01</v>
      </c>
    </row>
    <row r="5038" customFormat="false" ht="25.5" hidden="false" customHeight="false" outlineLevel="0" collapsed="false">
      <c r="A5038" s="122" t="s">
        <v>1578</v>
      </c>
      <c r="B5038" s="123" t="s">
        <v>3320</v>
      </c>
      <c r="C5038" s="122" t="s">
        <v>29</v>
      </c>
      <c r="D5038" s="122" t="s">
        <v>3321</v>
      </c>
      <c r="E5038" s="124" t="s">
        <v>1581</v>
      </c>
      <c r="F5038" s="124"/>
      <c r="G5038" s="125" t="s">
        <v>65</v>
      </c>
      <c r="H5038" s="126" t="n">
        <v>0.0094</v>
      </c>
      <c r="I5038" s="127" t="n">
        <f aca="false">L5038</f>
        <v>40.53</v>
      </c>
      <c r="J5038" s="127" t="n">
        <f aca="false">M5038</f>
        <v>0.37</v>
      </c>
      <c r="L5038" s="108" t="n">
        <f aca="false">TRUNC(N5038-N5038*$O$2,2)</f>
        <v>40.53</v>
      </c>
      <c r="M5038" s="108" t="n">
        <f aca="false">TRUNC(O5038-O5038*$O$2,2)</f>
        <v>0.37</v>
      </c>
      <c r="N5038" s="0" t="n">
        <v>51.93</v>
      </c>
      <c r="O5038" s="0" t="n">
        <v>0.48</v>
      </c>
    </row>
    <row r="5039" customFormat="false" ht="25.5" hidden="false" customHeight="false" outlineLevel="0" collapsed="false">
      <c r="A5039" s="122" t="s">
        <v>1578</v>
      </c>
      <c r="B5039" s="123" t="s">
        <v>3493</v>
      </c>
      <c r="C5039" s="122" t="s">
        <v>29</v>
      </c>
      <c r="D5039" s="122" t="s">
        <v>3494</v>
      </c>
      <c r="E5039" s="124" t="s">
        <v>1581</v>
      </c>
      <c r="F5039" s="124"/>
      <c r="G5039" s="125" t="s">
        <v>65</v>
      </c>
      <c r="H5039" s="126" t="n">
        <v>1</v>
      </c>
      <c r="I5039" s="127" t="n">
        <f aca="false">L5039</f>
        <v>4.85</v>
      </c>
      <c r="J5039" s="127" t="n">
        <f aca="false">M5039</f>
        <v>4.85</v>
      </c>
      <c r="L5039" s="108" t="n">
        <f aca="false">TRUNC(N5039-N5039*$O$2,2)</f>
        <v>4.85</v>
      </c>
      <c r="M5039" s="108" t="n">
        <f aca="false">TRUNC(O5039-O5039*$O$2,2)</f>
        <v>4.85</v>
      </c>
      <c r="N5039" s="0" t="n">
        <v>6.22</v>
      </c>
      <c r="O5039" s="0" t="n">
        <v>6.22</v>
      </c>
    </row>
    <row r="5040" customFormat="false" ht="12.75" hidden="false" customHeight="false" outlineLevel="0" collapsed="false">
      <c r="A5040" s="115"/>
      <c r="B5040" s="115"/>
      <c r="C5040" s="115"/>
      <c r="D5040" s="115"/>
      <c r="E5040" s="115"/>
      <c r="F5040" s="116"/>
      <c r="G5040" s="115"/>
      <c r="H5040" s="116"/>
      <c r="I5040" s="115"/>
      <c r="J5040" s="116"/>
      <c r="L5040" s="108"/>
      <c r="M5040" s="108" t="n">
        <f aca="false">TRUNC(O5040-O5040*$O$2,2)</f>
        <v>2.24</v>
      </c>
      <c r="N5040" s="0" t="s">
        <v>1574</v>
      </c>
      <c r="O5040" s="0" t="n">
        <v>2.88</v>
      </c>
    </row>
    <row r="5041" customFormat="false" ht="12.75" hidden="false" customHeight="false" outlineLevel="0" collapsed="false">
      <c r="A5041" s="115"/>
      <c r="B5041" s="115"/>
      <c r="C5041" s="115"/>
      <c r="D5041" s="115"/>
      <c r="E5041" s="115"/>
      <c r="F5041" s="116"/>
      <c r="G5041" s="115"/>
      <c r="H5041" s="117" t="s">
        <v>1575</v>
      </c>
      <c r="I5041" s="117"/>
      <c r="J5041" s="118" t="n">
        <f aca="false">M5041</f>
        <v>10.57</v>
      </c>
      <c r="L5041" s="108" t="n">
        <f aca="false">TRUNC(N5041-N5041*$O$2,2)</f>
        <v>0</v>
      </c>
      <c r="M5041" s="108" t="n">
        <f aca="false">TRUNC(O5041-O5041*$O$2,2)</f>
        <v>10.57</v>
      </c>
      <c r="N5041" s="0" t="n">
        <v>0</v>
      </c>
      <c r="O5041" s="0" t="n">
        <v>13.55</v>
      </c>
    </row>
    <row r="5042" customFormat="false" ht="13.5" hidden="false" customHeight="false" outlineLevel="0" collapsed="false">
      <c r="A5042" s="30"/>
      <c r="B5042" s="30"/>
      <c r="C5042" s="30"/>
      <c r="D5042" s="30"/>
      <c r="E5042" s="30"/>
      <c r="F5042" s="30"/>
      <c r="G5042" s="30"/>
      <c r="H5042" s="119"/>
      <c r="I5042" s="30"/>
      <c r="J5042" s="120"/>
      <c r="L5042" s="108"/>
      <c r="M5042" s="108" t="n">
        <f aca="false">TRUNC(O5042-O5042*$O$2,2)</f>
        <v>31.72</v>
      </c>
      <c r="N5042" s="0" t="s">
        <v>1576</v>
      </c>
      <c r="O5042" s="0" t="n">
        <v>40.65</v>
      </c>
    </row>
    <row r="5043" customFormat="false" ht="13.5" hidden="false" customHeight="false" outlineLevel="0" collapsed="false">
      <c r="A5043" s="121"/>
      <c r="B5043" s="121"/>
      <c r="C5043" s="121"/>
      <c r="D5043" s="121"/>
      <c r="E5043" s="121"/>
      <c r="F5043" s="121"/>
      <c r="G5043" s="121"/>
      <c r="H5043" s="121"/>
      <c r="I5043" s="121"/>
      <c r="J5043" s="121"/>
      <c r="L5043" s="108" t="n">
        <f aca="false">TRUNC(N5043-N5043*$O$2,2)</f>
        <v>0</v>
      </c>
      <c r="M5043" s="108" t="n">
        <f aca="false">TRUNC(O5043-O5043*$O$2,2)</f>
        <v>0</v>
      </c>
      <c r="N5043" s="0" t="n">
        <v>0</v>
      </c>
      <c r="O5043" s="0" t="n">
        <v>0</v>
      </c>
    </row>
    <row r="5044" customFormat="false" ht="15" hidden="false" customHeight="false" outlineLevel="0" collapsed="false">
      <c r="A5044" s="98" t="s">
        <v>790</v>
      </c>
      <c r="B5044" s="99" t="s">
        <v>8</v>
      </c>
      <c r="C5044" s="98" t="s">
        <v>9</v>
      </c>
      <c r="D5044" s="98" t="s">
        <v>10</v>
      </c>
      <c r="E5044" s="100" t="s">
        <v>1565</v>
      </c>
      <c r="F5044" s="100"/>
      <c r="G5044" s="101" t="s">
        <v>11</v>
      </c>
      <c r="H5044" s="99" t="s">
        <v>12</v>
      </c>
      <c r="I5044" s="99" t="s">
        <v>13</v>
      </c>
      <c r="J5044" s="99" t="s">
        <v>15</v>
      </c>
      <c r="L5044" s="108"/>
      <c r="M5044" s="108"/>
    </row>
    <row r="5045" customFormat="false" ht="39.6" hidden="false" customHeight="true" outlineLevel="0" collapsed="false">
      <c r="A5045" s="102" t="s">
        <v>1566</v>
      </c>
      <c r="B5045" s="103" t="s">
        <v>791</v>
      </c>
      <c r="C5045" s="102" t="s">
        <v>29</v>
      </c>
      <c r="D5045" s="102" t="s">
        <v>792</v>
      </c>
      <c r="E5045" s="104" t="s">
        <v>3291</v>
      </c>
      <c r="F5045" s="104"/>
      <c r="G5045" s="105" t="s">
        <v>65</v>
      </c>
      <c r="H5045" s="106" t="n">
        <v>1</v>
      </c>
      <c r="I5045" s="107" t="n">
        <f aca="false">L5045</f>
        <v>7.71</v>
      </c>
      <c r="J5045" s="107" t="n">
        <f aca="false">M5045</f>
        <v>7.71</v>
      </c>
      <c r="L5045" s="108" t="n">
        <f aca="false">TRUNC(N5045-N5045*$O$2,2)</f>
        <v>7.71</v>
      </c>
      <c r="M5045" s="108" t="n">
        <f aca="false">TRUNC(O5045-O5045*$O$2,2)</f>
        <v>7.71</v>
      </c>
      <c r="N5045" s="0" t="n">
        <v>9.88</v>
      </c>
      <c r="O5045" s="0" t="n">
        <v>9.88</v>
      </c>
    </row>
    <row r="5046" customFormat="false" ht="39.6" hidden="false" customHeight="true" outlineLevel="0" collapsed="false">
      <c r="A5046" s="109" t="s">
        <v>1567</v>
      </c>
      <c r="B5046" s="110" t="s">
        <v>3314</v>
      </c>
      <c r="C5046" s="109" t="s">
        <v>29</v>
      </c>
      <c r="D5046" s="109" t="s">
        <v>3315</v>
      </c>
      <c r="E5046" s="111" t="s">
        <v>1570</v>
      </c>
      <c r="F5046" s="111"/>
      <c r="G5046" s="112" t="s">
        <v>31</v>
      </c>
      <c r="H5046" s="113" t="n">
        <v>0.152</v>
      </c>
      <c r="I5046" s="114" t="n">
        <f aca="false">L5046</f>
        <v>16.13</v>
      </c>
      <c r="J5046" s="114" t="n">
        <f aca="false">M5046</f>
        <v>2.45</v>
      </c>
      <c r="L5046" s="108" t="n">
        <f aca="false">TRUNC(N5046-N5046*$O$2,2)</f>
        <v>16.13</v>
      </c>
      <c r="M5046" s="108" t="n">
        <f aca="false">TRUNC(O5046-O5046*$O$2,2)</f>
        <v>2.45</v>
      </c>
      <c r="N5046" s="0" t="n">
        <v>20.67</v>
      </c>
      <c r="O5046" s="0" t="n">
        <v>3.14</v>
      </c>
    </row>
    <row r="5047" customFormat="false" ht="39.6" hidden="false" customHeight="true" outlineLevel="0" collapsed="false">
      <c r="A5047" s="109" t="s">
        <v>1567</v>
      </c>
      <c r="B5047" s="110" t="s">
        <v>3312</v>
      </c>
      <c r="C5047" s="109" t="s">
        <v>29</v>
      </c>
      <c r="D5047" s="109" t="s">
        <v>3313</v>
      </c>
      <c r="E5047" s="111" t="s">
        <v>1570</v>
      </c>
      <c r="F5047" s="111"/>
      <c r="G5047" s="112" t="s">
        <v>31</v>
      </c>
      <c r="H5047" s="113" t="n">
        <v>0.152</v>
      </c>
      <c r="I5047" s="114" t="n">
        <f aca="false">L5047</f>
        <v>22.6</v>
      </c>
      <c r="J5047" s="114" t="n">
        <f aca="false">M5047</f>
        <v>3.43</v>
      </c>
      <c r="L5047" s="108" t="n">
        <f aca="false">TRUNC(N5047-N5047*$O$2,2)</f>
        <v>22.6</v>
      </c>
      <c r="M5047" s="108" t="n">
        <f aca="false">TRUNC(O5047-O5047*$O$2,2)</f>
        <v>3.43</v>
      </c>
      <c r="N5047" s="0" t="n">
        <v>28.96</v>
      </c>
      <c r="O5047" s="0" t="n">
        <v>4.4</v>
      </c>
    </row>
    <row r="5048" customFormat="false" ht="25.5" hidden="false" customHeight="false" outlineLevel="0" collapsed="false">
      <c r="A5048" s="122" t="s">
        <v>1578</v>
      </c>
      <c r="B5048" s="123" t="s">
        <v>3318</v>
      </c>
      <c r="C5048" s="122" t="s">
        <v>29</v>
      </c>
      <c r="D5048" s="122" t="s">
        <v>3319</v>
      </c>
      <c r="E5048" s="124" t="s">
        <v>1581</v>
      </c>
      <c r="F5048" s="124"/>
      <c r="G5048" s="125" t="s">
        <v>65</v>
      </c>
      <c r="H5048" s="126" t="n">
        <v>0.008</v>
      </c>
      <c r="I5048" s="127" t="n">
        <f aca="false">L5048</f>
        <v>45.92</v>
      </c>
      <c r="J5048" s="127" t="n">
        <f aca="false">M5048</f>
        <v>0.36</v>
      </c>
      <c r="L5048" s="108" t="n">
        <f aca="false">TRUNC(N5048-N5048*$O$2,2)</f>
        <v>45.92</v>
      </c>
      <c r="M5048" s="108" t="n">
        <f aca="false">TRUNC(O5048-O5048*$O$2,2)</f>
        <v>0.36</v>
      </c>
      <c r="N5048" s="0" t="n">
        <v>58.84</v>
      </c>
      <c r="O5048" s="0" t="n">
        <v>0.47</v>
      </c>
    </row>
    <row r="5049" customFormat="false" ht="25.5" hidden="false" customHeight="false" outlineLevel="0" collapsed="false">
      <c r="A5049" s="122" t="s">
        <v>1578</v>
      </c>
      <c r="B5049" s="123" t="s">
        <v>3495</v>
      </c>
      <c r="C5049" s="122" t="s">
        <v>29</v>
      </c>
      <c r="D5049" s="122" t="s">
        <v>3496</v>
      </c>
      <c r="E5049" s="124" t="s">
        <v>1581</v>
      </c>
      <c r="F5049" s="124"/>
      <c r="G5049" s="125" t="s">
        <v>65</v>
      </c>
      <c r="H5049" s="126" t="n">
        <v>1</v>
      </c>
      <c r="I5049" s="127" t="n">
        <f aca="false">L5049</f>
        <v>1.12</v>
      </c>
      <c r="J5049" s="127" t="n">
        <f aca="false">M5049</f>
        <v>1.12</v>
      </c>
      <c r="L5049" s="108" t="n">
        <f aca="false">TRUNC(N5049-N5049*$O$2,2)</f>
        <v>1.12</v>
      </c>
      <c r="M5049" s="108" t="n">
        <f aca="false">TRUNC(O5049-O5049*$O$2,2)</f>
        <v>1.12</v>
      </c>
      <c r="N5049" s="0" t="n">
        <v>1.44</v>
      </c>
      <c r="O5049" s="0" t="n">
        <v>1.44</v>
      </c>
    </row>
    <row r="5050" customFormat="false" ht="25.5" hidden="false" customHeight="false" outlineLevel="0" collapsed="false">
      <c r="A5050" s="122" t="s">
        <v>1578</v>
      </c>
      <c r="B5050" s="123" t="s">
        <v>3320</v>
      </c>
      <c r="C5050" s="122" t="s">
        <v>29</v>
      </c>
      <c r="D5050" s="122" t="s">
        <v>3321</v>
      </c>
      <c r="E5050" s="124" t="s">
        <v>1581</v>
      </c>
      <c r="F5050" s="124"/>
      <c r="G5050" s="125" t="s">
        <v>65</v>
      </c>
      <c r="H5050" s="126" t="n">
        <v>0.0071</v>
      </c>
      <c r="I5050" s="127" t="n">
        <f aca="false">L5050</f>
        <v>40.53</v>
      </c>
      <c r="J5050" s="127" t="n">
        <f aca="false">M5050</f>
        <v>0.28</v>
      </c>
      <c r="L5050" s="108" t="n">
        <f aca="false">TRUNC(N5050-N5050*$O$2,2)</f>
        <v>40.53</v>
      </c>
      <c r="M5050" s="108" t="n">
        <f aca="false">TRUNC(O5050-O5050*$O$2,2)</f>
        <v>0.28</v>
      </c>
      <c r="N5050" s="0" t="n">
        <v>51.93</v>
      </c>
      <c r="O5050" s="0" t="n">
        <v>0.36</v>
      </c>
    </row>
    <row r="5051" customFormat="false" ht="25.5" hidden="false" customHeight="false" outlineLevel="0" collapsed="false">
      <c r="A5051" s="122" t="s">
        <v>1578</v>
      </c>
      <c r="B5051" s="123" t="s">
        <v>3316</v>
      </c>
      <c r="C5051" s="122" t="s">
        <v>29</v>
      </c>
      <c r="D5051" s="122" t="s">
        <v>3317</v>
      </c>
      <c r="E5051" s="124" t="s">
        <v>1581</v>
      </c>
      <c r="F5051" s="124"/>
      <c r="G5051" s="125" t="s">
        <v>65</v>
      </c>
      <c r="H5051" s="126" t="n">
        <v>0.0338</v>
      </c>
      <c r="I5051" s="127" t="n">
        <f aca="false">L5051</f>
        <v>1.67</v>
      </c>
      <c r="J5051" s="127" t="n">
        <f aca="false">M5051</f>
        <v>0.05</v>
      </c>
      <c r="L5051" s="108" t="n">
        <f aca="false">TRUNC(N5051-N5051*$O$2,2)</f>
        <v>1.67</v>
      </c>
      <c r="M5051" s="108" t="n">
        <f aca="false">TRUNC(O5051-O5051*$O$2,2)</f>
        <v>0.05</v>
      </c>
      <c r="N5051" s="0" t="n">
        <v>2.15</v>
      </c>
      <c r="O5051" s="0" t="n">
        <v>0.07</v>
      </c>
    </row>
    <row r="5052" customFormat="false" ht="12.75" hidden="false" customHeight="false" outlineLevel="0" collapsed="false">
      <c r="A5052" s="115"/>
      <c r="B5052" s="115"/>
      <c r="C5052" s="115"/>
      <c r="D5052" s="115"/>
      <c r="E5052" s="115"/>
      <c r="F5052" s="116"/>
      <c r="G5052" s="115"/>
      <c r="H5052" s="116"/>
      <c r="I5052" s="115"/>
      <c r="J5052" s="116"/>
      <c r="L5052" s="108"/>
      <c r="M5052" s="108" t="n">
        <f aca="false">TRUNC(O5052-O5052*$O$2,2)</f>
        <v>4.55</v>
      </c>
      <c r="N5052" s="0" t="s">
        <v>1574</v>
      </c>
      <c r="O5052" s="0" t="n">
        <v>5.84</v>
      </c>
    </row>
    <row r="5053" customFormat="false" ht="12.75" hidden="false" customHeight="false" outlineLevel="0" collapsed="false">
      <c r="A5053" s="115"/>
      <c r="B5053" s="115"/>
      <c r="C5053" s="115"/>
      <c r="D5053" s="115"/>
      <c r="E5053" s="115"/>
      <c r="F5053" s="116"/>
      <c r="G5053" s="115"/>
      <c r="H5053" s="117" t="s">
        <v>1575</v>
      </c>
      <c r="I5053" s="117"/>
      <c r="J5053" s="118" t="n">
        <f aca="false">M5053</f>
        <v>9.44</v>
      </c>
      <c r="L5053" s="108" t="n">
        <f aca="false">TRUNC(N5053-N5053*$O$2,2)</f>
        <v>0</v>
      </c>
      <c r="M5053" s="108" t="n">
        <f aca="false">TRUNC(O5053-O5053*$O$2,2)</f>
        <v>9.44</v>
      </c>
      <c r="N5053" s="0" t="n">
        <v>0</v>
      </c>
      <c r="O5053" s="0" t="n">
        <v>12.1</v>
      </c>
    </row>
    <row r="5054" customFormat="false" ht="13.5" hidden="false" customHeight="false" outlineLevel="0" collapsed="false">
      <c r="A5054" s="30"/>
      <c r="B5054" s="30"/>
      <c r="C5054" s="30"/>
      <c r="D5054" s="30"/>
      <c r="E5054" s="30"/>
      <c r="F5054" s="30"/>
      <c r="G5054" s="30"/>
      <c r="H5054" s="119"/>
      <c r="I5054" s="30"/>
      <c r="J5054" s="120"/>
      <c r="L5054" s="108"/>
      <c r="M5054" s="108" t="n">
        <f aca="false">TRUNC(O5054-O5054*$O$2,2)</f>
        <v>18.88</v>
      </c>
      <c r="N5054" s="0" t="s">
        <v>1576</v>
      </c>
      <c r="O5054" s="0" t="n">
        <v>24.2</v>
      </c>
    </row>
    <row r="5055" customFormat="false" ht="13.5" hidden="false" customHeight="false" outlineLevel="0" collapsed="false">
      <c r="A5055" s="121"/>
      <c r="B5055" s="121"/>
      <c r="C5055" s="121"/>
      <c r="D5055" s="121"/>
      <c r="E5055" s="121"/>
      <c r="F5055" s="121"/>
      <c r="G5055" s="121"/>
      <c r="H5055" s="121"/>
      <c r="I5055" s="121"/>
      <c r="J5055" s="121"/>
      <c r="L5055" s="108" t="n">
        <f aca="false">TRUNC(N5055-N5055*$O$2,2)</f>
        <v>0</v>
      </c>
      <c r="M5055" s="108" t="n">
        <f aca="false">TRUNC(O5055-O5055*$O$2,2)</f>
        <v>0</v>
      </c>
      <c r="N5055" s="0" t="n">
        <v>0</v>
      </c>
      <c r="O5055" s="0" t="n">
        <v>0</v>
      </c>
    </row>
    <row r="5056" customFormat="false" ht="15" hidden="false" customHeight="false" outlineLevel="0" collapsed="false">
      <c r="A5056" s="98" t="s">
        <v>793</v>
      </c>
      <c r="B5056" s="99" t="s">
        <v>8</v>
      </c>
      <c r="C5056" s="98" t="s">
        <v>9</v>
      </c>
      <c r="D5056" s="98" t="s">
        <v>10</v>
      </c>
      <c r="E5056" s="100" t="s">
        <v>1565</v>
      </c>
      <c r="F5056" s="100"/>
      <c r="G5056" s="101" t="s">
        <v>11</v>
      </c>
      <c r="H5056" s="99" t="s">
        <v>12</v>
      </c>
      <c r="I5056" s="99" t="s">
        <v>13</v>
      </c>
      <c r="J5056" s="99" t="s">
        <v>15</v>
      </c>
      <c r="L5056" s="108"/>
      <c r="M5056" s="108"/>
    </row>
    <row r="5057" customFormat="false" ht="39.6" hidden="false" customHeight="true" outlineLevel="0" collapsed="false">
      <c r="A5057" s="102" t="s">
        <v>1566</v>
      </c>
      <c r="B5057" s="103" t="s">
        <v>794</v>
      </c>
      <c r="C5057" s="102" t="s">
        <v>29</v>
      </c>
      <c r="D5057" s="102" t="s">
        <v>795</v>
      </c>
      <c r="E5057" s="104" t="s">
        <v>3291</v>
      </c>
      <c r="F5057" s="104"/>
      <c r="G5057" s="105" t="s">
        <v>65</v>
      </c>
      <c r="H5057" s="106" t="n">
        <v>1</v>
      </c>
      <c r="I5057" s="107" t="n">
        <f aca="false">L5057</f>
        <v>9.76</v>
      </c>
      <c r="J5057" s="107" t="n">
        <f aca="false">M5057</f>
        <v>9.76</v>
      </c>
      <c r="L5057" s="108" t="n">
        <f aca="false">TRUNC(N5057-N5057*$O$2,2)</f>
        <v>9.76</v>
      </c>
      <c r="M5057" s="108" t="n">
        <f aca="false">TRUNC(O5057-O5057*$O$2,2)</f>
        <v>9.76</v>
      </c>
      <c r="N5057" s="0" t="n">
        <v>12.51</v>
      </c>
      <c r="O5057" s="0" t="n">
        <v>12.51</v>
      </c>
    </row>
    <row r="5058" customFormat="false" ht="39.6" hidden="false" customHeight="true" outlineLevel="0" collapsed="false">
      <c r="A5058" s="109" t="s">
        <v>1567</v>
      </c>
      <c r="B5058" s="110" t="s">
        <v>3312</v>
      </c>
      <c r="C5058" s="109" t="s">
        <v>29</v>
      </c>
      <c r="D5058" s="109" t="s">
        <v>3313</v>
      </c>
      <c r="E5058" s="111" t="s">
        <v>1570</v>
      </c>
      <c r="F5058" s="111"/>
      <c r="G5058" s="112" t="s">
        <v>31</v>
      </c>
      <c r="H5058" s="113" t="n">
        <v>0.1812</v>
      </c>
      <c r="I5058" s="114" t="n">
        <f aca="false">L5058</f>
        <v>22.6</v>
      </c>
      <c r="J5058" s="114" t="n">
        <f aca="false">M5058</f>
        <v>4.08</v>
      </c>
      <c r="L5058" s="108" t="n">
        <f aca="false">TRUNC(N5058-N5058*$O$2,2)</f>
        <v>22.6</v>
      </c>
      <c r="M5058" s="108" t="n">
        <f aca="false">TRUNC(O5058-O5058*$O$2,2)</f>
        <v>4.08</v>
      </c>
      <c r="N5058" s="0" t="n">
        <v>28.96</v>
      </c>
      <c r="O5058" s="0" t="n">
        <v>5.24</v>
      </c>
    </row>
    <row r="5059" customFormat="false" ht="39.6" hidden="false" customHeight="true" outlineLevel="0" collapsed="false">
      <c r="A5059" s="109" t="s">
        <v>1567</v>
      </c>
      <c r="B5059" s="110" t="s">
        <v>3314</v>
      </c>
      <c r="C5059" s="109" t="s">
        <v>29</v>
      </c>
      <c r="D5059" s="109" t="s">
        <v>3315</v>
      </c>
      <c r="E5059" s="111" t="s">
        <v>1570</v>
      </c>
      <c r="F5059" s="111"/>
      <c r="G5059" s="112" t="s">
        <v>31</v>
      </c>
      <c r="H5059" s="113" t="n">
        <v>0.1812</v>
      </c>
      <c r="I5059" s="114" t="n">
        <f aca="false">L5059</f>
        <v>16.13</v>
      </c>
      <c r="J5059" s="114" t="n">
        <f aca="false">M5059</f>
        <v>2.91</v>
      </c>
      <c r="L5059" s="108" t="n">
        <f aca="false">TRUNC(N5059-N5059*$O$2,2)</f>
        <v>16.13</v>
      </c>
      <c r="M5059" s="108" t="n">
        <f aca="false">TRUNC(O5059-O5059*$O$2,2)</f>
        <v>2.91</v>
      </c>
      <c r="N5059" s="0" t="n">
        <v>20.67</v>
      </c>
      <c r="O5059" s="0" t="n">
        <v>3.74</v>
      </c>
    </row>
    <row r="5060" customFormat="false" ht="25.5" hidden="false" customHeight="false" outlineLevel="0" collapsed="false">
      <c r="A5060" s="122" t="s">
        <v>1578</v>
      </c>
      <c r="B5060" s="123" t="s">
        <v>3318</v>
      </c>
      <c r="C5060" s="122" t="s">
        <v>29</v>
      </c>
      <c r="D5060" s="122" t="s">
        <v>3319</v>
      </c>
      <c r="E5060" s="124" t="s">
        <v>1581</v>
      </c>
      <c r="F5060" s="124"/>
      <c r="G5060" s="125" t="s">
        <v>65</v>
      </c>
      <c r="H5060" s="126" t="n">
        <v>0.011</v>
      </c>
      <c r="I5060" s="127" t="n">
        <f aca="false">L5060</f>
        <v>45.92</v>
      </c>
      <c r="J5060" s="127" t="n">
        <f aca="false">M5060</f>
        <v>0.49</v>
      </c>
      <c r="L5060" s="108" t="n">
        <f aca="false">TRUNC(N5060-N5060*$O$2,2)</f>
        <v>45.92</v>
      </c>
      <c r="M5060" s="108" t="n">
        <f aca="false">TRUNC(O5060-O5060*$O$2,2)</f>
        <v>0.49</v>
      </c>
      <c r="N5060" s="0" t="n">
        <v>58.84</v>
      </c>
      <c r="O5060" s="0" t="n">
        <v>0.64</v>
      </c>
    </row>
    <row r="5061" customFormat="false" ht="25.5" hidden="false" customHeight="false" outlineLevel="0" collapsed="false">
      <c r="A5061" s="122" t="s">
        <v>1578</v>
      </c>
      <c r="B5061" s="123" t="s">
        <v>3416</v>
      </c>
      <c r="C5061" s="122" t="s">
        <v>29</v>
      </c>
      <c r="D5061" s="122" t="s">
        <v>3417</v>
      </c>
      <c r="E5061" s="124" t="s">
        <v>1581</v>
      </c>
      <c r="F5061" s="124"/>
      <c r="G5061" s="125" t="s">
        <v>65</v>
      </c>
      <c r="H5061" s="126" t="n">
        <v>1</v>
      </c>
      <c r="I5061" s="127" t="n">
        <f aca="false">L5061</f>
        <v>1.81</v>
      </c>
      <c r="J5061" s="127" t="n">
        <f aca="false">M5061</f>
        <v>1.81</v>
      </c>
      <c r="L5061" s="108" t="n">
        <f aca="false">TRUNC(N5061-N5061*$O$2,2)</f>
        <v>1.81</v>
      </c>
      <c r="M5061" s="108" t="n">
        <f aca="false">TRUNC(O5061-O5061*$O$2,2)</f>
        <v>1.81</v>
      </c>
      <c r="N5061" s="0" t="n">
        <v>2.33</v>
      </c>
      <c r="O5061" s="0" t="n">
        <v>2.33</v>
      </c>
    </row>
    <row r="5062" customFormat="false" ht="25.5" hidden="false" customHeight="false" outlineLevel="0" collapsed="false">
      <c r="A5062" s="122" t="s">
        <v>1578</v>
      </c>
      <c r="B5062" s="123" t="s">
        <v>3316</v>
      </c>
      <c r="C5062" s="122" t="s">
        <v>29</v>
      </c>
      <c r="D5062" s="122" t="s">
        <v>3317</v>
      </c>
      <c r="E5062" s="124" t="s">
        <v>1581</v>
      </c>
      <c r="F5062" s="124"/>
      <c r="G5062" s="125" t="s">
        <v>65</v>
      </c>
      <c r="H5062" s="126" t="n">
        <v>0.0403</v>
      </c>
      <c r="I5062" s="127" t="n">
        <f aca="false">L5062</f>
        <v>1.67</v>
      </c>
      <c r="J5062" s="127" t="n">
        <f aca="false">M5062</f>
        <v>0.06</v>
      </c>
      <c r="L5062" s="108" t="n">
        <f aca="false">TRUNC(N5062-N5062*$O$2,2)</f>
        <v>1.67</v>
      </c>
      <c r="M5062" s="108" t="n">
        <f aca="false">TRUNC(O5062-O5062*$O$2,2)</f>
        <v>0.06</v>
      </c>
      <c r="N5062" s="0" t="n">
        <v>2.15</v>
      </c>
      <c r="O5062" s="0" t="n">
        <v>0.08</v>
      </c>
    </row>
    <row r="5063" customFormat="false" ht="25.5" hidden="false" customHeight="false" outlineLevel="0" collapsed="false">
      <c r="A5063" s="122" t="s">
        <v>1578</v>
      </c>
      <c r="B5063" s="123" t="s">
        <v>3320</v>
      </c>
      <c r="C5063" s="122" t="s">
        <v>29</v>
      </c>
      <c r="D5063" s="122" t="s">
        <v>3321</v>
      </c>
      <c r="E5063" s="124" t="s">
        <v>1581</v>
      </c>
      <c r="F5063" s="124"/>
      <c r="G5063" s="125" t="s">
        <v>65</v>
      </c>
      <c r="H5063" s="126" t="n">
        <v>0.0094</v>
      </c>
      <c r="I5063" s="127" t="n">
        <f aca="false">L5063</f>
        <v>40.53</v>
      </c>
      <c r="J5063" s="127" t="n">
        <f aca="false">M5063</f>
        <v>0.37</v>
      </c>
      <c r="L5063" s="108" t="n">
        <f aca="false">TRUNC(N5063-N5063*$O$2,2)</f>
        <v>40.53</v>
      </c>
      <c r="M5063" s="108" t="n">
        <f aca="false">TRUNC(O5063-O5063*$O$2,2)</f>
        <v>0.37</v>
      </c>
      <c r="N5063" s="0" t="n">
        <v>51.93</v>
      </c>
      <c r="O5063" s="0" t="n">
        <v>0.48</v>
      </c>
    </row>
    <row r="5064" customFormat="false" ht="12.75" hidden="false" customHeight="false" outlineLevel="0" collapsed="false">
      <c r="A5064" s="115"/>
      <c r="B5064" s="115"/>
      <c r="C5064" s="115"/>
      <c r="D5064" s="115"/>
      <c r="E5064" s="115"/>
      <c r="F5064" s="116"/>
      <c r="G5064" s="115"/>
      <c r="H5064" s="116"/>
      <c r="I5064" s="115"/>
      <c r="J5064" s="116"/>
      <c r="L5064" s="108"/>
      <c r="M5064" s="108" t="n">
        <f aca="false">TRUNC(O5064-O5064*$O$2,2)</f>
        <v>5.43</v>
      </c>
      <c r="N5064" s="0" t="s">
        <v>1574</v>
      </c>
      <c r="O5064" s="0" t="n">
        <v>6.96</v>
      </c>
    </row>
    <row r="5065" customFormat="false" ht="12.75" hidden="false" customHeight="false" outlineLevel="0" collapsed="false">
      <c r="A5065" s="115"/>
      <c r="B5065" s="115"/>
      <c r="C5065" s="115"/>
      <c r="D5065" s="115"/>
      <c r="E5065" s="115"/>
      <c r="F5065" s="116"/>
      <c r="G5065" s="115"/>
      <c r="H5065" s="117" t="s">
        <v>1575</v>
      </c>
      <c r="I5065" s="117"/>
      <c r="J5065" s="118" t="n">
        <f aca="false">M5065</f>
        <v>11.95</v>
      </c>
      <c r="L5065" s="108" t="n">
        <f aca="false">TRUNC(N5065-N5065*$O$2,2)</f>
        <v>0</v>
      </c>
      <c r="M5065" s="108" t="n">
        <f aca="false">TRUNC(O5065-O5065*$O$2,2)</f>
        <v>11.95</v>
      </c>
      <c r="N5065" s="0" t="n">
        <v>0</v>
      </c>
      <c r="O5065" s="0" t="n">
        <v>15.32</v>
      </c>
    </row>
    <row r="5066" customFormat="false" ht="13.5" hidden="false" customHeight="false" outlineLevel="0" collapsed="false">
      <c r="A5066" s="30"/>
      <c r="B5066" s="30"/>
      <c r="C5066" s="30"/>
      <c r="D5066" s="30"/>
      <c r="E5066" s="30"/>
      <c r="F5066" s="30"/>
      <c r="G5066" s="30"/>
      <c r="H5066" s="119"/>
      <c r="I5066" s="30"/>
      <c r="J5066" s="120"/>
      <c r="L5066" s="108"/>
      <c r="M5066" s="108" t="n">
        <f aca="false">TRUNC(O5066-O5066*$O$2,2)</f>
        <v>155.44</v>
      </c>
      <c r="N5066" s="0" t="s">
        <v>1576</v>
      </c>
      <c r="O5066" s="0" t="n">
        <v>199.16</v>
      </c>
    </row>
    <row r="5067" customFormat="false" ht="13.5" hidden="false" customHeight="false" outlineLevel="0" collapsed="false">
      <c r="A5067" s="121"/>
      <c r="B5067" s="121"/>
      <c r="C5067" s="121"/>
      <c r="D5067" s="121"/>
      <c r="E5067" s="121"/>
      <c r="F5067" s="121"/>
      <c r="G5067" s="121"/>
      <c r="H5067" s="121"/>
      <c r="I5067" s="121"/>
      <c r="J5067" s="121"/>
      <c r="L5067" s="108" t="n">
        <f aca="false">TRUNC(N5067-N5067*$O$2,2)</f>
        <v>0</v>
      </c>
      <c r="M5067" s="108" t="n">
        <f aca="false">TRUNC(O5067-O5067*$O$2,2)</f>
        <v>0</v>
      </c>
      <c r="N5067" s="0" t="n">
        <v>0</v>
      </c>
      <c r="O5067" s="0" t="n">
        <v>0</v>
      </c>
    </row>
    <row r="5068" customFormat="false" ht="15" hidden="false" customHeight="false" outlineLevel="0" collapsed="false">
      <c r="A5068" s="98" t="s">
        <v>796</v>
      </c>
      <c r="B5068" s="99" t="s">
        <v>8</v>
      </c>
      <c r="C5068" s="98" t="s">
        <v>9</v>
      </c>
      <c r="D5068" s="98" t="s">
        <v>10</v>
      </c>
      <c r="E5068" s="100" t="s">
        <v>1565</v>
      </c>
      <c r="F5068" s="100"/>
      <c r="G5068" s="101" t="s">
        <v>11</v>
      </c>
      <c r="H5068" s="99" t="s">
        <v>12</v>
      </c>
      <c r="I5068" s="99" t="s">
        <v>13</v>
      </c>
      <c r="J5068" s="99" t="s">
        <v>15</v>
      </c>
      <c r="L5068" s="108"/>
      <c r="M5068" s="108"/>
    </row>
    <row r="5069" customFormat="false" ht="39.6" hidden="false" customHeight="true" outlineLevel="0" collapsed="false">
      <c r="A5069" s="102" t="s">
        <v>1566</v>
      </c>
      <c r="B5069" s="103" t="s">
        <v>797</v>
      </c>
      <c r="C5069" s="102" t="s">
        <v>29</v>
      </c>
      <c r="D5069" s="102" t="s">
        <v>798</v>
      </c>
      <c r="E5069" s="104" t="s">
        <v>3291</v>
      </c>
      <c r="F5069" s="104"/>
      <c r="G5069" s="105" t="s">
        <v>117</v>
      </c>
      <c r="H5069" s="106" t="n">
        <v>1</v>
      </c>
      <c r="I5069" s="107" t="n">
        <f aca="false">L5069</f>
        <v>15.71</v>
      </c>
      <c r="J5069" s="107" t="n">
        <f aca="false">M5069</f>
        <v>15.71</v>
      </c>
      <c r="L5069" s="108" t="n">
        <f aca="false">TRUNC(N5069-N5069*$O$2,2)</f>
        <v>15.71</v>
      </c>
      <c r="M5069" s="108" t="n">
        <f aca="false">TRUNC(O5069-O5069*$O$2,2)</f>
        <v>15.71</v>
      </c>
      <c r="N5069" s="0" t="n">
        <v>20.13</v>
      </c>
      <c r="O5069" s="0" t="n">
        <v>20.13</v>
      </c>
    </row>
    <row r="5070" customFormat="false" ht="39.6" hidden="false" customHeight="true" outlineLevel="0" collapsed="false">
      <c r="A5070" s="109" t="s">
        <v>1567</v>
      </c>
      <c r="B5070" s="110" t="s">
        <v>3314</v>
      </c>
      <c r="C5070" s="109" t="s">
        <v>29</v>
      </c>
      <c r="D5070" s="109" t="s">
        <v>3315</v>
      </c>
      <c r="E5070" s="111" t="s">
        <v>1570</v>
      </c>
      <c r="F5070" s="111"/>
      <c r="G5070" s="112" t="s">
        <v>31</v>
      </c>
      <c r="H5070" s="113" t="n">
        <v>0.3279</v>
      </c>
      <c r="I5070" s="114" t="n">
        <f aca="false">L5070</f>
        <v>16.13</v>
      </c>
      <c r="J5070" s="114" t="n">
        <f aca="false">M5070</f>
        <v>5.28</v>
      </c>
      <c r="L5070" s="108" t="n">
        <f aca="false">TRUNC(N5070-N5070*$O$2,2)</f>
        <v>16.13</v>
      </c>
      <c r="M5070" s="108" t="n">
        <f aca="false">TRUNC(O5070-O5070*$O$2,2)</f>
        <v>5.28</v>
      </c>
      <c r="N5070" s="0" t="n">
        <v>20.67</v>
      </c>
      <c r="O5070" s="0" t="n">
        <v>6.77</v>
      </c>
    </row>
    <row r="5071" customFormat="false" ht="39.6" hidden="false" customHeight="true" outlineLevel="0" collapsed="false">
      <c r="A5071" s="109" t="s">
        <v>1567</v>
      </c>
      <c r="B5071" s="110" t="s">
        <v>3312</v>
      </c>
      <c r="C5071" s="109" t="s">
        <v>29</v>
      </c>
      <c r="D5071" s="109" t="s">
        <v>3313</v>
      </c>
      <c r="E5071" s="111" t="s">
        <v>1570</v>
      </c>
      <c r="F5071" s="111"/>
      <c r="G5071" s="112" t="s">
        <v>31</v>
      </c>
      <c r="H5071" s="113" t="n">
        <v>0.3279</v>
      </c>
      <c r="I5071" s="114" t="n">
        <f aca="false">L5071</f>
        <v>22.6</v>
      </c>
      <c r="J5071" s="114" t="n">
        <f aca="false">M5071</f>
        <v>7.4</v>
      </c>
      <c r="L5071" s="108" t="n">
        <f aca="false">TRUNC(N5071-N5071*$O$2,2)</f>
        <v>22.6</v>
      </c>
      <c r="M5071" s="108" t="n">
        <f aca="false">TRUNC(O5071-O5071*$O$2,2)</f>
        <v>7.4</v>
      </c>
      <c r="N5071" s="0" t="n">
        <v>28.96</v>
      </c>
      <c r="O5071" s="0" t="n">
        <v>9.49</v>
      </c>
    </row>
    <row r="5072" customFormat="false" ht="25.5" hidden="false" customHeight="false" outlineLevel="0" collapsed="false">
      <c r="A5072" s="122" t="s">
        <v>1578</v>
      </c>
      <c r="B5072" s="123" t="s">
        <v>3316</v>
      </c>
      <c r="C5072" s="122" t="s">
        <v>29</v>
      </c>
      <c r="D5072" s="122" t="s">
        <v>3317</v>
      </c>
      <c r="E5072" s="124" t="s">
        <v>1581</v>
      </c>
      <c r="F5072" s="124"/>
      <c r="G5072" s="125" t="s">
        <v>65</v>
      </c>
      <c r="H5072" s="126" t="n">
        <v>0.0765</v>
      </c>
      <c r="I5072" s="127" t="n">
        <f aca="false">L5072</f>
        <v>1.67</v>
      </c>
      <c r="J5072" s="127" t="n">
        <f aca="false">M5072</f>
        <v>0.12</v>
      </c>
      <c r="L5072" s="108" t="n">
        <f aca="false">TRUNC(N5072-N5072*$O$2,2)</f>
        <v>1.67</v>
      </c>
      <c r="M5072" s="108" t="n">
        <f aca="false">TRUNC(O5072-O5072*$O$2,2)</f>
        <v>0.12</v>
      </c>
      <c r="N5072" s="0" t="n">
        <v>2.15</v>
      </c>
      <c r="O5072" s="0" t="n">
        <v>0.16</v>
      </c>
    </row>
    <row r="5073" customFormat="false" ht="25.5" hidden="false" customHeight="false" outlineLevel="0" collapsed="false">
      <c r="A5073" s="122" t="s">
        <v>1578</v>
      </c>
      <c r="B5073" s="123" t="s">
        <v>3497</v>
      </c>
      <c r="C5073" s="122" t="s">
        <v>29</v>
      </c>
      <c r="D5073" s="122" t="s">
        <v>3498</v>
      </c>
      <c r="E5073" s="124" t="s">
        <v>1581</v>
      </c>
      <c r="F5073" s="124"/>
      <c r="G5073" s="125" t="s">
        <v>117</v>
      </c>
      <c r="H5073" s="126" t="n">
        <v>1.0493</v>
      </c>
      <c r="I5073" s="127" t="n">
        <f aca="false">L5073</f>
        <v>2.76</v>
      </c>
      <c r="J5073" s="127" t="n">
        <f aca="false">M5073</f>
        <v>2.89</v>
      </c>
      <c r="L5073" s="108" t="n">
        <f aca="false">TRUNC(N5073-N5073*$O$2,2)</f>
        <v>2.76</v>
      </c>
      <c r="M5073" s="108" t="n">
        <f aca="false">TRUNC(O5073-O5073*$O$2,2)</f>
        <v>2.89</v>
      </c>
      <c r="N5073" s="0" t="n">
        <v>3.54</v>
      </c>
      <c r="O5073" s="0" t="n">
        <v>3.71</v>
      </c>
    </row>
    <row r="5074" customFormat="false" ht="12.75" hidden="false" customHeight="false" outlineLevel="0" collapsed="false">
      <c r="A5074" s="115"/>
      <c r="B5074" s="115"/>
      <c r="C5074" s="115"/>
      <c r="D5074" s="115"/>
      <c r="E5074" s="115"/>
      <c r="F5074" s="116"/>
      <c r="G5074" s="115"/>
      <c r="H5074" s="116"/>
      <c r="I5074" s="115"/>
      <c r="J5074" s="116"/>
      <c r="L5074" s="108"/>
      <c r="M5074" s="108" t="n">
        <f aca="false">TRUNC(O5074-O5074*$O$2,2)</f>
        <v>9.84</v>
      </c>
      <c r="N5074" s="0" t="s">
        <v>1574</v>
      </c>
      <c r="O5074" s="0" t="n">
        <v>12.61</v>
      </c>
    </row>
    <row r="5075" customFormat="false" ht="12.75" hidden="false" customHeight="false" outlineLevel="0" collapsed="false">
      <c r="A5075" s="115"/>
      <c r="B5075" s="115"/>
      <c r="C5075" s="115"/>
      <c r="D5075" s="115"/>
      <c r="E5075" s="115"/>
      <c r="F5075" s="116"/>
      <c r="G5075" s="115"/>
      <c r="H5075" s="117" t="s">
        <v>1575</v>
      </c>
      <c r="I5075" s="117"/>
      <c r="J5075" s="118" t="n">
        <f aca="false">M5075</f>
        <v>19.23</v>
      </c>
      <c r="L5075" s="108" t="n">
        <f aca="false">TRUNC(N5075-N5075*$O$2,2)</f>
        <v>0</v>
      </c>
      <c r="M5075" s="108" t="n">
        <f aca="false">TRUNC(O5075-O5075*$O$2,2)</f>
        <v>19.23</v>
      </c>
      <c r="N5075" s="0" t="n">
        <v>0</v>
      </c>
      <c r="O5075" s="0" t="n">
        <v>24.65</v>
      </c>
    </row>
    <row r="5076" customFormat="false" ht="13.5" hidden="false" customHeight="false" outlineLevel="0" collapsed="false">
      <c r="A5076" s="30"/>
      <c r="B5076" s="30"/>
      <c r="C5076" s="30"/>
      <c r="D5076" s="30"/>
      <c r="E5076" s="30"/>
      <c r="F5076" s="30"/>
      <c r="G5076" s="30"/>
      <c r="H5076" s="119"/>
      <c r="I5076" s="30"/>
      <c r="J5076" s="120"/>
      <c r="L5076" s="108"/>
      <c r="M5076" s="108" t="n">
        <f aca="false">TRUNC(O5076-O5076*$O$2,2)</f>
        <v>271.27</v>
      </c>
      <c r="N5076" s="0" t="s">
        <v>1576</v>
      </c>
      <c r="O5076" s="0" t="n">
        <v>347.56</v>
      </c>
    </row>
    <row r="5077" customFormat="false" ht="13.5" hidden="false" customHeight="false" outlineLevel="0" collapsed="false">
      <c r="A5077" s="121"/>
      <c r="B5077" s="121"/>
      <c r="C5077" s="121"/>
      <c r="D5077" s="121"/>
      <c r="E5077" s="121"/>
      <c r="F5077" s="121"/>
      <c r="G5077" s="121"/>
      <c r="H5077" s="121"/>
      <c r="I5077" s="121"/>
      <c r="J5077" s="121"/>
      <c r="L5077" s="108" t="n">
        <f aca="false">TRUNC(N5077-N5077*$O$2,2)</f>
        <v>0</v>
      </c>
      <c r="M5077" s="108" t="n">
        <f aca="false">TRUNC(O5077-O5077*$O$2,2)</f>
        <v>0</v>
      </c>
      <c r="N5077" s="0" t="n">
        <v>0</v>
      </c>
      <c r="O5077" s="0" t="n">
        <v>0</v>
      </c>
    </row>
    <row r="5078" customFormat="false" ht="15" hidden="false" customHeight="false" outlineLevel="0" collapsed="false">
      <c r="A5078" s="98" t="s">
        <v>799</v>
      </c>
      <c r="B5078" s="99" t="s">
        <v>8</v>
      </c>
      <c r="C5078" s="98" t="s">
        <v>9</v>
      </c>
      <c r="D5078" s="98" t="s">
        <v>10</v>
      </c>
      <c r="E5078" s="100" t="s">
        <v>1565</v>
      </c>
      <c r="F5078" s="100"/>
      <c r="G5078" s="101" t="s">
        <v>11</v>
      </c>
      <c r="H5078" s="99" t="s">
        <v>12</v>
      </c>
      <c r="I5078" s="99" t="s">
        <v>13</v>
      </c>
      <c r="J5078" s="99" t="s">
        <v>15</v>
      </c>
      <c r="L5078" s="108"/>
      <c r="M5078" s="108"/>
    </row>
    <row r="5079" customFormat="false" ht="39.6" hidden="false" customHeight="true" outlineLevel="0" collapsed="false">
      <c r="A5079" s="102" t="s">
        <v>1566</v>
      </c>
      <c r="B5079" s="103" t="s">
        <v>800</v>
      </c>
      <c r="C5079" s="102" t="s">
        <v>29</v>
      </c>
      <c r="D5079" s="102" t="s">
        <v>801</v>
      </c>
      <c r="E5079" s="104" t="s">
        <v>3291</v>
      </c>
      <c r="F5079" s="104"/>
      <c r="G5079" s="105" t="s">
        <v>117</v>
      </c>
      <c r="H5079" s="106" t="n">
        <v>1</v>
      </c>
      <c r="I5079" s="107" t="n">
        <f aca="false">L5079</f>
        <v>18.13</v>
      </c>
      <c r="J5079" s="107" t="n">
        <f aca="false">M5079</f>
        <v>18.13</v>
      </c>
      <c r="L5079" s="108" t="n">
        <f aca="false">TRUNC(N5079-N5079*$O$2,2)</f>
        <v>18.13</v>
      </c>
      <c r="M5079" s="108" t="n">
        <f aca="false">TRUNC(O5079-O5079*$O$2,2)</f>
        <v>18.13</v>
      </c>
      <c r="N5079" s="0" t="n">
        <v>23.23</v>
      </c>
      <c r="O5079" s="0" t="n">
        <v>23.23</v>
      </c>
    </row>
    <row r="5080" customFormat="false" ht="39.6" hidden="false" customHeight="true" outlineLevel="0" collapsed="false">
      <c r="A5080" s="109" t="s">
        <v>1567</v>
      </c>
      <c r="B5080" s="110" t="s">
        <v>3314</v>
      </c>
      <c r="C5080" s="109" t="s">
        <v>29</v>
      </c>
      <c r="D5080" s="109" t="s">
        <v>3315</v>
      </c>
      <c r="E5080" s="111" t="s">
        <v>1570</v>
      </c>
      <c r="F5080" s="111"/>
      <c r="G5080" s="112" t="s">
        <v>31</v>
      </c>
      <c r="H5080" s="113" t="n">
        <v>0.38</v>
      </c>
      <c r="I5080" s="114" t="n">
        <f aca="false">L5080</f>
        <v>16.13</v>
      </c>
      <c r="J5080" s="114" t="n">
        <f aca="false">M5080</f>
        <v>6.12</v>
      </c>
      <c r="L5080" s="108" t="n">
        <f aca="false">TRUNC(N5080-N5080*$O$2,2)</f>
        <v>16.13</v>
      </c>
      <c r="M5080" s="108" t="n">
        <f aca="false">TRUNC(O5080-O5080*$O$2,2)</f>
        <v>6.12</v>
      </c>
      <c r="N5080" s="0" t="n">
        <v>20.67</v>
      </c>
      <c r="O5080" s="0" t="n">
        <v>7.85</v>
      </c>
    </row>
    <row r="5081" customFormat="false" ht="39.6" hidden="false" customHeight="true" outlineLevel="0" collapsed="false">
      <c r="A5081" s="109" t="s">
        <v>1567</v>
      </c>
      <c r="B5081" s="110" t="s">
        <v>3312</v>
      </c>
      <c r="C5081" s="109" t="s">
        <v>29</v>
      </c>
      <c r="D5081" s="109" t="s">
        <v>3313</v>
      </c>
      <c r="E5081" s="111" t="s">
        <v>1570</v>
      </c>
      <c r="F5081" s="111"/>
      <c r="G5081" s="112" t="s">
        <v>31</v>
      </c>
      <c r="H5081" s="113" t="n">
        <v>0.38</v>
      </c>
      <c r="I5081" s="114" t="n">
        <f aca="false">L5081</f>
        <v>22.6</v>
      </c>
      <c r="J5081" s="114" t="n">
        <f aca="false">M5081</f>
        <v>8.58</v>
      </c>
      <c r="L5081" s="108" t="n">
        <f aca="false">TRUNC(N5081-N5081*$O$2,2)</f>
        <v>22.6</v>
      </c>
      <c r="M5081" s="108" t="n">
        <f aca="false">TRUNC(O5081-O5081*$O$2,2)</f>
        <v>8.58</v>
      </c>
      <c r="N5081" s="0" t="n">
        <v>28.96</v>
      </c>
      <c r="O5081" s="0" t="n">
        <v>11</v>
      </c>
    </row>
    <row r="5082" customFormat="false" ht="25.5" hidden="false" customHeight="false" outlineLevel="0" collapsed="false">
      <c r="A5082" s="122" t="s">
        <v>1578</v>
      </c>
      <c r="B5082" s="123" t="s">
        <v>3499</v>
      </c>
      <c r="C5082" s="122" t="s">
        <v>29</v>
      </c>
      <c r="D5082" s="122" t="s">
        <v>3500</v>
      </c>
      <c r="E5082" s="124" t="s">
        <v>1581</v>
      </c>
      <c r="F5082" s="124"/>
      <c r="G5082" s="125" t="s">
        <v>117</v>
      </c>
      <c r="H5082" s="126" t="n">
        <v>1.0493</v>
      </c>
      <c r="I5082" s="127" t="n">
        <f aca="false">L5082</f>
        <v>3.12</v>
      </c>
      <c r="J5082" s="127" t="n">
        <f aca="false">M5082</f>
        <v>3.27</v>
      </c>
      <c r="L5082" s="108" t="n">
        <f aca="false">TRUNC(N5082-N5082*$O$2,2)</f>
        <v>3.12</v>
      </c>
      <c r="M5082" s="108" t="n">
        <f aca="false">TRUNC(O5082-O5082*$O$2,2)</f>
        <v>3.27</v>
      </c>
      <c r="N5082" s="0" t="n">
        <v>4</v>
      </c>
      <c r="O5082" s="0" t="n">
        <v>4.19</v>
      </c>
    </row>
    <row r="5083" customFormat="false" ht="25.5" hidden="false" customHeight="false" outlineLevel="0" collapsed="false">
      <c r="A5083" s="122" t="s">
        <v>1578</v>
      </c>
      <c r="B5083" s="123" t="s">
        <v>3316</v>
      </c>
      <c r="C5083" s="122" t="s">
        <v>29</v>
      </c>
      <c r="D5083" s="122" t="s">
        <v>3317</v>
      </c>
      <c r="E5083" s="124" t="s">
        <v>1581</v>
      </c>
      <c r="F5083" s="124"/>
      <c r="G5083" s="125" t="s">
        <v>65</v>
      </c>
      <c r="H5083" s="126" t="n">
        <v>0.0886</v>
      </c>
      <c r="I5083" s="127" t="n">
        <f aca="false">L5083</f>
        <v>1.67</v>
      </c>
      <c r="J5083" s="127" t="n">
        <f aca="false">M5083</f>
        <v>0.14</v>
      </c>
      <c r="L5083" s="108" t="n">
        <f aca="false">TRUNC(N5083-N5083*$O$2,2)</f>
        <v>1.67</v>
      </c>
      <c r="M5083" s="108" t="n">
        <f aca="false">TRUNC(O5083-O5083*$O$2,2)</f>
        <v>0.14</v>
      </c>
      <c r="N5083" s="0" t="n">
        <v>2.15</v>
      </c>
      <c r="O5083" s="0" t="n">
        <v>0.19</v>
      </c>
    </row>
    <row r="5084" customFormat="false" ht="12.75" hidden="false" customHeight="false" outlineLevel="0" collapsed="false">
      <c r="A5084" s="115"/>
      <c r="B5084" s="115"/>
      <c r="C5084" s="115"/>
      <c r="D5084" s="115"/>
      <c r="E5084" s="115"/>
      <c r="F5084" s="116"/>
      <c r="G5084" s="115"/>
      <c r="H5084" s="116"/>
      <c r="I5084" s="115"/>
      <c r="J5084" s="116"/>
      <c r="L5084" s="108"/>
      <c r="M5084" s="108" t="n">
        <f aca="false">TRUNC(O5084-O5084*$O$2,2)</f>
        <v>11.4</v>
      </c>
      <c r="N5084" s="0" t="s">
        <v>1574</v>
      </c>
      <c r="O5084" s="0" t="n">
        <v>14.61</v>
      </c>
    </row>
    <row r="5085" customFormat="false" ht="12.75" hidden="false" customHeight="false" outlineLevel="0" collapsed="false">
      <c r="A5085" s="115"/>
      <c r="B5085" s="115"/>
      <c r="C5085" s="115"/>
      <c r="D5085" s="115"/>
      <c r="E5085" s="115"/>
      <c r="F5085" s="116"/>
      <c r="G5085" s="115"/>
      <c r="H5085" s="117" t="s">
        <v>1575</v>
      </c>
      <c r="I5085" s="117"/>
      <c r="J5085" s="118" t="n">
        <f aca="false">M5085</f>
        <v>22.19</v>
      </c>
      <c r="L5085" s="108" t="n">
        <f aca="false">TRUNC(N5085-N5085*$O$2,2)</f>
        <v>0</v>
      </c>
      <c r="M5085" s="108" t="n">
        <f aca="false">TRUNC(O5085-O5085*$O$2,2)</f>
        <v>22.19</v>
      </c>
      <c r="N5085" s="0" t="n">
        <v>0</v>
      </c>
      <c r="O5085" s="0" t="n">
        <v>28.44</v>
      </c>
    </row>
    <row r="5086" customFormat="false" ht="13.5" hidden="false" customHeight="false" outlineLevel="0" collapsed="false">
      <c r="A5086" s="30"/>
      <c r="B5086" s="30"/>
      <c r="C5086" s="30"/>
      <c r="D5086" s="30"/>
      <c r="E5086" s="30"/>
      <c r="F5086" s="30"/>
      <c r="G5086" s="30"/>
      <c r="H5086" s="119"/>
      <c r="I5086" s="30"/>
      <c r="J5086" s="120"/>
      <c r="L5086" s="108"/>
      <c r="M5086" s="108" t="n">
        <f aca="false">TRUNC(O5086-O5086*$O$2,2)</f>
        <v>2759.13</v>
      </c>
      <c r="N5086" s="0" t="s">
        <v>1576</v>
      </c>
      <c r="O5086" s="0" t="n">
        <v>3535.09</v>
      </c>
    </row>
    <row r="5087" customFormat="false" ht="13.5" hidden="false" customHeight="false" outlineLevel="0" collapsed="false">
      <c r="A5087" s="121"/>
      <c r="B5087" s="121"/>
      <c r="C5087" s="121"/>
      <c r="D5087" s="121"/>
      <c r="E5087" s="121"/>
      <c r="F5087" s="121"/>
      <c r="G5087" s="121"/>
      <c r="H5087" s="121"/>
      <c r="I5087" s="121"/>
      <c r="J5087" s="121"/>
      <c r="L5087" s="108" t="n">
        <f aca="false">TRUNC(N5087-N5087*$O$2,2)</f>
        <v>0</v>
      </c>
      <c r="M5087" s="108" t="n">
        <f aca="false">TRUNC(O5087-O5087*$O$2,2)</f>
        <v>0</v>
      </c>
      <c r="N5087" s="0" t="n">
        <v>0</v>
      </c>
      <c r="O5087" s="0" t="n">
        <v>0</v>
      </c>
    </row>
    <row r="5088" customFormat="false" ht="15" hidden="false" customHeight="false" outlineLevel="0" collapsed="false">
      <c r="A5088" s="98" t="s">
        <v>802</v>
      </c>
      <c r="B5088" s="99" t="s">
        <v>8</v>
      </c>
      <c r="C5088" s="98" t="s">
        <v>9</v>
      </c>
      <c r="D5088" s="98" t="s">
        <v>10</v>
      </c>
      <c r="E5088" s="100" t="s">
        <v>1565</v>
      </c>
      <c r="F5088" s="100"/>
      <c r="G5088" s="101" t="s">
        <v>11</v>
      </c>
      <c r="H5088" s="99" t="s">
        <v>12</v>
      </c>
      <c r="I5088" s="99" t="s">
        <v>13</v>
      </c>
      <c r="J5088" s="99" t="s">
        <v>15</v>
      </c>
      <c r="L5088" s="108"/>
      <c r="M5088" s="108"/>
    </row>
    <row r="5089" customFormat="false" ht="39.6" hidden="false" customHeight="true" outlineLevel="0" collapsed="false">
      <c r="A5089" s="102" t="s">
        <v>1566</v>
      </c>
      <c r="B5089" s="103" t="s">
        <v>803</v>
      </c>
      <c r="C5089" s="102" t="s">
        <v>29</v>
      </c>
      <c r="D5089" s="102" t="s">
        <v>804</v>
      </c>
      <c r="E5089" s="104" t="s">
        <v>3291</v>
      </c>
      <c r="F5089" s="104"/>
      <c r="G5089" s="105" t="s">
        <v>117</v>
      </c>
      <c r="H5089" s="106" t="n">
        <v>1</v>
      </c>
      <c r="I5089" s="107" t="n">
        <f aca="false">L5089</f>
        <v>24.77</v>
      </c>
      <c r="J5089" s="107" t="n">
        <f aca="false">M5089</f>
        <v>24.77</v>
      </c>
      <c r="L5089" s="108" t="n">
        <f aca="false">TRUNC(N5089-N5089*$O$2,2)</f>
        <v>24.77</v>
      </c>
      <c r="M5089" s="108" t="n">
        <f aca="false">TRUNC(O5089-O5089*$O$2,2)</f>
        <v>24.77</v>
      </c>
      <c r="N5089" s="0" t="n">
        <v>31.74</v>
      </c>
      <c r="O5089" s="0" t="n">
        <v>31.74</v>
      </c>
    </row>
    <row r="5090" customFormat="false" ht="39.6" hidden="false" customHeight="true" outlineLevel="0" collapsed="false">
      <c r="A5090" s="109" t="s">
        <v>1567</v>
      </c>
      <c r="B5090" s="110" t="s">
        <v>3314</v>
      </c>
      <c r="C5090" s="109" t="s">
        <v>29</v>
      </c>
      <c r="D5090" s="109" t="s">
        <v>3315</v>
      </c>
      <c r="E5090" s="111" t="s">
        <v>1570</v>
      </c>
      <c r="F5090" s="111"/>
      <c r="G5090" s="112" t="s">
        <v>31</v>
      </c>
      <c r="H5090" s="113" t="n">
        <v>0.453</v>
      </c>
      <c r="I5090" s="114" t="n">
        <f aca="false">L5090</f>
        <v>16.13</v>
      </c>
      <c r="J5090" s="114" t="n">
        <f aca="false">M5090</f>
        <v>7.3</v>
      </c>
      <c r="L5090" s="108" t="n">
        <f aca="false">TRUNC(N5090-N5090*$O$2,2)</f>
        <v>16.13</v>
      </c>
      <c r="M5090" s="108" t="n">
        <f aca="false">TRUNC(O5090-O5090*$O$2,2)</f>
        <v>7.3</v>
      </c>
      <c r="N5090" s="0" t="n">
        <v>20.67</v>
      </c>
      <c r="O5090" s="0" t="n">
        <v>9.36</v>
      </c>
    </row>
    <row r="5091" customFormat="false" ht="39.6" hidden="false" customHeight="true" outlineLevel="0" collapsed="false">
      <c r="A5091" s="109" t="s">
        <v>1567</v>
      </c>
      <c r="B5091" s="110" t="s">
        <v>3312</v>
      </c>
      <c r="C5091" s="109" t="s">
        <v>29</v>
      </c>
      <c r="D5091" s="109" t="s">
        <v>3313</v>
      </c>
      <c r="E5091" s="111" t="s">
        <v>1570</v>
      </c>
      <c r="F5091" s="111"/>
      <c r="G5091" s="112" t="s">
        <v>31</v>
      </c>
      <c r="H5091" s="113" t="n">
        <v>0.453</v>
      </c>
      <c r="I5091" s="114" t="n">
        <f aca="false">L5091</f>
        <v>22.6</v>
      </c>
      <c r="J5091" s="114" t="n">
        <f aca="false">M5091</f>
        <v>10.23</v>
      </c>
      <c r="L5091" s="108" t="n">
        <f aca="false">TRUNC(N5091-N5091*$O$2,2)</f>
        <v>22.6</v>
      </c>
      <c r="M5091" s="108" t="n">
        <f aca="false">TRUNC(O5091-O5091*$O$2,2)</f>
        <v>10.23</v>
      </c>
      <c r="N5091" s="0" t="n">
        <v>28.96</v>
      </c>
      <c r="O5091" s="0" t="n">
        <v>13.11</v>
      </c>
    </row>
    <row r="5092" customFormat="false" ht="25.5" hidden="false" customHeight="false" outlineLevel="0" collapsed="false">
      <c r="A5092" s="122" t="s">
        <v>1578</v>
      </c>
      <c r="B5092" s="123" t="s">
        <v>3316</v>
      </c>
      <c r="C5092" s="122" t="s">
        <v>29</v>
      </c>
      <c r="D5092" s="122" t="s">
        <v>3317</v>
      </c>
      <c r="E5092" s="124" t="s">
        <v>1581</v>
      </c>
      <c r="F5092" s="124"/>
      <c r="G5092" s="125" t="s">
        <v>65</v>
      </c>
      <c r="H5092" s="126" t="n">
        <v>0.1056</v>
      </c>
      <c r="I5092" s="127" t="n">
        <f aca="false">L5092</f>
        <v>1.67</v>
      </c>
      <c r="J5092" s="127" t="n">
        <f aca="false">M5092</f>
        <v>0.17</v>
      </c>
      <c r="L5092" s="108" t="n">
        <f aca="false">TRUNC(N5092-N5092*$O$2,2)</f>
        <v>1.67</v>
      </c>
      <c r="M5092" s="108" t="n">
        <f aca="false">TRUNC(O5092-O5092*$O$2,2)</f>
        <v>0.17</v>
      </c>
      <c r="N5092" s="0" t="n">
        <v>2.15</v>
      </c>
      <c r="O5092" s="0" t="n">
        <v>0.22</v>
      </c>
    </row>
    <row r="5093" customFormat="false" ht="25.5" hidden="false" customHeight="false" outlineLevel="0" collapsed="false">
      <c r="A5093" s="122" t="s">
        <v>1578</v>
      </c>
      <c r="B5093" s="123" t="s">
        <v>3418</v>
      </c>
      <c r="C5093" s="122" t="s">
        <v>29</v>
      </c>
      <c r="D5093" s="122" t="s">
        <v>3419</v>
      </c>
      <c r="E5093" s="124" t="s">
        <v>1581</v>
      </c>
      <c r="F5093" s="124"/>
      <c r="G5093" s="125" t="s">
        <v>117</v>
      </c>
      <c r="H5093" s="126" t="n">
        <v>1.0493</v>
      </c>
      <c r="I5093" s="127" t="n">
        <f aca="false">L5093</f>
        <v>6.73</v>
      </c>
      <c r="J5093" s="127" t="n">
        <f aca="false">M5093</f>
        <v>7.06</v>
      </c>
      <c r="L5093" s="108" t="n">
        <f aca="false">TRUNC(N5093-N5093*$O$2,2)</f>
        <v>6.73</v>
      </c>
      <c r="M5093" s="108" t="n">
        <f aca="false">TRUNC(O5093-O5093*$O$2,2)</f>
        <v>7.06</v>
      </c>
      <c r="N5093" s="0" t="n">
        <v>8.63</v>
      </c>
      <c r="O5093" s="0" t="n">
        <v>9.05</v>
      </c>
    </row>
    <row r="5094" customFormat="false" ht="12.75" hidden="false" customHeight="false" outlineLevel="0" collapsed="false">
      <c r="A5094" s="115"/>
      <c r="B5094" s="115"/>
      <c r="C5094" s="115"/>
      <c r="D5094" s="115"/>
      <c r="E5094" s="115"/>
      <c r="F5094" s="116"/>
      <c r="G5094" s="115"/>
      <c r="H5094" s="116"/>
      <c r="I5094" s="115"/>
      <c r="J5094" s="116"/>
      <c r="L5094" s="108"/>
      <c r="M5094" s="108" t="n">
        <f aca="false">TRUNC(O5094-O5094*$O$2,2)</f>
        <v>13.6</v>
      </c>
      <c r="N5094" s="0" t="s">
        <v>1574</v>
      </c>
      <c r="O5094" s="0" t="n">
        <v>17.43</v>
      </c>
    </row>
    <row r="5095" customFormat="false" ht="12.75" hidden="false" customHeight="false" outlineLevel="0" collapsed="false">
      <c r="A5095" s="115"/>
      <c r="B5095" s="115"/>
      <c r="C5095" s="115"/>
      <c r="D5095" s="115"/>
      <c r="E5095" s="115"/>
      <c r="F5095" s="116"/>
      <c r="G5095" s="115"/>
      <c r="H5095" s="117" t="s">
        <v>1575</v>
      </c>
      <c r="I5095" s="117"/>
      <c r="J5095" s="118" t="n">
        <f aca="false">M5095</f>
        <v>30.33</v>
      </c>
      <c r="L5095" s="108" t="n">
        <f aca="false">TRUNC(N5095-N5095*$O$2,2)</f>
        <v>0</v>
      </c>
      <c r="M5095" s="108" t="n">
        <f aca="false">TRUNC(O5095-O5095*$O$2,2)</f>
        <v>30.33</v>
      </c>
      <c r="N5095" s="0" t="n">
        <v>0</v>
      </c>
      <c r="O5095" s="0" t="n">
        <v>38.87</v>
      </c>
    </row>
    <row r="5096" customFormat="false" ht="13.5" hidden="false" customHeight="false" outlineLevel="0" collapsed="false">
      <c r="A5096" s="30"/>
      <c r="B5096" s="30"/>
      <c r="C5096" s="30"/>
      <c r="D5096" s="30"/>
      <c r="E5096" s="30"/>
      <c r="F5096" s="30"/>
      <c r="G5096" s="30"/>
      <c r="H5096" s="119"/>
      <c r="I5096" s="30"/>
      <c r="J5096" s="120"/>
      <c r="L5096" s="108"/>
      <c r="M5096" s="108" t="n">
        <f aca="false">TRUNC(O5096-O5096*$O$2,2)</f>
        <v>1347</v>
      </c>
      <c r="N5096" s="0" t="s">
        <v>1576</v>
      </c>
      <c r="O5096" s="0" t="n">
        <v>1725.82</v>
      </c>
    </row>
    <row r="5097" customFormat="false" ht="13.5" hidden="false" customHeight="false" outlineLevel="0" collapsed="false">
      <c r="A5097" s="121"/>
      <c r="B5097" s="121"/>
      <c r="C5097" s="121"/>
      <c r="D5097" s="121"/>
      <c r="E5097" s="121"/>
      <c r="F5097" s="121"/>
      <c r="G5097" s="121"/>
      <c r="H5097" s="121"/>
      <c r="I5097" s="121"/>
      <c r="J5097" s="121"/>
      <c r="L5097" s="108" t="n">
        <f aca="false">TRUNC(N5097-N5097*$O$2,2)</f>
        <v>0</v>
      </c>
      <c r="M5097" s="108" t="n">
        <f aca="false">TRUNC(O5097-O5097*$O$2,2)</f>
        <v>0</v>
      </c>
      <c r="N5097" s="0" t="n">
        <v>0</v>
      </c>
      <c r="O5097" s="0" t="n">
        <v>0</v>
      </c>
    </row>
    <row r="5098" customFormat="false" ht="15" hidden="false" customHeight="false" outlineLevel="0" collapsed="false">
      <c r="A5098" s="98" t="s">
        <v>805</v>
      </c>
      <c r="B5098" s="99" t="s">
        <v>8</v>
      </c>
      <c r="C5098" s="98" t="s">
        <v>9</v>
      </c>
      <c r="D5098" s="98" t="s">
        <v>10</v>
      </c>
      <c r="E5098" s="100" t="s">
        <v>1565</v>
      </c>
      <c r="F5098" s="100"/>
      <c r="G5098" s="101" t="s">
        <v>11</v>
      </c>
      <c r="H5098" s="99" t="s">
        <v>12</v>
      </c>
      <c r="I5098" s="99" t="s">
        <v>13</v>
      </c>
      <c r="J5098" s="99" t="s">
        <v>15</v>
      </c>
      <c r="L5098" s="108"/>
      <c r="M5098" s="108"/>
    </row>
    <row r="5099" customFormat="false" ht="39.6" hidden="false" customHeight="true" outlineLevel="0" collapsed="false">
      <c r="A5099" s="102" t="s">
        <v>1566</v>
      </c>
      <c r="B5099" s="103" t="s">
        <v>806</v>
      </c>
      <c r="C5099" s="102" t="s">
        <v>29</v>
      </c>
      <c r="D5099" s="102" t="s">
        <v>807</v>
      </c>
      <c r="E5099" s="104" t="s">
        <v>3291</v>
      </c>
      <c r="F5099" s="104"/>
      <c r="G5099" s="105" t="s">
        <v>65</v>
      </c>
      <c r="H5099" s="106" t="n">
        <v>1</v>
      </c>
      <c r="I5099" s="107" t="n">
        <f aca="false">L5099</f>
        <v>39.73</v>
      </c>
      <c r="J5099" s="107" t="n">
        <f aca="false">M5099</f>
        <v>39.73</v>
      </c>
      <c r="L5099" s="108" t="n">
        <f aca="false">TRUNC(N5099-N5099*$O$2,2)</f>
        <v>39.73</v>
      </c>
      <c r="M5099" s="108" t="n">
        <f aca="false">TRUNC(O5099-O5099*$O$2,2)</f>
        <v>39.73</v>
      </c>
      <c r="N5099" s="0" t="n">
        <v>50.91</v>
      </c>
      <c r="O5099" s="0" t="n">
        <v>50.91</v>
      </c>
    </row>
    <row r="5100" customFormat="false" ht="39.6" hidden="false" customHeight="true" outlineLevel="0" collapsed="false">
      <c r="A5100" s="109" t="s">
        <v>1567</v>
      </c>
      <c r="B5100" s="110" t="s">
        <v>3314</v>
      </c>
      <c r="C5100" s="109" t="s">
        <v>29</v>
      </c>
      <c r="D5100" s="109" t="s">
        <v>3315</v>
      </c>
      <c r="E5100" s="111" t="s">
        <v>1570</v>
      </c>
      <c r="F5100" s="111"/>
      <c r="G5100" s="112" t="s">
        <v>31</v>
      </c>
      <c r="H5100" s="113" t="n">
        <v>0.2633</v>
      </c>
      <c r="I5100" s="114" t="n">
        <f aca="false">L5100</f>
        <v>16.13</v>
      </c>
      <c r="J5100" s="114" t="n">
        <f aca="false">M5100</f>
        <v>4.24</v>
      </c>
      <c r="L5100" s="108" t="n">
        <f aca="false">TRUNC(N5100-N5100*$O$2,2)</f>
        <v>16.13</v>
      </c>
      <c r="M5100" s="108" t="n">
        <f aca="false">TRUNC(O5100-O5100*$O$2,2)</f>
        <v>4.24</v>
      </c>
      <c r="N5100" s="0" t="n">
        <v>20.67</v>
      </c>
      <c r="O5100" s="0" t="n">
        <v>5.44</v>
      </c>
    </row>
    <row r="5101" customFormat="false" ht="39.6" hidden="false" customHeight="true" outlineLevel="0" collapsed="false">
      <c r="A5101" s="109" t="s">
        <v>1567</v>
      </c>
      <c r="B5101" s="110" t="s">
        <v>3312</v>
      </c>
      <c r="C5101" s="109" t="s">
        <v>29</v>
      </c>
      <c r="D5101" s="109" t="s">
        <v>3313</v>
      </c>
      <c r="E5101" s="111" t="s">
        <v>1570</v>
      </c>
      <c r="F5101" s="111"/>
      <c r="G5101" s="112" t="s">
        <v>31</v>
      </c>
      <c r="H5101" s="113" t="n">
        <v>0.2633</v>
      </c>
      <c r="I5101" s="114" t="n">
        <f aca="false">L5101</f>
        <v>22.6</v>
      </c>
      <c r="J5101" s="114" t="n">
        <f aca="false">M5101</f>
        <v>5.94</v>
      </c>
      <c r="L5101" s="108" t="n">
        <f aca="false">TRUNC(N5101-N5101*$O$2,2)</f>
        <v>22.6</v>
      </c>
      <c r="M5101" s="108" t="n">
        <f aca="false">TRUNC(O5101-O5101*$O$2,2)</f>
        <v>5.94</v>
      </c>
      <c r="N5101" s="0" t="n">
        <v>28.96</v>
      </c>
      <c r="O5101" s="0" t="n">
        <v>7.62</v>
      </c>
    </row>
    <row r="5102" customFormat="false" ht="25.5" hidden="false" customHeight="false" outlineLevel="0" collapsed="false">
      <c r="A5102" s="122" t="s">
        <v>1578</v>
      </c>
      <c r="B5102" s="123" t="s">
        <v>3501</v>
      </c>
      <c r="C5102" s="122" t="s">
        <v>29</v>
      </c>
      <c r="D5102" s="122" t="s">
        <v>3502</v>
      </c>
      <c r="E5102" s="124" t="s">
        <v>1581</v>
      </c>
      <c r="F5102" s="124"/>
      <c r="G5102" s="125" t="s">
        <v>65</v>
      </c>
      <c r="H5102" s="126" t="n">
        <v>1</v>
      </c>
      <c r="I5102" s="127" t="n">
        <f aca="false">L5102</f>
        <v>29.39</v>
      </c>
      <c r="J5102" s="127" t="n">
        <f aca="false">M5102</f>
        <v>29.39</v>
      </c>
      <c r="L5102" s="108" t="n">
        <f aca="false">TRUNC(N5102-N5102*$O$2,2)</f>
        <v>29.39</v>
      </c>
      <c r="M5102" s="108" t="n">
        <f aca="false">TRUNC(O5102-O5102*$O$2,2)</f>
        <v>29.39</v>
      </c>
      <c r="N5102" s="0" t="n">
        <v>37.66</v>
      </c>
      <c r="O5102" s="0" t="n">
        <v>37.66</v>
      </c>
    </row>
    <row r="5103" customFormat="false" ht="25.5" hidden="false" customHeight="false" outlineLevel="0" collapsed="false">
      <c r="A5103" s="122" t="s">
        <v>1578</v>
      </c>
      <c r="B5103" s="123" t="s">
        <v>3448</v>
      </c>
      <c r="C5103" s="122" t="s">
        <v>29</v>
      </c>
      <c r="D5103" s="122" t="s">
        <v>3449</v>
      </c>
      <c r="E5103" s="124" t="s">
        <v>1581</v>
      </c>
      <c r="F5103" s="124"/>
      <c r="G5103" s="125" t="s">
        <v>65</v>
      </c>
      <c r="H5103" s="126" t="n">
        <v>0.0192</v>
      </c>
      <c r="I5103" s="127" t="n">
        <f aca="false">L5103</f>
        <v>7.96</v>
      </c>
      <c r="J5103" s="127" t="n">
        <f aca="false">M5103</f>
        <v>0.14</v>
      </c>
      <c r="L5103" s="108" t="n">
        <f aca="false">TRUNC(N5103-N5103*$O$2,2)</f>
        <v>7.96</v>
      </c>
      <c r="M5103" s="108" t="n">
        <f aca="false">TRUNC(O5103-O5103*$O$2,2)</f>
        <v>0.14</v>
      </c>
      <c r="N5103" s="0" t="n">
        <v>10.21</v>
      </c>
      <c r="O5103" s="0" t="n">
        <v>0.19</v>
      </c>
    </row>
    <row r="5104" customFormat="false" ht="12.75" hidden="false" customHeight="false" outlineLevel="0" collapsed="false">
      <c r="A5104" s="115"/>
      <c r="B5104" s="115"/>
      <c r="C5104" s="115"/>
      <c r="D5104" s="115"/>
      <c r="E5104" s="115"/>
      <c r="F5104" s="116"/>
      <c r="G5104" s="115"/>
      <c r="H5104" s="116"/>
      <c r="I5104" s="115"/>
      <c r="J5104" s="116"/>
      <c r="L5104" s="108"/>
      <c r="M5104" s="108" t="n">
        <f aca="false">TRUNC(O5104-O5104*$O$2,2)</f>
        <v>7.89</v>
      </c>
      <c r="N5104" s="0" t="s">
        <v>1574</v>
      </c>
      <c r="O5104" s="0" t="n">
        <v>10.12</v>
      </c>
    </row>
    <row r="5105" customFormat="false" ht="12.75" hidden="false" customHeight="false" outlineLevel="0" collapsed="false">
      <c r="A5105" s="115"/>
      <c r="B5105" s="115"/>
      <c r="C5105" s="115"/>
      <c r="D5105" s="115"/>
      <c r="E5105" s="115"/>
      <c r="F5105" s="116"/>
      <c r="G5105" s="115"/>
      <c r="H5105" s="117" t="s">
        <v>1575</v>
      </c>
      <c r="I5105" s="117"/>
      <c r="J5105" s="118" t="n">
        <f aca="false">M5105</f>
        <v>48.65</v>
      </c>
      <c r="L5105" s="108" t="n">
        <f aca="false">TRUNC(N5105-N5105*$O$2,2)</f>
        <v>0</v>
      </c>
      <c r="M5105" s="108" t="n">
        <f aca="false">TRUNC(O5105-O5105*$O$2,2)</f>
        <v>48.65</v>
      </c>
      <c r="N5105" s="0" t="n">
        <v>0</v>
      </c>
      <c r="O5105" s="0" t="n">
        <v>62.34</v>
      </c>
    </row>
    <row r="5106" customFormat="false" ht="13.5" hidden="false" customHeight="false" outlineLevel="0" collapsed="false">
      <c r="A5106" s="30"/>
      <c r="B5106" s="30"/>
      <c r="C5106" s="30"/>
      <c r="D5106" s="30"/>
      <c r="E5106" s="30"/>
      <c r="F5106" s="30"/>
      <c r="G5106" s="30"/>
      <c r="H5106" s="119"/>
      <c r="I5106" s="30"/>
      <c r="J5106" s="120"/>
      <c r="L5106" s="108"/>
      <c r="M5106" s="108" t="n">
        <f aca="false">TRUNC(O5106-O5106*$O$2,2)</f>
        <v>97.31</v>
      </c>
      <c r="N5106" s="0" t="s">
        <v>1576</v>
      </c>
      <c r="O5106" s="0" t="n">
        <v>124.68</v>
      </c>
    </row>
    <row r="5107" customFormat="false" ht="13.5" hidden="false" customHeight="false" outlineLevel="0" collapsed="false">
      <c r="A5107" s="121"/>
      <c r="B5107" s="121"/>
      <c r="C5107" s="121"/>
      <c r="D5107" s="121"/>
      <c r="E5107" s="121"/>
      <c r="F5107" s="121"/>
      <c r="G5107" s="121"/>
      <c r="H5107" s="121"/>
      <c r="I5107" s="121"/>
      <c r="J5107" s="121"/>
      <c r="L5107" s="108" t="n">
        <f aca="false">TRUNC(N5107-N5107*$O$2,2)</f>
        <v>0</v>
      </c>
      <c r="M5107" s="108" t="n">
        <f aca="false">TRUNC(O5107-O5107*$O$2,2)</f>
        <v>0</v>
      </c>
      <c r="N5107" s="0" t="n">
        <v>0</v>
      </c>
      <c r="O5107" s="0" t="n">
        <v>0</v>
      </c>
    </row>
    <row r="5108" customFormat="false" ht="15" hidden="false" customHeight="false" outlineLevel="0" collapsed="false">
      <c r="A5108" s="98" t="s">
        <v>808</v>
      </c>
      <c r="B5108" s="99" t="s">
        <v>8</v>
      </c>
      <c r="C5108" s="98" t="s">
        <v>9</v>
      </c>
      <c r="D5108" s="98" t="s">
        <v>10</v>
      </c>
      <c r="E5108" s="100" t="s">
        <v>1565</v>
      </c>
      <c r="F5108" s="100"/>
      <c r="G5108" s="101" t="s">
        <v>11</v>
      </c>
      <c r="H5108" s="99" t="s">
        <v>12</v>
      </c>
      <c r="I5108" s="99" t="s">
        <v>13</v>
      </c>
      <c r="J5108" s="99" t="s">
        <v>15</v>
      </c>
      <c r="L5108" s="108"/>
      <c r="M5108" s="108"/>
    </row>
    <row r="5109" customFormat="false" ht="39.6" hidden="false" customHeight="true" outlineLevel="0" collapsed="false">
      <c r="A5109" s="102" t="s">
        <v>1566</v>
      </c>
      <c r="B5109" s="103" t="s">
        <v>809</v>
      </c>
      <c r="C5109" s="102" t="s">
        <v>29</v>
      </c>
      <c r="D5109" s="102" t="s">
        <v>810</v>
      </c>
      <c r="E5109" s="104" t="s">
        <v>3291</v>
      </c>
      <c r="F5109" s="104"/>
      <c r="G5109" s="105" t="s">
        <v>117</v>
      </c>
      <c r="H5109" s="106" t="n">
        <v>1</v>
      </c>
      <c r="I5109" s="107" t="n">
        <f aca="false">L5109</f>
        <v>19.8</v>
      </c>
      <c r="J5109" s="107" t="n">
        <f aca="false">M5109</f>
        <v>19.8</v>
      </c>
      <c r="L5109" s="108" t="n">
        <f aca="false">TRUNC(N5109-N5109*$O$2,2)</f>
        <v>19.8</v>
      </c>
      <c r="M5109" s="108" t="n">
        <f aca="false">TRUNC(O5109-O5109*$O$2,2)</f>
        <v>19.8</v>
      </c>
      <c r="N5109" s="0" t="n">
        <v>25.37</v>
      </c>
      <c r="O5109" s="0" t="n">
        <v>25.37</v>
      </c>
    </row>
    <row r="5110" customFormat="false" ht="39.6" hidden="false" customHeight="true" outlineLevel="0" collapsed="false">
      <c r="A5110" s="109" t="s">
        <v>1567</v>
      </c>
      <c r="B5110" s="110" t="s">
        <v>3312</v>
      </c>
      <c r="C5110" s="109" t="s">
        <v>29</v>
      </c>
      <c r="D5110" s="109" t="s">
        <v>3313</v>
      </c>
      <c r="E5110" s="111" t="s">
        <v>1570</v>
      </c>
      <c r="F5110" s="111"/>
      <c r="G5110" s="112" t="s">
        <v>31</v>
      </c>
      <c r="H5110" s="113" t="n">
        <v>0.224</v>
      </c>
      <c r="I5110" s="114" t="n">
        <f aca="false">L5110</f>
        <v>22.6</v>
      </c>
      <c r="J5110" s="114" t="n">
        <f aca="false">M5110</f>
        <v>5.05</v>
      </c>
      <c r="L5110" s="108" t="n">
        <f aca="false">TRUNC(N5110-N5110*$O$2,2)</f>
        <v>22.6</v>
      </c>
      <c r="M5110" s="108" t="n">
        <f aca="false">TRUNC(O5110-O5110*$O$2,2)</f>
        <v>5.05</v>
      </c>
      <c r="N5110" s="0" t="n">
        <v>28.96</v>
      </c>
      <c r="O5110" s="0" t="n">
        <v>6.48</v>
      </c>
    </row>
    <row r="5111" customFormat="false" ht="39.6" hidden="false" customHeight="true" outlineLevel="0" collapsed="false">
      <c r="A5111" s="109" t="s">
        <v>1567</v>
      </c>
      <c r="B5111" s="110" t="s">
        <v>3314</v>
      </c>
      <c r="C5111" s="109" t="s">
        <v>29</v>
      </c>
      <c r="D5111" s="109" t="s">
        <v>3315</v>
      </c>
      <c r="E5111" s="111" t="s">
        <v>1570</v>
      </c>
      <c r="F5111" s="111"/>
      <c r="G5111" s="112" t="s">
        <v>31</v>
      </c>
      <c r="H5111" s="113" t="n">
        <v>0.224</v>
      </c>
      <c r="I5111" s="114" t="n">
        <f aca="false">L5111</f>
        <v>16.13</v>
      </c>
      <c r="J5111" s="114" t="n">
        <f aca="false">M5111</f>
        <v>3.61</v>
      </c>
      <c r="L5111" s="108" t="n">
        <f aca="false">TRUNC(N5111-N5111*$O$2,2)</f>
        <v>16.13</v>
      </c>
      <c r="M5111" s="108" t="n">
        <f aca="false">TRUNC(O5111-O5111*$O$2,2)</f>
        <v>3.61</v>
      </c>
      <c r="N5111" s="0" t="n">
        <v>20.67</v>
      </c>
      <c r="O5111" s="0" t="n">
        <v>4.63</v>
      </c>
    </row>
    <row r="5112" customFormat="false" ht="25.5" hidden="false" customHeight="false" outlineLevel="0" collapsed="false">
      <c r="A5112" s="122" t="s">
        <v>1578</v>
      </c>
      <c r="B5112" s="123" t="s">
        <v>3316</v>
      </c>
      <c r="C5112" s="122" t="s">
        <v>29</v>
      </c>
      <c r="D5112" s="122" t="s">
        <v>3317</v>
      </c>
      <c r="E5112" s="124" t="s">
        <v>1581</v>
      </c>
      <c r="F5112" s="124"/>
      <c r="G5112" s="125" t="s">
        <v>65</v>
      </c>
      <c r="H5112" s="126" t="n">
        <v>0.0261</v>
      </c>
      <c r="I5112" s="127" t="n">
        <f aca="false">L5112</f>
        <v>1.67</v>
      </c>
      <c r="J5112" s="127" t="n">
        <f aca="false">M5112</f>
        <v>0.03</v>
      </c>
      <c r="L5112" s="108" t="n">
        <f aca="false">TRUNC(N5112-N5112*$O$2,2)</f>
        <v>1.67</v>
      </c>
      <c r="M5112" s="108" t="n">
        <f aca="false">TRUNC(O5112-O5112*$O$2,2)</f>
        <v>0.03</v>
      </c>
      <c r="N5112" s="0" t="n">
        <v>2.15</v>
      </c>
      <c r="O5112" s="0" t="n">
        <v>0.05</v>
      </c>
    </row>
    <row r="5113" customFormat="false" ht="25.5" hidden="false" customHeight="false" outlineLevel="0" collapsed="false">
      <c r="A5113" s="122" t="s">
        <v>1578</v>
      </c>
      <c r="B5113" s="123" t="s">
        <v>3503</v>
      </c>
      <c r="C5113" s="122" t="s">
        <v>29</v>
      </c>
      <c r="D5113" s="122" t="s">
        <v>3504</v>
      </c>
      <c r="E5113" s="124" t="s">
        <v>1581</v>
      </c>
      <c r="F5113" s="124"/>
      <c r="G5113" s="125" t="s">
        <v>117</v>
      </c>
      <c r="H5113" s="126" t="n">
        <v>1.0493</v>
      </c>
      <c r="I5113" s="127" t="n">
        <f aca="false">L5113</f>
        <v>10.57</v>
      </c>
      <c r="J5113" s="127" t="n">
        <f aca="false">M5113</f>
        <v>11.09</v>
      </c>
      <c r="L5113" s="108" t="n">
        <f aca="false">TRUNC(N5113-N5113*$O$2,2)</f>
        <v>10.57</v>
      </c>
      <c r="M5113" s="108" t="n">
        <f aca="false">TRUNC(O5113-O5113*$O$2,2)</f>
        <v>11.09</v>
      </c>
      <c r="N5113" s="0" t="n">
        <v>13.55</v>
      </c>
      <c r="O5113" s="0" t="n">
        <v>14.21</v>
      </c>
    </row>
    <row r="5114" customFormat="false" ht="12.75" hidden="false" customHeight="false" outlineLevel="0" collapsed="false">
      <c r="A5114" s="115"/>
      <c r="B5114" s="115"/>
      <c r="C5114" s="115"/>
      <c r="D5114" s="115"/>
      <c r="E5114" s="115"/>
      <c r="F5114" s="116"/>
      <c r="G5114" s="115"/>
      <c r="H5114" s="116"/>
      <c r="I5114" s="115"/>
      <c r="J5114" s="116"/>
      <c r="L5114" s="108"/>
      <c r="M5114" s="108" t="n">
        <f aca="false">TRUNC(O5114-O5114*$O$2,2)</f>
        <v>6.72</v>
      </c>
      <c r="N5114" s="0" t="s">
        <v>1574</v>
      </c>
      <c r="O5114" s="0" t="n">
        <v>8.61</v>
      </c>
    </row>
    <row r="5115" customFormat="false" ht="12.75" hidden="false" customHeight="false" outlineLevel="0" collapsed="false">
      <c r="A5115" s="115"/>
      <c r="B5115" s="115"/>
      <c r="C5115" s="115"/>
      <c r="D5115" s="115"/>
      <c r="E5115" s="115"/>
      <c r="F5115" s="116"/>
      <c r="G5115" s="115"/>
      <c r="H5115" s="117" t="s">
        <v>1575</v>
      </c>
      <c r="I5115" s="117"/>
      <c r="J5115" s="118" t="n">
        <f aca="false">M5115</f>
        <v>24.25</v>
      </c>
      <c r="L5115" s="108" t="n">
        <f aca="false">TRUNC(N5115-N5115*$O$2,2)</f>
        <v>0</v>
      </c>
      <c r="M5115" s="108" t="n">
        <f aca="false">TRUNC(O5115-O5115*$O$2,2)</f>
        <v>24.25</v>
      </c>
      <c r="N5115" s="0" t="n">
        <v>0</v>
      </c>
      <c r="O5115" s="0" t="n">
        <v>31.07</v>
      </c>
    </row>
    <row r="5116" customFormat="false" ht="13.5" hidden="false" customHeight="false" outlineLevel="0" collapsed="false">
      <c r="A5116" s="30"/>
      <c r="B5116" s="30"/>
      <c r="C5116" s="30"/>
      <c r="D5116" s="30"/>
      <c r="E5116" s="30"/>
      <c r="F5116" s="30"/>
      <c r="G5116" s="30"/>
      <c r="H5116" s="119"/>
      <c r="I5116" s="30"/>
      <c r="J5116" s="120"/>
      <c r="L5116" s="108"/>
      <c r="M5116" s="108" t="n">
        <f aca="false">TRUNC(O5116-O5116*$O$2,2)</f>
        <v>65.46</v>
      </c>
      <c r="N5116" s="0" t="s">
        <v>1576</v>
      </c>
      <c r="O5116" s="0" t="n">
        <v>83.88</v>
      </c>
    </row>
    <row r="5117" customFormat="false" ht="13.5" hidden="false" customHeight="false" outlineLevel="0" collapsed="false">
      <c r="A5117" s="121"/>
      <c r="B5117" s="121"/>
      <c r="C5117" s="121"/>
      <c r="D5117" s="121"/>
      <c r="E5117" s="121"/>
      <c r="F5117" s="121"/>
      <c r="G5117" s="121"/>
      <c r="H5117" s="121"/>
      <c r="I5117" s="121"/>
      <c r="J5117" s="121"/>
      <c r="L5117" s="108" t="n">
        <f aca="false">TRUNC(N5117-N5117*$O$2,2)</f>
        <v>0</v>
      </c>
      <c r="M5117" s="108" t="n">
        <f aca="false">TRUNC(O5117-O5117*$O$2,2)</f>
        <v>0</v>
      </c>
      <c r="N5117" s="0" t="n">
        <v>0</v>
      </c>
      <c r="O5117" s="0" t="n">
        <v>0</v>
      </c>
    </row>
    <row r="5118" customFormat="false" ht="15" hidden="false" customHeight="false" outlineLevel="0" collapsed="false">
      <c r="A5118" s="98" t="s">
        <v>811</v>
      </c>
      <c r="B5118" s="99" t="s">
        <v>8</v>
      </c>
      <c r="C5118" s="98" t="s">
        <v>9</v>
      </c>
      <c r="D5118" s="98" t="s">
        <v>10</v>
      </c>
      <c r="E5118" s="100" t="s">
        <v>1565</v>
      </c>
      <c r="F5118" s="100"/>
      <c r="G5118" s="101" t="s">
        <v>11</v>
      </c>
      <c r="H5118" s="99" t="s">
        <v>12</v>
      </c>
      <c r="I5118" s="99" t="s">
        <v>13</v>
      </c>
      <c r="J5118" s="99" t="s">
        <v>15</v>
      </c>
      <c r="L5118" s="108"/>
      <c r="M5118" s="108"/>
    </row>
    <row r="5119" customFormat="false" ht="52.9" hidden="false" customHeight="true" outlineLevel="0" collapsed="false">
      <c r="A5119" s="102" t="s">
        <v>1566</v>
      </c>
      <c r="B5119" s="103" t="s">
        <v>812</v>
      </c>
      <c r="C5119" s="102" t="s">
        <v>29</v>
      </c>
      <c r="D5119" s="102" t="s">
        <v>813</v>
      </c>
      <c r="E5119" s="104" t="s">
        <v>3291</v>
      </c>
      <c r="F5119" s="104"/>
      <c r="G5119" s="105" t="s">
        <v>65</v>
      </c>
      <c r="H5119" s="106" t="n">
        <v>1</v>
      </c>
      <c r="I5119" s="107" t="n">
        <f aca="false">L5119</f>
        <v>9.7</v>
      </c>
      <c r="J5119" s="107" t="n">
        <f aca="false">M5119</f>
        <v>9.7</v>
      </c>
      <c r="L5119" s="108" t="n">
        <f aca="false">TRUNC(N5119-N5119*$O$2,2)</f>
        <v>9.7</v>
      </c>
      <c r="M5119" s="108" t="n">
        <f aca="false">TRUNC(O5119-O5119*$O$2,2)</f>
        <v>9.7</v>
      </c>
      <c r="N5119" s="0" t="n">
        <v>12.43</v>
      </c>
      <c r="O5119" s="0" t="n">
        <v>12.43</v>
      </c>
    </row>
    <row r="5120" customFormat="false" ht="39.6" hidden="false" customHeight="true" outlineLevel="0" collapsed="false">
      <c r="A5120" s="109" t="s">
        <v>1567</v>
      </c>
      <c r="B5120" s="110" t="s">
        <v>3314</v>
      </c>
      <c r="C5120" s="109" t="s">
        <v>29</v>
      </c>
      <c r="D5120" s="109" t="s">
        <v>3315</v>
      </c>
      <c r="E5120" s="111" t="s">
        <v>1570</v>
      </c>
      <c r="F5120" s="111"/>
      <c r="G5120" s="112" t="s">
        <v>31</v>
      </c>
      <c r="H5120" s="113" t="n">
        <v>0.1312</v>
      </c>
      <c r="I5120" s="114" t="n">
        <f aca="false">L5120</f>
        <v>16.13</v>
      </c>
      <c r="J5120" s="114" t="n">
        <f aca="false">M5120</f>
        <v>2.11</v>
      </c>
      <c r="L5120" s="108" t="n">
        <f aca="false">TRUNC(N5120-N5120*$O$2,2)</f>
        <v>16.13</v>
      </c>
      <c r="M5120" s="108" t="n">
        <f aca="false">TRUNC(O5120-O5120*$O$2,2)</f>
        <v>2.11</v>
      </c>
      <c r="N5120" s="0" t="n">
        <v>20.67</v>
      </c>
      <c r="O5120" s="0" t="n">
        <v>2.71</v>
      </c>
    </row>
    <row r="5121" customFormat="false" ht="39.6" hidden="false" customHeight="true" outlineLevel="0" collapsed="false">
      <c r="A5121" s="109" t="s">
        <v>1567</v>
      </c>
      <c r="B5121" s="110" t="s">
        <v>3312</v>
      </c>
      <c r="C5121" s="109" t="s">
        <v>29</v>
      </c>
      <c r="D5121" s="109" t="s">
        <v>3313</v>
      </c>
      <c r="E5121" s="111" t="s">
        <v>1570</v>
      </c>
      <c r="F5121" s="111"/>
      <c r="G5121" s="112" t="s">
        <v>31</v>
      </c>
      <c r="H5121" s="113" t="n">
        <v>0.1312</v>
      </c>
      <c r="I5121" s="114" t="n">
        <f aca="false">L5121</f>
        <v>22.6</v>
      </c>
      <c r="J5121" s="114" t="n">
        <f aca="false">M5121</f>
        <v>2.95</v>
      </c>
      <c r="L5121" s="108" t="n">
        <f aca="false">TRUNC(N5121-N5121*$O$2,2)</f>
        <v>22.6</v>
      </c>
      <c r="M5121" s="108" t="n">
        <f aca="false">TRUNC(O5121-O5121*$O$2,2)</f>
        <v>2.95</v>
      </c>
      <c r="N5121" s="0" t="n">
        <v>28.96</v>
      </c>
      <c r="O5121" s="0" t="n">
        <v>3.79</v>
      </c>
    </row>
    <row r="5122" customFormat="false" ht="25.5" hidden="false" customHeight="false" outlineLevel="0" collapsed="false">
      <c r="A5122" s="122" t="s">
        <v>1578</v>
      </c>
      <c r="B5122" s="123" t="s">
        <v>3316</v>
      </c>
      <c r="C5122" s="122" t="s">
        <v>29</v>
      </c>
      <c r="D5122" s="122" t="s">
        <v>3317</v>
      </c>
      <c r="E5122" s="124" t="s">
        <v>1581</v>
      </c>
      <c r="F5122" s="124"/>
      <c r="G5122" s="125" t="s">
        <v>65</v>
      </c>
      <c r="H5122" s="126" t="n">
        <v>0.0315</v>
      </c>
      <c r="I5122" s="127" t="n">
        <f aca="false">L5122</f>
        <v>1.67</v>
      </c>
      <c r="J5122" s="127" t="n">
        <f aca="false">M5122</f>
        <v>0.04</v>
      </c>
      <c r="L5122" s="108" t="n">
        <f aca="false">TRUNC(N5122-N5122*$O$2,2)</f>
        <v>1.67</v>
      </c>
      <c r="M5122" s="108" t="n">
        <f aca="false">TRUNC(O5122-O5122*$O$2,2)</f>
        <v>0.04</v>
      </c>
      <c r="N5122" s="0" t="n">
        <v>2.15</v>
      </c>
      <c r="O5122" s="0" t="n">
        <v>0.06</v>
      </c>
    </row>
    <row r="5123" customFormat="false" ht="25.5" hidden="false" customHeight="false" outlineLevel="0" collapsed="false">
      <c r="A5123" s="122" t="s">
        <v>1578</v>
      </c>
      <c r="B5123" s="123" t="s">
        <v>3320</v>
      </c>
      <c r="C5123" s="122" t="s">
        <v>29</v>
      </c>
      <c r="D5123" s="122" t="s">
        <v>3321</v>
      </c>
      <c r="E5123" s="124" t="s">
        <v>1581</v>
      </c>
      <c r="F5123" s="124"/>
      <c r="G5123" s="125" t="s">
        <v>65</v>
      </c>
      <c r="H5123" s="126" t="n">
        <v>0.0059</v>
      </c>
      <c r="I5123" s="127" t="n">
        <f aca="false">L5123</f>
        <v>40.53</v>
      </c>
      <c r="J5123" s="127" t="n">
        <f aca="false">M5123</f>
        <v>0.23</v>
      </c>
      <c r="L5123" s="108" t="n">
        <f aca="false">TRUNC(N5123-N5123*$O$2,2)</f>
        <v>40.53</v>
      </c>
      <c r="M5123" s="108" t="n">
        <f aca="false">TRUNC(O5123-O5123*$O$2,2)</f>
        <v>0.23</v>
      </c>
      <c r="N5123" s="0" t="n">
        <v>51.93</v>
      </c>
      <c r="O5123" s="0" t="n">
        <v>0.3</v>
      </c>
    </row>
    <row r="5124" customFormat="false" ht="25.5" hidden="false" customHeight="false" outlineLevel="0" collapsed="false">
      <c r="A5124" s="122" t="s">
        <v>1578</v>
      </c>
      <c r="B5124" s="123" t="s">
        <v>3318</v>
      </c>
      <c r="C5124" s="122" t="s">
        <v>29</v>
      </c>
      <c r="D5124" s="122" t="s">
        <v>3319</v>
      </c>
      <c r="E5124" s="124" t="s">
        <v>1581</v>
      </c>
      <c r="F5124" s="124"/>
      <c r="G5124" s="125" t="s">
        <v>65</v>
      </c>
      <c r="H5124" s="126" t="n">
        <v>0.007</v>
      </c>
      <c r="I5124" s="127" t="n">
        <f aca="false">L5124</f>
        <v>45.92</v>
      </c>
      <c r="J5124" s="127" t="n">
        <f aca="false">M5124</f>
        <v>0.32</v>
      </c>
      <c r="L5124" s="108" t="n">
        <f aca="false">TRUNC(N5124-N5124*$O$2,2)</f>
        <v>45.92</v>
      </c>
      <c r="M5124" s="108" t="n">
        <f aca="false">TRUNC(O5124-O5124*$O$2,2)</f>
        <v>0.32</v>
      </c>
      <c r="N5124" s="0" t="n">
        <v>58.84</v>
      </c>
      <c r="O5124" s="0" t="n">
        <v>0.41</v>
      </c>
    </row>
    <row r="5125" customFormat="false" ht="38.25" hidden="false" customHeight="false" outlineLevel="0" collapsed="false">
      <c r="A5125" s="122" t="s">
        <v>1578</v>
      </c>
      <c r="B5125" s="123" t="s">
        <v>3505</v>
      </c>
      <c r="C5125" s="122" t="s">
        <v>29</v>
      </c>
      <c r="D5125" s="122" t="s">
        <v>3506</v>
      </c>
      <c r="E5125" s="124" t="s">
        <v>1581</v>
      </c>
      <c r="F5125" s="124"/>
      <c r="G5125" s="125" t="s">
        <v>65</v>
      </c>
      <c r="H5125" s="126" t="n">
        <v>1</v>
      </c>
      <c r="I5125" s="127" t="n">
        <f aca="false">L5125</f>
        <v>4.02</v>
      </c>
      <c r="J5125" s="127" t="n">
        <f aca="false">M5125</f>
        <v>4.02</v>
      </c>
      <c r="L5125" s="108" t="n">
        <f aca="false">TRUNC(N5125-N5125*$O$2,2)</f>
        <v>4.02</v>
      </c>
      <c r="M5125" s="108" t="n">
        <f aca="false">TRUNC(O5125-O5125*$O$2,2)</f>
        <v>4.02</v>
      </c>
      <c r="N5125" s="0" t="n">
        <v>5.16</v>
      </c>
      <c r="O5125" s="0" t="n">
        <v>5.16</v>
      </c>
    </row>
    <row r="5126" customFormat="false" ht="12.75" hidden="false" customHeight="false" outlineLevel="0" collapsed="false">
      <c r="A5126" s="115"/>
      <c r="B5126" s="115"/>
      <c r="C5126" s="115"/>
      <c r="D5126" s="115"/>
      <c r="E5126" s="115"/>
      <c r="F5126" s="116"/>
      <c r="G5126" s="115"/>
      <c r="H5126" s="116"/>
      <c r="I5126" s="115"/>
      <c r="J5126" s="116"/>
      <c r="L5126" s="108"/>
      <c r="M5126" s="108" t="n">
        <f aca="false">TRUNC(O5126-O5126*$O$2,2)</f>
        <v>3.93</v>
      </c>
      <c r="N5126" s="0" t="s">
        <v>1574</v>
      </c>
      <c r="O5126" s="0" t="n">
        <v>5.04</v>
      </c>
    </row>
    <row r="5127" customFormat="false" ht="12.75" hidden="false" customHeight="false" outlineLevel="0" collapsed="false">
      <c r="A5127" s="115"/>
      <c r="B5127" s="115"/>
      <c r="C5127" s="115"/>
      <c r="D5127" s="115"/>
      <c r="E5127" s="115"/>
      <c r="F5127" s="116"/>
      <c r="G5127" s="115"/>
      <c r="H5127" s="117" t="s">
        <v>1575</v>
      </c>
      <c r="I5127" s="117"/>
      <c r="J5127" s="118" t="n">
        <f aca="false">M5127</f>
        <v>11.87</v>
      </c>
      <c r="L5127" s="108" t="n">
        <f aca="false">TRUNC(N5127-N5127*$O$2,2)</f>
        <v>0</v>
      </c>
      <c r="M5127" s="108" t="n">
        <f aca="false">TRUNC(O5127-O5127*$O$2,2)</f>
        <v>11.87</v>
      </c>
      <c r="N5127" s="0" t="n">
        <v>0</v>
      </c>
      <c r="O5127" s="0" t="n">
        <v>15.22</v>
      </c>
    </row>
    <row r="5128" customFormat="false" ht="13.5" hidden="false" customHeight="false" outlineLevel="0" collapsed="false">
      <c r="A5128" s="30"/>
      <c r="B5128" s="30"/>
      <c r="C5128" s="30"/>
      <c r="D5128" s="30"/>
      <c r="E5128" s="30"/>
      <c r="F5128" s="30"/>
      <c r="G5128" s="30"/>
      <c r="H5128" s="119"/>
      <c r="I5128" s="30"/>
      <c r="J5128" s="120"/>
      <c r="L5128" s="108"/>
      <c r="M5128" s="108" t="n">
        <f aca="false">TRUNC(O5128-O5128*$O$2,2)</f>
        <v>237.58</v>
      </c>
      <c r="N5128" s="0" t="s">
        <v>1576</v>
      </c>
      <c r="O5128" s="0" t="n">
        <v>304.4</v>
      </c>
    </row>
    <row r="5129" customFormat="false" ht="13.5" hidden="false" customHeight="false" outlineLevel="0" collapsed="false">
      <c r="A5129" s="121"/>
      <c r="B5129" s="121"/>
      <c r="C5129" s="121"/>
      <c r="D5129" s="121"/>
      <c r="E5129" s="121"/>
      <c r="F5129" s="121"/>
      <c r="G5129" s="121"/>
      <c r="H5129" s="121"/>
      <c r="I5129" s="121"/>
      <c r="J5129" s="121"/>
      <c r="L5129" s="108" t="n">
        <f aca="false">TRUNC(N5129-N5129*$O$2,2)</f>
        <v>0</v>
      </c>
      <c r="M5129" s="108" t="n">
        <f aca="false">TRUNC(O5129-O5129*$O$2,2)</f>
        <v>0</v>
      </c>
      <c r="N5129" s="0" t="n">
        <v>0</v>
      </c>
      <c r="O5129" s="0" t="n">
        <v>0</v>
      </c>
    </row>
    <row r="5130" customFormat="false" ht="15" hidden="false" customHeight="false" outlineLevel="0" collapsed="false">
      <c r="A5130" s="98" t="s">
        <v>814</v>
      </c>
      <c r="B5130" s="99" t="s">
        <v>8</v>
      </c>
      <c r="C5130" s="98" t="s">
        <v>9</v>
      </c>
      <c r="D5130" s="98" t="s">
        <v>10</v>
      </c>
      <c r="E5130" s="100" t="s">
        <v>1565</v>
      </c>
      <c r="F5130" s="100"/>
      <c r="G5130" s="101" t="s">
        <v>11</v>
      </c>
      <c r="H5130" s="99" t="s">
        <v>12</v>
      </c>
      <c r="I5130" s="99" t="s">
        <v>13</v>
      </c>
      <c r="J5130" s="99" t="s">
        <v>15</v>
      </c>
      <c r="L5130" s="108"/>
      <c r="M5130" s="108"/>
    </row>
    <row r="5131" customFormat="false" ht="26.45" hidden="false" customHeight="true" outlineLevel="0" collapsed="false">
      <c r="A5131" s="102" t="s">
        <v>1566</v>
      </c>
      <c r="B5131" s="103" t="s">
        <v>815</v>
      </c>
      <c r="C5131" s="102" t="s">
        <v>50</v>
      </c>
      <c r="D5131" s="102" t="s">
        <v>816</v>
      </c>
      <c r="E5131" s="104" t="s">
        <v>2007</v>
      </c>
      <c r="F5131" s="104"/>
      <c r="G5131" s="105" t="s">
        <v>24</v>
      </c>
      <c r="H5131" s="106" t="n">
        <v>1</v>
      </c>
      <c r="I5131" s="107" t="n">
        <f aca="false">L5131</f>
        <v>13.83</v>
      </c>
      <c r="J5131" s="107" t="n">
        <f aca="false">M5131</f>
        <v>13.83</v>
      </c>
      <c r="L5131" s="108" t="n">
        <f aca="false">TRUNC(N5131-N5131*$O$2,2)</f>
        <v>13.83</v>
      </c>
      <c r="M5131" s="108" t="n">
        <f aca="false">TRUNC(O5131-O5131*$O$2,2)</f>
        <v>13.83</v>
      </c>
      <c r="N5131" s="0" t="n">
        <v>17.73</v>
      </c>
      <c r="O5131" s="0" t="n">
        <v>17.73</v>
      </c>
    </row>
    <row r="5132" customFormat="false" ht="15" hidden="false" customHeight="false" outlineLevel="0" collapsed="false">
      <c r="A5132" s="98"/>
      <c r="B5132" s="99" t="s">
        <v>8</v>
      </c>
      <c r="C5132" s="98" t="s">
        <v>9</v>
      </c>
      <c r="D5132" s="98" t="s">
        <v>10</v>
      </c>
      <c r="E5132" s="100" t="s">
        <v>1565</v>
      </c>
      <c r="F5132" s="100"/>
      <c r="G5132" s="101" t="s">
        <v>11</v>
      </c>
      <c r="H5132" s="99" t="s">
        <v>12</v>
      </c>
      <c r="I5132" s="99" t="s">
        <v>13</v>
      </c>
      <c r="J5132" s="99" t="s">
        <v>15</v>
      </c>
      <c r="L5132" s="108"/>
      <c r="M5132" s="108"/>
    </row>
    <row r="5133" customFormat="false" ht="25.5" hidden="false" customHeight="false" outlineLevel="0" collapsed="false">
      <c r="A5133" s="109" t="s">
        <v>1566</v>
      </c>
      <c r="B5133" s="110" t="n">
        <v>10549</v>
      </c>
      <c r="C5133" s="109" t="s">
        <v>50</v>
      </c>
      <c r="D5133" s="109" t="s">
        <v>1620</v>
      </c>
      <c r="E5133" s="111" t="s">
        <v>1621</v>
      </c>
      <c r="F5133" s="111"/>
      <c r="G5133" s="112" t="s">
        <v>1610</v>
      </c>
      <c r="H5133" s="113" t="n">
        <v>0.23</v>
      </c>
      <c r="I5133" s="114" t="n">
        <f aca="false">L5133</f>
        <v>2.95</v>
      </c>
      <c r="J5133" s="114" t="n">
        <f aca="false">M5133</f>
        <v>0.67</v>
      </c>
      <c r="L5133" s="108" t="n">
        <f aca="false">TRUNC(N5133-N5133*$O$2,2)</f>
        <v>2.95</v>
      </c>
      <c r="M5133" s="108" t="n">
        <f aca="false">TRUNC(O5133-O5133*$O$2,2)</f>
        <v>0.67</v>
      </c>
      <c r="N5133" s="0" t="s">
        <v>1622</v>
      </c>
      <c r="O5133" s="0" t="s">
        <v>2194</v>
      </c>
    </row>
    <row r="5134" customFormat="false" ht="25.5" hidden="false" customHeight="false" outlineLevel="0" collapsed="false">
      <c r="A5134" s="109" t="s">
        <v>1566</v>
      </c>
      <c r="B5134" s="110" t="n">
        <v>10554</v>
      </c>
      <c r="C5134" s="109" t="s">
        <v>50</v>
      </c>
      <c r="D5134" s="109" t="s">
        <v>1839</v>
      </c>
      <c r="E5134" s="111" t="s">
        <v>1621</v>
      </c>
      <c r="F5134" s="111"/>
      <c r="G5134" s="112" t="s">
        <v>1610</v>
      </c>
      <c r="H5134" s="113" t="n">
        <v>0.23</v>
      </c>
      <c r="I5134" s="114" t="n">
        <f aca="false">L5134</f>
        <v>2.9</v>
      </c>
      <c r="J5134" s="114" t="n">
        <f aca="false">M5134</f>
        <v>0.66</v>
      </c>
      <c r="L5134" s="108" t="n">
        <f aca="false">TRUNC(N5134-N5134*$O$2,2)</f>
        <v>2.9</v>
      </c>
      <c r="M5134" s="108" t="n">
        <f aca="false">TRUNC(O5134-O5134*$O$2,2)</f>
        <v>0.66</v>
      </c>
      <c r="N5134" s="0" t="s">
        <v>1840</v>
      </c>
      <c r="O5134" s="0" t="s">
        <v>1955</v>
      </c>
    </row>
    <row r="5135" customFormat="false" ht="25.5" hidden="false" customHeight="false" outlineLevel="0" collapsed="false">
      <c r="A5135" s="122" t="s">
        <v>1578</v>
      </c>
      <c r="B5135" s="123" t="s">
        <v>1616</v>
      </c>
      <c r="C5135" s="122" t="s">
        <v>50</v>
      </c>
      <c r="D5135" s="122" t="s">
        <v>1617</v>
      </c>
      <c r="E5135" s="124" t="s">
        <v>1609</v>
      </c>
      <c r="F5135" s="124"/>
      <c r="G5135" s="125" t="s">
        <v>1610</v>
      </c>
      <c r="H5135" s="126" t="n">
        <v>0.23</v>
      </c>
      <c r="I5135" s="127" t="n">
        <f aca="false">L5135</f>
        <v>10.65</v>
      </c>
      <c r="J5135" s="127" t="n">
        <f aca="false">M5135</f>
        <v>2.44</v>
      </c>
      <c r="L5135" s="108" t="n">
        <f aca="false">TRUNC(N5135-N5135*$O$2,2)</f>
        <v>10.65</v>
      </c>
      <c r="M5135" s="108" t="n">
        <f aca="false">TRUNC(O5135-O5135*$O$2,2)</f>
        <v>2.44</v>
      </c>
      <c r="N5135" s="0" t="s">
        <v>1618</v>
      </c>
      <c r="O5135" s="0" t="s">
        <v>3389</v>
      </c>
    </row>
    <row r="5136" customFormat="false" ht="25.5" hidden="false" customHeight="false" outlineLevel="0" collapsed="false">
      <c r="A5136" s="122" t="s">
        <v>1578</v>
      </c>
      <c r="B5136" s="123" t="s">
        <v>1865</v>
      </c>
      <c r="C5136" s="122" t="s">
        <v>50</v>
      </c>
      <c r="D5136" s="122" t="s">
        <v>1866</v>
      </c>
      <c r="E5136" s="124" t="s">
        <v>1609</v>
      </c>
      <c r="F5136" s="124"/>
      <c r="G5136" s="125" t="s">
        <v>1610</v>
      </c>
      <c r="H5136" s="126" t="n">
        <v>0.23</v>
      </c>
      <c r="I5136" s="127" t="n">
        <f aca="false">L5136</f>
        <v>14.91</v>
      </c>
      <c r="J5136" s="127" t="n">
        <f aca="false">M5136</f>
        <v>3.42</v>
      </c>
      <c r="L5136" s="108" t="n">
        <f aca="false">TRUNC(N5136-N5136*$O$2,2)</f>
        <v>14.91</v>
      </c>
      <c r="M5136" s="108" t="n">
        <f aca="false">TRUNC(O5136-O5136*$O$2,2)</f>
        <v>3.42</v>
      </c>
      <c r="N5136" s="0" t="s">
        <v>1739</v>
      </c>
      <c r="O5136" s="0" t="s">
        <v>3388</v>
      </c>
    </row>
    <row r="5137" customFormat="false" ht="12.75" hidden="false" customHeight="false" outlineLevel="0" collapsed="false">
      <c r="A5137" s="122" t="s">
        <v>1578</v>
      </c>
      <c r="B5137" s="123" t="n">
        <v>981</v>
      </c>
      <c r="C5137" s="122" t="s">
        <v>50</v>
      </c>
      <c r="D5137" s="122" t="s">
        <v>2263</v>
      </c>
      <c r="E5137" s="124" t="s">
        <v>1581</v>
      </c>
      <c r="F5137" s="124"/>
      <c r="G5137" s="125" t="s">
        <v>366</v>
      </c>
      <c r="H5137" s="126" t="n">
        <v>0.93</v>
      </c>
      <c r="I5137" s="127" t="n">
        <f aca="false">L5137</f>
        <v>0.17</v>
      </c>
      <c r="J5137" s="127" t="n">
        <f aca="false">M5137</f>
        <v>0.15</v>
      </c>
      <c r="L5137" s="108" t="n">
        <f aca="false">TRUNC(N5137-N5137*$O$2,2)</f>
        <v>0.17</v>
      </c>
      <c r="M5137" s="108" t="n">
        <f aca="false">TRUNC(O5137-O5137*$O$2,2)</f>
        <v>0.15</v>
      </c>
      <c r="N5137" s="0" t="s">
        <v>1615</v>
      </c>
      <c r="O5137" s="0" t="s">
        <v>2077</v>
      </c>
    </row>
    <row r="5138" customFormat="false" ht="38.25" hidden="false" customHeight="false" outlineLevel="0" collapsed="false">
      <c r="A5138" s="122" t="s">
        <v>1578</v>
      </c>
      <c r="B5138" s="123" t="s">
        <v>3507</v>
      </c>
      <c r="C5138" s="122" t="s">
        <v>50</v>
      </c>
      <c r="D5138" s="122" t="s">
        <v>3508</v>
      </c>
      <c r="E5138" s="124" t="s">
        <v>1581</v>
      </c>
      <c r="F5138" s="124"/>
      <c r="G5138" s="125" t="s">
        <v>24</v>
      </c>
      <c r="H5138" s="126" t="n">
        <v>1</v>
      </c>
      <c r="I5138" s="127" t="n">
        <f aca="false">L5138</f>
        <v>6.5</v>
      </c>
      <c r="J5138" s="127" t="n">
        <f aca="false">M5138</f>
        <v>6.5</v>
      </c>
      <c r="L5138" s="108" t="n">
        <f aca="false">TRUNC(N5138-N5138*$O$2,2)</f>
        <v>6.5</v>
      </c>
      <c r="M5138" s="108" t="n">
        <f aca="false">TRUNC(O5138-O5138*$O$2,2)</f>
        <v>6.5</v>
      </c>
      <c r="N5138" s="0" t="s">
        <v>3509</v>
      </c>
      <c r="O5138" s="0" t="s">
        <v>3509</v>
      </c>
    </row>
    <row r="5139" customFormat="false" ht="13.9" hidden="false" customHeight="true" outlineLevel="0" collapsed="false">
      <c r="A5139" s="134" t="s">
        <v>1630</v>
      </c>
      <c r="B5139" s="134"/>
      <c r="C5139" s="134"/>
      <c r="D5139" s="134"/>
      <c r="E5139" s="134"/>
      <c r="F5139" s="134"/>
      <c r="G5139" s="134"/>
      <c r="H5139" s="134"/>
      <c r="I5139" s="134"/>
      <c r="J5139" s="134"/>
      <c r="L5139" s="108" t="n">
        <f aca="false">TRUNC(N5139-N5139*$O$2,2)</f>
        <v>0</v>
      </c>
      <c r="M5139" s="108" t="n">
        <f aca="false">TRUNC(O5139-O5139*$O$2,2)</f>
        <v>0</v>
      </c>
      <c r="N5139" s="0" t="n">
        <v>0</v>
      </c>
      <c r="O5139" s="0" t="n">
        <v>0</v>
      </c>
    </row>
    <row r="5140" customFormat="false" ht="15" hidden="false" customHeight="false" outlineLevel="0" collapsed="false">
      <c r="A5140" s="98"/>
      <c r="B5140" s="99" t="s">
        <v>8</v>
      </c>
      <c r="C5140" s="98" t="s">
        <v>9</v>
      </c>
      <c r="D5140" s="98" t="s">
        <v>10</v>
      </c>
      <c r="E5140" s="100" t="s">
        <v>1565</v>
      </c>
      <c r="F5140" s="100"/>
      <c r="G5140" s="101" t="s">
        <v>11</v>
      </c>
      <c r="H5140" s="99" t="s">
        <v>12</v>
      </c>
      <c r="I5140" s="99" t="s">
        <v>13</v>
      </c>
      <c r="J5140" s="99" t="s">
        <v>15</v>
      </c>
      <c r="L5140" s="108"/>
      <c r="M5140" s="108"/>
    </row>
    <row r="5141" customFormat="false" ht="12.75" hidden="false" customHeight="false" outlineLevel="0" collapsed="false">
      <c r="A5141" s="122" t="s">
        <v>1578</v>
      </c>
      <c r="B5141" s="123" t="n">
        <v>10517</v>
      </c>
      <c r="C5141" s="122" t="s">
        <v>50</v>
      </c>
      <c r="D5141" s="122" t="s">
        <v>1669</v>
      </c>
      <c r="E5141" s="124" t="s">
        <v>1642</v>
      </c>
      <c r="F5141" s="124"/>
      <c r="G5141" s="125" t="s">
        <v>1670</v>
      </c>
      <c r="H5141" s="126" t="n">
        <v>0.000184</v>
      </c>
      <c r="I5141" s="127" t="n">
        <f aca="false">L5141</f>
        <v>234.15</v>
      </c>
      <c r="J5141" s="127" t="n">
        <f aca="false">M5141</f>
        <v>0.03</v>
      </c>
      <c r="L5141" s="108" t="n">
        <f aca="false">TRUNC(N5141-N5141*$O$2,2)</f>
        <v>234.15</v>
      </c>
      <c r="M5141" s="108" t="n">
        <f aca="false">TRUNC(O5141-O5141*$O$2,2)</f>
        <v>0.03</v>
      </c>
      <c r="N5141" s="0" t="s">
        <v>1671</v>
      </c>
      <c r="O5141" s="0" t="s">
        <v>1612</v>
      </c>
    </row>
    <row r="5142" customFormat="false" ht="12.75" hidden="false" customHeight="false" outlineLevel="0" collapsed="false">
      <c r="A5142" s="122" t="s">
        <v>1578</v>
      </c>
      <c r="B5142" s="123" t="n">
        <v>941</v>
      </c>
      <c r="C5142" s="122" t="s">
        <v>50</v>
      </c>
      <c r="D5142" s="122" t="s">
        <v>1652</v>
      </c>
      <c r="E5142" s="124" t="s">
        <v>1581</v>
      </c>
      <c r="F5142" s="124"/>
      <c r="G5142" s="125" t="s">
        <v>24</v>
      </c>
      <c r="H5142" s="126" t="n">
        <v>0.00069</v>
      </c>
      <c r="I5142" s="127" t="n">
        <f aca="false">L5142</f>
        <v>148.56</v>
      </c>
      <c r="J5142" s="127" t="n">
        <f aca="false">M5142</f>
        <v>0.1</v>
      </c>
      <c r="L5142" s="108" t="n">
        <f aca="false">TRUNC(N5142-N5142*$O$2,2)</f>
        <v>148.56</v>
      </c>
      <c r="M5142" s="108" t="n">
        <f aca="false">TRUNC(O5142-O5142*$O$2,2)</f>
        <v>0.1</v>
      </c>
      <c r="N5142" s="0" t="s">
        <v>1653</v>
      </c>
      <c r="O5142" s="0" t="s">
        <v>2558</v>
      </c>
    </row>
    <row r="5143" customFormat="false" ht="12.75" hidden="false" customHeight="false" outlineLevel="0" collapsed="false">
      <c r="A5143" s="122" t="s">
        <v>1578</v>
      </c>
      <c r="B5143" s="123" t="n">
        <v>10592</v>
      </c>
      <c r="C5143" s="122" t="s">
        <v>50</v>
      </c>
      <c r="D5143" s="122" t="s">
        <v>1898</v>
      </c>
      <c r="E5143" s="124" t="s">
        <v>1581</v>
      </c>
      <c r="F5143" s="124"/>
      <c r="G5143" s="125" t="s">
        <v>24</v>
      </c>
      <c r="H5143" s="126" t="n">
        <v>2.3E-005</v>
      </c>
      <c r="I5143" s="127" t="n">
        <f aca="false">L5143</f>
        <v>29.1</v>
      </c>
      <c r="J5143" s="127" t="n">
        <f aca="false">M5143</f>
        <v>0</v>
      </c>
      <c r="L5143" s="108" t="n">
        <f aca="false">TRUNC(N5143-N5143*$O$2,2)</f>
        <v>29.1</v>
      </c>
      <c r="M5143" s="108" t="n">
        <f aca="false">TRUNC(O5143-O5143*$O$2,2)</f>
        <v>0</v>
      </c>
      <c r="N5143" s="0" t="s">
        <v>1899</v>
      </c>
      <c r="O5143" s="0" t="s">
        <v>1635</v>
      </c>
    </row>
    <row r="5144" customFormat="false" ht="12.75" hidden="false" customHeight="false" outlineLevel="0" collapsed="false">
      <c r="A5144" s="122" t="s">
        <v>1578</v>
      </c>
      <c r="B5144" s="123" t="n">
        <v>11254</v>
      </c>
      <c r="C5144" s="122" t="s">
        <v>50</v>
      </c>
      <c r="D5144" s="122" t="s">
        <v>1912</v>
      </c>
      <c r="E5144" s="124" t="s">
        <v>1581</v>
      </c>
      <c r="F5144" s="124"/>
      <c r="G5144" s="125" t="s">
        <v>24</v>
      </c>
      <c r="H5144" s="126" t="n">
        <v>0.000161</v>
      </c>
      <c r="I5144" s="127" t="n">
        <f aca="false">L5144</f>
        <v>17.79</v>
      </c>
      <c r="J5144" s="127" t="n">
        <f aca="false">M5144</f>
        <v>0</v>
      </c>
      <c r="L5144" s="108" t="n">
        <f aca="false">TRUNC(N5144-N5144*$O$2,2)</f>
        <v>17.79</v>
      </c>
      <c r="M5144" s="108" t="n">
        <f aca="false">TRUNC(O5144-O5144*$O$2,2)</f>
        <v>0</v>
      </c>
      <c r="N5144" s="0" t="s">
        <v>1913</v>
      </c>
      <c r="O5144" s="0" t="s">
        <v>1635</v>
      </c>
    </row>
    <row r="5145" customFormat="false" ht="12.75" hidden="false" customHeight="false" outlineLevel="0" collapsed="false">
      <c r="A5145" s="122" t="s">
        <v>1578</v>
      </c>
      <c r="B5145" s="123" t="n">
        <v>1651</v>
      </c>
      <c r="C5145" s="122" t="s">
        <v>50</v>
      </c>
      <c r="D5145" s="122" t="s">
        <v>1638</v>
      </c>
      <c r="E5145" s="124" t="s">
        <v>1581</v>
      </c>
      <c r="F5145" s="124"/>
      <c r="G5145" s="125" t="s">
        <v>1639</v>
      </c>
      <c r="H5145" s="126" t="n">
        <v>0.000368</v>
      </c>
      <c r="I5145" s="127" t="n">
        <f aca="false">L5145</f>
        <v>4.95</v>
      </c>
      <c r="J5145" s="127" t="n">
        <f aca="false">M5145</f>
        <v>0</v>
      </c>
      <c r="L5145" s="108" t="n">
        <f aca="false">TRUNC(N5145-N5145*$O$2,2)</f>
        <v>4.95</v>
      </c>
      <c r="M5145" s="108" t="n">
        <f aca="false">TRUNC(O5145-O5145*$O$2,2)</f>
        <v>0</v>
      </c>
      <c r="N5145" s="0" t="s">
        <v>1640</v>
      </c>
      <c r="O5145" s="0" t="s">
        <v>1635</v>
      </c>
    </row>
    <row r="5146" customFormat="false" ht="25.5" hidden="false" customHeight="false" outlineLevel="0" collapsed="false">
      <c r="A5146" s="122" t="s">
        <v>1578</v>
      </c>
      <c r="B5146" s="123" t="s">
        <v>1865</v>
      </c>
      <c r="C5146" s="122" t="s">
        <v>50</v>
      </c>
      <c r="D5146" s="122" t="s">
        <v>1866</v>
      </c>
      <c r="E5146" s="124" t="s">
        <v>1609</v>
      </c>
      <c r="F5146" s="124"/>
      <c r="G5146" s="125" t="s">
        <v>1610</v>
      </c>
      <c r="H5146" s="126" t="n">
        <v>0.23</v>
      </c>
      <c r="I5146" s="127" t="n">
        <f aca="false">L5146</f>
        <v>14.91</v>
      </c>
      <c r="J5146" s="127" t="n">
        <f aca="false">M5146</f>
        <v>3.42</v>
      </c>
      <c r="L5146" s="108" t="n">
        <f aca="false">TRUNC(N5146-N5146*$O$2,2)</f>
        <v>14.91</v>
      </c>
      <c r="M5146" s="108" t="n">
        <f aca="false">TRUNC(O5146-O5146*$O$2,2)</f>
        <v>3.42</v>
      </c>
      <c r="N5146" s="0" t="s">
        <v>1739</v>
      </c>
      <c r="O5146" s="0" t="s">
        <v>3388</v>
      </c>
    </row>
    <row r="5147" customFormat="false" ht="25.5" hidden="false" customHeight="false" outlineLevel="0" collapsed="false">
      <c r="A5147" s="122" t="s">
        <v>1578</v>
      </c>
      <c r="B5147" s="123" t="s">
        <v>1659</v>
      </c>
      <c r="C5147" s="122" t="s">
        <v>50</v>
      </c>
      <c r="D5147" s="122" t="s">
        <v>1660</v>
      </c>
      <c r="E5147" s="124" t="s">
        <v>1581</v>
      </c>
      <c r="F5147" s="124"/>
      <c r="G5147" s="125" t="s">
        <v>1633</v>
      </c>
      <c r="H5147" s="126" t="n">
        <v>0.000368</v>
      </c>
      <c r="I5147" s="127" t="n">
        <f aca="false">L5147</f>
        <v>50.57</v>
      </c>
      <c r="J5147" s="127" t="n">
        <f aca="false">M5147</f>
        <v>0.01</v>
      </c>
      <c r="L5147" s="108" t="n">
        <f aca="false">TRUNC(N5147-N5147*$O$2,2)</f>
        <v>50.57</v>
      </c>
      <c r="M5147" s="108" t="n">
        <f aca="false">TRUNC(O5147-O5147*$O$2,2)</f>
        <v>0.01</v>
      </c>
      <c r="N5147" s="0" t="s">
        <v>1661</v>
      </c>
      <c r="O5147" s="0" t="s">
        <v>1678</v>
      </c>
    </row>
    <row r="5148" customFormat="false" ht="25.5" hidden="false" customHeight="false" outlineLevel="0" collapsed="false">
      <c r="A5148" s="122" t="s">
        <v>1578</v>
      </c>
      <c r="B5148" s="123" t="s">
        <v>1616</v>
      </c>
      <c r="C5148" s="122" t="s">
        <v>50</v>
      </c>
      <c r="D5148" s="122" t="s">
        <v>1617</v>
      </c>
      <c r="E5148" s="124" t="s">
        <v>1609</v>
      </c>
      <c r="F5148" s="124"/>
      <c r="G5148" s="125" t="s">
        <v>1610</v>
      </c>
      <c r="H5148" s="126" t="n">
        <v>0.23</v>
      </c>
      <c r="I5148" s="127" t="n">
        <f aca="false">L5148</f>
        <v>10.65</v>
      </c>
      <c r="J5148" s="127" t="n">
        <f aca="false">M5148</f>
        <v>2.44</v>
      </c>
      <c r="L5148" s="108" t="n">
        <f aca="false">TRUNC(N5148-N5148*$O$2,2)</f>
        <v>10.65</v>
      </c>
      <c r="M5148" s="108" t="n">
        <f aca="false">TRUNC(O5148-O5148*$O$2,2)</f>
        <v>2.44</v>
      </c>
      <c r="N5148" s="0" t="s">
        <v>1618</v>
      </c>
      <c r="O5148" s="0" t="s">
        <v>3389</v>
      </c>
    </row>
    <row r="5149" customFormat="false" ht="12.75" hidden="false" customHeight="false" outlineLevel="0" collapsed="false">
      <c r="A5149" s="122" t="s">
        <v>1578</v>
      </c>
      <c r="B5149" s="123" t="n">
        <v>11256</v>
      </c>
      <c r="C5149" s="122" t="s">
        <v>50</v>
      </c>
      <c r="D5149" s="122" t="s">
        <v>1910</v>
      </c>
      <c r="E5149" s="124" t="s">
        <v>1581</v>
      </c>
      <c r="F5149" s="124"/>
      <c r="G5149" s="125" t="s">
        <v>24</v>
      </c>
      <c r="H5149" s="126" t="n">
        <v>9.2E-005</v>
      </c>
      <c r="I5149" s="127" t="n">
        <f aca="false">L5149</f>
        <v>46.83</v>
      </c>
      <c r="J5149" s="127" t="n">
        <f aca="false">M5149</f>
        <v>0</v>
      </c>
      <c r="L5149" s="108" t="n">
        <f aca="false">TRUNC(N5149-N5149*$O$2,2)</f>
        <v>46.83</v>
      </c>
      <c r="M5149" s="108" t="n">
        <f aca="false">TRUNC(O5149-O5149*$O$2,2)</f>
        <v>0</v>
      </c>
      <c r="N5149" s="0" t="s">
        <v>1911</v>
      </c>
      <c r="O5149" s="0" t="s">
        <v>1635</v>
      </c>
    </row>
    <row r="5150" customFormat="false" ht="12.75" hidden="false" customHeight="false" outlineLevel="0" collapsed="false">
      <c r="A5150" s="122" t="s">
        <v>1578</v>
      </c>
      <c r="B5150" s="123" t="n">
        <v>10596</v>
      </c>
      <c r="C5150" s="122" t="s">
        <v>50</v>
      </c>
      <c r="D5150" s="122" t="s">
        <v>1672</v>
      </c>
      <c r="E5150" s="124" t="s">
        <v>1581</v>
      </c>
      <c r="F5150" s="124"/>
      <c r="G5150" s="125" t="s">
        <v>24</v>
      </c>
      <c r="H5150" s="126" t="n">
        <v>0.00207</v>
      </c>
      <c r="I5150" s="127" t="n">
        <f aca="false">L5150</f>
        <v>3.82</v>
      </c>
      <c r="J5150" s="127" t="n">
        <f aca="false">M5150</f>
        <v>0</v>
      </c>
      <c r="L5150" s="108" t="n">
        <f aca="false">TRUNC(N5150-N5150*$O$2,2)</f>
        <v>3.82</v>
      </c>
      <c r="M5150" s="108" t="n">
        <f aca="false">TRUNC(O5150-O5150*$O$2,2)</f>
        <v>0</v>
      </c>
      <c r="N5150" s="0" t="s">
        <v>1673</v>
      </c>
      <c r="O5150" s="0" t="s">
        <v>1644</v>
      </c>
    </row>
    <row r="5151" customFormat="false" ht="12.75" hidden="false" customHeight="false" outlineLevel="0" collapsed="false">
      <c r="A5151" s="122" t="s">
        <v>1578</v>
      </c>
      <c r="B5151" s="123" t="n">
        <v>11257</v>
      </c>
      <c r="C5151" s="122" t="s">
        <v>50</v>
      </c>
      <c r="D5151" s="122" t="s">
        <v>1967</v>
      </c>
      <c r="E5151" s="124" t="s">
        <v>1581</v>
      </c>
      <c r="F5151" s="124"/>
      <c r="G5151" s="125" t="s">
        <v>24</v>
      </c>
      <c r="H5151" s="126" t="n">
        <v>9.2E-005</v>
      </c>
      <c r="I5151" s="127" t="n">
        <f aca="false">L5151</f>
        <v>25.21</v>
      </c>
      <c r="J5151" s="127" t="n">
        <f aca="false">M5151</f>
        <v>0</v>
      </c>
      <c r="L5151" s="108" t="n">
        <f aca="false">TRUNC(N5151-N5151*$O$2,2)</f>
        <v>25.21</v>
      </c>
      <c r="M5151" s="108" t="n">
        <f aca="false">TRUNC(O5151-O5151*$O$2,2)</f>
        <v>0</v>
      </c>
      <c r="N5151" s="0" t="s">
        <v>1968</v>
      </c>
      <c r="O5151" s="0" t="s">
        <v>1635</v>
      </c>
    </row>
    <row r="5152" customFormat="false" ht="12.75" hidden="false" customHeight="false" outlineLevel="0" collapsed="false">
      <c r="A5152" s="122" t="s">
        <v>1578</v>
      </c>
      <c r="B5152" s="123" t="n">
        <v>10788</v>
      </c>
      <c r="C5152" s="122" t="s">
        <v>50</v>
      </c>
      <c r="D5152" s="122" t="s">
        <v>1650</v>
      </c>
      <c r="E5152" s="124" t="s">
        <v>1581</v>
      </c>
      <c r="F5152" s="124"/>
      <c r="G5152" s="125" t="s">
        <v>24</v>
      </c>
      <c r="H5152" s="126" t="n">
        <v>4.6E-005</v>
      </c>
      <c r="I5152" s="127" t="n">
        <f aca="false">L5152</f>
        <v>28.8</v>
      </c>
      <c r="J5152" s="127" t="n">
        <f aca="false">M5152</f>
        <v>0</v>
      </c>
      <c r="L5152" s="108" t="n">
        <f aca="false">TRUNC(N5152-N5152*$O$2,2)</f>
        <v>28.8</v>
      </c>
      <c r="M5152" s="108" t="n">
        <f aca="false">TRUNC(O5152-O5152*$O$2,2)</f>
        <v>0</v>
      </c>
      <c r="N5152" s="0" t="s">
        <v>1651</v>
      </c>
      <c r="O5152" s="0" t="s">
        <v>1635</v>
      </c>
    </row>
    <row r="5153" customFormat="false" ht="12.75" hidden="false" customHeight="false" outlineLevel="0" collapsed="false">
      <c r="A5153" s="122" t="s">
        <v>1578</v>
      </c>
      <c r="B5153" s="123" t="n">
        <v>10492</v>
      </c>
      <c r="C5153" s="122" t="s">
        <v>50</v>
      </c>
      <c r="D5153" s="122" t="s">
        <v>1662</v>
      </c>
      <c r="E5153" s="124" t="s">
        <v>1581</v>
      </c>
      <c r="F5153" s="124"/>
      <c r="G5153" s="125" t="s">
        <v>24</v>
      </c>
      <c r="H5153" s="126" t="n">
        <v>0.00207</v>
      </c>
      <c r="I5153" s="127" t="n">
        <f aca="false">L5153</f>
        <v>148.29</v>
      </c>
      <c r="J5153" s="127" t="n">
        <f aca="false">M5153</f>
        <v>0.3</v>
      </c>
      <c r="L5153" s="108" t="n">
        <f aca="false">TRUNC(N5153-N5153*$O$2,2)</f>
        <v>148.29</v>
      </c>
      <c r="M5153" s="108" t="n">
        <f aca="false">TRUNC(O5153-O5153*$O$2,2)</f>
        <v>0.3</v>
      </c>
      <c r="N5153" s="0" t="s">
        <v>1663</v>
      </c>
      <c r="O5153" s="0" t="s">
        <v>2327</v>
      </c>
    </row>
    <row r="5154" customFormat="false" ht="12.75" hidden="false" customHeight="false" outlineLevel="0" collapsed="false">
      <c r="A5154" s="122" t="s">
        <v>1578</v>
      </c>
      <c r="B5154" s="123" t="n">
        <v>10599</v>
      </c>
      <c r="C5154" s="122" t="s">
        <v>50</v>
      </c>
      <c r="D5154" s="122" t="s">
        <v>1648</v>
      </c>
      <c r="E5154" s="124" t="s">
        <v>1581</v>
      </c>
      <c r="F5154" s="124"/>
      <c r="G5154" s="125" t="s">
        <v>24</v>
      </c>
      <c r="H5154" s="126" t="n">
        <v>0.000828</v>
      </c>
      <c r="I5154" s="127" t="n">
        <f aca="false">L5154</f>
        <v>14.04</v>
      </c>
      <c r="J5154" s="127" t="n">
        <f aca="false">M5154</f>
        <v>0</v>
      </c>
      <c r="L5154" s="108" t="n">
        <f aca="false">TRUNC(N5154-N5154*$O$2,2)</f>
        <v>14.04</v>
      </c>
      <c r="M5154" s="108" t="n">
        <f aca="false">TRUNC(O5154-O5154*$O$2,2)</f>
        <v>0</v>
      </c>
      <c r="N5154" s="0" t="s">
        <v>1649</v>
      </c>
      <c r="O5154" s="0" t="s">
        <v>1644</v>
      </c>
    </row>
    <row r="5155" customFormat="false" ht="25.5" hidden="false" customHeight="false" outlineLevel="0" collapsed="false">
      <c r="A5155" s="122" t="s">
        <v>1578</v>
      </c>
      <c r="B5155" s="123" t="s">
        <v>1654</v>
      </c>
      <c r="C5155" s="122" t="s">
        <v>50</v>
      </c>
      <c r="D5155" s="122" t="s">
        <v>1655</v>
      </c>
      <c r="E5155" s="124" t="s">
        <v>1581</v>
      </c>
      <c r="F5155" s="124"/>
      <c r="G5155" s="125" t="s">
        <v>24</v>
      </c>
      <c r="H5155" s="126" t="n">
        <v>0.000276</v>
      </c>
      <c r="I5155" s="127" t="n">
        <f aca="false">L5155</f>
        <v>10.53</v>
      </c>
      <c r="J5155" s="127" t="n">
        <f aca="false">M5155</f>
        <v>0</v>
      </c>
      <c r="L5155" s="108" t="n">
        <f aca="false">TRUNC(N5155-N5155*$O$2,2)</f>
        <v>10.53</v>
      </c>
      <c r="M5155" s="108" t="n">
        <f aca="false">TRUNC(O5155-O5155*$O$2,2)</f>
        <v>0</v>
      </c>
      <c r="N5155" s="0" t="s">
        <v>1656</v>
      </c>
      <c r="O5155" s="0" t="s">
        <v>1635</v>
      </c>
    </row>
    <row r="5156" customFormat="false" ht="25.5" hidden="false" customHeight="false" outlineLevel="0" collapsed="false">
      <c r="A5156" s="122" t="s">
        <v>1578</v>
      </c>
      <c r="B5156" s="123" t="s">
        <v>1645</v>
      </c>
      <c r="C5156" s="122" t="s">
        <v>50</v>
      </c>
      <c r="D5156" s="122" t="s">
        <v>1646</v>
      </c>
      <c r="E5156" s="124" t="s">
        <v>1581</v>
      </c>
      <c r="F5156" s="124"/>
      <c r="G5156" s="125" t="s">
        <v>24</v>
      </c>
      <c r="H5156" s="126" t="n">
        <v>4.6E-005</v>
      </c>
      <c r="I5156" s="127" t="n">
        <f aca="false">L5156</f>
        <v>140.49</v>
      </c>
      <c r="J5156" s="127" t="n">
        <f aca="false">M5156</f>
        <v>0</v>
      </c>
      <c r="L5156" s="108" t="n">
        <f aca="false">TRUNC(N5156-N5156*$O$2,2)</f>
        <v>140.49</v>
      </c>
      <c r="M5156" s="108" t="n">
        <f aca="false">TRUNC(O5156-O5156*$O$2,2)</f>
        <v>0</v>
      </c>
      <c r="N5156" s="0" t="s">
        <v>1647</v>
      </c>
      <c r="O5156" s="0" t="s">
        <v>1635</v>
      </c>
    </row>
    <row r="5157" customFormat="false" ht="12.75" hidden="false" customHeight="false" outlineLevel="0" collapsed="false">
      <c r="A5157" s="122" t="s">
        <v>1578</v>
      </c>
      <c r="B5157" s="123" t="n">
        <v>981</v>
      </c>
      <c r="C5157" s="122" t="s">
        <v>50</v>
      </c>
      <c r="D5157" s="122" t="s">
        <v>2263</v>
      </c>
      <c r="E5157" s="124" t="s">
        <v>1581</v>
      </c>
      <c r="F5157" s="124"/>
      <c r="G5157" s="125" t="s">
        <v>366</v>
      </c>
      <c r="H5157" s="126" t="n">
        <v>0.93</v>
      </c>
      <c r="I5157" s="127" t="n">
        <f aca="false">L5157</f>
        <v>0.17</v>
      </c>
      <c r="J5157" s="127" t="n">
        <f aca="false">M5157</f>
        <v>0.15</v>
      </c>
      <c r="L5157" s="108" t="n">
        <f aca="false">TRUNC(N5157-N5157*$O$2,2)</f>
        <v>0.17</v>
      </c>
      <c r="M5157" s="108" t="n">
        <f aca="false">TRUNC(O5157-O5157*$O$2,2)</f>
        <v>0.15</v>
      </c>
      <c r="N5157" s="0" t="s">
        <v>1615</v>
      </c>
      <c r="O5157" s="0" t="s">
        <v>2077</v>
      </c>
    </row>
    <row r="5158" customFormat="false" ht="25.5" hidden="false" customHeight="false" outlineLevel="0" collapsed="false">
      <c r="A5158" s="122" t="s">
        <v>1578</v>
      </c>
      <c r="B5158" s="123" t="n">
        <v>10761</v>
      </c>
      <c r="C5158" s="122" t="s">
        <v>50</v>
      </c>
      <c r="D5158" s="122" t="s">
        <v>1641</v>
      </c>
      <c r="E5158" s="124" t="s">
        <v>1642</v>
      </c>
      <c r="F5158" s="124"/>
      <c r="G5158" s="125" t="s">
        <v>24</v>
      </c>
      <c r="H5158" s="126" t="n">
        <v>0.046828</v>
      </c>
      <c r="I5158" s="127" t="n">
        <f aca="false">L5158</f>
        <v>3.9</v>
      </c>
      <c r="J5158" s="127" t="n">
        <f aca="false">M5158</f>
        <v>0.17</v>
      </c>
      <c r="L5158" s="108" t="n">
        <f aca="false">TRUNC(N5158-N5158*$O$2,2)</f>
        <v>3.9</v>
      </c>
      <c r="M5158" s="108" t="n">
        <f aca="false">TRUNC(O5158-O5158*$O$2,2)</f>
        <v>0.17</v>
      </c>
      <c r="N5158" s="0" t="s">
        <v>1643</v>
      </c>
      <c r="O5158" s="0" t="s">
        <v>2458</v>
      </c>
    </row>
    <row r="5159" customFormat="false" ht="12.75" hidden="false" customHeight="false" outlineLevel="0" collapsed="false">
      <c r="A5159" s="122" t="s">
        <v>1578</v>
      </c>
      <c r="B5159" s="123" t="n">
        <v>11253</v>
      </c>
      <c r="C5159" s="122" t="s">
        <v>50</v>
      </c>
      <c r="D5159" s="122" t="s">
        <v>1891</v>
      </c>
      <c r="E5159" s="124" t="s">
        <v>1581</v>
      </c>
      <c r="F5159" s="124"/>
      <c r="G5159" s="125" t="s">
        <v>24</v>
      </c>
      <c r="H5159" s="126" t="n">
        <v>0.000253</v>
      </c>
      <c r="I5159" s="127" t="n">
        <f aca="false">L5159</f>
        <v>19.9</v>
      </c>
      <c r="J5159" s="127" t="n">
        <f aca="false">M5159</f>
        <v>0</v>
      </c>
      <c r="L5159" s="108" t="n">
        <f aca="false">TRUNC(N5159-N5159*$O$2,2)</f>
        <v>19.9</v>
      </c>
      <c r="M5159" s="108" t="n">
        <f aca="false">TRUNC(O5159-O5159*$O$2,2)</f>
        <v>0</v>
      </c>
      <c r="N5159" s="0" t="s">
        <v>1892</v>
      </c>
      <c r="O5159" s="0" t="s">
        <v>1635</v>
      </c>
    </row>
    <row r="5160" customFormat="false" ht="25.5" hidden="false" customHeight="false" outlineLevel="0" collapsed="false">
      <c r="A5160" s="122" t="s">
        <v>1578</v>
      </c>
      <c r="B5160" s="123" t="s">
        <v>1664</v>
      </c>
      <c r="C5160" s="122" t="s">
        <v>50</v>
      </c>
      <c r="D5160" s="122" t="s">
        <v>1665</v>
      </c>
      <c r="E5160" s="124" t="s">
        <v>1581</v>
      </c>
      <c r="F5160" s="124"/>
      <c r="G5160" s="125" t="s">
        <v>24</v>
      </c>
      <c r="H5160" s="126" t="n">
        <v>9.2E-005</v>
      </c>
      <c r="I5160" s="127" t="n">
        <f aca="false">L5160</f>
        <v>13.69</v>
      </c>
      <c r="J5160" s="127" t="n">
        <f aca="false">M5160</f>
        <v>0</v>
      </c>
      <c r="L5160" s="108" t="n">
        <f aca="false">TRUNC(N5160-N5160*$O$2,2)</f>
        <v>13.69</v>
      </c>
      <c r="M5160" s="108" t="n">
        <f aca="false">TRUNC(O5160-O5160*$O$2,2)</f>
        <v>0</v>
      </c>
      <c r="N5160" s="0" t="s">
        <v>1666</v>
      </c>
      <c r="O5160" s="0" t="s">
        <v>1635</v>
      </c>
    </row>
    <row r="5161" customFormat="false" ht="12.75" hidden="false" customHeight="false" outlineLevel="0" collapsed="false">
      <c r="A5161" s="122" t="s">
        <v>1578</v>
      </c>
      <c r="B5161" s="123" t="n">
        <v>158</v>
      </c>
      <c r="C5161" s="122" t="s">
        <v>50</v>
      </c>
      <c r="D5161" s="122" t="s">
        <v>1676</v>
      </c>
      <c r="E5161" s="124" t="s">
        <v>1581</v>
      </c>
      <c r="F5161" s="124"/>
      <c r="G5161" s="125" t="s">
        <v>24</v>
      </c>
      <c r="H5161" s="126" t="n">
        <v>0.046828</v>
      </c>
      <c r="I5161" s="127" t="n">
        <f aca="false">L5161</f>
        <v>10.92</v>
      </c>
      <c r="J5161" s="127" t="n">
        <f aca="false">M5161</f>
        <v>0.5</v>
      </c>
      <c r="L5161" s="108" t="n">
        <f aca="false">TRUNC(N5161-N5161*$O$2,2)</f>
        <v>10.92</v>
      </c>
      <c r="M5161" s="108" t="n">
        <f aca="false">TRUNC(O5161-O5161*$O$2,2)</f>
        <v>0.5</v>
      </c>
      <c r="N5161" s="0" t="s">
        <v>1677</v>
      </c>
      <c r="O5161" s="0" t="s">
        <v>3016</v>
      </c>
    </row>
    <row r="5162" customFormat="false" ht="38.25" hidden="false" customHeight="false" outlineLevel="0" collapsed="false">
      <c r="A5162" s="122" t="s">
        <v>1578</v>
      </c>
      <c r="B5162" s="123" t="s">
        <v>3507</v>
      </c>
      <c r="C5162" s="122" t="s">
        <v>50</v>
      </c>
      <c r="D5162" s="122" t="s">
        <v>3508</v>
      </c>
      <c r="E5162" s="124" t="s">
        <v>1581</v>
      </c>
      <c r="F5162" s="124"/>
      <c r="G5162" s="125" t="s">
        <v>24</v>
      </c>
      <c r="H5162" s="126" t="n">
        <v>1</v>
      </c>
      <c r="I5162" s="127" t="n">
        <f aca="false">L5162</f>
        <v>6.5</v>
      </c>
      <c r="J5162" s="127" t="n">
        <f aca="false">M5162</f>
        <v>6.5</v>
      </c>
      <c r="L5162" s="108" t="n">
        <f aca="false">TRUNC(N5162-N5162*$O$2,2)</f>
        <v>6.5</v>
      </c>
      <c r="M5162" s="108" t="n">
        <f aca="false">TRUNC(O5162-O5162*$O$2,2)</f>
        <v>6.5</v>
      </c>
      <c r="N5162" s="0" t="s">
        <v>3509</v>
      </c>
      <c r="O5162" s="0" t="s">
        <v>3509</v>
      </c>
    </row>
    <row r="5163" customFormat="false" ht="12.75" hidden="false" customHeight="false" outlineLevel="0" collapsed="false">
      <c r="A5163" s="122" t="s">
        <v>1578</v>
      </c>
      <c r="B5163" s="123" t="n">
        <v>4728</v>
      </c>
      <c r="C5163" s="122" t="s">
        <v>50</v>
      </c>
      <c r="D5163" s="122" t="s">
        <v>1667</v>
      </c>
      <c r="E5163" s="124" t="s">
        <v>1581</v>
      </c>
      <c r="F5163" s="124"/>
      <c r="G5163" s="125" t="s">
        <v>24</v>
      </c>
      <c r="H5163" s="126" t="n">
        <v>6.9E-005</v>
      </c>
      <c r="I5163" s="127" t="n">
        <f aca="false">L5163</f>
        <v>14.5</v>
      </c>
      <c r="J5163" s="127" t="n">
        <f aca="false">M5163</f>
        <v>0</v>
      </c>
      <c r="L5163" s="108" t="n">
        <f aca="false">TRUNC(N5163-N5163*$O$2,2)</f>
        <v>14.5</v>
      </c>
      <c r="M5163" s="108" t="n">
        <f aca="false">TRUNC(O5163-O5163*$O$2,2)</f>
        <v>0</v>
      </c>
      <c r="N5163" s="0" t="s">
        <v>1668</v>
      </c>
      <c r="O5163" s="0" t="s">
        <v>1635</v>
      </c>
    </row>
    <row r="5164" customFormat="false" ht="12.75" hidden="false" customHeight="false" outlineLevel="0" collapsed="false">
      <c r="A5164" s="122" t="s">
        <v>1578</v>
      </c>
      <c r="B5164" s="123" t="n">
        <v>11255</v>
      </c>
      <c r="C5164" s="122" t="s">
        <v>50</v>
      </c>
      <c r="D5164" s="122" t="s">
        <v>1938</v>
      </c>
      <c r="E5164" s="124" t="s">
        <v>1581</v>
      </c>
      <c r="F5164" s="124"/>
      <c r="G5164" s="125" t="s">
        <v>24</v>
      </c>
      <c r="H5164" s="126" t="n">
        <v>0.000138</v>
      </c>
      <c r="I5164" s="127" t="n">
        <f aca="false">L5164</f>
        <v>49.17</v>
      </c>
      <c r="J5164" s="127" t="n">
        <f aca="false">M5164</f>
        <v>0</v>
      </c>
      <c r="L5164" s="108" t="n">
        <f aca="false">TRUNC(N5164-N5164*$O$2,2)</f>
        <v>49.17</v>
      </c>
      <c r="M5164" s="108" t="n">
        <f aca="false">TRUNC(O5164-O5164*$O$2,2)</f>
        <v>0</v>
      </c>
      <c r="N5164" s="0" t="s">
        <v>1939</v>
      </c>
      <c r="O5164" s="0" t="s">
        <v>1635</v>
      </c>
    </row>
    <row r="5165" customFormat="false" ht="25.5" hidden="false" customHeight="false" outlineLevel="0" collapsed="false">
      <c r="A5165" s="122" t="s">
        <v>1578</v>
      </c>
      <c r="B5165" s="123" t="s">
        <v>1631</v>
      </c>
      <c r="C5165" s="122" t="s">
        <v>50</v>
      </c>
      <c r="D5165" s="122" t="s">
        <v>1632</v>
      </c>
      <c r="E5165" s="124" t="s">
        <v>1581</v>
      </c>
      <c r="F5165" s="124"/>
      <c r="G5165" s="125" t="s">
        <v>1633</v>
      </c>
      <c r="H5165" s="126" t="n">
        <v>0.001058</v>
      </c>
      <c r="I5165" s="127" t="n">
        <f aca="false">L5165</f>
        <v>9.48</v>
      </c>
      <c r="J5165" s="127" t="n">
        <f aca="false">M5165</f>
        <v>0</v>
      </c>
      <c r="L5165" s="108" t="n">
        <f aca="false">TRUNC(N5165-N5165*$O$2,2)</f>
        <v>9.48</v>
      </c>
      <c r="M5165" s="108" t="n">
        <f aca="false">TRUNC(O5165-O5165*$O$2,2)</f>
        <v>0</v>
      </c>
      <c r="N5165" s="0" t="s">
        <v>1634</v>
      </c>
      <c r="O5165" s="0" t="s">
        <v>1644</v>
      </c>
    </row>
    <row r="5166" customFormat="false" ht="12.75" hidden="false" customHeight="false" outlineLevel="0" collapsed="false">
      <c r="A5166" s="122" t="s">
        <v>1578</v>
      </c>
      <c r="B5166" s="123" t="n">
        <v>10593</v>
      </c>
      <c r="C5166" s="122" t="s">
        <v>50</v>
      </c>
      <c r="D5166" s="122" t="s">
        <v>1958</v>
      </c>
      <c r="E5166" s="124" t="s">
        <v>1581</v>
      </c>
      <c r="F5166" s="124"/>
      <c r="G5166" s="125" t="s">
        <v>24</v>
      </c>
      <c r="H5166" s="126" t="n">
        <v>2.3E-005</v>
      </c>
      <c r="I5166" s="127" t="n">
        <f aca="false">L5166</f>
        <v>15.27</v>
      </c>
      <c r="J5166" s="127" t="n">
        <f aca="false">M5166</f>
        <v>0</v>
      </c>
      <c r="L5166" s="108" t="n">
        <f aca="false">TRUNC(N5166-N5166*$O$2,2)</f>
        <v>15.27</v>
      </c>
      <c r="M5166" s="108" t="n">
        <f aca="false">TRUNC(O5166-O5166*$O$2,2)</f>
        <v>0</v>
      </c>
      <c r="N5166" s="0" t="s">
        <v>1959</v>
      </c>
      <c r="O5166" s="0" t="s">
        <v>1635</v>
      </c>
    </row>
    <row r="5167" customFormat="false" ht="12.75" hidden="false" customHeight="false" outlineLevel="0" collapsed="false">
      <c r="A5167" s="122" t="s">
        <v>1578</v>
      </c>
      <c r="B5167" s="123" t="n">
        <v>2378</v>
      </c>
      <c r="C5167" s="122" t="s">
        <v>50</v>
      </c>
      <c r="D5167" s="122" t="s">
        <v>1657</v>
      </c>
      <c r="E5167" s="124" t="s">
        <v>1581</v>
      </c>
      <c r="F5167" s="124"/>
      <c r="G5167" s="125" t="s">
        <v>24</v>
      </c>
      <c r="H5167" s="126" t="n">
        <v>0.036685</v>
      </c>
      <c r="I5167" s="127" t="n">
        <f aca="false">L5167</f>
        <v>3.51</v>
      </c>
      <c r="J5167" s="127" t="n">
        <f aca="false">M5167</f>
        <v>0.12</v>
      </c>
      <c r="L5167" s="108" t="n">
        <f aca="false">TRUNC(N5167-N5167*$O$2,2)</f>
        <v>3.51</v>
      </c>
      <c r="M5167" s="108" t="n">
        <f aca="false">TRUNC(O5167-O5167*$O$2,2)</f>
        <v>0.12</v>
      </c>
      <c r="N5167" s="0" t="s">
        <v>1658</v>
      </c>
      <c r="O5167" s="0" t="s">
        <v>2463</v>
      </c>
    </row>
    <row r="5168" customFormat="false" ht="12.75" hidden="false" customHeight="false" outlineLevel="0" collapsed="false">
      <c r="A5168" s="122" t="s">
        <v>1578</v>
      </c>
      <c r="B5168" s="123" t="n">
        <v>4729</v>
      </c>
      <c r="C5168" s="122" t="s">
        <v>50</v>
      </c>
      <c r="D5168" s="122" t="s">
        <v>1636</v>
      </c>
      <c r="E5168" s="124" t="s">
        <v>1581</v>
      </c>
      <c r="F5168" s="124"/>
      <c r="G5168" s="125" t="s">
        <v>24</v>
      </c>
      <c r="H5168" s="126" t="n">
        <v>2.3E-005</v>
      </c>
      <c r="I5168" s="127" t="n">
        <f aca="false">L5168</f>
        <v>24.58</v>
      </c>
      <c r="J5168" s="127" t="n">
        <f aca="false">M5168</f>
        <v>0</v>
      </c>
      <c r="L5168" s="108" t="n">
        <f aca="false">TRUNC(N5168-N5168*$O$2,2)</f>
        <v>24.58</v>
      </c>
      <c r="M5168" s="108" t="n">
        <f aca="false">TRUNC(O5168-O5168*$O$2,2)</f>
        <v>0</v>
      </c>
      <c r="N5168" s="0" t="s">
        <v>1637</v>
      </c>
      <c r="O5168" s="0" t="s">
        <v>1635</v>
      </c>
    </row>
    <row r="5169" customFormat="false" ht="12.75" hidden="false" customHeight="false" outlineLevel="0" collapsed="false">
      <c r="A5169" s="122" t="s">
        <v>1578</v>
      </c>
      <c r="B5169" s="123" t="n">
        <v>10362</v>
      </c>
      <c r="C5169" s="122" t="s">
        <v>50</v>
      </c>
      <c r="D5169" s="122" t="s">
        <v>1674</v>
      </c>
      <c r="E5169" s="124" t="s">
        <v>1642</v>
      </c>
      <c r="F5169" s="124"/>
      <c r="G5169" s="125" t="s">
        <v>24</v>
      </c>
      <c r="H5169" s="126" t="n">
        <v>0.00207</v>
      </c>
      <c r="I5169" s="127" t="n">
        <f aca="false">L5169</f>
        <v>9.78</v>
      </c>
      <c r="J5169" s="127" t="n">
        <f aca="false">M5169</f>
        <v>0.01</v>
      </c>
      <c r="L5169" s="108" t="n">
        <f aca="false">TRUNC(N5169-N5169*$O$2,2)</f>
        <v>9.78</v>
      </c>
      <c r="M5169" s="108" t="n">
        <f aca="false">TRUNC(O5169-O5169*$O$2,2)</f>
        <v>0.01</v>
      </c>
      <c r="N5169" s="0" t="s">
        <v>1675</v>
      </c>
      <c r="O5169" s="0" t="s">
        <v>1678</v>
      </c>
    </row>
    <row r="5170" customFormat="false" ht="12.75" hidden="false" customHeight="false" outlineLevel="0" collapsed="false">
      <c r="A5170" s="115"/>
      <c r="B5170" s="115"/>
      <c r="C5170" s="115"/>
      <c r="D5170" s="115"/>
      <c r="E5170" s="115"/>
      <c r="F5170" s="116"/>
      <c r="G5170" s="115"/>
      <c r="H5170" s="116"/>
      <c r="I5170" s="115"/>
      <c r="J5170" s="116"/>
      <c r="L5170" s="108"/>
      <c r="M5170" s="108" t="n">
        <f aca="false">TRUNC(O5170-O5170*$O$2,2)</f>
        <v>5.86</v>
      </c>
      <c r="N5170" s="0" t="s">
        <v>1574</v>
      </c>
      <c r="O5170" s="0" t="n">
        <v>7.52</v>
      </c>
    </row>
    <row r="5171" customFormat="false" ht="12.75" hidden="false" customHeight="false" outlineLevel="0" collapsed="false">
      <c r="A5171" s="115"/>
      <c r="B5171" s="115"/>
      <c r="C5171" s="115"/>
      <c r="D5171" s="115"/>
      <c r="E5171" s="115"/>
      <c r="F5171" s="116"/>
      <c r="G5171" s="115"/>
      <c r="H5171" s="117" t="s">
        <v>1575</v>
      </c>
      <c r="I5171" s="117"/>
      <c r="J5171" s="118" t="n">
        <f aca="false">M5171</f>
        <v>16.94</v>
      </c>
      <c r="L5171" s="108" t="n">
        <f aca="false">TRUNC(N5171-N5171*$O$2,2)</f>
        <v>0</v>
      </c>
      <c r="M5171" s="108" t="n">
        <f aca="false">TRUNC(O5171-O5171*$O$2,2)</f>
        <v>16.94</v>
      </c>
      <c r="N5171" s="0" t="n">
        <v>0</v>
      </c>
      <c r="O5171" s="0" t="n">
        <v>21.71</v>
      </c>
    </row>
    <row r="5172" customFormat="false" ht="13.5" hidden="false" customHeight="false" outlineLevel="0" collapsed="false">
      <c r="A5172" s="30"/>
      <c r="B5172" s="30"/>
      <c r="C5172" s="30"/>
      <c r="D5172" s="30"/>
      <c r="E5172" s="30"/>
      <c r="F5172" s="30"/>
      <c r="G5172" s="30"/>
      <c r="H5172" s="119"/>
      <c r="I5172" s="30"/>
      <c r="J5172" s="120"/>
      <c r="L5172" s="108"/>
      <c r="M5172" s="108" t="n">
        <f aca="false">TRUNC(O5172-O5172*$O$2,2)</f>
        <v>101.66</v>
      </c>
      <c r="N5172" s="0" t="s">
        <v>1576</v>
      </c>
      <c r="O5172" s="0" t="n">
        <v>130.26</v>
      </c>
    </row>
    <row r="5173" customFormat="false" ht="13.5" hidden="false" customHeight="false" outlineLevel="0" collapsed="false">
      <c r="A5173" s="121"/>
      <c r="B5173" s="121"/>
      <c r="C5173" s="121"/>
      <c r="D5173" s="121"/>
      <c r="E5173" s="121"/>
      <c r="F5173" s="121"/>
      <c r="G5173" s="121"/>
      <c r="H5173" s="121"/>
      <c r="I5173" s="121"/>
      <c r="J5173" s="121"/>
      <c r="L5173" s="108" t="n">
        <f aca="false">TRUNC(N5173-N5173*$O$2,2)</f>
        <v>0</v>
      </c>
      <c r="M5173" s="108" t="n">
        <f aca="false">TRUNC(O5173-O5173*$O$2,2)</f>
        <v>0</v>
      </c>
      <c r="N5173" s="0" t="n">
        <v>0</v>
      </c>
      <c r="O5173" s="0" t="n">
        <v>0</v>
      </c>
    </row>
    <row r="5174" customFormat="false" ht="15" hidden="false" customHeight="false" outlineLevel="0" collapsed="false">
      <c r="A5174" s="98" t="s">
        <v>817</v>
      </c>
      <c r="B5174" s="99" t="s">
        <v>8</v>
      </c>
      <c r="C5174" s="98" t="s">
        <v>9</v>
      </c>
      <c r="D5174" s="98" t="s">
        <v>10</v>
      </c>
      <c r="E5174" s="100" t="s">
        <v>1565</v>
      </c>
      <c r="F5174" s="100"/>
      <c r="G5174" s="101" t="s">
        <v>11</v>
      </c>
      <c r="H5174" s="99" t="s">
        <v>12</v>
      </c>
      <c r="I5174" s="99" t="s">
        <v>13</v>
      </c>
      <c r="J5174" s="99" t="s">
        <v>15</v>
      </c>
      <c r="L5174" s="108"/>
      <c r="M5174" s="108"/>
    </row>
    <row r="5175" customFormat="false" ht="52.9" hidden="false" customHeight="true" outlineLevel="0" collapsed="false">
      <c r="A5175" s="102" t="s">
        <v>1566</v>
      </c>
      <c r="B5175" s="103" t="s">
        <v>818</v>
      </c>
      <c r="C5175" s="102" t="s">
        <v>29</v>
      </c>
      <c r="D5175" s="102" t="s">
        <v>819</v>
      </c>
      <c r="E5175" s="104" t="s">
        <v>3291</v>
      </c>
      <c r="F5175" s="104"/>
      <c r="G5175" s="105" t="s">
        <v>65</v>
      </c>
      <c r="H5175" s="106" t="n">
        <v>1</v>
      </c>
      <c r="I5175" s="107" t="n">
        <f aca="false">L5175</f>
        <v>7.21</v>
      </c>
      <c r="J5175" s="107" t="n">
        <f aca="false">M5175</f>
        <v>7.21</v>
      </c>
      <c r="L5175" s="108" t="n">
        <f aca="false">TRUNC(N5175-N5175*$O$2,2)</f>
        <v>7.21</v>
      </c>
      <c r="M5175" s="108" t="n">
        <f aca="false">TRUNC(O5175-O5175*$O$2,2)</f>
        <v>7.21</v>
      </c>
      <c r="N5175" s="0" t="n">
        <v>9.25</v>
      </c>
      <c r="O5175" s="0" t="n">
        <v>9.25</v>
      </c>
    </row>
    <row r="5176" customFormat="false" ht="39.6" hidden="false" customHeight="true" outlineLevel="0" collapsed="false">
      <c r="A5176" s="109" t="s">
        <v>1567</v>
      </c>
      <c r="B5176" s="110" t="s">
        <v>3312</v>
      </c>
      <c r="C5176" s="109" t="s">
        <v>29</v>
      </c>
      <c r="D5176" s="109" t="s">
        <v>3313</v>
      </c>
      <c r="E5176" s="111" t="s">
        <v>1570</v>
      </c>
      <c r="F5176" s="111"/>
      <c r="G5176" s="112" t="s">
        <v>31</v>
      </c>
      <c r="H5176" s="113" t="n">
        <v>0.1181</v>
      </c>
      <c r="I5176" s="114" t="n">
        <f aca="false">L5176</f>
        <v>22.6</v>
      </c>
      <c r="J5176" s="114" t="n">
        <f aca="false">M5176</f>
        <v>2.66</v>
      </c>
      <c r="L5176" s="108" t="n">
        <f aca="false">TRUNC(N5176-N5176*$O$2,2)</f>
        <v>22.6</v>
      </c>
      <c r="M5176" s="108" t="n">
        <f aca="false">TRUNC(O5176-O5176*$O$2,2)</f>
        <v>2.66</v>
      </c>
      <c r="N5176" s="0" t="n">
        <v>28.96</v>
      </c>
      <c r="O5176" s="0" t="n">
        <v>3.42</v>
      </c>
    </row>
    <row r="5177" customFormat="false" ht="39.6" hidden="false" customHeight="true" outlineLevel="0" collapsed="false">
      <c r="A5177" s="109" t="s">
        <v>1567</v>
      </c>
      <c r="B5177" s="110" t="s">
        <v>3314</v>
      </c>
      <c r="C5177" s="109" t="s">
        <v>29</v>
      </c>
      <c r="D5177" s="109" t="s">
        <v>3315</v>
      </c>
      <c r="E5177" s="111" t="s">
        <v>1570</v>
      </c>
      <c r="F5177" s="111"/>
      <c r="G5177" s="112" t="s">
        <v>31</v>
      </c>
      <c r="H5177" s="113" t="n">
        <v>0.1181</v>
      </c>
      <c r="I5177" s="114" t="n">
        <f aca="false">L5177</f>
        <v>16.13</v>
      </c>
      <c r="J5177" s="114" t="n">
        <f aca="false">M5177</f>
        <v>1.9</v>
      </c>
      <c r="L5177" s="108" t="n">
        <f aca="false">TRUNC(N5177-N5177*$O$2,2)</f>
        <v>16.13</v>
      </c>
      <c r="M5177" s="108" t="n">
        <f aca="false">TRUNC(O5177-O5177*$O$2,2)</f>
        <v>1.9</v>
      </c>
      <c r="N5177" s="0" t="n">
        <v>20.67</v>
      </c>
      <c r="O5177" s="0" t="n">
        <v>2.44</v>
      </c>
    </row>
    <row r="5178" customFormat="false" ht="25.5" hidden="false" customHeight="false" outlineLevel="0" collapsed="false">
      <c r="A5178" s="122" t="s">
        <v>1578</v>
      </c>
      <c r="B5178" s="123" t="s">
        <v>3316</v>
      </c>
      <c r="C5178" s="122" t="s">
        <v>29</v>
      </c>
      <c r="D5178" s="122" t="s">
        <v>3317</v>
      </c>
      <c r="E5178" s="124" t="s">
        <v>1581</v>
      </c>
      <c r="F5178" s="124"/>
      <c r="G5178" s="125" t="s">
        <v>65</v>
      </c>
      <c r="H5178" s="126" t="n">
        <v>0.0394</v>
      </c>
      <c r="I5178" s="127" t="n">
        <f aca="false">L5178</f>
        <v>1.67</v>
      </c>
      <c r="J5178" s="127" t="n">
        <f aca="false">M5178</f>
        <v>0.06</v>
      </c>
      <c r="L5178" s="108" t="n">
        <f aca="false">TRUNC(N5178-N5178*$O$2,2)</f>
        <v>1.67</v>
      </c>
      <c r="M5178" s="108" t="n">
        <f aca="false">TRUNC(O5178-O5178*$O$2,2)</f>
        <v>0.06</v>
      </c>
      <c r="N5178" s="0" t="n">
        <v>2.15</v>
      </c>
      <c r="O5178" s="0" t="n">
        <v>0.08</v>
      </c>
    </row>
    <row r="5179" customFormat="false" ht="25.5" hidden="false" customHeight="false" outlineLevel="0" collapsed="false">
      <c r="A5179" s="122" t="s">
        <v>1578</v>
      </c>
      <c r="B5179" s="123" t="s">
        <v>3318</v>
      </c>
      <c r="C5179" s="122" t="s">
        <v>29</v>
      </c>
      <c r="D5179" s="122" t="s">
        <v>3319</v>
      </c>
      <c r="E5179" s="124" t="s">
        <v>1581</v>
      </c>
      <c r="F5179" s="124"/>
      <c r="G5179" s="125" t="s">
        <v>65</v>
      </c>
      <c r="H5179" s="126" t="n">
        <v>0.0125</v>
      </c>
      <c r="I5179" s="127" t="n">
        <f aca="false">L5179</f>
        <v>45.92</v>
      </c>
      <c r="J5179" s="127" t="n">
        <f aca="false">M5179</f>
        <v>0.56</v>
      </c>
      <c r="L5179" s="108" t="n">
        <f aca="false">TRUNC(N5179-N5179*$O$2,2)</f>
        <v>45.92</v>
      </c>
      <c r="M5179" s="108" t="n">
        <f aca="false">TRUNC(O5179-O5179*$O$2,2)</f>
        <v>0.56</v>
      </c>
      <c r="N5179" s="0" t="n">
        <v>58.84</v>
      </c>
      <c r="O5179" s="0" t="n">
        <v>0.73</v>
      </c>
    </row>
    <row r="5180" customFormat="false" ht="38.25" hidden="false" customHeight="false" outlineLevel="0" collapsed="false">
      <c r="A5180" s="122" t="s">
        <v>1578</v>
      </c>
      <c r="B5180" s="123" t="s">
        <v>3510</v>
      </c>
      <c r="C5180" s="122" t="s">
        <v>29</v>
      </c>
      <c r="D5180" s="122" t="s">
        <v>3511</v>
      </c>
      <c r="E5180" s="124" t="s">
        <v>1581</v>
      </c>
      <c r="F5180" s="124"/>
      <c r="G5180" s="125" t="s">
        <v>65</v>
      </c>
      <c r="H5180" s="126" t="n">
        <v>1</v>
      </c>
      <c r="I5180" s="127" t="n">
        <f aca="false">L5180</f>
        <v>1.58</v>
      </c>
      <c r="J5180" s="127" t="n">
        <f aca="false">M5180</f>
        <v>1.58</v>
      </c>
      <c r="L5180" s="108" t="n">
        <f aca="false">TRUNC(N5180-N5180*$O$2,2)</f>
        <v>1.58</v>
      </c>
      <c r="M5180" s="108" t="n">
        <f aca="false">TRUNC(O5180-O5180*$O$2,2)</f>
        <v>1.58</v>
      </c>
      <c r="N5180" s="0" t="n">
        <v>2.03</v>
      </c>
      <c r="O5180" s="0" t="n">
        <v>2.03</v>
      </c>
    </row>
    <row r="5181" customFormat="false" ht="25.5" hidden="false" customHeight="false" outlineLevel="0" collapsed="false">
      <c r="A5181" s="122" t="s">
        <v>1578</v>
      </c>
      <c r="B5181" s="123" t="s">
        <v>3320</v>
      </c>
      <c r="C5181" s="122" t="s">
        <v>29</v>
      </c>
      <c r="D5181" s="122" t="s">
        <v>3321</v>
      </c>
      <c r="E5181" s="124" t="s">
        <v>1581</v>
      </c>
      <c r="F5181" s="124"/>
      <c r="G5181" s="125" t="s">
        <v>65</v>
      </c>
      <c r="H5181" s="126" t="n">
        <v>0.0106</v>
      </c>
      <c r="I5181" s="127" t="n">
        <f aca="false">L5181</f>
        <v>40.53</v>
      </c>
      <c r="J5181" s="127" t="n">
        <f aca="false">M5181</f>
        <v>0.42</v>
      </c>
      <c r="L5181" s="108" t="n">
        <f aca="false">TRUNC(N5181-N5181*$O$2,2)</f>
        <v>40.53</v>
      </c>
      <c r="M5181" s="108" t="n">
        <f aca="false">TRUNC(O5181-O5181*$O$2,2)</f>
        <v>0.42</v>
      </c>
      <c r="N5181" s="0" t="n">
        <v>51.93</v>
      </c>
      <c r="O5181" s="0" t="n">
        <v>0.55</v>
      </c>
    </row>
    <row r="5182" customFormat="false" ht="12.75" hidden="false" customHeight="false" outlineLevel="0" collapsed="false">
      <c r="A5182" s="115"/>
      <c r="B5182" s="115"/>
      <c r="C5182" s="115"/>
      <c r="D5182" s="115"/>
      <c r="E5182" s="115"/>
      <c r="F5182" s="116"/>
      <c r="G5182" s="115"/>
      <c r="H5182" s="116"/>
      <c r="I5182" s="115"/>
      <c r="J5182" s="116"/>
      <c r="L5182" s="108"/>
      <c r="M5182" s="108" t="n">
        <f aca="false">TRUNC(O5182-O5182*$O$2,2)</f>
        <v>3.54</v>
      </c>
      <c r="N5182" s="0" t="s">
        <v>1574</v>
      </c>
      <c r="O5182" s="0" t="n">
        <v>4.54</v>
      </c>
    </row>
    <row r="5183" customFormat="false" ht="12.75" hidden="false" customHeight="false" outlineLevel="0" collapsed="false">
      <c r="A5183" s="115"/>
      <c r="B5183" s="115"/>
      <c r="C5183" s="115"/>
      <c r="D5183" s="115"/>
      <c r="E5183" s="115"/>
      <c r="F5183" s="116"/>
      <c r="G5183" s="115"/>
      <c r="H5183" s="117" t="s">
        <v>1575</v>
      </c>
      <c r="I5183" s="117"/>
      <c r="J5183" s="118" t="n">
        <f aca="false">M5183</f>
        <v>8.83</v>
      </c>
      <c r="L5183" s="108" t="n">
        <f aca="false">TRUNC(N5183-N5183*$O$2,2)</f>
        <v>0</v>
      </c>
      <c r="M5183" s="108" t="n">
        <f aca="false">TRUNC(O5183-O5183*$O$2,2)</f>
        <v>8.83</v>
      </c>
      <c r="N5183" s="0" t="n">
        <v>0</v>
      </c>
      <c r="O5183" s="0" t="n">
        <v>11.32</v>
      </c>
    </row>
    <row r="5184" customFormat="false" ht="13.5" hidden="false" customHeight="false" outlineLevel="0" collapsed="false">
      <c r="A5184" s="30"/>
      <c r="B5184" s="30"/>
      <c r="C5184" s="30"/>
      <c r="D5184" s="30"/>
      <c r="E5184" s="30"/>
      <c r="F5184" s="30"/>
      <c r="G5184" s="30"/>
      <c r="H5184" s="119"/>
      <c r="I5184" s="30"/>
      <c r="J5184" s="120"/>
      <c r="L5184" s="108"/>
      <c r="M5184" s="108" t="n">
        <f aca="false">TRUNC(O5184-O5184*$O$2,2)</f>
        <v>8.83</v>
      </c>
      <c r="N5184" s="0" t="s">
        <v>1576</v>
      </c>
      <c r="O5184" s="0" t="n">
        <v>11.32</v>
      </c>
    </row>
    <row r="5185" customFormat="false" ht="13.5" hidden="false" customHeight="false" outlineLevel="0" collapsed="false">
      <c r="A5185" s="121"/>
      <c r="B5185" s="121"/>
      <c r="C5185" s="121"/>
      <c r="D5185" s="121"/>
      <c r="E5185" s="121"/>
      <c r="F5185" s="121"/>
      <c r="G5185" s="121"/>
      <c r="H5185" s="121"/>
      <c r="I5185" s="121"/>
      <c r="J5185" s="121"/>
      <c r="L5185" s="108" t="n">
        <f aca="false">TRUNC(N5185-N5185*$O$2,2)</f>
        <v>0</v>
      </c>
      <c r="M5185" s="108" t="n">
        <f aca="false">TRUNC(O5185-O5185*$O$2,2)</f>
        <v>0</v>
      </c>
      <c r="N5185" s="0" t="n">
        <v>0</v>
      </c>
      <c r="O5185" s="0" t="n">
        <v>0</v>
      </c>
    </row>
    <row r="5186" customFormat="false" ht="15" hidden="false" customHeight="false" outlineLevel="0" collapsed="false">
      <c r="A5186" s="98" t="s">
        <v>820</v>
      </c>
      <c r="B5186" s="99" t="s">
        <v>8</v>
      </c>
      <c r="C5186" s="98" t="s">
        <v>9</v>
      </c>
      <c r="D5186" s="98" t="s">
        <v>10</v>
      </c>
      <c r="E5186" s="100" t="s">
        <v>1565</v>
      </c>
      <c r="F5186" s="100"/>
      <c r="G5186" s="101" t="s">
        <v>11</v>
      </c>
      <c r="H5186" s="99" t="s">
        <v>12</v>
      </c>
      <c r="I5186" s="99" t="s">
        <v>13</v>
      </c>
      <c r="J5186" s="99" t="s">
        <v>15</v>
      </c>
      <c r="L5186" s="108"/>
      <c r="M5186" s="108"/>
    </row>
    <row r="5187" customFormat="false" ht="52.9" hidden="false" customHeight="true" outlineLevel="0" collapsed="false">
      <c r="A5187" s="102" t="s">
        <v>1566</v>
      </c>
      <c r="B5187" s="103" t="s">
        <v>821</v>
      </c>
      <c r="C5187" s="102" t="s">
        <v>29</v>
      </c>
      <c r="D5187" s="102" t="s">
        <v>822</v>
      </c>
      <c r="E5187" s="104" t="s">
        <v>3291</v>
      </c>
      <c r="F5187" s="104"/>
      <c r="G5187" s="105" t="s">
        <v>65</v>
      </c>
      <c r="H5187" s="106" t="n">
        <v>1</v>
      </c>
      <c r="I5187" s="107" t="n">
        <f aca="false">L5187</f>
        <v>9.64</v>
      </c>
      <c r="J5187" s="107" t="n">
        <f aca="false">M5187</f>
        <v>9.64</v>
      </c>
      <c r="L5187" s="108" t="n">
        <f aca="false">TRUNC(N5187-N5187*$O$2,2)</f>
        <v>9.64</v>
      </c>
      <c r="M5187" s="108" t="n">
        <f aca="false">TRUNC(O5187-O5187*$O$2,2)</f>
        <v>9.64</v>
      </c>
      <c r="N5187" s="0" t="n">
        <v>12.36</v>
      </c>
      <c r="O5187" s="0" t="n">
        <v>12.36</v>
      </c>
    </row>
    <row r="5188" customFormat="false" ht="39.6" hidden="false" customHeight="true" outlineLevel="0" collapsed="false">
      <c r="A5188" s="109" t="s">
        <v>1567</v>
      </c>
      <c r="B5188" s="110" t="s">
        <v>3314</v>
      </c>
      <c r="C5188" s="109" t="s">
        <v>29</v>
      </c>
      <c r="D5188" s="109" t="s">
        <v>3315</v>
      </c>
      <c r="E5188" s="111" t="s">
        <v>1570</v>
      </c>
      <c r="F5188" s="111"/>
      <c r="G5188" s="112" t="s">
        <v>31</v>
      </c>
      <c r="H5188" s="113" t="n">
        <v>0.1405</v>
      </c>
      <c r="I5188" s="114" t="n">
        <f aca="false">L5188</f>
        <v>16.13</v>
      </c>
      <c r="J5188" s="114" t="n">
        <f aca="false">M5188</f>
        <v>2.26</v>
      </c>
      <c r="L5188" s="108" t="n">
        <f aca="false">TRUNC(N5188-N5188*$O$2,2)</f>
        <v>16.13</v>
      </c>
      <c r="M5188" s="108" t="n">
        <f aca="false">TRUNC(O5188-O5188*$O$2,2)</f>
        <v>2.26</v>
      </c>
      <c r="N5188" s="0" t="n">
        <v>20.67</v>
      </c>
      <c r="O5188" s="0" t="n">
        <v>2.9</v>
      </c>
    </row>
    <row r="5189" customFormat="false" ht="39.6" hidden="false" customHeight="true" outlineLevel="0" collapsed="false">
      <c r="A5189" s="109" t="s">
        <v>1567</v>
      </c>
      <c r="B5189" s="110" t="s">
        <v>3312</v>
      </c>
      <c r="C5189" s="109" t="s">
        <v>29</v>
      </c>
      <c r="D5189" s="109" t="s">
        <v>3313</v>
      </c>
      <c r="E5189" s="111" t="s">
        <v>1570</v>
      </c>
      <c r="F5189" s="111"/>
      <c r="G5189" s="112" t="s">
        <v>31</v>
      </c>
      <c r="H5189" s="113" t="n">
        <v>0.1405</v>
      </c>
      <c r="I5189" s="114" t="n">
        <f aca="false">L5189</f>
        <v>22.6</v>
      </c>
      <c r="J5189" s="114" t="n">
        <f aca="false">M5189</f>
        <v>3.16</v>
      </c>
      <c r="L5189" s="108" t="n">
        <f aca="false">TRUNC(N5189-N5189*$O$2,2)</f>
        <v>22.6</v>
      </c>
      <c r="M5189" s="108" t="n">
        <f aca="false">TRUNC(O5189-O5189*$O$2,2)</f>
        <v>3.16</v>
      </c>
      <c r="N5189" s="0" t="n">
        <v>28.96</v>
      </c>
      <c r="O5189" s="0" t="n">
        <v>4.06</v>
      </c>
    </row>
    <row r="5190" customFormat="false" ht="25.5" hidden="false" customHeight="false" outlineLevel="0" collapsed="false">
      <c r="A5190" s="122" t="s">
        <v>1578</v>
      </c>
      <c r="B5190" s="123" t="s">
        <v>3316</v>
      </c>
      <c r="C5190" s="122" t="s">
        <v>29</v>
      </c>
      <c r="D5190" s="122" t="s">
        <v>3317</v>
      </c>
      <c r="E5190" s="124" t="s">
        <v>1581</v>
      </c>
      <c r="F5190" s="124"/>
      <c r="G5190" s="125" t="s">
        <v>65</v>
      </c>
      <c r="H5190" s="126" t="n">
        <v>0.0469</v>
      </c>
      <c r="I5190" s="127" t="n">
        <f aca="false">L5190</f>
        <v>1.67</v>
      </c>
      <c r="J5190" s="127" t="n">
        <f aca="false">M5190</f>
        <v>0.07</v>
      </c>
      <c r="L5190" s="108" t="n">
        <f aca="false">TRUNC(N5190-N5190*$O$2,2)</f>
        <v>1.67</v>
      </c>
      <c r="M5190" s="108" t="n">
        <f aca="false">TRUNC(O5190-O5190*$O$2,2)</f>
        <v>0.07</v>
      </c>
      <c r="N5190" s="0" t="n">
        <v>2.15</v>
      </c>
      <c r="O5190" s="0" t="n">
        <v>0.1</v>
      </c>
    </row>
    <row r="5191" customFormat="false" ht="25.5" hidden="false" customHeight="false" outlineLevel="0" collapsed="false">
      <c r="A5191" s="122" t="s">
        <v>1578</v>
      </c>
      <c r="B5191" s="123" t="s">
        <v>3318</v>
      </c>
      <c r="C5191" s="122" t="s">
        <v>29</v>
      </c>
      <c r="D5191" s="122" t="s">
        <v>3319</v>
      </c>
      <c r="E5191" s="124" t="s">
        <v>1581</v>
      </c>
      <c r="F5191" s="124"/>
      <c r="G5191" s="125" t="s">
        <v>65</v>
      </c>
      <c r="H5191" s="126" t="n">
        <v>0.018</v>
      </c>
      <c r="I5191" s="127" t="n">
        <f aca="false">L5191</f>
        <v>45.92</v>
      </c>
      <c r="J5191" s="127" t="n">
        <f aca="false">M5191</f>
        <v>0.81</v>
      </c>
      <c r="L5191" s="108" t="n">
        <f aca="false">TRUNC(N5191-N5191*$O$2,2)</f>
        <v>45.92</v>
      </c>
      <c r="M5191" s="108" t="n">
        <f aca="false">TRUNC(O5191-O5191*$O$2,2)</f>
        <v>0.81</v>
      </c>
      <c r="N5191" s="0" t="n">
        <v>58.84</v>
      </c>
      <c r="O5191" s="0" t="n">
        <v>1.05</v>
      </c>
    </row>
    <row r="5192" customFormat="false" ht="25.5" hidden="false" customHeight="false" outlineLevel="0" collapsed="false">
      <c r="A5192" s="122" t="s">
        <v>1578</v>
      </c>
      <c r="B5192" s="123" t="s">
        <v>3320</v>
      </c>
      <c r="C5192" s="122" t="s">
        <v>29</v>
      </c>
      <c r="D5192" s="122" t="s">
        <v>3321</v>
      </c>
      <c r="E5192" s="124" t="s">
        <v>1581</v>
      </c>
      <c r="F5192" s="124"/>
      <c r="G5192" s="125" t="s">
        <v>65</v>
      </c>
      <c r="H5192" s="126" t="n">
        <v>0.0141</v>
      </c>
      <c r="I5192" s="127" t="n">
        <f aca="false">L5192</f>
        <v>40.53</v>
      </c>
      <c r="J5192" s="127" t="n">
        <f aca="false">M5192</f>
        <v>0.56</v>
      </c>
      <c r="L5192" s="108" t="n">
        <f aca="false">TRUNC(N5192-N5192*$O$2,2)</f>
        <v>40.53</v>
      </c>
      <c r="M5192" s="108" t="n">
        <f aca="false">TRUNC(O5192-O5192*$O$2,2)</f>
        <v>0.56</v>
      </c>
      <c r="N5192" s="0" t="n">
        <v>51.93</v>
      </c>
      <c r="O5192" s="0" t="n">
        <v>0.73</v>
      </c>
    </row>
    <row r="5193" customFormat="false" ht="38.25" hidden="false" customHeight="false" outlineLevel="0" collapsed="false">
      <c r="A5193" s="122" t="s">
        <v>1578</v>
      </c>
      <c r="B5193" s="123" t="s">
        <v>3512</v>
      </c>
      <c r="C5193" s="122" t="s">
        <v>29</v>
      </c>
      <c r="D5193" s="122" t="s">
        <v>3513</v>
      </c>
      <c r="E5193" s="124" t="s">
        <v>1581</v>
      </c>
      <c r="F5193" s="124"/>
      <c r="G5193" s="125" t="s">
        <v>65</v>
      </c>
      <c r="H5193" s="126" t="n">
        <v>1</v>
      </c>
      <c r="I5193" s="127" t="n">
        <f aca="false">L5193</f>
        <v>2.74</v>
      </c>
      <c r="J5193" s="127" t="n">
        <f aca="false">M5193</f>
        <v>2.74</v>
      </c>
      <c r="L5193" s="108" t="n">
        <f aca="false">TRUNC(N5193-N5193*$O$2,2)</f>
        <v>2.74</v>
      </c>
      <c r="M5193" s="108" t="n">
        <f aca="false">TRUNC(O5193-O5193*$O$2,2)</f>
        <v>2.74</v>
      </c>
      <c r="N5193" s="0" t="n">
        <v>3.52</v>
      </c>
      <c r="O5193" s="0" t="n">
        <v>3.52</v>
      </c>
    </row>
    <row r="5194" customFormat="false" ht="12.75" hidden="false" customHeight="false" outlineLevel="0" collapsed="false">
      <c r="A5194" s="115"/>
      <c r="B5194" s="115"/>
      <c r="C5194" s="115"/>
      <c r="D5194" s="115"/>
      <c r="E5194" s="115"/>
      <c r="F5194" s="116"/>
      <c r="G5194" s="115"/>
      <c r="H5194" s="116"/>
      <c r="I5194" s="115"/>
      <c r="J5194" s="116"/>
      <c r="L5194" s="108"/>
      <c r="M5194" s="108" t="n">
        <f aca="false">TRUNC(O5194-O5194*$O$2,2)</f>
        <v>4.21</v>
      </c>
      <c r="N5194" s="0" t="s">
        <v>1574</v>
      </c>
      <c r="O5194" s="0" t="n">
        <v>5.4</v>
      </c>
    </row>
    <row r="5195" customFormat="false" ht="12.75" hidden="false" customHeight="false" outlineLevel="0" collapsed="false">
      <c r="A5195" s="115"/>
      <c r="B5195" s="115"/>
      <c r="C5195" s="115"/>
      <c r="D5195" s="115"/>
      <c r="E5195" s="115"/>
      <c r="F5195" s="116"/>
      <c r="G5195" s="115"/>
      <c r="H5195" s="117" t="s">
        <v>1575</v>
      </c>
      <c r="I5195" s="117"/>
      <c r="J5195" s="118" t="n">
        <f aca="false">M5195</f>
        <v>11.8</v>
      </c>
      <c r="L5195" s="108" t="n">
        <f aca="false">TRUNC(N5195-N5195*$O$2,2)</f>
        <v>0</v>
      </c>
      <c r="M5195" s="108" t="n">
        <f aca="false">TRUNC(O5195-O5195*$O$2,2)</f>
        <v>11.8</v>
      </c>
      <c r="N5195" s="0" t="n">
        <v>0</v>
      </c>
      <c r="O5195" s="0" t="n">
        <v>15.13</v>
      </c>
    </row>
    <row r="5196" customFormat="false" ht="13.5" hidden="false" customHeight="false" outlineLevel="0" collapsed="false">
      <c r="A5196" s="30"/>
      <c r="B5196" s="30"/>
      <c r="C5196" s="30"/>
      <c r="D5196" s="30"/>
      <c r="E5196" s="30"/>
      <c r="F5196" s="30"/>
      <c r="G5196" s="30"/>
      <c r="H5196" s="119"/>
      <c r="I5196" s="30"/>
      <c r="J5196" s="120"/>
      <c r="L5196" s="108"/>
      <c r="M5196" s="108" t="n">
        <f aca="false">TRUNC(O5196-O5196*$O$2,2)</f>
        <v>11.8</v>
      </c>
      <c r="N5196" s="0" t="s">
        <v>1576</v>
      </c>
      <c r="O5196" s="0" t="n">
        <v>15.13</v>
      </c>
    </row>
    <row r="5197" customFormat="false" ht="13.5" hidden="false" customHeight="false" outlineLevel="0" collapsed="false">
      <c r="A5197" s="121"/>
      <c r="B5197" s="121"/>
      <c r="C5197" s="121"/>
      <c r="D5197" s="121"/>
      <c r="E5197" s="121"/>
      <c r="F5197" s="121"/>
      <c r="G5197" s="121"/>
      <c r="H5197" s="121"/>
      <c r="I5197" s="121"/>
      <c r="J5197" s="121"/>
      <c r="L5197" s="108" t="n">
        <f aca="false">TRUNC(N5197-N5197*$O$2,2)</f>
        <v>0</v>
      </c>
      <c r="M5197" s="108" t="n">
        <f aca="false">TRUNC(O5197-O5197*$O$2,2)</f>
        <v>0</v>
      </c>
      <c r="N5197" s="0" t="n">
        <v>0</v>
      </c>
      <c r="O5197" s="0" t="n">
        <v>0</v>
      </c>
    </row>
    <row r="5198" customFormat="false" ht="15" hidden="false" customHeight="false" outlineLevel="0" collapsed="false">
      <c r="A5198" s="98" t="s">
        <v>823</v>
      </c>
      <c r="B5198" s="99" t="s">
        <v>8</v>
      </c>
      <c r="C5198" s="98" t="s">
        <v>9</v>
      </c>
      <c r="D5198" s="98" t="s">
        <v>10</v>
      </c>
      <c r="E5198" s="100" t="s">
        <v>1565</v>
      </c>
      <c r="F5198" s="100"/>
      <c r="G5198" s="101" t="s">
        <v>11</v>
      </c>
      <c r="H5198" s="99" t="s">
        <v>12</v>
      </c>
      <c r="I5198" s="99" t="s">
        <v>13</v>
      </c>
      <c r="J5198" s="99" t="s">
        <v>15</v>
      </c>
      <c r="L5198" s="108"/>
      <c r="M5198" s="108"/>
    </row>
    <row r="5199" customFormat="false" ht="52.9" hidden="false" customHeight="true" outlineLevel="0" collapsed="false">
      <c r="A5199" s="102" t="s">
        <v>1566</v>
      </c>
      <c r="B5199" s="103" t="s">
        <v>824</v>
      </c>
      <c r="C5199" s="102" t="s">
        <v>29</v>
      </c>
      <c r="D5199" s="102" t="s">
        <v>825</v>
      </c>
      <c r="E5199" s="104" t="s">
        <v>3291</v>
      </c>
      <c r="F5199" s="104"/>
      <c r="G5199" s="105" t="s">
        <v>65</v>
      </c>
      <c r="H5199" s="106" t="n">
        <v>1</v>
      </c>
      <c r="I5199" s="107" t="n">
        <f aca="false">L5199</f>
        <v>6.43</v>
      </c>
      <c r="J5199" s="107" t="n">
        <f aca="false">M5199</f>
        <v>6.43</v>
      </c>
      <c r="L5199" s="108" t="n">
        <f aca="false">TRUNC(N5199-N5199*$O$2,2)</f>
        <v>6.43</v>
      </c>
      <c r="M5199" s="108" t="n">
        <f aca="false">TRUNC(O5199-O5199*$O$2,2)</f>
        <v>6.43</v>
      </c>
      <c r="N5199" s="0" t="n">
        <v>8.24</v>
      </c>
      <c r="O5199" s="0" t="n">
        <v>8.24</v>
      </c>
    </row>
    <row r="5200" customFormat="false" ht="39.6" hidden="false" customHeight="true" outlineLevel="0" collapsed="false">
      <c r="A5200" s="109" t="s">
        <v>1567</v>
      </c>
      <c r="B5200" s="110" t="s">
        <v>3314</v>
      </c>
      <c r="C5200" s="109" t="s">
        <v>29</v>
      </c>
      <c r="D5200" s="109" t="s">
        <v>3315</v>
      </c>
      <c r="E5200" s="111" t="s">
        <v>1570</v>
      </c>
      <c r="F5200" s="111"/>
      <c r="G5200" s="112" t="s">
        <v>31</v>
      </c>
      <c r="H5200" s="113" t="n">
        <v>0.0931</v>
      </c>
      <c r="I5200" s="114" t="n">
        <f aca="false">L5200</f>
        <v>16.13</v>
      </c>
      <c r="J5200" s="114" t="n">
        <f aca="false">M5200</f>
        <v>1.49</v>
      </c>
      <c r="L5200" s="108" t="n">
        <f aca="false">TRUNC(N5200-N5200*$O$2,2)</f>
        <v>16.13</v>
      </c>
      <c r="M5200" s="108" t="n">
        <f aca="false">TRUNC(O5200-O5200*$O$2,2)</f>
        <v>1.49</v>
      </c>
      <c r="N5200" s="0" t="n">
        <v>20.67</v>
      </c>
      <c r="O5200" s="0" t="n">
        <v>1.92</v>
      </c>
    </row>
    <row r="5201" customFormat="false" ht="39.6" hidden="false" customHeight="true" outlineLevel="0" collapsed="false">
      <c r="A5201" s="109" t="s">
        <v>1567</v>
      </c>
      <c r="B5201" s="110" t="s">
        <v>3312</v>
      </c>
      <c r="C5201" s="109" t="s">
        <v>29</v>
      </c>
      <c r="D5201" s="109" t="s">
        <v>3313</v>
      </c>
      <c r="E5201" s="111" t="s">
        <v>1570</v>
      </c>
      <c r="F5201" s="111"/>
      <c r="G5201" s="112" t="s">
        <v>31</v>
      </c>
      <c r="H5201" s="113" t="n">
        <v>0.0931</v>
      </c>
      <c r="I5201" s="114" t="n">
        <f aca="false">L5201</f>
        <v>22.6</v>
      </c>
      <c r="J5201" s="114" t="n">
        <f aca="false">M5201</f>
        <v>2.09</v>
      </c>
      <c r="L5201" s="108" t="n">
        <f aca="false">TRUNC(N5201-N5201*$O$2,2)</f>
        <v>22.6</v>
      </c>
      <c r="M5201" s="108" t="n">
        <f aca="false">TRUNC(O5201-O5201*$O$2,2)</f>
        <v>2.09</v>
      </c>
      <c r="N5201" s="0" t="n">
        <v>28.96</v>
      </c>
      <c r="O5201" s="0" t="n">
        <v>2.69</v>
      </c>
    </row>
    <row r="5202" customFormat="false" ht="25.5" hidden="false" customHeight="false" outlineLevel="0" collapsed="false">
      <c r="A5202" s="122" t="s">
        <v>1578</v>
      </c>
      <c r="B5202" s="123" t="s">
        <v>3318</v>
      </c>
      <c r="C5202" s="122" t="s">
        <v>29</v>
      </c>
      <c r="D5202" s="122" t="s">
        <v>3319</v>
      </c>
      <c r="E5202" s="124" t="s">
        <v>1581</v>
      </c>
      <c r="F5202" s="124"/>
      <c r="G5202" s="125" t="s">
        <v>65</v>
      </c>
      <c r="H5202" s="126" t="n">
        <v>0.0085</v>
      </c>
      <c r="I5202" s="127" t="n">
        <f aca="false">L5202</f>
        <v>45.92</v>
      </c>
      <c r="J5202" s="127" t="n">
        <f aca="false">M5202</f>
        <v>0.39</v>
      </c>
      <c r="L5202" s="108" t="n">
        <f aca="false">TRUNC(N5202-N5202*$O$2,2)</f>
        <v>45.92</v>
      </c>
      <c r="M5202" s="108" t="n">
        <f aca="false">TRUNC(O5202-O5202*$O$2,2)</f>
        <v>0.39</v>
      </c>
      <c r="N5202" s="0" t="n">
        <v>58.84</v>
      </c>
      <c r="O5202" s="0" t="n">
        <v>0.5</v>
      </c>
    </row>
    <row r="5203" customFormat="false" ht="25.5" hidden="false" customHeight="false" outlineLevel="0" collapsed="false">
      <c r="A5203" s="122" t="s">
        <v>1578</v>
      </c>
      <c r="B5203" s="123" t="s">
        <v>3316</v>
      </c>
      <c r="C5203" s="122" t="s">
        <v>29</v>
      </c>
      <c r="D5203" s="122" t="s">
        <v>3317</v>
      </c>
      <c r="E5203" s="124" t="s">
        <v>1581</v>
      </c>
      <c r="F5203" s="124"/>
      <c r="G5203" s="125" t="s">
        <v>65</v>
      </c>
      <c r="H5203" s="126" t="n">
        <v>0.0281</v>
      </c>
      <c r="I5203" s="127" t="n">
        <f aca="false">L5203</f>
        <v>1.67</v>
      </c>
      <c r="J5203" s="127" t="n">
        <f aca="false">M5203</f>
        <v>0.04</v>
      </c>
      <c r="L5203" s="108" t="n">
        <f aca="false">TRUNC(N5203-N5203*$O$2,2)</f>
        <v>1.67</v>
      </c>
      <c r="M5203" s="108" t="n">
        <f aca="false">TRUNC(O5203-O5203*$O$2,2)</f>
        <v>0.04</v>
      </c>
      <c r="N5203" s="0" t="n">
        <v>2.15</v>
      </c>
      <c r="O5203" s="0" t="n">
        <v>0.06</v>
      </c>
    </row>
    <row r="5204" customFormat="false" ht="38.25" hidden="false" customHeight="false" outlineLevel="0" collapsed="false">
      <c r="A5204" s="122" t="s">
        <v>1578</v>
      </c>
      <c r="B5204" s="123" t="s">
        <v>3514</v>
      </c>
      <c r="C5204" s="122" t="s">
        <v>29</v>
      </c>
      <c r="D5204" s="122" t="s">
        <v>3515</v>
      </c>
      <c r="E5204" s="124" t="s">
        <v>1581</v>
      </c>
      <c r="F5204" s="124"/>
      <c r="G5204" s="125" t="s">
        <v>65</v>
      </c>
      <c r="H5204" s="126" t="n">
        <v>1</v>
      </c>
      <c r="I5204" s="127" t="n">
        <f aca="false">L5204</f>
        <v>2.11</v>
      </c>
      <c r="J5204" s="127" t="n">
        <f aca="false">M5204</f>
        <v>2.11</v>
      </c>
      <c r="L5204" s="108" t="n">
        <f aca="false">TRUNC(N5204-N5204*$O$2,2)</f>
        <v>2.11</v>
      </c>
      <c r="M5204" s="108" t="n">
        <f aca="false">TRUNC(O5204-O5204*$O$2,2)</f>
        <v>2.11</v>
      </c>
      <c r="N5204" s="0" t="n">
        <v>2.71</v>
      </c>
      <c r="O5204" s="0" t="n">
        <v>2.71</v>
      </c>
    </row>
    <row r="5205" customFormat="false" ht="25.5" hidden="false" customHeight="false" outlineLevel="0" collapsed="false">
      <c r="A5205" s="122" t="s">
        <v>1578</v>
      </c>
      <c r="B5205" s="123" t="s">
        <v>3320</v>
      </c>
      <c r="C5205" s="122" t="s">
        <v>29</v>
      </c>
      <c r="D5205" s="122" t="s">
        <v>3321</v>
      </c>
      <c r="E5205" s="124" t="s">
        <v>1581</v>
      </c>
      <c r="F5205" s="124"/>
      <c r="G5205" s="125" t="s">
        <v>65</v>
      </c>
      <c r="H5205" s="126" t="n">
        <v>0.0071</v>
      </c>
      <c r="I5205" s="127" t="n">
        <f aca="false">L5205</f>
        <v>40.53</v>
      </c>
      <c r="J5205" s="127" t="n">
        <f aca="false">M5205</f>
        <v>0.28</v>
      </c>
      <c r="L5205" s="108" t="n">
        <f aca="false">TRUNC(N5205-N5205*$O$2,2)</f>
        <v>40.53</v>
      </c>
      <c r="M5205" s="108" t="n">
        <f aca="false">TRUNC(O5205-O5205*$O$2,2)</f>
        <v>0.28</v>
      </c>
      <c r="N5205" s="0" t="n">
        <v>51.93</v>
      </c>
      <c r="O5205" s="0" t="n">
        <v>0.36</v>
      </c>
    </row>
    <row r="5206" customFormat="false" ht="12.75" hidden="false" customHeight="false" outlineLevel="0" collapsed="false">
      <c r="A5206" s="115"/>
      <c r="B5206" s="115"/>
      <c r="C5206" s="115"/>
      <c r="D5206" s="115"/>
      <c r="E5206" s="115"/>
      <c r="F5206" s="116"/>
      <c r="G5206" s="115"/>
      <c r="H5206" s="116"/>
      <c r="I5206" s="115"/>
      <c r="J5206" s="116"/>
      <c r="L5206" s="108"/>
      <c r="M5206" s="108" t="n">
        <f aca="false">TRUNC(O5206-O5206*$O$2,2)</f>
        <v>2.78</v>
      </c>
      <c r="N5206" s="0" t="s">
        <v>1574</v>
      </c>
      <c r="O5206" s="0" t="n">
        <v>3.57</v>
      </c>
    </row>
    <row r="5207" customFormat="false" ht="12.75" hidden="false" customHeight="false" outlineLevel="0" collapsed="false">
      <c r="A5207" s="115"/>
      <c r="B5207" s="115"/>
      <c r="C5207" s="115"/>
      <c r="D5207" s="115"/>
      <c r="E5207" s="115"/>
      <c r="F5207" s="116"/>
      <c r="G5207" s="115"/>
      <c r="H5207" s="117" t="s">
        <v>1575</v>
      </c>
      <c r="I5207" s="117"/>
      <c r="J5207" s="118" t="n">
        <f aca="false">M5207</f>
        <v>7.87</v>
      </c>
      <c r="L5207" s="108" t="n">
        <f aca="false">TRUNC(N5207-N5207*$O$2,2)</f>
        <v>0</v>
      </c>
      <c r="M5207" s="108" t="n">
        <f aca="false">TRUNC(O5207-O5207*$O$2,2)</f>
        <v>7.87</v>
      </c>
      <c r="N5207" s="0" t="n">
        <v>0</v>
      </c>
      <c r="O5207" s="0" t="n">
        <v>10.09</v>
      </c>
    </row>
    <row r="5208" customFormat="false" ht="13.5" hidden="false" customHeight="false" outlineLevel="0" collapsed="false">
      <c r="A5208" s="30"/>
      <c r="B5208" s="30"/>
      <c r="C5208" s="30"/>
      <c r="D5208" s="30"/>
      <c r="E5208" s="30"/>
      <c r="F5208" s="30"/>
      <c r="G5208" s="30"/>
      <c r="H5208" s="119"/>
      <c r="I5208" s="30"/>
      <c r="J5208" s="120"/>
      <c r="L5208" s="108"/>
      <c r="M5208" s="108" t="n">
        <f aca="false">TRUNC(O5208-O5208*$O$2,2)</f>
        <v>7.87</v>
      </c>
      <c r="N5208" s="0" t="s">
        <v>1576</v>
      </c>
      <c r="O5208" s="0" t="n">
        <v>10.09</v>
      </c>
    </row>
    <row r="5209" customFormat="false" ht="13.5" hidden="false" customHeight="false" outlineLevel="0" collapsed="false">
      <c r="A5209" s="121"/>
      <c r="B5209" s="121"/>
      <c r="C5209" s="121"/>
      <c r="D5209" s="121"/>
      <c r="E5209" s="121"/>
      <c r="F5209" s="121"/>
      <c r="G5209" s="121"/>
      <c r="H5209" s="121"/>
      <c r="I5209" s="121"/>
      <c r="J5209" s="121"/>
      <c r="L5209" s="108" t="n">
        <f aca="false">TRUNC(N5209-N5209*$O$2,2)</f>
        <v>0</v>
      </c>
      <c r="M5209" s="108" t="n">
        <f aca="false">TRUNC(O5209-O5209*$O$2,2)</f>
        <v>0</v>
      </c>
      <c r="N5209" s="0" t="n">
        <v>0</v>
      </c>
      <c r="O5209" s="0" t="n">
        <v>0</v>
      </c>
    </row>
    <row r="5210" customFormat="false" ht="15" hidden="false" customHeight="false" outlineLevel="0" collapsed="false">
      <c r="A5210" s="98" t="s">
        <v>826</v>
      </c>
      <c r="B5210" s="99" t="s">
        <v>8</v>
      </c>
      <c r="C5210" s="98" t="s">
        <v>9</v>
      </c>
      <c r="D5210" s="98" t="s">
        <v>10</v>
      </c>
      <c r="E5210" s="100" t="s">
        <v>1565</v>
      </c>
      <c r="F5210" s="100"/>
      <c r="G5210" s="101" t="s">
        <v>11</v>
      </c>
      <c r="H5210" s="99" t="s">
        <v>12</v>
      </c>
      <c r="I5210" s="99" t="s">
        <v>13</v>
      </c>
      <c r="J5210" s="99" t="s">
        <v>15</v>
      </c>
      <c r="L5210" s="108"/>
      <c r="M5210" s="108"/>
    </row>
    <row r="5211" customFormat="false" ht="52.9" hidden="false" customHeight="true" outlineLevel="0" collapsed="false">
      <c r="A5211" s="102" t="s">
        <v>1566</v>
      </c>
      <c r="B5211" s="103" t="s">
        <v>827</v>
      </c>
      <c r="C5211" s="102" t="s">
        <v>29</v>
      </c>
      <c r="D5211" s="102" t="s">
        <v>828</v>
      </c>
      <c r="E5211" s="104" t="s">
        <v>3291</v>
      </c>
      <c r="F5211" s="104"/>
      <c r="G5211" s="105" t="s">
        <v>65</v>
      </c>
      <c r="H5211" s="106" t="n">
        <v>1</v>
      </c>
      <c r="I5211" s="107" t="n">
        <f aca="false">L5211</f>
        <v>7.89</v>
      </c>
      <c r="J5211" s="107" t="n">
        <f aca="false">M5211</f>
        <v>7.89</v>
      </c>
      <c r="L5211" s="108" t="n">
        <f aca="false">TRUNC(N5211-N5211*$O$2,2)</f>
        <v>7.89</v>
      </c>
      <c r="M5211" s="108" t="n">
        <f aca="false">TRUNC(O5211-O5211*$O$2,2)</f>
        <v>7.89</v>
      </c>
      <c r="N5211" s="0" t="n">
        <v>10.11</v>
      </c>
      <c r="O5211" s="0" t="n">
        <v>10.11</v>
      </c>
    </row>
    <row r="5212" customFormat="false" ht="39.6" hidden="false" customHeight="true" outlineLevel="0" collapsed="false">
      <c r="A5212" s="109" t="s">
        <v>1567</v>
      </c>
      <c r="B5212" s="110" t="s">
        <v>3314</v>
      </c>
      <c r="C5212" s="109" t="s">
        <v>29</v>
      </c>
      <c r="D5212" s="109" t="s">
        <v>3315</v>
      </c>
      <c r="E5212" s="111" t="s">
        <v>1570</v>
      </c>
      <c r="F5212" s="111"/>
      <c r="G5212" s="112" t="s">
        <v>31</v>
      </c>
      <c r="H5212" s="113" t="n">
        <v>0.1093</v>
      </c>
      <c r="I5212" s="114" t="n">
        <f aca="false">L5212</f>
        <v>16.13</v>
      </c>
      <c r="J5212" s="114" t="n">
        <f aca="false">M5212</f>
        <v>1.75</v>
      </c>
      <c r="L5212" s="108" t="n">
        <f aca="false">TRUNC(N5212-N5212*$O$2,2)</f>
        <v>16.13</v>
      </c>
      <c r="M5212" s="108" t="n">
        <f aca="false">TRUNC(O5212-O5212*$O$2,2)</f>
        <v>1.75</v>
      </c>
      <c r="N5212" s="0" t="n">
        <v>20.67</v>
      </c>
      <c r="O5212" s="0" t="n">
        <v>2.25</v>
      </c>
    </row>
    <row r="5213" customFormat="false" ht="39.6" hidden="false" customHeight="true" outlineLevel="0" collapsed="false">
      <c r="A5213" s="109" t="s">
        <v>1567</v>
      </c>
      <c r="B5213" s="110" t="s">
        <v>3312</v>
      </c>
      <c r="C5213" s="109" t="s">
        <v>29</v>
      </c>
      <c r="D5213" s="109" t="s">
        <v>3313</v>
      </c>
      <c r="E5213" s="111" t="s">
        <v>1570</v>
      </c>
      <c r="F5213" s="111"/>
      <c r="G5213" s="112" t="s">
        <v>31</v>
      </c>
      <c r="H5213" s="113" t="n">
        <v>0.1093</v>
      </c>
      <c r="I5213" s="114" t="n">
        <f aca="false">L5213</f>
        <v>22.6</v>
      </c>
      <c r="J5213" s="114" t="n">
        <f aca="false">M5213</f>
        <v>2.46</v>
      </c>
      <c r="L5213" s="108" t="n">
        <f aca="false">TRUNC(N5213-N5213*$O$2,2)</f>
        <v>22.6</v>
      </c>
      <c r="M5213" s="108" t="n">
        <f aca="false">TRUNC(O5213-O5213*$O$2,2)</f>
        <v>2.46</v>
      </c>
      <c r="N5213" s="0" t="n">
        <v>28.96</v>
      </c>
      <c r="O5213" s="0" t="n">
        <v>3.16</v>
      </c>
    </row>
    <row r="5214" customFormat="false" ht="38.25" hidden="false" customHeight="false" outlineLevel="0" collapsed="false">
      <c r="A5214" s="122" t="s">
        <v>1578</v>
      </c>
      <c r="B5214" s="123" t="s">
        <v>3516</v>
      </c>
      <c r="C5214" s="122" t="s">
        <v>29</v>
      </c>
      <c r="D5214" s="122" t="s">
        <v>3517</v>
      </c>
      <c r="E5214" s="124" t="s">
        <v>1581</v>
      </c>
      <c r="F5214" s="124"/>
      <c r="G5214" s="125" t="s">
        <v>65</v>
      </c>
      <c r="H5214" s="126" t="n">
        <v>1</v>
      </c>
      <c r="I5214" s="127" t="n">
        <f aca="false">L5214</f>
        <v>2.73</v>
      </c>
      <c r="J5214" s="127" t="n">
        <f aca="false">M5214</f>
        <v>2.73</v>
      </c>
      <c r="L5214" s="108" t="n">
        <f aca="false">TRUNC(N5214-N5214*$O$2,2)</f>
        <v>2.73</v>
      </c>
      <c r="M5214" s="108" t="n">
        <f aca="false">TRUNC(O5214-O5214*$O$2,2)</f>
        <v>2.73</v>
      </c>
      <c r="N5214" s="0" t="n">
        <v>3.51</v>
      </c>
      <c r="O5214" s="0" t="n">
        <v>3.51</v>
      </c>
    </row>
    <row r="5215" customFormat="false" ht="25.5" hidden="false" customHeight="false" outlineLevel="0" collapsed="false">
      <c r="A5215" s="122" t="s">
        <v>1578</v>
      </c>
      <c r="B5215" s="123" t="s">
        <v>3316</v>
      </c>
      <c r="C5215" s="122" t="s">
        <v>29</v>
      </c>
      <c r="D5215" s="122" t="s">
        <v>3317</v>
      </c>
      <c r="E5215" s="124" t="s">
        <v>1581</v>
      </c>
      <c r="F5215" s="124"/>
      <c r="G5215" s="125" t="s">
        <v>65</v>
      </c>
      <c r="H5215" s="126" t="n">
        <v>0.0365</v>
      </c>
      <c r="I5215" s="127" t="n">
        <f aca="false">L5215</f>
        <v>1.67</v>
      </c>
      <c r="J5215" s="127" t="n">
        <f aca="false">M5215</f>
        <v>0.05</v>
      </c>
      <c r="L5215" s="108" t="n">
        <f aca="false">TRUNC(N5215-N5215*$O$2,2)</f>
        <v>1.67</v>
      </c>
      <c r="M5215" s="108" t="n">
        <f aca="false">TRUNC(O5215-O5215*$O$2,2)</f>
        <v>0.05</v>
      </c>
      <c r="N5215" s="0" t="n">
        <v>2.15</v>
      </c>
      <c r="O5215" s="0" t="n">
        <v>0.07</v>
      </c>
    </row>
    <row r="5216" customFormat="false" ht="25.5" hidden="false" customHeight="false" outlineLevel="0" collapsed="false">
      <c r="A5216" s="122" t="s">
        <v>1578</v>
      </c>
      <c r="B5216" s="123" t="s">
        <v>3318</v>
      </c>
      <c r="C5216" s="122" t="s">
        <v>29</v>
      </c>
      <c r="D5216" s="122" t="s">
        <v>3319</v>
      </c>
      <c r="E5216" s="124" t="s">
        <v>1581</v>
      </c>
      <c r="F5216" s="124"/>
      <c r="G5216" s="125" t="s">
        <v>65</v>
      </c>
      <c r="H5216" s="126" t="n">
        <v>0.011</v>
      </c>
      <c r="I5216" s="127" t="n">
        <f aca="false">L5216</f>
        <v>45.92</v>
      </c>
      <c r="J5216" s="127" t="n">
        <f aca="false">M5216</f>
        <v>0.49</v>
      </c>
      <c r="L5216" s="108" t="n">
        <f aca="false">TRUNC(N5216-N5216*$O$2,2)</f>
        <v>45.92</v>
      </c>
      <c r="M5216" s="108" t="n">
        <f aca="false">TRUNC(O5216-O5216*$O$2,2)</f>
        <v>0.49</v>
      </c>
      <c r="N5216" s="0" t="n">
        <v>58.84</v>
      </c>
      <c r="O5216" s="0" t="n">
        <v>0.64</v>
      </c>
    </row>
    <row r="5217" customFormat="false" ht="25.5" hidden="false" customHeight="false" outlineLevel="0" collapsed="false">
      <c r="A5217" s="122" t="s">
        <v>1578</v>
      </c>
      <c r="B5217" s="123" t="s">
        <v>3320</v>
      </c>
      <c r="C5217" s="122" t="s">
        <v>29</v>
      </c>
      <c r="D5217" s="122" t="s">
        <v>3321</v>
      </c>
      <c r="E5217" s="124" t="s">
        <v>1581</v>
      </c>
      <c r="F5217" s="124"/>
      <c r="G5217" s="125" t="s">
        <v>65</v>
      </c>
      <c r="H5217" s="126" t="n">
        <v>0.0094</v>
      </c>
      <c r="I5217" s="127" t="n">
        <f aca="false">L5217</f>
        <v>40.53</v>
      </c>
      <c r="J5217" s="127" t="n">
        <f aca="false">M5217</f>
        <v>0.37</v>
      </c>
      <c r="L5217" s="108" t="n">
        <f aca="false">TRUNC(N5217-N5217*$O$2,2)</f>
        <v>40.53</v>
      </c>
      <c r="M5217" s="108" t="n">
        <f aca="false">TRUNC(O5217-O5217*$O$2,2)</f>
        <v>0.37</v>
      </c>
      <c r="N5217" s="0" t="n">
        <v>51.93</v>
      </c>
      <c r="O5217" s="0" t="n">
        <v>0.48</v>
      </c>
    </row>
    <row r="5218" customFormat="false" ht="12.75" hidden="false" customHeight="false" outlineLevel="0" collapsed="false">
      <c r="A5218" s="115"/>
      <c r="B5218" s="115"/>
      <c r="C5218" s="115"/>
      <c r="D5218" s="115"/>
      <c r="E5218" s="115"/>
      <c r="F5218" s="116"/>
      <c r="G5218" s="115"/>
      <c r="H5218" s="116"/>
      <c r="I5218" s="115"/>
      <c r="J5218" s="116"/>
      <c r="L5218" s="108"/>
      <c r="M5218" s="108" t="n">
        <f aca="false">TRUNC(O5218-O5218*$O$2,2)</f>
        <v>3.27</v>
      </c>
      <c r="N5218" s="0" t="s">
        <v>1574</v>
      </c>
      <c r="O5218" s="0" t="n">
        <v>4.2</v>
      </c>
    </row>
    <row r="5219" customFormat="false" ht="12.75" hidden="false" customHeight="false" outlineLevel="0" collapsed="false">
      <c r="A5219" s="115"/>
      <c r="B5219" s="115"/>
      <c r="C5219" s="115"/>
      <c r="D5219" s="115"/>
      <c r="E5219" s="115"/>
      <c r="F5219" s="116"/>
      <c r="G5219" s="115"/>
      <c r="H5219" s="117" t="s">
        <v>1575</v>
      </c>
      <c r="I5219" s="117"/>
      <c r="J5219" s="118" t="n">
        <f aca="false">M5219</f>
        <v>9.66</v>
      </c>
      <c r="L5219" s="108" t="n">
        <f aca="false">TRUNC(N5219-N5219*$O$2,2)</f>
        <v>0</v>
      </c>
      <c r="M5219" s="108" t="n">
        <f aca="false">TRUNC(O5219-O5219*$O$2,2)</f>
        <v>9.66</v>
      </c>
      <c r="N5219" s="0" t="n">
        <v>0</v>
      </c>
      <c r="O5219" s="0" t="n">
        <v>12.38</v>
      </c>
    </row>
    <row r="5220" customFormat="false" ht="13.5" hidden="false" customHeight="false" outlineLevel="0" collapsed="false">
      <c r="A5220" s="30"/>
      <c r="B5220" s="30"/>
      <c r="C5220" s="30"/>
      <c r="D5220" s="30"/>
      <c r="E5220" s="30"/>
      <c r="F5220" s="30"/>
      <c r="G5220" s="30"/>
      <c r="H5220" s="119"/>
      <c r="I5220" s="30"/>
      <c r="J5220" s="120"/>
      <c r="L5220" s="108"/>
      <c r="M5220" s="108" t="n">
        <f aca="false">TRUNC(O5220-O5220*$O$2,2)</f>
        <v>9.66</v>
      </c>
      <c r="N5220" s="0" t="s">
        <v>1576</v>
      </c>
      <c r="O5220" s="0" t="n">
        <v>12.38</v>
      </c>
    </row>
    <row r="5221" customFormat="false" ht="13.5" hidden="false" customHeight="false" outlineLevel="0" collapsed="false">
      <c r="A5221" s="121"/>
      <c r="B5221" s="121"/>
      <c r="C5221" s="121"/>
      <c r="D5221" s="121"/>
      <c r="E5221" s="121"/>
      <c r="F5221" s="121"/>
      <c r="G5221" s="121"/>
      <c r="H5221" s="121"/>
      <c r="I5221" s="121"/>
      <c r="J5221" s="121"/>
      <c r="L5221" s="108" t="n">
        <f aca="false">TRUNC(N5221-N5221*$O$2,2)</f>
        <v>0</v>
      </c>
      <c r="M5221" s="108" t="n">
        <f aca="false">TRUNC(O5221-O5221*$O$2,2)</f>
        <v>0</v>
      </c>
      <c r="N5221" s="0" t="n">
        <v>0</v>
      </c>
      <c r="O5221" s="0" t="n">
        <v>0</v>
      </c>
    </row>
    <row r="5222" customFormat="false" ht="15" hidden="false" customHeight="false" outlineLevel="0" collapsed="false">
      <c r="A5222" s="98" t="s">
        <v>829</v>
      </c>
      <c r="B5222" s="99" t="s">
        <v>8</v>
      </c>
      <c r="C5222" s="98" t="s">
        <v>9</v>
      </c>
      <c r="D5222" s="98" t="s">
        <v>10</v>
      </c>
      <c r="E5222" s="100" t="s">
        <v>1565</v>
      </c>
      <c r="F5222" s="100"/>
      <c r="G5222" s="101" t="s">
        <v>11</v>
      </c>
      <c r="H5222" s="99" t="s">
        <v>12</v>
      </c>
      <c r="I5222" s="99" t="s">
        <v>13</v>
      </c>
      <c r="J5222" s="99" t="s">
        <v>15</v>
      </c>
      <c r="L5222" s="108"/>
      <c r="M5222" s="108"/>
    </row>
    <row r="5223" customFormat="false" ht="52.9" hidden="false" customHeight="true" outlineLevel="0" collapsed="false">
      <c r="A5223" s="102" t="s">
        <v>1566</v>
      </c>
      <c r="B5223" s="103" t="s">
        <v>830</v>
      </c>
      <c r="C5223" s="102" t="s">
        <v>29</v>
      </c>
      <c r="D5223" s="102" t="s">
        <v>831</v>
      </c>
      <c r="E5223" s="104" t="s">
        <v>3291</v>
      </c>
      <c r="F5223" s="104"/>
      <c r="G5223" s="105" t="s">
        <v>65</v>
      </c>
      <c r="H5223" s="106" t="n">
        <v>1</v>
      </c>
      <c r="I5223" s="107" t="n">
        <f aca="false">L5223</f>
        <v>9.11</v>
      </c>
      <c r="J5223" s="107" t="n">
        <f aca="false">M5223</f>
        <v>9.11</v>
      </c>
      <c r="L5223" s="108" t="n">
        <f aca="false">TRUNC(N5223-N5223*$O$2,2)</f>
        <v>9.11</v>
      </c>
      <c r="M5223" s="108" t="n">
        <f aca="false">TRUNC(O5223-O5223*$O$2,2)</f>
        <v>9.11</v>
      </c>
      <c r="N5223" s="0" t="n">
        <v>11.68</v>
      </c>
      <c r="O5223" s="0" t="n">
        <v>11.68</v>
      </c>
    </row>
    <row r="5224" customFormat="false" ht="39.6" hidden="false" customHeight="true" outlineLevel="0" collapsed="false">
      <c r="A5224" s="109" t="s">
        <v>1567</v>
      </c>
      <c r="B5224" s="110" t="s">
        <v>3314</v>
      </c>
      <c r="C5224" s="109" t="s">
        <v>29</v>
      </c>
      <c r="D5224" s="109" t="s">
        <v>3315</v>
      </c>
      <c r="E5224" s="111" t="s">
        <v>1570</v>
      </c>
      <c r="F5224" s="111"/>
      <c r="G5224" s="112" t="s">
        <v>31</v>
      </c>
      <c r="H5224" s="113" t="n">
        <v>0.1218</v>
      </c>
      <c r="I5224" s="114" t="n">
        <f aca="false">L5224</f>
        <v>16.13</v>
      </c>
      <c r="J5224" s="114" t="n">
        <f aca="false">M5224</f>
        <v>1.95</v>
      </c>
      <c r="L5224" s="108" t="n">
        <f aca="false">TRUNC(N5224-N5224*$O$2,2)</f>
        <v>16.13</v>
      </c>
      <c r="M5224" s="108" t="n">
        <f aca="false">TRUNC(O5224-O5224*$O$2,2)</f>
        <v>1.95</v>
      </c>
      <c r="N5224" s="0" t="n">
        <v>20.67</v>
      </c>
      <c r="O5224" s="0" t="n">
        <v>2.51</v>
      </c>
    </row>
    <row r="5225" customFormat="false" ht="39.6" hidden="false" customHeight="true" outlineLevel="0" collapsed="false">
      <c r="A5225" s="109" t="s">
        <v>1567</v>
      </c>
      <c r="B5225" s="110" t="s">
        <v>3312</v>
      </c>
      <c r="C5225" s="109" t="s">
        <v>29</v>
      </c>
      <c r="D5225" s="109" t="s">
        <v>3313</v>
      </c>
      <c r="E5225" s="111" t="s">
        <v>1570</v>
      </c>
      <c r="F5225" s="111"/>
      <c r="G5225" s="112" t="s">
        <v>31</v>
      </c>
      <c r="H5225" s="113" t="n">
        <v>0.1218</v>
      </c>
      <c r="I5225" s="114" t="n">
        <f aca="false">L5225</f>
        <v>22.6</v>
      </c>
      <c r="J5225" s="114" t="n">
        <f aca="false">M5225</f>
        <v>2.74</v>
      </c>
      <c r="L5225" s="108" t="n">
        <f aca="false">TRUNC(N5225-N5225*$O$2,2)</f>
        <v>22.6</v>
      </c>
      <c r="M5225" s="108" t="n">
        <f aca="false">TRUNC(O5225-O5225*$O$2,2)</f>
        <v>2.74</v>
      </c>
      <c r="N5225" s="0" t="n">
        <v>28.96</v>
      </c>
      <c r="O5225" s="0" t="n">
        <v>3.52</v>
      </c>
    </row>
    <row r="5226" customFormat="false" ht="25.5" hidden="false" customHeight="false" outlineLevel="0" collapsed="false">
      <c r="A5226" s="122" t="s">
        <v>1578</v>
      </c>
      <c r="B5226" s="123" t="s">
        <v>3316</v>
      </c>
      <c r="C5226" s="122" t="s">
        <v>29</v>
      </c>
      <c r="D5226" s="122" t="s">
        <v>3317</v>
      </c>
      <c r="E5226" s="124" t="s">
        <v>1581</v>
      </c>
      <c r="F5226" s="124"/>
      <c r="G5226" s="125" t="s">
        <v>65</v>
      </c>
      <c r="H5226" s="126" t="n">
        <v>0.0406</v>
      </c>
      <c r="I5226" s="127" t="n">
        <f aca="false">L5226</f>
        <v>1.67</v>
      </c>
      <c r="J5226" s="127" t="n">
        <f aca="false">M5226</f>
        <v>0.06</v>
      </c>
      <c r="L5226" s="108" t="n">
        <f aca="false">TRUNC(N5226-N5226*$O$2,2)</f>
        <v>1.67</v>
      </c>
      <c r="M5226" s="108" t="n">
        <f aca="false">TRUNC(O5226-O5226*$O$2,2)</f>
        <v>0.06</v>
      </c>
      <c r="N5226" s="0" t="n">
        <v>2.15</v>
      </c>
      <c r="O5226" s="0" t="n">
        <v>0.08</v>
      </c>
    </row>
    <row r="5227" customFormat="false" ht="38.25" hidden="false" customHeight="false" outlineLevel="0" collapsed="false">
      <c r="A5227" s="122" t="s">
        <v>1578</v>
      </c>
      <c r="B5227" s="123" t="s">
        <v>3518</v>
      </c>
      <c r="C5227" s="122" t="s">
        <v>29</v>
      </c>
      <c r="D5227" s="122" t="s">
        <v>3519</v>
      </c>
      <c r="E5227" s="124" t="s">
        <v>1581</v>
      </c>
      <c r="F5227" s="124"/>
      <c r="G5227" s="125" t="s">
        <v>65</v>
      </c>
      <c r="H5227" s="126" t="n">
        <v>1</v>
      </c>
      <c r="I5227" s="127" t="n">
        <f aca="false">L5227</f>
        <v>3.18</v>
      </c>
      <c r="J5227" s="127" t="n">
        <f aca="false">M5227</f>
        <v>3.18</v>
      </c>
      <c r="L5227" s="108" t="n">
        <f aca="false">TRUNC(N5227-N5227*$O$2,2)</f>
        <v>3.18</v>
      </c>
      <c r="M5227" s="108" t="n">
        <f aca="false">TRUNC(O5227-O5227*$O$2,2)</f>
        <v>3.18</v>
      </c>
      <c r="N5227" s="0" t="n">
        <v>4.08</v>
      </c>
      <c r="O5227" s="0" t="n">
        <v>4.08</v>
      </c>
    </row>
    <row r="5228" customFormat="false" ht="25.5" hidden="false" customHeight="false" outlineLevel="0" collapsed="false">
      <c r="A5228" s="122" t="s">
        <v>1578</v>
      </c>
      <c r="B5228" s="123" t="s">
        <v>3318</v>
      </c>
      <c r="C5228" s="122" t="s">
        <v>29</v>
      </c>
      <c r="D5228" s="122" t="s">
        <v>3319</v>
      </c>
      <c r="E5228" s="124" t="s">
        <v>1581</v>
      </c>
      <c r="F5228" s="124"/>
      <c r="G5228" s="125" t="s">
        <v>65</v>
      </c>
      <c r="H5228" s="126" t="n">
        <v>0.015</v>
      </c>
      <c r="I5228" s="127" t="n">
        <f aca="false">L5228</f>
        <v>45.92</v>
      </c>
      <c r="J5228" s="127" t="n">
        <f aca="false">M5228</f>
        <v>0.68</v>
      </c>
      <c r="L5228" s="108" t="n">
        <f aca="false">TRUNC(N5228-N5228*$O$2,2)</f>
        <v>45.92</v>
      </c>
      <c r="M5228" s="108" t="n">
        <f aca="false">TRUNC(O5228-O5228*$O$2,2)</f>
        <v>0.68</v>
      </c>
      <c r="N5228" s="0" t="n">
        <v>58.84</v>
      </c>
      <c r="O5228" s="0" t="n">
        <v>0.88</v>
      </c>
    </row>
    <row r="5229" customFormat="false" ht="25.5" hidden="false" customHeight="false" outlineLevel="0" collapsed="false">
      <c r="A5229" s="122" t="s">
        <v>1578</v>
      </c>
      <c r="B5229" s="123" t="s">
        <v>3320</v>
      </c>
      <c r="C5229" s="122" t="s">
        <v>29</v>
      </c>
      <c r="D5229" s="122" t="s">
        <v>3321</v>
      </c>
      <c r="E5229" s="124" t="s">
        <v>1581</v>
      </c>
      <c r="F5229" s="124"/>
      <c r="G5229" s="125" t="s">
        <v>65</v>
      </c>
      <c r="H5229" s="126" t="n">
        <v>0.0118</v>
      </c>
      <c r="I5229" s="127" t="n">
        <f aca="false">L5229</f>
        <v>40.53</v>
      </c>
      <c r="J5229" s="127" t="n">
        <f aca="false">M5229</f>
        <v>0.47</v>
      </c>
      <c r="L5229" s="108" t="n">
        <f aca="false">TRUNC(N5229-N5229*$O$2,2)</f>
        <v>40.53</v>
      </c>
      <c r="M5229" s="108" t="n">
        <f aca="false">TRUNC(O5229-O5229*$O$2,2)</f>
        <v>0.47</v>
      </c>
      <c r="N5229" s="0" t="n">
        <v>51.93</v>
      </c>
      <c r="O5229" s="0" t="n">
        <v>0.61</v>
      </c>
    </row>
    <row r="5230" customFormat="false" ht="12.75" hidden="false" customHeight="false" outlineLevel="0" collapsed="false">
      <c r="A5230" s="115"/>
      <c r="B5230" s="115"/>
      <c r="C5230" s="115"/>
      <c r="D5230" s="115"/>
      <c r="E5230" s="115"/>
      <c r="F5230" s="116"/>
      <c r="G5230" s="115"/>
      <c r="H5230" s="116"/>
      <c r="I5230" s="115"/>
      <c r="J5230" s="116"/>
      <c r="L5230" s="108"/>
      <c r="M5230" s="108" t="n">
        <f aca="false">TRUNC(O5230-O5230*$O$2,2)</f>
        <v>3.64</v>
      </c>
      <c r="N5230" s="0" t="s">
        <v>1574</v>
      </c>
      <c r="O5230" s="0" t="n">
        <v>4.67</v>
      </c>
    </row>
    <row r="5231" customFormat="false" ht="12.75" hidden="false" customHeight="false" outlineLevel="0" collapsed="false">
      <c r="A5231" s="115"/>
      <c r="B5231" s="115"/>
      <c r="C5231" s="115"/>
      <c r="D5231" s="115"/>
      <c r="E5231" s="115"/>
      <c r="F5231" s="116"/>
      <c r="G5231" s="115"/>
      <c r="H5231" s="117" t="s">
        <v>1575</v>
      </c>
      <c r="I5231" s="117"/>
      <c r="J5231" s="118" t="n">
        <f aca="false">M5231</f>
        <v>11.16</v>
      </c>
      <c r="L5231" s="108" t="n">
        <f aca="false">TRUNC(N5231-N5231*$O$2,2)</f>
        <v>0</v>
      </c>
      <c r="M5231" s="108" t="n">
        <f aca="false">TRUNC(O5231-O5231*$O$2,2)</f>
        <v>11.16</v>
      </c>
      <c r="N5231" s="0" t="n">
        <v>0</v>
      </c>
      <c r="O5231" s="0" t="n">
        <v>14.3</v>
      </c>
    </row>
    <row r="5232" customFormat="false" ht="13.5" hidden="false" customHeight="false" outlineLevel="0" collapsed="false">
      <c r="A5232" s="30"/>
      <c r="B5232" s="30"/>
      <c r="C5232" s="30"/>
      <c r="D5232" s="30"/>
      <c r="E5232" s="30"/>
      <c r="F5232" s="30"/>
      <c r="G5232" s="30"/>
      <c r="H5232" s="119"/>
      <c r="I5232" s="30"/>
      <c r="J5232" s="120"/>
      <c r="L5232" s="108"/>
      <c r="M5232" s="108" t="n">
        <f aca="false">TRUNC(O5232-O5232*$O$2,2)</f>
        <v>11.16</v>
      </c>
      <c r="N5232" s="0" t="s">
        <v>1576</v>
      </c>
      <c r="O5232" s="0" t="n">
        <v>14.3</v>
      </c>
    </row>
    <row r="5233" customFormat="false" ht="13.5" hidden="false" customHeight="false" outlineLevel="0" collapsed="false">
      <c r="A5233" s="121"/>
      <c r="B5233" s="121"/>
      <c r="C5233" s="121"/>
      <c r="D5233" s="121"/>
      <c r="E5233" s="121"/>
      <c r="F5233" s="121"/>
      <c r="G5233" s="121"/>
      <c r="H5233" s="121"/>
      <c r="I5233" s="121"/>
      <c r="J5233" s="121"/>
      <c r="L5233" s="108" t="n">
        <f aca="false">TRUNC(N5233-N5233*$O$2,2)</f>
        <v>0</v>
      </c>
      <c r="M5233" s="108" t="n">
        <f aca="false">TRUNC(O5233-O5233*$O$2,2)</f>
        <v>0</v>
      </c>
      <c r="N5233" s="0" t="n">
        <v>0</v>
      </c>
      <c r="O5233" s="0" t="n">
        <v>0</v>
      </c>
    </row>
    <row r="5234" customFormat="false" ht="15" hidden="false" customHeight="false" outlineLevel="0" collapsed="false">
      <c r="A5234" s="98" t="s">
        <v>832</v>
      </c>
      <c r="B5234" s="99" t="s">
        <v>8</v>
      </c>
      <c r="C5234" s="98" t="s">
        <v>9</v>
      </c>
      <c r="D5234" s="98" t="s">
        <v>10</v>
      </c>
      <c r="E5234" s="100" t="s">
        <v>1565</v>
      </c>
      <c r="F5234" s="100"/>
      <c r="G5234" s="101" t="s">
        <v>11</v>
      </c>
      <c r="H5234" s="99" t="s">
        <v>12</v>
      </c>
      <c r="I5234" s="99" t="s">
        <v>13</v>
      </c>
      <c r="J5234" s="99" t="s">
        <v>15</v>
      </c>
      <c r="L5234" s="108"/>
      <c r="M5234" s="108"/>
    </row>
    <row r="5235" customFormat="false" ht="52.9" hidden="false" customHeight="true" outlineLevel="0" collapsed="false">
      <c r="A5235" s="102" t="s">
        <v>1566</v>
      </c>
      <c r="B5235" s="103" t="s">
        <v>833</v>
      </c>
      <c r="C5235" s="102" t="s">
        <v>29</v>
      </c>
      <c r="D5235" s="102" t="s">
        <v>834</v>
      </c>
      <c r="E5235" s="104" t="s">
        <v>3291</v>
      </c>
      <c r="F5235" s="104"/>
      <c r="G5235" s="105" t="s">
        <v>65</v>
      </c>
      <c r="H5235" s="106" t="n">
        <v>1</v>
      </c>
      <c r="I5235" s="107" t="n">
        <f aca="false">L5235</f>
        <v>10.68</v>
      </c>
      <c r="J5235" s="107" t="n">
        <f aca="false">M5235</f>
        <v>10.68</v>
      </c>
      <c r="L5235" s="108" t="n">
        <f aca="false">TRUNC(N5235-N5235*$O$2,2)</f>
        <v>10.68</v>
      </c>
      <c r="M5235" s="108" t="n">
        <f aca="false">TRUNC(O5235-O5235*$O$2,2)</f>
        <v>10.68</v>
      </c>
      <c r="N5235" s="0" t="n">
        <v>13.69</v>
      </c>
      <c r="O5235" s="0" t="n">
        <v>13.69</v>
      </c>
    </row>
    <row r="5236" customFormat="false" ht="39.6" hidden="false" customHeight="true" outlineLevel="0" collapsed="false">
      <c r="A5236" s="109" t="s">
        <v>1567</v>
      </c>
      <c r="B5236" s="110" t="s">
        <v>3312</v>
      </c>
      <c r="C5236" s="109" t="s">
        <v>29</v>
      </c>
      <c r="D5236" s="109" t="s">
        <v>3313</v>
      </c>
      <c r="E5236" s="111" t="s">
        <v>1570</v>
      </c>
      <c r="F5236" s="111"/>
      <c r="G5236" s="112" t="s">
        <v>31</v>
      </c>
      <c r="H5236" s="113" t="n">
        <v>0.1306</v>
      </c>
      <c r="I5236" s="114" t="n">
        <f aca="false">L5236</f>
        <v>22.6</v>
      </c>
      <c r="J5236" s="114" t="n">
        <f aca="false">M5236</f>
        <v>2.95</v>
      </c>
      <c r="L5236" s="108" t="n">
        <f aca="false">TRUNC(N5236-N5236*$O$2,2)</f>
        <v>22.6</v>
      </c>
      <c r="M5236" s="108" t="n">
        <f aca="false">TRUNC(O5236-O5236*$O$2,2)</f>
        <v>2.95</v>
      </c>
      <c r="N5236" s="0" t="n">
        <v>28.96</v>
      </c>
      <c r="O5236" s="0" t="n">
        <v>3.78</v>
      </c>
    </row>
    <row r="5237" customFormat="false" ht="39.6" hidden="false" customHeight="true" outlineLevel="0" collapsed="false">
      <c r="A5237" s="109" t="s">
        <v>1567</v>
      </c>
      <c r="B5237" s="110" t="s">
        <v>3314</v>
      </c>
      <c r="C5237" s="109" t="s">
        <v>29</v>
      </c>
      <c r="D5237" s="109" t="s">
        <v>3315</v>
      </c>
      <c r="E5237" s="111" t="s">
        <v>1570</v>
      </c>
      <c r="F5237" s="111"/>
      <c r="G5237" s="112" t="s">
        <v>31</v>
      </c>
      <c r="H5237" s="113" t="n">
        <v>0.1306</v>
      </c>
      <c r="I5237" s="114" t="n">
        <f aca="false">L5237</f>
        <v>16.13</v>
      </c>
      <c r="J5237" s="114" t="n">
        <f aca="false">M5237</f>
        <v>2.09</v>
      </c>
      <c r="L5237" s="108" t="n">
        <f aca="false">TRUNC(N5237-N5237*$O$2,2)</f>
        <v>16.13</v>
      </c>
      <c r="M5237" s="108" t="n">
        <f aca="false">TRUNC(O5237-O5237*$O$2,2)</f>
        <v>2.09</v>
      </c>
      <c r="N5237" s="0" t="n">
        <v>20.67</v>
      </c>
      <c r="O5237" s="0" t="n">
        <v>2.69</v>
      </c>
    </row>
    <row r="5238" customFormat="false" ht="25.5" hidden="false" customHeight="false" outlineLevel="0" collapsed="false">
      <c r="A5238" s="122" t="s">
        <v>1578</v>
      </c>
      <c r="B5238" s="123" t="s">
        <v>3316</v>
      </c>
      <c r="C5238" s="122" t="s">
        <v>29</v>
      </c>
      <c r="D5238" s="122" t="s">
        <v>3317</v>
      </c>
      <c r="E5238" s="124" t="s">
        <v>1581</v>
      </c>
      <c r="F5238" s="124"/>
      <c r="G5238" s="125" t="s">
        <v>65</v>
      </c>
      <c r="H5238" s="126" t="n">
        <v>0.0435</v>
      </c>
      <c r="I5238" s="127" t="n">
        <f aca="false">L5238</f>
        <v>1.67</v>
      </c>
      <c r="J5238" s="127" t="n">
        <f aca="false">M5238</f>
        <v>0.07</v>
      </c>
      <c r="L5238" s="108" t="n">
        <f aca="false">TRUNC(N5238-N5238*$O$2,2)</f>
        <v>1.67</v>
      </c>
      <c r="M5238" s="108" t="n">
        <f aca="false">TRUNC(O5238-O5238*$O$2,2)</f>
        <v>0.07</v>
      </c>
      <c r="N5238" s="0" t="n">
        <v>2.15</v>
      </c>
      <c r="O5238" s="0" t="n">
        <v>0.09</v>
      </c>
    </row>
    <row r="5239" customFormat="false" ht="38.25" hidden="false" customHeight="false" outlineLevel="0" collapsed="false">
      <c r="A5239" s="122" t="s">
        <v>1578</v>
      </c>
      <c r="B5239" s="123" t="s">
        <v>3520</v>
      </c>
      <c r="C5239" s="122" t="s">
        <v>29</v>
      </c>
      <c r="D5239" s="122" t="s">
        <v>3521</v>
      </c>
      <c r="E5239" s="124" t="s">
        <v>1581</v>
      </c>
      <c r="F5239" s="124"/>
      <c r="G5239" s="125" t="s">
        <v>65</v>
      </c>
      <c r="H5239" s="126" t="n">
        <v>1</v>
      </c>
      <c r="I5239" s="127" t="n">
        <f aca="false">L5239</f>
        <v>4.29</v>
      </c>
      <c r="J5239" s="127" t="n">
        <f aca="false">M5239</f>
        <v>4.29</v>
      </c>
      <c r="L5239" s="108" t="n">
        <f aca="false">TRUNC(N5239-N5239*$O$2,2)</f>
        <v>4.29</v>
      </c>
      <c r="M5239" s="108" t="n">
        <f aca="false">TRUNC(O5239-O5239*$O$2,2)</f>
        <v>4.29</v>
      </c>
      <c r="N5239" s="0" t="n">
        <v>5.5</v>
      </c>
      <c r="O5239" s="0" t="n">
        <v>5.5</v>
      </c>
    </row>
    <row r="5240" customFormat="false" ht="25.5" hidden="false" customHeight="false" outlineLevel="0" collapsed="false">
      <c r="A5240" s="122" t="s">
        <v>1578</v>
      </c>
      <c r="B5240" s="123" t="s">
        <v>3320</v>
      </c>
      <c r="C5240" s="122" t="s">
        <v>29</v>
      </c>
      <c r="D5240" s="122" t="s">
        <v>3321</v>
      </c>
      <c r="E5240" s="124" t="s">
        <v>1581</v>
      </c>
      <c r="F5240" s="124"/>
      <c r="G5240" s="125" t="s">
        <v>65</v>
      </c>
      <c r="H5240" s="126" t="n">
        <v>0.0129</v>
      </c>
      <c r="I5240" s="127" t="n">
        <f aca="false">L5240</f>
        <v>40.53</v>
      </c>
      <c r="J5240" s="127" t="n">
        <f aca="false">M5240</f>
        <v>0.51</v>
      </c>
      <c r="L5240" s="108" t="n">
        <f aca="false">TRUNC(N5240-N5240*$O$2,2)</f>
        <v>40.53</v>
      </c>
      <c r="M5240" s="108" t="n">
        <f aca="false">TRUNC(O5240-O5240*$O$2,2)</f>
        <v>0.51</v>
      </c>
      <c r="N5240" s="0" t="n">
        <v>51.93</v>
      </c>
      <c r="O5240" s="0" t="n">
        <v>0.66</v>
      </c>
    </row>
    <row r="5241" customFormat="false" ht="25.5" hidden="false" customHeight="false" outlineLevel="0" collapsed="false">
      <c r="A5241" s="122" t="s">
        <v>1578</v>
      </c>
      <c r="B5241" s="123" t="s">
        <v>3318</v>
      </c>
      <c r="C5241" s="122" t="s">
        <v>29</v>
      </c>
      <c r="D5241" s="122" t="s">
        <v>3319</v>
      </c>
      <c r="E5241" s="124" t="s">
        <v>1581</v>
      </c>
      <c r="F5241" s="124"/>
      <c r="G5241" s="125" t="s">
        <v>65</v>
      </c>
      <c r="H5241" s="126" t="n">
        <v>0.0165</v>
      </c>
      <c r="I5241" s="127" t="n">
        <f aca="false">L5241</f>
        <v>45.92</v>
      </c>
      <c r="J5241" s="127" t="n">
        <f aca="false">M5241</f>
        <v>0.75</v>
      </c>
      <c r="L5241" s="108" t="n">
        <f aca="false">TRUNC(N5241-N5241*$O$2,2)</f>
        <v>45.92</v>
      </c>
      <c r="M5241" s="108" t="n">
        <f aca="false">TRUNC(O5241-O5241*$O$2,2)</f>
        <v>0.75</v>
      </c>
      <c r="N5241" s="0" t="n">
        <v>58.84</v>
      </c>
      <c r="O5241" s="0" t="n">
        <v>0.97</v>
      </c>
    </row>
    <row r="5242" customFormat="false" ht="12.75" hidden="false" customHeight="false" outlineLevel="0" collapsed="false">
      <c r="A5242" s="115"/>
      <c r="B5242" s="115"/>
      <c r="C5242" s="115"/>
      <c r="D5242" s="115"/>
      <c r="E5242" s="115"/>
      <c r="F5242" s="116"/>
      <c r="G5242" s="115"/>
      <c r="H5242" s="116"/>
      <c r="I5242" s="115"/>
      <c r="J5242" s="116"/>
      <c r="L5242" s="108"/>
      <c r="M5242" s="108" t="n">
        <f aca="false">TRUNC(O5242-O5242*$O$2,2)</f>
        <v>3.91</v>
      </c>
      <c r="N5242" s="0" t="s">
        <v>1574</v>
      </c>
      <c r="O5242" s="0" t="n">
        <v>5.02</v>
      </c>
    </row>
    <row r="5243" customFormat="false" ht="12.75" hidden="false" customHeight="false" outlineLevel="0" collapsed="false">
      <c r="A5243" s="115"/>
      <c r="B5243" s="115"/>
      <c r="C5243" s="115"/>
      <c r="D5243" s="115"/>
      <c r="E5243" s="115"/>
      <c r="F5243" s="116"/>
      <c r="G5243" s="115"/>
      <c r="H5243" s="117" t="s">
        <v>1575</v>
      </c>
      <c r="I5243" s="117"/>
      <c r="J5243" s="118" t="n">
        <f aca="false">M5243</f>
        <v>13.08</v>
      </c>
      <c r="L5243" s="108" t="n">
        <f aca="false">TRUNC(N5243-N5243*$O$2,2)</f>
        <v>0</v>
      </c>
      <c r="M5243" s="108" t="n">
        <f aca="false">TRUNC(O5243-O5243*$O$2,2)</f>
        <v>13.08</v>
      </c>
      <c r="N5243" s="0" t="n">
        <v>0</v>
      </c>
      <c r="O5243" s="0" t="n">
        <v>16.76</v>
      </c>
    </row>
    <row r="5244" customFormat="false" ht="13.5" hidden="false" customHeight="false" outlineLevel="0" collapsed="false">
      <c r="A5244" s="30"/>
      <c r="B5244" s="30"/>
      <c r="C5244" s="30"/>
      <c r="D5244" s="30"/>
      <c r="E5244" s="30"/>
      <c r="F5244" s="30"/>
      <c r="G5244" s="30"/>
      <c r="H5244" s="119"/>
      <c r="I5244" s="30"/>
      <c r="J5244" s="120"/>
      <c r="L5244" s="108"/>
      <c r="M5244" s="108" t="n">
        <f aca="false">TRUNC(O5244-O5244*$O$2,2)</f>
        <v>13.08</v>
      </c>
      <c r="N5244" s="0" t="s">
        <v>1576</v>
      </c>
      <c r="O5244" s="0" t="n">
        <v>16.76</v>
      </c>
    </row>
    <row r="5245" customFormat="false" ht="13.5" hidden="false" customHeight="false" outlineLevel="0" collapsed="false">
      <c r="A5245" s="121"/>
      <c r="B5245" s="121"/>
      <c r="C5245" s="121"/>
      <c r="D5245" s="121"/>
      <c r="E5245" s="121"/>
      <c r="F5245" s="121"/>
      <c r="G5245" s="121"/>
      <c r="H5245" s="121"/>
      <c r="I5245" s="121"/>
      <c r="J5245" s="121"/>
      <c r="L5245" s="108" t="n">
        <f aca="false">TRUNC(N5245-N5245*$O$2,2)</f>
        <v>0</v>
      </c>
      <c r="M5245" s="108" t="n">
        <f aca="false">TRUNC(O5245-O5245*$O$2,2)</f>
        <v>0</v>
      </c>
      <c r="N5245" s="0" t="n">
        <v>0</v>
      </c>
      <c r="O5245" s="0" t="n">
        <v>0</v>
      </c>
    </row>
    <row r="5246" customFormat="false" ht="15" hidden="false" customHeight="false" outlineLevel="0" collapsed="false">
      <c r="A5246" s="98" t="s">
        <v>835</v>
      </c>
      <c r="B5246" s="99" t="s">
        <v>8</v>
      </c>
      <c r="C5246" s="98" t="s">
        <v>9</v>
      </c>
      <c r="D5246" s="98" t="s">
        <v>10</v>
      </c>
      <c r="E5246" s="100" t="s">
        <v>1565</v>
      </c>
      <c r="F5246" s="100"/>
      <c r="G5246" s="101" t="s">
        <v>11</v>
      </c>
      <c r="H5246" s="99" t="s">
        <v>12</v>
      </c>
      <c r="I5246" s="99" t="s">
        <v>13</v>
      </c>
      <c r="J5246" s="99" t="s">
        <v>15</v>
      </c>
      <c r="L5246" s="108"/>
      <c r="M5246" s="108"/>
    </row>
    <row r="5247" customFormat="false" ht="39.6" hidden="false" customHeight="true" outlineLevel="0" collapsed="false">
      <c r="A5247" s="102" t="s">
        <v>1566</v>
      </c>
      <c r="B5247" s="103" t="s">
        <v>836</v>
      </c>
      <c r="C5247" s="102" t="s">
        <v>29</v>
      </c>
      <c r="D5247" s="102" t="s">
        <v>837</v>
      </c>
      <c r="E5247" s="104" t="s">
        <v>3291</v>
      </c>
      <c r="F5247" s="104"/>
      <c r="G5247" s="105" t="s">
        <v>65</v>
      </c>
      <c r="H5247" s="106" t="n">
        <v>1</v>
      </c>
      <c r="I5247" s="107" t="n">
        <f aca="false">L5247</f>
        <v>8.18</v>
      </c>
      <c r="J5247" s="107" t="n">
        <f aca="false">M5247</f>
        <v>8.18</v>
      </c>
      <c r="L5247" s="108" t="n">
        <f aca="false">TRUNC(N5247-N5247*$O$2,2)</f>
        <v>8.18</v>
      </c>
      <c r="M5247" s="108" t="n">
        <f aca="false">TRUNC(O5247-O5247*$O$2,2)</f>
        <v>8.18</v>
      </c>
      <c r="N5247" s="0" t="n">
        <v>10.49</v>
      </c>
      <c r="O5247" s="0" t="n">
        <v>10.49</v>
      </c>
    </row>
    <row r="5248" customFormat="false" ht="39.6" hidden="false" customHeight="true" outlineLevel="0" collapsed="false">
      <c r="A5248" s="109" t="s">
        <v>1567</v>
      </c>
      <c r="B5248" s="110" t="s">
        <v>3314</v>
      </c>
      <c r="C5248" s="109" t="s">
        <v>29</v>
      </c>
      <c r="D5248" s="109" t="s">
        <v>3315</v>
      </c>
      <c r="E5248" s="111" t="s">
        <v>1570</v>
      </c>
      <c r="F5248" s="111"/>
      <c r="G5248" s="112" t="s">
        <v>31</v>
      </c>
      <c r="H5248" s="113" t="n">
        <v>0.1359</v>
      </c>
      <c r="I5248" s="114" t="n">
        <f aca="false">L5248</f>
        <v>16.13</v>
      </c>
      <c r="J5248" s="114" t="n">
        <f aca="false">M5248</f>
        <v>2.18</v>
      </c>
      <c r="L5248" s="108" t="n">
        <f aca="false">TRUNC(N5248-N5248*$O$2,2)</f>
        <v>16.13</v>
      </c>
      <c r="M5248" s="108" t="n">
        <f aca="false">TRUNC(O5248-O5248*$O$2,2)</f>
        <v>2.18</v>
      </c>
      <c r="N5248" s="0" t="n">
        <v>20.67</v>
      </c>
      <c r="O5248" s="0" t="n">
        <v>2.8</v>
      </c>
    </row>
    <row r="5249" customFormat="false" ht="39.6" hidden="false" customHeight="true" outlineLevel="0" collapsed="false">
      <c r="A5249" s="109" t="s">
        <v>1567</v>
      </c>
      <c r="B5249" s="110" t="s">
        <v>3312</v>
      </c>
      <c r="C5249" s="109" t="s">
        <v>29</v>
      </c>
      <c r="D5249" s="109" t="s">
        <v>3313</v>
      </c>
      <c r="E5249" s="111" t="s">
        <v>1570</v>
      </c>
      <c r="F5249" s="111"/>
      <c r="G5249" s="112" t="s">
        <v>31</v>
      </c>
      <c r="H5249" s="113" t="n">
        <v>0.1359</v>
      </c>
      <c r="I5249" s="114" t="n">
        <f aca="false">L5249</f>
        <v>22.6</v>
      </c>
      <c r="J5249" s="114" t="n">
        <f aca="false">M5249</f>
        <v>3.06</v>
      </c>
      <c r="L5249" s="108" t="n">
        <f aca="false">TRUNC(N5249-N5249*$O$2,2)</f>
        <v>22.6</v>
      </c>
      <c r="M5249" s="108" t="n">
        <f aca="false">TRUNC(O5249-O5249*$O$2,2)</f>
        <v>3.06</v>
      </c>
      <c r="N5249" s="0" t="n">
        <v>28.96</v>
      </c>
      <c r="O5249" s="0" t="n">
        <v>3.93</v>
      </c>
    </row>
    <row r="5250" customFormat="false" ht="25.5" hidden="false" customHeight="false" outlineLevel="0" collapsed="false">
      <c r="A5250" s="122" t="s">
        <v>1578</v>
      </c>
      <c r="B5250" s="123" t="s">
        <v>3316</v>
      </c>
      <c r="C5250" s="122" t="s">
        <v>29</v>
      </c>
      <c r="D5250" s="122" t="s">
        <v>3317</v>
      </c>
      <c r="E5250" s="124" t="s">
        <v>1581</v>
      </c>
      <c r="F5250" s="124"/>
      <c r="G5250" s="125" t="s">
        <v>65</v>
      </c>
      <c r="H5250" s="126" t="n">
        <v>0.0302</v>
      </c>
      <c r="I5250" s="127" t="n">
        <f aca="false">L5250</f>
        <v>1.67</v>
      </c>
      <c r="J5250" s="127" t="n">
        <f aca="false">M5250</f>
        <v>0.04</v>
      </c>
      <c r="L5250" s="108" t="n">
        <f aca="false">TRUNC(N5250-N5250*$O$2,2)</f>
        <v>1.67</v>
      </c>
      <c r="M5250" s="108" t="n">
        <f aca="false">TRUNC(O5250-O5250*$O$2,2)</f>
        <v>0.04</v>
      </c>
      <c r="N5250" s="0" t="n">
        <v>2.15</v>
      </c>
      <c r="O5250" s="0" t="n">
        <v>0.06</v>
      </c>
    </row>
    <row r="5251" customFormat="false" ht="25.5" hidden="false" customHeight="false" outlineLevel="0" collapsed="false">
      <c r="A5251" s="122" t="s">
        <v>1578</v>
      </c>
      <c r="B5251" s="123" t="s">
        <v>3522</v>
      </c>
      <c r="C5251" s="122" t="s">
        <v>29</v>
      </c>
      <c r="D5251" s="122" t="s">
        <v>3523</v>
      </c>
      <c r="E5251" s="124" t="s">
        <v>1581</v>
      </c>
      <c r="F5251" s="124"/>
      <c r="G5251" s="125" t="s">
        <v>65</v>
      </c>
      <c r="H5251" s="126" t="n">
        <v>1</v>
      </c>
      <c r="I5251" s="127" t="n">
        <f aca="false">L5251</f>
        <v>2.24</v>
      </c>
      <c r="J5251" s="127" t="n">
        <f aca="false">M5251</f>
        <v>2.24</v>
      </c>
      <c r="L5251" s="108" t="n">
        <f aca="false">TRUNC(N5251-N5251*$O$2,2)</f>
        <v>2.24</v>
      </c>
      <c r="M5251" s="108" t="n">
        <f aca="false">TRUNC(O5251-O5251*$O$2,2)</f>
        <v>2.24</v>
      </c>
      <c r="N5251" s="0" t="n">
        <v>2.87</v>
      </c>
      <c r="O5251" s="0" t="n">
        <v>2.87</v>
      </c>
    </row>
    <row r="5252" customFormat="false" ht="25.5" hidden="false" customHeight="false" outlineLevel="0" collapsed="false">
      <c r="A5252" s="122" t="s">
        <v>1578</v>
      </c>
      <c r="B5252" s="123" t="s">
        <v>3318</v>
      </c>
      <c r="C5252" s="122" t="s">
        <v>29</v>
      </c>
      <c r="D5252" s="122" t="s">
        <v>3319</v>
      </c>
      <c r="E5252" s="124" t="s">
        <v>1581</v>
      </c>
      <c r="F5252" s="124"/>
      <c r="G5252" s="125" t="s">
        <v>65</v>
      </c>
      <c r="H5252" s="126" t="n">
        <v>0.008</v>
      </c>
      <c r="I5252" s="127" t="n">
        <f aca="false">L5252</f>
        <v>45.92</v>
      </c>
      <c r="J5252" s="127" t="n">
        <f aca="false">M5252</f>
        <v>0.36</v>
      </c>
      <c r="L5252" s="108" t="n">
        <f aca="false">TRUNC(N5252-N5252*$O$2,2)</f>
        <v>45.92</v>
      </c>
      <c r="M5252" s="108" t="n">
        <f aca="false">TRUNC(O5252-O5252*$O$2,2)</f>
        <v>0.36</v>
      </c>
      <c r="N5252" s="0" t="n">
        <v>58.84</v>
      </c>
      <c r="O5252" s="0" t="n">
        <v>0.47</v>
      </c>
    </row>
    <row r="5253" customFormat="false" ht="25.5" hidden="false" customHeight="false" outlineLevel="0" collapsed="false">
      <c r="A5253" s="122" t="s">
        <v>1578</v>
      </c>
      <c r="B5253" s="123" t="s">
        <v>3320</v>
      </c>
      <c r="C5253" s="122" t="s">
        <v>29</v>
      </c>
      <c r="D5253" s="122" t="s">
        <v>3321</v>
      </c>
      <c r="E5253" s="124" t="s">
        <v>1581</v>
      </c>
      <c r="F5253" s="124"/>
      <c r="G5253" s="125" t="s">
        <v>65</v>
      </c>
      <c r="H5253" s="126" t="n">
        <v>0.0071</v>
      </c>
      <c r="I5253" s="127" t="n">
        <f aca="false">L5253</f>
        <v>40.53</v>
      </c>
      <c r="J5253" s="127" t="n">
        <f aca="false">M5253</f>
        <v>0.28</v>
      </c>
      <c r="L5253" s="108" t="n">
        <f aca="false">TRUNC(N5253-N5253*$O$2,2)</f>
        <v>40.53</v>
      </c>
      <c r="M5253" s="108" t="n">
        <f aca="false">TRUNC(O5253-O5253*$O$2,2)</f>
        <v>0.28</v>
      </c>
      <c r="N5253" s="0" t="n">
        <v>51.93</v>
      </c>
      <c r="O5253" s="0" t="n">
        <v>0.36</v>
      </c>
    </row>
    <row r="5254" customFormat="false" ht="12.75" hidden="false" customHeight="false" outlineLevel="0" collapsed="false">
      <c r="A5254" s="115"/>
      <c r="B5254" s="115"/>
      <c r="C5254" s="115"/>
      <c r="D5254" s="115"/>
      <c r="E5254" s="115"/>
      <c r="F5254" s="116"/>
      <c r="G5254" s="115"/>
      <c r="H5254" s="116"/>
      <c r="I5254" s="115"/>
      <c r="J5254" s="116"/>
      <c r="L5254" s="108"/>
      <c r="M5254" s="108" t="n">
        <f aca="false">TRUNC(O5254-O5254*$O$2,2)</f>
        <v>4.07</v>
      </c>
      <c r="N5254" s="0" t="s">
        <v>1574</v>
      </c>
      <c r="O5254" s="0" t="n">
        <v>5.22</v>
      </c>
    </row>
    <row r="5255" customFormat="false" ht="12.75" hidden="false" customHeight="false" outlineLevel="0" collapsed="false">
      <c r="A5255" s="115"/>
      <c r="B5255" s="115"/>
      <c r="C5255" s="115"/>
      <c r="D5255" s="115"/>
      <c r="E5255" s="115"/>
      <c r="F5255" s="116"/>
      <c r="G5255" s="115"/>
      <c r="H5255" s="117" t="s">
        <v>1575</v>
      </c>
      <c r="I5255" s="117"/>
      <c r="J5255" s="118" t="n">
        <f aca="false">M5255</f>
        <v>10.02</v>
      </c>
      <c r="L5255" s="108" t="n">
        <f aca="false">TRUNC(N5255-N5255*$O$2,2)</f>
        <v>0</v>
      </c>
      <c r="M5255" s="108" t="n">
        <f aca="false">TRUNC(O5255-O5255*$O$2,2)</f>
        <v>10.02</v>
      </c>
      <c r="N5255" s="0" t="n">
        <v>0</v>
      </c>
      <c r="O5255" s="0" t="n">
        <v>12.84</v>
      </c>
    </row>
    <row r="5256" customFormat="false" ht="13.5" hidden="false" customHeight="false" outlineLevel="0" collapsed="false">
      <c r="A5256" s="30"/>
      <c r="B5256" s="30"/>
      <c r="C5256" s="30"/>
      <c r="D5256" s="30"/>
      <c r="E5256" s="30"/>
      <c r="F5256" s="30"/>
      <c r="G5256" s="30"/>
      <c r="H5256" s="119"/>
      <c r="I5256" s="30"/>
      <c r="J5256" s="120"/>
      <c r="L5256" s="108"/>
      <c r="M5256" s="108" t="n">
        <f aca="false">TRUNC(O5256-O5256*$O$2,2)</f>
        <v>60.12</v>
      </c>
      <c r="N5256" s="0" t="s">
        <v>1576</v>
      </c>
      <c r="O5256" s="0" t="n">
        <v>77.04</v>
      </c>
    </row>
    <row r="5257" customFormat="false" ht="13.5" hidden="false" customHeight="false" outlineLevel="0" collapsed="false">
      <c r="A5257" s="121"/>
      <c r="B5257" s="121"/>
      <c r="C5257" s="121"/>
      <c r="D5257" s="121"/>
      <c r="E5257" s="121"/>
      <c r="F5257" s="121"/>
      <c r="G5257" s="121"/>
      <c r="H5257" s="121"/>
      <c r="I5257" s="121"/>
      <c r="J5257" s="121"/>
      <c r="L5257" s="108" t="n">
        <f aca="false">TRUNC(N5257-N5257*$O$2,2)</f>
        <v>0</v>
      </c>
      <c r="M5257" s="108" t="n">
        <f aca="false">TRUNC(O5257-O5257*$O$2,2)</f>
        <v>0</v>
      </c>
      <c r="N5257" s="0" t="n">
        <v>0</v>
      </c>
      <c r="O5257" s="0" t="n">
        <v>0</v>
      </c>
    </row>
    <row r="5258" customFormat="false" ht="15" hidden="false" customHeight="false" outlineLevel="0" collapsed="false">
      <c r="A5258" s="98" t="s">
        <v>838</v>
      </c>
      <c r="B5258" s="99" t="s">
        <v>8</v>
      </c>
      <c r="C5258" s="98" t="s">
        <v>9</v>
      </c>
      <c r="D5258" s="98" t="s">
        <v>10</v>
      </c>
      <c r="E5258" s="100" t="s">
        <v>1565</v>
      </c>
      <c r="F5258" s="100"/>
      <c r="G5258" s="101" t="s">
        <v>11</v>
      </c>
      <c r="H5258" s="99" t="s">
        <v>12</v>
      </c>
      <c r="I5258" s="99" t="s">
        <v>13</v>
      </c>
      <c r="J5258" s="99" t="s">
        <v>15</v>
      </c>
      <c r="L5258" s="108"/>
      <c r="M5258" s="108"/>
    </row>
    <row r="5259" customFormat="false" ht="39.6" hidden="false" customHeight="true" outlineLevel="0" collapsed="false">
      <c r="A5259" s="102" t="s">
        <v>1566</v>
      </c>
      <c r="B5259" s="103" t="s">
        <v>839</v>
      </c>
      <c r="C5259" s="102" t="s">
        <v>29</v>
      </c>
      <c r="D5259" s="102" t="s">
        <v>840</v>
      </c>
      <c r="E5259" s="104" t="s">
        <v>3291</v>
      </c>
      <c r="F5259" s="104"/>
      <c r="G5259" s="105" t="s">
        <v>65</v>
      </c>
      <c r="H5259" s="106" t="n">
        <v>1</v>
      </c>
      <c r="I5259" s="107" t="n">
        <f aca="false">L5259</f>
        <v>12.05</v>
      </c>
      <c r="J5259" s="107" t="n">
        <f aca="false">M5259</f>
        <v>12.05</v>
      </c>
      <c r="L5259" s="108" t="n">
        <f aca="false">TRUNC(N5259-N5259*$O$2,2)</f>
        <v>12.05</v>
      </c>
      <c r="M5259" s="108" t="n">
        <f aca="false">TRUNC(O5259-O5259*$O$2,2)</f>
        <v>12.05</v>
      </c>
      <c r="N5259" s="0" t="n">
        <v>15.45</v>
      </c>
      <c r="O5259" s="0" t="n">
        <v>15.45</v>
      </c>
    </row>
    <row r="5260" customFormat="false" ht="39.6" hidden="false" customHeight="true" outlineLevel="0" collapsed="false">
      <c r="A5260" s="109" t="s">
        <v>1567</v>
      </c>
      <c r="B5260" s="110" t="s">
        <v>3312</v>
      </c>
      <c r="C5260" s="109" t="s">
        <v>29</v>
      </c>
      <c r="D5260" s="109" t="s">
        <v>3313</v>
      </c>
      <c r="E5260" s="111" t="s">
        <v>1570</v>
      </c>
      <c r="F5260" s="111"/>
      <c r="G5260" s="112" t="s">
        <v>31</v>
      </c>
      <c r="H5260" s="113" t="n">
        <v>0.1621</v>
      </c>
      <c r="I5260" s="114" t="n">
        <f aca="false">L5260</f>
        <v>22.6</v>
      </c>
      <c r="J5260" s="114" t="n">
        <f aca="false">M5260</f>
        <v>3.66</v>
      </c>
      <c r="L5260" s="108" t="n">
        <f aca="false">TRUNC(N5260-N5260*$O$2,2)</f>
        <v>22.6</v>
      </c>
      <c r="M5260" s="108" t="n">
        <f aca="false">TRUNC(O5260-O5260*$O$2,2)</f>
        <v>3.66</v>
      </c>
      <c r="N5260" s="0" t="n">
        <v>28.96</v>
      </c>
      <c r="O5260" s="0" t="n">
        <v>4.69</v>
      </c>
    </row>
    <row r="5261" customFormat="false" ht="39.6" hidden="false" customHeight="true" outlineLevel="0" collapsed="false">
      <c r="A5261" s="109" t="s">
        <v>1567</v>
      </c>
      <c r="B5261" s="110" t="s">
        <v>3314</v>
      </c>
      <c r="C5261" s="109" t="s">
        <v>29</v>
      </c>
      <c r="D5261" s="109" t="s">
        <v>3315</v>
      </c>
      <c r="E5261" s="111" t="s">
        <v>1570</v>
      </c>
      <c r="F5261" s="111"/>
      <c r="G5261" s="112" t="s">
        <v>31</v>
      </c>
      <c r="H5261" s="113" t="n">
        <v>0.1621</v>
      </c>
      <c r="I5261" s="114" t="n">
        <f aca="false">L5261</f>
        <v>16.13</v>
      </c>
      <c r="J5261" s="114" t="n">
        <f aca="false">M5261</f>
        <v>2.61</v>
      </c>
      <c r="L5261" s="108" t="n">
        <f aca="false">TRUNC(N5261-N5261*$O$2,2)</f>
        <v>16.13</v>
      </c>
      <c r="M5261" s="108" t="n">
        <f aca="false">TRUNC(O5261-O5261*$O$2,2)</f>
        <v>2.61</v>
      </c>
      <c r="N5261" s="0" t="n">
        <v>20.67</v>
      </c>
      <c r="O5261" s="0" t="n">
        <v>3.35</v>
      </c>
    </row>
    <row r="5262" customFormat="false" ht="25.5" hidden="false" customHeight="false" outlineLevel="0" collapsed="false">
      <c r="A5262" s="122" t="s">
        <v>1578</v>
      </c>
      <c r="B5262" s="123" t="s">
        <v>3493</v>
      </c>
      <c r="C5262" s="122" t="s">
        <v>29</v>
      </c>
      <c r="D5262" s="122" t="s">
        <v>3494</v>
      </c>
      <c r="E5262" s="124" t="s">
        <v>1581</v>
      </c>
      <c r="F5262" s="124"/>
      <c r="G5262" s="125" t="s">
        <v>65</v>
      </c>
      <c r="H5262" s="126" t="n">
        <v>1</v>
      </c>
      <c r="I5262" s="127" t="n">
        <f aca="false">L5262</f>
        <v>4.85</v>
      </c>
      <c r="J5262" s="127" t="n">
        <f aca="false">M5262</f>
        <v>4.85</v>
      </c>
      <c r="L5262" s="108" t="n">
        <f aca="false">TRUNC(N5262-N5262*$O$2,2)</f>
        <v>4.85</v>
      </c>
      <c r="M5262" s="108" t="n">
        <f aca="false">TRUNC(O5262-O5262*$O$2,2)</f>
        <v>4.85</v>
      </c>
      <c r="N5262" s="0" t="n">
        <v>6.22</v>
      </c>
      <c r="O5262" s="0" t="n">
        <v>6.22</v>
      </c>
    </row>
    <row r="5263" customFormat="false" ht="25.5" hidden="false" customHeight="false" outlineLevel="0" collapsed="false">
      <c r="A5263" s="122" t="s">
        <v>1578</v>
      </c>
      <c r="B5263" s="123" t="s">
        <v>3320</v>
      </c>
      <c r="C5263" s="122" t="s">
        <v>29</v>
      </c>
      <c r="D5263" s="122" t="s">
        <v>3321</v>
      </c>
      <c r="E5263" s="124" t="s">
        <v>1581</v>
      </c>
      <c r="F5263" s="124"/>
      <c r="G5263" s="125" t="s">
        <v>65</v>
      </c>
      <c r="H5263" s="126" t="n">
        <v>0.0094</v>
      </c>
      <c r="I5263" s="127" t="n">
        <f aca="false">L5263</f>
        <v>40.53</v>
      </c>
      <c r="J5263" s="127" t="n">
        <f aca="false">M5263</f>
        <v>0.37</v>
      </c>
      <c r="L5263" s="108" t="n">
        <f aca="false">TRUNC(N5263-N5263*$O$2,2)</f>
        <v>40.53</v>
      </c>
      <c r="M5263" s="108" t="n">
        <f aca="false">TRUNC(O5263-O5263*$O$2,2)</f>
        <v>0.37</v>
      </c>
      <c r="N5263" s="0" t="n">
        <v>51.93</v>
      </c>
      <c r="O5263" s="0" t="n">
        <v>0.48</v>
      </c>
    </row>
    <row r="5264" customFormat="false" ht="25.5" hidden="false" customHeight="false" outlineLevel="0" collapsed="false">
      <c r="A5264" s="122" t="s">
        <v>1578</v>
      </c>
      <c r="B5264" s="123" t="s">
        <v>3316</v>
      </c>
      <c r="C5264" s="122" t="s">
        <v>29</v>
      </c>
      <c r="D5264" s="122" t="s">
        <v>3317</v>
      </c>
      <c r="E5264" s="124" t="s">
        <v>1581</v>
      </c>
      <c r="F5264" s="124"/>
      <c r="G5264" s="125" t="s">
        <v>65</v>
      </c>
      <c r="H5264" s="126" t="n">
        <v>0.036</v>
      </c>
      <c r="I5264" s="127" t="n">
        <f aca="false">L5264</f>
        <v>1.67</v>
      </c>
      <c r="J5264" s="127" t="n">
        <f aca="false">M5264</f>
        <v>0.05</v>
      </c>
      <c r="L5264" s="108" t="n">
        <f aca="false">TRUNC(N5264-N5264*$O$2,2)</f>
        <v>1.67</v>
      </c>
      <c r="M5264" s="108" t="n">
        <f aca="false">TRUNC(O5264-O5264*$O$2,2)</f>
        <v>0.05</v>
      </c>
      <c r="N5264" s="0" t="n">
        <v>2.15</v>
      </c>
      <c r="O5264" s="0" t="n">
        <v>0.07</v>
      </c>
    </row>
    <row r="5265" customFormat="false" ht="25.5" hidden="false" customHeight="false" outlineLevel="0" collapsed="false">
      <c r="A5265" s="122" t="s">
        <v>1578</v>
      </c>
      <c r="B5265" s="123" t="s">
        <v>3318</v>
      </c>
      <c r="C5265" s="122" t="s">
        <v>29</v>
      </c>
      <c r="D5265" s="122" t="s">
        <v>3319</v>
      </c>
      <c r="E5265" s="124" t="s">
        <v>1581</v>
      </c>
      <c r="F5265" s="124"/>
      <c r="G5265" s="125" t="s">
        <v>65</v>
      </c>
      <c r="H5265" s="126" t="n">
        <v>0.011</v>
      </c>
      <c r="I5265" s="127" t="n">
        <f aca="false">L5265</f>
        <v>45.92</v>
      </c>
      <c r="J5265" s="127" t="n">
        <f aca="false">M5265</f>
        <v>0.49</v>
      </c>
      <c r="L5265" s="108" t="n">
        <f aca="false">TRUNC(N5265-N5265*$O$2,2)</f>
        <v>45.92</v>
      </c>
      <c r="M5265" s="108" t="n">
        <f aca="false">TRUNC(O5265-O5265*$O$2,2)</f>
        <v>0.49</v>
      </c>
      <c r="N5265" s="0" t="n">
        <v>58.84</v>
      </c>
      <c r="O5265" s="0" t="n">
        <v>0.64</v>
      </c>
    </row>
    <row r="5266" customFormat="false" ht="12.75" hidden="false" customHeight="false" outlineLevel="0" collapsed="false">
      <c r="A5266" s="115"/>
      <c r="B5266" s="115"/>
      <c r="C5266" s="115"/>
      <c r="D5266" s="115"/>
      <c r="E5266" s="115"/>
      <c r="F5266" s="116"/>
      <c r="G5266" s="115"/>
      <c r="H5266" s="116"/>
      <c r="I5266" s="115"/>
      <c r="J5266" s="116"/>
      <c r="L5266" s="108"/>
      <c r="M5266" s="108" t="n">
        <f aca="false">TRUNC(O5266-O5266*$O$2,2)</f>
        <v>4.86</v>
      </c>
      <c r="N5266" s="0" t="s">
        <v>1574</v>
      </c>
      <c r="O5266" s="0" t="n">
        <v>6.23</v>
      </c>
    </row>
    <row r="5267" customFormat="false" ht="12.75" hidden="false" customHeight="false" outlineLevel="0" collapsed="false">
      <c r="A5267" s="115"/>
      <c r="B5267" s="115"/>
      <c r="C5267" s="115"/>
      <c r="D5267" s="115"/>
      <c r="E5267" s="115"/>
      <c r="F5267" s="116"/>
      <c r="G5267" s="115"/>
      <c r="H5267" s="117" t="s">
        <v>1575</v>
      </c>
      <c r="I5267" s="117"/>
      <c r="J5267" s="118" t="n">
        <f aca="false">M5267</f>
        <v>14.76</v>
      </c>
      <c r="L5267" s="108" t="n">
        <f aca="false">TRUNC(N5267-N5267*$O$2,2)</f>
        <v>0</v>
      </c>
      <c r="M5267" s="108" t="n">
        <f aca="false">TRUNC(O5267-O5267*$O$2,2)</f>
        <v>14.76</v>
      </c>
      <c r="N5267" s="0" t="n">
        <v>0</v>
      </c>
      <c r="O5267" s="0" t="n">
        <v>18.92</v>
      </c>
    </row>
    <row r="5268" customFormat="false" ht="13.5" hidden="false" customHeight="false" outlineLevel="0" collapsed="false">
      <c r="A5268" s="30"/>
      <c r="B5268" s="30"/>
      <c r="C5268" s="30"/>
      <c r="D5268" s="30"/>
      <c r="E5268" s="30"/>
      <c r="F5268" s="30"/>
      <c r="G5268" s="30"/>
      <c r="H5268" s="119"/>
      <c r="I5268" s="30"/>
      <c r="J5268" s="120"/>
      <c r="L5268" s="108"/>
      <c r="M5268" s="108" t="n">
        <f aca="false">TRUNC(O5268-O5268*$O$2,2)</f>
        <v>44.3</v>
      </c>
      <c r="N5268" s="0" t="s">
        <v>1576</v>
      </c>
      <c r="O5268" s="0" t="n">
        <v>56.76</v>
      </c>
    </row>
    <row r="5269" customFormat="false" ht="13.5" hidden="false" customHeight="false" outlineLevel="0" collapsed="false">
      <c r="A5269" s="121"/>
      <c r="B5269" s="121"/>
      <c r="C5269" s="121"/>
      <c r="D5269" s="121"/>
      <c r="E5269" s="121"/>
      <c r="F5269" s="121"/>
      <c r="G5269" s="121"/>
      <c r="H5269" s="121"/>
      <c r="I5269" s="121"/>
      <c r="J5269" s="121"/>
      <c r="L5269" s="108" t="n">
        <f aca="false">TRUNC(N5269-N5269*$O$2,2)</f>
        <v>0</v>
      </c>
      <c r="M5269" s="108" t="n">
        <f aca="false">TRUNC(O5269-O5269*$O$2,2)</f>
        <v>0</v>
      </c>
      <c r="N5269" s="0" t="n">
        <v>0</v>
      </c>
      <c r="O5269" s="0" t="n">
        <v>0</v>
      </c>
    </row>
    <row r="5270" customFormat="false" ht="15" hidden="false" customHeight="false" outlineLevel="0" collapsed="false">
      <c r="A5270" s="98" t="s">
        <v>841</v>
      </c>
      <c r="B5270" s="99" t="s">
        <v>8</v>
      </c>
      <c r="C5270" s="98" t="s">
        <v>9</v>
      </c>
      <c r="D5270" s="98" t="s">
        <v>10</v>
      </c>
      <c r="E5270" s="100" t="s">
        <v>1565</v>
      </c>
      <c r="F5270" s="100"/>
      <c r="G5270" s="101" t="s">
        <v>11</v>
      </c>
      <c r="H5270" s="99" t="s">
        <v>12</v>
      </c>
      <c r="I5270" s="99" t="s">
        <v>13</v>
      </c>
      <c r="J5270" s="99" t="s">
        <v>15</v>
      </c>
      <c r="L5270" s="108"/>
      <c r="M5270" s="108"/>
    </row>
    <row r="5271" customFormat="false" ht="39.6" hidden="false" customHeight="true" outlineLevel="0" collapsed="false">
      <c r="A5271" s="102" t="s">
        <v>1566</v>
      </c>
      <c r="B5271" s="103" t="s">
        <v>842</v>
      </c>
      <c r="C5271" s="102" t="s">
        <v>29</v>
      </c>
      <c r="D5271" s="102" t="s">
        <v>843</v>
      </c>
      <c r="E5271" s="104" t="s">
        <v>3291</v>
      </c>
      <c r="F5271" s="104"/>
      <c r="G5271" s="105" t="s">
        <v>65</v>
      </c>
      <c r="H5271" s="106" t="n">
        <v>1</v>
      </c>
      <c r="I5271" s="107" t="n">
        <f aca="false">L5271</f>
        <v>5.47</v>
      </c>
      <c r="J5271" s="107" t="n">
        <f aca="false">M5271</f>
        <v>5.47</v>
      </c>
      <c r="L5271" s="108" t="n">
        <f aca="false">TRUNC(N5271-N5271*$O$2,2)</f>
        <v>5.47</v>
      </c>
      <c r="M5271" s="108" t="n">
        <f aca="false">TRUNC(O5271-O5271*$O$2,2)</f>
        <v>5.47</v>
      </c>
      <c r="N5271" s="0" t="n">
        <v>7.02</v>
      </c>
      <c r="O5271" s="0" t="n">
        <v>7.02</v>
      </c>
    </row>
    <row r="5272" customFormat="false" ht="39.6" hidden="false" customHeight="true" outlineLevel="0" collapsed="false">
      <c r="A5272" s="109" t="s">
        <v>1567</v>
      </c>
      <c r="B5272" s="110" t="s">
        <v>3314</v>
      </c>
      <c r="C5272" s="109" t="s">
        <v>29</v>
      </c>
      <c r="D5272" s="109" t="s">
        <v>3315</v>
      </c>
      <c r="E5272" s="111" t="s">
        <v>1570</v>
      </c>
      <c r="F5272" s="111"/>
      <c r="G5272" s="112" t="s">
        <v>31</v>
      </c>
      <c r="H5272" s="113" t="n">
        <v>0.1172</v>
      </c>
      <c r="I5272" s="114" t="n">
        <f aca="false">L5272</f>
        <v>16.13</v>
      </c>
      <c r="J5272" s="114" t="n">
        <f aca="false">M5272</f>
        <v>1.88</v>
      </c>
      <c r="L5272" s="108" t="n">
        <f aca="false">TRUNC(N5272-N5272*$O$2,2)</f>
        <v>16.13</v>
      </c>
      <c r="M5272" s="108" t="n">
        <f aca="false">TRUNC(O5272-O5272*$O$2,2)</f>
        <v>1.88</v>
      </c>
      <c r="N5272" s="0" t="n">
        <v>20.67</v>
      </c>
      <c r="O5272" s="0" t="n">
        <v>2.42</v>
      </c>
    </row>
    <row r="5273" customFormat="false" ht="39.6" hidden="false" customHeight="true" outlineLevel="0" collapsed="false">
      <c r="A5273" s="109" t="s">
        <v>1567</v>
      </c>
      <c r="B5273" s="110" t="s">
        <v>3312</v>
      </c>
      <c r="C5273" s="109" t="s">
        <v>29</v>
      </c>
      <c r="D5273" s="109" t="s">
        <v>3313</v>
      </c>
      <c r="E5273" s="111" t="s">
        <v>1570</v>
      </c>
      <c r="F5273" s="111"/>
      <c r="G5273" s="112" t="s">
        <v>31</v>
      </c>
      <c r="H5273" s="113" t="n">
        <v>0.1172</v>
      </c>
      <c r="I5273" s="114" t="n">
        <f aca="false">L5273</f>
        <v>22.6</v>
      </c>
      <c r="J5273" s="114" t="n">
        <f aca="false">M5273</f>
        <v>2.64</v>
      </c>
      <c r="L5273" s="108" t="n">
        <f aca="false">TRUNC(N5273-N5273*$O$2,2)</f>
        <v>22.6</v>
      </c>
      <c r="M5273" s="108" t="n">
        <f aca="false">TRUNC(O5273-O5273*$O$2,2)</f>
        <v>2.64</v>
      </c>
      <c r="N5273" s="0" t="n">
        <v>28.96</v>
      </c>
      <c r="O5273" s="0" t="n">
        <v>3.39</v>
      </c>
    </row>
    <row r="5274" customFormat="false" ht="25.5" hidden="false" customHeight="false" outlineLevel="0" collapsed="false">
      <c r="A5274" s="122" t="s">
        <v>1578</v>
      </c>
      <c r="B5274" s="123" t="s">
        <v>3318</v>
      </c>
      <c r="C5274" s="122" t="s">
        <v>29</v>
      </c>
      <c r="D5274" s="122" t="s">
        <v>3319</v>
      </c>
      <c r="E5274" s="124" t="s">
        <v>1581</v>
      </c>
      <c r="F5274" s="124"/>
      <c r="G5274" s="125" t="s">
        <v>65</v>
      </c>
      <c r="H5274" s="126" t="n">
        <v>0.006</v>
      </c>
      <c r="I5274" s="127" t="n">
        <f aca="false">L5274</f>
        <v>45.92</v>
      </c>
      <c r="J5274" s="127" t="n">
        <f aca="false">M5274</f>
        <v>0.27</v>
      </c>
      <c r="L5274" s="108" t="n">
        <f aca="false">TRUNC(N5274-N5274*$O$2,2)</f>
        <v>45.92</v>
      </c>
      <c r="M5274" s="108" t="n">
        <f aca="false">TRUNC(O5274-O5274*$O$2,2)</f>
        <v>0.27</v>
      </c>
      <c r="N5274" s="0" t="n">
        <v>58.84</v>
      </c>
      <c r="O5274" s="0" t="n">
        <v>0.35</v>
      </c>
    </row>
    <row r="5275" customFormat="false" ht="25.5" hidden="false" customHeight="false" outlineLevel="0" collapsed="false">
      <c r="A5275" s="122" t="s">
        <v>1578</v>
      </c>
      <c r="B5275" s="123" t="s">
        <v>3320</v>
      </c>
      <c r="C5275" s="122" t="s">
        <v>29</v>
      </c>
      <c r="D5275" s="122" t="s">
        <v>3321</v>
      </c>
      <c r="E5275" s="124" t="s">
        <v>1581</v>
      </c>
      <c r="F5275" s="124"/>
      <c r="G5275" s="125" t="s">
        <v>65</v>
      </c>
      <c r="H5275" s="126" t="n">
        <v>0.0047</v>
      </c>
      <c r="I5275" s="127" t="n">
        <f aca="false">L5275</f>
        <v>40.53</v>
      </c>
      <c r="J5275" s="127" t="n">
        <f aca="false">M5275</f>
        <v>0.18</v>
      </c>
      <c r="L5275" s="108" t="n">
        <f aca="false">TRUNC(N5275-N5275*$O$2,2)</f>
        <v>40.53</v>
      </c>
      <c r="M5275" s="108" t="n">
        <f aca="false">TRUNC(O5275-O5275*$O$2,2)</f>
        <v>0.18</v>
      </c>
      <c r="N5275" s="0" t="n">
        <v>51.93</v>
      </c>
      <c r="O5275" s="0" t="n">
        <v>0.24</v>
      </c>
    </row>
    <row r="5276" customFormat="false" ht="25.5" hidden="false" customHeight="false" outlineLevel="0" collapsed="false">
      <c r="A5276" s="122" t="s">
        <v>1578</v>
      </c>
      <c r="B5276" s="123" t="s">
        <v>3316</v>
      </c>
      <c r="C5276" s="122" t="s">
        <v>29</v>
      </c>
      <c r="D5276" s="122" t="s">
        <v>3317</v>
      </c>
      <c r="E5276" s="124" t="s">
        <v>1581</v>
      </c>
      <c r="F5276" s="124"/>
      <c r="G5276" s="125" t="s">
        <v>65</v>
      </c>
      <c r="H5276" s="126" t="n">
        <v>0.026</v>
      </c>
      <c r="I5276" s="127" t="n">
        <f aca="false">L5276</f>
        <v>1.67</v>
      </c>
      <c r="J5276" s="127" t="n">
        <f aca="false">M5276</f>
        <v>0.03</v>
      </c>
      <c r="L5276" s="108" t="n">
        <f aca="false">TRUNC(N5276-N5276*$O$2,2)</f>
        <v>1.67</v>
      </c>
      <c r="M5276" s="108" t="n">
        <f aca="false">TRUNC(O5276-O5276*$O$2,2)</f>
        <v>0.03</v>
      </c>
      <c r="N5276" s="0" t="n">
        <v>2.15</v>
      </c>
      <c r="O5276" s="0" t="n">
        <v>0.05</v>
      </c>
    </row>
    <row r="5277" customFormat="false" ht="25.5" hidden="false" customHeight="false" outlineLevel="0" collapsed="false">
      <c r="A5277" s="122" t="s">
        <v>1578</v>
      </c>
      <c r="B5277" s="123" t="s">
        <v>3524</v>
      </c>
      <c r="C5277" s="122" t="s">
        <v>29</v>
      </c>
      <c r="D5277" s="122" t="s">
        <v>3525</v>
      </c>
      <c r="E5277" s="124" t="s">
        <v>1581</v>
      </c>
      <c r="F5277" s="124"/>
      <c r="G5277" s="125" t="s">
        <v>65</v>
      </c>
      <c r="H5277" s="126" t="n">
        <v>1</v>
      </c>
      <c r="I5277" s="127" t="n">
        <f aca="false">L5277</f>
        <v>0.44</v>
      </c>
      <c r="J5277" s="127" t="n">
        <f aca="false">M5277</f>
        <v>0.44</v>
      </c>
      <c r="L5277" s="108" t="n">
        <f aca="false">TRUNC(N5277-N5277*$O$2,2)</f>
        <v>0.44</v>
      </c>
      <c r="M5277" s="108" t="n">
        <f aca="false">TRUNC(O5277-O5277*$O$2,2)</f>
        <v>0.44</v>
      </c>
      <c r="N5277" s="0" t="n">
        <v>0.57</v>
      </c>
      <c r="O5277" s="0" t="n">
        <v>0.57</v>
      </c>
    </row>
    <row r="5278" customFormat="false" ht="12.75" hidden="false" customHeight="false" outlineLevel="0" collapsed="false">
      <c r="A5278" s="115"/>
      <c r="B5278" s="115"/>
      <c r="C5278" s="115"/>
      <c r="D5278" s="115"/>
      <c r="E5278" s="115"/>
      <c r="F5278" s="116"/>
      <c r="G5278" s="115"/>
      <c r="H5278" s="116"/>
      <c r="I5278" s="115"/>
      <c r="J5278" s="116"/>
      <c r="L5278" s="108"/>
      <c r="M5278" s="108" t="n">
        <f aca="false">TRUNC(O5278-O5278*$O$2,2)</f>
        <v>3.51</v>
      </c>
      <c r="N5278" s="0" t="s">
        <v>1574</v>
      </c>
      <c r="O5278" s="0" t="n">
        <v>4.5</v>
      </c>
    </row>
    <row r="5279" customFormat="false" ht="12.75" hidden="false" customHeight="false" outlineLevel="0" collapsed="false">
      <c r="A5279" s="115"/>
      <c r="B5279" s="115"/>
      <c r="C5279" s="115"/>
      <c r="D5279" s="115"/>
      <c r="E5279" s="115"/>
      <c r="F5279" s="116"/>
      <c r="G5279" s="115"/>
      <c r="H5279" s="117" t="s">
        <v>1575</v>
      </c>
      <c r="I5279" s="117"/>
      <c r="J5279" s="118" t="n">
        <f aca="false">M5279</f>
        <v>6.7</v>
      </c>
      <c r="L5279" s="108" t="n">
        <f aca="false">TRUNC(N5279-N5279*$O$2,2)</f>
        <v>0</v>
      </c>
      <c r="M5279" s="108" t="n">
        <f aca="false">TRUNC(O5279-O5279*$O$2,2)</f>
        <v>6.7</v>
      </c>
      <c r="N5279" s="0" t="n">
        <v>0</v>
      </c>
      <c r="O5279" s="0" t="n">
        <v>8.59</v>
      </c>
    </row>
    <row r="5280" customFormat="false" ht="13.5" hidden="false" customHeight="false" outlineLevel="0" collapsed="false">
      <c r="A5280" s="30"/>
      <c r="B5280" s="30"/>
      <c r="C5280" s="30"/>
      <c r="D5280" s="30"/>
      <c r="E5280" s="30"/>
      <c r="F5280" s="30"/>
      <c r="G5280" s="30"/>
      <c r="H5280" s="119"/>
      <c r="I5280" s="30"/>
      <c r="J5280" s="120"/>
      <c r="L5280" s="108"/>
      <c r="M5280" s="108" t="n">
        <f aca="false">TRUNC(O5280-O5280*$O$2,2)</f>
        <v>46.93</v>
      </c>
      <c r="N5280" s="0" t="s">
        <v>1576</v>
      </c>
      <c r="O5280" s="0" t="n">
        <v>60.13</v>
      </c>
    </row>
    <row r="5281" customFormat="false" ht="13.5" hidden="false" customHeight="false" outlineLevel="0" collapsed="false">
      <c r="A5281" s="121"/>
      <c r="B5281" s="121"/>
      <c r="C5281" s="121"/>
      <c r="D5281" s="121"/>
      <c r="E5281" s="121"/>
      <c r="F5281" s="121"/>
      <c r="G5281" s="121"/>
      <c r="H5281" s="121"/>
      <c r="I5281" s="121"/>
      <c r="J5281" s="121"/>
      <c r="L5281" s="108" t="n">
        <f aca="false">TRUNC(N5281-N5281*$O$2,2)</f>
        <v>0</v>
      </c>
      <c r="M5281" s="108" t="n">
        <f aca="false">TRUNC(O5281-O5281*$O$2,2)</f>
        <v>0</v>
      </c>
      <c r="N5281" s="0" t="n">
        <v>0</v>
      </c>
      <c r="O5281" s="0" t="n">
        <v>0</v>
      </c>
    </row>
    <row r="5282" customFormat="false" ht="15" hidden="false" customHeight="false" outlineLevel="0" collapsed="false">
      <c r="A5282" s="98" t="s">
        <v>844</v>
      </c>
      <c r="B5282" s="99" t="s">
        <v>8</v>
      </c>
      <c r="C5282" s="98" t="s">
        <v>9</v>
      </c>
      <c r="D5282" s="98" t="s">
        <v>10</v>
      </c>
      <c r="E5282" s="100" t="s">
        <v>1565</v>
      </c>
      <c r="F5282" s="100"/>
      <c r="G5282" s="101" t="s">
        <v>11</v>
      </c>
      <c r="H5282" s="99" t="s">
        <v>12</v>
      </c>
      <c r="I5282" s="99" t="s">
        <v>13</v>
      </c>
      <c r="J5282" s="99" t="s">
        <v>15</v>
      </c>
      <c r="L5282" s="108"/>
      <c r="M5282" s="108"/>
    </row>
    <row r="5283" customFormat="false" ht="39.6" hidden="false" customHeight="true" outlineLevel="0" collapsed="false">
      <c r="A5283" s="102" t="s">
        <v>1566</v>
      </c>
      <c r="B5283" s="103" t="s">
        <v>845</v>
      </c>
      <c r="C5283" s="102" t="s">
        <v>29</v>
      </c>
      <c r="D5283" s="102" t="s">
        <v>846</v>
      </c>
      <c r="E5283" s="104" t="s">
        <v>3291</v>
      </c>
      <c r="F5283" s="104"/>
      <c r="G5283" s="105" t="s">
        <v>65</v>
      </c>
      <c r="H5283" s="106" t="n">
        <v>1</v>
      </c>
      <c r="I5283" s="107" t="n">
        <f aca="false">L5283</f>
        <v>6.49</v>
      </c>
      <c r="J5283" s="107" t="n">
        <f aca="false">M5283</f>
        <v>6.49</v>
      </c>
      <c r="L5283" s="108" t="n">
        <f aca="false">TRUNC(N5283-N5283*$O$2,2)</f>
        <v>6.49</v>
      </c>
      <c r="M5283" s="108" t="n">
        <f aca="false">TRUNC(O5283-O5283*$O$2,2)</f>
        <v>6.49</v>
      </c>
      <c r="N5283" s="0" t="n">
        <v>8.32</v>
      </c>
      <c r="O5283" s="0" t="n">
        <v>8.32</v>
      </c>
    </row>
    <row r="5284" customFormat="false" ht="39.6" hidden="false" customHeight="true" outlineLevel="0" collapsed="false">
      <c r="A5284" s="109" t="s">
        <v>1567</v>
      </c>
      <c r="B5284" s="110" t="s">
        <v>3314</v>
      </c>
      <c r="C5284" s="109" t="s">
        <v>29</v>
      </c>
      <c r="D5284" s="109" t="s">
        <v>3315</v>
      </c>
      <c r="E5284" s="111" t="s">
        <v>1570</v>
      </c>
      <c r="F5284" s="111"/>
      <c r="G5284" s="112" t="s">
        <v>31</v>
      </c>
      <c r="H5284" s="113" t="n">
        <v>0.1359</v>
      </c>
      <c r="I5284" s="114" t="n">
        <f aca="false">L5284</f>
        <v>16.13</v>
      </c>
      <c r="J5284" s="114" t="n">
        <f aca="false">M5284</f>
        <v>2.18</v>
      </c>
      <c r="L5284" s="108" t="n">
        <f aca="false">TRUNC(N5284-N5284*$O$2,2)</f>
        <v>16.13</v>
      </c>
      <c r="M5284" s="108" t="n">
        <f aca="false">TRUNC(O5284-O5284*$O$2,2)</f>
        <v>2.18</v>
      </c>
      <c r="N5284" s="0" t="n">
        <v>20.67</v>
      </c>
      <c r="O5284" s="0" t="n">
        <v>2.8</v>
      </c>
    </row>
    <row r="5285" customFormat="false" ht="39.6" hidden="false" customHeight="true" outlineLevel="0" collapsed="false">
      <c r="A5285" s="109" t="s">
        <v>1567</v>
      </c>
      <c r="B5285" s="110" t="s">
        <v>3312</v>
      </c>
      <c r="C5285" s="109" t="s">
        <v>29</v>
      </c>
      <c r="D5285" s="109" t="s">
        <v>3313</v>
      </c>
      <c r="E5285" s="111" t="s">
        <v>1570</v>
      </c>
      <c r="F5285" s="111"/>
      <c r="G5285" s="112" t="s">
        <v>31</v>
      </c>
      <c r="H5285" s="113" t="n">
        <v>0.1359</v>
      </c>
      <c r="I5285" s="114" t="n">
        <f aca="false">L5285</f>
        <v>22.6</v>
      </c>
      <c r="J5285" s="114" t="n">
        <f aca="false">M5285</f>
        <v>3.06</v>
      </c>
      <c r="L5285" s="108" t="n">
        <f aca="false">TRUNC(N5285-N5285*$O$2,2)</f>
        <v>22.6</v>
      </c>
      <c r="M5285" s="108" t="n">
        <f aca="false">TRUNC(O5285-O5285*$O$2,2)</f>
        <v>3.06</v>
      </c>
      <c r="N5285" s="0" t="n">
        <v>28.96</v>
      </c>
      <c r="O5285" s="0" t="n">
        <v>3.93</v>
      </c>
    </row>
    <row r="5286" customFormat="false" ht="25.5" hidden="false" customHeight="false" outlineLevel="0" collapsed="false">
      <c r="A5286" s="122" t="s">
        <v>1578</v>
      </c>
      <c r="B5286" s="123" t="s">
        <v>3526</v>
      </c>
      <c r="C5286" s="122" t="s">
        <v>29</v>
      </c>
      <c r="D5286" s="122" t="s">
        <v>3527</v>
      </c>
      <c r="E5286" s="124" t="s">
        <v>1581</v>
      </c>
      <c r="F5286" s="124"/>
      <c r="G5286" s="125" t="s">
        <v>65</v>
      </c>
      <c r="H5286" s="126" t="n">
        <v>1</v>
      </c>
      <c r="I5286" s="127" t="n">
        <f aca="false">L5286</f>
        <v>0.54</v>
      </c>
      <c r="J5286" s="127" t="n">
        <f aca="false">M5286</f>
        <v>0.54</v>
      </c>
      <c r="L5286" s="108" t="n">
        <f aca="false">TRUNC(N5286-N5286*$O$2,2)</f>
        <v>0.54</v>
      </c>
      <c r="M5286" s="108" t="n">
        <f aca="false">TRUNC(O5286-O5286*$O$2,2)</f>
        <v>0.54</v>
      </c>
      <c r="N5286" s="0" t="n">
        <v>0.7</v>
      </c>
      <c r="O5286" s="0" t="n">
        <v>0.7</v>
      </c>
    </row>
    <row r="5287" customFormat="false" ht="25.5" hidden="false" customHeight="false" outlineLevel="0" collapsed="false">
      <c r="A5287" s="122" t="s">
        <v>1578</v>
      </c>
      <c r="B5287" s="123" t="s">
        <v>3320</v>
      </c>
      <c r="C5287" s="122" t="s">
        <v>29</v>
      </c>
      <c r="D5287" s="122" t="s">
        <v>3321</v>
      </c>
      <c r="E5287" s="124" t="s">
        <v>1581</v>
      </c>
      <c r="F5287" s="124"/>
      <c r="G5287" s="125" t="s">
        <v>65</v>
      </c>
      <c r="H5287" s="126" t="n">
        <v>0.0071</v>
      </c>
      <c r="I5287" s="127" t="n">
        <f aca="false">L5287</f>
        <v>40.53</v>
      </c>
      <c r="J5287" s="127" t="n">
        <f aca="false">M5287</f>
        <v>0.28</v>
      </c>
      <c r="L5287" s="108" t="n">
        <f aca="false">TRUNC(N5287-N5287*$O$2,2)</f>
        <v>40.53</v>
      </c>
      <c r="M5287" s="108" t="n">
        <f aca="false">TRUNC(O5287-O5287*$O$2,2)</f>
        <v>0.28</v>
      </c>
      <c r="N5287" s="0" t="n">
        <v>51.93</v>
      </c>
      <c r="O5287" s="0" t="n">
        <v>0.36</v>
      </c>
    </row>
    <row r="5288" customFormat="false" ht="25.5" hidden="false" customHeight="false" outlineLevel="0" collapsed="false">
      <c r="A5288" s="122" t="s">
        <v>1578</v>
      </c>
      <c r="B5288" s="123" t="s">
        <v>3318</v>
      </c>
      <c r="C5288" s="122" t="s">
        <v>29</v>
      </c>
      <c r="D5288" s="122" t="s">
        <v>3319</v>
      </c>
      <c r="E5288" s="124" t="s">
        <v>1581</v>
      </c>
      <c r="F5288" s="124"/>
      <c r="G5288" s="125" t="s">
        <v>65</v>
      </c>
      <c r="H5288" s="126" t="n">
        <v>0.008</v>
      </c>
      <c r="I5288" s="127" t="n">
        <f aca="false">L5288</f>
        <v>45.92</v>
      </c>
      <c r="J5288" s="127" t="n">
        <f aca="false">M5288</f>
        <v>0.36</v>
      </c>
      <c r="L5288" s="108" t="n">
        <f aca="false">TRUNC(N5288-N5288*$O$2,2)</f>
        <v>45.92</v>
      </c>
      <c r="M5288" s="108" t="n">
        <f aca="false">TRUNC(O5288-O5288*$O$2,2)</f>
        <v>0.36</v>
      </c>
      <c r="N5288" s="0" t="n">
        <v>58.84</v>
      </c>
      <c r="O5288" s="0" t="n">
        <v>0.47</v>
      </c>
    </row>
    <row r="5289" customFormat="false" ht="25.5" hidden="false" customHeight="false" outlineLevel="0" collapsed="false">
      <c r="A5289" s="122" t="s">
        <v>1578</v>
      </c>
      <c r="B5289" s="123" t="s">
        <v>3316</v>
      </c>
      <c r="C5289" s="122" t="s">
        <v>29</v>
      </c>
      <c r="D5289" s="122" t="s">
        <v>3317</v>
      </c>
      <c r="E5289" s="124" t="s">
        <v>1581</v>
      </c>
      <c r="F5289" s="124"/>
      <c r="G5289" s="125" t="s">
        <v>65</v>
      </c>
      <c r="H5289" s="126" t="n">
        <v>0.0302</v>
      </c>
      <c r="I5289" s="127" t="n">
        <f aca="false">L5289</f>
        <v>1.67</v>
      </c>
      <c r="J5289" s="127" t="n">
        <f aca="false">M5289</f>
        <v>0.04</v>
      </c>
      <c r="L5289" s="108" t="n">
        <f aca="false">TRUNC(N5289-N5289*$O$2,2)</f>
        <v>1.67</v>
      </c>
      <c r="M5289" s="108" t="n">
        <f aca="false">TRUNC(O5289-O5289*$O$2,2)</f>
        <v>0.04</v>
      </c>
      <c r="N5289" s="0" t="n">
        <v>2.15</v>
      </c>
      <c r="O5289" s="0" t="n">
        <v>0.06</v>
      </c>
    </row>
    <row r="5290" customFormat="false" ht="12.75" hidden="false" customHeight="false" outlineLevel="0" collapsed="false">
      <c r="A5290" s="115"/>
      <c r="B5290" s="115"/>
      <c r="C5290" s="115"/>
      <c r="D5290" s="115"/>
      <c r="E5290" s="115"/>
      <c r="F5290" s="116"/>
      <c r="G5290" s="115"/>
      <c r="H5290" s="116"/>
      <c r="I5290" s="115"/>
      <c r="J5290" s="116"/>
      <c r="L5290" s="108"/>
      <c r="M5290" s="108" t="n">
        <f aca="false">TRUNC(O5290-O5290*$O$2,2)</f>
        <v>4.07</v>
      </c>
      <c r="N5290" s="0" t="s">
        <v>1574</v>
      </c>
      <c r="O5290" s="0" t="n">
        <v>5.22</v>
      </c>
    </row>
    <row r="5291" customFormat="false" ht="12.75" hidden="false" customHeight="false" outlineLevel="0" collapsed="false">
      <c r="A5291" s="115"/>
      <c r="B5291" s="115"/>
      <c r="C5291" s="115"/>
      <c r="D5291" s="115"/>
      <c r="E5291" s="115"/>
      <c r="F5291" s="116"/>
      <c r="G5291" s="115"/>
      <c r="H5291" s="117" t="s">
        <v>1575</v>
      </c>
      <c r="I5291" s="117"/>
      <c r="J5291" s="118" t="n">
        <f aca="false">M5291</f>
        <v>7.94</v>
      </c>
      <c r="L5291" s="108" t="n">
        <f aca="false">TRUNC(N5291-N5291*$O$2,2)</f>
        <v>0</v>
      </c>
      <c r="M5291" s="108" t="n">
        <f aca="false">TRUNC(O5291-O5291*$O$2,2)</f>
        <v>7.94</v>
      </c>
      <c r="N5291" s="0" t="n">
        <v>0</v>
      </c>
      <c r="O5291" s="0" t="n">
        <v>10.18</v>
      </c>
    </row>
    <row r="5292" customFormat="false" ht="13.5" hidden="false" customHeight="false" outlineLevel="0" collapsed="false">
      <c r="A5292" s="30"/>
      <c r="B5292" s="30"/>
      <c r="C5292" s="30"/>
      <c r="D5292" s="30"/>
      <c r="E5292" s="30"/>
      <c r="F5292" s="30"/>
      <c r="G5292" s="30"/>
      <c r="H5292" s="119"/>
      <c r="I5292" s="30"/>
      <c r="J5292" s="120"/>
      <c r="L5292" s="108"/>
      <c r="M5292" s="108" t="n">
        <f aca="false">TRUNC(O5292-O5292*$O$2,2)</f>
        <v>262.2</v>
      </c>
      <c r="N5292" s="0" t="s">
        <v>1576</v>
      </c>
      <c r="O5292" s="0" t="n">
        <v>335.94</v>
      </c>
    </row>
    <row r="5293" customFormat="false" ht="13.5" hidden="false" customHeight="false" outlineLevel="0" collapsed="false">
      <c r="A5293" s="121"/>
      <c r="B5293" s="121"/>
      <c r="C5293" s="121"/>
      <c r="D5293" s="121"/>
      <c r="E5293" s="121"/>
      <c r="F5293" s="121"/>
      <c r="G5293" s="121"/>
      <c r="H5293" s="121"/>
      <c r="I5293" s="121"/>
      <c r="J5293" s="121"/>
      <c r="L5293" s="108" t="n">
        <f aca="false">TRUNC(N5293-N5293*$O$2,2)</f>
        <v>0</v>
      </c>
      <c r="M5293" s="108" t="n">
        <f aca="false">TRUNC(O5293-O5293*$O$2,2)</f>
        <v>0</v>
      </c>
      <c r="N5293" s="0" t="n">
        <v>0</v>
      </c>
      <c r="O5293" s="0" t="n">
        <v>0</v>
      </c>
    </row>
    <row r="5294" customFormat="false" ht="15" hidden="false" customHeight="false" outlineLevel="0" collapsed="false">
      <c r="A5294" s="98" t="s">
        <v>847</v>
      </c>
      <c r="B5294" s="99" t="s">
        <v>8</v>
      </c>
      <c r="C5294" s="98" t="s">
        <v>9</v>
      </c>
      <c r="D5294" s="98" t="s">
        <v>10</v>
      </c>
      <c r="E5294" s="100" t="s">
        <v>1565</v>
      </c>
      <c r="F5294" s="100"/>
      <c r="G5294" s="101" t="s">
        <v>11</v>
      </c>
      <c r="H5294" s="99" t="s">
        <v>12</v>
      </c>
      <c r="I5294" s="99" t="s">
        <v>13</v>
      </c>
      <c r="J5294" s="99" t="s">
        <v>15</v>
      </c>
      <c r="L5294" s="108"/>
      <c r="M5294" s="108"/>
    </row>
    <row r="5295" customFormat="false" ht="39.6" hidden="false" customHeight="true" outlineLevel="0" collapsed="false">
      <c r="A5295" s="102" t="s">
        <v>1566</v>
      </c>
      <c r="B5295" s="103" t="s">
        <v>848</v>
      </c>
      <c r="C5295" s="102" t="s">
        <v>29</v>
      </c>
      <c r="D5295" s="102" t="s">
        <v>849</v>
      </c>
      <c r="E5295" s="104" t="s">
        <v>3291</v>
      </c>
      <c r="F5295" s="104"/>
      <c r="G5295" s="105" t="s">
        <v>65</v>
      </c>
      <c r="H5295" s="106" t="n">
        <v>1</v>
      </c>
      <c r="I5295" s="107" t="n">
        <f aca="false">L5295</f>
        <v>9.02</v>
      </c>
      <c r="J5295" s="107" t="n">
        <f aca="false">M5295</f>
        <v>9.02</v>
      </c>
      <c r="L5295" s="108" t="n">
        <f aca="false">TRUNC(N5295-N5295*$O$2,2)</f>
        <v>9.02</v>
      </c>
      <c r="M5295" s="108" t="n">
        <f aca="false">TRUNC(O5295-O5295*$O$2,2)</f>
        <v>9.02</v>
      </c>
      <c r="N5295" s="0" t="n">
        <v>11.56</v>
      </c>
      <c r="O5295" s="0" t="n">
        <v>11.56</v>
      </c>
    </row>
    <row r="5296" customFormat="false" ht="39.6" hidden="false" customHeight="true" outlineLevel="0" collapsed="false">
      <c r="A5296" s="109" t="s">
        <v>1567</v>
      </c>
      <c r="B5296" s="110" t="s">
        <v>3314</v>
      </c>
      <c r="C5296" s="109" t="s">
        <v>29</v>
      </c>
      <c r="D5296" s="109" t="s">
        <v>3315</v>
      </c>
      <c r="E5296" s="111" t="s">
        <v>1570</v>
      </c>
      <c r="F5296" s="111"/>
      <c r="G5296" s="112" t="s">
        <v>31</v>
      </c>
      <c r="H5296" s="113" t="n">
        <v>0.1621</v>
      </c>
      <c r="I5296" s="114" t="n">
        <f aca="false">L5296</f>
        <v>16.13</v>
      </c>
      <c r="J5296" s="114" t="n">
        <f aca="false">M5296</f>
        <v>2.61</v>
      </c>
      <c r="L5296" s="108" t="n">
        <f aca="false">TRUNC(N5296-N5296*$O$2,2)</f>
        <v>16.13</v>
      </c>
      <c r="M5296" s="108" t="n">
        <f aca="false">TRUNC(O5296-O5296*$O$2,2)</f>
        <v>2.61</v>
      </c>
      <c r="N5296" s="0" t="n">
        <v>20.67</v>
      </c>
      <c r="O5296" s="0" t="n">
        <v>3.35</v>
      </c>
    </row>
    <row r="5297" customFormat="false" ht="39.6" hidden="false" customHeight="true" outlineLevel="0" collapsed="false">
      <c r="A5297" s="109" t="s">
        <v>1567</v>
      </c>
      <c r="B5297" s="110" t="s">
        <v>3312</v>
      </c>
      <c r="C5297" s="109" t="s">
        <v>29</v>
      </c>
      <c r="D5297" s="109" t="s">
        <v>3313</v>
      </c>
      <c r="E5297" s="111" t="s">
        <v>1570</v>
      </c>
      <c r="F5297" s="111"/>
      <c r="G5297" s="112" t="s">
        <v>31</v>
      </c>
      <c r="H5297" s="113" t="n">
        <v>0.1621</v>
      </c>
      <c r="I5297" s="114" t="n">
        <f aca="false">L5297</f>
        <v>22.6</v>
      </c>
      <c r="J5297" s="114" t="n">
        <f aca="false">M5297</f>
        <v>3.66</v>
      </c>
      <c r="L5297" s="108" t="n">
        <f aca="false">TRUNC(N5297-N5297*$O$2,2)</f>
        <v>22.6</v>
      </c>
      <c r="M5297" s="108" t="n">
        <f aca="false">TRUNC(O5297-O5297*$O$2,2)</f>
        <v>3.66</v>
      </c>
      <c r="N5297" s="0" t="n">
        <v>28.96</v>
      </c>
      <c r="O5297" s="0" t="n">
        <v>4.69</v>
      </c>
    </row>
    <row r="5298" customFormat="false" ht="25.5" hidden="false" customHeight="false" outlineLevel="0" collapsed="false">
      <c r="A5298" s="122" t="s">
        <v>1578</v>
      </c>
      <c r="B5298" s="123" t="s">
        <v>3416</v>
      </c>
      <c r="C5298" s="122" t="s">
        <v>29</v>
      </c>
      <c r="D5298" s="122" t="s">
        <v>3417</v>
      </c>
      <c r="E5298" s="124" t="s">
        <v>1581</v>
      </c>
      <c r="F5298" s="124"/>
      <c r="G5298" s="125" t="s">
        <v>65</v>
      </c>
      <c r="H5298" s="126" t="n">
        <v>1</v>
      </c>
      <c r="I5298" s="127" t="n">
        <f aca="false">L5298</f>
        <v>1.81</v>
      </c>
      <c r="J5298" s="127" t="n">
        <f aca="false">M5298</f>
        <v>1.81</v>
      </c>
      <c r="L5298" s="108" t="n">
        <f aca="false">TRUNC(N5298-N5298*$O$2,2)</f>
        <v>1.81</v>
      </c>
      <c r="M5298" s="108" t="n">
        <f aca="false">TRUNC(O5298-O5298*$O$2,2)</f>
        <v>1.81</v>
      </c>
      <c r="N5298" s="0" t="n">
        <v>2.33</v>
      </c>
      <c r="O5298" s="0" t="n">
        <v>2.33</v>
      </c>
    </row>
    <row r="5299" customFormat="false" ht="25.5" hidden="false" customHeight="false" outlineLevel="0" collapsed="false">
      <c r="A5299" s="122" t="s">
        <v>1578</v>
      </c>
      <c r="B5299" s="123" t="s">
        <v>3318</v>
      </c>
      <c r="C5299" s="122" t="s">
        <v>29</v>
      </c>
      <c r="D5299" s="122" t="s">
        <v>3319</v>
      </c>
      <c r="E5299" s="124" t="s">
        <v>1581</v>
      </c>
      <c r="F5299" s="124"/>
      <c r="G5299" s="125" t="s">
        <v>65</v>
      </c>
      <c r="H5299" s="126" t="n">
        <v>0.011</v>
      </c>
      <c r="I5299" s="127" t="n">
        <f aca="false">L5299</f>
        <v>45.92</v>
      </c>
      <c r="J5299" s="127" t="n">
        <f aca="false">M5299</f>
        <v>0.49</v>
      </c>
      <c r="L5299" s="108" t="n">
        <f aca="false">TRUNC(N5299-N5299*$O$2,2)</f>
        <v>45.92</v>
      </c>
      <c r="M5299" s="108" t="n">
        <f aca="false">TRUNC(O5299-O5299*$O$2,2)</f>
        <v>0.49</v>
      </c>
      <c r="N5299" s="0" t="n">
        <v>58.84</v>
      </c>
      <c r="O5299" s="0" t="n">
        <v>0.64</v>
      </c>
    </row>
    <row r="5300" customFormat="false" ht="25.5" hidden="false" customHeight="false" outlineLevel="0" collapsed="false">
      <c r="A5300" s="122" t="s">
        <v>1578</v>
      </c>
      <c r="B5300" s="123" t="s">
        <v>3316</v>
      </c>
      <c r="C5300" s="122" t="s">
        <v>29</v>
      </c>
      <c r="D5300" s="122" t="s">
        <v>3317</v>
      </c>
      <c r="E5300" s="124" t="s">
        <v>1581</v>
      </c>
      <c r="F5300" s="124"/>
      <c r="G5300" s="125" t="s">
        <v>65</v>
      </c>
      <c r="H5300" s="126" t="n">
        <v>0.036</v>
      </c>
      <c r="I5300" s="127" t="n">
        <f aca="false">L5300</f>
        <v>1.67</v>
      </c>
      <c r="J5300" s="127" t="n">
        <f aca="false">M5300</f>
        <v>0.05</v>
      </c>
      <c r="L5300" s="108" t="n">
        <f aca="false">TRUNC(N5300-N5300*$O$2,2)</f>
        <v>1.67</v>
      </c>
      <c r="M5300" s="108" t="n">
        <f aca="false">TRUNC(O5300-O5300*$O$2,2)</f>
        <v>0.05</v>
      </c>
      <c r="N5300" s="0" t="n">
        <v>2.15</v>
      </c>
      <c r="O5300" s="0" t="n">
        <v>0.07</v>
      </c>
    </row>
    <row r="5301" customFormat="false" ht="25.5" hidden="false" customHeight="false" outlineLevel="0" collapsed="false">
      <c r="A5301" s="122" t="s">
        <v>1578</v>
      </c>
      <c r="B5301" s="123" t="s">
        <v>3320</v>
      </c>
      <c r="C5301" s="122" t="s">
        <v>29</v>
      </c>
      <c r="D5301" s="122" t="s">
        <v>3321</v>
      </c>
      <c r="E5301" s="124" t="s">
        <v>1581</v>
      </c>
      <c r="F5301" s="124"/>
      <c r="G5301" s="125" t="s">
        <v>65</v>
      </c>
      <c r="H5301" s="126" t="n">
        <v>0.0094</v>
      </c>
      <c r="I5301" s="127" t="n">
        <f aca="false">L5301</f>
        <v>40.53</v>
      </c>
      <c r="J5301" s="127" t="n">
        <f aca="false">M5301</f>
        <v>0.37</v>
      </c>
      <c r="L5301" s="108" t="n">
        <f aca="false">TRUNC(N5301-N5301*$O$2,2)</f>
        <v>40.53</v>
      </c>
      <c r="M5301" s="108" t="n">
        <f aca="false">TRUNC(O5301-O5301*$O$2,2)</f>
        <v>0.37</v>
      </c>
      <c r="N5301" s="0" t="n">
        <v>51.93</v>
      </c>
      <c r="O5301" s="0" t="n">
        <v>0.48</v>
      </c>
    </row>
    <row r="5302" customFormat="false" ht="12.75" hidden="false" customHeight="false" outlineLevel="0" collapsed="false">
      <c r="A5302" s="115"/>
      <c r="B5302" s="115"/>
      <c r="C5302" s="115"/>
      <c r="D5302" s="115"/>
      <c r="E5302" s="115"/>
      <c r="F5302" s="116"/>
      <c r="G5302" s="115"/>
      <c r="H5302" s="116"/>
      <c r="I5302" s="115"/>
      <c r="J5302" s="116"/>
      <c r="L5302" s="108"/>
      <c r="M5302" s="108" t="n">
        <f aca="false">TRUNC(O5302-O5302*$O$2,2)</f>
        <v>4.86</v>
      </c>
      <c r="N5302" s="0" t="s">
        <v>1574</v>
      </c>
      <c r="O5302" s="0" t="n">
        <v>6.23</v>
      </c>
    </row>
    <row r="5303" customFormat="false" ht="12.75" hidden="false" customHeight="false" outlineLevel="0" collapsed="false">
      <c r="A5303" s="115"/>
      <c r="B5303" s="115"/>
      <c r="C5303" s="115"/>
      <c r="D5303" s="115"/>
      <c r="E5303" s="115"/>
      <c r="F5303" s="116"/>
      <c r="G5303" s="115"/>
      <c r="H5303" s="117" t="s">
        <v>1575</v>
      </c>
      <c r="I5303" s="117"/>
      <c r="J5303" s="118" t="n">
        <f aca="false">M5303</f>
        <v>11.04</v>
      </c>
      <c r="L5303" s="108" t="n">
        <f aca="false">TRUNC(N5303-N5303*$O$2,2)</f>
        <v>0</v>
      </c>
      <c r="M5303" s="108" t="n">
        <f aca="false">TRUNC(O5303-O5303*$O$2,2)</f>
        <v>11.04</v>
      </c>
      <c r="N5303" s="0" t="n">
        <v>0</v>
      </c>
      <c r="O5303" s="0" t="n">
        <v>14.15</v>
      </c>
    </row>
    <row r="5304" customFormat="false" ht="13.5" hidden="false" customHeight="false" outlineLevel="0" collapsed="false">
      <c r="A5304" s="30"/>
      <c r="B5304" s="30"/>
      <c r="C5304" s="30"/>
      <c r="D5304" s="30"/>
      <c r="E5304" s="30"/>
      <c r="F5304" s="30"/>
      <c r="G5304" s="30"/>
      <c r="H5304" s="119"/>
      <c r="I5304" s="30"/>
      <c r="J5304" s="120"/>
      <c r="L5304" s="108"/>
      <c r="M5304" s="108" t="n">
        <f aca="false">TRUNC(O5304-O5304*$O$2,2)</f>
        <v>154.61</v>
      </c>
      <c r="N5304" s="0" t="s">
        <v>1576</v>
      </c>
      <c r="O5304" s="0" t="n">
        <v>198.1</v>
      </c>
    </row>
    <row r="5305" customFormat="false" ht="13.5" hidden="false" customHeight="false" outlineLevel="0" collapsed="false">
      <c r="A5305" s="121"/>
      <c r="B5305" s="121"/>
      <c r="C5305" s="121"/>
      <c r="D5305" s="121"/>
      <c r="E5305" s="121"/>
      <c r="F5305" s="121"/>
      <c r="G5305" s="121"/>
      <c r="H5305" s="121"/>
      <c r="I5305" s="121"/>
      <c r="J5305" s="121"/>
      <c r="L5305" s="108" t="n">
        <f aca="false">TRUNC(N5305-N5305*$O$2,2)</f>
        <v>0</v>
      </c>
      <c r="M5305" s="108" t="n">
        <f aca="false">TRUNC(O5305-O5305*$O$2,2)</f>
        <v>0</v>
      </c>
      <c r="N5305" s="0" t="n">
        <v>0</v>
      </c>
      <c r="O5305" s="0" t="n">
        <v>0</v>
      </c>
    </row>
    <row r="5306" customFormat="false" ht="15" hidden="false" customHeight="false" outlineLevel="0" collapsed="false">
      <c r="A5306" s="98" t="s">
        <v>850</v>
      </c>
      <c r="B5306" s="99" t="s">
        <v>8</v>
      </c>
      <c r="C5306" s="98" t="s">
        <v>9</v>
      </c>
      <c r="D5306" s="98" t="s">
        <v>10</v>
      </c>
      <c r="E5306" s="100" t="s">
        <v>1565</v>
      </c>
      <c r="F5306" s="100"/>
      <c r="G5306" s="101" t="s">
        <v>11</v>
      </c>
      <c r="H5306" s="99" t="s">
        <v>12</v>
      </c>
      <c r="I5306" s="99" t="s">
        <v>13</v>
      </c>
      <c r="J5306" s="99" t="s">
        <v>15</v>
      </c>
      <c r="L5306" s="108"/>
      <c r="M5306" s="108"/>
    </row>
    <row r="5307" customFormat="false" ht="39.6" hidden="false" customHeight="true" outlineLevel="0" collapsed="false">
      <c r="A5307" s="102" t="s">
        <v>1566</v>
      </c>
      <c r="B5307" s="103" t="s">
        <v>851</v>
      </c>
      <c r="C5307" s="102" t="s">
        <v>29</v>
      </c>
      <c r="D5307" s="102" t="s">
        <v>852</v>
      </c>
      <c r="E5307" s="104" t="s">
        <v>3291</v>
      </c>
      <c r="F5307" s="104"/>
      <c r="G5307" s="105" t="s">
        <v>65</v>
      </c>
      <c r="H5307" s="106" t="n">
        <v>1</v>
      </c>
      <c r="I5307" s="107" t="n">
        <f aca="false">L5307</f>
        <v>14.38</v>
      </c>
      <c r="J5307" s="107" t="n">
        <f aca="false">M5307</f>
        <v>14.38</v>
      </c>
      <c r="L5307" s="108" t="n">
        <f aca="false">TRUNC(N5307-N5307*$O$2,2)</f>
        <v>14.38</v>
      </c>
      <c r="M5307" s="108" t="n">
        <f aca="false">TRUNC(O5307-O5307*$O$2,2)</f>
        <v>14.38</v>
      </c>
      <c r="N5307" s="0" t="n">
        <v>18.43</v>
      </c>
      <c r="O5307" s="0" t="n">
        <v>18.43</v>
      </c>
    </row>
    <row r="5308" customFormat="false" ht="39.6" hidden="false" customHeight="true" outlineLevel="0" collapsed="false">
      <c r="A5308" s="109" t="s">
        <v>1567</v>
      </c>
      <c r="B5308" s="110" t="s">
        <v>3312</v>
      </c>
      <c r="C5308" s="109" t="s">
        <v>29</v>
      </c>
      <c r="D5308" s="109" t="s">
        <v>3313</v>
      </c>
      <c r="E5308" s="111" t="s">
        <v>1570</v>
      </c>
      <c r="F5308" s="111"/>
      <c r="G5308" s="112" t="s">
        <v>31</v>
      </c>
      <c r="H5308" s="113" t="n">
        <v>0.2294</v>
      </c>
      <c r="I5308" s="114" t="n">
        <f aca="false">L5308</f>
        <v>22.6</v>
      </c>
      <c r="J5308" s="114" t="n">
        <f aca="false">M5308</f>
        <v>5.18</v>
      </c>
      <c r="L5308" s="108" t="n">
        <f aca="false">TRUNC(N5308-N5308*$O$2,2)</f>
        <v>22.6</v>
      </c>
      <c r="M5308" s="108" t="n">
        <f aca="false">TRUNC(O5308-O5308*$O$2,2)</f>
        <v>5.18</v>
      </c>
      <c r="N5308" s="0" t="n">
        <v>28.96</v>
      </c>
      <c r="O5308" s="0" t="n">
        <v>6.64</v>
      </c>
    </row>
    <row r="5309" customFormat="false" ht="39.6" hidden="false" customHeight="true" outlineLevel="0" collapsed="false">
      <c r="A5309" s="109" t="s">
        <v>1567</v>
      </c>
      <c r="B5309" s="110" t="s">
        <v>3314</v>
      </c>
      <c r="C5309" s="109" t="s">
        <v>29</v>
      </c>
      <c r="D5309" s="109" t="s">
        <v>3315</v>
      </c>
      <c r="E5309" s="111" t="s">
        <v>1570</v>
      </c>
      <c r="F5309" s="111"/>
      <c r="G5309" s="112" t="s">
        <v>31</v>
      </c>
      <c r="H5309" s="113" t="n">
        <v>0.2294</v>
      </c>
      <c r="I5309" s="114" t="n">
        <f aca="false">L5309</f>
        <v>16.13</v>
      </c>
      <c r="J5309" s="114" t="n">
        <f aca="false">M5309</f>
        <v>3.69</v>
      </c>
      <c r="L5309" s="108" t="n">
        <f aca="false">TRUNC(N5309-N5309*$O$2,2)</f>
        <v>16.13</v>
      </c>
      <c r="M5309" s="108" t="n">
        <f aca="false">TRUNC(O5309-O5309*$O$2,2)</f>
        <v>3.69</v>
      </c>
      <c r="N5309" s="0" t="n">
        <v>20.67</v>
      </c>
      <c r="O5309" s="0" t="n">
        <v>4.74</v>
      </c>
    </row>
    <row r="5310" customFormat="false" ht="25.5" hidden="false" customHeight="false" outlineLevel="0" collapsed="false">
      <c r="A5310" s="122" t="s">
        <v>1578</v>
      </c>
      <c r="B5310" s="123" t="s">
        <v>3320</v>
      </c>
      <c r="C5310" s="122" t="s">
        <v>29</v>
      </c>
      <c r="D5310" s="122" t="s">
        <v>3321</v>
      </c>
      <c r="E5310" s="124" t="s">
        <v>1581</v>
      </c>
      <c r="F5310" s="124"/>
      <c r="G5310" s="125" t="s">
        <v>65</v>
      </c>
      <c r="H5310" s="126" t="n">
        <v>0.0165</v>
      </c>
      <c r="I5310" s="127" t="n">
        <f aca="false">L5310</f>
        <v>40.53</v>
      </c>
      <c r="J5310" s="127" t="n">
        <f aca="false">M5310</f>
        <v>0.66</v>
      </c>
      <c r="L5310" s="108" t="n">
        <f aca="false">TRUNC(N5310-N5310*$O$2,2)</f>
        <v>40.53</v>
      </c>
      <c r="M5310" s="108" t="n">
        <f aca="false">TRUNC(O5310-O5310*$O$2,2)</f>
        <v>0.66</v>
      </c>
      <c r="N5310" s="0" t="n">
        <v>51.93</v>
      </c>
      <c r="O5310" s="0" t="n">
        <v>0.85</v>
      </c>
    </row>
    <row r="5311" customFormat="false" ht="25.5" hidden="false" customHeight="false" outlineLevel="0" collapsed="false">
      <c r="A5311" s="122" t="s">
        <v>1578</v>
      </c>
      <c r="B5311" s="123" t="s">
        <v>3318</v>
      </c>
      <c r="C5311" s="122" t="s">
        <v>29</v>
      </c>
      <c r="D5311" s="122" t="s">
        <v>3319</v>
      </c>
      <c r="E5311" s="124" t="s">
        <v>1581</v>
      </c>
      <c r="F5311" s="124"/>
      <c r="G5311" s="125" t="s">
        <v>65</v>
      </c>
      <c r="H5311" s="126" t="n">
        <v>0.022</v>
      </c>
      <c r="I5311" s="127" t="n">
        <f aca="false">L5311</f>
        <v>45.92</v>
      </c>
      <c r="J5311" s="127" t="n">
        <f aca="false">M5311</f>
        <v>1</v>
      </c>
      <c r="L5311" s="108" t="n">
        <f aca="false">TRUNC(N5311-N5311*$O$2,2)</f>
        <v>45.92</v>
      </c>
      <c r="M5311" s="108" t="n">
        <f aca="false">TRUNC(O5311-O5311*$O$2,2)</f>
        <v>1</v>
      </c>
      <c r="N5311" s="0" t="n">
        <v>58.84</v>
      </c>
      <c r="O5311" s="0" t="n">
        <v>1.29</v>
      </c>
    </row>
    <row r="5312" customFormat="false" ht="25.5" hidden="false" customHeight="false" outlineLevel="0" collapsed="false">
      <c r="A5312" s="122" t="s">
        <v>1578</v>
      </c>
      <c r="B5312" s="123" t="s">
        <v>3528</v>
      </c>
      <c r="C5312" s="122" t="s">
        <v>29</v>
      </c>
      <c r="D5312" s="122" t="s">
        <v>3529</v>
      </c>
      <c r="E5312" s="124" t="s">
        <v>1581</v>
      </c>
      <c r="F5312" s="124"/>
      <c r="G5312" s="125" t="s">
        <v>65</v>
      </c>
      <c r="H5312" s="126" t="n">
        <v>1</v>
      </c>
      <c r="I5312" s="127" t="n">
        <f aca="false">L5312</f>
        <v>3.75</v>
      </c>
      <c r="J5312" s="127" t="n">
        <f aca="false">M5312</f>
        <v>3.75</v>
      </c>
      <c r="L5312" s="108" t="n">
        <f aca="false">TRUNC(N5312-N5312*$O$2,2)</f>
        <v>3.75</v>
      </c>
      <c r="M5312" s="108" t="n">
        <f aca="false">TRUNC(O5312-O5312*$O$2,2)</f>
        <v>3.75</v>
      </c>
      <c r="N5312" s="0" t="n">
        <v>4.81</v>
      </c>
      <c r="O5312" s="0" t="n">
        <v>4.81</v>
      </c>
    </row>
    <row r="5313" customFormat="false" ht="25.5" hidden="false" customHeight="false" outlineLevel="0" collapsed="false">
      <c r="A5313" s="122" t="s">
        <v>1578</v>
      </c>
      <c r="B5313" s="123" t="s">
        <v>3316</v>
      </c>
      <c r="C5313" s="122" t="s">
        <v>29</v>
      </c>
      <c r="D5313" s="122" t="s">
        <v>3317</v>
      </c>
      <c r="E5313" s="124" t="s">
        <v>1581</v>
      </c>
      <c r="F5313" s="124"/>
      <c r="G5313" s="125" t="s">
        <v>65</v>
      </c>
      <c r="H5313" s="126" t="n">
        <v>0.051</v>
      </c>
      <c r="I5313" s="127" t="n">
        <f aca="false">L5313</f>
        <v>1.67</v>
      </c>
      <c r="J5313" s="127" t="n">
        <f aca="false">M5313</f>
        <v>0.07</v>
      </c>
      <c r="L5313" s="108" t="n">
        <f aca="false">TRUNC(N5313-N5313*$O$2,2)</f>
        <v>1.67</v>
      </c>
      <c r="M5313" s="108" t="n">
        <f aca="false">TRUNC(O5313-O5313*$O$2,2)</f>
        <v>0.07</v>
      </c>
      <c r="N5313" s="0" t="n">
        <v>2.15</v>
      </c>
      <c r="O5313" s="0" t="n">
        <v>0.1</v>
      </c>
    </row>
    <row r="5314" customFormat="false" ht="12.75" hidden="false" customHeight="false" outlineLevel="0" collapsed="false">
      <c r="A5314" s="115"/>
      <c r="B5314" s="115"/>
      <c r="C5314" s="115"/>
      <c r="D5314" s="115"/>
      <c r="E5314" s="115"/>
      <c r="F5314" s="116"/>
      <c r="G5314" s="115"/>
      <c r="H5314" s="116"/>
      <c r="I5314" s="115"/>
      <c r="J5314" s="116"/>
      <c r="L5314" s="108"/>
      <c r="M5314" s="108" t="n">
        <f aca="false">TRUNC(O5314-O5314*$O$2,2)</f>
        <v>6.88</v>
      </c>
      <c r="N5314" s="0" t="s">
        <v>1574</v>
      </c>
      <c r="O5314" s="0" t="n">
        <v>8.82</v>
      </c>
    </row>
    <row r="5315" customFormat="false" ht="12.75" hidden="false" customHeight="false" outlineLevel="0" collapsed="false">
      <c r="A5315" s="115"/>
      <c r="B5315" s="115"/>
      <c r="C5315" s="115"/>
      <c r="D5315" s="115"/>
      <c r="E5315" s="115"/>
      <c r="F5315" s="116"/>
      <c r="G5315" s="115"/>
      <c r="H5315" s="117" t="s">
        <v>1575</v>
      </c>
      <c r="I5315" s="117"/>
      <c r="J5315" s="118" t="n">
        <f aca="false">M5315</f>
        <v>17.61</v>
      </c>
      <c r="L5315" s="108" t="n">
        <f aca="false">TRUNC(N5315-N5315*$O$2,2)</f>
        <v>0</v>
      </c>
      <c r="M5315" s="108" t="n">
        <f aca="false">TRUNC(O5315-O5315*$O$2,2)</f>
        <v>17.61</v>
      </c>
      <c r="N5315" s="0" t="n">
        <v>0</v>
      </c>
      <c r="O5315" s="0" t="n">
        <v>22.57</v>
      </c>
    </row>
    <row r="5316" customFormat="false" ht="13.5" hidden="false" customHeight="false" outlineLevel="0" collapsed="false">
      <c r="A5316" s="30"/>
      <c r="B5316" s="30"/>
      <c r="C5316" s="30"/>
      <c r="D5316" s="30"/>
      <c r="E5316" s="30"/>
      <c r="F5316" s="30"/>
      <c r="G5316" s="30"/>
      <c r="H5316" s="119"/>
      <c r="I5316" s="30"/>
      <c r="J5316" s="120"/>
      <c r="L5316" s="108"/>
      <c r="M5316" s="108" t="n">
        <f aca="false">TRUNC(O5316-O5316*$O$2,2)</f>
        <v>35.23</v>
      </c>
      <c r="N5316" s="0" t="s">
        <v>1576</v>
      </c>
      <c r="O5316" s="0" t="n">
        <v>45.14</v>
      </c>
    </row>
    <row r="5317" customFormat="false" ht="13.5" hidden="false" customHeight="false" outlineLevel="0" collapsed="false">
      <c r="A5317" s="121"/>
      <c r="B5317" s="121"/>
      <c r="C5317" s="121"/>
      <c r="D5317" s="121"/>
      <c r="E5317" s="121"/>
      <c r="F5317" s="121"/>
      <c r="G5317" s="121"/>
      <c r="H5317" s="121"/>
      <c r="I5317" s="121"/>
      <c r="J5317" s="121"/>
      <c r="L5317" s="108" t="n">
        <f aca="false">TRUNC(N5317-N5317*$O$2,2)</f>
        <v>0</v>
      </c>
      <c r="M5317" s="108" t="n">
        <f aca="false">TRUNC(O5317-O5317*$O$2,2)</f>
        <v>0</v>
      </c>
      <c r="N5317" s="0" t="n">
        <v>0</v>
      </c>
      <c r="O5317" s="0" t="n">
        <v>0</v>
      </c>
    </row>
    <row r="5318" customFormat="false" ht="15" hidden="false" customHeight="false" outlineLevel="0" collapsed="false">
      <c r="A5318" s="98" t="s">
        <v>853</v>
      </c>
      <c r="B5318" s="99" t="s">
        <v>8</v>
      </c>
      <c r="C5318" s="98" t="s">
        <v>9</v>
      </c>
      <c r="D5318" s="98" t="s">
        <v>10</v>
      </c>
      <c r="E5318" s="100" t="s">
        <v>1565</v>
      </c>
      <c r="F5318" s="100"/>
      <c r="G5318" s="101" t="s">
        <v>11</v>
      </c>
      <c r="H5318" s="99" t="s">
        <v>12</v>
      </c>
      <c r="I5318" s="99" t="s">
        <v>13</v>
      </c>
      <c r="J5318" s="99" t="s">
        <v>15</v>
      </c>
      <c r="L5318" s="108"/>
      <c r="M5318" s="108"/>
    </row>
    <row r="5319" customFormat="false" ht="39.6" hidden="false" customHeight="true" outlineLevel="0" collapsed="false">
      <c r="A5319" s="102" t="s">
        <v>1566</v>
      </c>
      <c r="B5319" s="103" t="s">
        <v>791</v>
      </c>
      <c r="C5319" s="102" t="s">
        <v>29</v>
      </c>
      <c r="D5319" s="102" t="s">
        <v>792</v>
      </c>
      <c r="E5319" s="104" t="s">
        <v>3291</v>
      </c>
      <c r="F5319" s="104"/>
      <c r="G5319" s="105" t="s">
        <v>65</v>
      </c>
      <c r="H5319" s="106" t="n">
        <v>1</v>
      </c>
      <c r="I5319" s="107" t="n">
        <f aca="false">L5319</f>
        <v>7.71</v>
      </c>
      <c r="J5319" s="107" t="n">
        <f aca="false">M5319</f>
        <v>7.71</v>
      </c>
      <c r="L5319" s="108" t="n">
        <f aca="false">TRUNC(N5319-N5319*$O$2,2)</f>
        <v>7.71</v>
      </c>
      <c r="M5319" s="108" t="n">
        <f aca="false">TRUNC(O5319-O5319*$O$2,2)</f>
        <v>7.71</v>
      </c>
      <c r="N5319" s="0" t="n">
        <v>9.88</v>
      </c>
      <c r="O5319" s="0" t="n">
        <v>9.88</v>
      </c>
    </row>
    <row r="5320" customFormat="false" ht="39.6" hidden="false" customHeight="true" outlineLevel="0" collapsed="false">
      <c r="A5320" s="109" t="s">
        <v>1567</v>
      </c>
      <c r="B5320" s="110" t="s">
        <v>3314</v>
      </c>
      <c r="C5320" s="109" t="s">
        <v>29</v>
      </c>
      <c r="D5320" s="109" t="s">
        <v>3315</v>
      </c>
      <c r="E5320" s="111" t="s">
        <v>1570</v>
      </c>
      <c r="F5320" s="111"/>
      <c r="G5320" s="112" t="s">
        <v>31</v>
      </c>
      <c r="H5320" s="113" t="n">
        <v>0.152</v>
      </c>
      <c r="I5320" s="114" t="n">
        <f aca="false">L5320</f>
        <v>16.13</v>
      </c>
      <c r="J5320" s="114" t="n">
        <f aca="false">M5320</f>
        <v>2.45</v>
      </c>
      <c r="L5320" s="108" t="n">
        <f aca="false">TRUNC(N5320-N5320*$O$2,2)</f>
        <v>16.13</v>
      </c>
      <c r="M5320" s="108" t="n">
        <f aca="false">TRUNC(O5320-O5320*$O$2,2)</f>
        <v>2.45</v>
      </c>
      <c r="N5320" s="0" t="n">
        <v>20.67</v>
      </c>
      <c r="O5320" s="0" t="n">
        <v>3.14</v>
      </c>
    </row>
    <row r="5321" customFormat="false" ht="39.6" hidden="false" customHeight="true" outlineLevel="0" collapsed="false">
      <c r="A5321" s="109" t="s">
        <v>1567</v>
      </c>
      <c r="B5321" s="110" t="s">
        <v>3312</v>
      </c>
      <c r="C5321" s="109" t="s">
        <v>29</v>
      </c>
      <c r="D5321" s="109" t="s">
        <v>3313</v>
      </c>
      <c r="E5321" s="111" t="s">
        <v>1570</v>
      </c>
      <c r="F5321" s="111"/>
      <c r="G5321" s="112" t="s">
        <v>31</v>
      </c>
      <c r="H5321" s="113" t="n">
        <v>0.152</v>
      </c>
      <c r="I5321" s="114" t="n">
        <f aca="false">L5321</f>
        <v>22.6</v>
      </c>
      <c r="J5321" s="114" t="n">
        <f aca="false">M5321</f>
        <v>3.43</v>
      </c>
      <c r="L5321" s="108" t="n">
        <f aca="false">TRUNC(N5321-N5321*$O$2,2)</f>
        <v>22.6</v>
      </c>
      <c r="M5321" s="108" t="n">
        <f aca="false">TRUNC(O5321-O5321*$O$2,2)</f>
        <v>3.43</v>
      </c>
      <c r="N5321" s="0" t="n">
        <v>28.96</v>
      </c>
      <c r="O5321" s="0" t="n">
        <v>4.4</v>
      </c>
    </row>
    <row r="5322" customFormat="false" ht="25.5" hidden="false" customHeight="false" outlineLevel="0" collapsed="false">
      <c r="A5322" s="122" t="s">
        <v>1578</v>
      </c>
      <c r="B5322" s="123" t="s">
        <v>3318</v>
      </c>
      <c r="C5322" s="122" t="s">
        <v>29</v>
      </c>
      <c r="D5322" s="122" t="s">
        <v>3319</v>
      </c>
      <c r="E5322" s="124" t="s">
        <v>1581</v>
      </c>
      <c r="F5322" s="124"/>
      <c r="G5322" s="125" t="s">
        <v>65</v>
      </c>
      <c r="H5322" s="126" t="n">
        <v>0.008</v>
      </c>
      <c r="I5322" s="127" t="n">
        <f aca="false">L5322</f>
        <v>45.92</v>
      </c>
      <c r="J5322" s="127" t="n">
        <f aca="false">M5322</f>
        <v>0.36</v>
      </c>
      <c r="L5322" s="108" t="n">
        <f aca="false">TRUNC(N5322-N5322*$O$2,2)</f>
        <v>45.92</v>
      </c>
      <c r="M5322" s="108" t="n">
        <f aca="false">TRUNC(O5322-O5322*$O$2,2)</f>
        <v>0.36</v>
      </c>
      <c r="N5322" s="0" t="n">
        <v>58.84</v>
      </c>
      <c r="O5322" s="0" t="n">
        <v>0.47</v>
      </c>
    </row>
    <row r="5323" customFormat="false" ht="25.5" hidden="false" customHeight="false" outlineLevel="0" collapsed="false">
      <c r="A5323" s="122" t="s">
        <v>1578</v>
      </c>
      <c r="B5323" s="123" t="s">
        <v>3495</v>
      </c>
      <c r="C5323" s="122" t="s">
        <v>29</v>
      </c>
      <c r="D5323" s="122" t="s">
        <v>3496</v>
      </c>
      <c r="E5323" s="124" t="s">
        <v>1581</v>
      </c>
      <c r="F5323" s="124"/>
      <c r="G5323" s="125" t="s">
        <v>65</v>
      </c>
      <c r="H5323" s="126" t="n">
        <v>1</v>
      </c>
      <c r="I5323" s="127" t="n">
        <f aca="false">L5323</f>
        <v>1.12</v>
      </c>
      <c r="J5323" s="127" t="n">
        <f aca="false">M5323</f>
        <v>1.12</v>
      </c>
      <c r="L5323" s="108" t="n">
        <f aca="false">TRUNC(N5323-N5323*$O$2,2)</f>
        <v>1.12</v>
      </c>
      <c r="M5323" s="108" t="n">
        <f aca="false">TRUNC(O5323-O5323*$O$2,2)</f>
        <v>1.12</v>
      </c>
      <c r="N5323" s="0" t="n">
        <v>1.44</v>
      </c>
      <c r="O5323" s="0" t="n">
        <v>1.44</v>
      </c>
    </row>
    <row r="5324" customFormat="false" ht="25.5" hidden="false" customHeight="false" outlineLevel="0" collapsed="false">
      <c r="A5324" s="122" t="s">
        <v>1578</v>
      </c>
      <c r="B5324" s="123" t="s">
        <v>3320</v>
      </c>
      <c r="C5324" s="122" t="s">
        <v>29</v>
      </c>
      <c r="D5324" s="122" t="s">
        <v>3321</v>
      </c>
      <c r="E5324" s="124" t="s">
        <v>1581</v>
      </c>
      <c r="F5324" s="124"/>
      <c r="G5324" s="125" t="s">
        <v>65</v>
      </c>
      <c r="H5324" s="126" t="n">
        <v>0.0071</v>
      </c>
      <c r="I5324" s="127" t="n">
        <f aca="false">L5324</f>
        <v>40.53</v>
      </c>
      <c r="J5324" s="127" t="n">
        <f aca="false">M5324</f>
        <v>0.28</v>
      </c>
      <c r="L5324" s="108" t="n">
        <f aca="false">TRUNC(N5324-N5324*$O$2,2)</f>
        <v>40.53</v>
      </c>
      <c r="M5324" s="108" t="n">
        <f aca="false">TRUNC(O5324-O5324*$O$2,2)</f>
        <v>0.28</v>
      </c>
      <c r="N5324" s="0" t="n">
        <v>51.93</v>
      </c>
      <c r="O5324" s="0" t="n">
        <v>0.36</v>
      </c>
    </row>
    <row r="5325" customFormat="false" ht="25.5" hidden="false" customHeight="false" outlineLevel="0" collapsed="false">
      <c r="A5325" s="122" t="s">
        <v>1578</v>
      </c>
      <c r="B5325" s="123" t="s">
        <v>3316</v>
      </c>
      <c r="C5325" s="122" t="s">
        <v>29</v>
      </c>
      <c r="D5325" s="122" t="s">
        <v>3317</v>
      </c>
      <c r="E5325" s="124" t="s">
        <v>1581</v>
      </c>
      <c r="F5325" s="124"/>
      <c r="G5325" s="125" t="s">
        <v>65</v>
      </c>
      <c r="H5325" s="126" t="n">
        <v>0.0338</v>
      </c>
      <c r="I5325" s="127" t="n">
        <f aca="false">L5325</f>
        <v>1.67</v>
      </c>
      <c r="J5325" s="127" t="n">
        <f aca="false">M5325</f>
        <v>0.05</v>
      </c>
      <c r="L5325" s="108" t="n">
        <f aca="false">TRUNC(N5325-N5325*$O$2,2)</f>
        <v>1.67</v>
      </c>
      <c r="M5325" s="108" t="n">
        <f aca="false">TRUNC(O5325-O5325*$O$2,2)</f>
        <v>0.05</v>
      </c>
      <c r="N5325" s="0" t="n">
        <v>2.15</v>
      </c>
      <c r="O5325" s="0" t="n">
        <v>0.07</v>
      </c>
    </row>
    <row r="5326" customFormat="false" ht="12.75" hidden="false" customHeight="false" outlineLevel="0" collapsed="false">
      <c r="A5326" s="115"/>
      <c r="B5326" s="115"/>
      <c r="C5326" s="115"/>
      <c r="D5326" s="115"/>
      <c r="E5326" s="115"/>
      <c r="F5326" s="116"/>
      <c r="G5326" s="115"/>
      <c r="H5326" s="116"/>
      <c r="I5326" s="115"/>
      <c r="J5326" s="116"/>
      <c r="L5326" s="108"/>
      <c r="M5326" s="108" t="n">
        <f aca="false">TRUNC(O5326-O5326*$O$2,2)</f>
        <v>4.55</v>
      </c>
      <c r="N5326" s="0" t="s">
        <v>1574</v>
      </c>
      <c r="O5326" s="0" t="n">
        <v>5.84</v>
      </c>
    </row>
    <row r="5327" customFormat="false" ht="12.75" hidden="false" customHeight="false" outlineLevel="0" collapsed="false">
      <c r="A5327" s="115"/>
      <c r="B5327" s="115"/>
      <c r="C5327" s="115"/>
      <c r="D5327" s="115"/>
      <c r="E5327" s="115"/>
      <c r="F5327" s="116"/>
      <c r="G5327" s="115"/>
      <c r="H5327" s="117" t="s">
        <v>1575</v>
      </c>
      <c r="I5327" s="117"/>
      <c r="J5327" s="118" t="n">
        <f aca="false">M5327</f>
        <v>9.44</v>
      </c>
      <c r="L5327" s="108" t="n">
        <f aca="false">TRUNC(N5327-N5327*$O$2,2)</f>
        <v>0</v>
      </c>
      <c r="M5327" s="108" t="n">
        <f aca="false">TRUNC(O5327-O5327*$O$2,2)</f>
        <v>9.44</v>
      </c>
      <c r="N5327" s="0" t="n">
        <v>0</v>
      </c>
      <c r="O5327" s="0" t="n">
        <v>12.1</v>
      </c>
    </row>
    <row r="5328" customFormat="false" ht="13.5" hidden="false" customHeight="false" outlineLevel="0" collapsed="false">
      <c r="A5328" s="30"/>
      <c r="B5328" s="30"/>
      <c r="C5328" s="30"/>
      <c r="D5328" s="30"/>
      <c r="E5328" s="30"/>
      <c r="F5328" s="30"/>
      <c r="G5328" s="30"/>
      <c r="H5328" s="119"/>
      <c r="I5328" s="30"/>
      <c r="J5328" s="120"/>
      <c r="L5328" s="108"/>
      <c r="M5328" s="108" t="n">
        <f aca="false">TRUNC(O5328-O5328*$O$2,2)</f>
        <v>18.88</v>
      </c>
      <c r="N5328" s="0" t="s">
        <v>1576</v>
      </c>
      <c r="O5328" s="0" t="n">
        <v>24.2</v>
      </c>
    </row>
    <row r="5329" customFormat="false" ht="13.5" hidden="false" customHeight="false" outlineLevel="0" collapsed="false">
      <c r="A5329" s="121"/>
      <c r="B5329" s="121"/>
      <c r="C5329" s="121"/>
      <c r="D5329" s="121"/>
      <c r="E5329" s="121"/>
      <c r="F5329" s="121"/>
      <c r="G5329" s="121"/>
      <c r="H5329" s="121"/>
      <c r="I5329" s="121"/>
      <c r="J5329" s="121"/>
      <c r="L5329" s="108" t="n">
        <f aca="false">TRUNC(N5329-N5329*$O$2,2)</f>
        <v>0</v>
      </c>
      <c r="M5329" s="108" t="n">
        <f aca="false">TRUNC(O5329-O5329*$O$2,2)</f>
        <v>0</v>
      </c>
      <c r="N5329" s="0" t="n">
        <v>0</v>
      </c>
      <c r="O5329" s="0" t="n">
        <v>0</v>
      </c>
    </row>
    <row r="5330" customFormat="false" ht="15" hidden="false" customHeight="false" outlineLevel="0" collapsed="false">
      <c r="A5330" s="98" t="s">
        <v>854</v>
      </c>
      <c r="B5330" s="99" t="s">
        <v>8</v>
      </c>
      <c r="C5330" s="98" t="s">
        <v>9</v>
      </c>
      <c r="D5330" s="98" t="s">
        <v>10</v>
      </c>
      <c r="E5330" s="100" t="s">
        <v>1565</v>
      </c>
      <c r="F5330" s="100"/>
      <c r="G5330" s="101" t="s">
        <v>11</v>
      </c>
      <c r="H5330" s="99" t="s">
        <v>12</v>
      </c>
      <c r="I5330" s="99" t="s">
        <v>13</v>
      </c>
      <c r="J5330" s="99" t="s">
        <v>15</v>
      </c>
      <c r="L5330" s="108"/>
      <c r="M5330" s="108"/>
    </row>
    <row r="5331" customFormat="false" ht="39.6" hidden="false" customHeight="true" outlineLevel="0" collapsed="false">
      <c r="A5331" s="102" t="s">
        <v>1566</v>
      </c>
      <c r="B5331" s="103" t="s">
        <v>855</v>
      </c>
      <c r="C5331" s="102" t="s">
        <v>29</v>
      </c>
      <c r="D5331" s="102" t="s">
        <v>856</v>
      </c>
      <c r="E5331" s="104" t="s">
        <v>3291</v>
      </c>
      <c r="F5331" s="104"/>
      <c r="G5331" s="105" t="s">
        <v>65</v>
      </c>
      <c r="H5331" s="106" t="n">
        <v>1</v>
      </c>
      <c r="I5331" s="107" t="n">
        <f aca="false">L5331</f>
        <v>10.31</v>
      </c>
      <c r="J5331" s="107" t="n">
        <f aca="false">M5331</f>
        <v>10.31</v>
      </c>
      <c r="L5331" s="108" t="n">
        <f aca="false">TRUNC(N5331-N5331*$O$2,2)</f>
        <v>10.31</v>
      </c>
      <c r="M5331" s="108" t="n">
        <f aca="false">TRUNC(O5331-O5331*$O$2,2)</f>
        <v>10.31</v>
      </c>
      <c r="N5331" s="0" t="n">
        <v>13.22</v>
      </c>
      <c r="O5331" s="0" t="n">
        <v>13.22</v>
      </c>
    </row>
    <row r="5332" customFormat="false" ht="39.6" hidden="false" customHeight="true" outlineLevel="0" collapsed="false">
      <c r="A5332" s="109" t="s">
        <v>1567</v>
      </c>
      <c r="B5332" s="110" t="s">
        <v>3312</v>
      </c>
      <c r="C5332" s="109" t="s">
        <v>29</v>
      </c>
      <c r="D5332" s="109" t="s">
        <v>3313</v>
      </c>
      <c r="E5332" s="111" t="s">
        <v>1570</v>
      </c>
      <c r="F5332" s="111"/>
      <c r="G5332" s="112" t="s">
        <v>31</v>
      </c>
      <c r="H5332" s="113" t="n">
        <v>0.1621</v>
      </c>
      <c r="I5332" s="114" t="n">
        <f aca="false">L5332</f>
        <v>22.6</v>
      </c>
      <c r="J5332" s="114" t="n">
        <f aca="false">M5332</f>
        <v>3.66</v>
      </c>
      <c r="L5332" s="108" t="n">
        <f aca="false">TRUNC(N5332-N5332*$O$2,2)</f>
        <v>22.6</v>
      </c>
      <c r="M5332" s="108" t="n">
        <f aca="false">TRUNC(O5332-O5332*$O$2,2)</f>
        <v>3.66</v>
      </c>
      <c r="N5332" s="0" t="n">
        <v>28.96</v>
      </c>
      <c r="O5332" s="0" t="n">
        <v>4.69</v>
      </c>
    </row>
    <row r="5333" customFormat="false" ht="39.6" hidden="false" customHeight="true" outlineLevel="0" collapsed="false">
      <c r="A5333" s="109" t="s">
        <v>1567</v>
      </c>
      <c r="B5333" s="110" t="s">
        <v>3314</v>
      </c>
      <c r="C5333" s="109" t="s">
        <v>29</v>
      </c>
      <c r="D5333" s="109" t="s">
        <v>3315</v>
      </c>
      <c r="E5333" s="111" t="s">
        <v>1570</v>
      </c>
      <c r="F5333" s="111"/>
      <c r="G5333" s="112" t="s">
        <v>31</v>
      </c>
      <c r="H5333" s="113" t="n">
        <v>0.1621</v>
      </c>
      <c r="I5333" s="114" t="n">
        <f aca="false">L5333</f>
        <v>16.13</v>
      </c>
      <c r="J5333" s="114" t="n">
        <f aca="false">M5333</f>
        <v>2.61</v>
      </c>
      <c r="L5333" s="108" t="n">
        <f aca="false">TRUNC(N5333-N5333*$O$2,2)</f>
        <v>16.13</v>
      </c>
      <c r="M5333" s="108" t="n">
        <f aca="false">TRUNC(O5333-O5333*$O$2,2)</f>
        <v>2.61</v>
      </c>
      <c r="N5333" s="0" t="n">
        <v>20.67</v>
      </c>
      <c r="O5333" s="0" t="n">
        <v>3.35</v>
      </c>
    </row>
    <row r="5334" customFormat="false" ht="25.5" hidden="false" customHeight="false" outlineLevel="0" collapsed="false">
      <c r="A5334" s="122" t="s">
        <v>1578</v>
      </c>
      <c r="B5334" s="123" t="s">
        <v>3320</v>
      </c>
      <c r="C5334" s="122" t="s">
        <v>29</v>
      </c>
      <c r="D5334" s="122" t="s">
        <v>3321</v>
      </c>
      <c r="E5334" s="124" t="s">
        <v>1581</v>
      </c>
      <c r="F5334" s="124"/>
      <c r="G5334" s="125" t="s">
        <v>65</v>
      </c>
      <c r="H5334" s="126" t="n">
        <v>0.0094</v>
      </c>
      <c r="I5334" s="127" t="n">
        <f aca="false">L5334</f>
        <v>40.53</v>
      </c>
      <c r="J5334" s="127" t="n">
        <f aca="false">M5334</f>
        <v>0.37</v>
      </c>
      <c r="L5334" s="108" t="n">
        <f aca="false">TRUNC(N5334-N5334*$O$2,2)</f>
        <v>40.53</v>
      </c>
      <c r="M5334" s="108" t="n">
        <f aca="false">TRUNC(O5334-O5334*$O$2,2)</f>
        <v>0.37</v>
      </c>
      <c r="N5334" s="0" t="n">
        <v>51.93</v>
      </c>
      <c r="O5334" s="0" t="n">
        <v>0.48</v>
      </c>
    </row>
    <row r="5335" customFormat="false" ht="25.5" hidden="false" customHeight="false" outlineLevel="0" collapsed="false">
      <c r="A5335" s="122" t="s">
        <v>1578</v>
      </c>
      <c r="B5335" s="123" t="s">
        <v>3318</v>
      </c>
      <c r="C5335" s="122" t="s">
        <v>29</v>
      </c>
      <c r="D5335" s="122" t="s">
        <v>3319</v>
      </c>
      <c r="E5335" s="124" t="s">
        <v>1581</v>
      </c>
      <c r="F5335" s="124"/>
      <c r="G5335" s="125" t="s">
        <v>65</v>
      </c>
      <c r="H5335" s="126" t="n">
        <v>0.011</v>
      </c>
      <c r="I5335" s="127" t="n">
        <f aca="false">L5335</f>
        <v>45.92</v>
      </c>
      <c r="J5335" s="127" t="n">
        <f aca="false">M5335</f>
        <v>0.49</v>
      </c>
      <c r="L5335" s="108" t="n">
        <f aca="false">TRUNC(N5335-N5335*$O$2,2)</f>
        <v>45.92</v>
      </c>
      <c r="M5335" s="108" t="n">
        <f aca="false">TRUNC(O5335-O5335*$O$2,2)</f>
        <v>0.49</v>
      </c>
      <c r="N5335" s="0" t="n">
        <v>58.84</v>
      </c>
      <c r="O5335" s="0" t="n">
        <v>0.64</v>
      </c>
    </row>
    <row r="5336" customFormat="false" ht="25.5" hidden="false" customHeight="false" outlineLevel="0" collapsed="false">
      <c r="A5336" s="122" t="s">
        <v>1578</v>
      </c>
      <c r="B5336" s="123" t="s">
        <v>3530</v>
      </c>
      <c r="C5336" s="122" t="s">
        <v>29</v>
      </c>
      <c r="D5336" s="122" t="s">
        <v>3531</v>
      </c>
      <c r="E5336" s="124" t="s">
        <v>1581</v>
      </c>
      <c r="F5336" s="124"/>
      <c r="G5336" s="125" t="s">
        <v>65</v>
      </c>
      <c r="H5336" s="126" t="n">
        <v>1</v>
      </c>
      <c r="I5336" s="127" t="n">
        <f aca="false">L5336</f>
        <v>3.11</v>
      </c>
      <c r="J5336" s="127" t="n">
        <f aca="false">M5336</f>
        <v>3.11</v>
      </c>
      <c r="L5336" s="108" t="n">
        <f aca="false">TRUNC(N5336-N5336*$O$2,2)</f>
        <v>3.11</v>
      </c>
      <c r="M5336" s="108" t="n">
        <f aca="false">TRUNC(O5336-O5336*$O$2,2)</f>
        <v>3.11</v>
      </c>
      <c r="N5336" s="0" t="n">
        <v>3.99</v>
      </c>
      <c r="O5336" s="0" t="n">
        <v>3.99</v>
      </c>
    </row>
    <row r="5337" customFormat="false" ht="25.5" hidden="false" customHeight="false" outlineLevel="0" collapsed="false">
      <c r="A5337" s="122" t="s">
        <v>1578</v>
      </c>
      <c r="B5337" s="123" t="s">
        <v>3316</v>
      </c>
      <c r="C5337" s="122" t="s">
        <v>29</v>
      </c>
      <c r="D5337" s="122" t="s">
        <v>3317</v>
      </c>
      <c r="E5337" s="124" t="s">
        <v>1581</v>
      </c>
      <c r="F5337" s="124"/>
      <c r="G5337" s="125" t="s">
        <v>65</v>
      </c>
      <c r="H5337" s="126" t="n">
        <v>0.036</v>
      </c>
      <c r="I5337" s="127" t="n">
        <f aca="false">L5337</f>
        <v>1.67</v>
      </c>
      <c r="J5337" s="127" t="n">
        <f aca="false">M5337</f>
        <v>0.05</v>
      </c>
      <c r="L5337" s="108" t="n">
        <f aca="false">TRUNC(N5337-N5337*$O$2,2)</f>
        <v>1.67</v>
      </c>
      <c r="M5337" s="108" t="n">
        <f aca="false">TRUNC(O5337-O5337*$O$2,2)</f>
        <v>0.05</v>
      </c>
      <c r="N5337" s="0" t="n">
        <v>2.15</v>
      </c>
      <c r="O5337" s="0" t="n">
        <v>0.07</v>
      </c>
    </row>
    <row r="5338" customFormat="false" ht="12.75" hidden="false" customHeight="false" outlineLevel="0" collapsed="false">
      <c r="A5338" s="115"/>
      <c r="B5338" s="115"/>
      <c r="C5338" s="115"/>
      <c r="D5338" s="115"/>
      <c r="E5338" s="115"/>
      <c r="F5338" s="116"/>
      <c r="G5338" s="115"/>
      <c r="H5338" s="116"/>
      <c r="I5338" s="115"/>
      <c r="J5338" s="116"/>
      <c r="L5338" s="108"/>
      <c r="M5338" s="108" t="n">
        <f aca="false">TRUNC(O5338-O5338*$O$2,2)</f>
        <v>4.86</v>
      </c>
      <c r="N5338" s="0" t="s">
        <v>1574</v>
      </c>
      <c r="O5338" s="0" t="n">
        <v>6.23</v>
      </c>
    </row>
    <row r="5339" customFormat="false" ht="12.75" hidden="false" customHeight="false" outlineLevel="0" collapsed="false">
      <c r="A5339" s="115"/>
      <c r="B5339" s="115"/>
      <c r="C5339" s="115"/>
      <c r="D5339" s="115"/>
      <c r="E5339" s="115"/>
      <c r="F5339" s="116"/>
      <c r="G5339" s="115"/>
      <c r="H5339" s="117" t="s">
        <v>1575</v>
      </c>
      <c r="I5339" s="117"/>
      <c r="J5339" s="118" t="n">
        <f aca="false">M5339</f>
        <v>12.63</v>
      </c>
      <c r="L5339" s="108" t="n">
        <f aca="false">TRUNC(N5339-N5339*$O$2,2)</f>
        <v>0</v>
      </c>
      <c r="M5339" s="108" t="n">
        <f aca="false">TRUNC(O5339-O5339*$O$2,2)</f>
        <v>12.63</v>
      </c>
      <c r="N5339" s="0" t="n">
        <v>0</v>
      </c>
      <c r="O5339" s="0" t="n">
        <v>16.19</v>
      </c>
    </row>
    <row r="5340" customFormat="false" ht="13.5" hidden="false" customHeight="false" outlineLevel="0" collapsed="false">
      <c r="A5340" s="30"/>
      <c r="B5340" s="30"/>
      <c r="C5340" s="30"/>
      <c r="D5340" s="30"/>
      <c r="E5340" s="30"/>
      <c r="F5340" s="30"/>
      <c r="G5340" s="30"/>
      <c r="H5340" s="119"/>
      <c r="I5340" s="30"/>
      <c r="J5340" s="120"/>
      <c r="L5340" s="108"/>
      <c r="M5340" s="108" t="n">
        <f aca="false">TRUNC(O5340-O5340*$O$2,2)</f>
        <v>12.63</v>
      </c>
      <c r="N5340" s="0" t="s">
        <v>1576</v>
      </c>
      <c r="O5340" s="0" t="n">
        <v>16.19</v>
      </c>
    </row>
    <row r="5341" customFormat="false" ht="13.5" hidden="false" customHeight="false" outlineLevel="0" collapsed="false">
      <c r="A5341" s="121"/>
      <c r="B5341" s="121"/>
      <c r="C5341" s="121"/>
      <c r="D5341" s="121"/>
      <c r="E5341" s="121"/>
      <c r="F5341" s="121"/>
      <c r="G5341" s="121"/>
      <c r="H5341" s="121"/>
      <c r="I5341" s="121"/>
      <c r="J5341" s="121"/>
      <c r="L5341" s="108" t="n">
        <f aca="false">TRUNC(N5341-N5341*$O$2,2)</f>
        <v>0</v>
      </c>
      <c r="M5341" s="108" t="n">
        <f aca="false">TRUNC(O5341-O5341*$O$2,2)</f>
        <v>0</v>
      </c>
      <c r="N5341" s="0" t="n">
        <v>0</v>
      </c>
      <c r="O5341" s="0" t="n">
        <v>0</v>
      </c>
    </row>
    <row r="5342" customFormat="false" ht="15" hidden="false" customHeight="false" outlineLevel="0" collapsed="false">
      <c r="A5342" s="98" t="s">
        <v>857</v>
      </c>
      <c r="B5342" s="99" t="s">
        <v>8</v>
      </c>
      <c r="C5342" s="98" t="s">
        <v>9</v>
      </c>
      <c r="D5342" s="98" t="s">
        <v>10</v>
      </c>
      <c r="E5342" s="100" t="s">
        <v>1565</v>
      </c>
      <c r="F5342" s="100"/>
      <c r="G5342" s="101" t="s">
        <v>11</v>
      </c>
      <c r="H5342" s="99" t="s">
        <v>12</v>
      </c>
      <c r="I5342" s="99" t="s">
        <v>13</v>
      </c>
      <c r="J5342" s="99" t="s">
        <v>15</v>
      </c>
      <c r="L5342" s="108"/>
      <c r="M5342" s="108"/>
    </row>
    <row r="5343" customFormat="false" ht="39.6" hidden="false" customHeight="true" outlineLevel="0" collapsed="false">
      <c r="A5343" s="102" t="s">
        <v>1566</v>
      </c>
      <c r="B5343" s="103" t="s">
        <v>858</v>
      </c>
      <c r="C5343" s="102" t="s">
        <v>29</v>
      </c>
      <c r="D5343" s="102" t="s">
        <v>859</v>
      </c>
      <c r="E5343" s="104" t="s">
        <v>3291</v>
      </c>
      <c r="F5343" s="104"/>
      <c r="G5343" s="105" t="s">
        <v>65</v>
      </c>
      <c r="H5343" s="106" t="n">
        <v>1</v>
      </c>
      <c r="I5343" s="107" t="n">
        <f aca="false">L5343</f>
        <v>16.25</v>
      </c>
      <c r="J5343" s="107" t="n">
        <f aca="false">M5343</f>
        <v>16.25</v>
      </c>
      <c r="L5343" s="108" t="n">
        <f aca="false">TRUNC(N5343-N5343*$O$2,2)</f>
        <v>16.25</v>
      </c>
      <c r="M5343" s="108" t="n">
        <f aca="false">TRUNC(O5343-O5343*$O$2,2)</f>
        <v>16.25</v>
      </c>
      <c r="N5343" s="0" t="n">
        <v>20.83</v>
      </c>
      <c r="O5343" s="0" t="n">
        <v>20.83</v>
      </c>
    </row>
    <row r="5344" customFormat="false" ht="39.6" hidden="false" customHeight="true" outlineLevel="0" collapsed="false">
      <c r="A5344" s="109" t="s">
        <v>1567</v>
      </c>
      <c r="B5344" s="110" t="s">
        <v>3314</v>
      </c>
      <c r="C5344" s="109" t="s">
        <v>29</v>
      </c>
      <c r="D5344" s="109" t="s">
        <v>3315</v>
      </c>
      <c r="E5344" s="111" t="s">
        <v>1570</v>
      </c>
      <c r="F5344" s="111"/>
      <c r="G5344" s="112" t="s">
        <v>31</v>
      </c>
      <c r="H5344" s="113" t="n">
        <v>0.2294</v>
      </c>
      <c r="I5344" s="114" t="n">
        <f aca="false">L5344</f>
        <v>16.13</v>
      </c>
      <c r="J5344" s="114" t="n">
        <f aca="false">M5344</f>
        <v>3.69</v>
      </c>
      <c r="L5344" s="108" t="n">
        <f aca="false">TRUNC(N5344-N5344*$O$2,2)</f>
        <v>16.13</v>
      </c>
      <c r="M5344" s="108" t="n">
        <f aca="false">TRUNC(O5344-O5344*$O$2,2)</f>
        <v>3.69</v>
      </c>
      <c r="N5344" s="0" t="n">
        <v>20.67</v>
      </c>
      <c r="O5344" s="0" t="n">
        <v>4.74</v>
      </c>
    </row>
    <row r="5345" customFormat="false" ht="39.6" hidden="false" customHeight="true" outlineLevel="0" collapsed="false">
      <c r="A5345" s="109" t="s">
        <v>1567</v>
      </c>
      <c r="B5345" s="110" t="s">
        <v>3312</v>
      </c>
      <c r="C5345" s="109" t="s">
        <v>29</v>
      </c>
      <c r="D5345" s="109" t="s">
        <v>3313</v>
      </c>
      <c r="E5345" s="111" t="s">
        <v>1570</v>
      </c>
      <c r="F5345" s="111"/>
      <c r="G5345" s="112" t="s">
        <v>31</v>
      </c>
      <c r="H5345" s="113" t="n">
        <v>0.2294</v>
      </c>
      <c r="I5345" s="114" t="n">
        <f aca="false">L5345</f>
        <v>22.6</v>
      </c>
      <c r="J5345" s="114" t="n">
        <f aca="false">M5345</f>
        <v>5.18</v>
      </c>
      <c r="L5345" s="108" t="n">
        <f aca="false">TRUNC(N5345-N5345*$O$2,2)</f>
        <v>22.6</v>
      </c>
      <c r="M5345" s="108" t="n">
        <f aca="false">TRUNC(O5345-O5345*$O$2,2)</f>
        <v>5.18</v>
      </c>
      <c r="N5345" s="0" t="n">
        <v>28.96</v>
      </c>
      <c r="O5345" s="0" t="n">
        <v>6.64</v>
      </c>
    </row>
    <row r="5346" customFormat="false" ht="25.5" hidden="false" customHeight="false" outlineLevel="0" collapsed="false">
      <c r="A5346" s="122" t="s">
        <v>1578</v>
      </c>
      <c r="B5346" s="123" t="s">
        <v>3532</v>
      </c>
      <c r="C5346" s="122" t="s">
        <v>29</v>
      </c>
      <c r="D5346" s="122" t="s">
        <v>3533</v>
      </c>
      <c r="E5346" s="124" t="s">
        <v>1581</v>
      </c>
      <c r="F5346" s="124"/>
      <c r="G5346" s="125" t="s">
        <v>65</v>
      </c>
      <c r="H5346" s="126" t="n">
        <v>1</v>
      </c>
      <c r="I5346" s="127" t="n">
        <f aca="false">L5346</f>
        <v>5.62</v>
      </c>
      <c r="J5346" s="127" t="n">
        <f aca="false">M5346</f>
        <v>5.62</v>
      </c>
      <c r="L5346" s="108" t="n">
        <f aca="false">TRUNC(N5346-N5346*$O$2,2)</f>
        <v>5.62</v>
      </c>
      <c r="M5346" s="108" t="n">
        <f aca="false">TRUNC(O5346-O5346*$O$2,2)</f>
        <v>5.62</v>
      </c>
      <c r="N5346" s="0" t="n">
        <v>7.21</v>
      </c>
      <c r="O5346" s="0" t="n">
        <v>7.21</v>
      </c>
    </row>
    <row r="5347" customFormat="false" ht="25.5" hidden="false" customHeight="false" outlineLevel="0" collapsed="false">
      <c r="A5347" s="122" t="s">
        <v>1578</v>
      </c>
      <c r="B5347" s="123" t="s">
        <v>3318</v>
      </c>
      <c r="C5347" s="122" t="s">
        <v>29</v>
      </c>
      <c r="D5347" s="122" t="s">
        <v>3319</v>
      </c>
      <c r="E5347" s="124" t="s">
        <v>1581</v>
      </c>
      <c r="F5347" s="124"/>
      <c r="G5347" s="125" t="s">
        <v>65</v>
      </c>
      <c r="H5347" s="126" t="n">
        <v>0.022</v>
      </c>
      <c r="I5347" s="127" t="n">
        <f aca="false">L5347</f>
        <v>45.92</v>
      </c>
      <c r="J5347" s="127" t="n">
        <f aca="false">M5347</f>
        <v>1</v>
      </c>
      <c r="L5347" s="108" t="n">
        <f aca="false">TRUNC(N5347-N5347*$O$2,2)</f>
        <v>45.92</v>
      </c>
      <c r="M5347" s="108" t="n">
        <f aca="false">TRUNC(O5347-O5347*$O$2,2)</f>
        <v>1</v>
      </c>
      <c r="N5347" s="0" t="n">
        <v>58.84</v>
      </c>
      <c r="O5347" s="0" t="n">
        <v>1.29</v>
      </c>
    </row>
    <row r="5348" customFormat="false" ht="25.5" hidden="false" customHeight="false" outlineLevel="0" collapsed="false">
      <c r="A5348" s="122" t="s">
        <v>1578</v>
      </c>
      <c r="B5348" s="123" t="s">
        <v>3316</v>
      </c>
      <c r="C5348" s="122" t="s">
        <v>29</v>
      </c>
      <c r="D5348" s="122" t="s">
        <v>3317</v>
      </c>
      <c r="E5348" s="124" t="s">
        <v>1581</v>
      </c>
      <c r="F5348" s="124"/>
      <c r="G5348" s="125" t="s">
        <v>65</v>
      </c>
      <c r="H5348" s="126" t="n">
        <v>0.051</v>
      </c>
      <c r="I5348" s="127" t="n">
        <f aca="false">L5348</f>
        <v>1.67</v>
      </c>
      <c r="J5348" s="127" t="n">
        <f aca="false">M5348</f>
        <v>0.07</v>
      </c>
      <c r="L5348" s="108" t="n">
        <f aca="false">TRUNC(N5348-N5348*$O$2,2)</f>
        <v>1.67</v>
      </c>
      <c r="M5348" s="108" t="n">
        <f aca="false">TRUNC(O5348-O5348*$O$2,2)</f>
        <v>0.07</v>
      </c>
      <c r="N5348" s="0" t="n">
        <v>2.15</v>
      </c>
      <c r="O5348" s="0" t="n">
        <v>0.1</v>
      </c>
    </row>
    <row r="5349" customFormat="false" ht="25.5" hidden="false" customHeight="false" outlineLevel="0" collapsed="false">
      <c r="A5349" s="122" t="s">
        <v>1578</v>
      </c>
      <c r="B5349" s="123" t="s">
        <v>3320</v>
      </c>
      <c r="C5349" s="122" t="s">
        <v>29</v>
      </c>
      <c r="D5349" s="122" t="s">
        <v>3321</v>
      </c>
      <c r="E5349" s="124" t="s">
        <v>1581</v>
      </c>
      <c r="F5349" s="124"/>
      <c r="G5349" s="125" t="s">
        <v>65</v>
      </c>
      <c r="H5349" s="126" t="n">
        <v>0.0165</v>
      </c>
      <c r="I5349" s="127" t="n">
        <f aca="false">L5349</f>
        <v>40.53</v>
      </c>
      <c r="J5349" s="127" t="n">
        <f aca="false">M5349</f>
        <v>0.66</v>
      </c>
      <c r="L5349" s="108" t="n">
        <f aca="false">TRUNC(N5349-N5349*$O$2,2)</f>
        <v>40.53</v>
      </c>
      <c r="M5349" s="108" t="n">
        <f aca="false">TRUNC(O5349-O5349*$O$2,2)</f>
        <v>0.66</v>
      </c>
      <c r="N5349" s="0" t="n">
        <v>51.93</v>
      </c>
      <c r="O5349" s="0" t="n">
        <v>0.85</v>
      </c>
    </row>
    <row r="5350" customFormat="false" ht="12.75" hidden="false" customHeight="false" outlineLevel="0" collapsed="false">
      <c r="A5350" s="115"/>
      <c r="B5350" s="115"/>
      <c r="C5350" s="115"/>
      <c r="D5350" s="115"/>
      <c r="E5350" s="115"/>
      <c r="F5350" s="116"/>
      <c r="G5350" s="115"/>
      <c r="H5350" s="116"/>
      <c r="I5350" s="115"/>
      <c r="J5350" s="116"/>
      <c r="L5350" s="108"/>
      <c r="M5350" s="108" t="n">
        <f aca="false">TRUNC(O5350-O5350*$O$2,2)</f>
        <v>6.88</v>
      </c>
      <c r="N5350" s="0" t="s">
        <v>1574</v>
      </c>
      <c r="O5350" s="0" t="n">
        <v>8.82</v>
      </c>
    </row>
    <row r="5351" customFormat="false" ht="12.75" hidden="false" customHeight="false" outlineLevel="0" collapsed="false">
      <c r="A5351" s="115"/>
      <c r="B5351" s="115"/>
      <c r="C5351" s="115"/>
      <c r="D5351" s="115"/>
      <c r="E5351" s="115"/>
      <c r="F5351" s="116"/>
      <c r="G5351" s="115"/>
      <c r="H5351" s="117" t="s">
        <v>1575</v>
      </c>
      <c r="I5351" s="117"/>
      <c r="J5351" s="118" t="n">
        <f aca="false">M5351</f>
        <v>19.91</v>
      </c>
      <c r="L5351" s="108" t="n">
        <f aca="false">TRUNC(N5351-N5351*$O$2,2)</f>
        <v>0</v>
      </c>
      <c r="M5351" s="108" t="n">
        <f aca="false">TRUNC(O5351-O5351*$O$2,2)</f>
        <v>19.91</v>
      </c>
      <c r="N5351" s="0" t="n">
        <v>0</v>
      </c>
      <c r="O5351" s="0" t="n">
        <v>25.51</v>
      </c>
    </row>
    <row r="5352" customFormat="false" ht="13.5" hidden="false" customHeight="false" outlineLevel="0" collapsed="false">
      <c r="A5352" s="30"/>
      <c r="B5352" s="30"/>
      <c r="C5352" s="30"/>
      <c r="D5352" s="30"/>
      <c r="E5352" s="30"/>
      <c r="F5352" s="30"/>
      <c r="G5352" s="30"/>
      <c r="H5352" s="119"/>
      <c r="I5352" s="30"/>
      <c r="J5352" s="120"/>
      <c r="L5352" s="108"/>
      <c r="M5352" s="108" t="n">
        <f aca="false">TRUNC(O5352-O5352*$O$2,2)</f>
        <v>39.82</v>
      </c>
      <c r="N5352" s="0" t="s">
        <v>1576</v>
      </c>
      <c r="O5352" s="0" t="n">
        <v>51.02</v>
      </c>
    </row>
    <row r="5353" customFormat="false" ht="13.5" hidden="false" customHeight="false" outlineLevel="0" collapsed="false">
      <c r="A5353" s="121"/>
      <c r="B5353" s="121"/>
      <c r="C5353" s="121"/>
      <c r="D5353" s="121"/>
      <c r="E5353" s="121"/>
      <c r="F5353" s="121"/>
      <c r="G5353" s="121"/>
      <c r="H5353" s="121"/>
      <c r="I5353" s="121"/>
      <c r="J5353" s="121"/>
      <c r="L5353" s="108" t="n">
        <f aca="false">TRUNC(N5353-N5353*$O$2,2)</f>
        <v>0</v>
      </c>
      <c r="M5353" s="108" t="n">
        <f aca="false">TRUNC(O5353-O5353*$O$2,2)</f>
        <v>0</v>
      </c>
      <c r="N5353" s="0" t="n">
        <v>0</v>
      </c>
      <c r="O5353" s="0" t="n">
        <v>0</v>
      </c>
    </row>
    <row r="5354" customFormat="false" ht="15" hidden="false" customHeight="false" outlineLevel="0" collapsed="false">
      <c r="A5354" s="98" t="s">
        <v>860</v>
      </c>
      <c r="B5354" s="99" t="s">
        <v>8</v>
      </c>
      <c r="C5354" s="98" t="s">
        <v>9</v>
      </c>
      <c r="D5354" s="98" t="s">
        <v>10</v>
      </c>
      <c r="E5354" s="100" t="s">
        <v>1565</v>
      </c>
      <c r="F5354" s="100"/>
      <c r="G5354" s="101" t="s">
        <v>11</v>
      </c>
      <c r="H5354" s="99" t="s">
        <v>12</v>
      </c>
      <c r="I5354" s="99" t="s">
        <v>13</v>
      </c>
      <c r="J5354" s="99" t="s">
        <v>15</v>
      </c>
      <c r="L5354" s="108"/>
      <c r="M5354" s="108"/>
    </row>
    <row r="5355" customFormat="false" ht="52.9" hidden="false" customHeight="true" outlineLevel="0" collapsed="false">
      <c r="A5355" s="102" t="s">
        <v>1566</v>
      </c>
      <c r="B5355" s="103" t="s">
        <v>861</v>
      </c>
      <c r="C5355" s="102" t="s">
        <v>29</v>
      </c>
      <c r="D5355" s="102" t="s">
        <v>862</v>
      </c>
      <c r="E5355" s="104" t="s">
        <v>3291</v>
      </c>
      <c r="F5355" s="104"/>
      <c r="G5355" s="105" t="s">
        <v>65</v>
      </c>
      <c r="H5355" s="106" t="n">
        <v>1</v>
      </c>
      <c r="I5355" s="107" t="n">
        <f aca="false">L5355</f>
        <v>10.46</v>
      </c>
      <c r="J5355" s="107" t="n">
        <f aca="false">M5355</f>
        <v>10.46</v>
      </c>
      <c r="L5355" s="108" t="n">
        <f aca="false">TRUNC(N5355-N5355*$O$2,2)</f>
        <v>10.46</v>
      </c>
      <c r="M5355" s="108" t="n">
        <f aca="false">TRUNC(O5355-O5355*$O$2,2)</f>
        <v>10.46</v>
      </c>
      <c r="N5355" s="0" t="n">
        <v>13.41</v>
      </c>
      <c r="O5355" s="0" t="n">
        <v>13.41</v>
      </c>
    </row>
    <row r="5356" customFormat="false" ht="39.6" hidden="false" customHeight="true" outlineLevel="0" collapsed="false">
      <c r="A5356" s="109" t="s">
        <v>1567</v>
      </c>
      <c r="B5356" s="110" t="s">
        <v>3312</v>
      </c>
      <c r="C5356" s="109" t="s">
        <v>29</v>
      </c>
      <c r="D5356" s="109" t="s">
        <v>3313</v>
      </c>
      <c r="E5356" s="111" t="s">
        <v>1570</v>
      </c>
      <c r="F5356" s="111"/>
      <c r="G5356" s="112" t="s">
        <v>31</v>
      </c>
      <c r="H5356" s="113" t="n">
        <v>0.149</v>
      </c>
      <c r="I5356" s="114" t="n">
        <f aca="false">L5356</f>
        <v>22.6</v>
      </c>
      <c r="J5356" s="114" t="n">
        <f aca="false">M5356</f>
        <v>3.36</v>
      </c>
      <c r="L5356" s="108" t="n">
        <f aca="false">TRUNC(N5356-N5356*$O$2,2)</f>
        <v>22.6</v>
      </c>
      <c r="M5356" s="108" t="n">
        <f aca="false">TRUNC(O5356-O5356*$O$2,2)</f>
        <v>3.36</v>
      </c>
      <c r="N5356" s="0" t="n">
        <v>28.96</v>
      </c>
      <c r="O5356" s="0" t="n">
        <v>4.31</v>
      </c>
    </row>
    <row r="5357" customFormat="false" ht="39.6" hidden="false" customHeight="true" outlineLevel="0" collapsed="false">
      <c r="A5357" s="109" t="s">
        <v>1567</v>
      </c>
      <c r="B5357" s="110" t="s">
        <v>3314</v>
      </c>
      <c r="C5357" s="109" t="s">
        <v>29</v>
      </c>
      <c r="D5357" s="109" t="s">
        <v>3315</v>
      </c>
      <c r="E5357" s="111" t="s">
        <v>1570</v>
      </c>
      <c r="F5357" s="111"/>
      <c r="G5357" s="112" t="s">
        <v>31</v>
      </c>
      <c r="H5357" s="113" t="n">
        <v>0.149</v>
      </c>
      <c r="I5357" s="114" t="n">
        <f aca="false">L5357</f>
        <v>16.13</v>
      </c>
      <c r="J5357" s="114" t="n">
        <f aca="false">M5357</f>
        <v>2.39</v>
      </c>
      <c r="L5357" s="108" t="n">
        <f aca="false">TRUNC(N5357-N5357*$O$2,2)</f>
        <v>16.13</v>
      </c>
      <c r="M5357" s="108" t="n">
        <f aca="false">TRUNC(O5357-O5357*$O$2,2)</f>
        <v>2.39</v>
      </c>
      <c r="N5357" s="0" t="n">
        <v>20.67</v>
      </c>
      <c r="O5357" s="0" t="n">
        <v>3.07</v>
      </c>
    </row>
    <row r="5358" customFormat="false" ht="25.5" hidden="false" customHeight="false" outlineLevel="0" collapsed="false">
      <c r="A5358" s="122" t="s">
        <v>1578</v>
      </c>
      <c r="B5358" s="123" t="s">
        <v>3318</v>
      </c>
      <c r="C5358" s="122" t="s">
        <v>29</v>
      </c>
      <c r="D5358" s="122" t="s">
        <v>3319</v>
      </c>
      <c r="E5358" s="124" t="s">
        <v>1581</v>
      </c>
      <c r="F5358" s="124"/>
      <c r="G5358" s="125" t="s">
        <v>65</v>
      </c>
      <c r="H5358" s="126" t="n">
        <v>0.0095</v>
      </c>
      <c r="I5358" s="127" t="n">
        <f aca="false">L5358</f>
        <v>45.92</v>
      </c>
      <c r="J5358" s="127" t="n">
        <f aca="false">M5358</f>
        <v>0.42</v>
      </c>
      <c r="L5358" s="108" t="n">
        <f aca="false">TRUNC(N5358-N5358*$O$2,2)</f>
        <v>45.92</v>
      </c>
      <c r="M5358" s="108" t="n">
        <f aca="false">TRUNC(O5358-O5358*$O$2,2)</f>
        <v>0.42</v>
      </c>
      <c r="N5358" s="0" t="n">
        <v>58.84</v>
      </c>
      <c r="O5358" s="0" t="n">
        <v>0.55</v>
      </c>
    </row>
    <row r="5359" customFormat="false" ht="38.25" hidden="false" customHeight="false" outlineLevel="0" collapsed="false">
      <c r="A5359" s="122" t="s">
        <v>1578</v>
      </c>
      <c r="B5359" s="123" t="s">
        <v>3534</v>
      </c>
      <c r="C5359" s="122" t="s">
        <v>29</v>
      </c>
      <c r="D5359" s="122" t="s">
        <v>3535</v>
      </c>
      <c r="E5359" s="124" t="s">
        <v>1581</v>
      </c>
      <c r="F5359" s="124"/>
      <c r="G5359" s="125" t="s">
        <v>65</v>
      </c>
      <c r="H5359" s="126" t="n">
        <v>1</v>
      </c>
      <c r="I5359" s="127" t="n">
        <f aca="false">L5359</f>
        <v>3.89</v>
      </c>
      <c r="J5359" s="127" t="n">
        <f aca="false">M5359</f>
        <v>3.89</v>
      </c>
      <c r="L5359" s="108" t="n">
        <f aca="false">TRUNC(N5359-N5359*$O$2,2)</f>
        <v>3.89</v>
      </c>
      <c r="M5359" s="108" t="n">
        <f aca="false">TRUNC(O5359-O5359*$O$2,2)</f>
        <v>3.89</v>
      </c>
      <c r="N5359" s="0" t="n">
        <v>4.99</v>
      </c>
      <c r="O5359" s="0" t="n">
        <v>4.99</v>
      </c>
    </row>
    <row r="5360" customFormat="false" ht="25.5" hidden="false" customHeight="false" outlineLevel="0" collapsed="false">
      <c r="A5360" s="122" t="s">
        <v>1578</v>
      </c>
      <c r="B5360" s="123" t="s">
        <v>3320</v>
      </c>
      <c r="C5360" s="122" t="s">
        <v>29</v>
      </c>
      <c r="D5360" s="122" t="s">
        <v>3321</v>
      </c>
      <c r="E5360" s="124" t="s">
        <v>1581</v>
      </c>
      <c r="F5360" s="124"/>
      <c r="G5360" s="125" t="s">
        <v>65</v>
      </c>
      <c r="H5360" s="126" t="n">
        <v>0.0082</v>
      </c>
      <c r="I5360" s="127" t="n">
        <f aca="false">L5360</f>
        <v>40.53</v>
      </c>
      <c r="J5360" s="127" t="n">
        <f aca="false">M5360</f>
        <v>0.32</v>
      </c>
      <c r="L5360" s="108" t="n">
        <f aca="false">TRUNC(N5360-N5360*$O$2,2)</f>
        <v>40.53</v>
      </c>
      <c r="M5360" s="108" t="n">
        <f aca="false">TRUNC(O5360-O5360*$O$2,2)</f>
        <v>0.32</v>
      </c>
      <c r="N5360" s="0" t="n">
        <v>51.93</v>
      </c>
      <c r="O5360" s="0" t="n">
        <v>0.42</v>
      </c>
    </row>
    <row r="5361" customFormat="false" ht="25.5" hidden="false" customHeight="false" outlineLevel="0" collapsed="false">
      <c r="A5361" s="122" t="s">
        <v>1578</v>
      </c>
      <c r="B5361" s="123" t="s">
        <v>3316</v>
      </c>
      <c r="C5361" s="122" t="s">
        <v>29</v>
      </c>
      <c r="D5361" s="122" t="s">
        <v>3317</v>
      </c>
      <c r="E5361" s="124" t="s">
        <v>1581</v>
      </c>
      <c r="F5361" s="124"/>
      <c r="G5361" s="125" t="s">
        <v>65</v>
      </c>
      <c r="H5361" s="126" t="n">
        <v>0.0331</v>
      </c>
      <c r="I5361" s="127" t="n">
        <f aca="false">L5361</f>
        <v>1.67</v>
      </c>
      <c r="J5361" s="127" t="n">
        <f aca="false">M5361</f>
        <v>0.05</v>
      </c>
      <c r="L5361" s="108" t="n">
        <f aca="false">TRUNC(N5361-N5361*$O$2,2)</f>
        <v>1.67</v>
      </c>
      <c r="M5361" s="108" t="n">
        <f aca="false">TRUNC(O5361-O5361*$O$2,2)</f>
        <v>0.05</v>
      </c>
      <c r="N5361" s="0" t="n">
        <v>2.15</v>
      </c>
      <c r="O5361" s="0" t="n">
        <v>0.07</v>
      </c>
    </row>
    <row r="5362" customFormat="false" ht="12.75" hidden="false" customHeight="false" outlineLevel="0" collapsed="false">
      <c r="A5362" s="115"/>
      <c r="B5362" s="115"/>
      <c r="C5362" s="115"/>
      <c r="D5362" s="115"/>
      <c r="E5362" s="115"/>
      <c r="F5362" s="116"/>
      <c r="G5362" s="115"/>
      <c r="H5362" s="116"/>
      <c r="I5362" s="115"/>
      <c r="J5362" s="116"/>
      <c r="L5362" s="108"/>
      <c r="M5362" s="108" t="n">
        <f aca="false">TRUNC(O5362-O5362*$O$2,2)</f>
        <v>4.46</v>
      </c>
      <c r="N5362" s="0" t="s">
        <v>1574</v>
      </c>
      <c r="O5362" s="0" t="n">
        <v>5.72</v>
      </c>
    </row>
    <row r="5363" customFormat="false" ht="12.75" hidden="false" customHeight="false" outlineLevel="0" collapsed="false">
      <c r="A5363" s="115"/>
      <c r="B5363" s="115"/>
      <c r="C5363" s="115"/>
      <c r="D5363" s="115"/>
      <c r="E5363" s="115"/>
      <c r="F5363" s="116"/>
      <c r="G5363" s="115"/>
      <c r="H5363" s="117" t="s">
        <v>1575</v>
      </c>
      <c r="I5363" s="117"/>
      <c r="J5363" s="118" t="n">
        <f aca="false">M5363</f>
        <v>12.81</v>
      </c>
      <c r="L5363" s="108" t="n">
        <f aca="false">TRUNC(N5363-N5363*$O$2,2)</f>
        <v>0</v>
      </c>
      <c r="M5363" s="108" t="n">
        <f aca="false">TRUNC(O5363-O5363*$O$2,2)</f>
        <v>12.81</v>
      </c>
      <c r="N5363" s="0" t="n">
        <v>0</v>
      </c>
      <c r="O5363" s="0" t="n">
        <v>16.42</v>
      </c>
    </row>
    <row r="5364" customFormat="false" ht="13.5" hidden="false" customHeight="false" outlineLevel="0" collapsed="false">
      <c r="A5364" s="30"/>
      <c r="B5364" s="30"/>
      <c r="C5364" s="30"/>
      <c r="D5364" s="30"/>
      <c r="E5364" s="30"/>
      <c r="F5364" s="30"/>
      <c r="G5364" s="30"/>
      <c r="H5364" s="119"/>
      <c r="I5364" s="30"/>
      <c r="J5364" s="120"/>
      <c r="L5364" s="108"/>
      <c r="M5364" s="108" t="n">
        <f aca="false">TRUNC(O5364-O5364*$O$2,2)</f>
        <v>25.63</v>
      </c>
      <c r="N5364" s="0" t="s">
        <v>1576</v>
      </c>
      <c r="O5364" s="0" t="n">
        <v>32.84</v>
      </c>
    </row>
    <row r="5365" customFormat="false" ht="13.5" hidden="false" customHeight="false" outlineLevel="0" collapsed="false">
      <c r="A5365" s="121"/>
      <c r="B5365" s="121"/>
      <c r="C5365" s="121"/>
      <c r="D5365" s="121"/>
      <c r="E5365" s="121"/>
      <c r="F5365" s="121"/>
      <c r="G5365" s="121"/>
      <c r="H5365" s="121"/>
      <c r="I5365" s="121"/>
      <c r="J5365" s="121"/>
      <c r="L5365" s="108" t="n">
        <f aca="false">TRUNC(N5365-N5365*$O$2,2)</f>
        <v>0</v>
      </c>
      <c r="M5365" s="108" t="n">
        <f aca="false">TRUNC(O5365-O5365*$O$2,2)</f>
        <v>0</v>
      </c>
      <c r="N5365" s="0" t="n">
        <v>0</v>
      </c>
      <c r="O5365" s="0" t="n">
        <v>0</v>
      </c>
    </row>
    <row r="5366" customFormat="false" ht="15" hidden="false" customHeight="false" outlineLevel="0" collapsed="false">
      <c r="A5366" s="98" t="s">
        <v>863</v>
      </c>
      <c r="B5366" s="99" t="s">
        <v>8</v>
      </c>
      <c r="C5366" s="98" t="s">
        <v>9</v>
      </c>
      <c r="D5366" s="98" t="s">
        <v>10</v>
      </c>
      <c r="E5366" s="100" t="s">
        <v>1565</v>
      </c>
      <c r="F5366" s="100"/>
      <c r="G5366" s="101" t="s">
        <v>11</v>
      </c>
      <c r="H5366" s="99" t="s">
        <v>12</v>
      </c>
      <c r="I5366" s="99" t="s">
        <v>13</v>
      </c>
      <c r="J5366" s="99" t="s">
        <v>15</v>
      </c>
      <c r="L5366" s="108"/>
      <c r="M5366" s="108"/>
    </row>
    <row r="5367" customFormat="false" ht="39.6" hidden="false" customHeight="true" outlineLevel="0" collapsed="false">
      <c r="A5367" s="102" t="s">
        <v>1566</v>
      </c>
      <c r="B5367" s="103" t="s">
        <v>864</v>
      </c>
      <c r="C5367" s="102" t="s">
        <v>29</v>
      </c>
      <c r="D5367" s="102" t="s">
        <v>865</v>
      </c>
      <c r="E5367" s="104" t="s">
        <v>3291</v>
      </c>
      <c r="F5367" s="104"/>
      <c r="G5367" s="105" t="s">
        <v>65</v>
      </c>
      <c r="H5367" s="106" t="n">
        <v>1</v>
      </c>
      <c r="I5367" s="107" t="n">
        <f aca="false">L5367</f>
        <v>8.96</v>
      </c>
      <c r="J5367" s="107" t="n">
        <f aca="false">M5367</f>
        <v>8.96</v>
      </c>
      <c r="L5367" s="108" t="n">
        <f aca="false">TRUNC(N5367-N5367*$O$2,2)</f>
        <v>8.96</v>
      </c>
      <c r="M5367" s="108" t="n">
        <f aca="false">TRUNC(O5367-O5367*$O$2,2)</f>
        <v>8.96</v>
      </c>
      <c r="N5367" s="0" t="n">
        <v>11.48</v>
      </c>
      <c r="O5367" s="0" t="n">
        <v>11.48</v>
      </c>
    </row>
    <row r="5368" customFormat="false" ht="39.6" hidden="false" customHeight="true" outlineLevel="0" collapsed="false">
      <c r="A5368" s="109" t="s">
        <v>1567</v>
      </c>
      <c r="B5368" s="110" t="s">
        <v>3312</v>
      </c>
      <c r="C5368" s="109" t="s">
        <v>29</v>
      </c>
      <c r="D5368" s="109" t="s">
        <v>3313</v>
      </c>
      <c r="E5368" s="111" t="s">
        <v>1570</v>
      </c>
      <c r="F5368" s="111"/>
      <c r="G5368" s="112" t="s">
        <v>31</v>
      </c>
      <c r="H5368" s="113" t="n">
        <v>0.1812</v>
      </c>
      <c r="I5368" s="114" t="n">
        <f aca="false">L5368</f>
        <v>22.6</v>
      </c>
      <c r="J5368" s="114" t="n">
        <f aca="false">M5368</f>
        <v>4.08</v>
      </c>
      <c r="L5368" s="108" t="n">
        <f aca="false">TRUNC(N5368-N5368*$O$2,2)</f>
        <v>22.6</v>
      </c>
      <c r="M5368" s="108" t="n">
        <f aca="false">TRUNC(O5368-O5368*$O$2,2)</f>
        <v>4.08</v>
      </c>
      <c r="N5368" s="0" t="n">
        <v>28.96</v>
      </c>
      <c r="O5368" s="0" t="n">
        <v>5.24</v>
      </c>
    </row>
    <row r="5369" customFormat="false" ht="39.6" hidden="false" customHeight="true" outlineLevel="0" collapsed="false">
      <c r="A5369" s="109" t="s">
        <v>1567</v>
      </c>
      <c r="B5369" s="110" t="s">
        <v>3314</v>
      </c>
      <c r="C5369" s="109" t="s">
        <v>29</v>
      </c>
      <c r="D5369" s="109" t="s">
        <v>3315</v>
      </c>
      <c r="E5369" s="111" t="s">
        <v>1570</v>
      </c>
      <c r="F5369" s="111"/>
      <c r="G5369" s="112" t="s">
        <v>31</v>
      </c>
      <c r="H5369" s="113" t="n">
        <v>0.1812</v>
      </c>
      <c r="I5369" s="114" t="n">
        <f aca="false">L5369</f>
        <v>16.13</v>
      </c>
      <c r="J5369" s="114" t="n">
        <f aca="false">M5369</f>
        <v>2.91</v>
      </c>
      <c r="L5369" s="108" t="n">
        <f aca="false">TRUNC(N5369-N5369*$O$2,2)</f>
        <v>16.13</v>
      </c>
      <c r="M5369" s="108" t="n">
        <f aca="false">TRUNC(O5369-O5369*$O$2,2)</f>
        <v>2.91</v>
      </c>
      <c r="N5369" s="0" t="n">
        <v>20.67</v>
      </c>
      <c r="O5369" s="0" t="n">
        <v>3.74</v>
      </c>
    </row>
    <row r="5370" customFormat="false" ht="25.5" hidden="false" customHeight="false" outlineLevel="0" collapsed="false">
      <c r="A5370" s="122" t="s">
        <v>1578</v>
      </c>
      <c r="B5370" s="123" t="s">
        <v>3320</v>
      </c>
      <c r="C5370" s="122" t="s">
        <v>29</v>
      </c>
      <c r="D5370" s="122" t="s">
        <v>3321</v>
      </c>
      <c r="E5370" s="124" t="s">
        <v>1581</v>
      </c>
      <c r="F5370" s="124"/>
      <c r="G5370" s="125" t="s">
        <v>65</v>
      </c>
      <c r="H5370" s="126" t="n">
        <v>0.0106</v>
      </c>
      <c r="I5370" s="127" t="n">
        <f aca="false">L5370</f>
        <v>40.53</v>
      </c>
      <c r="J5370" s="127" t="n">
        <f aca="false">M5370</f>
        <v>0.42</v>
      </c>
      <c r="L5370" s="108" t="n">
        <f aca="false">TRUNC(N5370-N5370*$O$2,2)</f>
        <v>40.53</v>
      </c>
      <c r="M5370" s="108" t="n">
        <f aca="false">TRUNC(O5370-O5370*$O$2,2)</f>
        <v>0.42</v>
      </c>
      <c r="N5370" s="0" t="n">
        <v>51.93</v>
      </c>
      <c r="O5370" s="0" t="n">
        <v>0.55</v>
      </c>
    </row>
    <row r="5371" customFormat="false" ht="25.5" hidden="false" customHeight="false" outlineLevel="0" collapsed="false">
      <c r="A5371" s="122" t="s">
        <v>1578</v>
      </c>
      <c r="B5371" s="123" t="s">
        <v>3318</v>
      </c>
      <c r="C5371" s="122" t="s">
        <v>29</v>
      </c>
      <c r="D5371" s="122" t="s">
        <v>3319</v>
      </c>
      <c r="E5371" s="124" t="s">
        <v>1581</v>
      </c>
      <c r="F5371" s="124"/>
      <c r="G5371" s="125" t="s">
        <v>65</v>
      </c>
      <c r="H5371" s="126" t="n">
        <v>0.012</v>
      </c>
      <c r="I5371" s="127" t="n">
        <f aca="false">L5371</f>
        <v>45.92</v>
      </c>
      <c r="J5371" s="127" t="n">
        <f aca="false">M5371</f>
        <v>0.54</v>
      </c>
      <c r="L5371" s="108" t="n">
        <f aca="false">TRUNC(N5371-N5371*$O$2,2)</f>
        <v>45.92</v>
      </c>
      <c r="M5371" s="108" t="n">
        <f aca="false">TRUNC(O5371-O5371*$O$2,2)</f>
        <v>0.54</v>
      </c>
      <c r="N5371" s="0" t="n">
        <v>58.84</v>
      </c>
      <c r="O5371" s="0" t="n">
        <v>0.7</v>
      </c>
    </row>
    <row r="5372" customFormat="false" ht="25.5" hidden="false" customHeight="false" outlineLevel="0" collapsed="false">
      <c r="A5372" s="122" t="s">
        <v>1578</v>
      </c>
      <c r="B5372" s="123" t="s">
        <v>3536</v>
      </c>
      <c r="C5372" s="122" t="s">
        <v>29</v>
      </c>
      <c r="D5372" s="122" t="s">
        <v>3537</v>
      </c>
      <c r="E5372" s="124" t="s">
        <v>1581</v>
      </c>
      <c r="F5372" s="124"/>
      <c r="G5372" s="125" t="s">
        <v>65</v>
      </c>
      <c r="H5372" s="126" t="n">
        <v>1</v>
      </c>
      <c r="I5372" s="127" t="n">
        <f aca="false">L5372</f>
        <v>0.9</v>
      </c>
      <c r="J5372" s="127" t="n">
        <f aca="false">M5372</f>
        <v>0.9</v>
      </c>
      <c r="L5372" s="108" t="n">
        <f aca="false">TRUNC(N5372-N5372*$O$2,2)</f>
        <v>0.9</v>
      </c>
      <c r="M5372" s="108" t="n">
        <f aca="false">TRUNC(O5372-O5372*$O$2,2)</f>
        <v>0.9</v>
      </c>
      <c r="N5372" s="0" t="n">
        <v>1.16</v>
      </c>
      <c r="O5372" s="0" t="n">
        <v>1.16</v>
      </c>
    </row>
    <row r="5373" customFormat="false" ht="25.5" hidden="false" customHeight="false" outlineLevel="0" collapsed="false">
      <c r="A5373" s="122" t="s">
        <v>1578</v>
      </c>
      <c r="B5373" s="123" t="s">
        <v>3316</v>
      </c>
      <c r="C5373" s="122" t="s">
        <v>29</v>
      </c>
      <c r="D5373" s="122" t="s">
        <v>3317</v>
      </c>
      <c r="E5373" s="124" t="s">
        <v>1581</v>
      </c>
      <c r="F5373" s="124"/>
      <c r="G5373" s="125" t="s">
        <v>65</v>
      </c>
      <c r="H5373" s="126" t="n">
        <v>0.0453</v>
      </c>
      <c r="I5373" s="127" t="n">
        <f aca="false">L5373</f>
        <v>1.67</v>
      </c>
      <c r="J5373" s="127" t="n">
        <f aca="false">M5373</f>
        <v>0.07</v>
      </c>
      <c r="L5373" s="108" t="n">
        <f aca="false">TRUNC(N5373-N5373*$O$2,2)</f>
        <v>1.67</v>
      </c>
      <c r="M5373" s="108" t="n">
        <f aca="false">TRUNC(O5373-O5373*$O$2,2)</f>
        <v>0.07</v>
      </c>
      <c r="N5373" s="0" t="n">
        <v>2.15</v>
      </c>
      <c r="O5373" s="0" t="n">
        <v>0.09</v>
      </c>
    </row>
    <row r="5374" customFormat="false" ht="12.75" hidden="false" customHeight="false" outlineLevel="0" collapsed="false">
      <c r="A5374" s="115"/>
      <c r="B5374" s="115"/>
      <c r="C5374" s="115"/>
      <c r="D5374" s="115"/>
      <c r="E5374" s="115"/>
      <c r="F5374" s="116"/>
      <c r="G5374" s="115"/>
      <c r="H5374" s="116"/>
      <c r="I5374" s="115"/>
      <c r="J5374" s="116"/>
      <c r="L5374" s="108"/>
      <c r="M5374" s="108" t="n">
        <f aca="false">TRUNC(O5374-O5374*$O$2,2)</f>
        <v>5.43</v>
      </c>
      <c r="N5374" s="0" t="s">
        <v>1574</v>
      </c>
      <c r="O5374" s="0" t="n">
        <v>6.96</v>
      </c>
    </row>
    <row r="5375" customFormat="false" ht="12.75" hidden="false" customHeight="false" outlineLevel="0" collapsed="false">
      <c r="A5375" s="115"/>
      <c r="B5375" s="115"/>
      <c r="C5375" s="115"/>
      <c r="D5375" s="115"/>
      <c r="E5375" s="115"/>
      <c r="F5375" s="116"/>
      <c r="G5375" s="115"/>
      <c r="H5375" s="117" t="s">
        <v>1575</v>
      </c>
      <c r="I5375" s="117"/>
      <c r="J5375" s="118" t="n">
        <f aca="false">M5375</f>
        <v>10.96</v>
      </c>
      <c r="L5375" s="108" t="n">
        <f aca="false">TRUNC(N5375-N5375*$O$2,2)</f>
        <v>0</v>
      </c>
      <c r="M5375" s="108" t="n">
        <f aca="false">TRUNC(O5375-O5375*$O$2,2)</f>
        <v>10.96</v>
      </c>
      <c r="N5375" s="0" t="n">
        <v>0</v>
      </c>
      <c r="O5375" s="0" t="n">
        <v>14.05</v>
      </c>
    </row>
    <row r="5376" customFormat="false" ht="13.5" hidden="false" customHeight="false" outlineLevel="0" collapsed="false">
      <c r="A5376" s="30"/>
      <c r="B5376" s="30"/>
      <c r="C5376" s="30"/>
      <c r="D5376" s="30"/>
      <c r="E5376" s="30"/>
      <c r="F5376" s="30"/>
      <c r="G5376" s="30"/>
      <c r="H5376" s="119"/>
      <c r="I5376" s="30"/>
      <c r="J5376" s="120"/>
      <c r="L5376" s="108"/>
      <c r="M5376" s="108" t="n">
        <f aca="false">TRUNC(O5376-O5376*$O$2,2)</f>
        <v>241.25</v>
      </c>
      <c r="N5376" s="0" t="s">
        <v>1576</v>
      </c>
      <c r="O5376" s="0" t="n">
        <v>309.1</v>
      </c>
    </row>
    <row r="5377" customFormat="false" ht="13.5" hidden="false" customHeight="false" outlineLevel="0" collapsed="false">
      <c r="A5377" s="121"/>
      <c r="B5377" s="121"/>
      <c r="C5377" s="121"/>
      <c r="D5377" s="121"/>
      <c r="E5377" s="121"/>
      <c r="F5377" s="121"/>
      <c r="G5377" s="121"/>
      <c r="H5377" s="121"/>
      <c r="I5377" s="121"/>
      <c r="J5377" s="121"/>
      <c r="L5377" s="108" t="n">
        <f aca="false">TRUNC(N5377-N5377*$O$2,2)</f>
        <v>0</v>
      </c>
      <c r="M5377" s="108" t="n">
        <f aca="false">TRUNC(O5377-O5377*$O$2,2)</f>
        <v>0</v>
      </c>
      <c r="N5377" s="0" t="n">
        <v>0</v>
      </c>
      <c r="O5377" s="0" t="n">
        <v>0</v>
      </c>
    </row>
    <row r="5378" customFormat="false" ht="15" hidden="false" customHeight="false" outlineLevel="0" collapsed="false">
      <c r="A5378" s="98" t="s">
        <v>866</v>
      </c>
      <c r="B5378" s="99" t="s">
        <v>8</v>
      </c>
      <c r="C5378" s="98" t="s">
        <v>9</v>
      </c>
      <c r="D5378" s="98" t="s">
        <v>10</v>
      </c>
      <c r="E5378" s="100" t="s">
        <v>1565</v>
      </c>
      <c r="F5378" s="100"/>
      <c r="G5378" s="101" t="s">
        <v>11</v>
      </c>
      <c r="H5378" s="99" t="s">
        <v>12</v>
      </c>
      <c r="I5378" s="99" t="s">
        <v>13</v>
      </c>
      <c r="J5378" s="99" t="s">
        <v>15</v>
      </c>
      <c r="L5378" s="108"/>
      <c r="M5378" s="108"/>
    </row>
    <row r="5379" customFormat="false" ht="39.6" hidden="false" customHeight="true" outlineLevel="0" collapsed="false">
      <c r="A5379" s="102" t="s">
        <v>1566</v>
      </c>
      <c r="B5379" s="103" t="s">
        <v>867</v>
      </c>
      <c r="C5379" s="102" t="s">
        <v>29</v>
      </c>
      <c r="D5379" s="102" t="s">
        <v>868</v>
      </c>
      <c r="E5379" s="104" t="s">
        <v>3291</v>
      </c>
      <c r="F5379" s="104"/>
      <c r="G5379" s="105" t="s">
        <v>65</v>
      </c>
      <c r="H5379" s="106" t="n">
        <v>1</v>
      </c>
      <c r="I5379" s="107" t="n">
        <f aca="false">L5379</f>
        <v>13.61</v>
      </c>
      <c r="J5379" s="107" t="n">
        <f aca="false">M5379</f>
        <v>13.61</v>
      </c>
      <c r="L5379" s="108" t="n">
        <f aca="false">TRUNC(N5379-N5379*$O$2,2)</f>
        <v>13.61</v>
      </c>
      <c r="M5379" s="108" t="n">
        <f aca="false">TRUNC(O5379-O5379*$O$2,2)</f>
        <v>13.61</v>
      </c>
      <c r="N5379" s="0" t="n">
        <v>17.44</v>
      </c>
      <c r="O5379" s="0" t="n">
        <v>17.44</v>
      </c>
    </row>
    <row r="5380" customFormat="false" ht="39.6" hidden="false" customHeight="true" outlineLevel="0" collapsed="false">
      <c r="A5380" s="109" t="s">
        <v>1567</v>
      </c>
      <c r="B5380" s="110" t="s">
        <v>3314</v>
      </c>
      <c r="C5380" s="109" t="s">
        <v>29</v>
      </c>
      <c r="D5380" s="109" t="s">
        <v>3315</v>
      </c>
      <c r="E5380" s="111" t="s">
        <v>1570</v>
      </c>
      <c r="F5380" s="111"/>
      <c r="G5380" s="112" t="s">
        <v>31</v>
      </c>
      <c r="H5380" s="113" t="n">
        <v>0.2416</v>
      </c>
      <c r="I5380" s="114" t="n">
        <f aca="false">L5380</f>
        <v>16.13</v>
      </c>
      <c r="J5380" s="114" t="n">
        <f aca="false">M5380</f>
        <v>3.89</v>
      </c>
      <c r="L5380" s="108" t="n">
        <f aca="false">TRUNC(N5380-N5380*$O$2,2)</f>
        <v>16.13</v>
      </c>
      <c r="M5380" s="108" t="n">
        <f aca="false">TRUNC(O5380-O5380*$O$2,2)</f>
        <v>3.89</v>
      </c>
      <c r="N5380" s="0" t="n">
        <v>20.67</v>
      </c>
      <c r="O5380" s="0" t="n">
        <v>4.99</v>
      </c>
    </row>
    <row r="5381" customFormat="false" ht="39.6" hidden="false" customHeight="true" outlineLevel="0" collapsed="false">
      <c r="A5381" s="109" t="s">
        <v>1567</v>
      </c>
      <c r="B5381" s="110" t="s">
        <v>3312</v>
      </c>
      <c r="C5381" s="109" t="s">
        <v>29</v>
      </c>
      <c r="D5381" s="109" t="s">
        <v>3313</v>
      </c>
      <c r="E5381" s="111" t="s">
        <v>1570</v>
      </c>
      <c r="F5381" s="111"/>
      <c r="G5381" s="112" t="s">
        <v>31</v>
      </c>
      <c r="H5381" s="113" t="n">
        <v>0.2416</v>
      </c>
      <c r="I5381" s="114" t="n">
        <f aca="false">L5381</f>
        <v>22.6</v>
      </c>
      <c r="J5381" s="114" t="n">
        <f aca="false">M5381</f>
        <v>5.45</v>
      </c>
      <c r="L5381" s="108" t="n">
        <f aca="false">TRUNC(N5381-N5381*$O$2,2)</f>
        <v>22.6</v>
      </c>
      <c r="M5381" s="108" t="n">
        <f aca="false">TRUNC(O5381-O5381*$O$2,2)</f>
        <v>5.45</v>
      </c>
      <c r="N5381" s="0" t="n">
        <v>28.96</v>
      </c>
      <c r="O5381" s="0" t="n">
        <v>6.99</v>
      </c>
    </row>
    <row r="5382" customFormat="false" ht="25.5" hidden="false" customHeight="false" outlineLevel="0" collapsed="false">
      <c r="A5382" s="122" t="s">
        <v>1578</v>
      </c>
      <c r="B5382" s="123" t="s">
        <v>3320</v>
      </c>
      <c r="C5382" s="122" t="s">
        <v>29</v>
      </c>
      <c r="D5382" s="122" t="s">
        <v>3321</v>
      </c>
      <c r="E5382" s="124" t="s">
        <v>1581</v>
      </c>
      <c r="F5382" s="124"/>
      <c r="G5382" s="125" t="s">
        <v>65</v>
      </c>
      <c r="H5382" s="126" t="n">
        <v>0.0141</v>
      </c>
      <c r="I5382" s="127" t="n">
        <f aca="false">L5382</f>
        <v>40.53</v>
      </c>
      <c r="J5382" s="127" t="n">
        <f aca="false">M5382</f>
        <v>0.56</v>
      </c>
      <c r="L5382" s="108" t="n">
        <f aca="false">TRUNC(N5382-N5382*$O$2,2)</f>
        <v>40.53</v>
      </c>
      <c r="M5382" s="108" t="n">
        <f aca="false">TRUNC(O5382-O5382*$O$2,2)</f>
        <v>0.56</v>
      </c>
      <c r="N5382" s="0" t="n">
        <v>51.93</v>
      </c>
      <c r="O5382" s="0" t="n">
        <v>0.73</v>
      </c>
    </row>
    <row r="5383" customFormat="false" ht="25.5" hidden="false" customHeight="false" outlineLevel="0" collapsed="false">
      <c r="A5383" s="122" t="s">
        <v>1578</v>
      </c>
      <c r="B5383" s="123" t="s">
        <v>3318</v>
      </c>
      <c r="C5383" s="122" t="s">
        <v>29</v>
      </c>
      <c r="D5383" s="122" t="s">
        <v>3319</v>
      </c>
      <c r="E5383" s="124" t="s">
        <v>1581</v>
      </c>
      <c r="F5383" s="124"/>
      <c r="G5383" s="125" t="s">
        <v>65</v>
      </c>
      <c r="H5383" s="126" t="n">
        <v>0.0165</v>
      </c>
      <c r="I5383" s="127" t="n">
        <f aca="false">L5383</f>
        <v>45.92</v>
      </c>
      <c r="J5383" s="127" t="n">
        <f aca="false">M5383</f>
        <v>0.75</v>
      </c>
      <c r="L5383" s="108" t="n">
        <f aca="false">TRUNC(N5383-N5383*$O$2,2)</f>
        <v>45.92</v>
      </c>
      <c r="M5383" s="108" t="n">
        <f aca="false">TRUNC(O5383-O5383*$O$2,2)</f>
        <v>0.75</v>
      </c>
      <c r="N5383" s="0" t="n">
        <v>58.84</v>
      </c>
      <c r="O5383" s="0" t="n">
        <v>0.97</v>
      </c>
    </row>
    <row r="5384" customFormat="false" ht="25.5" hidden="false" customHeight="false" outlineLevel="0" collapsed="false">
      <c r="A5384" s="122" t="s">
        <v>1578</v>
      </c>
      <c r="B5384" s="123" t="s">
        <v>3316</v>
      </c>
      <c r="C5384" s="122" t="s">
        <v>29</v>
      </c>
      <c r="D5384" s="122" t="s">
        <v>3317</v>
      </c>
      <c r="E5384" s="124" t="s">
        <v>1581</v>
      </c>
      <c r="F5384" s="124"/>
      <c r="G5384" s="125" t="s">
        <v>65</v>
      </c>
      <c r="H5384" s="126" t="n">
        <v>0.0605</v>
      </c>
      <c r="I5384" s="127" t="n">
        <f aca="false">L5384</f>
        <v>1.67</v>
      </c>
      <c r="J5384" s="127" t="n">
        <f aca="false">M5384</f>
        <v>0.1</v>
      </c>
      <c r="L5384" s="108" t="n">
        <f aca="false">TRUNC(N5384-N5384*$O$2,2)</f>
        <v>1.67</v>
      </c>
      <c r="M5384" s="108" t="n">
        <f aca="false">TRUNC(O5384-O5384*$O$2,2)</f>
        <v>0.1</v>
      </c>
      <c r="N5384" s="0" t="n">
        <v>2.15</v>
      </c>
      <c r="O5384" s="0" t="n">
        <v>0.13</v>
      </c>
    </row>
    <row r="5385" customFormat="false" ht="25.5" hidden="false" customHeight="false" outlineLevel="0" collapsed="false">
      <c r="A5385" s="122" t="s">
        <v>1578</v>
      </c>
      <c r="B5385" s="123" t="s">
        <v>3538</v>
      </c>
      <c r="C5385" s="122" t="s">
        <v>29</v>
      </c>
      <c r="D5385" s="122" t="s">
        <v>3539</v>
      </c>
      <c r="E5385" s="124" t="s">
        <v>1581</v>
      </c>
      <c r="F5385" s="124"/>
      <c r="G5385" s="125" t="s">
        <v>65</v>
      </c>
      <c r="H5385" s="126" t="n">
        <v>1</v>
      </c>
      <c r="I5385" s="127" t="n">
        <f aca="false">L5385</f>
        <v>2.83</v>
      </c>
      <c r="J5385" s="127" t="n">
        <f aca="false">M5385</f>
        <v>2.83</v>
      </c>
      <c r="L5385" s="108" t="n">
        <f aca="false">TRUNC(N5385-N5385*$O$2,2)</f>
        <v>2.83</v>
      </c>
      <c r="M5385" s="108" t="n">
        <f aca="false">TRUNC(O5385-O5385*$O$2,2)</f>
        <v>2.83</v>
      </c>
      <c r="N5385" s="0" t="n">
        <v>3.63</v>
      </c>
      <c r="O5385" s="0" t="n">
        <v>3.63</v>
      </c>
    </row>
    <row r="5386" customFormat="false" ht="12.75" hidden="false" customHeight="false" outlineLevel="0" collapsed="false">
      <c r="A5386" s="115"/>
      <c r="B5386" s="115"/>
      <c r="C5386" s="115"/>
      <c r="D5386" s="115"/>
      <c r="E5386" s="115"/>
      <c r="F5386" s="116"/>
      <c r="G5386" s="115"/>
      <c r="H5386" s="116"/>
      <c r="I5386" s="115"/>
      <c r="J5386" s="116"/>
      <c r="L5386" s="108"/>
      <c r="M5386" s="108" t="n">
        <f aca="false">TRUNC(O5386-O5386*$O$2,2)</f>
        <v>7.25</v>
      </c>
      <c r="N5386" s="0" t="s">
        <v>1574</v>
      </c>
      <c r="O5386" s="0" t="n">
        <v>9.29</v>
      </c>
    </row>
    <row r="5387" customFormat="false" ht="12.75" hidden="false" customHeight="false" outlineLevel="0" collapsed="false">
      <c r="A5387" s="115"/>
      <c r="B5387" s="115"/>
      <c r="C5387" s="115"/>
      <c r="D5387" s="115"/>
      <c r="E5387" s="115"/>
      <c r="F5387" s="116"/>
      <c r="G5387" s="115"/>
      <c r="H5387" s="117" t="s">
        <v>1575</v>
      </c>
      <c r="I5387" s="117"/>
      <c r="J5387" s="118" t="n">
        <f aca="false">M5387</f>
        <v>16.66</v>
      </c>
      <c r="L5387" s="108" t="n">
        <f aca="false">TRUNC(N5387-N5387*$O$2,2)</f>
        <v>0</v>
      </c>
      <c r="M5387" s="108" t="n">
        <f aca="false">TRUNC(O5387-O5387*$O$2,2)</f>
        <v>16.66</v>
      </c>
      <c r="N5387" s="0" t="n">
        <v>0</v>
      </c>
      <c r="O5387" s="0" t="n">
        <v>21.35</v>
      </c>
    </row>
    <row r="5388" customFormat="false" ht="13.5" hidden="false" customHeight="false" outlineLevel="0" collapsed="false">
      <c r="A5388" s="30"/>
      <c r="B5388" s="30"/>
      <c r="C5388" s="30"/>
      <c r="D5388" s="30"/>
      <c r="E5388" s="30"/>
      <c r="F5388" s="30"/>
      <c r="G5388" s="30"/>
      <c r="H5388" s="119"/>
      <c r="I5388" s="30"/>
      <c r="J5388" s="120"/>
      <c r="L5388" s="108"/>
      <c r="M5388" s="108" t="n">
        <f aca="false">TRUNC(O5388-O5388*$O$2,2)</f>
        <v>33.32</v>
      </c>
      <c r="N5388" s="0" t="s">
        <v>1576</v>
      </c>
      <c r="O5388" s="0" t="n">
        <v>42.7</v>
      </c>
    </row>
    <row r="5389" customFormat="false" ht="13.5" hidden="false" customHeight="false" outlineLevel="0" collapsed="false">
      <c r="A5389" s="121"/>
      <c r="B5389" s="121"/>
      <c r="C5389" s="121"/>
      <c r="D5389" s="121"/>
      <c r="E5389" s="121"/>
      <c r="F5389" s="121"/>
      <c r="G5389" s="121"/>
      <c r="H5389" s="121"/>
      <c r="I5389" s="121"/>
      <c r="J5389" s="121"/>
      <c r="L5389" s="108" t="n">
        <f aca="false">TRUNC(N5389-N5389*$O$2,2)</f>
        <v>0</v>
      </c>
      <c r="M5389" s="108" t="n">
        <f aca="false">TRUNC(O5389-O5389*$O$2,2)</f>
        <v>0</v>
      </c>
      <c r="N5389" s="0" t="n">
        <v>0</v>
      </c>
      <c r="O5389" s="0" t="n">
        <v>0</v>
      </c>
    </row>
    <row r="5390" customFormat="false" ht="15" hidden="false" customHeight="false" outlineLevel="0" collapsed="false">
      <c r="A5390" s="98" t="s">
        <v>869</v>
      </c>
      <c r="B5390" s="99" t="s">
        <v>8</v>
      </c>
      <c r="C5390" s="98" t="s">
        <v>9</v>
      </c>
      <c r="D5390" s="98" t="s">
        <v>10</v>
      </c>
      <c r="E5390" s="100" t="s">
        <v>1565</v>
      </c>
      <c r="F5390" s="100"/>
      <c r="G5390" s="101" t="s">
        <v>11</v>
      </c>
      <c r="H5390" s="99" t="s">
        <v>12</v>
      </c>
      <c r="I5390" s="99" t="s">
        <v>13</v>
      </c>
      <c r="J5390" s="99" t="s">
        <v>15</v>
      </c>
      <c r="L5390" s="108"/>
      <c r="M5390" s="108"/>
    </row>
    <row r="5391" customFormat="false" ht="39.6" hidden="false" customHeight="true" outlineLevel="0" collapsed="false">
      <c r="A5391" s="102" t="s">
        <v>1566</v>
      </c>
      <c r="B5391" s="103" t="s">
        <v>870</v>
      </c>
      <c r="C5391" s="102" t="s">
        <v>29</v>
      </c>
      <c r="D5391" s="102" t="s">
        <v>871</v>
      </c>
      <c r="E5391" s="104" t="s">
        <v>3291</v>
      </c>
      <c r="F5391" s="104"/>
      <c r="G5391" s="105" t="s">
        <v>65</v>
      </c>
      <c r="H5391" s="106" t="n">
        <v>1</v>
      </c>
      <c r="I5391" s="107" t="n">
        <f aca="false">L5391</f>
        <v>18.61</v>
      </c>
      <c r="J5391" s="107" t="n">
        <f aca="false">M5391</f>
        <v>18.61</v>
      </c>
      <c r="L5391" s="108" t="n">
        <f aca="false">TRUNC(N5391-N5391*$O$2,2)</f>
        <v>18.61</v>
      </c>
      <c r="M5391" s="108" t="n">
        <f aca="false">TRUNC(O5391-O5391*$O$2,2)</f>
        <v>18.61</v>
      </c>
      <c r="N5391" s="0" t="n">
        <v>23.85</v>
      </c>
      <c r="O5391" s="0" t="n">
        <v>23.85</v>
      </c>
    </row>
    <row r="5392" customFormat="false" ht="39.6" hidden="false" customHeight="true" outlineLevel="0" collapsed="false">
      <c r="A5392" s="109" t="s">
        <v>1567</v>
      </c>
      <c r="B5392" s="110" t="s">
        <v>3314</v>
      </c>
      <c r="C5392" s="109" t="s">
        <v>29</v>
      </c>
      <c r="D5392" s="109" t="s">
        <v>3315</v>
      </c>
      <c r="E5392" s="111" t="s">
        <v>1570</v>
      </c>
      <c r="F5392" s="111"/>
      <c r="G5392" s="112" t="s">
        <v>31</v>
      </c>
      <c r="H5392" s="113" t="n">
        <v>0.256</v>
      </c>
      <c r="I5392" s="114" t="n">
        <f aca="false">L5392</f>
        <v>16.13</v>
      </c>
      <c r="J5392" s="114" t="n">
        <f aca="false">M5392</f>
        <v>4.12</v>
      </c>
      <c r="L5392" s="108" t="n">
        <f aca="false">TRUNC(N5392-N5392*$O$2,2)</f>
        <v>16.13</v>
      </c>
      <c r="M5392" s="108" t="n">
        <f aca="false">TRUNC(O5392-O5392*$O$2,2)</f>
        <v>4.12</v>
      </c>
      <c r="N5392" s="0" t="n">
        <v>20.67</v>
      </c>
      <c r="O5392" s="0" t="n">
        <v>5.29</v>
      </c>
    </row>
    <row r="5393" customFormat="false" ht="39.6" hidden="false" customHeight="true" outlineLevel="0" collapsed="false">
      <c r="A5393" s="109" t="s">
        <v>1567</v>
      </c>
      <c r="B5393" s="110" t="s">
        <v>3312</v>
      </c>
      <c r="C5393" s="109" t="s">
        <v>29</v>
      </c>
      <c r="D5393" s="109" t="s">
        <v>3313</v>
      </c>
      <c r="E5393" s="111" t="s">
        <v>1570</v>
      </c>
      <c r="F5393" s="111"/>
      <c r="G5393" s="112" t="s">
        <v>31</v>
      </c>
      <c r="H5393" s="113" t="n">
        <v>0.256</v>
      </c>
      <c r="I5393" s="114" t="n">
        <f aca="false">L5393</f>
        <v>22.6</v>
      </c>
      <c r="J5393" s="114" t="n">
        <f aca="false">M5393</f>
        <v>5.78</v>
      </c>
      <c r="L5393" s="108" t="n">
        <f aca="false">TRUNC(N5393-N5393*$O$2,2)</f>
        <v>22.6</v>
      </c>
      <c r="M5393" s="108" t="n">
        <f aca="false">TRUNC(O5393-O5393*$O$2,2)</f>
        <v>5.78</v>
      </c>
      <c r="N5393" s="0" t="n">
        <v>28.96</v>
      </c>
      <c r="O5393" s="0" t="n">
        <v>7.41</v>
      </c>
    </row>
    <row r="5394" customFormat="false" ht="25.5" hidden="false" customHeight="false" outlineLevel="0" collapsed="false">
      <c r="A5394" s="122" t="s">
        <v>1578</v>
      </c>
      <c r="B5394" s="123" t="s">
        <v>3318</v>
      </c>
      <c r="C5394" s="122" t="s">
        <v>29</v>
      </c>
      <c r="D5394" s="122" t="s">
        <v>3319</v>
      </c>
      <c r="E5394" s="124" t="s">
        <v>1581</v>
      </c>
      <c r="F5394" s="124"/>
      <c r="G5394" s="125" t="s">
        <v>65</v>
      </c>
      <c r="H5394" s="126" t="n">
        <v>0.021</v>
      </c>
      <c r="I5394" s="127" t="n">
        <f aca="false">L5394</f>
        <v>45.92</v>
      </c>
      <c r="J5394" s="127" t="n">
        <f aca="false">M5394</f>
        <v>0.96</v>
      </c>
      <c r="L5394" s="108" t="n">
        <f aca="false">TRUNC(N5394-N5394*$O$2,2)</f>
        <v>45.92</v>
      </c>
      <c r="M5394" s="108" t="n">
        <f aca="false">TRUNC(O5394-O5394*$O$2,2)</f>
        <v>0.96</v>
      </c>
      <c r="N5394" s="0" t="n">
        <v>58.84</v>
      </c>
      <c r="O5394" s="0" t="n">
        <v>1.23</v>
      </c>
    </row>
    <row r="5395" customFormat="false" ht="25.5" hidden="false" customHeight="false" outlineLevel="0" collapsed="false">
      <c r="A5395" s="122" t="s">
        <v>1578</v>
      </c>
      <c r="B5395" s="123" t="s">
        <v>3540</v>
      </c>
      <c r="C5395" s="122" t="s">
        <v>29</v>
      </c>
      <c r="D5395" s="122" t="s">
        <v>3541</v>
      </c>
      <c r="E5395" s="124" t="s">
        <v>1581</v>
      </c>
      <c r="F5395" s="124"/>
      <c r="G5395" s="125" t="s">
        <v>65</v>
      </c>
      <c r="H5395" s="126" t="n">
        <v>1</v>
      </c>
      <c r="I5395" s="127" t="n">
        <f aca="false">L5395</f>
        <v>6.93</v>
      </c>
      <c r="J5395" s="127" t="n">
        <f aca="false">M5395</f>
        <v>6.93</v>
      </c>
      <c r="L5395" s="108" t="n">
        <f aca="false">TRUNC(N5395-N5395*$O$2,2)</f>
        <v>6.93</v>
      </c>
      <c r="M5395" s="108" t="n">
        <f aca="false">TRUNC(O5395-O5395*$O$2,2)</f>
        <v>6.93</v>
      </c>
      <c r="N5395" s="0" t="n">
        <v>8.88</v>
      </c>
      <c r="O5395" s="0" t="n">
        <v>8.88</v>
      </c>
    </row>
    <row r="5396" customFormat="false" ht="25.5" hidden="false" customHeight="false" outlineLevel="0" collapsed="false">
      <c r="A5396" s="122" t="s">
        <v>1578</v>
      </c>
      <c r="B5396" s="123" t="s">
        <v>3320</v>
      </c>
      <c r="C5396" s="122" t="s">
        <v>29</v>
      </c>
      <c r="D5396" s="122" t="s">
        <v>3321</v>
      </c>
      <c r="E5396" s="124" t="s">
        <v>1581</v>
      </c>
      <c r="F5396" s="124"/>
      <c r="G5396" s="125" t="s">
        <v>65</v>
      </c>
      <c r="H5396" s="126" t="n">
        <v>0.0176</v>
      </c>
      <c r="I5396" s="127" t="n">
        <f aca="false">L5396</f>
        <v>40.53</v>
      </c>
      <c r="J5396" s="127" t="n">
        <f aca="false">M5396</f>
        <v>0.71</v>
      </c>
      <c r="L5396" s="108" t="n">
        <f aca="false">TRUNC(N5396-N5396*$O$2,2)</f>
        <v>40.53</v>
      </c>
      <c r="M5396" s="108" t="n">
        <f aca="false">TRUNC(O5396-O5396*$O$2,2)</f>
        <v>0.71</v>
      </c>
      <c r="N5396" s="0" t="n">
        <v>51.93</v>
      </c>
      <c r="O5396" s="0" t="n">
        <v>0.91</v>
      </c>
    </row>
    <row r="5397" customFormat="false" ht="25.5" hidden="false" customHeight="false" outlineLevel="0" collapsed="false">
      <c r="A5397" s="122" t="s">
        <v>1578</v>
      </c>
      <c r="B5397" s="123" t="s">
        <v>3316</v>
      </c>
      <c r="C5397" s="122" t="s">
        <v>29</v>
      </c>
      <c r="D5397" s="122" t="s">
        <v>3317</v>
      </c>
      <c r="E5397" s="124" t="s">
        <v>1581</v>
      </c>
      <c r="F5397" s="124"/>
      <c r="G5397" s="125" t="s">
        <v>65</v>
      </c>
      <c r="H5397" s="126" t="n">
        <v>0.0641</v>
      </c>
      <c r="I5397" s="127" t="n">
        <f aca="false">L5397</f>
        <v>1.67</v>
      </c>
      <c r="J5397" s="127" t="n">
        <f aca="false">M5397</f>
        <v>0.1</v>
      </c>
      <c r="L5397" s="108" t="n">
        <f aca="false">TRUNC(N5397-N5397*$O$2,2)</f>
        <v>1.67</v>
      </c>
      <c r="M5397" s="108" t="n">
        <f aca="false">TRUNC(O5397-O5397*$O$2,2)</f>
        <v>0.1</v>
      </c>
      <c r="N5397" s="0" t="n">
        <v>2.15</v>
      </c>
      <c r="O5397" s="0" t="n">
        <v>0.13</v>
      </c>
    </row>
    <row r="5398" customFormat="false" ht="12.75" hidden="false" customHeight="false" outlineLevel="0" collapsed="false">
      <c r="A5398" s="115"/>
      <c r="B5398" s="115"/>
      <c r="C5398" s="115"/>
      <c r="D5398" s="115"/>
      <c r="E5398" s="115"/>
      <c r="F5398" s="116"/>
      <c r="G5398" s="115"/>
      <c r="H5398" s="116"/>
      <c r="I5398" s="115"/>
      <c r="J5398" s="116"/>
      <c r="L5398" s="108"/>
      <c r="M5398" s="108" t="n">
        <f aca="false">TRUNC(O5398-O5398*$O$2,2)</f>
        <v>7.68</v>
      </c>
      <c r="N5398" s="0" t="s">
        <v>1574</v>
      </c>
      <c r="O5398" s="0" t="n">
        <v>9.84</v>
      </c>
    </row>
    <row r="5399" customFormat="false" ht="12.75" hidden="false" customHeight="false" outlineLevel="0" collapsed="false">
      <c r="A5399" s="115"/>
      <c r="B5399" s="115"/>
      <c r="C5399" s="115"/>
      <c r="D5399" s="115"/>
      <c r="E5399" s="115"/>
      <c r="F5399" s="116"/>
      <c r="G5399" s="115"/>
      <c r="H5399" s="117" t="s">
        <v>1575</v>
      </c>
      <c r="I5399" s="117"/>
      <c r="J5399" s="118" t="n">
        <f aca="false">M5399</f>
        <v>22.79</v>
      </c>
      <c r="L5399" s="108" t="n">
        <f aca="false">TRUNC(N5399-N5399*$O$2,2)</f>
        <v>0</v>
      </c>
      <c r="M5399" s="108" t="n">
        <f aca="false">TRUNC(O5399-O5399*$O$2,2)</f>
        <v>22.79</v>
      </c>
      <c r="N5399" s="0" t="n">
        <v>0</v>
      </c>
      <c r="O5399" s="0" t="n">
        <v>29.2</v>
      </c>
    </row>
    <row r="5400" customFormat="false" ht="13.5" hidden="false" customHeight="false" outlineLevel="0" collapsed="false">
      <c r="A5400" s="30"/>
      <c r="B5400" s="30"/>
      <c r="C5400" s="30"/>
      <c r="D5400" s="30"/>
      <c r="E5400" s="30"/>
      <c r="F5400" s="30"/>
      <c r="G5400" s="30"/>
      <c r="H5400" s="119"/>
      <c r="I5400" s="30"/>
      <c r="J5400" s="120"/>
      <c r="L5400" s="108"/>
      <c r="M5400" s="108" t="n">
        <f aca="false">TRUNC(O5400-O5400*$O$2,2)</f>
        <v>22.79</v>
      </c>
      <c r="N5400" s="0" t="s">
        <v>1576</v>
      </c>
      <c r="O5400" s="0" t="n">
        <v>29.2</v>
      </c>
    </row>
    <row r="5401" customFormat="false" ht="13.5" hidden="false" customHeight="false" outlineLevel="0" collapsed="false">
      <c r="A5401" s="121"/>
      <c r="B5401" s="121"/>
      <c r="C5401" s="121"/>
      <c r="D5401" s="121"/>
      <c r="E5401" s="121"/>
      <c r="F5401" s="121"/>
      <c r="G5401" s="121"/>
      <c r="H5401" s="121"/>
      <c r="I5401" s="121"/>
      <c r="J5401" s="121"/>
      <c r="L5401" s="108" t="n">
        <f aca="false">TRUNC(N5401-N5401*$O$2,2)</f>
        <v>0</v>
      </c>
      <c r="M5401" s="108" t="n">
        <f aca="false">TRUNC(O5401-O5401*$O$2,2)</f>
        <v>0</v>
      </c>
      <c r="N5401" s="0" t="n">
        <v>0</v>
      </c>
      <c r="O5401" s="0" t="n">
        <v>0</v>
      </c>
    </row>
    <row r="5402" customFormat="false" ht="15" hidden="false" customHeight="false" outlineLevel="0" collapsed="false">
      <c r="A5402" s="98" t="s">
        <v>872</v>
      </c>
      <c r="B5402" s="99" t="s">
        <v>8</v>
      </c>
      <c r="C5402" s="98" t="s">
        <v>9</v>
      </c>
      <c r="D5402" s="98" t="s">
        <v>10</v>
      </c>
      <c r="E5402" s="100" t="s">
        <v>1565</v>
      </c>
      <c r="F5402" s="100"/>
      <c r="G5402" s="101" t="s">
        <v>11</v>
      </c>
      <c r="H5402" s="99" t="s">
        <v>12</v>
      </c>
      <c r="I5402" s="99" t="s">
        <v>13</v>
      </c>
      <c r="J5402" s="99" t="s">
        <v>15</v>
      </c>
      <c r="L5402" s="108"/>
      <c r="M5402" s="108"/>
    </row>
    <row r="5403" customFormat="false" ht="39.6" hidden="false" customHeight="true" outlineLevel="0" collapsed="false">
      <c r="A5403" s="102" t="s">
        <v>1566</v>
      </c>
      <c r="B5403" s="103" t="s">
        <v>873</v>
      </c>
      <c r="C5403" s="102" t="s">
        <v>29</v>
      </c>
      <c r="D5403" s="102" t="s">
        <v>874</v>
      </c>
      <c r="E5403" s="104" t="s">
        <v>3291</v>
      </c>
      <c r="F5403" s="104"/>
      <c r="G5403" s="105" t="s">
        <v>65</v>
      </c>
      <c r="H5403" s="106" t="n">
        <v>1</v>
      </c>
      <c r="I5403" s="107" t="n">
        <f aca="false">L5403</f>
        <v>21.72</v>
      </c>
      <c r="J5403" s="107" t="n">
        <f aca="false">M5403</f>
        <v>21.72</v>
      </c>
      <c r="L5403" s="108" t="n">
        <f aca="false">TRUNC(N5403-N5403*$O$2,2)</f>
        <v>21.72</v>
      </c>
      <c r="M5403" s="108" t="n">
        <f aca="false">TRUNC(O5403-O5403*$O$2,2)</f>
        <v>21.72</v>
      </c>
      <c r="N5403" s="0" t="n">
        <v>27.84</v>
      </c>
      <c r="O5403" s="0" t="n">
        <v>27.84</v>
      </c>
    </row>
    <row r="5404" customFormat="false" ht="39.6" hidden="false" customHeight="true" outlineLevel="0" collapsed="false">
      <c r="A5404" s="109" t="s">
        <v>1567</v>
      </c>
      <c r="B5404" s="110" t="s">
        <v>3314</v>
      </c>
      <c r="C5404" s="109" t="s">
        <v>29</v>
      </c>
      <c r="D5404" s="109" t="s">
        <v>3315</v>
      </c>
      <c r="E5404" s="111" t="s">
        <v>1570</v>
      </c>
      <c r="F5404" s="111"/>
      <c r="G5404" s="112" t="s">
        <v>31</v>
      </c>
      <c r="H5404" s="113" t="n">
        <v>0.3059</v>
      </c>
      <c r="I5404" s="114" t="n">
        <f aca="false">L5404</f>
        <v>16.13</v>
      </c>
      <c r="J5404" s="114" t="n">
        <f aca="false">M5404</f>
        <v>4.93</v>
      </c>
      <c r="L5404" s="108" t="n">
        <f aca="false">TRUNC(N5404-N5404*$O$2,2)</f>
        <v>16.13</v>
      </c>
      <c r="M5404" s="108" t="n">
        <f aca="false">TRUNC(O5404-O5404*$O$2,2)</f>
        <v>4.93</v>
      </c>
      <c r="N5404" s="0" t="n">
        <v>20.67</v>
      </c>
      <c r="O5404" s="0" t="n">
        <v>6.32</v>
      </c>
    </row>
    <row r="5405" customFormat="false" ht="39.6" hidden="false" customHeight="true" outlineLevel="0" collapsed="false">
      <c r="A5405" s="109" t="s">
        <v>1567</v>
      </c>
      <c r="B5405" s="110" t="s">
        <v>3312</v>
      </c>
      <c r="C5405" s="109" t="s">
        <v>29</v>
      </c>
      <c r="D5405" s="109" t="s">
        <v>3313</v>
      </c>
      <c r="E5405" s="111" t="s">
        <v>1570</v>
      </c>
      <c r="F5405" s="111"/>
      <c r="G5405" s="112" t="s">
        <v>31</v>
      </c>
      <c r="H5405" s="113" t="n">
        <v>0.3059</v>
      </c>
      <c r="I5405" s="114" t="n">
        <f aca="false">L5405</f>
        <v>22.6</v>
      </c>
      <c r="J5405" s="114" t="n">
        <f aca="false">M5405</f>
        <v>6.9</v>
      </c>
      <c r="L5405" s="108" t="n">
        <f aca="false">TRUNC(N5405-N5405*$O$2,2)</f>
        <v>22.6</v>
      </c>
      <c r="M5405" s="108" t="n">
        <f aca="false">TRUNC(O5405-O5405*$O$2,2)</f>
        <v>6.9</v>
      </c>
      <c r="N5405" s="0" t="n">
        <v>28.96</v>
      </c>
      <c r="O5405" s="0" t="n">
        <v>8.85</v>
      </c>
    </row>
    <row r="5406" customFormat="false" ht="25.5" hidden="false" customHeight="false" outlineLevel="0" collapsed="false">
      <c r="A5406" s="122" t="s">
        <v>1578</v>
      </c>
      <c r="B5406" s="123" t="s">
        <v>3542</v>
      </c>
      <c r="C5406" s="122" t="s">
        <v>29</v>
      </c>
      <c r="D5406" s="122" t="s">
        <v>3543</v>
      </c>
      <c r="E5406" s="124" t="s">
        <v>1581</v>
      </c>
      <c r="F5406" s="124"/>
      <c r="G5406" s="125" t="s">
        <v>65</v>
      </c>
      <c r="H5406" s="126" t="n">
        <v>1</v>
      </c>
      <c r="I5406" s="127" t="n">
        <f aca="false">L5406</f>
        <v>7.25</v>
      </c>
      <c r="J5406" s="127" t="n">
        <f aca="false">M5406</f>
        <v>7.25</v>
      </c>
      <c r="L5406" s="108" t="n">
        <f aca="false">TRUNC(N5406-N5406*$O$2,2)</f>
        <v>7.25</v>
      </c>
      <c r="M5406" s="108" t="n">
        <f aca="false">TRUNC(O5406-O5406*$O$2,2)</f>
        <v>7.25</v>
      </c>
      <c r="N5406" s="0" t="n">
        <v>9.29</v>
      </c>
      <c r="O5406" s="0" t="n">
        <v>9.29</v>
      </c>
    </row>
    <row r="5407" customFormat="false" ht="25.5" hidden="false" customHeight="false" outlineLevel="0" collapsed="false">
      <c r="A5407" s="122" t="s">
        <v>1578</v>
      </c>
      <c r="B5407" s="123" t="s">
        <v>3318</v>
      </c>
      <c r="C5407" s="122" t="s">
        <v>29</v>
      </c>
      <c r="D5407" s="122" t="s">
        <v>3319</v>
      </c>
      <c r="E5407" s="124" t="s">
        <v>1581</v>
      </c>
      <c r="F5407" s="124"/>
      <c r="G5407" s="125" t="s">
        <v>65</v>
      </c>
      <c r="H5407" s="126" t="n">
        <v>0.033</v>
      </c>
      <c r="I5407" s="127" t="n">
        <f aca="false">L5407</f>
        <v>45.92</v>
      </c>
      <c r="J5407" s="127" t="n">
        <f aca="false">M5407</f>
        <v>1.51</v>
      </c>
      <c r="L5407" s="108" t="n">
        <f aca="false">TRUNC(N5407-N5407*$O$2,2)</f>
        <v>45.92</v>
      </c>
      <c r="M5407" s="108" t="n">
        <f aca="false">TRUNC(O5407-O5407*$O$2,2)</f>
        <v>1.51</v>
      </c>
      <c r="N5407" s="0" t="n">
        <v>58.84</v>
      </c>
      <c r="O5407" s="0" t="n">
        <v>1.94</v>
      </c>
    </row>
    <row r="5408" customFormat="false" ht="25.5" hidden="false" customHeight="false" outlineLevel="0" collapsed="false">
      <c r="A5408" s="122" t="s">
        <v>1578</v>
      </c>
      <c r="B5408" s="123" t="s">
        <v>3316</v>
      </c>
      <c r="C5408" s="122" t="s">
        <v>29</v>
      </c>
      <c r="D5408" s="122" t="s">
        <v>3317</v>
      </c>
      <c r="E5408" s="124" t="s">
        <v>1581</v>
      </c>
      <c r="F5408" s="124"/>
      <c r="G5408" s="125" t="s">
        <v>65</v>
      </c>
      <c r="H5408" s="126" t="n">
        <v>0.0765</v>
      </c>
      <c r="I5408" s="127" t="n">
        <f aca="false">L5408</f>
        <v>1.67</v>
      </c>
      <c r="J5408" s="127" t="n">
        <f aca="false">M5408</f>
        <v>0.12</v>
      </c>
      <c r="L5408" s="108" t="n">
        <f aca="false">TRUNC(N5408-N5408*$O$2,2)</f>
        <v>1.67</v>
      </c>
      <c r="M5408" s="108" t="n">
        <f aca="false">TRUNC(O5408-O5408*$O$2,2)</f>
        <v>0.12</v>
      </c>
      <c r="N5408" s="0" t="n">
        <v>2.15</v>
      </c>
      <c r="O5408" s="0" t="n">
        <v>0.16</v>
      </c>
    </row>
    <row r="5409" customFormat="false" ht="25.5" hidden="false" customHeight="false" outlineLevel="0" collapsed="false">
      <c r="A5409" s="122" t="s">
        <v>1578</v>
      </c>
      <c r="B5409" s="123" t="s">
        <v>3320</v>
      </c>
      <c r="C5409" s="122" t="s">
        <v>29</v>
      </c>
      <c r="D5409" s="122" t="s">
        <v>3321</v>
      </c>
      <c r="E5409" s="124" t="s">
        <v>1581</v>
      </c>
      <c r="F5409" s="124"/>
      <c r="G5409" s="125" t="s">
        <v>65</v>
      </c>
      <c r="H5409" s="126" t="n">
        <v>0.0247</v>
      </c>
      <c r="I5409" s="127" t="n">
        <f aca="false">L5409</f>
        <v>40.53</v>
      </c>
      <c r="J5409" s="127" t="n">
        <f aca="false">M5409</f>
        <v>0.99</v>
      </c>
      <c r="L5409" s="108" t="n">
        <f aca="false">TRUNC(N5409-N5409*$O$2,2)</f>
        <v>40.53</v>
      </c>
      <c r="M5409" s="108" t="n">
        <f aca="false">TRUNC(O5409-O5409*$O$2,2)</f>
        <v>0.99</v>
      </c>
      <c r="N5409" s="0" t="n">
        <v>51.93</v>
      </c>
      <c r="O5409" s="0" t="n">
        <v>1.28</v>
      </c>
    </row>
    <row r="5410" customFormat="false" ht="12.75" hidden="false" customHeight="false" outlineLevel="0" collapsed="false">
      <c r="A5410" s="115"/>
      <c r="B5410" s="115"/>
      <c r="C5410" s="115"/>
      <c r="D5410" s="115"/>
      <c r="E5410" s="115"/>
      <c r="F5410" s="116"/>
      <c r="G5410" s="115"/>
      <c r="H5410" s="116"/>
      <c r="I5410" s="115"/>
      <c r="J5410" s="116"/>
      <c r="L5410" s="108"/>
      <c r="M5410" s="108" t="n">
        <f aca="false">TRUNC(O5410-O5410*$O$2,2)</f>
        <v>9.17</v>
      </c>
      <c r="N5410" s="0" t="s">
        <v>1574</v>
      </c>
      <c r="O5410" s="0" t="n">
        <v>11.76</v>
      </c>
    </row>
    <row r="5411" customFormat="false" ht="12.75" hidden="false" customHeight="false" outlineLevel="0" collapsed="false">
      <c r="A5411" s="115"/>
      <c r="B5411" s="115"/>
      <c r="C5411" s="115"/>
      <c r="D5411" s="115"/>
      <c r="E5411" s="115"/>
      <c r="F5411" s="116"/>
      <c r="G5411" s="115"/>
      <c r="H5411" s="117" t="s">
        <v>1575</v>
      </c>
      <c r="I5411" s="117"/>
      <c r="J5411" s="118" t="n">
        <f aca="false">M5411</f>
        <v>26.6</v>
      </c>
      <c r="L5411" s="108" t="n">
        <f aca="false">TRUNC(N5411-N5411*$O$2,2)</f>
        <v>0</v>
      </c>
      <c r="M5411" s="108" t="n">
        <f aca="false">TRUNC(O5411-O5411*$O$2,2)</f>
        <v>26.6</v>
      </c>
      <c r="N5411" s="0" t="n">
        <v>0</v>
      </c>
      <c r="O5411" s="0" t="n">
        <v>34.09</v>
      </c>
    </row>
    <row r="5412" customFormat="false" ht="13.5" hidden="false" customHeight="false" outlineLevel="0" collapsed="false">
      <c r="A5412" s="30"/>
      <c r="B5412" s="30"/>
      <c r="C5412" s="30"/>
      <c r="D5412" s="30"/>
      <c r="E5412" s="30"/>
      <c r="F5412" s="30"/>
      <c r="G5412" s="30"/>
      <c r="H5412" s="119"/>
      <c r="I5412" s="30"/>
      <c r="J5412" s="120"/>
      <c r="L5412" s="108"/>
      <c r="M5412" s="108" t="n">
        <f aca="false">TRUNC(O5412-O5412*$O$2,2)</f>
        <v>79.82</v>
      </c>
      <c r="N5412" s="0" t="s">
        <v>1576</v>
      </c>
      <c r="O5412" s="0" t="n">
        <v>102.27</v>
      </c>
    </row>
    <row r="5413" customFormat="false" ht="13.5" hidden="false" customHeight="false" outlineLevel="0" collapsed="false">
      <c r="A5413" s="121"/>
      <c r="B5413" s="121"/>
      <c r="C5413" s="121"/>
      <c r="D5413" s="121"/>
      <c r="E5413" s="121"/>
      <c r="F5413" s="121"/>
      <c r="G5413" s="121"/>
      <c r="H5413" s="121"/>
      <c r="I5413" s="121"/>
      <c r="J5413" s="121"/>
      <c r="L5413" s="108" t="n">
        <f aca="false">TRUNC(N5413-N5413*$O$2,2)</f>
        <v>0</v>
      </c>
      <c r="M5413" s="108" t="n">
        <f aca="false">TRUNC(O5413-O5413*$O$2,2)</f>
        <v>0</v>
      </c>
      <c r="N5413" s="0" t="n">
        <v>0</v>
      </c>
      <c r="O5413" s="0" t="n">
        <v>0</v>
      </c>
    </row>
    <row r="5414" customFormat="false" ht="15" hidden="false" customHeight="false" outlineLevel="0" collapsed="false">
      <c r="A5414" s="98" t="s">
        <v>875</v>
      </c>
      <c r="B5414" s="99" t="s">
        <v>8</v>
      </c>
      <c r="C5414" s="98" t="s">
        <v>9</v>
      </c>
      <c r="D5414" s="98" t="s">
        <v>10</v>
      </c>
      <c r="E5414" s="100" t="s">
        <v>1565</v>
      </c>
      <c r="F5414" s="100"/>
      <c r="G5414" s="101" t="s">
        <v>11</v>
      </c>
      <c r="H5414" s="99" t="s">
        <v>12</v>
      </c>
      <c r="I5414" s="99" t="s">
        <v>13</v>
      </c>
      <c r="J5414" s="99" t="s">
        <v>15</v>
      </c>
      <c r="L5414" s="108"/>
      <c r="M5414" s="108"/>
    </row>
    <row r="5415" customFormat="false" ht="52.9" hidden="false" customHeight="true" outlineLevel="0" collapsed="false">
      <c r="A5415" s="102" t="s">
        <v>1566</v>
      </c>
      <c r="B5415" s="103" t="s">
        <v>876</v>
      </c>
      <c r="C5415" s="102" t="s">
        <v>29</v>
      </c>
      <c r="D5415" s="102" t="s">
        <v>877</v>
      </c>
      <c r="E5415" s="104" t="s">
        <v>3291</v>
      </c>
      <c r="F5415" s="104"/>
      <c r="G5415" s="105" t="s">
        <v>65</v>
      </c>
      <c r="H5415" s="106" t="n">
        <v>1</v>
      </c>
      <c r="I5415" s="107" t="n">
        <f aca="false">L5415</f>
        <v>14.87</v>
      </c>
      <c r="J5415" s="107" t="n">
        <f aca="false">M5415</f>
        <v>14.87</v>
      </c>
      <c r="L5415" s="108" t="n">
        <f aca="false">TRUNC(N5415-N5415*$O$2,2)</f>
        <v>14.87</v>
      </c>
      <c r="M5415" s="108" t="n">
        <f aca="false">TRUNC(O5415-O5415*$O$2,2)</f>
        <v>14.87</v>
      </c>
      <c r="N5415" s="0" t="n">
        <v>19.06</v>
      </c>
      <c r="O5415" s="0" t="n">
        <v>19.06</v>
      </c>
    </row>
    <row r="5416" customFormat="false" ht="39.6" hidden="false" customHeight="true" outlineLevel="0" collapsed="false">
      <c r="A5416" s="109" t="s">
        <v>1567</v>
      </c>
      <c r="B5416" s="110" t="s">
        <v>3314</v>
      </c>
      <c r="C5416" s="109" t="s">
        <v>29</v>
      </c>
      <c r="D5416" s="109" t="s">
        <v>3315</v>
      </c>
      <c r="E5416" s="111" t="s">
        <v>1570</v>
      </c>
      <c r="F5416" s="111"/>
      <c r="G5416" s="112" t="s">
        <v>31</v>
      </c>
      <c r="H5416" s="113" t="n">
        <v>0.2221</v>
      </c>
      <c r="I5416" s="114" t="n">
        <f aca="false">L5416</f>
        <v>16.13</v>
      </c>
      <c r="J5416" s="114" t="n">
        <f aca="false">M5416</f>
        <v>3.58</v>
      </c>
      <c r="L5416" s="108" t="n">
        <f aca="false">TRUNC(N5416-N5416*$O$2,2)</f>
        <v>16.13</v>
      </c>
      <c r="M5416" s="108" t="n">
        <f aca="false">TRUNC(O5416-O5416*$O$2,2)</f>
        <v>3.58</v>
      </c>
      <c r="N5416" s="0" t="n">
        <v>20.67</v>
      </c>
      <c r="O5416" s="0" t="n">
        <v>4.59</v>
      </c>
    </row>
    <row r="5417" customFormat="false" ht="39.6" hidden="false" customHeight="true" outlineLevel="0" collapsed="false">
      <c r="A5417" s="109" t="s">
        <v>1567</v>
      </c>
      <c r="B5417" s="110" t="s">
        <v>3312</v>
      </c>
      <c r="C5417" s="109" t="s">
        <v>29</v>
      </c>
      <c r="D5417" s="109" t="s">
        <v>3313</v>
      </c>
      <c r="E5417" s="111" t="s">
        <v>1570</v>
      </c>
      <c r="F5417" s="111"/>
      <c r="G5417" s="112" t="s">
        <v>31</v>
      </c>
      <c r="H5417" s="113" t="n">
        <v>0.2221</v>
      </c>
      <c r="I5417" s="114" t="n">
        <f aca="false">L5417</f>
        <v>22.6</v>
      </c>
      <c r="J5417" s="114" t="n">
        <f aca="false">M5417</f>
        <v>5.01</v>
      </c>
      <c r="L5417" s="108" t="n">
        <f aca="false">TRUNC(N5417-N5417*$O$2,2)</f>
        <v>22.6</v>
      </c>
      <c r="M5417" s="108" t="n">
        <f aca="false">TRUNC(O5417-O5417*$O$2,2)</f>
        <v>5.01</v>
      </c>
      <c r="N5417" s="0" t="n">
        <v>28.96</v>
      </c>
      <c r="O5417" s="0" t="n">
        <v>6.43</v>
      </c>
    </row>
    <row r="5418" customFormat="false" ht="25.5" hidden="false" customHeight="false" outlineLevel="0" collapsed="false">
      <c r="A5418" s="122" t="s">
        <v>1578</v>
      </c>
      <c r="B5418" s="123" t="s">
        <v>3318</v>
      </c>
      <c r="C5418" s="122" t="s">
        <v>29</v>
      </c>
      <c r="D5418" s="122" t="s">
        <v>3319</v>
      </c>
      <c r="E5418" s="124" t="s">
        <v>1581</v>
      </c>
      <c r="F5418" s="124"/>
      <c r="G5418" s="125" t="s">
        <v>65</v>
      </c>
      <c r="H5418" s="126" t="n">
        <v>0.0143</v>
      </c>
      <c r="I5418" s="127" t="n">
        <f aca="false">L5418</f>
        <v>45.92</v>
      </c>
      <c r="J5418" s="127" t="n">
        <f aca="false">M5418</f>
        <v>0.65</v>
      </c>
      <c r="L5418" s="108" t="n">
        <f aca="false">TRUNC(N5418-N5418*$O$2,2)</f>
        <v>45.92</v>
      </c>
      <c r="M5418" s="108" t="n">
        <f aca="false">TRUNC(O5418-O5418*$O$2,2)</f>
        <v>0.65</v>
      </c>
      <c r="N5418" s="0" t="n">
        <v>58.84</v>
      </c>
      <c r="O5418" s="0" t="n">
        <v>0.84</v>
      </c>
    </row>
    <row r="5419" customFormat="false" ht="25.5" hidden="false" customHeight="false" outlineLevel="0" collapsed="false">
      <c r="A5419" s="122" t="s">
        <v>1578</v>
      </c>
      <c r="B5419" s="123" t="s">
        <v>3320</v>
      </c>
      <c r="C5419" s="122" t="s">
        <v>29</v>
      </c>
      <c r="D5419" s="122" t="s">
        <v>3321</v>
      </c>
      <c r="E5419" s="124" t="s">
        <v>1581</v>
      </c>
      <c r="F5419" s="124"/>
      <c r="G5419" s="125" t="s">
        <v>65</v>
      </c>
      <c r="H5419" s="126" t="n">
        <v>0.0124</v>
      </c>
      <c r="I5419" s="127" t="n">
        <f aca="false">L5419</f>
        <v>40.53</v>
      </c>
      <c r="J5419" s="127" t="n">
        <f aca="false">M5419</f>
        <v>0.49</v>
      </c>
      <c r="L5419" s="108" t="n">
        <f aca="false">TRUNC(N5419-N5419*$O$2,2)</f>
        <v>40.53</v>
      </c>
      <c r="M5419" s="108" t="n">
        <f aca="false">TRUNC(O5419-O5419*$O$2,2)</f>
        <v>0.49</v>
      </c>
      <c r="N5419" s="0" t="n">
        <v>51.93</v>
      </c>
      <c r="O5419" s="0" t="n">
        <v>0.64</v>
      </c>
    </row>
    <row r="5420" customFormat="false" ht="25.5" hidden="false" customHeight="false" outlineLevel="0" collapsed="false">
      <c r="A5420" s="122" t="s">
        <v>1578</v>
      </c>
      <c r="B5420" s="123" t="s">
        <v>3544</v>
      </c>
      <c r="C5420" s="122" t="s">
        <v>29</v>
      </c>
      <c r="D5420" s="122" t="s">
        <v>3545</v>
      </c>
      <c r="E5420" s="124" t="s">
        <v>1581</v>
      </c>
      <c r="F5420" s="124"/>
      <c r="G5420" s="125" t="s">
        <v>65</v>
      </c>
      <c r="H5420" s="126" t="n">
        <v>1</v>
      </c>
      <c r="I5420" s="127" t="n">
        <f aca="false">L5420</f>
        <v>5.02</v>
      </c>
      <c r="J5420" s="127" t="n">
        <f aca="false">M5420</f>
        <v>5.02</v>
      </c>
      <c r="L5420" s="108" t="n">
        <f aca="false">TRUNC(N5420-N5420*$O$2,2)</f>
        <v>5.02</v>
      </c>
      <c r="M5420" s="108" t="n">
        <f aca="false">TRUNC(O5420-O5420*$O$2,2)</f>
        <v>5.02</v>
      </c>
      <c r="N5420" s="0" t="n">
        <v>6.44</v>
      </c>
      <c r="O5420" s="0" t="n">
        <v>6.44</v>
      </c>
    </row>
    <row r="5421" customFormat="false" ht="25.5" hidden="false" customHeight="false" outlineLevel="0" collapsed="false">
      <c r="A5421" s="122" t="s">
        <v>1578</v>
      </c>
      <c r="B5421" s="123" t="s">
        <v>3316</v>
      </c>
      <c r="C5421" s="122" t="s">
        <v>29</v>
      </c>
      <c r="D5421" s="122" t="s">
        <v>3317</v>
      </c>
      <c r="E5421" s="124" t="s">
        <v>1581</v>
      </c>
      <c r="F5421" s="124"/>
      <c r="G5421" s="125" t="s">
        <v>65</v>
      </c>
      <c r="H5421" s="126" t="n">
        <v>0.0572</v>
      </c>
      <c r="I5421" s="127" t="n">
        <f aca="false">L5421</f>
        <v>1.67</v>
      </c>
      <c r="J5421" s="127" t="n">
        <f aca="false">M5421</f>
        <v>0.09</v>
      </c>
      <c r="L5421" s="108" t="n">
        <f aca="false">TRUNC(N5421-N5421*$O$2,2)</f>
        <v>1.67</v>
      </c>
      <c r="M5421" s="108" t="n">
        <f aca="false">TRUNC(O5421-O5421*$O$2,2)</f>
        <v>0.09</v>
      </c>
      <c r="N5421" s="0" t="n">
        <v>2.15</v>
      </c>
      <c r="O5421" s="0" t="n">
        <v>0.12</v>
      </c>
    </row>
    <row r="5422" customFormat="false" ht="12.75" hidden="false" customHeight="false" outlineLevel="0" collapsed="false">
      <c r="A5422" s="115"/>
      <c r="B5422" s="115"/>
      <c r="C5422" s="115"/>
      <c r="D5422" s="115"/>
      <c r="E5422" s="115"/>
      <c r="F5422" s="116"/>
      <c r="G5422" s="115"/>
      <c r="H5422" s="116"/>
      <c r="I5422" s="115"/>
      <c r="J5422" s="116"/>
      <c r="L5422" s="108"/>
      <c r="M5422" s="108" t="n">
        <f aca="false">TRUNC(O5422-O5422*$O$2,2)</f>
        <v>6.66</v>
      </c>
      <c r="N5422" s="0" t="s">
        <v>1574</v>
      </c>
      <c r="O5422" s="0" t="n">
        <v>8.54</v>
      </c>
    </row>
    <row r="5423" customFormat="false" ht="12.75" hidden="false" customHeight="false" outlineLevel="0" collapsed="false">
      <c r="A5423" s="115"/>
      <c r="B5423" s="115"/>
      <c r="C5423" s="115"/>
      <c r="D5423" s="115"/>
      <c r="E5423" s="115"/>
      <c r="F5423" s="116"/>
      <c r="G5423" s="115"/>
      <c r="H5423" s="117" t="s">
        <v>1575</v>
      </c>
      <c r="I5423" s="117"/>
      <c r="J5423" s="118" t="n">
        <f aca="false">M5423</f>
        <v>18.21</v>
      </c>
      <c r="L5423" s="108" t="n">
        <f aca="false">TRUNC(N5423-N5423*$O$2,2)</f>
        <v>0</v>
      </c>
      <c r="M5423" s="108" t="n">
        <f aca="false">TRUNC(O5423-O5423*$O$2,2)</f>
        <v>18.21</v>
      </c>
      <c r="N5423" s="0" t="n">
        <v>0</v>
      </c>
      <c r="O5423" s="0" t="n">
        <v>23.34</v>
      </c>
    </row>
    <row r="5424" customFormat="false" ht="13.5" hidden="false" customHeight="false" outlineLevel="0" collapsed="false">
      <c r="A5424" s="30"/>
      <c r="B5424" s="30"/>
      <c r="C5424" s="30"/>
      <c r="D5424" s="30"/>
      <c r="E5424" s="30"/>
      <c r="F5424" s="30"/>
      <c r="G5424" s="30"/>
      <c r="H5424" s="119"/>
      <c r="I5424" s="30"/>
      <c r="J5424" s="120"/>
      <c r="L5424" s="108"/>
      <c r="M5424" s="108" t="n">
        <f aca="false">TRUNC(O5424-O5424*$O$2,2)</f>
        <v>91.08</v>
      </c>
      <c r="N5424" s="0" t="s">
        <v>1576</v>
      </c>
      <c r="O5424" s="0" t="n">
        <v>116.7</v>
      </c>
    </row>
    <row r="5425" customFormat="false" ht="13.5" hidden="false" customHeight="false" outlineLevel="0" collapsed="false">
      <c r="A5425" s="121"/>
      <c r="B5425" s="121"/>
      <c r="C5425" s="121"/>
      <c r="D5425" s="121"/>
      <c r="E5425" s="121"/>
      <c r="F5425" s="121"/>
      <c r="G5425" s="121"/>
      <c r="H5425" s="121"/>
      <c r="I5425" s="121"/>
      <c r="J5425" s="121"/>
      <c r="L5425" s="108" t="n">
        <f aca="false">TRUNC(N5425-N5425*$O$2,2)</f>
        <v>0</v>
      </c>
      <c r="M5425" s="108" t="n">
        <f aca="false">TRUNC(O5425-O5425*$O$2,2)</f>
        <v>0</v>
      </c>
      <c r="N5425" s="0" t="n">
        <v>0</v>
      </c>
      <c r="O5425" s="0" t="n">
        <v>0</v>
      </c>
    </row>
    <row r="5426" customFormat="false" ht="15" hidden="false" customHeight="false" outlineLevel="0" collapsed="false">
      <c r="A5426" s="98" t="s">
        <v>878</v>
      </c>
      <c r="B5426" s="99" t="s">
        <v>8</v>
      </c>
      <c r="C5426" s="98" t="s">
        <v>9</v>
      </c>
      <c r="D5426" s="98" t="s">
        <v>10</v>
      </c>
      <c r="E5426" s="100" t="s">
        <v>1565</v>
      </c>
      <c r="F5426" s="100"/>
      <c r="G5426" s="101" t="s">
        <v>11</v>
      </c>
      <c r="H5426" s="99" t="s">
        <v>12</v>
      </c>
      <c r="I5426" s="99" t="s">
        <v>13</v>
      </c>
      <c r="J5426" s="99" t="s">
        <v>15</v>
      </c>
      <c r="L5426" s="108"/>
      <c r="M5426" s="108"/>
    </row>
    <row r="5427" customFormat="false" ht="52.9" hidden="false" customHeight="true" outlineLevel="0" collapsed="false">
      <c r="A5427" s="102" t="s">
        <v>1566</v>
      </c>
      <c r="B5427" s="103" t="s">
        <v>879</v>
      </c>
      <c r="C5427" s="102" t="s">
        <v>29</v>
      </c>
      <c r="D5427" s="102" t="s">
        <v>880</v>
      </c>
      <c r="E5427" s="104" t="s">
        <v>3291</v>
      </c>
      <c r="F5427" s="104"/>
      <c r="G5427" s="105" t="s">
        <v>65</v>
      </c>
      <c r="H5427" s="106" t="n">
        <v>1</v>
      </c>
      <c r="I5427" s="107" t="n">
        <f aca="false">L5427</f>
        <v>18.44</v>
      </c>
      <c r="J5427" s="107" t="n">
        <f aca="false">M5427</f>
        <v>18.44</v>
      </c>
      <c r="L5427" s="108" t="n">
        <f aca="false">TRUNC(N5427-N5427*$O$2,2)</f>
        <v>18.44</v>
      </c>
      <c r="M5427" s="108" t="n">
        <f aca="false">TRUNC(O5427-O5427*$O$2,2)</f>
        <v>18.44</v>
      </c>
      <c r="N5427" s="0" t="n">
        <v>23.63</v>
      </c>
      <c r="O5427" s="0" t="n">
        <v>23.63</v>
      </c>
    </row>
    <row r="5428" customFormat="false" ht="39.6" hidden="false" customHeight="true" outlineLevel="0" collapsed="false">
      <c r="A5428" s="109" t="s">
        <v>1567</v>
      </c>
      <c r="B5428" s="110" t="s">
        <v>3314</v>
      </c>
      <c r="C5428" s="109" t="s">
        <v>29</v>
      </c>
      <c r="D5428" s="109" t="s">
        <v>3315</v>
      </c>
      <c r="E5428" s="111" t="s">
        <v>1570</v>
      </c>
      <c r="F5428" s="111"/>
      <c r="G5428" s="112" t="s">
        <v>31</v>
      </c>
      <c r="H5428" s="113" t="n">
        <v>0.2311</v>
      </c>
      <c r="I5428" s="114" t="n">
        <f aca="false">L5428</f>
        <v>16.13</v>
      </c>
      <c r="J5428" s="114" t="n">
        <f aca="false">M5428</f>
        <v>3.72</v>
      </c>
      <c r="L5428" s="108" t="n">
        <f aca="false">TRUNC(N5428-N5428*$O$2,2)</f>
        <v>16.13</v>
      </c>
      <c r="M5428" s="108" t="n">
        <f aca="false">TRUNC(O5428-O5428*$O$2,2)</f>
        <v>3.72</v>
      </c>
      <c r="N5428" s="0" t="n">
        <v>20.67</v>
      </c>
      <c r="O5428" s="0" t="n">
        <v>4.77</v>
      </c>
    </row>
    <row r="5429" customFormat="false" ht="39.6" hidden="false" customHeight="true" outlineLevel="0" collapsed="false">
      <c r="A5429" s="109" t="s">
        <v>1567</v>
      </c>
      <c r="B5429" s="110" t="s">
        <v>3312</v>
      </c>
      <c r="C5429" s="109" t="s">
        <v>29</v>
      </c>
      <c r="D5429" s="109" t="s">
        <v>3313</v>
      </c>
      <c r="E5429" s="111" t="s">
        <v>1570</v>
      </c>
      <c r="F5429" s="111"/>
      <c r="G5429" s="112" t="s">
        <v>31</v>
      </c>
      <c r="H5429" s="113" t="n">
        <v>0.2311</v>
      </c>
      <c r="I5429" s="114" t="n">
        <f aca="false">L5429</f>
        <v>22.6</v>
      </c>
      <c r="J5429" s="114" t="n">
        <f aca="false">M5429</f>
        <v>5.22</v>
      </c>
      <c r="L5429" s="108" t="n">
        <f aca="false">TRUNC(N5429-N5429*$O$2,2)</f>
        <v>22.6</v>
      </c>
      <c r="M5429" s="108" t="n">
        <f aca="false">TRUNC(O5429-O5429*$O$2,2)</f>
        <v>5.22</v>
      </c>
      <c r="N5429" s="0" t="n">
        <v>28.96</v>
      </c>
      <c r="O5429" s="0" t="n">
        <v>6.69</v>
      </c>
    </row>
    <row r="5430" customFormat="false" ht="25.5" hidden="false" customHeight="false" outlineLevel="0" collapsed="false">
      <c r="A5430" s="122" t="s">
        <v>1578</v>
      </c>
      <c r="B5430" s="123" t="s">
        <v>3320</v>
      </c>
      <c r="C5430" s="122" t="s">
        <v>29</v>
      </c>
      <c r="D5430" s="122" t="s">
        <v>3321</v>
      </c>
      <c r="E5430" s="124" t="s">
        <v>1581</v>
      </c>
      <c r="F5430" s="124"/>
      <c r="G5430" s="125" t="s">
        <v>65</v>
      </c>
      <c r="H5430" s="126" t="n">
        <v>0.0176</v>
      </c>
      <c r="I5430" s="127" t="n">
        <f aca="false">L5430</f>
        <v>40.53</v>
      </c>
      <c r="J5430" s="127" t="n">
        <f aca="false">M5430</f>
        <v>0.71</v>
      </c>
      <c r="L5430" s="108" t="n">
        <f aca="false">TRUNC(N5430-N5430*$O$2,2)</f>
        <v>40.53</v>
      </c>
      <c r="M5430" s="108" t="n">
        <f aca="false">TRUNC(O5430-O5430*$O$2,2)</f>
        <v>0.71</v>
      </c>
      <c r="N5430" s="0" t="n">
        <v>51.93</v>
      </c>
      <c r="O5430" s="0" t="n">
        <v>0.91</v>
      </c>
    </row>
    <row r="5431" customFormat="false" ht="25.5" hidden="false" customHeight="false" outlineLevel="0" collapsed="false">
      <c r="A5431" s="122" t="s">
        <v>1578</v>
      </c>
      <c r="B5431" s="123" t="s">
        <v>3318</v>
      </c>
      <c r="C5431" s="122" t="s">
        <v>29</v>
      </c>
      <c r="D5431" s="122" t="s">
        <v>3319</v>
      </c>
      <c r="E5431" s="124" t="s">
        <v>1581</v>
      </c>
      <c r="F5431" s="124"/>
      <c r="G5431" s="125" t="s">
        <v>65</v>
      </c>
      <c r="H5431" s="126" t="n">
        <v>0.0225</v>
      </c>
      <c r="I5431" s="127" t="n">
        <f aca="false">L5431</f>
        <v>45.92</v>
      </c>
      <c r="J5431" s="127" t="n">
        <f aca="false">M5431</f>
        <v>1.03</v>
      </c>
      <c r="L5431" s="108" t="n">
        <f aca="false">TRUNC(N5431-N5431*$O$2,2)</f>
        <v>45.92</v>
      </c>
      <c r="M5431" s="108" t="n">
        <f aca="false">TRUNC(O5431-O5431*$O$2,2)</f>
        <v>1.03</v>
      </c>
      <c r="N5431" s="0" t="n">
        <v>58.84</v>
      </c>
      <c r="O5431" s="0" t="n">
        <v>1.32</v>
      </c>
    </row>
    <row r="5432" customFormat="false" ht="25.5" hidden="false" customHeight="false" outlineLevel="0" collapsed="false">
      <c r="A5432" s="122" t="s">
        <v>1578</v>
      </c>
      <c r="B5432" s="123" t="s">
        <v>3546</v>
      </c>
      <c r="C5432" s="122" t="s">
        <v>29</v>
      </c>
      <c r="D5432" s="122" t="s">
        <v>3547</v>
      </c>
      <c r="E5432" s="124" t="s">
        <v>1581</v>
      </c>
      <c r="F5432" s="124"/>
      <c r="G5432" s="125" t="s">
        <v>65</v>
      </c>
      <c r="H5432" s="126" t="n">
        <v>1</v>
      </c>
      <c r="I5432" s="127" t="n">
        <f aca="false">L5432</f>
        <v>7.64</v>
      </c>
      <c r="J5432" s="127" t="n">
        <f aca="false">M5432</f>
        <v>7.64</v>
      </c>
      <c r="L5432" s="108" t="n">
        <f aca="false">TRUNC(N5432-N5432*$O$2,2)</f>
        <v>7.64</v>
      </c>
      <c r="M5432" s="108" t="n">
        <f aca="false">TRUNC(O5432-O5432*$O$2,2)</f>
        <v>7.64</v>
      </c>
      <c r="N5432" s="0" t="n">
        <v>9.8</v>
      </c>
      <c r="O5432" s="0" t="n">
        <v>9.8</v>
      </c>
    </row>
    <row r="5433" customFormat="false" ht="25.5" hidden="false" customHeight="false" outlineLevel="0" collapsed="false">
      <c r="A5433" s="122" t="s">
        <v>1578</v>
      </c>
      <c r="B5433" s="123" t="s">
        <v>3316</v>
      </c>
      <c r="C5433" s="122" t="s">
        <v>29</v>
      </c>
      <c r="D5433" s="122" t="s">
        <v>3317</v>
      </c>
      <c r="E5433" s="124" t="s">
        <v>1581</v>
      </c>
      <c r="F5433" s="124"/>
      <c r="G5433" s="125" t="s">
        <v>65</v>
      </c>
      <c r="H5433" s="126" t="n">
        <v>0.0661</v>
      </c>
      <c r="I5433" s="127" t="n">
        <f aca="false">L5433</f>
        <v>1.67</v>
      </c>
      <c r="J5433" s="127" t="n">
        <f aca="false">M5433</f>
        <v>0.1</v>
      </c>
      <c r="L5433" s="108" t="n">
        <f aca="false">TRUNC(N5433-N5433*$O$2,2)</f>
        <v>1.67</v>
      </c>
      <c r="M5433" s="108" t="n">
        <f aca="false">TRUNC(O5433-O5433*$O$2,2)</f>
        <v>0.1</v>
      </c>
      <c r="N5433" s="0" t="n">
        <v>2.15</v>
      </c>
      <c r="O5433" s="0" t="n">
        <v>0.14</v>
      </c>
    </row>
    <row r="5434" customFormat="false" ht="12.75" hidden="false" customHeight="false" outlineLevel="0" collapsed="false">
      <c r="A5434" s="115"/>
      <c r="B5434" s="115"/>
      <c r="C5434" s="115"/>
      <c r="D5434" s="115"/>
      <c r="E5434" s="115"/>
      <c r="F5434" s="116"/>
      <c r="G5434" s="115"/>
      <c r="H5434" s="116"/>
      <c r="I5434" s="115"/>
      <c r="J5434" s="116"/>
      <c r="L5434" s="108"/>
      <c r="M5434" s="108" t="n">
        <f aca="false">TRUNC(O5434-O5434*$O$2,2)</f>
        <v>6.93</v>
      </c>
      <c r="N5434" s="0" t="s">
        <v>1574</v>
      </c>
      <c r="O5434" s="0" t="n">
        <v>8.88</v>
      </c>
    </row>
    <row r="5435" customFormat="false" ht="12.75" hidden="false" customHeight="false" outlineLevel="0" collapsed="false">
      <c r="A5435" s="115"/>
      <c r="B5435" s="115"/>
      <c r="C5435" s="115"/>
      <c r="D5435" s="115"/>
      <c r="E5435" s="115"/>
      <c r="F5435" s="116"/>
      <c r="G5435" s="115"/>
      <c r="H5435" s="117" t="s">
        <v>1575</v>
      </c>
      <c r="I5435" s="117"/>
      <c r="J5435" s="118" t="n">
        <f aca="false">M5435</f>
        <v>22.57</v>
      </c>
      <c r="L5435" s="108" t="n">
        <f aca="false">TRUNC(N5435-N5435*$O$2,2)</f>
        <v>0</v>
      </c>
      <c r="M5435" s="108" t="n">
        <f aca="false">TRUNC(O5435-O5435*$O$2,2)</f>
        <v>22.57</v>
      </c>
      <c r="N5435" s="0" t="n">
        <v>0</v>
      </c>
      <c r="O5435" s="0" t="n">
        <v>28.93</v>
      </c>
    </row>
    <row r="5436" customFormat="false" ht="13.5" hidden="false" customHeight="false" outlineLevel="0" collapsed="false">
      <c r="A5436" s="30"/>
      <c r="B5436" s="30"/>
      <c r="C5436" s="30"/>
      <c r="D5436" s="30"/>
      <c r="E5436" s="30"/>
      <c r="F5436" s="30"/>
      <c r="G5436" s="30"/>
      <c r="H5436" s="119"/>
      <c r="I5436" s="30"/>
      <c r="J5436" s="120"/>
      <c r="L5436" s="108"/>
      <c r="M5436" s="108" t="n">
        <f aca="false">TRUNC(O5436-O5436*$O$2,2)</f>
        <v>22.57</v>
      </c>
      <c r="N5436" s="0" t="s">
        <v>1576</v>
      </c>
      <c r="O5436" s="0" t="n">
        <v>28.93</v>
      </c>
    </row>
    <row r="5437" customFormat="false" ht="13.5" hidden="false" customHeight="false" outlineLevel="0" collapsed="false">
      <c r="A5437" s="121"/>
      <c r="B5437" s="121"/>
      <c r="C5437" s="121"/>
      <c r="D5437" s="121"/>
      <c r="E5437" s="121"/>
      <c r="F5437" s="121"/>
      <c r="G5437" s="121"/>
      <c r="H5437" s="121"/>
      <c r="I5437" s="121"/>
      <c r="J5437" s="121"/>
      <c r="L5437" s="108" t="n">
        <f aca="false">TRUNC(N5437-N5437*$O$2,2)</f>
        <v>0</v>
      </c>
      <c r="M5437" s="108" t="n">
        <f aca="false">TRUNC(O5437-O5437*$O$2,2)</f>
        <v>0</v>
      </c>
      <c r="N5437" s="0" t="n">
        <v>0</v>
      </c>
      <c r="O5437" s="0" t="n">
        <v>0</v>
      </c>
    </row>
    <row r="5438" customFormat="false" ht="15" hidden="false" customHeight="false" outlineLevel="0" collapsed="false">
      <c r="A5438" s="98" t="s">
        <v>881</v>
      </c>
      <c r="B5438" s="99" t="s">
        <v>8</v>
      </c>
      <c r="C5438" s="98" t="s">
        <v>9</v>
      </c>
      <c r="D5438" s="98" t="s">
        <v>10</v>
      </c>
      <c r="E5438" s="100" t="s">
        <v>1565</v>
      </c>
      <c r="F5438" s="100"/>
      <c r="G5438" s="101" t="s">
        <v>11</v>
      </c>
      <c r="H5438" s="99" t="s">
        <v>12</v>
      </c>
      <c r="I5438" s="99" t="s">
        <v>13</v>
      </c>
      <c r="J5438" s="99" t="s">
        <v>15</v>
      </c>
      <c r="L5438" s="108"/>
      <c r="M5438" s="108"/>
    </row>
    <row r="5439" customFormat="false" ht="39.6" hidden="false" customHeight="true" outlineLevel="0" collapsed="false">
      <c r="A5439" s="102" t="s">
        <v>1566</v>
      </c>
      <c r="B5439" s="103" t="s">
        <v>882</v>
      </c>
      <c r="C5439" s="102" t="s">
        <v>50</v>
      </c>
      <c r="D5439" s="102" t="s">
        <v>883</v>
      </c>
      <c r="E5439" s="104" t="s">
        <v>3548</v>
      </c>
      <c r="F5439" s="104"/>
      <c r="G5439" s="105" t="s">
        <v>24</v>
      </c>
      <c r="H5439" s="106" t="n">
        <v>1</v>
      </c>
      <c r="I5439" s="107" t="n">
        <f aca="false">L5439</f>
        <v>111.51</v>
      </c>
      <c r="J5439" s="107" t="n">
        <f aca="false">M5439</f>
        <v>111.51</v>
      </c>
      <c r="L5439" s="108" t="n">
        <f aca="false">TRUNC(N5439-N5439*$O$2,2)</f>
        <v>111.51</v>
      </c>
      <c r="M5439" s="108" t="n">
        <f aca="false">TRUNC(O5439-O5439*$O$2,2)</f>
        <v>111.51</v>
      </c>
      <c r="N5439" s="0" t="n">
        <v>142.88</v>
      </c>
      <c r="O5439" s="0" t="n">
        <v>142.88</v>
      </c>
    </row>
    <row r="5440" customFormat="false" ht="15" hidden="false" customHeight="false" outlineLevel="0" collapsed="false">
      <c r="A5440" s="98"/>
      <c r="B5440" s="99" t="s">
        <v>8</v>
      </c>
      <c r="C5440" s="98" t="s">
        <v>9</v>
      </c>
      <c r="D5440" s="98" t="s">
        <v>10</v>
      </c>
      <c r="E5440" s="100" t="s">
        <v>1565</v>
      </c>
      <c r="F5440" s="100"/>
      <c r="G5440" s="101" t="s">
        <v>11</v>
      </c>
      <c r="H5440" s="99" t="s">
        <v>12</v>
      </c>
      <c r="I5440" s="99" t="s">
        <v>13</v>
      </c>
      <c r="J5440" s="99" t="s">
        <v>15</v>
      </c>
      <c r="L5440" s="108"/>
      <c r="M5440" s="108"/>
    </row>
    <row r="5441" customFormat="false" ht="25.5" hidden="false" customHeight="false" outlineLevel="0" collapsed="false">
      <c r="A5441" s="122" t="s">
        <v>1578</v>
      </c>
      <c r="B5441" s="123" t="s">
        <v>3549</v>
      </c>
      <c r="C5441" s="122" t="s">
        <v>50</v>
      </c>
      <c r="D5441" s="122" t="s">
        <v>3550</v>
      </c>
      <c r="E5441" s="124" t="s">
        <v>1581</v>
      </c>
      <c r="F5441" s="124"/>
      <c r="G5441" s="125" t="s">
        <v>366</v>
      </c>
      <c r="H5441" s="126" t="n">
        <v>8</v>
      </c>
      <c r="I5441" s="127" t="n">
        <f aca="false">L5441</f>
        <v>4.05</v>
      </c>
      <c r="J5441" s="127" t="n">
        <f aca="false">M5441</f>
        <v>32.46</v>
      </c>
      <c r="L5441" s="108" t="n">
        <f aca="false">TRUNC(N5441-N5441*$O$2,2)</f>
        <v>4.05</v>
      </c>
      <c r="M5441" s="108" t="n">
        <f aca="false">TRUNC(O5441-O5441*$O$2,2)</f>
        <v>32.46</v>
      </c>
      <c r="N5441" s="0" t="s">
        <v>3551</v>
      </c>
      <c r="O5441" s="0" t="s">
        <v>3552</v>
      </c>
    </row>
    <row r="5442" customFormat="false" ht="25.5" hidden="false" customHeight="false" outlineLevel="0" collapsed="false">
      <c r="A5442" s="109" t="s">
        <v>1566</v>
      </c>
      <c r="B5442" s="110" t="n">
        <v>10552</v>
      </c>
      <c r="C5442" s="109" t="s">
        <v>50</v>
      </c>
      <c r="D5442" s="109" t="s">
        <v>1734</v>
      </c>
      <c r="E5442" s="111" t="s">
        <v>1621</v>
      </c>
      <c r="F5442" s="111"/>
      <c r="G5442" s="112" t="s">
        <v>1610</v>
      </c>
      <c r="H5442" s="113" t="n">
        <v>1</v>
      </c>
      <c r="I5442" s="114" t="n">
        <f aca="false">L5442</f>
        <v>2.84</v>
      </c>
      <c r="J5442" s="114" t="n">
        <f aca="false">M5442</f>
        <v>2.84</v>
      </c>
      <c r="L5442" s="108" t="n">
        <f aca="false">TRUNC(N5442-N5442*$O$2,2)</f>
        <v>2.84</v>
      </c>
      <c r="M5442" s="108" t="n">
        <f aca="false">TRUNC(O5442-O5442*$O$2,2)</f>
        <v>2.84</v>
      </c>
      <c r="N5442" s="0" t="s">
        <v>1735</v>
      </c>
      <c r="O5442" s="0" t="s">
        <v>1735</v>
      </c>
    </row>
    <row r="5443" customFormat="false" ht="12.75" hidden="false" customHeight="false" outlineLevel="0" collapsed="false">
      <c r="A5443" s="122" t="s">
        <v>1578</v>
      </c>
      <c r="B5443" s="123" t="n">
        <v>2600</v>
      </c>
      <c r="C5443" s="122" t="s">
        <v>50</v>
      </c>
      <c r="D5443" s="122" t="s">
        <v>3553</v>
      </c>
      <c r="E5443" s="124" t="s">
        <v>1581</v>
      </c>
      <c r="F5443" s="124"/>
      <c r="G5443" s="125" t="s">
        <v>24</v>
      </c>
      <c r="H5443" s="126" t="n">
        <v>1</v>
      </c>
      <c r="I5443" s="127" t="n">
        <f aca="false">L5443</f>
        <v>29.26</v>
      </c>
      <c r="J5443" s="127" t="n">
        <f aca="false">M5443</f>
        <v>29.26</v>
      </c>
      <c r="L5443" s="108" t="n">
        <f aca="false">TRUNC(N5443-N5443*$O$2,2)</f>
        <v>29.26</v>
      </c>
      <c r="M5443" s="108" t="n">
        <f aca="false">TRUNC(O5443-O5443*$O$2,2)</f>
        <v>29.26</v>
      </c>
      <c r="N5443" s="0" t="s">
        <v>3554</v>
      </c>
      <c r="O5443" s="0" t="s">
        <v>3554</v>
      </c>
    </row>
    <row r="5444" customFormat="false" ht="25.5" hidden="false" customHeight="false" outlineLevel="0" collapsed="false">
      <c r="A5444" s="122" t="s">
        <v>1578</v>
      </c>
      <c r="B5444" s="123" t="s">
        <v>3555</v>
      </c>
      <c r="C5444" s="122" t="s">
        <v>50</v>
      </c>
      <c r="D5444" s="122" t="s">
        <v>3556</v>
      </c>
      <c r="E5444" s="124" t="s">
        <v>1581</v>
      </c>
      <c r="F5444" s="124"/>
      <c r="G5444" s="125" t="s">
        <v>366</v>
      </c>
      <c r="H5444" s="126" t="n">
        <v>4</v>
      </c>
      <c r="I5444" s="127" t="n">
        <f aca="false">L5444</f>
        <v>2.57</v>
      </c>
      <c r="J5444" s="127" t="n">
        <f aca="false">M5444</f>
        <v>10.3</v>
      </c>
      <c r="L5444" s="108" t="n">
        <f aca="false">TRUNC(N5444-N5444*$O$2,2)</f>
        <v>2.57</v>
      </c>
      <c r="M5444" s="108" t="n">
        <f aca="false">TRUNC(O5444-O5444*$O$2,2)</f>
        <v>10.3</v>
      </c>
      <c r="N5444" s="0" t="s">
        <v>1743</v>
      </c>
      <c r="O5444" s="0" t="s">
        <v>3557</v>
      </c>
    </row>
    <row r="5445" customFormat="false" ht="25.5" hidden="false" customHeight="false" outlineLevel="0" collapsed="false">
      <c r="A5445" s="109" t="s">
        <v>1566</v>
      </c>
      <c r="B5445" s="110" t="n">
        <v>10549</v>
      </c>
      <c r="C5445" s="109" t="s">
        <v>50</v>
      </c>
      <c r="D5445" s="109" t="s">
        <v>1620</v>
      </c>
      <c r="E5445" s="111" t="s">
        <v>1621</v>
      </c>
      <c r="F5445" s="111"/>
      <c r="G5445" s="112" t="s">
        <v>1610</v>
      </c>
      <c r="H5445" s="113" t="n">
        <v>1</v>
      </c>
      <c r="I5445" s="114" t="n">
        <f aca="false">L5445</f>
        <v>2.95</v>
      </c>
      <c r="J5445" s="114" t="n">
        <f aca="false">M5445</f>
        <v>2.95</v>
      </c>
      <c r="L5445" s="108" t="n">
        <f aca="false">TRUNC(N5445-N5445*$O$2,2)</f>
        <v>2.95</v>
      </c>
      <c r="M5445" s="108" t="n">
        <f aca="false">TRUNC(O5445-O5445*$O$2,2)</f>
        <v>2.95</v>
      </c>
      <c r="N5445" s="0" t="s">
        <v>1622</v>
      </c>
      <c r="O5445" s="0" t="s">
        <v>1622</v>
      </c>
    </row>
    <row r="5446" customFormat="false" ht="25.5" hidden="false" customHeight="false" outlineLevel="0" collapsed="false">
      <c r="A5446" s="122" t="s">
        <v>1578</v>
      </c>
      <c r="B5446" s="123" t="s">
        <v>1616</v>
      </c>
      <c r="C5446" s="122" t="s">
        <v>50</v>
      </c>
      <c r="D5446" s="122" t="s">
        <v>1617</v>
      </c>
      <c r="E5446" s="124" t="s">
        <v>1609</v>
      </c>
      <c r="F5446" s="124"/>
      <c r="G5446" s="125" t="s">
        <v>1610</v>
      </c>
      <c r="H5446" s="126" t="n">
        <v>1</v>
      </c>
      <c r="I5446" s="127" t="n">
        <f aca="false">L5446</f>
        <v>10.65</v>
      </c>
      <c r="J5446" s="127" t="n">
        <f aca="false">M5446</f>
        <v>10.65</v>
      </c>
      <c r="L5446" s="108" t="n">
        <f aca="false">TRUNC(N5446-N5446*$O$2,2)</f>
        <v>10.65</v>
      </c>
      <c r="M5446" s="108" t="n">
        <f aca="false">TRUNC(O5446-O5446*$O$2,2)</f>
        <v>10.65</v>
      </c>
      <c r="N5446" s="0" t="s">
        <v>1618</v>
      </c>
      <c r="O5446" s="0" t="s">
        <v>1618</v>
      </c>
    </row>
    <row r="5447" customFormat="false" ht="25.5" hidden="false" customHeight="false" outlineLevel="0" collapsed="false">
      <c r="A5447" s="122" t="s">
        <v>1578</v>
      </c>
      <c r="B5447" s="123" t="s">
        <v>3558</v>
      </c>
      <c r="C5447" s="122" t="s">
        <v>50</v>
      </c>
      <c r="D5447" s="122" t="s">
        <v>3559</v>
      </c>
      <c r="E5447" s="124" t="s">
        <v>1581</v>
      </c>
      <c r="F5447" s="124"/>
      <c r="G5447" s="125" t="s">
        <v>24</v>
      </c>
      <c r="H5447" s="126" t="n">
        <v>2</v>
      </c>
      <c r="I5447" s="127" t="n">
        <f aca="false">L5447</f>
        <v>1.4</v>
      </c>
      <c r="J5447" s="127" t="n">
        <f aca="false">M5447</f>
        <v>2.8</v>
      </c>
      <c r="L5447" s="108" t="n">
        <f aca="false">TRUNC(N5447-N5447*$O$2,2)</f>
        <v>1.4</v>
      </c>
      <c r="M5447" s="108" t="n">
        <f aca="false">TRUNC(O5447-O5447*$O$2,2)</f>
        <v>2.8</v>
      </c>
      <c r="N5447" s="0" t="s">
        <v>3560</v>
      </c>
      <c r="O5447" s="0" t="s">
        <v>2033</v>
      </c>
    </row>
    <row r="5448" customFormat="false" ht="12.75" hidden="false" customHeight="false" outlineLevel="0" collapsed="false">
      <c r="A5448" s="122" t="s">
        <v>1578</v>
      </c>
      <c r="B5448" s="123" t="n">
        <v>1689</v>
      </c>
      <c r="C5448" s="122" t="s">
        <v>50</v>
      </c>
      <c r="D5448" s="122" t="s">
        <v>3561</v>
      </c>
      <c r="E5448" s="124" t="s">
        <v>1581</v>
      </c>
      <c r="F5448" s="124"/>
      <c r="G5448" s="125" t="s">
        <v>1670</v>
      </c>
      <c r="H5448" s="126" t="n">
        <v>4</v>
      </c>
      <c r="I5448" s="127" t="n">
        <f aca="false">L5448</f>
        <v>0.74</v>
      </c>
      <c r="J5448" s="127" t="n">
        <f aca="false">M5448</f>
        <v>2.99</v>
      </c>
      <c r="L5448" s="108" t="n">
        <f aca="false">TRUNC(N5448-N5448*$O$2,2)</f>
        <v>0.74</v>
      </c>
      <c r="M5448" s="108" t="n">
        <f aca="false">TRUNC(O5448-O5448*$O$2,2)</f>
        <v>2.99</v>
      </c>
      <c r="N5448" s="0" t="s">
        <v>2344</v>
      </c>
      <c r="O5448" s="0" t="s">
        <v>3562</v>
      </c>
    </row>
    <row r="5449" customFormat="false" ht="25.5" hidden="false" customHeight="false" outlineLevel="0" collapsed="false">
      <c r="A5449" s="122" t="s">
        <v>1578</v>
      </c>
      <c r="B5449" s="123" t="s">
        <v>3563</v>
      </c>
      <c r="C5449" s="122" t="s">
        <v>50</v>
      </c>
      <c r="D5449" s="122" t="s">
        <v>3564</v>
      </c>
      <c r="E5449" s="124" t="s">
        <v>1581</v>
      </c>
      <c r="F5449" s="124"/>
      <c r="G5449" s="125" t="s">
        <v>24</v>
      </c>
      <c r="H5449" s="126" t="n">
        <v>2</v>
      </c>
      <c r="I5449" s="127" t="n">
        <f aca="false">L5449</f>
        <v>1.1</v>
      </c>
      <c r="J5449" s="127" t="n">
        <f aca="false">M5449</f>
        <v>2.21</v>
      </c>
      <c r="L5449" s="108" t="n">
        <f aca="false">TRUNC(N5449-N5449*$O$2,2)</f>
        <v>1.1</v>
      </c>
      <c r="M5449" s="108" t="n">
        <f aca="false">TRUNC(O5449-O5449*$O$2,2)</f>
        <v>2.21</v>
      </c>
      <c r="N5449" s="0" t="s">
        <v>3248</v>
      </c>
      <c r="O5449" s="0" t="s">
        <v>2482</v>
      </c>
    </row>
    <row r="5450" customFormat="false" ht="25.5" hidden="false" customHeight="false" outlineLevel="0" collapsed="false">
      <c r="A5450" s="122" t="s">
        <v>1578</v>
      </c>
      <c r="B5450" s="123" t="s">
        <v>1744</v>
      </c>
      <c r="C5450" s="122" t="s">
        <v>50</v>
      </c>
      <c r="D5450" s="122" t="s">
        <v>1745</v>
      </c>
      <c r="E5450" s="124" t="s">
        <v>1609</v>
      </c>
      <c r="F5450" s="124"/>
      <c r="G5450" s="125" t="s">
        <v>1610</v>
      </c>
      <c r="H5450" s="126" t="n">
        <v>1</v>
      </c>
      <c r="I5450" s="127" t="n">
        <f aca="false">L5450</f>
        <v>14.93</v>
      </c>
      <c r="J5450" s="127" t="n">
        <f aca="false">M5450</f>
        <v>14.93</v>
      </c>
      <c r="L5450" s="108" t="n">
        <f aca="false">TRUNC(N5450-N5450*$O$2,2)</f>
        <v>14.93</v>
      </c>
      <c r="M5450" s="108" t="n">
        <f aca="false">TRUNC(O5450-O5450*$O$2,2)</f>
        <v>14.93</v>
      </c>
      <c r="N5450" s="0" t="s">
        <v>1746</v>
      </c>
      <c r="O5450" s="0" t="s">
        <v>1746</v>
      </c>
    </row>
    <row r="5451" customFormat="false" ht="13.9" hidden="false" customHeight="true" outlineLevel="0" collapsed="false">
      <c r="A5451" s="134" t="s">
        <v>1630</v>
      </c>
      <c r="B5451" s="134"/>
      <c r="C5451" s="134"/>
      <c r="D5451" s="134"/>
      <c r="E5451" s="134"/>
      <c r="F5451" s="134"/>
      <c r="G5451" s="134"/>
      <c r="H5451" s="134"/>
      <c r="I5451" s="134"/>
      <c r="J5451" s="134"/>
      <c r="L5451" s="108" t="n">
        <f aca="false">TRUNC(N5451-N5451*$O$2,2)</f>
        <v>0</v>
      </c>
      <c r="M5451" s="108" t="n">
        <f aca="false">TRUNC(O5451-O5451*$O$2,2)</f>
        <v>0</v>
      </c>
      <c r="N5451" s="0" t="n">
        <v>0</v>
      </c>
      <c r="O5451" s="0" t="n">
        <v>0</v>
      </c>
    </row>
    <row r="5452" customFormat="false" ht="15" hidden="false" customHeight="false" outlineLevel="0" collapsed="false">
      <c r="A5452" s="98"/>
      <c r="B5452" s="99" t="s">
        <v>8</v>
      </c>
      <c r="C5452" s="98" t="s">
        <v>9</v>
      </c>
      <c r="D5452" s="98" t="s">
        <v>10</v>
      </c>
      <c r="E5452" s="100" t="s">
        <v>1565</v>
      </c>
      <c r="F5452" s="100"/>
      <c r="G5452" s="101" t="s">
        <v>11</v>
      </c>
      <c r="H5452" s="99" t="s">
        <v>12</v>
      </c>
      <c r="I5452" s="99" t="s">
        <v>13</v>
      </c>
      <c r="J5452" s="99" t="s">
        <v>15</v>
      </c>
      <c r="L5452" s="108"/>
      <c r="M5452" s="108"/>
    </row>
    <row r="5453" customFormat="false" ht="25.5" hidden="false" customHeight="false" outlineLevel="0" collapsed="false">
      <c r="A5453" s="122" t="s">
        <v>1578</v>
      </c>
      <c r="B5453" s="123" t="s">
        <v>1645</v>
      </c>
      <c r="C5453" s="122" t="s">
        <v>50</v>
      </c>
      <c r="D5453" s="122" t="s">
        <v>1646</v>
      </c>
      <c r="E5453" s="124" t="s">
        <v>1581</v>
      </c>
      <c r="F5453" s="124"/>
      <c r="G5453" s="125" t="s">
        <v>24</v>
      </c>
      <c r="H5453" s="126" t="n">
        <v>0.0002</v>
      </c>
      <c r="I5453" s="127" t="n">
        <f aca="false">L5453</f>
        <v>140.49</v>
      </c>
      <c r="J5453" s="127" t="n">
        <f aca="false">M5453</f>
        <v>0.02</v>
      </c>
      <c r="L5453" s="108" t="n">
        <f aca="false">TRUNC(N5453-N5453*$O$2,2)</f>
        <v>140.49</v>
      </c>
      <c r="M5453" s="108" t="n">
        <f aca="false">TRUNC(O5453-O5453*$O$2,2)</f>
        <v>0.02</v>
      </c>
      <c r="N5453" s="0" t="s">
        <v>1647</v>
      </c>
      <c r="O5453" s="0" t="s">
        <v>1893</v>
      </c>
    </row>
    <row r="5454" customFormat="false" ht="12.75" hidden="false" customHeight="false" outlineLevel="0" collapsed="false">
      <c r="A5454" s="122" t="s">
        <v>1578</v>
      </c>
      <c r="B5454" s="123" t="n">
        <v>2600</v>
      </c>
      <c r="C5454" s="122" t="s">
        <v>50</v>
      </c>
      <c r="D5454" s="122" t="s">
        <v>3553</v>
      </c>
      <c r="E5454" s="124" t="s">
        <v>1581</v>
      </c>
      <c r="F5454" s="124"/>
      <c r="G5454" s="125" t="s">
        <v>24</v>
      </c>
      <c r="H5454" s="126" t="n">
        <v>1</v>
      </c>
      <c r="I5454" s="127" t="n">
        <f aca="false">L5454</f>
        <v>29.26</v>
      </c>
      <c r="J5454" s="127" t="n">
        <f aca="false">M5454</f>
        <v>29.26</v>
      </c>
      <c r="L5454" s="108" t="n">
        <f aca="false">TRUNC(N5454-N5454*$O$2,2)</f>
        <v>29.26</v>
      </c>
      <c r="M5454" s="108" t="n">
        <f aca="false">TRUNC(O5454-O5454*$O$2,2)</f>
        <v>29.26</v>
      </c>
      <c r="N5454" s="0" t="s">
        <v>3554</v>
      </c>
      <c r="O5454" s="0" t="s">
        <v>3554</v>
      </c>
    </row>
    <row r="5455" customFormat="false" ht="12.75" hidden="false" customHeight="false" outlineLevel="0" collapsed="false">
      <c r="A5455" s="122" t="s">
        <v>1578</v>
      </c>
      <c r="B5455" s="123" t="n">
        <v>10599</v>
      </c>
      <c r="C5455" s="122" t="s">
        <v>50</v>
      </c>
      <c r="D5455" s="122" t="s">
        <v>1648</v>
      </c>
      <c r="E5455" s="124" t="s">
        <v>1581</v>
      </c>
      <c r="F5455" s="124"/>
      <c r="G5455" s="125" t="s">
        <v>24</v>
      </c>
      <c r="H5455" s="126" t="n">
        <v>0.0036</v>
      </c>
      <c r="I5455" s="127" t="n">
        <f aca="false">L5455</f>
        <v>14.04</v>
      </c>
      <c r="J5455" s="127" t="n">
        <f aca="false">M5455</f>
        <v>0.04</v>
      </c>
      <c r="L5455" s="108" t="n">
        <f aca="false">TRUNC(N5455-N5455*$O$2,2)</f>
        <v>14.04</v>
      </c>
      <c r="M5455" s="108" t="n">
        <f aca="false">TRUNC(O5455-O5455*$O$2,2)</f>
        <v>0.04</v>
      </c>
      <c r="N5455" s="0" t="s">
        <v>1649</v>
      </c>
      <c r="O5455" s="0" t="s">
        <v>1775</v>
      </c>
    </row>
    <row r="5456" customFormat="false" ht="12.75" hidden="false" customHeight="false" outlineLevel="0" collapsed="false">
      <c r="A5456" s="122" t="s">
        <v>1578</v>
      </c>
      <c r="B5456" s="123" t="n">
        <v>941</v>
      </c>
      <c r="C5456" s="122" t="s">
        <v>50</v>
      </c>
      <c r="D5456" s="122" t="s">
        <v>1652</v>
      </c>
      <c r="E5456" s="124" t="s">
        <v>1581</v>
      </c>
      <c r="F5456" s="124"/>
      <c r="G5456" s="125" t="s">
        <v>24</v>
      </c>
      <c r="H5456" s="126" t="n">
        <v>0.003</v>
      </c>
      <c r="I5456" s="127" t="n">
        <f aca="false">L5456</f>
        <v>148.56</v>
      </c>
      <c r="J5456" s="127" t="n">
        <f aca="false">M5456</f>
        <v>0.44</v>
      </c>
      <c r="L5456" s="108" t="n">
        <f aca="false">TRUNC(N5456-N5456*$O$2,2)</f>
        <v>148.56</v>
      </c>
      <c r="M5456" s="108" t="n">
        <f aca="false">TRUNC(O5456-O5456*$O$2,2)</f>
        <v>0.44</v>
      </c>
      <c r="N5456" s="0" t="s">
        <v>1653</v>
      </c>
      <c r="O5456" s="0" t="s">
        <v>1933</v>
      </c>
    </row>
    <row r="5457" customFormat="false" ht="12.75" hidden="false" customHeight="false" outlineLevel="0" collapsed="false">
      <c r="A5457" s="122" t="s">
        <v>1578</v>
      </c>
      <c r="B5457" s="123" t="n">
        <v>1689</v>
      </c>
      <c r="C5457" s="122" t="s">
        <v>50</v>
      </c>
      <c r="D5457" s="122" t="s">
        <v>3561</v>
      </c>
      <c r="E5457" s="124" t="s">
        <v>1581</v>
      </c>
      <c r="F5457" s="124"/>
      <c r="G5457" s="125" t="s">
        <v>1670</v>
      </c>
      <c r="H5457" s="126" t="n">
        <v>4</v>
      </c>
      <c r="I5457" s="127" t="n">
        <f aca="false">L5457</f>
        <v>0.74</v>
      </c>
      <c r="J5457" s="127" t="n">
        <f aca="false">M5457</f>
        <v>2.99</v>
      </c>
      <c r="L5457" s="108" t="n">
        <f aca="false">TRUNC(N5457-N5457*$O$2,2)</f>
        <v>0.74</v>
      </c>
      <c r="M5457" s="108" t="n">
        <f aca="false">TRUNC(O5457-O5457*$O$2,2)</f>
        <v>2.99</v>
      </c>
      <c r="N5457" s="0" t="s">
        <v>2344</v>
      </c>
      <c r="O5457" s="0" t="s">
        <v>3562</v>
      </c>
    </row>
    <row r="5458" customFormat="false" ht="25.5" hidden="false" customHeight="false" outlineLevel="0" collapsed="false">
      <c r="A5458" s="122" t="s">
        <v>1578</v>
      </c>
      <c r="B5458" s="123" t="n">
        <v>10761</v>
      </c>
      <c r="C5458" s="122" t="s">
        <v>50</v>
      </c>
      <c r="D5458" s="122" t="s">
        <v>1641</v>
      </c>
      <c r="E5458" s="124" t="s">
        <v>1642</v>
      </c>
      <c r="F5458" s="124"/>
      <c r="G5458" s="125" t="s">
        <v>24</v>
      </c>
      <c r="H5458" s="126" t="n">
        <v>0.2036</v>
      </c>
      <c r="I5458" s="127" t="n">
        <f aca="false">L5458</f>
        <v>3.9</v>
      </c>
      <c r="J5458" s="127" t="n">
        <f aca="false">M5458</f>
        <v>0.78</v>
      </c>
      <c r="L5458" s="108" t="n">
        <f aca="false">TRUNC(N5458-N5458*$O$2,2)</f>
        <v>3.9</v>
      </c>
      <c r="M5458" s="108" t="n">
        <f aca="false">TRUNC(O5458-O5458*$O$2,2)</f>
        <v>0.78</v>
      </c>
      <c r="N5458" s="0" t="s">
        <v>1643</v>
      </c>
      <c r="O5458" s="0" t="s">
        <v>2954</v>
      </c>
    </row>
    <row r="5459" customFormat="false" ht="12.75" hidden="false" customHeight="false" outlineLevel="0" collapsed="false">
      <c r="A5459" s="122" t="s">
        <v>1578</v>
      </c>
      <c r="B5459" s="123" t="n">
        <v>11242</v>
      </c>
      <c r="C5459" s="122" t="s">
        <v>50</v>
      </c>
      <c r="D5459" s="122" t="s">
        <v>1829</v>
      </c>
      <c r="E5459" s="124" t="s">
        <v>1581</v>
      </c>
      <c r="F5459" s="124"/>
      <c r="G5459" s="125" t="s">
        <v>24</v>
      </c>
      <c r="H5459" s="126" t="n">
        <v>0.0001</v>
      </c>
      <c r="I5459" s="127" t="n">
        <f aca="false">L5459</f>
        <v>26.53</v>
      </c>
      <c r="J5459" s="127" t="n">
        <f aca="false">M5459</f>
        <v>0</v>
      </c>
      <c r="L5459" s="108" t="n">
        <f aca="false">TRUNC(N5459-N5459*$O$2,2)</f>
        <v>26.53</v>
      </c>
      <c r="M5459" s="108" t="n">
        <f aca="false">TRUNC(O5459-O5459*$O$2,2)</f>
        <v>0</v>
      </c>
      <c r="N5459" s="0" t="s">
        <v>1830</v>
      </c>
      <c r="O5459" s="0" t="s">
        <v>1635</v>
      </c>
    </row>
    <row r="5460" customFormat="false" ht="12.75" hidden="false" customHeight="false" outlineLevel="0" collapsed="false">
      <c r="A5460" s="122" t="s">
        <v>1578</v>
      </c>
      <c r="B5460" s="123" t="n">
        <v>1651</v>
      </c>
      <c r="C5460" s="122" t="s">
        <v>50</v>
      </c>
      <c r="D5460" s="122" t="s">
        <v>1638</v>
      </c>
      <c r="E5460" s="124" t="s">
        <v>1581</v>
      </c>
      <c r="F5460" s="124"/>
      <c r="G5460" s="125" t="s">
        <v>1639</v>
      </c>
      <c r="H5460" s="126" t="n">
        <v>0.0016</v>
      </c>
      <c r="I5460" s="127" t="n">
        <f aca="false">L5460</f>
        <v>4.95</v>
      </c>
      <c r="J5460" s="127" t="n">
        <f aca="false">M5460</f>
        <v>0</v>
      </c>
      <c r="L5460" s="108" t="n">
        <f aca="false">TRUNC(N5460-N5460*$O$2,2)</f>
        <v>4.95</v>
      </c>
      <c r="M5460" s="108" t="n">
        <f aca="false">TRUNC(O5460-O5460*$O$2,2)</f>
        <v>0</v>
      </c>
      <c r="N5460" s="0" t="s">
        <v>1640</v>
      </c>
      <c r="O5460" s="0" t="s">
        <v>1644</v>
      </c>
    </row>
    <row r="5461" customFormat="false" ht="12.75" hidden="false" customHeight="false" outlineLevel="0" collapsed="false">
      <c r="A5461" s="122" t="s">
        <v>1578</v>
      </c>
      <c r="B5461" s="123" t="n">
        <v>4728</v>
      </c>
      <c r="C5461" s="122" t="s">
        <v>50</v>
      </c>
      <c r="D5461" s="122" t="s">
        <v>1667</v>
      </c>
      <c r="E5461" s="124" t="s">
        <v>1581</v>
      </c>
      <c r="F5461" s="124"/>
      <c r="G5461" s="125" t="s">
        <v>24</v>
      </c>
      <c r="H5461" s="126" t="n">
        <v>0.0003</v>
      </c>
      <c r="I5461" s="127" t="n">
        <f aca="false">L5461</f>
        <v>14.5</v>
      </c>
      <c r="J5461" s="127" t="n">
        <f aca="false">M5461</f>
        <v>0</v>
      </c>
      <c r="L5461" s="108" t="n">
        <f aca="false">TRUNC(N5461-N5461*$O$2,2)</f>
        <v>14.5</v>
      </c>
      <c r="M5461" s="108" t="n">
        <f aca="false">TRUNC(O5461-O5461*$O$2,2)</f>
        <v>0</v>
      </c>
      <c r="N5461" s="0" t="s">
        <v>1668</v>
      </c>
      <c r="O5461" s="0" t="s">
        <v>1635</v>
      </c>
    </row>
    <row r="5462" customFormat="false" ht="12.75" hidden="false" customHeight="false" outlineLevel="0" collapsed="false">
      <c r="A5462" s="122" t="s">
        <v>1578</v>
      </c>
      <c r="B5462" s="123" t="n">
        <v>4729</v>
      </c>
      <c r="C5462" s="122" t="s">
        <v>50</v>
      </c>
      <c r="D5462" s="122" t="s">
        <v>1636</v>
      </c>
      <c r="E5462" s="124" t="s">
        <v>1581</v>
      </c>
      <c r="F5462" s="124"/>
      <c r="G5462" s="125" t="s">
        <v>24</v>
      </c>
      <c r="H5462" s="126" t="n">
        <v>0.0001</v>
      </c>
      <c r="I5462" s="127" t="n">
        <f aca="false">L5462</f>
        <v>24.58</v>
      </c>
      <c r="J5462" s="127" t="n">
        <f aca="false">M5462</f>
        <v>0</v>
      </c>
      <c r="L5462" s="108" t="n">
        <f aca="false">TRUNC(N5462-N5462*$O$2,2)</f>
        <v>24.58</v>
      </c>
      <c r="M5462" s="108" t="n">
        <f aca="false">TRUNC(O5462-O5462*$O$2,2)</f>
        <v>0</v>
      </c>
      <c r="N5462" s="0" t="s">
        <v>1637</v>
      </c>
      <c r="O5462" s="0" t="s">
        <v>1635</v>
      </c>
    </row>
    <row r="5463" customFormat="false" ht="12.75" hidden="false" customHeight="false" outlineLevel="0" collapsed="false">
      <c r="A5463" s="122" t="s">
        <v>1578</v>
      </c>
      <c r="B5463" s="123" t="n">
        <v>158</v>
      </c>
      <c r="C5463" s="122" t="s">
        <v>50</v>
      </c>
      <c r="D5463" s="122" t="s">
        <v>1676</v>
      </c>
      <c r="E5463" s="124" t="s">
        <v>1581</v>
      </c>
      <c r="F5463" s="124"/>
      <c r="G5463" s="125" t="s">
        <v>24</v>
      </c>
      <c r="H5463" s="126" t="n">
        <v>0.2036</v>
      </c>
      <c r="I5463" s="127" t="n">
        <f aca="false">L5463</f>
        <v>10.92</v>
      </c>
      <c r="J5463" s="127" t="n">
        <f aca="false">M5463</f>
        <v>2.22</v>
      </c>
      <c r="L5463" s="108" t="n">
        <f aca="false">TRUNC(N5463-N5463*$O$2,2)</f>
        <v>10.92</v>
      </c>
      <c r="M5463" s="108" t="n">
        <f aca="false">TRUNC(O5463-O5463*$O$2,2)</f>
        <v>2.22</v>
      </c>
      <c r="N5463" s="0" t="s">
        <v>1677</v>
      </c>
      <c r="O5463" s="0" t="s">
        <v>2249</v>
      </c>
    </row>
    <row r="5464" customFormat="false" ht="12.75" hidden="false" customHeight="false" outlineLevel="0" collapsed="false">
      <c r="A5464" s="122" t="s">
        <v>1578</v>
      </c>
      <c r="B5464" s="123" t="n">
        <v>10596</v>
      </c>
      <c r="C5464" s="122" t="s">
        <v>50</v>
      </c>
      <c r="D5464" s="122" t="s">
        <v>1672</v>
      </c>
      <c r="E5464" s="124" t="s">
        <v>1581</v>
      </c>
      <c r="F5464" s="124"/>
      <c r="G5464" s="125" t="s">
        <v>24</v>
      </c>
      <c r="H5464" s="126" t="n">
        <v>0.009</v>
      </c>
      <c r="I5464" s="127" t="n">
        <f aca="false">L5464</f>
        <v>3.82</v>
      </c>
      <c r="J5464" s="127" t="n">
        <f aca="false">M5464</f>
        <v>0.03</v>
      </c>
      <c r="L5464" s="108" t="n">
        <f aca="false">TRUNC(N5464-N5464*$O$2,2)</f>
        <v>3.82</v>
      </c>
      <c r="M5464" s="108" t="n">
        <f aca="false">TRUNC(O5464-O5464*$O$2,2)</f>
        <v>0.03</v>
      </c>
      <c r="N5464" s="0" t="s">
        <v>1673</v>
      </c>
      <c r="O5464" s="0" t="s">
        <v>1788</v>
      </c>
    </row>
    <row r="5465" customFormat="false" ht="25.5" hidden="false" customHeight="false" outlineLevel="0" collapsed="false">
      <c r="A5465" s="122" t="s">
        <v>1578</v>
      </c>
      <c r="B5465" s="123" t="s">
        <v>1654</v>
      </c>
      <c r="C5465" s="122" t="s">
        <v>50</v>
      </c>
      <c r="D5465" s="122" t="s">
        <v>1655</v>
      </c>
      <c r="E5465" s="124" t="s">
        <v>1581</v>
      </c>
      <c r="F5465" s="124"/>
      <c r="G5465" s="125" t="s">
        <v>24</v>
      </c>
      <c r="H5465" s="126" t="n">
        <v>0.0012</v>
      </c>
      <c r="I5465" s="127" t="n">
        <f aca="false">L5465</f>
        <v>10.53</v>
      </c>
      <c r="J5465" s="127" t="n">
        <f aca="false">M5465</f>
        <v>0</v>
      </c>
      <c r="L5465" s="108" t="n">
        <f aca="false">TRUNC(N5465-N5465*$O$2,2)</f>
        <v>10.53</v>
      </c>
      <c r="M5465" s="108" t="n">
        <f aca="false">TRUNC(O5465-O5465*$O$2,2)</f>
        <v>0</v>
      </c>
      <c r="N5465" s="0" t="s">
        <v>1656</v>
      </c>
      <c r="O5465" s="0" t="s">
        <v>1644</v>
      </c>
    </row>
    <row r="5466" customFormat="false" ht="25.5" hidden="false" customHeight="false" outlineLevel="0" collapsed="false">
      <c r="A5466" s="122" t="s">
        <v>1578</v>
      </c>
      <c r="B5466" s="123" t="s">
        <v>1631</v>
      </c>
      <c r="C5466" s="122" t="s">
        <v>50</v>
      </c>
      <c r="D5466" s="122" t="s">
        <v>1632</v>
      </c>
      <c r="E5466" s="124" t="s">
        <v>1581</v>
      </c>
      <c r="F5466" s="124"/>
      <c r="G5466" s="125" t="s">
        <v>1633</v>
      </c>
      <c r="H5466" s="126" t="n">
        <v>0.0046</v>
      </c>
      <c r="I5466" s="127" t="n">
        <f aca="false">L5466</f>
        <v>9.48</v>
      </c>
      <c r="J5466" s="127" t="n">
        <f aca="false">M5466</f>
        <v>0.03</v>
      </c>
      <c r="L5466" s="108" t="n">
        <f aca="false">TRUNC(N5466-N5466*$O$2,2)</f>
        <v>9.48</v>
      </c>
      <c r="M5466" s="108" t="n">
        <f aca="false">TRUNC(O5466-O5466*$O$2,2)</f>
        <v>0.03</v>
      </c>
      <c r="N5466" s="0" t="s">
        <v>1634</v>
      </c>
      <c r="O5466" s="0" t="s">
        <v>1612</v>
      </c>
    </row>
    <row r="5467" customFormat="false" ht="25.5" hidden="false" customHeight="false" outlineLevel="0" collapsed="false">
      <c r="A5467" s="122" t="s">
        <v>1578</v>
      </c>
      <c r="B5467" s="123" t="s">
        <v>1744</v>
      </c>
      <c r="C5467" s="122" t="s">
        <v>50</v>
      </c>
      <c r="D5467" s="122" t="s">
        <v>1745</v>
      </c>
      <c r="E5467" s="124" t="s">
        <v>1609</v>
      </c>
      <c r="F5467" s="124"/>
      <c r="G5467" s="125" t="s">
        <v>1610</v>
      </c>
      <c r="H5467" s="126" t="n">
        <v>1</v>
      </c>
      <c r="I5467" s="127" t="n">
        <f aca="false">L5467</f>
        <v>14.93</v>
      </c>
      <c r="J5467" s="127" t="n">
        <f aca="false">M5467</f>
        <v>14.93</v>
      </c>
      <c r="L5467" s="108" t="n">
        <f aca="false">TRUNC(N5467-N5467*$O$2,2)</f>
        <v>14.93</v>
      </c>
      <c r="M5467" s="108" t="n">
        <f aca="false">TRUNC(O5467-O5467*$O$2,2)</f>
        <v>14.93</v>
      </c>
      <c r="N5467" s="0" t="s">
        <v>1746</v>
      </c>
      <c r="O5467" s="0" t="s">
        <v>1746</v>
      </c>
    </row>
    <row r="5468" customFormat="false" ht="25.5" hidden="false" customHeight="false" outlineLevel="0" collapsed="false">
      <c r="A5468" s="122" t="s">
        <v>1578</v>
      </c>
      <c r="B5468" s="123" t="s">
        <v>3558</v>
      </c>
      <c r="C5468" s="122" t="s">
        <v>50</v>
      </c>
      <c r="D5468" s="122" t="s">
        <v>3559</v>
      </c>
      <c r="E5468" s="124" t="s">
        <v>1581</v>
      </c>
      <c r="F5468" s="124"/>
      <c r="G5468" s="125" t="s">
        <v>24</v>
      </c>
      <c r="H5468" s="126" t="n">
        <v>2</v>
      </c>
      <c r="I5468" s="127" t="n">
        <f aca="false">L5468</f>
        <v>1.4</v>
      </c>
      <c r="J5468" s="127" t="n">
        <f aca="false">M5468</f>
        <v>2.8</v>
      </c>
      <c r="L5468" s="108" t="n">
        <f aca="false">TRUNC(N5468-N5468*$O$2,2)</f>
        <v>1.4</v>
      </c>
      <c r="M5468" s="108" t="n">
        <f aca="false">TRUNC(O5468-O5468*$O$2,2)</f>
        <v>2.8</v>
      </c>
      <c r="N5468" s="0" t="s">
        <v>3560</v>
      </c>
      <c r="O5468" s="0" t="s">
        <v>2033</v>
      </c>
    </row>
    <row r="5469" customFormat="false" ht="12.75" hidden="false" customHeight="false" outlineLevel="0" collapsed="false">
      <c r="A5469" s="122" t="s">
        <v>1578</v>
      </c>
      <c r="B5469" s="123" t="n">
        <v>10788</v>
      </c>
      <c r="C5469" s="122" t="s">
        <v>50</v>
      </c>
      <c r="D5469" s="122" t="s">
        <v>1650</v>
      </c>
      <c r="E5469" s="124" t="s">
        <v>1581</v>
      </c>
      <c r="F5469" s="124"/>
      <c r="G5469" s="125" t="s">
        <v>24</v>
      </c>
      <c r="H5469" s="126" t="n">
        <v>0.0002</v>
      </c>
      <c r="I5469" s="127" t="n">
        <f aca="false">L5469</f>
        <v>28.8</v>
      </c>
      <c r="J5469" s="127" t="n">
        <f aca="false">M5469</f>
        <v>0</v>
      </c>
      <c r="L5469" s="108" t="n">
        <f aca="false">TRUNC(N5469-N5469*$O$2,2)</f>
        <v>28.8</v>
      </c>
      <c r="M5469" s="108" t="n">
        <f aca="false">TRUNC(O5469-O5469*$O$2,2)</f>
        <v>0</v>
      </c>
      <c r="N5469" s="0" t="s">
        <v>1651</v>
      </c>
      <c r="O5469" s="0" t="s">
        <v>1635</v>
      </c>
    </row>
    <row r="5470" customFormat="false" ht="25.5" hidden="false" customHeight="false" outlineLevel="0" collapsed="false">
      <c r="A5470" s="122" t="s">
        <v>1578</v>
      </c>
      <c r="B5470" s="123" t="s">
        <v>1659</v>
      </c>
      <c r="C5470" s="122" t="s">
        <v>50</v>
      </c>
      <c r="D5470" s="122" t="s">
        <v>1660</v>
      </c>
      <c r="E5470" s="124" t="s">
        <v>1581</v>
      </c>
      <c r="F5470" s="124"/>
      <c r="G5470" s="125" t="s">
        <v>1633</v>
      </c>
      <c r="H5470" s="126" t="n">
        <v>0.0015</v>
      </c>
      <c r="I5470" s="127" t="n">
        <f aca="false">L5470</f>
        <v>50.57</v>
      </c>
      <c r="J5470" s="127" t="n">
        <f aca="false">M5470</f>
        <v>0.07</v>
      </c>
      <c r="L5470" s="108" t="n">
        <f aca="false">TRUNC(N5470-N5470*$O$2,2)</f>
        <v>50.57</v>
      </c>
      <c r="M5470" s="108" t="n">
        <f aca="false">TRUNC(O5470-O5470*$O$2,2)</f>
        <v>0.07</v>
      </c>
      <c r="N5470" s="0" t="s">
        <v>1661</v>
      </c>
      <c r="O5470" s="0" t="s">
        <v>1813</v>
      </c>
    </row>
    <row r="5471" customFormat="false" ht="25.5" hidden="false" customHeight="false" outlineLevel="0" collapsed="false">
      <c r="A5471" s="122" t="s">
        <v>1578</v>
      </c>
      <c r="B5471" s="123" t="s">
        <v>1616</v>
      </c>
      <c r="C5471" s="122" t="s">
        <v>50</v>
      </c>
      <c r="D5471" s="122" t="s">
        <v>1617</v>
      </c>
      <c r="E5471" s="124" t="s">
        <v>1609</v>
      </c>
      <c r="F5471" s="124"/>
      <c r="G5471" s="125" t="s">
        <v>1610</v>
      </c>
      <c r="H5471" s="126" t="n">
        <v>1</v>
      </c>
      <c r="I5471" s="127" t="n">
        <f aca="false">L5471</f>
        <v>10.65</v>
      </c>
      <c r="J5471" s="127" t="n">
        <f aca="false">M5471</f>
        <v>10.65</v>
      </c>
      <c r="L5471" s="108" t="n">
        <f aca="false">TRUNC(N5471-N5471*$O$2,2)</f>
        <v>10.65</v>
      </c>
      <c r="M5471" s="108" t="n">
        <f aca="false">TRUNC(O5471-O5471*$O$2,2)</f>
        <v>10.65</v>
      </c>
      <c r="N5471" s="0" t="s">
        <v>1618</v>
      </c>
      <c r="O5471" s="0" t="s">
        <v>1618</v>
      </c>
    </row>
    <row r="5472" customFormat="false" ht="25.5" hidden="false" customHeight="false" outlineLevel="0" collapsed="false">
      <c r="A5472" s="122" t="s">
        <v>1578</v>
      </c>
      <c r="B5472" s="123" t="s">
        <v>3555</v>
      </c>
      <c r="C5472" s="122" t="s">
        <v>50</v>
      </c>
      <c r="D5472" s="122" t="s">
        <v>3556</v>
      </c>
      <c r="E5472" s="124" t="s">
        <v>1581</v>
      </c>
      <c r="F5472" s="124"/>
      <c r="G5472" s="125" t="s">
        <v>366</v>
      </c>
      <c r="H5472" s="126" t="n">
        <v>4</v>
      </c>
      <c r="I5472" s="127" t="n">
        <f aca="false">L5472</f>
        <v>2.57</v>
      </c>
      <c r="J5472" s="127" t="n">
        <f aca="false">M5472</f>
        <v>10.3</v>
      </c>
      <c r="L5472" s="108" t="n">
        <f aca="false">TRUNC(N5472-N5472*$O$2,2)</f>
        <v>2.57</v>
      </c>
      <c r="M5472" s="108" t="n">
        <f aca="false">TRUNC(O5472-O5472*$O$2,2)</f>
        <v>10.3</v>
      </c>
      <c r="N5472" s="0" t="s">
        <v>1743</v>
      </c>
      <c r="O5472" s="0" t="s">
        <v>3557</v>
      </c>
    </row>
    <row r="5473" customFormat="false" ht="25.5" hidden="false" customHeight="false" outlineLevel="0" collapsed="false">
      <c r="A5473" s="122" t="s">
        <v>1578</v>
      </c>
      <c r="B5473" s="123" t="s">
        <v>3563</v>
      </c>
      <c r="C5473" s="122" t="s">
        <v>50</v>
      </c>
      <c r="D5473" s="122" t="s">
        <v>3564</v>
      </c>
      <c r="E5473" s="124" t="s">
        <v>1581</v>
      </c>
      <c r="F5473" s="124"/>
      <c r="G5473" s="125" t="s">
        <v>24</v>
      </c>
      <c r="H5473" s="126" t="n">
        <v>2</v>
      </c>
      <c r="I5473" s="127" t="n">
        <f aca="false">L5473</f>
        <v>1.1</v>
      </c>
      <c r="J5473" s="127" t="n">
        <f aca="false">M5473</f>
        <v>2.21</v>
      </c>
      <c r="L5473" s="108" t="n">
        <f aca="false">TRUNC(N5473-N5473*$O$2,2)</f>
        <v>1.1</v>
      </c>
      <c r="M5473" s="108" t="n">
        <f aca="false">TRUNC(O5473-O5473*$O$2,2)</f>
        <v>2.21</v>
      </c>
      <c r="N5473" s="0" t="s">
        <v>3248</v>
      </c>
      <c r="O5473" s="0" t="s">
        <v>2482</v>
      </c>
    </row>
    <row r="5474" customFormat="false" ht="12.75" hidden="false" customHeight="false" outlineLevel="0" collapsed="false">
      <c r="A5474" s="122" t="s">
        <v>1578</v>
      </c>
      <c r="B5474" s="123" t="n">
        <v>2378</v>
      </c>
      <c r="C5474" s="122" t="s">
        <v>50</v>
      </c>
      <c r="D5474" s="122" t="s">
        <v>1657</v>
      </c>
      <c r="E5474" s="124" t="s">
        <v>1581</v>
      </c>
      <c r="F5474" s="124"/>
      <c r="G5474" s="125" t="s">
        <v>24</v>
      </c>
      <c r="H5474" s="126" t="n">
        <v>0.1595</v>
      </c>
      <c r="I5474" s="127" t="n">
        <f aca="false">L5474</f>
        <v>3.51</v>
      </c>
      <c r="J5474" s="127" t="n">
        <f aca="false">M5474</f>
        <v>0.55</v>
      </c>
      <c r="L5474" s="108" t="n">
        <f aca="false">TRUNC(N5474-N5474*$O$2,2)</f>
        <v>3.51</v>
      </c>
      <c r="M5474" s="108" t="n">
        <f aca="false">TRUNC(O5474-O5474*$O$2,2)</f>
        <v>0.55</v>
      </c>
      <c r="N5474" s="0" t="s">
        <v>1658</v>
      </c>
      <c r="O5474" s="0" t="s">
        <v>2953</v>
      </c>
    </row>
    <row r="5475" customFormat="false" ht="25.5" hidden="false" customHeight="false" outlineLevel="0" collapsed="false">
      <c r="A5475" s="122" t="s">
        <v>1578</v>
      </c>
      <c r="B5475" s="123" t="s">
        <v>3549</v>
      </c>
      <c r="C5475" s="122" t="s">
        <v>50</v>
      </c>
      <c r="D5475" s="122" t="s">
        <v>3550</v>
      </c>
      <c r="E5475" s="124" t="s">
        <v>1581</v>
      </c>
      <c r="F5475" s="124"/>
      <c r="G5475" s="125" t="s">
        <v>366</v>
      </c>
      <c r="H5475" s="126" t="n">
        <v>8</v>
      </c>
      <c r="I5475" s="127" t="n">
        <f aca="false">L5475</f>
        <v>4.05</v>
      </c>
      <c r="J5475" s="127" t="n">
        <f aca="false">M5475</f>
        <v>32.46</v>
      </c>
      <c r="L5475" s="108" t="n">
        <f aca="false">TRUNC(N5475-N5475*$O$2,2)</f>
        <v>4.05</v>
      </c>
      <c r="M5475" s="108" t="n">
        <f aca="false">TRUNC(O5475-O5475*$O$2,2)</f>
        <v>32.46</v>
      </c>
      <c r="N5475" s="0" t="s">
        <v>3551</v>
      </c>
      <c r="O5475" s="0" t="s">
        <v>3552</v>
      </c>
    </row>
    <row r="5476" customFormat="false" ht="25.5" hidden="false" customHeight="false" outlineLevel="0" collapsed="false">
      <c r="A5476" s="122" t="s">
        <v>1578</v>
      </c>
      <c r="B5476" s="123" t="s">
        <v>1664</v>
      </c>
      <c r="C5476" s="122" t="s">
        <v>50</v>
      </c>
      <c r="D5476" s="122" t="s">
        <v>1665</v>
      </c>
      <c r="E5476" s="124" t="s">
        <v>1581</v>
      </c>
      <c r="F5476" s="124"/>
      <c r="G5476" s="125" t="s">
        <v>24</v>
      </c>
      <c r="H5476" s="126" t="n">
        <v>0.0004</v>
      </c>
      <c r="I5476" s="127" t="n">
        <f aca="false">L5476</f>
        <v>13.69</v>
      </c>
      <c r="J5476" s="127" t="n">
        <f aca="false">M5476</f>
        <v>0</v>
      </c>
      <c r="L5476" s="108" t="n">
        <f aca="false">TRUNC(N5476-N5476*$O$2,2)</f>
        <v>13.69</v>
      </c>
      <c r="M5476" s="108" t="n">
        <f aca="false">TRUNC(O5476-O5476*$O$2,2)</f>
        <v>0</v>
      </c>
      <c r="N5476" s="0" t="s">
        <v>1666</v>
      </c>
      <c r="O5476" s="0" t="s">
        <v>1635</v>
      </c>
    </row>
    <row r="5477" customFormat="false" ht="12.75" hidden="false" customHeight="false" outlineLevel="0" collapsed="false">
      <c r="A5477" s="122" t="s">
        <v>1578</v>
      </c>
      <c r="B5477" s="123" t="n">
        <v>10579</v>
      </c>
      <c r="C5477" s="122" t="s">
        <v>50</v>
      </c>
      <c r="D5477" s="122" t="s">
        <v>1818</v>
      </c>
      <c r="E5477" s="124" t="s">
        <v>1581</v>
      </c>
      <c r="F5477" s="124"/>
      <c r="G5477" s="125" t="s">
        <v>24</v>
      </c>
      <c r="H5477" s="126" t="n">
        <v>0.0002</v>
      </c>
      <c r="I5477" s="127" t="n">
        <f aca="false">L5477</f>
        <v>20.98</v>
      </c>
      <c r="J5477" s="127" t="n">
        <f aca="false">M5477</f>
        <v>0</v>
      </c>
      <c r="L5477" s="108" t="n">
        <f aca="false">TRUNC(N5477-N5477*$O$2,2)</f>
        <v>20.98</v>
      </c>
      <c r="M5477" s="108" t="n">
        <f aca="false">TRUNC(O5477-O5477*$O$2,2)</f>
        <v>0</v>
      </c>
      <c r="N5477" s="0" t="s">
        <v>1819</v>
      </c>
      <c r="O5477" s="0" t="s">
        <v>1635</v>
      </c>
    </row>
    <row r="5478" customFormat="false" ht="12.75" hidden="false" customHeight="false" outlineLevel="0" collapsed="false">
      <c r="A5478" s="122" t="s">
        <v>1578</v>
      </c>
      <c r="B5478" s="123" t="n">
        <v>10492</v>
      </c>
      <c r="C5478" s="122" t="s">
        <v>50</v>
      </c>
      <c r="D5478" s="122" t="s">
        <v>1662</v>
      </c>
      <c r="E5478" s="124" t="s">
        <v>1581</v>
      </c>
      <c r="F5478" s="124"/>
      <c r="G5478" s="125" t="s">
        <v>24</v>
      </c>
      <c r="H5478" s="126" t="n">
        <v>0.009</v>
      </c>
      <c r="I5478" s="127" t="n">
        <f aca="false">L5478</f>
        <v>148.29</v>
      </c>
      <c r="J5478" s="127" t="n">
        <f aca="false">M5478</f>
        <v>1.33</v>
      </c>
      <c r="L5478" s="108" t="n">
        <f aca="false">TRUNC(N5478-N5478*$O$2,2)</f>
        <v>148.29</v>
      </c>
      <c r="M5478" s="108" t="n">
        <f aca="false">TRUNC(O5478-O5478*$O$2,2)</f>
        <v>1.33</v>
      </c>
      <c r="N5478" s="0" t="s">
        <v>1663</v>
      </c>
      <c r="O5478" s="0" t="s">
        <v>2952</v>
      </c>
    </row>
    <row r="5479" customFormat="false" ht="12.75" hidden="false" customHeight="false" outlineLevel="0" collapsed="false">
      <c r="A5479" s="122" t="s">
        <v>1578</v>
      </c>
      <c r="B5479" s="123" t="n">
        <v>10517</v>
      </c>
      <c r="C5479" s="122" t="s">
        <v>50</v>
      </c>
      <c r="D5479" s="122" t="s">
        <v>1669</v>
      </c>
      <c r="E5479" s="124" t="s">
        <v>1642</v>
      </c>
      <c r="F5479" s="124"/>
      <c r="G5479" s="125" t="s">
        <v>1670</v>
      </c>
      <c r="H5479" s="126" t="n">
        <v>0.0008</v>
      </c>
      <c r="I5479" s="127" t="n">
        <f aca="false">L5479</f>
        <v>234.15</v>
      </c>
      <c r="J5479" s="127" t="n">
        <f aca="false">M5479</f>
        <v>0.18</v>
      </c>
      <c r="L5479" s="108" t="n">
        <f aca="false">TRUNC(N5479-N5479*$O$2,2)</f>
        <v>234.15</v>
      </c>
      <c r="M5479" s="108" t="n">
        <f aca="false">TRUNC(O5479-O5479*$O$2,2)</f>
        <v>0.18</v>
      </c>
      <c r="N5479" s="0" t="s">
        <v>1671</v>
      </c>
      <c r="O5479" s="0" t="s">
        <v>2402</v>
      </c>
    </row>
    <row r="5480" customFormat="false" ht="12.75" hidden="false" customHeight="false" outlineLevel="0" collapsed="false">
      <c r="A5480" s="122" t="s">
        <v>1578</v>
      </c>
      <c r="B5480" s="123" t="n">
        <v>11240</v>
      </c>
      <c r="C5480" s="122" t="s">
        <v>50</v>
      </c>
      <c r="D5480" s="122" t="s">
        <v>1782</v>
      </c>
      <c r="E5480" s="124" t="s">
        <v>1581</v>
      </c>
      <c r="F5480" s="124"/>
      <c r="G5480" s="125" t="s">
        <v>24</v>
      </c>
      <c r="H5480" s="126" t="n">
        <v>0.0002</v>
      </c>
      <c r="I5480" s="127" t="n">
        <f aca="false">L5480</f>
        <v>37.22</v>
      </c>
      <c r="J5480" s="127" t="n">
        <f aca="false">M5480</f>
        <v>0</v>
      </c>
      <c r="L5480" s="108" t="n">
        <f aca="false">TRUNC(N5480-N5480*$O$2,2)</f>
        <v>37.22</v>
      </c>
      <c r="M5480" s="108" t="n">
        <f aca="false">TRUNC(O5480-O5480*$O$2,2)</f>
        <v>0</v>
      </c>
      <c r="N5480" s="0" t="s">
        <v>1783</v>
      </c>
      <c r="O5480" s="0" t="s">
        <v>1635</v>
      </c>
    </row>
    <row r="5481" customFormat="false" ht="12.75" hidden="false" customHeight="false" outlineLevel="0" collapsed="false">
      <c r="A5481" s="122" t="s">
        <v>1578</v>
      </c>
      <c r="B5481" s="123" t="n">
        <v>10362</v>
      </c>
      <c r="C5481" s="122" t="s">
        <v>50</v>
      </c>
      <c r="D5481" s="122" t="s">
        <v>1674</v>
      </c>
      <c r="E5481" s="124" t="s">
        <v>1642</v>
      </c>
      <c r="F5481" s="124"/>
      <c r="G5481" s="125" t="s">
        <v>24</v>
      </c>
      <c r="H5481" s="126" t="n">
        <v>0.009</v>
      </c>
      <c r="I5481" s="127" t="n">
        <f aca="false">L5481</f>
        <v>9.78</v>
      </c>
      <c r="J5481" s="127" t="n">
        <f aca="false">M5481</f>
        <v>0.08</v>
      </c>
      <c r="L5481" s="108" t="n">
        <f aca="false">TRUNC(N5481-N5481*$O$2,2)</f>
        <v>9.78</v>
      </c>
      <c r="M5481" s="108" t="n">
        <f aca="false">TRUNC(O5481-O5481*$O$2,2)</f>
        <v>0.08</v>
      </c>
      <c r="N5481" s="0" t="s">
        <v>1675</v>
      </c>
      <c r="O5481" s="0" t="s">
        <v>1917</v>
      </c>
    </row>
    <row r="5482" customFormat="false" ht="12.75" hidden="false" customHeight="false" outlineLevel="0" collapsed="false">
      <c r="A5482" s="122" t="s">
        <v>1578</v>
      </c>
      <c r="B5482" s="123" t="n">
        <v>11241</v>
      </c>
      <c r="C5482" s="122" t="s">
        <v>50</v>
      </c>
      <c r="D5482" s="122" t="s">
        <v>1836</v>
      </c>
      <c r="E5482" s="124" t="s">
        <v>1581</v>
      </c>
      <c r="F5482" s="124"/>
      <c r="G5482" s="125" t="s">
        <v>24</v>
      </c>
      <c r="H5482" s="126" t="n">
        <v>0.0002</v>
      </c>
      <c r="I5482" s="127" t="n">
        <f aca="false">L5482</f>
        <v>127.22</v>
      </c>
      <c r="J5482" s="127" t="n">
        <f aca="false">M5482</f>
        <v>0.02</v>
      </c>
      <c r="L5482" s="108" t="n">
        <f aca="false">TRUNC(N5482-N5482*$O$2,2)</f>
        <v>127.22</v>
      </c>
      <c r="M5482" s="108" t="n">
        <f aca="false">TRUNC(O5482-O5482*$O$2,2)</f>
        <v>0.02</v>
      </c>
      <c r="N5482" s="0" t="s">
        <v>1837</v>
      </c>
      <c r="O5482" s="0" t="s">
        <v>1893</v>
      </c>
    </row>
    <row r="5483" customFormat="false" ht="12.75" hidden="false" customHeight="false" outlineLevel="0" collapsed="false">
      <c r="A5483" s="115"/>
      <c r="B5483" s="115"/>
      <c r="C5483" s="115"/>
      <c r="D5483" s="115"/>
      <c r="E5483" s="115"/>
      <c r="F5483" s="116"/>
      <c r="G5483" s="115"/>
      <c r="H5483" s="116"/>
      <c r="I5483" s="115"/>
      <c r="J5483" s="116"/>
      <c r="L5483" s="108"/>
      <c r="M5483" s="108" t="n">
        <f aca="false">TRUNC(O5483-O5483*$O$2,2)</f>
        <v>25.58</v>
      </c>
      <c r="N5483" s="0" t="s">
        <v>1574</v>
      </c>
      <c r="O5483" s="0" t="n">
        <v>32.78</v>
      </c>
    </row>
    <row r="5484" customFormat="false" ht="12.75" hidden="false" customHeight="false" outlineLevel="0" collapsed="false">
      <c r="A5484" s="115"/>
      <c r="B5484" s="115"/>
      <c r="C5484" s="115"/>
      <c r="D5484" s="115"/>
      <c r="E5484" s="115"/>
      <c r="F5484" s="116"/>
      <c r="G5484" s="115"/>
      <c r="H5484" s="117" t="s">
        <v>1575</v>
      </c>
      <c r="I5484" s="117"/>
      <c r="J5484" s="118" t="n">
        <f aca="false">M5484</f>
        <v>136.57</v>
      </c>
      <c r="L5484" s="108" t="n">
        <f aca="false">TRUNC(N5484-N5484*$O$2,2)</f>
        <v>0</v>
      </c>
      <c r="M5484" s="108" t="n">
        <f aca="false">TRUNC(O5484-O5484*$O$2,2)</f>
        <v>136.57</v>
      </c>
      <c r="N5484" s="0" t="n">
        <v>0</v>
      </c>
      <c r="O5484" s="0" t="n">
        <v>174.98</v>
      </c>
    </row>
    <row r="5485" customFormat="false" ht="13.5" hidden="false" customHeight="false" outlineLevel="0" collapsed="false">
      <c r="A5485" s="30"/>
      <c r="B5485" s="30"/>
      <c r="C5485" s="30"/>
      <c r="D5485" s="30"/>
      <c r="E5485" s="30"/>
      <c r="F5485" s="30"/>
      <c r="G5485" s="30"/>
      <c r="H5485" s="119"/>
      <c r="I5485" s="30"/>
      <c r="J5485" s="120"/>
      <c r="L5485" s="108"/>
      <c r="M5485" s="108" t="n">
        <f aca="false">TRUNC(O5485-O5485*$O$2,2)</f>
        <v>136.57</v>
      </c>
      <c r="N5485" s="0" t="s">
        <v>1576</v>
      </c>
      <c r="O5485" s="0" t="n">
        <v>174.98</v>
      </c>
    </row>
    <row r="5486" customFormat="false" ht="13.5" hidden="false" customHeight="false" outlineLevel="0" collapsed="false">
      <c r="A5486" s="121"/>
      <c r="B5486" s="121"/>
      <c r="C5486" s="121"/>
      <c r="D5486" s="121"/>
      <c r="E5486" s="121"/>
      <c r="F5486" s="121"/>
      <c r="G5486" s="121"/>
      <c r="H5486" s="121"/>
      <c r="I5486" s="121"/>
      <c r="J5486" s="121"/>
      <c r="L5486" s="108" t="n">
        <f aca="false">TRUNC(N5486-N5486*$O$2,2)</f>
        <v>0</v>
      </c>
      <c r="M5486" s="108" t="n">
        <f aca="false">TRUNC(O5486-O5486*$O$2,2)</f>
        <v>0</v>
      </c>
      <c r="N5486" s="0" t="n">
        <v>0</v>
      </c>
      <c r="O5486" s="0" t="n">
        <v>0</v>
      </c>
    </row>
    <row r="5487" customFormat="false" ht="15" hidden="false" customHeight="false" outlineLevel="0" collapsed="false">
      <c r="A5487" s="98" t="s">
        <v>884</v>
      </c>
      <c r="B5487" s="99" t="s">
        <v>8</v>
      </c>
      <c r="C5487" s="98" t="s">
        <v>9</v>
      </c>
      <c r="D5487" s="98" t="s">
        <v>10</v>
      </c>
      <c r="E5487" s="100" t="s">
        <v>1565</v>
      </c>
      <c r="F5487" s="100"/>
      <c r="G5487" s="101" t="s">
        <v>11</v>
      </c>
      <c r="H5487" s="99" t="s">
        <v>12</v>
      </c>
      <c r="I5487" s="99" t="s">
        <v>13</v>
      </c>
      <c r="J5487" s="99" t="s">
        <v>15</v>
      </c>
      <c r="L5487" s="108"/>
      <c r="M5487" s="108"/>
    </row>
    <row r="5488" customFormat="false" ht="39.6" hidden="false" customHeight="true" outlineLevel="0" collapsed="false">
      <c r="A5488" s="102" t="s">
        <v>1566</v>
      </c>
      <c r="B5488" s="103" t="s">
        <v>885</v>
      </c>
      <c r="C5488" s="102" t="s">
        <v>50</v>
      </c>
      <c r="D5488" s="102" t="s">
        <v>886</v>
      </c>
      <c r="E5488" s="104" t="s">
        <v>3548</v>
      </c>
      <c r="F5488" s="104"/>
      <c r="G5488" s="105" t="s">
        <v>24</v>
      </c>
      <c r="H5488" s="106" t="n">
        <v>1</v>
      </c>
      <c r="I5488" s="107" t="n">
        <f aca="false">L5488</f>
        <v>272.16</v>
      </c>
      <c r="J5488" s="107" t="n">
        <f aca="false">M5488</f>
        <v>272.16</v>
      </c>
      <c r="L5488" s="108" t="n">
        <f aca="false">TRUNC(N5488-N5488*$O$2,2)</f>
        <v>272.16</v>
      </c>
      <c r="M5488" s="108" t="n">
        <f aca="false">TRUNC(O5488-O5488*$O$2,2)</f>
        <v>272.16</v>
      </c>
      <c r="N5488" s="0" t="n">
        <v>348.71</v>
      </c>
      <c r="O5488" s="0" t="n">
        <v>348.71</v>
      </c>
    </row>
    <row r="5489" customFormat="false" ht="15" hidden="false" customHeight="false" outlineLevel="0" collapsed="false">
      <c r="A5489" s="98"/>
      <c r="B5489" s="99" t="s">
        <v>8</v>
      </c>
      <c r="C5489" s="98" t="s">
        <v>9</v>
      </c>
      <c r="D5489" s="98" t="s">
        <v>10</v>
      </c>
      <c r="E5489" s="100" t="s">
        <v>1565</v>
      </c>
      <c r="F5489" s="100"/>
      <c r="G5489" s="101" t="s">
        <v>11</v>
      </c>
      <c r="H5489" s="99" t="s">
        <v>12</v>
      </c>
      <c r="I5489" s="99" t="s">
        <v>13</v>
      </c>
      <c r="J5489" s="99" t="s">
        <v>15</v>
      </c>
      <c r="L5489" s="108"/>
      <c r="M5489" s="108"/>
    </row>
    <row r="5490" customFormat="false" ht="25.5" hidden="false" customHeight="false" outlineLevel="0" collapsed="false">
      <c r="A5490" s="109" t="s">
        <v>1566</v>
      </c>
      <c r="B5490" s="110" t="n">
        <v>10552</v>
      </c>
      <c r="C5490" s="109" t="s">
        <v>50</v>
      </c>
      <c r="D5490" s="109" t="s">
        <v>1734</v>
      </c>
      <c r="E5490" s="111" t="s">
        <v>1621</v>
      </c>
      <c r="F5490" s="111"/>
      <c r="G5490" s="112" t="s">
        <v>1610</v>
      </c>
      <c r="H5490" s="113" t="n">
        <v>3</v>
      </c>
      <c r="I5490" s="114" t="n">
        <f aca="false">L5490</f>
        <v>2.84</v>
      </c>
      <c r="J5490" s="114" t="n">
        <f aca="false">M5490</f>
        <v>8.54</v>
      </c>
      <c r="L5490" s="108" t="n">
        <f aca="false">TRUNC(N5490-N5490*$O$2,2)</f>
        <v>2.84</v>
      </c>
      <c r="M5490" s="108" t="n">
        <f aca="false">TRUNC(O5490-O5490*$O$2,2)</f>
        <v>8.54</v>
      </c>
      <c r="N5490" s="0" t="s">
        <v>1735</v>
      </c>
      <c r="O5490" s="0" t="s">
        <v>3565</v>
      </c>
    </row>
    <row r="5491" customFormat="false" ht="25.5" hidden="false" customHeight="false" outlineLevel="0" collapsed="false">
      <c r="A5491" s="122" t="s">
        <v>1578</v>
      </c>
      <c r="B5491" s="123" t="s">
        <v>3555</v>
      </c>
      <c r="C5491" s="122" t="s">
        <v>50</v>
      </c>
      <c r="D5491" s="122" t="s">
        <v>3556</v>
      </c>
      <c r="E5491" s="124" t="s">
        <v>1581</v>
      </c>
      <c r="F5491" s="124"/>
      <c r="G5491" s="125" t="s">
        <v>366</v>
      </c>
      <c r="H5491" s="126" t="n">
        <v>15</v>
      </c>
      <c r="I5491" s="127" t="n">
        <f aca="false">L5491</f>
        <v>2.57</v>
      </c>
      <c r="J5491" s="127" t="n">
        <f aca="false">M5491</f>
        <v>38.63</v>
      </c>
      <c r="L5491" s="108" t="n">
        <f aca="false">TRUNC(N5491-N5491*$O$2,2)</f>
        <v>2.57</v>
      </c>
      <c r="M5491" s="108" t="n">
        <f aca="false">TRUNC(O5491-O5491*$O$2,2)</f>
        <v>38.63</v>
      </c>
      <c r="N5491" s="0" t="s">
        <v>1743</v>
      </c>
      <c r="O5491" s="0" t="s">
        <v>3566</v>
      </c>
    </row>
    <row r="5492" customFormat="false" ht="25.5" hidden="false" customHeight="false" outlineLevel="0" collapsed="false">
      <c r="A5492" s="122" t="s">
        <v>1578</v>
      </c>
      <c r="B5492" s="123" t="s">
        <v>1616</v>
      </c>
      <c r="C5492" s="122" t="s">
        <v>50</v>
      </c>
      <c r="D5492" s="122" t="s">
        <v>1617</v>
      </c>
      <c r="E5492" s="124" t="s">
        <v>1609</v>
      </c>
      <c r="F5492" s="124"/>
      <c r="G5492" s="125" t="s">
        <v>1610</v>
      </c>
      <c r="H5492" s="126" t="n">
        <v>3</v>
      </c>
      <c r="I5492" s="127" t="n">
        <f aca="false">L5492</f>
        <v>10.65</v>
      </c>
      <c r="J5492" s="127" t="n">
        <f aca="false">M5492</f>
        <v>31.96</v>
      </c>
      <c r="L5492" s="108" t="n">
        <f aca="false">TRUNC(N5492-N5492*$O$2,2)</f>
        <v>10.65</v>
      </c>
      <c r="M5492" s="108" t="n">
        <f aca="false">TRUNC(O5492-O5492*$O$2,2)</f>
        <v>31.96</v>
      </c>
      <c r="N5492" s="0" t="s">
        <v>1618</v>
      </c>
      <c r="O5492" s="0" t="s">
        <v>2668</v>
      </c>
    </row>
    <row r="5493" customFormat="false" ht="12.75" hidden="false" customHeight="false" outlineLevel="0" collapsed="false">
      <c r="A5493" s="122" t="s">
        <v>1578</v>
      </c>
      <c r="B5493" s="123" t="n">
        <v>1689</v>
      </c>
      <c r="C5493" s="122" t="s">
        <v>50</v>
      </c>
      <c r="D5493" s="122" t="s">
        <v>3561</v>
      </c>
      <c r="E5493" s="124" t="s">
        <v>1581</v>
      </c>
      <c r="F5493" s="124"/>
      <c r="G5493" s="125" t="s">
        <v>1670</v>
      </c>
      <c r="H5493" s="126" t="n">
        <v>12</v>
      </c>
      <c r="I5493" s="127" t="n">
        <f aca="false">L5493</f>
        <v>0.74</v>
      </c>
      <c r="J5493" s="127" t="n">
        <f aca="false">M5493</f>
        <v>8.99</v>
      </c>
      <c r="L5493" s="108" t="n">
        <f aca="false">TRUNC(N5493-N5493*$O$2,2)</f>
        <v>0.74</v>
      </c>
      <c r="M5493" s="108" t="n">
        <f aca="false">TRUNC(O5493-O5493*$O$2,2)</f>
        <v>8.99</v>
      </c>
      <c r="N5493" s="0" t="s">
        <v>2344</v>
      </c>
      <c r="O5493" s="0" t="s">
        <v>3567</v>
      </c>
    </row>
    <row r="5494" customFormat="false" ht="25.5" hidden="false" customHeight="false" outlineLevel="0" collapsed="false">
      <c r="A5494" s="109" t="s">
        <v>1566</v>
      </c>
      <c r="B5494" s="110" t="n">
        <v>10549</v>
      </c>
      <c r="C5494" s="109" t="s">
        <v>50</v>
      </c>
      <c r="D5494" s="109" t="s">
        <v>1620</v>
      </c>
      <c r="E5494" s="111" t="s">
        <v>1621</v>
      </c>
      <c r="F5494" s="111"/>
      <c r="G5494" s="112" t="s">
        <v>1610</v>
      </c>
      <c r="H5494" s="113" t="n">
        <v>3</v>
      </c>
      <c r="I5494" s="114" t="n">
        <f aca="false">L5494</f>
        <v>2.95</v>
      </c>
      <c r="J5494" s="114" t="n">
        <f aca="false">M5494</f>
        <v>8.87</v>
      </c>
      <c r="L5494" s="108" t="n">
        <f aca="false">TRUNC(N5494-N5494*$O$2,2)</f>
        <v>2.95</v>
      </c>
      <c r="M5494" s="108" t="n">
        <f aca="false">TRUNC(O5494-O5494*$O$2,2)</f>
        <v>8.87</v>
      </c>
      <c r="N5494" s="0" t="s">
        <v>1622</v>
      </c>
      <c r="O5494" s="0" t="s">
        <v>2667</v>
      </c>
    </row>
    <row r="5495" customFormat="false" ht="25.5" hidden="false" customHeight="false" outlineLevel="0" collapsed="false">
      <c r="A5495" s="122" t="s">
        <v>1578</v>
      </c>
      <c r="B5495" s="123" t="s">
        <v>3549</v>
      </c>
      <c r="C5495" s="122" t="s">
        <v>50</v>
      </c>
      <c r="D5495" s="122" t="s">
        <v>3550</v>
      </c>
      <c r="E5495" s="124" t="s">
        <v>1581</v>
      </c>
      <c r="F5495" s="124"/>
      <c r="G5495" s="125" t="s">
        <v>366</v>
      </c>
      <c r="H5495" s="126" t="n">
        <v>20</v>
      </c>
      <c r="I5495" s="127" t="n">
        <f aca="false">L5495</f>
        <v>4.05</v>
      </c>
      <c r="J5495" s="127" t="n">
        <f aca="false">M5495</f>
        <v>81.17</v>
      </c>
      <c r="L5495" s="108" t="n">
        <f aca="false">TRUNC(N5495-N5495*$O$2,2)</f>
        <v>4.05</v>
      </c>
      <c r="M5495" s="108" t="n">
        <f aca="false">TRUNC(O5495-O5495*$O$2,2)</f>
        <v>81.17</v>
      </c>
      <c r="N5495" s="0" t="s">
        <v>3551</v>
      </c>
      <c r="O5495" s="0" t="s">
        <v>3568</v>
      </c>
    </row>
    <row r="5496" customFormat="false" ht="25.5" hidden="false" customHeight="false" outlineLevel="0" collapsed="false">
      <c r="A5496" s="122" t="s">
        <v>1578</v>
      </c>
      <c r="B5496" s="123" t="s">
        <v>3569</v>
      </c>
      <c r="C5496" s="122" t="s">
        <v>50</v>
      </c>
      <c r="D5496" s="122" t="s">
        <v>3570</v>
      </c>
      <c r="E5496" s="124" t="s">
        <v>1581</v>
      </c>
      <c r="F5496" s="124"/>
      <c r="G5496" s="125" t="s">
        <v>24</v>
      </c>
      <c r="H5496" s="126" t="n">
        <v>1</v>
      </c>
      <c r="I5496" s="127" t="n">
        <f aca="false">L5496</f>
        <v>37.98</v>
      </c>
      <c r="J5496" s="127" t="n">
        <f aca="false">M5496</f>
        <v>37.98</v>
      </c>
      <c r="L5496" s="108" t="n">
        <f aca="false">TRUNC(N5496-N5496*$O$2,2)</f>
        <v>37.98</v>
      </c>
      <c r="M5496" s="108" t="n">
        <f aca="false">TRUNC(O5496-O5496*$O$2,2)</f>
        <v>37.98</v>
      </c>
      <c r="N5496" s="0" t="s">
        <v>3571</v>
      </c>
      <c r="O5496" s="0" t="s">
        <v>3571</v>
      </c>
    </row>
    <row r="5497" customFormat="false" ht="25.5" hidden="false" customHeight="false" outlineLevel="0" collapsed="false">
      <c r="A5497" s="122" t="s">
        <v>1578</v>
      </c>
      <c r="B5497" s="123" t="s">
        <v>3563</v>
      </c>
      <c r="C5497" s="122" t="s">
        <v>50</v>
      </c>
      <c r="D5497" s="122" t="s">
        <v>3564</v>
      </c>
      <c r="E5497" s="124" t="s">
        <v>1581</v>
      </c>
      <c r="F5497" s="124"/>
      <c r="G5497" s="125" t="s">
        <v>24</v>
      </c>
      <c r="H5497" s="126" t="n">
        <v>6</v>
      </c>
      <c r="I5497" s="127" t="n">
        <f aca="false">L5497</f>
        <v>1.1</v>
      </c>
      <c r="J5497" s="127" t="n">
        <f aca="false">M5497</f>
        <v>6.64</v>
      </c>
      <c r="L5497" s="108" t="n">
        <f aca="false">TRUNC(N5497-N5497*$O$2,2)</f>
        <v>1.1</v>
      </c>
      <c r="M5497" s="108" t="n">
        <f aca="false">TRUNC(O5497-O5497*$O$2,2)</f>
        <v>6.64</v>
      </c>
      <c r="N5497" s="0" t="s">
        <v>3248</v>
      </c>
      <c r="O5497" s="0" t="s">
        <v>3572</v>
      </c>
    </row>
    <row r="5498" customFormat="false" ht="25.5" hidden="false" customHeight="false" outlineLevel="0" collapsed="false">
      <c r="A5498" s="122" t="s">
        <v>1578</v>
      </c>
      <c r="B5498" s="123" t="s">
        <v>1744</v>
      </c>
      <c r="C5498" s="122" t="s">
        <v>50</v>
      </c>
      <c r="D5498" s="122" t="s">
        <v>1745</v>
      </c>
      <c r="E5498" s="124" t="s">
        <v>1609</v>
      </c>
      <c r="F5498" s="124"/>
      <c r="G5498" s="125" t="s">
        <v>1610</v>
      </c>
      <c r="H5498" s="126" t="n">
        <v>3</v>
      </c>
      <c r="I5498" s="127" t="n">
        <f aca="false">L5498</f>
        <v>14.93</v>
      </c>
      <c r="J5498" s="127" t="n">
        <f aca="false">M5498</f>
        <v>44.79</v>
      </c>
      <c r="L5498" s="108" t="n">
        <f aca="false">TRUNC(N5498-N5498*$O$2,2)</f>
        <v>14.93</v>
      </c>
      <c r="M5498" s="108" t="n">
        <f aca="false">TRUNC(O5498-O5498*$O$2,2)</f>
        <v>44.79</v>
      </c>
      <c r="N5498" s="0" t="s">
        <v>1746</v>
      </c>
      <c r="O5498" s="0" t="s">
        <v>3573</v>
      </c>
    </row>
    <row r="5499" customFormat="false" ht="25.5" hidden="false" customHeight="false" outlineLevel="0" collapsed="false">
      <c r="A5499" s="122" t="s">
        <v>1578</v>
      </c>
      <c r="B5499" s="123" t="s">
        <v>3558</v>
      </c>
      <c r="C5499" s="122" t="s">
        <v>50</v>
      </c>
      <c r="D5499" s="122" t="s">
        <v>3559</v>
      </c>
      <c r="E5499" s="124" t="s">
        <v>1581</v>
      </c>
      <c r="F5499" s="124"/>
      <c r="G5499" s="125" t="s">
        <v>24</v>
      </c>
      <c r="H5499" s="126" t="n">
        <v>3</v>
      </c>
      <c r="I5499" s="127" t="n">
        <f aca="false">L5499</f>
        <v>1.4</v>
      </c>
      <c r="J5499" s="127" t="n">
        <f aca="false">M5499</f>
        <v>4.21</v>
      </c>
      <c r="L5499" s="108" t="n">
        <f aca="false">TRUNC(N5499-N5499*$O$2,2)</f>
        <v>1.4</v>
      </c>
      <c r="M5499" s="108" t="n">
        <f aca="false">TRUNC(O5499-O5499*$O$2,2)</f>
        <v>4.21</v>
      </c>
      <c r="N5499" s="0" t="s">
        <v>3560</v>
      </c>
      <c r="O5499" s="0" t="s">
        <v>3574</v>
      </c>
    </row>
    <row r="5500" customFormat="false" ht="13.9" hidden="false" customHeight="true" outlineLevel="0" collapsed="false">
      <c r="A5500" s="134" t="s">
        <v>1630</v>
      </c>
      <c r="B5500" s="134"/>
      <c r="C5500" s="134"/>
      <c r="D5500" s="134"/>
      <c r="E5500" s="134"/>
      <c r="F5500" s="134"/>
      <c r="G5500" s="134"/>
      <c r="H5500" s="134"/>
      <c r="I5500" s="134"/>
      <c r="J5500" s="134"/>
      <c r="L5500" s="108" t="n">
        <f aca="false">TRUNC(N5500-N5500*$O$2,2)</f>
        <v>0</v>
      </c>
      <c r="M5500" s="108" t="n">
        <f aca="false">TRUNC(O5500-O5500*$O$2,2)</f>
        <v>0</v>
      </c>
      <c r="N5500" s="0" t="n">
        <v>0</v>
      </c>
      <c r="O5500" s="0" t="n">
        <v>0</v>
      </c>
    </row>
    <row r="5501" customFormat="false" ht="15" hidden="false" customHeight="false" outlineLevel="0" collapsed="false">
      <c r="A5501" s="98"/>
      <c r="B5501" s="99" t="s">
        <v>8</v>
      </c>
      <c r="C5501" s="98" t="s">
        <v>9</v>
      </c>
      <c r="D5501" s="98" t="s">
        <v>10</v>
      </c>
      <c r="E5501" s="100" t="s">
        <v>1565</v>
      </c>
      <c r="F5501" s="100"/>
      <c r="G5501" s="101" t="s">
        <v>11</v>
      </c>
      <c r="H5501" s="99" t="s">
        <v>12</v>
      </c>
      <c r="I5501" s="99" t="s">
        <v>13</v>
      </c>
      <c r="J5501" s="99" t="s">
        <v>15</v>
      </c>
      <c r="L5501" s="108"/>
      <c r="M5501" s="108"/>
    </row>
    <row r="5502" customFormat="false" ht="25.5" hidden="false" customHeight="false" outlineLevel="0" collapsed="false">
      <c r="A5502" s="122" t="s">
        <v>1578</v>
      </c>
      <c r="B5502" s="123" t="s">
        <v>3555</v>
      </c>
      <c r="C5502" s="122" t="s">
        <v>50</v>
      </c>
      <c r="D5502" s="122" t="s">
        <v>3556</v>
      </c>
      <c r="E5502" s="124" t="s">
        <v>1581</v>
      </c>
      <c r="F5502" s="124"/>
      <c r="G5502" s="125" t="s">
        <v>366</v>
      </c>
      <c r="H5502" s="126" t="n">
        <v>15</v>
      </c>
      <c r="I5502" s="127" t="n">
        <f aca="false">L5502</f>
        <v>2.57</v>
      </c>
      <c r="J5502" s="127" t="n">
        <f aca="false">M5502</f>
        <v>38.63</v>
      </c>
      <c r="L5502" s="108" t="n">
        <f aca="false">TRUNC(N5502-N5502*$O$2,2)</f>
        <v>2.57</v>
      </c>
      <c r="M5502" s="108" t="n">
        <f aca="false">TRUNC(O5502-O5502*$O$2,2)</f>
        <v>38.63</v>
      </c>
      <c r="N5502" s="0" t="s">
        <v>1743</v>
      </c>
      <c r="O5502" s="0" t="s">
        <v>3566</v>
      </c>
    </row>
    <row r="5503" customFormat="false" ht="25.5" hidden="false" customHeight="false" outlineLevel="0" collapsed="false">
      <c r="A5503" s="122" t="s">
        <v>1578</v>
      </c>
      <c r="B5503" s="123" t="s">
        <v>1616</v>
      </c>
      <c r="C5503" s="122" t="s">
        <v>50</v>
      </c>
      <c r="D5503" s="122" t="s">
        <v>1617</v>
      </c>
      <c r="E5503" s="124" t="s">
        <v>1609</v>
      </c>
      <c r="F5503" s="124"/>
      <c r="G5503" s="125" t="s">
        <v>1610</v>
      </c>
      <c r="H5503" s="126" t="n">
        <v>3</v>
      </c>
      <c r="I5503" s="127" t="n">
        <f aca="false">L5503</f>
        <v>10.65</v>
      </c>
      <c r="J5503" s="127" t="n">
        <f aca="false">M5503</f>
        <v>31.96</v>
      </c>
      <c r="L5503" s="108" t="n">
        <f aca="false">TRUNC(N5503-N5503*$O$2,2)</f>
        <v>10.65</v>
      </c>
      <c r="M5503" s="108" t="n">
        <f aca="false">TRUNC(O5503-O5503*$O$2,2)</f>
        <v>31.96</v>
      </c>
      <c r="N5503" s="0" t="s">
        <v>1618</v>
      </c>
      <c r="O5503" s="0" t="s">
        <v>2668</v>
      </c>
    </row>
    <row r="5504" customFormat="false" ht="25.5" hidden="false" customHeight="false" outlineLevel="0" collapsed="false">
      <c r="A5504" s="122" t="s">
        <v>1578</v>
      </c>
      <c r="B5504" s="123" t="s">
        <v>1654</v>
      </c>
      <c r="C5504" s="122" t="s">
        <v>50</v>
      </c>
      <c r="D5504" s="122" t="s">
        <v>1655</v>
      </c>
      <c r="E5504" s="124" t="s">
        <v>1581</v>
      </c>
      <c r="F5504" s="124"/>
      <c r="G5504" s="125" t="s">
        <v>24</v>
      </c>
      <c r="H5504" s="126" t="n">
        <v>0.0036</v>
      </c>
      <c r="I5504" s="127" t="n">
        <f aca="false">L5504</f>
        <v>10.53</v>
      </c>
      <c r="J5504" s="127" t="n">
        <f aca="false">M5504</f>
        <v>0.03</v>
      </c>
      <c r="L5504" s="108" t="n">
        <f aca="false">TRUNC(N5504-N5504*$O$2,2)</f>
        <v>10.53</v>
      </c>
      <c r="M5504" s="108" t="n">
        <f aca="false">TRUNC(O5504-O5504*$O$2,2)</f>
        <v>0.03</v>
      </c>
      <c r="N5504" s="0" t="s">
        <v>1656</v>
      </c>
      <c r="O5504" s="0" t="s">
        <v>1788</v>
      </c>
    </row>
    <row r="5505" customFormat="false" ht="25.5" hidden="false" customHeight="false" outlineLevel="0" collapsed="false">
      <c r="A5505" s="122" t="s">
        <v>1578</v>
      </c>
      <c r="B5505" s="123" t="s">
        <v>3563</v>
      </c>
      <c r="C5505" s="122" t="s">
        <v>50</v>
      </c>
      <c r="D5505" s="122" t="s">
        <v>3564</v>
      </c>
      <c r="E5505" s="124" t="s">
        <v>1581</v>
      </c>
      <c r="F5505" s="124"/>
      <c r="G5505" s="125" t="s">
        <v>24</v>
      </c>
      <c r="H5505" s="126" t="n">
        <v>6</v>
      </c>
      <c r="I5505" s="127" t="n">
        <f aca="false">L5505</f>
        <v>1.1</v>
      </c>
      <c r="J5505" s="127" t="n">
        <f aca="false">M5505</f>
        <v>6.64</v>
      </c>
      <c r="L5505" s="108" t="n">
        <f aca="false">TRUNC(N5505-N5505*$O$2,2)</f>
        <v>1.1</v>
      </c>
      <c r="M5505" s="108" t="n">
        <f aca="false">TRUNC(O5505-O5505*$O$2,2)</f>
        <v>6.64</v>
      </c>
      <c r="N5505" s="0" t="s">
        <v>3248</v>
      </c>
      <c r="O5505" s="0" t="s">
        <v>3572</v>
      </c>
    </row>
    <row r="5506" customFormat="false" ht="12.75" hidden="false" customHeight="false" outlineLevel="0" collapsed="false">
      <c r="A5506" s="122" t="s">
        <v>1578</v>
      </c>
      <c r="B5506" s="123" t="n">
        <v>11242</v>
      </c>
      <c r="C5506" s="122" t="s">
        <v>50</v>
      </c>
      <c r="D5506" s="122" t="s">
        <v>1829</v>
      </c>
      <c r="E5506" s="124" t="s">
        <v>1581</v>
      </c>
      <c r="F5506" s="124"/>
      <c r="G5506" s="125" t="s">
        <v>24</v>
      </c>
      <c r="H5506" s="126" t="n">
        <v>0.0003</v>
      </c>
      <c r="I5506" s="127" t="n">
        <f aca="false">L5506</f>
        <v>26.53</v>
      </c>
      <c r="J5506" s="127" t="n">
        <f aca="false">M5506</f>
        <v>0</v>
      </c>
      <c r="L5506" s="108" t="n">
        <f aca="false">TRUNC(N5506-N5506*$O$2,2)</f>
        <v>26.53</v>
      </c>
      <c r="M5506" s="108" t="n">
        <f aca="false">TRUNC(O5506-O5506*$O$2,2)</f>
        <v>0</v>
      </c>
      <c r="N5506" s="0" t="s">
        <v>1830</v>
      </c>
      <c r="O5506" s="0" t="s">
        <v>1644</v>
      </c>
    </row>
    <row r="5507" customFormat="false" ht="12.75" hidden="false" customHeight="false" outlineLevel="0" collapsed="false">
      <c r="A5507" s="122" t="s">
        <v>1578</v>
      </c>
      <c r="B5507" s="123" t="n">
        <v>4728</v>
      </c>
      <c r="C5507" s="122" t="s">
        <v>50</v>
      </c>
      <c r="D5507" s="122" t="s">
        <v>1667</v>
      </c>
      <c r="E5507" s="124" t="s">
        <v>1581</v>
      </c>
      <c r="F5507" s="124"/>
      <c r="G5507" s="125" t="s">
        <v>24</v>
      </c>
      <c r="H5507" s="126" t="n">
        <v>0.0009</v>
      </c>
      <c r="I5507" s="127" t="n">
        <f aca="false">L5507</f>
        <v>14.5</v>
      </c>
      <c r="J5507" s="127" t="n">
        <f aca="false">M5507</f>
        <v>0</v>
      </c>
      <c r="L5507" s="108" t="n">
        <f aca="false">TRUNC(N5507-N5507*$O$2,2)</f>
        <v>14.5</v>
      </c>
      <c r="M5507" s="108" t="n">
        <f aca="false">TRUNC(O5507-O5507*$O$2,2)</f>
        <v>0</v>
      </c>
      <c r="N5507" s="0" t="s">
        <v>1668</v>
      </c>
      <c r="O5507" s="0" t="s">
        <v>1644</v>
      </c>
    </row>
    <row r="5508" customFormat="false" ht="25.5" hidden="false" customHeight="false" outlineLevel="0" collapsed="false">
      <c r="A5508" s="122" t="s">
        <v>1578</v>
      </c>
      <c r="B5508" s="123" t="s">
        <v>1659</v>
      </c>
      <c r="C5508" s="122" t="s">
        <v>50</v>
      </c>
      <c r="D5508" s="122" t="s">
        <v>1660</v>
      </c>
      <c r="E5508" s="124" t="s">
        <v>1581</v>
      </c>
      <c r="F5508" s="124"/>
      <c r="G5508" s="125" t="s">
        <v>1633</v>
      </c>
      <c r="H5508" s="126" t="n">
        <v>0.0045</v>
      </c>
      <c r="I5508" s="127" t="n">
        <f aca="false">L5508</f>
        <v>50.57</v>
      </c>
      <c r="J5508" s="127" t="n">
        <f aca="false">M5508</f>
        <v>0.22</v>
      </c>
      <c r="L5508" s="108" t="n">
        <f aca="false">TRUNC(N5508-N5508*$O$2,2)</f>
        <v>50.57</v>
      </c>
      <c r="M5508" s="108" t="n">
        <f aca="false">TRUNC(O5508-O5508*$O$2,2)</f>
        <v>0.22</v>
      </c>
      <c r="N5508" s="0" t="s">
        <v>1661</v>
      </c>
      <c r="O5508" s="0" t="s">
        <v>2108</v>
      </c>
    </row>
    <row r="5509" customFormat="false" ht="12.75" hidden="false" customHeight="false" outlineLevel="0" collapsed="false">
      <c r="A5509" s="122" t="s">
        <v>1578</v>
      </c>
      <c r="B5509" s="123" t="n">
        <v>10579</v>
      </c>
      <c r="C5509" s="122" t="s">
        <v>50</v>
      </c>
      <c r="D5509" s="122" t="s">
        <v>1818</v>
      </c>
      <c r="E5509" s="124" t="s">
        <v>1581</v>
      </c>
      <c r="F5509" s="124"/>
      <c r="G5509" s="125" t="s">
        <v>24</v>
      </c>
      <c r="H5509" s="126" t="n">
        <v>0.0006</v>
      </c>
      <c r="I5509" s="127" t="n">
        <f aca="false">L5509</f>
        <v>20.98</v>
      </c>
      <c r="J5509" s="127" t="n">
        <f aca="false">M5509</f>
        <v>0</v>
      </c>
      <c r="L5509" s="108" t="n">
        <f aca="false">TRUNC(N5509-N5509*$O$2,2)</f>
        <v>20.98</v>
      </c>
      <c r="M5509" s="108" t="n">
        <f aca="false">TRUNC(O5509-O5509*$O$2,2)</f>
        <v>0</v>
      </c>
      <c r="N5509" s="0" t="s">
        <v>1819</v>
      </c>
      <c r="O5509" s="0" t="s">
        <v>1644</v>
      </c>
    </row>
    <row r="5510" customFormat="false" ht="12.75" hidden="false" customHeight="false" outlineLevel="0" collapsed="false">
      <c r="A5510" s="122" t="s">
        <v>1578</v>
      </c>
      <c r="B5510" s="123" t="n">
        <v>4729</v>
      </c>
      <c r="C5510" s="122" t="s">
        <v>50</v>
      </c>
      <c r="D5510" s="122" t="s">
        <v>1636</v>
      </c>
      <c r="E5510" s="124" t="s">
        <v>1581</v>
      </c>
      <c r="F5510" s="124"/>
      <c r="G5510" s="125" t="s">
        <v>24</v>
      </c>
      <c r="H5510" s="126" t="n">
        <v>0.0003</v>
      </c>
      <c r="I5510" s="127" t="n">
        <f aca="false">L5510</f>
        <v>24.58</v>
      </c>
      <c r="J5510" s="127" t="n">
        <f aca="false">M5510</f>
        <v>0</v>
      </c>
      <c r="L5510" s="108" t="n">
        <f aca="false">TRUNC(N5510-N5510*$O$2,2)</f>
        <v>24.58</v>
      </c>
      <c r="M5510" s="108" t="n">
        <f aca="false">TRUNC(O5510-O5510*$O$2,2)</f>
        <v>0</v>
      </c>
      <c r="N5510" s="0" t="s">
        <v>1637</v>
      </c>
      <c r="O5510" s="0" t="s">
        <v>1635</v>
      </c>
    </row>
    <row r="5511" customFormat="false" ht="12.75" hidden="false" customHeight="false" outlineLevel="0" collapsed="false">
      <c r="A5511" s="122" t="s">
        <v>1578</v>
      </c>
      <c r="B5511" s="123" t="n">
        <v>1689</v>
      </c>
      <c r="C5511" s="122" t="s">
        <v>50</v>
      </c>
      <c r="D5511" s="122" t="s">
        <v>3561</v>
      </c>
      <c r="E5511" s="124" t="s">
        <v>1581</v>
      </c>
      <c r="F5511" s="124"/>
      <c r="G5511" s="125" t="s">
        <v>1670</v>
      </c>
      <c r="H5511" s="126" t="n">
        <v>12</v>
      </c>
      <c r="I5511" s="127" t="n">
        <f aca="false">L5511</f>
        <v>0.74</v>
      </c>
      <c r="J5511" s="127" t="n">
        <f aca="false">M5511</f>
        <v>8.99</v>
      </c>
      <c r="L5511" s="108" t="n">
        <f aca="false">TRUNC(N5511-N5511*$O$2,2)</f>
        <v>0.74</v>
      </c>
      <c r="M5511" s="108" t="n">
        <f aca="false">TRUNC(O5511-O5511*$O$2,2)</f>
        <v>8.99</v>
      </c>
      <c r="N5511" s="0" t="s">
        <v>2344</v>
      </c>
      <c r="O5511" s="0" t="s">
        <v>3567</v>
      </c>
    </row>
    <row r="5512" customFormat="false" ht="25.5" hidden="false" customHeight="false" outlineLevel="0" collapsed="false">
      <c r="A5512" s="122" t="s">
        <v>1578</v>
      </c>
      <c r="B5512" s="123" t="s">
        <v>1631</v>
      </c>
      <c r="C5512" s="122" t="s">
        <v>50</v>
      </c>
      <c r="D5512" s="122" t="s">
        <v>1632</v>
      </c>
      <c r="E5512" s="124" t="s">
        <v>1581</v>
      </c>
      <c r="F5512" s="124"/>
      <c r="G5512" s="125" t="s">
        <v>1633</v>
      </c>
      <c r="H5512" s="126" t="n">
        <v>0.0138</v>
      </c>
      <c r="I5512" s="127" t="n">
        <f aca="false">L5512</f>
        <v>9.48</v>
      </c>
      <c r="J5512" s="127" t="n">
        <f aca="false">M5512</f>
        <v>0.12</v>
      </c>
      <c r="L5512" s="108" t="n">
        <f aca="false">TRUNC(N5512-N5512*$O$2,2)</f>
        <v>9.48</v>
      </c>
      <c r="M5512" s="108" t="n">
        <f aca="false">TRUNC(O5512-O5512*$O$2,2)</f>
        <v>0.12</v>
      </c>
      <c r="N5512" s="0" t="s">
        <v>1634</v>
      </c>
      <c r="O5512" s="0" t="s">
        <v>2463</v>
      </c>
    </row>
    <row r="5513" customFormat="false" ht="25.5" hidden="false" customHeight="false" outlineLevel="0" collapsed="false">
      <c r="A5513" s="122" t="s">
        <v>1578</v>
      </c>
      <c r="B5513" s="123" t="n">
        <v>10761</v>
      </c>
      <c r="C5513" s="122" t="s">
        <v>50</v>
      </c>
      <c r="D5513" s="122" t="s">
        <v>1641</v>
      </c>
      <c r="E5513" s="124" t="s">
        <v>1642</v>
      </c>
      <c r="F5513" s="124"/>
      <c r="G5513" s="125" t="s">
        <v>24</v>
      </c>
      <c r="H5513" s="126" t="n">
        <v>0.6108</v>
      </c>
      <c r="I5513" s="127" t="n">
        <f aca="false">L5513</f>
        <v>3.9</v>
      </c>
      <c r="J5513" s="127" t="n">
        <f aca="false">M5513</f>
        <v>2.38</v>
      </c>
      <c r="L5513" s="108" t="n">
        <f aca="false">TRUNC(N5513-N5513*$O$2,2)</f>
        <v>3.9</v>
      </c>
      <c r="M5513" s="108" t="n">
        <f aca="false">TRUNC(O5513-O5513*$O$2,2)</f>
        <v>2.38</v>
      </c>
      <c r="N5513" s="0" t="s">
        <v>1643</v>
      </c>
      <c r="O5513" s="0" t="s">
        <v>3575</v>
      </c>
    </row>
    <row r="5514" customFormat="false" ht="12.75" hidden="false" customHeight="false" outlineLevel="0" collapsed="false">
      <c r="A5514" s="122" t="s">
        <v>1578</v>
      </c>
      <c r="B5514" s="123" t="n">
        <v>11241</v>
      </c>
      <c r="C5514" s="122" t="s">
        <v>50</v>
      </c>
      <c r="D5514" s="122" t="s">
        <v>1836</v>
      </c>
      <c r="E5514" s="124" t="s">
        <v>1581</v>
      </c>
      <c r="F5514" s="124"/>
      <c r="G5514" s="125" t="s">
        <v>24</v>
      </c>
      <c r="H5514" s="126" t="n">
        <v>0.0006</v>
      </c>
      <c r="I5514" s="127" t="n">
        <f aca="false">L5514</f>
        <v>127.22</v>
      </c>
      <c r="J5514" s="127" t="n">
        <f aca="false">M5514</f>
        <v>0.07</v>
      </c>
      <c r="L5514" s="108" t="n">
        <f aca="false">TRUNC(N5514-N5514*$O$2,2)</f>
        <v>127.22</v>
      </c>
      <c r="M5514" s="108" t="n">
        <f aca="false">TRUNC(O5514-O5514*$O$2,2)</f>
        <v>0.07</v>
      </c>
      <c r="N5514" s="0" t="s">
        <v>1837</v>
      </c>
      <c r="O5514" s="0" t="s">
        <v>1813</v>
      </c>
    </row>
    <row r="5515" customFormat="false" ht="12.75" hidden="false" customHeight="false" outlineLevel="0" collapsed="false">
      <c r="A5515" s="122" t="s">
        <v>1578</v>
      </c>
      <c r="B5515" s="123" t="n">
        <v>10599</v>
      </c>
      <c r="C5515" s="122" t="s">
        <v>50</v>
      </c>
      <c r="D5515" s="122" t="s">
        <v>1648</v>
      </c>
      <c r="E5515" s="124" t="s">
        <v>1581</v>
      </c>
      <c r="F5515" s="124"/>
      <c r="G5515" s="125" t="s">
        <v>24</v>
      </c>
      <c r="H5515" s="126" t="n">
        <v>0.0108</v>
      </c>
      <c r="I5515" s="127" t="n">
        <f aca="false">L5515</f>
        <v>14.04</v>
      </c>
      <c r="J5515" s="127" t="n">
        <f aca="false">M5515</f>
        <v>0.14</v>
      </c>
      <c r="L5515" s="108" t="n">
        <f aca="false">TRUNC(N5515-N5515*$O$2,2)</f>
        <v>14.04</v>
      </c>
      <c r="M5515" s="108" t="n">
        <f aca="false">TRUNC(O5515-O5515*$O$2,2)</f>
        <v>0.14</v>
      </c>
      <c r="N5515" s="0" t="s">
        <v>1649</v>
      </c>
      <c r="O5515" s="0" t="s">
        <v>2262</v>
      </c>
    </row>
    <row r="5516" customFormat="false" ht="12.75" hidden="false" customHeight="false" outlineLevel="0" collapsed="false">
      <c r="A5516" s="122" t="s">
        <v>1578</v>
      </c>
      <c r="B5516" s="123" t="n">
        <v>941</v>
      </c>
      <c r="C5516" s="122" t="s">
        <v>50</v>
      </c>
      <c r="D5516" s="122" t="s">
        <v>1652</v>
      </c>
      <c r="E5516" s="124" t="s">
        <v>1581</v>
      </c>
      <c r="F5516" s="124"/>
      <c r="G5516" s="125" t="s">
        <v>24</v>
      </c>
      <c r="H5516" s="126" t="n">
        <v>0.009</v>
      </c>
      <c r="I5516" s="127" t="n">
        <f aca="false">L5516</f>
        <v>148.56</v>
      </c>
      <c r="J5516" s="127" t="n">
        <f aca="false">M5516</f>
        <v>1.33</v>
      </c>
      <c r="L5516" s="108" t="n">
        <f aca="false">TRUNC(N5516-N5516*$O$2,2)</f>
        <v>148.56</v>
      </c>
      <c r="M5516" s="108" t="n">
        <f aca="false">TRUNC(O5516-O5516*$O$2,2)</f>
        <v>1.33</v>
      </c>
      <c r="N5516" s="0" t="s">
        <v>1653</v>
      </c>
      <c r="O5516" s="0" t="s">
        <v>2952</v>
      </c>
    </row>
    <row r="5517" customFormat="false" ht="12.75" hidden="false" customHeight="false" outlineLevel="0" collapsed="false">
      <c r="A5517" s="122" t="s">
        <v>1578</v>
      </c>
      <c r="B5517" s="123" t="n">
        <v>10362</v>
      </c>
      <c r="C5517" s="122" t="s">
        <v>50</v>
      </c>
      <c r="D5517" s="122" t="s">
        <v>1674</v>
      </c>
      <c r="E5517" s="124" t="s">
        <v>1642</v>
      </c>
      <c r="F5517" s="124"/>
      <c r="G5517" s="125" t="s">
        <v>24</v>
      </c>
      <c r="H5517" s="126" t="n">
        <v>0.027</v>
      </c>
      <c r="I5517" s="127" t="n">
        <f aca="false">L5517</f>
        <v>9.78</v>
      </c>
      <c r="J5517" s="127" t="n">
        <f aca="false">M5517</f>
        <v>0.25</v>
      </c>
      <c r="L5517" s="108" t="n">
        <f aca="false">TRUNC(N5517-N5517*$O$2,2)</f>
        <v>9.78</v>
      </c>
      <c r="M5517" s="108" t="n">
        <f aca="false">TRUNC(O5517-O5517*$O$2,2)</f>
        <v>0.25</v>
      </c>
      <c r="N5517" s="0" t="s">
        <v>1675</v>
      </c>
      <c r="O5517" s="0" t="s">
        <v>1890</v>
      </c>
    </row>
    <row r="5518" customFormat="false" ht="25.5" hidden="false" customHeight="false" outlineLevel="0" collapsed="false">
      <c r="A5518" s="122" t="s">
        <v>1578</v>
      </c>
      <c r="B5518" s="123" t="s">
        <v>1645</v>
      </c>
      <c r="C5518" s="122" t="s">
        <v>50</v>
      </c>
      <c r="D5518" s="122" t="s">
        <v>1646</v>
      </c>
      <c r="E5518" s="124" t="s">
        <v>1581</v>
      </c>
      <c r="F5518" s="124"/>
      <c r="G5518" s="125" t="s">
        <v>24</v>
      </c>
      <c r="H5518" s="126" t="n">
        <v>0.0006</v>
      </c>
      <c r="I5518" s="127" t="n">
        <f aca="false">L5518</f>
        <v>140.49</v>
      </c>
      <c r="J5518" s="127" t="n">
        <f aca="false">M5518</f>
        <v>0.07</v>
      </c>
      <c r="L5518" s="108" t="n">
        <f aca="false">TRUNC(N5518-N5518*$O$2,2)</f>
        <v>140.49</v>
      </c>
      <c r="M5518" s="108" t="n">
        <f aca="false">TRUNC(O5518-O5518*$O$2,2)</f>
        <v>0.07</v>
      </c>
      <c r="N5518" s="0" t="s">
        <v>1647</v>
      </c>
      <c r="O5518" s="0" t="s">
        <v>2080</v>
      </c>
    </row>
    <row r="5519" customFormat="false" ht="25.5" hidden="false" customHeight="false" outlineLevel="0" collapsed="false">
      <c r="A5519" s="122" t="s">
        <v>1578</v>
      </c>
      <c r="B5519" s="123" t="s">
        <v>1664</v>
      </c>
      <c r="C5519" s="122" t="s">
        <v>50</v>
      </c>
      <c r="D5519" s="122" t="s">
        <v>1665</v>
      </c>
      <c r="E5519" s="124" t="s">
        <v>1581</v>
      </c>
      <c r="F5519" s="124"/>
      <c r="G5519" s="125" t="s">
        <v>24</v>
      </c>
      <c r="H5519" s="126" t="n">
        <v>0.0012</v>
      </c>
      <c r="I5519" s="127" t="n">
        <f aca="false">L5519</f>
        <v>13.69</v>
      </c>
      <c r="J5519" s="127" t="n">
        <f aca="false">M5519</f>
        <v>0.01</v>
      </c>
      <c r="L5519" s="108" t="n">
        <f aca="false">TRUNC(N5519-N5519*$O$2,2)</f>
        <v>13.69</v>
      </c>
      <c r="M5519" s="108" t="n">
        <f aca="false">TRUNC(O5519-O5519*$O$2,2)</f>
        <v>0.01</v>
      </c>
      <c r="N5519" s="0" t="s">
        <v>1666</v>
      </c>
      <c r="O5519" s="0" t="s">
        <v>1678</v>
      </c>
    </row>
    <row r="5520" customFormat="false" ht="12.75" hidden="false" customHeight="false" outlineLevel="0" collapsed="false">
      <c r="A5520" s="122" t="s">
        <v>1578</v>
      </c>
      <c r="B5520" s="123" t="n">
        <v>11240</v>
      </c>
      <c r="C5520" s="122" t="s">
        <v>50</v>
      </c>
      <c r="D5520" s="122" t="s">
        <v>1782</v>
      </c>
      <c r="E5520" s="124" t="s">
        <v>1581</v>
      </c>
      <c r="F5520" s="124"/>
      <c r="G5520" s="125" t="s">
        <v>24</v>
      </c>
      <c r="H5520" s="126" t="n">
        <v>0.0006</v>
      </c>
      <c r="I5520" s="127" t="n">
        <f aca="false">L5520</f>
        <v>37.22</v>
      </c>
      <c r="J5520" s="127" t="n">
        <f aca="false">M5520</f>
        <v>0.01</v>
      </c>
      <c r="L5520" s="108" t="n">
        <f aca="false">TRUNC(N5520-N5520*$O$2,2)</f>
        <v>37.22</v>
      </c>
      <c r="M5520" s="108" t="n">
        <f aca="false">TRUNC(O5520-O5520*$O$2,2)</f>
        <v>0.01</v>
      </c>
      <c r="N5520" s="0" t="s">
        <v>1783</v>
      </c>
      <c r="O5520" s="0" t="s">
        <v>1678</v>
      </c>
    </row>
    <row r="5521" customFormat="false" ht="12.75" hidden="false" customHeight="false" outlineLevel="0" collapsed="false">
      <c r="A5521" s="122" t="s">
        <v>1578</v>
      </c>
      <c r="B5521" s="123" t="n">
        <v>2378</v>
      </c>
      <c r="C5521" s="122" t="s">
        <v>50</v>
      </c>
      <c r="D5521" s="122" t="s">
        <v>1657</v>
      </c>
      <c r="E5521" s="124" t="s">
        <v>1581</v>
      </c>
      <c r="F5521" s="124"/>
      <c r="G5521" s="125" t="s">
        <v>24</v>
      </c>
      <c r="H5521" s="126" t="n">
        <v>0.4785</v>
      </c>
      <c r="I5521" s="127" t="n">
        <f aca="false">L5521</f>
        <v>3.51</v>
      </c>
      <c r="J5521" s="127" t="n">
        <f aca="false">M5521</f>
        <v>1.67</v>
      </c>
      <c r="L5521" s="108" t="n">
        <f aca="false">TRUNC(N5521-N5521*$O$2,2)</f>
        <v>3.51</v>
      </c>
      <c r="M5521" s="108" t="n">
        <f aca="false">TRUNC(O5521-O5521*$O$2,2)</f>
        <v>1.67</v>
      </c>
      <c r="N5521" s="0" t="s">
        <v>1658</v>
      </c>
      <c r="O5521" s="0" t="s">
        <v>3176</v>
      </c>
    </row>
    <row r="5522" customFormat="false" ht="25.5" hidden="false" customHeight="false" outlineLevel="0" collapsed="false">
      <c r="A5522" s="122" t="s">
        <v>1578</v>
      </c>
      <c r="B5522" s="123" t="s">
        <v>3569</v>
      </c>
      <c r="C5522" s="122" t="s">
        <v>50</v>
      </c>
      <c r="D5522" s="122" t="s">
        <v>3570</v>
      </c>
      <c r="E5522" s="124" t="s">
        <v>1581</v>
      </c>
      <c r="F5522" s="124"/>
      <c r="G5522" s="125" t="s">
        <v>24</v>
      </c>
      <c r="H5522" s="126" t="n">
        <v>1</v>
      </c>
      <c r="I5522" s="127" t="n">
        <f aca="false">L5522</f>
        <v>37.98</v>
      </c>
      <c r="J5522" s="127" t="n">
        <f aca="false">M5522</f>
        <v>37.98</v>
      </c>
      <c r="L5522" s="108" t="n">
        <f aca="false">TRUNC(N5522-N5522*$O$2,2)</f>
        <v>37.98</v>
      </c>
      <c r="M5522" s="108" t="n">
        <f aca="false">TRUNC(O5522-O5522*$O$2,2)</f>
        <v>37.98</v>
      </c>
      <c r="N5522" s="0" t="s">
        <v>3571</v>
      </c>
      <c r="O5522" s="0" t="s">
        <v>3571</v>
      </c>
    </row>
    <row r="5523" customFormat="false" ht="12.75" hidden="false" customHeight="false" outlineLevel="0" collapsed="false">
      <c r="A5523" s="122" t="s">
        <v>1578</v>
      </c>
      <c r="B5523" s="123" t="n">
        <v>10788</v>
      </c>
      <c r="C5523" s="122" t="s">
        <v>50</v>
      </c>
      <c r="D5523" s="122" t="s">
        <v>1650</v>
      </c>
      <c r="E5523" s="124" t="s">
        <v>1581</v>
      </c>
      <c r="F5523" s="124"/>
      <c r="G5523" s="125" t="s">
        <v>24</v>
      </c>
      <c r="H5523" s="126" t="n">
        <v>0.0006</v>
      </c>
      <c r="I5523" s="127" t="n">
        <f aca="false">L5523</f>
        <v>28.8</v>
      </c>
      <c r="J5523" s="127" t="n">
        <f aca="false">M5523</f>
        <v>0.01</v>
      </c>
      <c r="L5523" s="108" t="n">
        <f aca="false">TRUNC(N5523-N5523*$O$2,2)</f>
        <v>28.8</v>
      </c>
      <c r="M5523" s="108" t="n">
        <f aca="false">TRUNC(O5523-O5523*$O$2,2)</f>
        <v>0.01</v>
      </c>
      <c r="N5523" s="0" t="s">
        <v>1651</v>
      </c>
      <c r="O5523" s="0" t="s">
        <v>1678</v>
      </c>
    </row>
    <row r="5524" customFormat="false" ht="25.5" hidden="false" customHeight="false" outlineLevel="0" collapsed="false">
      <c r="A5524" s="122" t="s">
        <v>1578</v>
      </c>
      <c r="B5524" s="123" t="s">
        <v>1744</v>
      </c>
      <c r="C5524" s="122" t="s">
        <v>50</v>
      </c>
      <c r="D5524" s="122" t="s">
        <v>1745</v>
      </c>
      <c r="E5524" s="124" t="s">
        <v>1609</v>
      </c>
      <c r="F5524" s="124"/>
      <c r="G5524" s="125" t="s">
        <v>1610</v>
      </c>
      <c r="H5524" s="126" t="n">
        <v>3</v>
      </c>
      <c r="I5524" s="127" t="n">
        <f aca="false">L5524</f>
        <v>14.93</v>
      </c>
      <c r="J5524" s="127" t="n">
        <f aca="false">M5524</f>
        <v>44.79</v>
      </c>
      <c r="L5524" s="108" t="n">
        <f aca="false">TRUNC(N5524-N5524*$O$2,2)</f>
        <v>14.93</v>
      </c>
      <c r="M5524" s="108" t="n">
        <f aca="false">TRUNC(O5524-O5524*$O$2,2)</f>
        <v>44.79</v>
      </c>
      <c r="N5524" s="0" t="s">
        <v>1746</v>
      </c>
      <c r="O5524" s="0" t="s">
        <v>3573</v>
      </c>
    </row>
    <row r="5525" customFormat="false" ht="12.75" hidden="false" customHeight="false" outlineLevel="0" collapsed="false">
      <c r="A5525" s="122" t="s">
        <v>1578</v>
      </c>
      <c r="B5525" s="123" t="n">
        <v>10517</v>
      </c>
      <c r="C5525" s="122" t="s">
        <v>50</v>
      </c>
      <c r="D5525" s="122" t="s">
        <v>1669</v>
      </c>
      <c r="E5525" s="124" t="s">
        <v>1642</v>
      </c>
      <c r="F5525" s="124"/>
      <c r="G5525" s="125" t="s">
        <v>1670</v>
      </c>
      <c r="H5525" s="126" t="n">
        <v>0.0024</v>
      </c>
      <c r="I5525" s="127" t="n">
        <f aca="false">L5525</f>
        <v>234.15</v>
      </c>
      <c r="J5525" s="127" t="n">
        <f aca="false">M5525</f>
        <v>0.56</v>
      </c>
      <c r="L5525" s="108" t="n">
        <f aca="false">TRUNC(N5525-N5525*$O$2,2)</f>
        <v>234.15</v>
      </c>
      <c r="M5525" s="108" t="n">
        <f aca="false">TRUNC(O5525-O5525*$O$2,2)</f>
        <v>0.56</v>
      </c>
      <c r="N5525" s="0" t="s">
        <v>1671</v>
      </c>
      <c r="O5525" s="0" t="s">
        <v>2425</v>
      </c>
    </row>
    <row r="5526" customFormat="false" ht="12.75" hidden="false" customHeight="false" outlineLevel="0" collapsed="false">
      <c r="A5526" s="122" t="s">
        <v>1578</v>
      </c>
      <c r="B5526" s="123" t="n">
        <v>10492</v>
      </c>
      <c r="C5526" s="122" t="s">
        <v>50</v>
      </c>
      <c r="D5526" s="122" t="s">
        <v>1662</v>
      </c>
      <c r="E5526" s="124" t="s">
        <v>1581</v>
      </c>
      <c r="F5526" s="124"/>
      <c r="G5526" s="125" t="s">
        <v>24</v>
      </c>
      <c r="H5526" s="126" t="n">
        <v>0.027</v>
      </c>
      <c r="I5526" s="127" t="n">
        <f aca="false">L5526</f>
        <v>148.29</v>
      </c>
      <c r="J5526" s="127" t="n">
        <f aca="false">M5526</f>
        <v>4</v>
      </c>
      <c r="L5526" s="108" t="n">
        <f aca="false">TRUNC(N5526-N5526*$O$2,2)</f>
        <v>148.29</v>
      </c>
      <c r="M5526" s="108" t="n">
        <f aca="false">TRUNC(O5526-O5526*$O$2,2)</f>
        <v>4</v>
      </c>
      <c r="N5526" s="0" t="s">
        <v>1663</v>
      </c>
      <c r="O5526" s="0" t="s">
        <v>3576</v>
      </c>
    </row>
    <row r="5527" customFormat="false" ht="12.75" hidden="false" customHeight="false" outlineLevel="0" collapsed="false">
      <c r="A5527" s="122" t="s">
        <v>1578</v>
      </c>
      <c r="B5527" s="123" t="n">
        <v>1651</v>
      </c>
      <c r="C5527" s="122" t="s">
        <v>50</v>
      </c>
      <c r="D5527" s="122" t="s">
        <v>1638</v>
      </c>
      <c r="E5527" s="124" t="s">
        <v>1581</v>
      </c>
      <c r="F5527" s="124"/>
      <c r="G5527" s="125" t="s">
        <v>1639</v>
      </c>
      <c r="H5527" s="126" t="n">
        <v>0.0048</v>
      </c>
      <c r="I5527" s="127" t="n">
        <f aca="false">L5527</f>
        <v>4.95</v>
      </c>
      <c r="J5527" s="127" t="n">
        <f aca="false">M5527</f>
        <v>0.02</v>
      </c>
      <c r="L5527" s="108" t="n">
        <f aca="false">TRUNC(N5527-N5527*$O$2,2)</f>
        <v>4.95</v>
      </c>
      <c r="M5527" s="108" t="n">
        <f aca="false">TRUNC(O5527-O5527*$O$2,2)</f>
        <v>0.02</v>
      </c>
      <c r="N5527" s="0" t="s">
        <v>1640</v>
      </c>
      <c r="O5527" s="0" t="s">
        <v>1893</v>
      </c>
    </row>
    <row r="5528" customFormat="false" ht="12.75" hidden="false" customHeight="false" outlineLevel="0" collapsed="false">
      <c r="A5528" s="122" t="s">
        <v>1578</v>
      </c>
      <c r="B5528" s="123" t="n">
        <v>158</v>
      </c>
      <c r="C5528" s="122" t="s">
        <v>50</v>
      </c>
      <c r="D5528" s="122" t="s">
        <v>1676</v>
      </c>
      <c r="E5528" s="124" t="s">
        <v>1581</v>
      </c>
      <c r="F5528" s="124"/>
      <c r="G5528" s="125" t="s">
        <v>24</v>
      </c>
      <c r="H5528" s="126" t="n">
        <v>0.6108</v>
      </c>
      <c r="I5528" s="127" t="n">
        <f aca="false">L5528</f>
        <v>10.92</v>
      </c>
      <c r="J5528" s="127" t="n">
        <f aca="false">M5528</f>
        <v>6.67</v>
      </c>
      <c r="L5528" s="108" t="n">
        <f aca="false">TRUNC(N5528-N5528*$O$2,2)</f>
        <v>10.92</v>
      </c>
      <c r="M5528" s="108" t="n">
        <f aca="false">TRUNC(O5528-O5528*$O$2,2)</f>
        <v>6.67</v>
      </c>
      <c r="N5528" s="0" t="s">
        <v>1677</v>
      </c>
      <c r="O5528" s="0" t="s">
        <v>3577</v>
      </c>
    </row>
    <row r="5529" customFormat="false" ht="25.5" hidden="false" customHeight="false" outlineLevel="0" collapsed="false">
      <c r="A5529" s="122" t="s">
        <v>1578</v>
      </c>
      <c r="B5529" s="123" t="s">
        <v>3549</v>
      </c>
      <c r="C5529" s="122" t="s">
        <v>50</v>
      </c>
      <c r="D5529" s="122" t="s">
        <v>3550</v>
      </c>
      <c r="E5529" s="124" t="s">
        <v>1581</v>
      </c>
      <c r="F5529" s="124"/>
      <c r="G5529" s="125" t="s">
        <v>366</v>
      </c>
      <c r="H5529" s="126" t="n">
        <v>20</v>
      </c>
      <c r="I5529" s="127" t="n">
        <f aca="false">L5529</f>
        <v>4.05</v>
      </c>
      <c r="J5529" s="127" t="n">
        <f aca="false">M5529</f>
        <v>81.17</v>
      </c>
      <c r="L5529" s="108" t="n">
        <f aca="false">TRUNC(N5529-N5529*$O$2,2)</f>
        <v>4.05</v>
      </c>
      <c r="M5529" s="108" t="n">
        <f aca="false">TRUNC(O5529-O5529*$O$2,2)</f>
        <v>81.17</v>
      </c>
      <c r="N5529" s="0" t="s">
        <v>3551</v>
      </c>
      <c r="O5529" s="0" t="s">
        <v>3568</v>
      </c>
    </row>
    <row r="5530" customFormat="false" ht="12.75" hidden="false" customHeight="false" outlineLevel="0" collapsed="false">
      <c r="A5530" s="122" t="s">
        <v>1578</v>
      </c>
      <c r="B5530" s="123" t="n">
        <v>10596</v>
      </c>
      <c r="C5530" s="122" t="s">
        <v>50</v>
      </c>
      <c r="D5530" s="122" t="s">
        <v>1672</v>
      </c>
      <c r="E5530" s="124" t="s">
        <v>1581</v>
      </c>
      <c r="F5530" s="124"/>
      <c r="G5530" s="125" t="s">
        <v>24</v>
      </c>
      <c r="H5530" s="126" t="n">
        <v>0.027</v>
      </c>
      <c r="I5530" s="127" t="n">
        <f aca="false">L5530</f>
        <v>3.82</v>
      </c>
      <c r="J5530" s="127" t="n">
        <f aca="false">M5530</f>
        <v>0.1</v>
      </c>
      <c r="L5530" s="108" t="n">
        <f aca="false">TRUNC(N5530-N5530*$O$2,2)</f>
        <v>3.82</v>
      </c>
      <c r="M5530" s="108" t="n">
        <f aca="false">TRUNC(O5530-O5530*$O$2,2)</f>
        <v>0.1</v>
      </c>
      <c r="N5530" s="0" t="s">
        <v>1673</v>
      </c>
      <c r="O5530" s="0" t="s">
        <v>2558</v>
      </c>
    </row>
    <row r="5531" customFormat="false" ht="25.5" hidden="false" customHeight="false" outlineLevel="0" collapsed="false">
      <c r="A5531" s="122" t="s">
        <v>1578</v>
      </c>
      <c r="B5531" s="123" t="s">
        <v>3558</v>
      </c>
      <c r="C5531" s="122" t="s">
        <v>50</v>
      </c>
      <c r="D5531" s="122" t="s">
        <v>3559</v>
      </c>
      <c r="E5531" s="124" t="s">
        <v>1581</v>
      </c>
      <c r="F5531" s="124"/>
      <c r="G5531" s="125" t="s">
        <v>24</v>
      </c>
      <c r="H5531" s="126" t="n">
        <v>3</v>
      </c>
      <c r="I5531" s="127" t="n">
        <f aca="false">L5531</f>
        <v>1.4</v>
      </c>
      <c r="J5531" s="127" t="n">
        <f aca="false">M5531</f>
        <v>4.21</v>
      </c>
      <c r="L5531" s="108" t="n">
        <f aca="false">TRUNC(N5531-N5531*$O$2,2)</f>
        <v>1.4</v>
      </c>
      <c r="M5531" s="108" t="n">
        <f aca="false">TRUNC(O5531-O5531*$O$2,2)</f>
        <v>4.21</v>
      </c>
      <c r="N5531" s="0" t="s">
        <v>3560</v>
      </c>
      <c r="O5531" s="0" t="s">
        <v>3574</v>
      </c>
    </row>
    <row r="5532" customFormat="false" ht="12.75" hidden="false" customHeight="false" outlineLevel="0" collapsed="false">
      <c r="A5532" s="115"/>
      <c r="B5532" s="115"/>
      <c r="C5532" s="115"/>
      <c r="D5532" s="115"/>
      <c r="E5532" s="115"/>
      <c r="F5532" s="116"/>
      <c r="G5532" s="115"/>
      <c r="H5532" s="116"/>
      <c r="I5532" s="115"/>
      <c r="J5532" s="116"/>
      <c r="L5532" s="108"/>
      <c r="M5532" s="108" t="n">
        <f aca="false">TRUNC(O5532-O5532*$O$2,2)</f>
        <v>76.75</v>
      </c>
      <c r="N5532" s="0" t="s">
        <v>1574</v>
      </c>
      <c r="O5532" s="0" t="n">
        <v>98.34</v>
      </c>
    </row>
    <row r="5533" customFormat="false" ht="12.75" hidden="false" customHeight="false" outlineLevel="0" collapsed="false">
      <c r="A5533" s="115"/>
      <c r="B5533" s="115"/>
      <c r="C5533" s="115"/>
      <c r="D5533" s="115"/>
      <c r="E5533" s="115"/>
      <c r="F5533" s="116"/>
      <c r="G5533" s="115"/>
      <c r="H5533" s="117" t="s">
        <v>1575</v>
      </c>
      <c r="I5533" s="117"/>
      <c r="J5533" s="118" t="n">
        <f aca="false">M5533</f>
        <v>333.32</v>
      </c>
      <c r="L5533" s="108" t="n">
        <f aca="false">TRUNC(N5533-N5533*$O$2,2)</f>
        <v>0</v>
      </c>
      <c r="M5533" s="108" t="n">
        <f aca="false">TRUNC(O5533-O5533*$O$2,2)</f>
        <v>333.32</v>
      </c>
      <c r="N5533" s="0" t="n">
        <v>0</v>
      </c>
      <c r="O5533" s="0" t="n">
        <v>427.06</v>
      </c>
    </row>
    <row r="5534" customFormat="false" ht="13.5" hidden="false" customHeight="false" outlineLevel="0" collapsed="false">
      <c r="A5534" s="30"/>
      <c r="B5534" s="30"/>
      <c r="C5534" s="30"/>
      <c r="D5534" s="30"/>
      <c r="E5534" s="30"/>
      <c r="F5534" s="30"/>
      <c r="G5534" s="30"/>
      <c r="H5534" s="119"/>
      <c r="I5534" s="30"/>
      <c r="J5534" s="120"/>
      <c r="L5534" s="108"/>
      <c r="M5534" s="108" t="n">
        <f aca="false">TRUNC(O5534-O5534*$O$2,2)</f>
        <v>333.32</v>
      </c>
      <c r="N5534" s="0" t="s">
        <v>1576</v>
      </c>
      <c r="O5534" s="0" t="n">
        <v>427.06</v>
      </c>
    </row>
    <row r="5535" customFormat="false" ht="13.5" hidden="false" customHeight="false" outlineLevel="0" collapsed="false">
      <c r="A5535" s="121"/>
      <c r="B5535" s="121"/>
      <c r="C5535" s="121"/>
      <c r="D5535" s="121"/>
      <c r="E5535" s="121"/>
      <c r="F5535" s="121"/>
      <c r="G5535" s="121"/>
      <c r="H5535" s="121"/>
      <c r="I5535" s="121"/>
      <c r="J5535" s="121"/>
      <c r="L5535" s="108" t="n">
        <f aca="false">TRUNC(N5535-N5535*$O$2,2)</f>
        <v>0</v>
      </c>
      <c r="M5535" s="108" t="n">
        <f aca="false">TRUNC(O5535-O5535*$O$2,2)</f>
        <v>0</v>
      </c>
      <c r="N5535" s="0" t="n">
        <v>0</v>
      </c>
      <c r="O5535" s="0" t="n">
        <v>0</v>
      </c>
    </row>
    <row r="5536" customFormat="false" ht="15" hidden="false" customHeight="false" outlineLevel="0" collapsed="false">
      <c r="A5536" s="98" t="s">
        <v>887</v>
      </c>
      <c r="B5536" s="99" t="s">
        <v>8</v>
      </c>
      <c r="C5536" s="98" t="s">
        <v>9</v>
      </c>
      <c r="D5536" s="98" t="s">
        <v>10</v>
      </c>
      <c r="E5536" s="100" t="s">
        <v>1565</v>
      </c>
      <c r="F5536" s="100"/>
      <c r="G5536" s="101" t="s">
        <v>11</v>
      </c>
      <c r="H5536" s="99" t="s">
        <v>12</v>
      </c>
      <c r="I5536" s="99" t="s">
        <v>13</v>
      </c>
      <c r="J5536" s="99" t="s">
        <v>15</v>
      </c>
      <c r="L5536" s="108"/>
      <c r="M5536" s="108"/>
    </row>
    <row r="5537" customFormat="false" ht="39.6" hidden="false" customHeight="true" outlineLevel="0" collapsed="false">
      <c r="A5537" s="102" t="s">
        <v>1566</v>
      </c>
      <c r="B5537" s="103" t="s">
        <v>888</v>
      </c>
      <c r="C5537" s="102" t="s">
        <v>29</v>
      </c>
      <c r="D5537" s="102" t="s">
        <v>889</v>
      </c>
      <c r="E5537" s="104" t="s">
        <v>3291</v>
      </c>
      <c r="F5537" s="104"/>
      <c r="G5537" s="105" t="s">
        <v>65</v>
      </c>
      <c r="H5537" s="106" t="n">
        <v>1</v>
      </c>
      <c r="I5537" s="107" t="n">
        <f aca="false">L5537</f>
        <v>46.28</v>
      </c>
      <c r="J5537" s="107" t="n">
        <f aca="false">M5537</f>
        <v>46.28</v>
      </c>
      <c r="L5537" s="108" t="n">
        <f aca="false">TRUNC(N5537-N5537*$O$2,2)</f>
        <v>46.28</v>
      </c>
      <c r="M5537" s="108" t="n">
        <f aca="false">TRUNC(O5537-O5537*$O$2,2)</f>
        <v>46.28</v>
      </c>
      <c r="N5537" s="0" t="n">
        <v>59.3</v>
      </c>
      <c r="O5537" s="0" t="n">
        <v>59.3</v>
      </c>
    </row>
    <row r="5538" customFormat="false" ht="39.6" hidden="false" customHeight="true" outlineLevel="0" collapsed="false">
      <c r="A5538" s="109" t="s">
        <v>1567</v>
      </c>
      <c r="B5538" s="110" t="s">
        <v>3314</v>
      </c>
      <c r="C5538" s="109" t="s">
        <v>29</v>
      </c>
      <c r="D5538" s="109" t="s">
        <v>3315</v>
      </c>
      <c r="E5538" s="111" t="s">
        <v>1570</v>
      </c>
      <c r="F5538" s="111"/>
      <c r="G5538" s="112" t="s">
        <v>31</v>
      </c>
      <c r="H5538" s="113" t="n">
        <v>0.2565</v>
      </c>
      <c r="I5538" s="114" t="n">
        <f aca="false">L5538</f>
        <v>16.13</v>
      </c>
      <c r="J5538" s="114" t="n">
        <f aca="false">M5538</f>
        <v>4.13</v>
      </c>
      <c r="L5538" s="108" t="n">
        <f aca="false">TRUNC(N5538-N5538*$O$2,2)</f>
        <v>16.13</v>
      </c>
      <c r="M5538" s="108" t="n">
        <f aca="false">TRUNC(O5538-O5538*$O$2,2)</f>
        <v>4.13</v>
      </c>
      <c r="N5538" s="0" t="n">
        <v>20.67</v>
      </c>
      <c r="O5538" s="0" t="n">
        <v>5.3</v>
      </c>
    </row>
    <row r="5539" customFormat="false" ht="39.6" hidden="false" customHeight="true" outlineLevel="0" collapsed="false">
      <c r="A5539" s="109" t="s">
        <v>1567</v>
      </c>
      <c r="B5539" s="110" t="s">
        <v>3312</v>
      </c>
      <c r="C5539" s="109" t="s">
        <v>29</v>
      </c>
      <c r="D5539" s="109" t="s">
        <v>3313</v>
      </c>
      <c r="E5539" s="111" t="s">
        <v>1570</v>
      </c>
      <c r="F5539" s="111"/>
      <c r="G5539" s="112" t="s">
        <v>31</v>
      </c>
      <c r="H5539" s="113" t="n">
        <v>0.2565</v>
      </c>
      <c r="I5539" s="114" t="n">
        <f aca="false">L5539</f>
        <v>22.6</v>
      </c>
      <c r="J5539" s="114" t="n">
        <f aca="false">M5539</f>
        <v>5.79</v>
      </c>
      <c r="L5539" s="108" t="n">
        <f aca="false">TRUNC(N5539-N5539*$O$2,2)</f>
        <v>22.6</v>
      </c>
      <c r="M5539" s="108" t="n">
        <f aca="false">TRUNC(O5539-O5539*$O$2,2)</f>
        <v>5.79</v>
      </c>
      <c r="N5539" s="0" t="n">
        <v>28.96</v>
      </c>
      <c r="O5539" s="0" t="n">
        <v>7.42</v>
      </c>
    </row>
    <row r="5540" customFormat="false" ht="38.25" hidden="false" customHeight="false" outlineLevel="0" collapsed="false">
      <c r="A5540" s="122" t="s">
        <v>1578</v>
      </c>
      <c r="B5540" s="123" t="s">
        <v>3578</v>
      </c>
      <c r="C5540" s="122" t="s">
        <v>29</v>
      </c>
      <c r="D5540" s="122" t="s">
        <v>3579</v>
      </c>
      <c r="E5540" s="124" t="s">
        <v>1581</v>
      </c>
      <c r="F5540" s="124"/>
      <c r="G5540" s="125" t="s">
        <v>65</v>
      </c>
      <c r="H5540" s="126" t="n">
        <v>1</v>
      </c>
      <c r="I5540" s="127" t="n">
        <f aca="false">L5540</f>
        <v>36.3</v>
      </c>
      <c r="J5540" s="127" t="n">
        <f aca="false">M5540</f>
        <v>36.3</v>
      </c>
      <c r="L5540" s="108" t="n">
        <f aca="false">TRUNC(N5540-N5540*$O$2,2)</f>
        <v>36.3</v>
      </c>
      <c r="M5540" s="108" t="n">
        <f aca="false">TRUNC(O5540-O5540*$O$2,2)</f>
        <v>36.3</v>
      </c>
      <c r="N5540" s="0" t="n">
        <v>46.52</v>
      </c>
      <c r="O5540" s="0" t="n">
        <v>46.52</v>
      </c>
    </row>
    <row r="5541" customFormat="false" ht="25.5" hidden="false" customHeight="false" outlineLevel="0" collapsed="false">
      <c r="A5541" s="122" t="s">
        <v>1578</v>
      </c>
      <c r="B5541" s="123" t="s">
        <v>3448</v>
      </c>
      <c r="C5541" s="122" t="s">
        <v>29</v>
      </c>
      <c r="D5541" s="122" t="s">
        <v>3449</v>
      </c>
      <c r="E5541" s="124" t="s">
        <v>1581</v>
      </c>
      <c r="F5541" s="124"/>
      <c r="G5541" s="125" t="s">
        <v>65</v>
      </c>
      <c r="H5541" s="126" t="n">
        <v>0.0066</v>
      </c>
      <c r="I5541" s="127" t="n">
        <f aca="false">L5541</f>
        <v>7.96</v>
      </c>
      <c r="J5541" s="127" t="n">
        <f aca="false">M5541</f>
        <v>0.04</v>
      </c>
      <c r="L5541" s="108" t="n">
        <f aca="false">TRUNC(N5541-N5541*$O$2,2)</f>
        <v>7.96</v>
      </c>
      <c r="M5541" s="108" t="n">
        <f aca="false">TRUNC(O5541-O5541*$O$2,2)</f>
        <v>0.04</v>
      </c>
      <c r="N5541" s="0" t="n">
        <v>10.21</v>
      </c>
      <c r="O5541" s="0" t="n">
        <v>0.06</v>
      </c>
    </row>
    <row r="5542" customFormat="false" ht="12.75" hidden="false" customHeight="false" outlineLevel="0" collapsed="false">
      <c r="A5542" s="115"/>
      <c r="B5542" s="115"/>
      <c r="C5542" s="115"/>
      <c r="D5542" s="115"/>
      <c r="E5542" s="115"/>
      <c r="F5542" s="116"/>
      <c r="G5542" s="115"/>
      <c r="H5542" s="116"/>
      <c r="I5542" s="115"/>
      <c r="J5542" s="116"/>
      <c r="L5542" s="108"/>
      <c r="M5542" s="108" t="n">
        <f aca="false">TRUNC(O5542-O5542*$O$2,2)</f>
        <v>7.69</v>
      </c>
      <c r="N5542" s="0" t="s">
        <v>1574</v>
      </c>
      <c r="O5542" s="0" t="n">
        <v>9.86</v>
      </c>
    </row>
    <row r="5543" customFormat="false" ht="12.75" hidden="false" customHeight="false" outlineLevel="0" collapsed="false">
      <c r="A5543" s="115"/>
      <c r="B5543" s="115"/>
      <c r="C5543" s="115"/>
      <c r="D5543" s="115"/>
      <c r="E5543" s="115"/>
      <c r="F5543" s="116"/>
      <c r="G5543" s="115"/>
      <c r="H5543" s="117" t="s">
        <v>1575</v>
      </c>
      <c r="I5543" s="117"/>
      <c r="J5543" s="118" t="n">
        <f aca="false">M5543</f>
        <v>56.67</v>
      </c>
      <c r="L5543" s="108" t="n">
        <f aca="false">TRUNC(N5543-N5543*$O$2,2)</f>
        <v>0</v>
      </c>
      <c r="M5543" s="108" t="n">
        <f aca="false">TRUNC(O5543-O5543*$O$2,2)</f>
        <v>56.67</v>
      </c>
      <c r="N5543" s="0" t="n">
        <v>0</v>
      </c>
      <c r="O5543" s="0" t="n">
        <v>72.62</v>
      </c>
    </row>
    <row r="5544" customFormat="false" ht="13.5" hidden="false" customHeight="false" outlineLevel="0" collapsed="false">
      <c r="A5544" s="30"/>
      <c r="B5544" s="30"/>
      <c r="C5544" s="30"/>
      <c r="D5544" s="30"/>
      <c r="E5544" s="30"/>
      <c r="F5544" s="30"/>
      <c r="G5544" s="30"/>
      <c r="H5544" s="119"/>
      <c r="I5544" s="30"/>
      <c r="J5544" s="120"/>
      <c r="L5544" s="108"/>
      <c r="M5544" s="108" t="n">
        <f aca="false">TRUNC(O5544-O5544*$O$2,2)</f>
        <v>56.67</v>
      </c>
      <c r="N5544" s="0" t="s">
        <v>1576</v>
      </c>
      <c r="O5544" s="0" t="n">
        <v>72.62</v>
      </c>
    </row>
    <row r="5545" customFormat="false" ht="13.5" hidden="false" customHeight="false" outlineLevel="0" collapsed="false">
      <c r="A5545" s="121"/>
      <c r="B5545" s="121"/>
      <c r="C5545" s="121"/>
      <c r="D5545" s="121"/>
      <c r="E5545" s="121"/>
      <c r="F5545" s="121"/>
      <c r="G5545" s="121"/>
      <c r="H5545" s="121"/>
      <c r="I5545" s="121"/>
      <c r="J5545" s="121"/>
      <c r="L5545" s="108" t="n">
        <f aca="false">TRUNC(N5545-N5545*$O$2,2)</f>
        <v>0</v>
      </c>
      <c r="M5545" s="108" t="n">
        <f aca="false">TRUNC(O5545-O5545*$O$2,2)</f>
        <v>0</v>
      </c>
      <c r="N5545" s="0" t="n">
        <v>0</v>
      </c>
      <c r="O5545" s="0" t="n">
        <v>0</v>
      </c>
    </row>
    <row r="5546" customFormat="false" ht="12.75" hidden="false" customHeight="false" outlineLevel="0" collapsed="false">
      <c r="A5546" s="22" t="s">
        <v>890</v>
      </c>
      <c r="B5546" s="22"/>
      <c r="C5546" s="22"/>
      <c r="D5546" s="22" t="s">
        <v>891</v>
      </c>
      <c r="E5546" s="22"/>
      <c r="F5546" s="96"/>
      <c r="G5546" s="96"/>
      <c r="H5546" s="24"/>
      <c r="I5546" s="22"/>
      <c r="J5546" s="97"/>
      <c r="L5546" s="108" t="n">
        <f aca="false">TRUNC(N5546-N5546*$O$2,2)</f>
        <v>0</v>
      </c>
      <c r="M5546" s="108" t="n">
        <f aca="false">TRUNC(O5546-O5546*$O$2,2)</f>
        <v>0</v>
      </c>
      <c r="N5546" s="0" t="n">
        <v>0</v>
      </c>
      <c r="O5546" s="0" t="n">
        <v>0</v>
      </c>
    </row>
    <row r="5547" customFormat="false" ht="15" hidden="false" customHeight="false" outlineLevel="0" collapsed="false">
      <c r="A5547" s="98" t="s">
        <v>892</v>
      </c>
      <c r="B5547" s="99" t="s">
        <v>8</v>
      </c>
      <c r="C5547" s="98" t="s">
        <v>9</v>
      </c>
      <c r="D5547" s="98" t="s">
        <v>10</v>
      </c>
      <c r="E5547" s="100" t="s">
        <v>1565</v>
      </c>
      <c r="F5547" s="100"/>
      <c r="G5547" s="101" t="s">
        <v>11</v>
      </c>
      <c r="H5547" s="99" t="s">
        <v>12</v>
      </c>
      <c r="I5547" s="99" t="s">
        <v>13</v>
      </c>
      <c r="J5547" s="99" t="s">
        <v>15</v>
      </c>
      <c r="L5547" s="108"/>
      <c r="M5547" s="108"/>
    </row>
    <row r="5548" customFormat="false" ht="26.45" hidden="false" customHeight="true" outlineLevel="0" collapsed="false">
      <c r="A5548" s="102" t="s">
        <v>1566</v>
      </c>
      <c r="B5548" s="103" t="s">
        <v>368</v>
      </c>
      <c r="C5548" s="102" t="s">
        <v>29</v>
      </c>
      <c r="D5548" s="102" t="s">
        <v>369</v>
      </c>
      <c r="E5548" s="104" t="s">
        <v>2635</v>
      </c>
      <c r="F5548" s="104"/>
      <c r="G5548" s="105" t="s">
        <v>41</v>
      </c>
      <c r="H5548" s="106" t="n">
        <v>1</v>
      </c>
      <c r="I5548" s="107" t="n">
        <f aca="false">L5548</f>
        <v>62.61</v>
      </c>
      <c r="J5548" s="107" t="n">
        <f aca="false">M5548</f>
        <v>62.61</v>
      </c>
      <c r="L5548" s="108" t="n">
        <f aca="false">TRUNC(N5548-N5548*$O$2,2)</f>
        <v>62.61</v>
      </c>
      <c r="M5548" s="108" t="n">
        <f aca="false">TRUNC(O5548-O5548*$O$2,2)</f>
        <v>62.61</v>
      </c>
      <c r="N5548" s="0" t="n">
        <v>80.22</v>
      </c>
      <c r="O5548" s="0" t="n">
        <v>80.22</v>
      </c>
    </row>
    <row r="5549" customFormat="false" ht="39.6" hidden="false" customHeight="true" outlineLevel="0" collapsed="false">
      <c r="A5549" s="109" t="s">
        <v>1567</v>
      </c>
      <c r="B5549" s="110" t="s">
        <v>1597</v>
      </c>
      <c r="C5549" s="109" t="s">
        <v>29</v>
      </c>
      <c r="D5549" s="109" t="s">
        <v>1598</v>
      </c>
      <c r="E5549" s="111" t="s">
        <v>1570</v>
      </c>
      <c r="F5549" s="111"/>
      <c r="G5549" s="112" t="s">
        <v>31</v>
      </c>
      <c r="H5549" s="113" t="n">
        <v>3.9557667</v>
      </c>
      <c r="I5549" s="114" t="n">
        <f aca="false">L5549</f>
        <v>15.82</v>
      </c>
      <c r="J5549" s="114" t="n">
        <f aca="false">M5549</f>
        <v>62.61</v>
      </c>
      <c r="L5549" s="108" t="n">
        <f aca="false">TRUNC(N5549-N5549*$O$2,2)</f>
        <v>15.82</v>
      </c>
      <c r="M5549" s="108" t="n">
        <f aca="false">TRUNC(O5549-O5549*$O$2,2)</f>
        <v>62.61</v>
      </c>
      <c r="N5549" s="0" t="n">
        <v>20.28</v>
      </c>
      <c r="O5549" s="0" t="n">
        <v>80.22</v>
      </c>
    </row>
    <row r="5550" customFormat="false" ht="12.75" hidden="false" customHeight="false" outlineLevel="0" collapsed="false">
      <c r="A5550" s="115"/>
      <c r="B5550" s="115"/>
      <c r="C5550" s="115"/>
      <c r="D5550" s="115"/>
      <c r="E5550" s="115"/>
      <c r="F5550" s="116"/>
      <c r="G5550" s="115"/>
      <c r="H5550" s="116"/>
      <c r="I5550" s="115"/>
      <c r="J5550" s="116"/>
      <c r="L5550" s="108"/>
      <c r="M5550" s="108" t="n">
        <f aca="false">TRUNC(O5550-O5550*$O$2,2)</f>
        <v>43.65</v>
      </c>
      <c r="N5550" s="0" t="s">
        <v>1574</v>
      </c>
      <c r="O5550" s="0" t="n">
        <v>55.93</v>
      </c>
    </row>
    <row r="5551" customFormat="false" ht="12.75" hidden="false" customHeight="false" outlineLevel="0" collapsed="false">
      <c r="A5551" s="115"/>
      <c r="B5551" s="115"/>
      <c r="C5551" s="115"/>
      <c r="D5551" s="115"/>
      <c r="E5551" s="115"/>
      <c r="F5551" s="116"/>
      <c r="G5551" s="115"/>
      <c r="H5551" s="117" t="s">
        <v>1575</v>
      </c>
      <c r="I5551" s="117"/>
      <c r="J5551" s="118" t="n">
        <f aca="false">M5551</f>
        <v>76.67</v>
      </c>
      <c r="L5551" s="108" t="n">
        <f aca="false">TRUNC(N5551-N5551*$O$2,2)</f>
        <v>0</v>
      </c>
      <c r="M5551" s="108" t="n">
        <f aca="false">TRUNC(O5551-O5551*$O$2,2)</f>
        <v>76.67</v>
      </c>
      <c r="N5551" s="0" t="n">
        <v>0</v>
      </c>
      <c r="O5551" s="0" t="n">
        <v>98.24</v>
      </c>
    </row>
    <row r="5552" customFormat="false" ht="13.5" hidden="false" customHeight="false" outlineLevel="0" collapsed="false">
      <c r="A5552" s="30"/>
      <c r="B5552" s="30"/>
      <c r="C5552" s="30"/>
      <c r="D5552" s="30"/>
      <c r="E5552" s="30"/>
      <c r="F5552" s="30"/>
      <c r="G5552" s="30"/>
      <c r="H5552" s="119"/>
      <c r="I5552" s="30"/>
      <c r="J5552" s="120"/>
      <c r="L5552" s="108"/>
      <c r="M5552" s="108" t="n">
        <f aca="false">TRUNC(O5552-O5552*$O$2,2)</f>
        <v>490.72</v>
      </c>
      <c r="N5552" s="0" t="s">
        <v>1576</v>
      </c>
      <c r="O5552" s="0" t="n">
        <v>628.73</v>
      </c>
    </row>
    <row r="5553" customFormat="false" ht="13.5" hidden="false" customHeight="false" outlineLevel="0" collapsed="false">
      <c r="A5553" s="121"/>
      <c r="B5553" s="121"/>
      <c r="C5553" s="121"/>
      <c r="D5553" s="121"/>
      <c r="E5553" s="121"/>
      <c r="F5553" s="121"/>
      <c r="G5553" s="121"/>
      <c r="H5553" s="121"/>
      <c r="I5553" s="121"/>
      <c r="J5553" s="121"/>
      <c r="L5553" s="108" t="n">
        <f aca="false">TRUNC(N5553-N5553*$O$2,2)</f>
        <v>0</v>
      </c>
      <c r="M5553" s="108" t="n">
        <f aca="false">TRUNC(O5553-O5553*$O$2,2)</f>
        <v>0</v>
      </c>
      <c r="N5553" s="0" t="n">
        <v>0</v>
      </c>
      <c r="O5553" s="0" t="n">
        <v>0</v>
      </c>
    </row>
    <row r="5554" customFormat="false" ht="15" hidden="false" customHeight="false" outlineLevel="0" collapsed="false">
      <c r="A5554" s="98" t="s">
        <v>893</v>
      </c>
      <c r="B5554" s="99" t="s">
        <v>8</v>
      </c>
      <c r="C5554" s="98" t="s">
        <v>9</v>
      </c>
      <c r="D5554" s="98" t="s">
        <v>10</v>
      </c>
      <c r="E5554" s="100" t="s">
        <v>1565</v>
      </c>
      <c r="F5554" s="100"/>
      <c r="G5554" s="101" t="s">
        <v>11</v>
      </c>
      <c r="H5554" s="99" t="s">
        <v>12</v>
      </c>
      <c r="I5554" s="99" t="s">
        <v>13</v>
      </c>
      <c r="J5554" s="99" t="s">
        <v>15</v>
      </c>
      <c r="L5554" s="108"/>
      <c r="M5554" s="108"/>
    </row>
    <row r="5555" customFormat="false" ht="39.6" hidden="false" customHeight="true" outlineLevel="0" collapsed="false">
      <c r="A5555" s="102" t="s">
        <v>1566</v>
      </c>
      <c r="B5555" s="103" t="s">
        <v>894</v>
      </c>
      <c r="C5555" s="102" t="s">
        <v>29</v>
      </c>
      <c r="D5555" s="102" t="s">
        <v>895</v>
      </c>
      <c r="E5555" s="104" t="s">
        <v>2635</v>
      </c>
      <c r="F5555" s="104"/>
      <c r="G5555" s="105" t="s">
        <v>41</v>
      </c>
      <c r="H5555" s="106" t="n">
        <v>1</v>
      </c>
      <c r="I5555" s="107" t="n">
        <f aca="false">L5555</f>
        <v>18.38</v>
      </c>
      <c r="J5555" s="107" t="n">
        <f aca="false">M5555</f>
        <v>18.38</v>
      </c>
      <c r="L5555" s="108" t="n">
        <f aca="false">TRUNC(N5555-N5555*$O$2,2)</f>
        <v>18.38</v>
      </c>
      <c r="M5555" s="108" t="n">
        <f aca="false">TRUNC(O5555-O5555*$O$2,2)</f>
        <v>18.38</v>
      </c>
      <c r="N5555" s="0" t="n">
        <v>23.56</v>
      </c>
      <c r="O5555" s="0" t="n">
        <v>23.56</v>
      </c>
    </row>
    <row r="5556" customFormat="false" ht="39.6" hidden="false" customHeight="true" outlineLevel="0" collapsed="false">
      <c r="A5556" s="109" t="s">
        <v>1567</v>
      </c>
      <c r="B5556" s="110" t="s">
        <v>1597</v>
      </c>
      <c r="C5556" s="109" t="s">
        <v>29</v>
      </c>
      <c r="D5556" s="109" t="s">
        <v>1598</v>
      </c>
      <c r="E5556" s="111" t="s">
        <v>1570</v>
      </c>
      <c r="F5556" s="111"/>
      <c r="G5556" s="112" t="s">
        <v>31</v>
      </c>
      <c r="H5556" s="113" t="n">
        <v>0.7866</v>
      </c>
      <c r="I5556" s="114" t="n">
        <f aca="false">L5556</f>
        <v>15.82</v>
      </c>
      <c r="J5556" s="114" t="n">
        <f aca="false">M5556</f>
        <v>12.44</v>
      </c>
      <c r="L5556" s="108" t="n">
        <f aca="false">TRUNC(N5556-N5556*$O$2,2)</f>
        <v>15.82</v>
      </c>
      <c r="M5556" s="108" t="n">
        <f aca="false">TRUNC(O5556-O5556*$O$2,2)</f>
        <v>12.44</v>
      </c>
      <c r="N5556" s="0" t="n">
        <v>20.28</v>
      </c>
      <c r="O5556" s="0" t="n">
        <v>15.95</v>
      </c>
    </row>
    <row r="5557" customFormat="false" ht="66" hidden="false" customHeight="true" outlineLevel="0" collapsed="false">
      <c r="A5557" s="109" t="s">
        <v>1567</v>
      </c>
      <c r="B5557" s="110" t="s">
        <v>3580</v>
      </c>
      <c r="C5557" s="109" t="s">
        <v>29</v>
      </c>
      <c r="D5557" s="109" t="s">
        <v>3581</v>
      </c>
      <c r="E5557" s="111" t="s">
        <v>1577</v>
      </c>
      <c r="F5557" s="111"/>
      <c r="G5557" s="112" t="s">
        <v>1590</v>
      </c>
      <c r="H5557" s="113" t="n">
        <v>0.0006</v>
      </c>
      <c r="I5557" s="114" t="n">
        <f aca="false">L5557</f>
        <v>53.23</v>
      </c>
      <c r="J5557" s="114" t="n">
        <f aca="false">M5557</f>
        <v>0.03</v>
      </c>
      <c r="L5557" s="108" t="n">
        <f aca="false">TRUNC(N5557-N5557*$O$2,2)</f>
        <v>53.23</v>
      </c>
      <c r="M5557" s="108" t="n">
        <f aca="false">TRUNC(O5557-O5557*$O$2,2)</f>
        <v>0.03</v>
      </c>
      <c r="N5557" s="0" t="n">
        <v>68.21</v>
      </c>
      <c r="O5557" s="0" t="n">
        <v>0.04</v>
      </c>
    </row>
    <row r="5558" customFormat="false" ht="66" hidden="false" customHeight="true" outlineLevel="0" collapsed="false">
      <c r="A5558" s="109" t="s">
        <v>1567</v>
      </c>
      <c r="B5558" s="110" t="s">
        <v>3582</v>
      </c>
      <c r="C5558" s="109" t="s">
        <v>29</v>
      </c>
      <c r="D5558" s="109" t="s">
        <v>3583</v>
      </c>
      <c r="E5558" s="111" t="s">
        <v>1577</v>
      </c>
      <c r="F5558" s="111"/>
      <c r="G5558" s="112" t="s">
        <v>1587</v>
      </c>
      <c r="H5558" s="113" t="n">
        <v>0.0054</v>
      </c>
      <c r="I5558" s="114" t="n">
        <f aca="false">L5558</f>
        <v>242.11</v>
      </c>
      <c r="J5558" s="114" t="n">
        <f aca="false">M5558</f>
        <v>1.3</v>
      </c>
      <c r="L5558" s="108" t="n">
        <f aca="false">TRUNC(N5558-N5558*$O$2,2)</f>
        <v>242.11</v>
      </c>
      <c r="M5558" s="108" t="n">
        <f aca="false">TRUNC(O5558-O5558*$O$2,2)</f>
        <v>1.3</v>
      </c>
      <c r="N5558" s="0" t="n">
        <v>310.21</v>
      </c>
      <c r="O5558" s="0" t="n">
        <v>1.67</v>
      </c>
    </row>
    <row r="5559" customFormat="false" ht="39.6" hidden="false" customHeight="true" outlineLevel="0" collapsed="false">
      <c r="A5559" s="109" t="s">
        <v>1567</v>
      </c>
      <c r="B5559" s="110" t="s">
        <v>3584</v>
      </c>
      <c r="C5559" s="109" t="s">
        <v>29</v>
      </c>
      <c r="D5559" s="109" t="s">
        <v>3585</v>
      </c>
      <c r="E5559" s="111" t="s">
        <v>1577</v>
      </c>
      <c r="F5559" s="111"/>
      <c r="G5559" s="112" t="s">
        <v>1587</v>
      </c>
      <c r="H5559" s="113" t="n">
        <v>0.1962</v>
      </c>
      <c r="I5559" s="114" t="n">
        <f aca="false">L5559</f>
        <v>23.48</v>
      </c>
      <c r="J5559" s="114" t="n">
        <f aca="false">M5559</f>
        <v>4.6</v>
      </c>
      <c r="L5559" s="108" t="n">
        <f aca="false">TRUNC(N5559-N5559*$O$2,2)</f>
        <v>23.48</v>
      </c>
      <c r="M5559" s="108" t="n">
        <f aca="false">TRUNC(O5559-O5559*$O$2,2)</f>
        <v>4.6</v>
      </c>
      <c r="N5559" s="0" t="n">
        <v>30.09</v>
      </c>
      <c r="O5559" s="0" t="n">
        <v>5.9</v>
      </c>
    </row>
    <row r="5560" customFormat="false" ht="12.75" hidden="false" customHeight="false" outlineLevel="0" collapsed="false">
      <c r="A5560" s="115"/>
      <c r="B5560" s="115"/>
      <c r="C5560" s="115"/>
      <c r="D5560" s="115"/>
      <c r="E5560" s="115"/>
      <c r="F5560" s="116"/>
      <c r="G5560" s="115"/>
      <c r="H5560" s="116"/>
      <c r="I5560" s="115"/>
      <c r="J5560" s="116"/>
      <c r="L5560" s="108"/>
      <c r="M5560" s="108" t="n">
        <f aca="false">TRUNC(O5560-O5560*$O$2,2)</f>
        <v>11.28</v>
      </c>
      <c r="N5560" s="0" t="s">
        <v>1574</v>
      </c>
      <c r="O5560" s="0" t="n">
        <v>14.46</v>
      </c>
    </row>
    <row r="5561" customFormat="false" ht="12.75" hidden="false" customHeight="false" outlineLevel="0" collapsed="false">
      <c r="A5561" s="115"/>
      <c r="B5561" s="115"/>
      <c r="C5561" s="115"/>
      <c r="D5561" s="115"/>
      <c r="E5561" s="115"/>
      <c r="F5561" s="116"/>
      <c r="G5561" s="115"/>
      <c r="H5561" s="117" t="s">
        <v>1575</v>
      </c>
      <c r="I5561" s="117"/>
      <c r="J5561" s="118" t="n">
        <f aca="false">M5561</f>
        <v>22.51</v>
      </c>
      <c r="L5561" s="108" t="n">
        <f aca="false">TRUNC(N5561-N5561*$O$2,2)</f>
        <v>0</v>
      </c>
      <c r="M5561" s="108" t="n">
        <f aca="false">TRUNC(O5561-O5561*$O$2,2)</f>
        <v>22.51</v>
      </c>
      <c r="N5561" s="0" t="n">
        <v>0</v>
      </c>
      <c r="O5561" s="0" t="n">
        <v>28.85</v>
      </c>
    </row>
    <row r="5562" customFormat="false" ht="13.5" hidden="false" customHeight="false" outlineLevel="0" collapsed="false">
      <c r="A5562" s="30"/>
      <c r="B5562" s="30"/>
      <c r="C5562" s="30"/>
      <c r="D5562" s="30"/>
      <c r="E5562" s="30"/>
      <c r="F5562" s="30"/>
      <c r="G5562" s="30"/>
      <c r="H5562" s="119"/>
      <c r="I5562" s="30"/>
      <c r="J5562" s="120"/>
      <c r="L5562" s="108"/>
      <c r="M5562" s="108" t="n">
        <f aca="false">TRUNC(O5562-O5562*$O$2,2)</f>
        <v>144.11</v>
      </c>
      <c r="N5562" s="0" t="s">
        <v>1576</v>
      </c>
      <c r="O5562" s="0" t="n">
        <v>184.64</v>
      </c>
    </row>
    <row r="5563" customFormat="false" ht="13.5" hidden="false" customHeight="false" outlineLevel="0" collapsed="false">
      <c r="A5563" s="121"/>
      <c r="B5563" s="121"/>
      <c r="C5563" s="121"/>
      <c r="D5563" s="121"/>
      <c r="E5563" s="121"/>
      <c r="F5563" s="121"/>
      <c r="G5563" s="121"/>
      <c r="H5563" s="121"/>
      <c r="I5563" s="121"/>
      <c r="J5563" s="121"/>
      <c r="L5563" s="108" t="n">
        <f aca="false">TRUNC(N5563-N5563*$O$2,2)</f>
        <v>0</v>
      </c>
      <c r="M5563" s="108" t="n">
        <f aca="false">TRUNC(O5563-O5563*$O$2,2)</f>
        <v>0</v>
      </c>
      <c r="N5563" s="0" t="n">
        <v>0</v>
      </c>
      <c r="O5563" s="0" t="n">
        <v>0</v>
      </c>
    </row>
    <row r="5564" customFormat="false" ht="15" hidden="false" customHeight="false" outlineLevel="0" collapsed="false">
      <c r="A5564" s="98" t="s">
        <v>896</v>
      </c>
      <c r="B5564" s="99" t="s">
        <v>8</v>
      </c>
      <c r="C5564" s="98" t="s">
        <v>9</v>
      </c>
      <c r="D5564" s="98" t="s">
        <v>10</v>
      </c>
      <c r="E5564" s="100" t="s">
        <v>1565</v>
      </c>
      <c r="F5564" s="100"/>
      <c r="G5564" s="101" t="s">
        <v>11</v>
      </c>
      <c r="H5564" s="99" t="s">
        <v>12</v>
      </c>
      <c r="I5564" s="99" t="s">
        <v>13</v>
      </c>
      <c r="J5564" s="99" t="s">
        <v>15</v>
      </c>
      <c r="L5564" s="108"/>
      <c r="M5564" s="108"/>
    </row>
    <row r="5565" customFormat="false" ht="89.25" hidden="false" customHeight="false" outlineLevel="0" collapsed="false">
      <c r="A5565" s="102" t="s">
        <v>1566</v>
      </c>
      <c r="B5565" s="103" t="s">
        <v>897</v>
      </c>
      <c r="C5565" s="102" t="s">
        <v>29</v>
      </c>
      <c r="D5565" s="102" t="s">
        <v>898</v>
      </c>
      <c r="E5565" s="104" t="s">
        <v>3291</v>
      </c>
      <c r="F5565" s="104"/>
      <c r="G5565" s="105" t="s">
        <v>117</v>
      </c>
      <c r="H5565" s="106" t="n">
        <v>1</v>
      </c>
      <c r="I5565" s="107" t="n">
        <f aca="false">L5565</f>
        <v>20.06</v>
      </c>
      <c r="J5565" s="107" t="n">
        <f aca="false">M5565</f>
        <v>20.06</v>
      </c>
      <c r="L5565" s="108" t="n">
        <f aca="false">TRUNC(N5565-N5565*$O$2,2)</f>
        <v>20.06</v>
      </c>
      <c r="M5565" s="108" t="n">
        <f aca="false">TRUNC(O5565-O5565*$O$2,2)</f>
        <v>20.06</v>
      </c>
      <c r="N5565" s="0" t="n">
        <v>25.71</v>
      </c>
      <c r="O5565" s="0" t="n">
        <v>25.71</v>
      </c>
    </row>
    <row r="5566" customFormat="false" ht="39.6" hidden="false" customHeight="true" outlineLevel="0" collapsed="false">
      <c r="A5566" s="109" t="s">
        <v>1567</v>
      </c>
      <c r="B5566" s="110" t="s">
        <v>3312</v>
      </c>
      <c r="C5566" s="109" t="s">
        <v>29</v>
      </c>
      <c r="D5566" s="109" t="s">
        <v>3313</v>
      </c>
      <c r="E5566" s="111" t="s">
        <v>1570</v>
      </c>
      <c r="F5566" s="111"/>
      <c r="G5566" s="112" t="s">
        <v>31</v>
      </c>
      <c r="H5566" s="113" t="n">
        <v>0.4024</v>
      </c>
      <c r="I5566" s="114" t="n">
        <f aca="false">L5566</f>
        <v>22.6</v>
      </c>
      <c r="J5566" s="114" t="n">
        <f aca="false">M5566</f>
        <v>9.09</v>
      </c>
      <c r="L5566" s="108" t="n">
        <f aca="false">TRUNC(N5566-N5566*$O$2,2)</f>
        <v>22.6</v>
      </c>
      <c r="M5566" s="108" t="n">
        <f aca="false">TRUNC(O5566-O5566*$O$2,2)</f>
        <v>9.09</v>
      </c>
      <c r="N5566" s="0" t="n">
        <v>28.96</v>
      </c>
      <c r="O5566" s="0" t="n">
        <v>11.65</v>
      </c>
    </row>
    <row r="5567" customFormat="false" ht="39.6" hidden="false" customHeight="true" outlineLevel="0" collapsed="false">
      <c r="A5567" s="109" t="s">
        <v>1567</v>
      </c>
      <c r="B5567" s="110" t="s">
        <v>3314</v>
      </c>
      <c r="C5567" s="109" t="s">
        <v>29</v>
      </c>
      <c r="D5567" s="109" t="s">
        <v>3315</v>
      </c>
      <c r="E5567" s="111" t="s">
        <v>1570</v>
      </c>
      <c r="F5567" s="111"/>
      <c r="G5567" s="112" t="s">
        <v>31</v>
      </c>
      <c r="H5567" s="113" t="n">
        <v>0.0915</v>
      </c>
      <c r="I5567" s="114" t="n">
        <f aca="false">L5567</f>
        <v>16.13</v>
      </c>
      <c r="J5567" s="114" t="n">
        <f aca="false">M5567</f>
        <v>1.47</v>
      </c>
      <c r="L5567" s="108" t="n">
        <f aca="false">TRUNC(N5567-N5567*$O$2,2)</f>
        <v>16.13</v>
      </c>
      <c r="M5567" s="108" t="n">
        <f aca="false">TRUNC(O5567-O5567*$O$2,2)</f>
        <v>1.47</v>
      </c>
      <c r="N5567" s="0" t="n">
        <v>20.67</v>
      </c>
      <c r="O5567" s="0" t="n">
        <v>1.89</v>
      </c>
    </row>
    <row r="5568" customFormat="false" ht="51" hidden="false" customHeight="false" outlineLevel="0" collapsed="false">
      <c r="A5568" s="122" t="s">
        <v>1578</v>
      </c>
      <c r="B5568" s="123" t="s">
        <v>3586</v>
      </c>
      <c r="C5568" s="122" t="s">
        <v>29</v>
      </c>
      <c r="D5568" s="122" t="s">
        <v>3587</v>
      </c>
      <c r="E5568" s="124" t="s">
        <v>1581</v>
      </c>
      <c r="F5568" s="124"/>
      <c r="G5568" s="125" t="s">
        <v>65</v>
      </c>
      <c r="H5568" s="126" t="n">
        <v>1.2963</v>
      </c>
      <c r="I5568" s="127" t="n">
        <f aca="false">L5568</f>
        <v>0.48</v>
      </c>
      <c r="J5568" s="127" t="n">
        <f aca="false">M5568</f>
        <v>0.62</v>
      </c>
      <c r="L5568" s="108" t="n">
        <f aca="false">TRUNC(N5568-N5568*$O$2,2)</f>
        <v>0.48</v>
      </c>
      <c r="M5568" s="108" t="n">
        <f aca="false">TRUNC(O5568-O5568*$O$2,2)</f>
        <v>0.62</v>
      </c>
      <c r="N5568" s="0" t="n">
        <v>0.62</v>
      </c>
      <c r="O5568" s="0" t="n">
        <v>0.8</v>
      </c>
    </row>
    <row r="5569" customFormat="false" ht="38.25" hidden="false" customHeight="false" outlineLevel="0" collapsed="false">
      <c r="A5569" s="122" t="s">
        <v>1578</v>
      </c>
      <c r="B5569" s="123" t="s">
        <v>3588</v>
      </c>
      <c r="C5569" s="122" t="s">
        <v>29</v>
      </c>
      <c r="D5569" s="122" t="s">
        <v>3589</v>
      </c>
      <c r="E5569" s="124" t="s">
        <v>1581</v>
      </c>
      <c r="F5569" s="124"/>
      <c r="G5569" s="125" t="s">
        <v>65</v>
      </c>
      <c r="H5569" s="126" t="n">
        <v>1.2346</v>
      </c>
      <c r="I5569" s="127" t="n">
        <f aca="false">L5569</f>
        <v>7.18</v>
      </c>
      <c r="J5569" s="127" t="n">
        <f aca="false">M5569</f>
        <v>8.87</v>
      </c>
      <c r="L5569" s="108" t="n">
        <f aca="false">TRUNC(N5569-N5569*$O$2,2)</f>
        <v>7.18</v>
      </c>
      <c r="M5569" s="108" t="n">
        <f aca="false">TRUNC(O5569-O5569*$O$2,2)</f>
        <v>8.87</v>
      </c>
      <c r="N5569" s="0" t="n">
        <v>9.21</v>
      </c>
      <c r="O5569" s="0" t="n">
        <v>11.37</v>
      </c>
    </row>
    <row r="5570" customFormat="false" ht="12.75" hidden="false" customHeight="false" outlineLevel="0" collapsed="false">
      <c r="A5570" s="115"/>
      <c r="B5570" s="115"/>
      <c r="C5570" s="115"/>
      <c r="D5570" s="115"/>
      <c r="E5570" s="115"/>
      <c r="F5570" s="116"/>
      <c r="G5570" s="115"/>
      <c r="H5570" s="116"/>
      <c r="I5570" s="115"/>
      <c r="J5570" s="116"/>
      <c r="L5570" s="108"/>
      <c r="M5570" s="108" t="n">
        <f aca="false">TRUNC(O5570-O5570*$O$2,2)</f>
        <v>8.42</v>
      </c>
      <c r="N5570" s="0" t="s">
        <v>1574</v>
      </c>
      <c r="O5570" s="0" t="n">
        <v>10.79</v>
      </c>
    </row>
    <row r="5571" customFormat="false" ht="12.75" hidden="false" customHeight="false" outlineLevel="0" collapsed="false">
      <c r="A5571" s="115"/>
      <c r="B5571" s="115"/>
      <c r="C5571" s="115"/>
      <c r="D5571" s="115"/>
      <c r="E5571" s="115"/>
      <c r="F5571" s="116"/>
      <c r="G5571" s="115"/>
      <c r="H5571" s="117" t="s">
        <v>1575</v>
      </c>
      <c r="I5571" s="117"/>
      <c r="J5571" s="118" t="n">
        <f aca="false">M5571</f>
        <v>24.57</v>
      </c>
      <c r="L5571" s="108" t="n">
        <f aca="false">TRUNC(N5571-N5571*$O$2,2)</f>
        <v>0</v>
      </c>
      <c r="M5571" s="108" t="n">
        <f aca="false">TRUNC(O5571-O5571*$O$2,2)</f>
        <v>24.57</v>
      </c>
      <c r="N5571" s="0" t="n">
        <v>0</v>
      </c>
      <c r="O5571" s="0" t="n">
        <v>31.48</v>
      </c>
    </row>
    <row r="5572" customFormat="false" ht="13.5" hidden="false" customHeight="false" outlineLevel="0" collapsed="false">
      <c r="A5572" s="30"/>
      <c r="B5572" s="30"/>
      <c r="C5572" s="30"/>
      <c r="D5572" s="30"/>
      <c r="E5572" s="30"/>
      <c r="F5572" s="30"/>
      <c r="G5572" s="30"/>
      <c r="H5572" s="119"/>
      <c r="I5572" s="30"/>
      <c r="J5572" s="120"/>
      <c r="L5572" s="108"/>
      <c r="M5572" s="108" t="n">
        <f aca="false">TRUNC(O5572-O5572*$O$2,2)</f>
        <v>1965.61</v>
      </c>
      <c r="N5572" s="0" t="s">
        <v>1576</v>
      </c>
      <c r="O5572" s="0" t="n">
        <v>2518.4</v>
      </c>
    </row>
    <row r="5573" customFormat="false" ht="13.5" hidden="false" customHeight="false" outlineLevel="0" collapsed="false">
      <c r="A5573" s="121"/>
      <c r="B5573" s="121"/>
      <c r="C5573" s="121"/>
      <c r="D5573" s="121"/>
      <c r="E5573" s="121"/>
      <c r="F5573" s="121"/>
      <c r="G5573" s="121"/>
      <c r="H5573" s="121"/>
      <c r="I5573" s="121"/>
      <c r="J5573" s="121"/>
      <c r="L5573" s="108" t="n">
        <f aca="false">TRUNC(N5573-N5573*$O$2,2)</f>
        <v>0</v>
      </c>
      <c r="M5573" s="108" t="n">
        <f aca="false">TRUNC(O5573-O5573*$O$2,2)</f>
        <v>0</v>
      </c>
      <c r="N5573" s="0" t="n">
        <v>0</v>
      </c>
      <c r="O5573" s="0" t="n">
        <v>0</v>
      </c>
    </row>
    <row r="5574" customFormat="false" ht="15" hidden="false" customHeight="false" outlineLevel="0" collapsed="false">
      <c r="A5574" s="98" t="s">
        <v>899</v>
      </c>
      <c r="B5574" s="99" t="s">
        <v>8</v>
      </c>
      <c r="C5574" s="98" t="s">
        <v>9</v>
      </c>
      <c r="D5574" s="98" t="s">
        <v>10</v>
      </c>
      <c r="E5574" s="100" t="s">
        <v>1565</v>
      </c>
      <c r="F5574" s="100"/>
      <c r="G5574" s="101" t="s">
        <v>11</v>
      </c>
      <c r="H5574" s="99" t="s">
        <v>12</v>
      </c>
      <c r="I5574" s="99" t="s">
        <v>13</v>
      </c>
      <c r="J5574" s="99" t="s">
        <v>15</v>
      </c>
      <c r="L5574" s="108"/>
      <c r="M5574" s="108"/>
    </row>
    <row r="5575" customFormat="false" ht="89.25" hidden="false" customHeight="false" outlineLevel="0" collapsed="false">
      <c r="A5575" s="102" t="s">
        <v>1566</v>
      </c>
      <c r="B5575" s="103" t="s">
        <v>900</v>
      </c>
      <c r="C5575" s="102" t="s">
        <v>29</v>
      </c>
      <c r="D5575" s="102" t="s">
        <v>901</v>
      </c>
      <c r="E5575" s="104" t="s">
        <v>3291</v>
      </c>
      <c r="F5575" s="104"/>
      <c r="G5575" s="105" t="s">
        <v>117</v>
      </c>
      <c r="H5575" s="106" t="n">
        <v>1</v>
      </c>
      <c r="I5575" s="107" t="n">
        <f aca="false">L5575</f>
        <v>19.05</v>
      </c>
      <c r="J5575" s="107" t="n">
        <f aca="false">M5575</f>
        <v>19.05</v>
      </c>
      <c r="L5575" s="108" t="n">
        <f aca="false">TRUNC(N5575-N5575*$O$2,2)</f>
        <v>19.05</v>
      </c>
      <c r="M5575" s="108" t="n">
        <f aca="false">TRUNC(O5575-O5575*$O$2,2)</f>
        <v>19.05</v>
      </c>
      <c r="N5575" s="0" t="n">
        <v>24.41</v>
      </c>
      <c r="O5575" s="0" t="n">
        <v>24.41</v>
      </c>
    </row>
    <row r="5576" customFormat="false" ht="39.6" hidden="false" customHeight="true" outlineLevel="0" collapsed="false">
      <c r="A5576" s="109" t="s">
        <v>1567</v>
      </c>
      <c r="B5576" s="110" t="s">
        <v>3314</v>
      </c>
      <c r="C5576" s="109" t="s">
        <v>29</v>
      </c>
      <c r="D5576" s="109" t="s">
        <v>3315</v>
      </c>
      <c r="E5576" s="111" t="s">
        <v>1570</v>
      </c>
      <c r="F5576" s="111"/>
      <c r="G5576" s="112" t="s">
        <v>31</v>
      </c>
      <c r="H5576" s="113" t="n">
        <v>0.0855</v>
      </c>
      <c r="I5576" s="114" t="n">
        <f aca="false">L5576</f>
        <v>16.13</v>
      </c>
      <c r="J5576" s="114" t="n">
        <f aca="false">M5576</f>
        <v>1.37</v>
      </c>
      <c r="L5576" s="108" t="n">
        <f aca="false">TRUNC(N5576-N5576*$O$2,2)</f>
        <v>16.13</v>
      </c>
      <c r="M5576" s="108" t="n">
        <f aca="false">TRUNC(O5576-O5576*$O$2,2)</f>
        <v>1.37</v>
      </c>
      <c r="N5576" s="0" t="n">
        <v>20.67</v>
      </c>
      <c r="O5576" s="0" t="n">
        <v>1.76</v>
      </c>
    </row>
    <row r="5577" customFormat="false" ht="39.6" hidden="false" customHeight="true" outlineLevel="0" collapsed="false">
      <c r="A5577" s="109" t="s">
        <v>1567</v>
      </c>
      <c r="B5577" s="110" t="s">
        <v>3312</v>
      </c>
      <c r="C5577" s="109" t="s">
        <v>29</v>
      </c>
      <c r="D5577" s="109" t="s">
        <v>3313</v>
      </c>
      <c r="E5577" s="111" t="s">
        <v>1570</v>
      </c>
      <c r="F5577" s="111"/>
      <c r="G5577" s="112" t="s">
        <v>31</v>
      </c>
      <c r="H5577" s="113" t="n">
        <v>0.3763</v>
      </c>
      <c r="I5577" s="114" t="n">
        <f aca="false">L5577</f>
        <v>22.6</v>
      </c>
      <c r="J5577" s="114" t="n">
        <f aca="false">M5577</f>
        <v>8.49</v>
      </c>
      <c r="L5577" s="108" t="n">
        <f aca="false">TRUNC(N5577-N5577*$O$2,2)</f>
        <v>22.6</v>
      </c>
      <c r="M5577" s="108" t="n">
        <f aca="false">TRUNC(O5577-O5577*$O$2,2)</f>
        <v>8.49</v>
      </c>
      <c r="N5577" s="0" t="n">
        <v>28.96</v>
      </c>
      <c r="O5577" s="0" t="n">
        <v>10.89</v>
      </c>
    </row>
    <row r="5578" customFormat="false" ht="38.25" hidden="false" customHeight="false" outlineLevel="0" collapsed="false">
      <c r="A5578" s="122" t="s">
        <v>1578</v>
      </c>
      <c r="B5578" s="123" t="s">
        <v>3590</v>
      </c>
      <c r="C5578" s="122" t="s">
        <v>29</v>
      </c>
      <c r="D5578" s="122" t="s">
        <v>3591</v>
      </c>
      <c r="E5578" s="124" t="s">
        <v>1581</v>
      </c>
      <c r="F5578" s="124"/>
      <c r="G5578" s="125" t="s">
        <v>65</v>
      </c>
      <c r="H5578" s="126" t="n">
        <v>1.6667</v>
      </c>
      <c r="I5578" s="127" t="n">
        <f aca="false">L5578</f>
        <v>5</v>
      </c>
      <c r="J5578" s="127" t="n">
        <f aca="false">M5578</f>
        <v>8.33</v>
      </c>
      <c r="L5578" s="108" t="n">
        <f aca="false">TRUNC(N5578-N5578*$O$2,2)</f>
        <v>5</v>
      </c>
      <c r="M5578" s="108" t="n">
        <f aca="false">TRUNC(O5578-O5578*$O$2,2)</f>
        <v>8.33</v>
      </c>
      <c r="N5578" s="0" t="n">
        <v>6.41</v>
      </c>
      <c r="O5578" s="0" t="n">
        <v>10.68</v>
      </c>
    </row>
    <row r="5579" customFormat="false" ht="51" hidden="false" customHeight="false" outlineLevel="0" collapsed="false">
      <c r="A5579" s="122" t="s">
        <v>1578</v>
      </c>
      <c r="B5579" s="123" t="s">
        <v>3586</v>
      </c>
      <c r="C5579" s="122" t="s">
        <v>29</v>
      </c>
      <c r="D5579" s="122" t="s">
        <v>3587</v>
      </c>
      <c r="E5579" s="124" t="s">
        <v>1581</v>
      </c>
      <c r="F5579" s="124"/>
      <c r="G5579" s="125" t="s">
        <v>65</v>
      </c>
      <c r="H5579" s="126" t="n">
        <v>1.75</v>
      </c>
      <c r="I5579" s="127" t="n">
        <f aca="false">L5579</f>
        <v>0.48</v>
      </c>
      <c r="J5579" s="127" t="n">
        <f aca="false">M5579</f>
        <v>0.84</v>
      </c>
      <c r="L5579" s="108" t="n">
        <f aca="false">TRUNC(N5579-N5579*$O$2,2)</f>
        <v>0.48</v>
      </c>
      <c r="M5579" s="108" t="n">
        <f aca="false">TRUNC(O5579-O5579*$O$2,2)</f>
        <v>0.84</v>
      </c>
      <c r="N5579" s="0" t="n">
        <v>0.62</v>
      </c>
      <c r="O5579" s="0" t="n">
        <v>1.08</v>
      </c>
    </row>
    <row r="5580" customFormat="false" ht="12.75" hidden="false" customHeight="false" outlineLevel="0" collapsed="false">
      <c r="A5580" s="115"/>
      <c r="B5580" s="115"/>
      <c r="C5580" s="115"/>
      <c r="D5580" s="115"/>
      <c r="E5580" s="115"/>
      <c r="F5580" s="116"/>
      <c r="G5580" s="115"/>
      <c r="H5580" s="116"/>
      <c r="I5580" s="115"/>
      <c r="J5580" s="116"/>
      <c r="L5580" s="108"/>
      <c r="M5580" s="108" t="n">
        <f aca="false">TRUNC(O5580-O5580*$O$2,2)</f>
        <v>7.87</v>
      </c>
      <c r="N5580" s="0" t="s">
        <v>1574</v>
      </c>
      <c r="O5580" s="0" t="n">
        <v>10.09</v>
      </c>
    </row>
    <row r="5581" customFormat="false" ht="12.75" hidden="false" customHeight="false" outlineLevel="0" collapsed="false">
      <c r="A5581" s="115"/>
      <c r="B5581" s="115"/>
      <c r="C5581" s="115"/>
      <c r="D5581" s="115"/>
      <c r="E5581" s="115"/>
      <c r="F5581" s="116"/>
      <c r="G5581" s="115"/>
      <c r="H5581" s="117" t="s">
        <v>1575</v>
      </c>
      <c r="I5581" s="117"/>
      <c r="J5581" s="118" t="n">
        <f aca="false">M5581</f>
        <v>23.32</v>
      </c>
      <c r="L5581" s="108" t="n">
        <f aca="false">TRUNC(N5581-N5581*$O$2,2)</f>
        <v>0</v>
      </c>
      <c r="M5581" s="108" t="n">
        <f aca="false">TRUNC(O5581-O5581*$O$2,2)</f>
        <v>23.32</v>
      </c>
      <c r="N5581" s="0" t="n">
        <v>0</v>
      </c>
      <c r="O5581" s="0" t="n">
        <v>29.89</v>
      </c>
    </row>
    <row r="5582" customFormat="false" ht="13.5" hidden="false" customHeight="false" outlineLevel="0" collapsed="false">
      <c r="A5582" s="30"/>
      <c r="B5582" s="30"/>
      <c r="C5582" s="30"/>
      <c r="D5582" s="30"/>
      <c r="E5582" s="30"/>
      <c r="F5582" s="30"/>
      <c r="G5582" s="30"/>
      <c r="H5582" s="119"/>
      <c r="I5582" s="30"/>
      <c r="J5582" s="120"/>
      <c r="L5582" s="108"/>
      <c r="M5582" s="108" t="n">
        <f aca="false">TRUNC(O5582-O5582*$O$2,2)</f>
        <v>699.87</v>
      </c>
      <c r="N5582" s="0" t="s">
        <v>1576</v>
      </c>
      <c r="O5582" s="0" t="n">
        <v>896.7</v>
      </c>
    </row>
    <row r="5583" customFormat="false" ht="13.5" hidden="false" customHeight="false" outlineLevel="0" collapsed="false">
      <c r="A5583" s="121"/>
      <c r="B5583" s="121"/>
      <c r="C5583" s="121"/>
      <c r="D5583" s="121"/>
      <c r="E5583" s="121"/>
      <c r="F5583" s="121"/>
      <c r="G5583" s="121"/>
      <c r="H5583" s="121"/>
      <c r="I5583" s="121"/>
      <c r="J5583" s="121"/>
      <c r="L5583" s="108" t="n">
        <f aca="false">TRUNC(N5583-N5583*$O$2,2)</f>
        <v>0</v>
      </c>
      <c r="M5583" s="108" t="n">
        <f aca="false">TRUNC(O5583-O5583*$O$2,2)</f>
        <v>0</v>
      </c>
      <c r="N5583" s="0" t="n">
        <v>0</v>
      </c>
      <c r="O5583" s="0" t="n">
        <v>0</v>
      </c>
    </row>
    <row r="5584" customFormat="false" ht="15" hidden="false" customHeight="false" outlineLevel="0" collapsed="false">
      <c r="A5584" s="98" t="s">
        <v>902</v>
      </c>
      <c r="B5584" s="99" t="s">
        <v>8</v>
      </c>
      <c r="C5584" s="98" t="s">
        <v>9</v>
      </c>
      <c r="D5584" s="98" t="s">
        <v>10</v>
      </c>
      <c r="E5584" s="100" t="s">
        <v>1565</v>
      </c>
      <c r="F5584" s="100"/>
      <c r="G5584" s="101" t="s">
        <v>11</v>
      </c>
      <c r="H5584" s="99" t="s">
        <v>12</v>
      </c>
      <c r="I5584" s="99" t="s">
        <v>13</v>
      </c>
      <c r="J5584" s="99" t="s">
        <v>15</v>
      </c>
      <c r="L5584" s="108"/>
      <c r="M5584" s="108"/>
    </row>
    <row r="5585" customFormat="false" ht="76.5" hidden="false" customHeight="false" outlineLevel="0" collapsed="false">
      <c r="A5585" s="102" t="s">
        <v>1566</v>
      </c>
      <c r="B5585" s="103" t="s">
        <v>903</v>
      </c>
      <c r="C5585" s="102" t="s">
        <v>29</v>
      </c>
      <c r="D5585" s="102" t="s">
        <v>904</v>
      </c>
      <c r="E5585" s="104" t="s">
        <v>3291</v>
      </c>
      <c r="F5585" s="104"/>
      <c r="G5585" s="105" t="s">
        <v>117</v>
      </c>
      <c r="H5585" s="106" t="n">
        <v>1</v>
      </c>
      <c r="I5585" s="107" t="n">
        <f aca="false">L5585</f>
        <v>19.67</v>
      </c>
      <c r="J5585" s="107" t="n">
        <f aca="false">M5585</f>
        <v>19.67</v>
      </c>
      <c r="L5585" s="108" t="n">
        <f aca="false">TRUNC(N5585-N5585*$O$2,2)</f>
        <v>19.67</v>
      </c>
      <c r="M5585" s="108" t="n">
        <f aca="false">TRUNC(O5585-O5585*$O$2,2)</f>
        <v>19.67</v>
      </c>
      <c r="N5585" s="0" t="n">
        <v>25.21</v>
      </c>
      <c r="O5585" s="0" t="n">
        <v>25.21</v>
      </c>
    </row>
    <row r="5586" customFormat="false" ht="39.6" hidden="false" customHeight="true" outlineLevel="0" collapsed="false">
      <c r="A5586" s="109" t="s">
        <v>1567</v>
      </c>
      <c r="B5586" s="110" t="s">
        <v>3312</v>
      </c>
      <c r="C5586" s="109" t="s">
        <v>29</v>
      </c>
      <c r="D5586" s="109" t="s">
        <v>3313</v>
      </c>
      <c r="E5586" s="111" t="s">
        <v>1570</v>
      </c>
      <c r="F5586" s="111"/>
      <c r="G5586" s="112" t="s">
        <v>31</v>
      </c>
      <c r="H5586" s="113" t="n">
        <v>0.6537</v>
      </c>
      <c r="I5586" s="114" t="n">
        <f aca="false">L5586</f>
        <v>22.6</v>
      </c>
      <c r="J5586" s="114" t="n">
        <f aca="false">M5586</f>
        <v>14.77</v>
      </c>
      <c r="L5586" s="108" t="n">
        <f aca="false">TRUNC(N5586-N5586*$O$2,2)</f>
        <v>22.6</v>
      </c>
      <c r="M5586" s="108" t="n">
        <f aca="false">TRUNC(O5586-O5586*$O$2,2)</f>
        <v>14.77</v>
      </c>
      <c r="N5586" s="0" t="n">
        <v>28.96</v>
      </c>
      <c r="O5586" s="0" t="n">
        <v>18.93</v>
      </c>
    </row>
    <row r="5587" customFormat="false" ht="39.6" hidden="false" customHeight="true" outlineLevel="0" collapsed="false">
      <c r="A5587" s="109" t="s">
        <v>1567</v>
      </c>
      <c r="B5587" s="110" t="s">
        <v>3314</v>
      </c>
      <c r="C5587" s="109" t="s">
        <v>29</v>
      </c>
      <c r="D5587" s="109" t="s">
        <v>3315</v>
      </c>
      <c r="E5587" s="111" t="s">
        <v>1570</v>
      </c>
      <c r="F5587" s="111"/>
      <c r="G5587" s="112" t="s">
        <v>31</v>
      </c>
      <c r="H5587" s="113" t="n">
        <v>0.1486</v>
      </c>
      <c r="I5587" s="114" t="n">
        <f aca="false">L5587</f>
        <v>16.13</v>
      </c>
      <c r="J5587" s="114" t="n">
        <f aca="false">M5587</f>
        <v>2.39</v>
      </c>
      <c r="L5587" s="108" t="n">
        <f aca="false">TRUNC(N5587-N5587*$O$2,2)</f>
        <v>16.13</v>
      </c>
      <c r="M5587" s="108" t="n">
        <f aca="false">TRUNC(O5587-O5587*$O$2,2)</f>
        <v>2.39</v>
      </c>
      <c r="N5587" s="0" t="n">
        <v>20.67</v>
      </c>
      <c r="O5587" s="0" t="n">
        <v>3.07</v>
      </c>
    </row>
    <row r="5588" customFormat="false" ht="25.5" hidden="false" customHeight="false" outlineLevel="0" collapsed="false">
      <c r="A5588" s="122" t="s">
        <v>1578</v>
      </c>
      <c r="B5588" s="123" t="s">
        <v>3592</v>
      </c>
      <c r="C5588" s="122" t="s">
        <v>29</v>
      </c>
      <c r="D5588" s="122" t="s">
        <v>3593</v>
      </c>
      <c r="E5588" s="124" t="s">
        <v>1581</v>
      </c>
      <c r="F5588" s="124"/>
      <c r="G5588" s="125" t="s">
        <v>65</v>
      </c>
      <c r="H5588" s="126" t="n">
        <v>0.0149</v>
      </c>
      <c r="I5588" s="127" t="n">
        <f aca="false">L5588</f>
        <v>46.99</v>
      </c>
      <c r="J5588" s="127" t="n">
        <f aca="false">M5588</f>
        <v>0.69</v>
      </c>
      <c r="L5588" s="108" t="n">
        <f aca="false">TRUNC(N5588-N5588*$O$2,2)</f>
        <v>46.99</v>
      </c>
      <c r="M5588" s="108" t="n">
        <f aca="false">TRUNC(O5588-O5588*$O$2,2)</f>
        <v>0.69</v>
      </c>
      <c r="N5588" s="0" t="n">
        <v>60.21</v>
      </c>
      <c r="O5588" s="0" t="n">
        <v>0.89</v>
      </c>
    </row>
    <row r="5589" customFormat="false" ht="51" hidden="false" customHeight="false" outlineLevel="0" collapsed="false">
      <c r="A5589" s="122" t="s">
        <v>1578</v>
      </c>
      <c r="B5589" s="123" t="s">
        <v>3586</v>
      </c>
      <c r="C5589" s="122" t="s">
        <v>29</v>
      </c>
      <c r="D5589" s="122" t="s">
        <v>3587</v>
      </c>
      <c r="E5589" s="124" t="s">
        <v>1581</v>
      </c>
      <c r="F5589" s="124"/>
      <c r="G5589" s="125" t="s">
        <v>65</v>
      </c>
      <c r="H5589" s="126" t="n">
        <v>3.75</v>
      </c>
      <c r="I5589" s="127" t="n">
        <f aca="false">L5589</f>
        <v>0.48</v>
      </c>
      <c r="J5589" s="127" t="n">
        <f aca="false">M5589</f>
        <v>1.81</v>
      </c>
      <c r="L5589" s="108" t="n">
        <f aca="false">TRUNC(N5589-N5589*$O$2,2)</f>
        <v>0.48</v>
      </c>
      <c r="M5589" s="108" t="n">
        <f aca="false">TRUNC(O5589-O5589*$O$2,2)</f>
        <v>1.81</v>
      </c>
      <c r="N5589" s="0" t="n">
        <v>0.62</v>
      </c>
      <c r="O5589" s="0" t="n">
        <v>2.32</v>
      </c>
    </row>
    <row r="5590" customFormat="false" ht="12.75" hidden="false" customHeight="false" outlineLevel="0" collapsed="false">
      <c r="A5590" s="115"/>
      <c r="B5590" s="115"/>
      <c r="C5590" s="115"/>
      <c r="D5590" s="115"/>
      <c r="E5590" s="115"/>
      <c r="F5590" s="116"/>
      <c r="G5590" s="115"/>
      <c r="H5590" s="116"/>
      <c r="I5590" s="115"/>
      <c r="J5590" s="116"/>
      <c r="L5590" s="108"/>
      <c r="M5590" s="108" t="n">
        <f aca="false">TRUNC(O5590-O5590*$O$2,2)</f>
        <v>13.68</v>
      </c>
      <c r="N5590" s="0" t="s">
        <v>1574</v>
      </c>
      <c r="O5590" s="0" t="n">
        <v>17.53</v>
      </c>
    </row>
    <row r="5591" customFormat="false" ht="12.75" hidden="false" customHeight="false" outlineLevel="0" collapsed="false">
      <c r="A5591" s="115"/>
      <c r="B5591" s="115"/>
      <c r="C5591" s="115"/>
      <c r="D5591" s="115"/>
      <c r="E5591" s="115"/>
      <c r="F5591" s="116"/>
      <c r="G5591" s="115"/>
      <c r="H5591" s="117" t="s">
        <v>1575</v>
      </c>
      <c r="I5591" s="117"/>
      <c r="J5591" s="118" t="n">
        <f aca="false">M5591</f>
        <v>24.09</v>
      </c>
      <c r="L5591" s="108" t="n">
        <f aca="false">TRUNC(N5591-N5591*$O$2,2)</f>
        <v>0</v>
      </c>
      <c r="M5591" s="108" t="n">
        <f aca="false">TRUNC(O5591-O5591*$O$2,2)</f>
        <v>24.09</v>
      </c>
      <c r="N5591" s="0" t="n">
        <v>0</v>
      </c>
      <c r="O5591" s="0" t="n">
        <v>30.87</v>
      </c>
    </row>
    <row r="5592" customFormat="false" ht="13.5" hidden="false" customHeight="false" outlineLevel="0" collapsed="false">
      <c r="A5592" s="30"/>
      <c r="B5592" s="30"/>
      <c r="C5592" s="30"/>
      <c r="D5592" s="30"/>
      <c r="E5592" s="30"/>
      <c r="F5592" s="30"/>
      <c r="G5592" s="30"/>
      <c r="H5592" s="119"/>
      <c r="I5592" s="30"/>
      <c r="J5592" s="120"/>
      <c r="L5592" s="108"/>
      <c r="M5592" s="108" t="n">
        <f aca="false">TRUNC(O5592-O5592*$O$2,2)</f>
        <v>722.82</v>
      </c>
      <c r="N5592" s="0" t="s">
        <v>1576</v>
      </c>
      <c r="O5592" s="0" t="n">
        <v>926.1</v>
      </c>
    </row>
    <row r="5593" customFormat="false" ht="13.5" hidden="false" customHeight="false" outlineLevel="0" collapsed="false">
      <c r="A5593" s="121"/>
      <c r="B5593" s="121"/>
      <c r="C5593" s="121"/>
      <c r="D5593" s="121"/>
      <c r="E5593" s="121"/>
      <c r="F5593" s="121"/>
      <c r="G5593" s="121"/>
      <c r="H5593" s="121"/>
      <c r="I5593" s="121"/>
      <c r="J5593" s="121"/>
      <c r="L5593" s="108" t="n">
        <f aca="false">TRUNC(N5593-N5593*$O$2,2)</f>
        <v>0</v>
      </c>
      <c r="M5593" s="108" t="n">
        <f aca="false">TRUNC(O5593-O5593*$O$2,2)</f>
        <v>0</v>
      </c>
      <c r="N5593" s="0" t="n">
        <v>0</v>
      </c>
      <c r="O5593" s="0" t="n">
        <v>0</v>
      </c>
    </row>
    <row r="5594" customFormat="false" ht="12.75" hidden="false" customHeight="false" outlineLevel="0" collapsed="false">
      <c r="A5594" s="22" t="s">
        <v>905</v>
      </c>
      <c r="B5594" s="22"/>
      <c r="C5594" s="22"/>
      <c r="D5594" s="22" t="s">
        <v>906</v>
      </c>
      <c r="E5594" s="22"/>
      <c r="F5594" s="96"/>
      <c r="G5594" s="96"/>
      <c r="H5594" s="24"/>
      <c r="I5594" s="22"/>
      <c r="J5594" s="97"/>
      <c r="L5594" s="108" t="n">
        <f aca="false">TRUNC(N5594-N5594*$O$2,2)</f>
        <v>0</v>
      </c>
      <c r="M5594" s="108" t="n">
        <f aca="false">TRUNC(O5594-O5594*$O$2,2)</f>
        <v>0</v>
      </c>
      <c r="N5594" s="0" t="n">
        <v>0</v>
      </c>
      <c r="O5594" s="0" t="n">
        <v>0</v>
      </c>
    </row>
    <row r="5595" customFormat="false" ht="15" hidden="false" customHeight="false" outlineLevel="0" collapsed="false">
      <c r="A5595" s="98" t="s">
        <v>907</v>
      </c>
      <c r="B5595" s="99" t="s">
        <v>8</v>
      </c>
      <c r="C5595" s="98" t="s">
        <v>9</v>
      </c>
      <c r="D5595" s="98" t="s">
        <v>10</v>
      </c>
      <c r="E5595" s="100" t="s">
        <v>1565</v>
      </c>
      <c r="F5595" s="100"/>
      <c r="G5595" s="101" t="s">
        <v>11</v>
      </c>
      <c r="H5595" s="99" t="s">
        <v>12</v>
      </c>
      <c r="I5595" s="99" t="s">
        <v>13</v>
      </c>
      <c r="J5595" s="99" t="s">
        <v>15</v>
      </c>
      <c r="L5595" s="108"/>
      <c r="M5595" s="108"/>
    </row>
    <row r="5596" customFormat="false" ht="39.6" hidden="false" customHeight="true" outlineLevel="0" collapsed="false">
      <c r="A5596" s="102" t="s">
        <v>1566</v>
      </c>
      <c r="B5596" s="103" t="s">
        <v>908</v>
      </c>
      <c r="C5596" s="102" t="s">
        <v>29</v>
      </c>
      <c r="D5596" s="102" t="s">
        <v>909</v>
      </c>
      <c r="E5596" s="104" t="s">
        <v>3291</v>
      </c>
      <c r="F5596" s="104"/>
      <c r="G5596" s="105" t="s">
        <v>65</v>
      </c>
      <c r="H5596" s="106" t="n">
        <v>1</v>
      </c>
      <c r="I5596" s="107" t="n">
        <f aca="false">L5596</f>
        <v>494.04</v>
      </c>
      <c r="J5596" s="107" t="n">
        <f aca="false">M5596</f>
        <v>494.04</v>
      </c>
      <c r="L5596" s="108" t="n">
        <f aca="false">TRUNC(N5596-N5596*$O$2,2)</f>
        <v>494.04</v>
      </c>
      <c r="M5596" s="108" t="n">
        <f aca="false">TRUNC(O5596-O5596*$O$2,2)</f>
        <v>494.04</v>
      </c>
      <c r="N5596" s="0" t="n">
        <v>632.99</v>
      </c>
      <c r="O5596" s="0" t="n">
        <v>632.99</v>
      </c>
    </row>
    <row r="5597" customFormat="false" ht="39.6" hidden="false" customHeight="true" outlineLevel="0" collapsed="false">
      <c r="A5597" s="109" t="s">
        <v>1567</v>
      </c>
      <c r="B5597" s="110" t="s">
        <v>1597</v>
      </c>
      <c r="C5597" s="109" t="s">
        <v>29</v>
      </c>
      <c r="D5597" s="109" t="s">
        <v>1598</v>
      </c>
      <c r="E5597" s="111" t="s">
        <v>1570</v>
      </c>
      <c r="F5597" s="111"/>
      <c r="G5597" s="112" t="s">
        <v>31</v>
      </c>
      <c r="H5597" s="113" t="n">
        <v>0.6063</v>
      </c>
      <c r="I5597" s="114" t="n">
        <f aca="false">L5597</f>
        <v>15.82</v>
      </c>
      <c r="J5597" s="114" t="n">
        <f aca="false">M5597</f>
        <v>9.59</v>
      </c>
      <c r="L5597" s="108" t="n">
        <f aca="false">TRUNC(N5597-N5597*$O$2,2)</f>
        <v>15.82</v>
      </c>
      <c r="M5597" s="108" t="n">
        <f aca="false">TRUNC(O5597-O5597*$O$2,2)</f>
        <v>9.59</v>
      </c>
      <c r="N5597" s="0" t="n">
        <v>20.28</v>
      </c>
      <c r="O5597" s="0" t="n">
        <v>12.29</v>
      </c>
    </row>
    <row r="5598" customFormat="false" ht="39.6" hidden="false" customHeight="true" outlineLevel="0" collapsed="false">
      <c r="A5598" s="109" t="s">
        <v>1567</v>
      </c>
      <c r="B5598" s="110" t="s">
        <v>3312</v>
      </c>
      <c r="C5598" s="109" t="s">
        <v>29</v>
      </c>
      <c r="D5598" s="109" t="s">
        <v>3313</v>
      </c>
      <c r="E5598" s="111" t="s">
        <v>1570</v>
      </c>
      <c r="F5598" s="111"/>
      <c r="G5598" s="112" t="s">
        <v>31</v>
      </c>
      <c r="H5598" s="113" t="n">
        <v>1.3121</v>
      </c>
      <c r="I5598" s="114" t="n">
        <f aca="false">L5598</f>
        <v>22.6</v>
      </c>
      <c r="J5598" s="114" t="n">
        <f aca="false">M5598</f>
        <v>29.65</v>
      </c>
      <c r="L5598" s="108" t="n">
        <f aca="false">TRUNC(N5598-N5598*$O$2,2)</f>
        <v>22.6</v>
      </c>
      <c r="M5598" s="108" t="n">
        <f aca="false">TRUNC(O5598-O5598*$O$2,2)</f>
        <v>29.65</v>
      </c>
      <c r="N5598" s="0" t="n">
        <v>28.96</v>
      </c>
      <c r="O5598" s="0" t="n">
        <v>37.99</v>
      </c>
    </row>
    <row r="5599" customFormat="false" ht="25.5" hidden="false" customHeight="false" outlineLevel="0" collapsed="false">
      <c r="A5599" s="122" t="s">
        <v>1578</v>
      </c>
      <c r="B5599" s="123" t="s">
        <v>3594</v>
      </c>
      <c r="C5599" s="122" t="s">
        <v>29</v>
      </c>
      <c r="D5599" s="122" t="s">
        <v>3595</v>
      </c>
      <c r="E5599" s="124" t="s">
        <v>1581</v>
      </c>
      <c r="F5599" s="124"/>
      <c r="G5599" s="125" t="s">
        <v>132</v>
      </c>
      <c r="H5599" s="126" t="n">
        <v>0.0881</v>
      </c>
      <c r="I5599" s="127" t="n">
        <f aca="false">L5599</f>
        <v>84.94</v>
      </c>
      <c r="J5599" s="127" t="n">
        <f aca="false">M5599</f>
        <v>7.47</v>
      </c>
      <c r="L5599" s="108" t="n">
        <f aca="false">TRUNC(N5599-N5599*$O$2,2)</f>
        <v>84.94</v>
      </c>
      <c r="M5599" s="108" t="n">
        <f aca="false">TRUNC(O5599-O5599*$O$2,2)</f>
        <v>7.47</v>
      </c>
      <c r="N5599" s="0" t="n">
        <v>108.83</v>
      </c>
      <c r="O5599" s="0" t="n">
        <v>9.58</v>
      </c>
    </row>
    <row r="5600" customFormat="false" ht="25.5" hidden="false" customHeight="false" outlineLevel="0" collapsed="false">
      <c r="A5600" s="122" t="s">
        <v>1578</v>
      </c>
      <c r="B5600" s="123" t="s">
        <v>3596</v>
      </c>
      <c r="C5600" s="122" t="s">
        <v>29</v>
      </c>
      <c r="D5600" s="122" t="s">
        <v>3597</v>
      </c>
      <c r="E5600" s="124" t="s">
        <v>1581</v>
      </c>
      <c r="F5600" s="124"/>
      <c r="G5600" s="125" t="s">
        <v>65</v>
      </c>
      <c r="H5600" s="126" t="n">
        <v>1</v>
      </c>
      <c r="I5600" s="127" t="n">
        <f aca="false">L5600</f>
        <v>7.43</v>
      </c>
      <c r="J5600" s="127" t="n">
        <f aca="false">M5600</f>
        <v>7.43</v>
      </c>
      <c r="L5600" s="108" t="n">
        <f aca="false">TRUNC(N5600-N5600*$O$2,2)</f>
        <v>7.43</v>
      </c>
      <c r="M5600" s="108" t="n">
        <f aca="false">TRUNC(O5600-O5600*$O$2,2)</f>
        <v>7.43</v>
      </c>
      <c r="N5600" s="0" t="n">
        <v>9.52</v>
      </c>
      <c r="O5600" s="0" t="n">
        <v>9.52</v>
      </c>
    </row>
    <row r="5601" customFormat="false" ht="51" hidden="false" customHeight="false" outlineLevel="0" collapsed="false">
      <c r="A5601" s="122" t="s">
        <v>1578</v>
      </c>
      <c r="B5601" s="123" t="s">
        <v>3598</v>
      </c>
      <c r="C5601" s="122" t="s">
        <v>29</v>
      </c>
      <c r="D5601" s="122" t="s">
        <v>3599</v>
      </c>
      <c r="E5601" s="124" t="s">
        <v>1581</v>
      </c>
      <c r="F5601" s="124"/>
      <c r="G5601" s="125" t="s">
        <v>65</v>
      </c>
      <c r="H5601" s="126" t="n">
        <v>1</v>
      </c>
      <c r="I5601" s="127" t="n">
        <f aca="false">L5601</f>
        <v>405.35</v>
      </c>
      <c r="J5601" s="127" t="n">
        <f aca="false">M5601</f>
        <v>405.35</v>
      </c>
      <c r="L5601" s="108" t="n">
        <f aca="false">TRUNC(N5601-N5601*$O$2,2)</f>
        <v>405.35</v>
      </c>
      <c r="M5601" s="108" t="n">
        <f aca="false">TRUNC(O5601-O5601*$O$2,2)</f>
        <v>405.35</v>
      </c>
      <c r="N5601" s="0" t="n">
        <v>519.35</v>
      </c>
      <c r="O5601" s="0" t="n">
        <v>519.35</v>
      </c>
    </row>
    <row r="5602" customFormat="false" ht="51" hidden="false" customHeight="false" outlineLevel="0" collapsed="false">
      <c r="A5602" s="122" t="s">
        <v>1578</v>
      </c>
      <c r="B5602" s="123" t="s">
        <v>3600</v>
      </c>
      <c r="C5602" s="122" t="s">
        <v>29</v>
      </c>
      <c r="D5602" s="122" t="s">
        <v>3601</v>
      </c>
      <c r="E5602" s="124" t="s">
        <v>1581</v>
      </c>
      <c r="F5602" s="124"/>
      <c r="G5602" s="125" t="s">
        <v>65</v>
      </c>
      <c r="H5602" s="126" t="n">
        <v>2</v>
      </c>
      <c r="I5602" s="127" t="n">
        <f aca="false">L5602</f>
        <v>17.27</v>
      </c>
      <c r="J5602" s="127" t="n">
        <f aca="false">M5602</f>
        <v>34.54</v>
      </c>
      <c r="L5602" s="108" t="n">
        <f aca="false">TRUNC(N5602-N5602*$O$2,2)</f>
        <v>17.27</v>
      </c>
      <c r="M5602" s="108" t="n">
        <f aca="false">TRUNC(O5602-O5602*$O$2,2)</f>
        <v>34.54</v>
      </c>
      <c r="N5602" s="0" t="n">
        <v>22.13</v>
      </c>
      <c r="O5602" s="0" t="n">
        <v>44.26</v>
      </c>
    </row>
    <row r="5603" customFormat="false" ht="12.75" hidden="false" customHeight="false" outlineLevel="0" collapsed="false">
      <c r="A5603" s="115"/>
      <c r="B5603" s="115"/>
      <c r="C5603" s="115"/>
      <c r="D5603" s="115"/>
      <c r="E5603" s="115"/>
      <c r="F5603" s="116"/>
      <c r="G5603" s="115"/>
      <c r="H5603" s="116"/>
      <c r="I5603" s="115"/>
      <c r="J5603" s="116"/>
      <c r="L5603" s="108"/>
      <c r="M5603" s="108" t="n">
        <f aca="false">TRUNC(O5603-O5603*$O$2,2)</f>
        <v>30.64</v>
      </c>
      <c r="N5603" s="0" t="s">
        <v>1574</v>
      </c>
      <c r="O5603" s="0" t="n">
        <v>39.26</v>
      </c>
    </row>
    <row r="5604" customFormat="false" ht="12.75" hidden="false" customHeight="false" outlineLevel="0" collapsed="false">
      <c r="A5604" s="115"/>
      <c r="B5604" s="115"/>
      <c r="C5604" s="115"/>
      <c r="D5604" s="115"/>
      <c r="E5604" s="115"/>
      <c r="F5604" s="116"/>
      <c r="G5604" s="115"/>
      <c r="H5604" s="117" t="s">
        <v>1575</v>
      </c>
      <c r="I5604" s="117"/>
      <c r="J5604" s="118" t="n">
        <f aca="false">M5604</f>
        <v>605.05</v>
      </c>
      <c r="L5604" s="108" t="n">
        <f aca="false">TRUNC(N5604-N5604*$O$2,2)</f>
        <v>0</v>
      </c>
      <c r="M5604" s="108" t="n">
        <f aca="false">TRUNC(O5604-O5604*$O$2,2)</f>
        <v>605.05</v>
      </c>
      <c r="N5604" s="0" t="n">
        <v>0</v>
      </c>
      <c r="O5604" s="0" t="n">
        <v>775.22</v>
      </c>
    </row>
    <row r="5605" customFormat="false" ht="13.5" hidden="false" customHeight="false" outlineLevel="0" collapsed="false">
      <c r="A5605" s="30"/>
      <c r="B5605" s="30"/>
      <c r="C5605" s="30"/>
      <c r="D5605" s="30"/>
      <c r="E5605" s="30"/>
      <c r="F5605" s="30"/>
      <c r="G5605" s="30"/>
      <c r="H5605" s="119"/>
      <c r="I5605" s="30"/>
      <c r="J5605" s="120"/>
      <c r="L5605" s="108"/>
      <c r="M5605" s="108" t="n">
        <f aca="false">TRUNC(O5605-O5605*$O$2,2)</f>
        <v>6050.59</v>
      </c>
      <c r="N5605" s="0" t="s">
        <v>1576</v>
      </c>
      <c r="O5605" s="0" t="n">
        <v>7752.2</v>
      </c>
    </row>
    <row r="5606" customFormat="false" ht="13.5" hidden="false" customHeight="false" outlineLevel="0" collapsed="false">
      <c r="A5606" s="121"/>
      <c r="B5606" s="121"/>
      <c r="C5606" s="121"/>
      <c r="D5606" s="121"/>
      <c r="E5606" s="121"/>
      <c r="F5606" s="121"/>
      <c r="G5606" s="121"/>
      <c r="H5606" s="121"/>
      <c r="I5606" s="121"/>
      <c r="J5606" s="121"/>
      <c r="L5606" s="108" t="n">
        <f aca="false">TRUNC(N5606-N5606*$O$2,2)</f>
        <v>0</v>
      </c>
      <c r="M5606" s="108" t="n">
        <f aca="false">TRUNC(O5606-O5606*$O$2,2)</f>
        <v>0</v>
      </c>
      <c r="N5606" s="0" t="n">
        <v>0</v>
      </c>
      <c r="O5606" s="0" t="n">
        <v>0</v>
      </c>
    </row>
    <row r="5607" customFormat="false" ht="15" hidden="false" customHeight="false" outlineLevel="0" collapsed="false">
      <c r="A5607" s="98" t="s">
        <v>910</v>
      </c>
      <c r="B5607" s="99" t="s">
        <v>8</v>
      </c>
      <c r="C5607" s="98" t="s">
        <v>9</v>
      </c>
      <c r="D5607" s="98" t="s">
        <v>10</v>
      </c>
      <c r="E5607" s="100" t="s">
        <v>1565</v>
      </c>
      <c r="F5607" s="100"/>
      <c r="G5607" s="101" t="s">
        <v>11</v>
      </c>
      <c r="H5607" s="99" t="s">
        <v>12</v>
      </c>
      <c r="I5607" s="99" t="s">
        <v>13</v>
      </c>
      <c r="J5607" s="99" t="s">
        <v>15</v>
      </c>
      <c r="L5607" s="108"/>
      <c r="M5607" s="108"/>
    </row>
    <row r="5608" customFormat="false" ht="26.45" hidden="false" customHeight="true" outlineLevel="0" collapsed="false">
      <c r="A5608" s="102" t="s">
        <v>1566</v>
      </c>
      <c r="B5608" s="103" t="s">
        <v>911</v>
      </c>
      <c r="C5608" s="102" t="s">
        <v>29</v>
      </c>
      <c r="D5608" s="102" t="s">
        <v>912</v>
      </c>
      <c r="E5608" s="104" t="s">
        <v>3291</v>
      </c>
      <c r="F5608" s="104"/>
      <c r="G5608" s="105" t="s">
        <v>65</v>
      </c>
      <c r="H5608" s="106" t="n">
        <v>1</v>
      </c>
      <c r="I5608" s="107" t="n">
        <f aca="false">L5608</f>
        <v>31.89</v>
      </c>
      <c r="J5608" s="107" t="n">
        <f aca="false">M5608</f>
        <v>31.89</v>
      </c>
      <c r="L5608" s="108" t="n">
        <f aca="false">TRUNC(N5608-N5608*$O$2,2)</f>
        <v>31.89</v>
      </c>
      <c r="M5608" s="108" t="n">
        <f aca="false">TRUNC(O5608-O5608*$O$2,2)</f>
        <v>31.89</v>
      </c>
      <c r="N5608" s="0" t="n">
        <v>40.87</v>
      </c>
      <c r="O5608" s="0" t="n">
        <v>40.87</v>
      </c>
    </row>
    <row r="5609" customFormat="false" ht="39.6" hidden="false" customHeight="true" outlineLevel="0" collapsed="false">
      <c r="A5609" s="109" t="s">
        <v>1567</v>
      </c>
      <c r="B5609" s="110" t="s">
        <v>3312</v>
      </c>
      <c r="C5609" s="109" t="s">
        <v>29</v>
      </c>
      <c r="D5609" s="109" t="s">
        <v>3313</v>
      </c>
      <c r="E5609" s="111" t="s">
        <v>1570</v>
      </c>
      <c r="F5609" s="111"/>
      <c r="G5609" s="112" t="s">
        <v>31</v>
      </c>
      <c r="H5609" s="113" t="n">
        <v>0.1536</v>
      </c>
      <c r="I5609" s="114" t="n">
        <f aca="false">L5609</f>
        <v>22.6</v>
      </c>
      <c r="J5609" s="114" t="n">
        <f aca="false">M5609</f>
        <v>3.46</v>
      </c>
      <c r="L5609" s="108" t="n">
        <f aca="false">TRUNC(N5609-N5609*$O$2,2)</f>
        <v>22.6</v>
      </c>
      <c r="M5609" s="108" t="n">
        <f aca="false">TRUNC(O5609-O5609*$O$2,2)</f>
        <v>3.46</v>
      </c>
      <c r="N5609" s="0" t="n">
        <v>28.96</v>
      </c>
      <c r="O5609" s="0" t="n">
        <v>4.44</v>
      </c>
    </row>
    <row r="5610" customFormat="false" ht="39.6" hidden="false" customHeight="true" outlineLevel="0" collapsed="false">
      <c r="A5610" s="109" t="s">
        <v>1567</v>
      </c>
      <c r="B5610" s="110" t="s">
        <v>1597</v>
      </c>
      <c r="C5610" s="109" t="s">
        <v>29</v>
      </c>
      <c r="D5610" s="109" t="s">
        <v>1598</v>
      </c>
      <c r="E5610" s="111" t="s">
        <v>1570</v>
      </c>
      <c r="F5610" s="111"/>
      <c r="G5610" s="112" t="s">
        <v>31</v>
      </c>
      <c r="H5610" s="113" t="n">
        <v>0.0484</v>
      </c>
      <c r="I5610" s="114" t="n">
        <f aca="false">L5610</f>
        <v>15.82</v>
      </c>
      <c r="J5610" s="114" t="n">
        <f aca="false">M5610</f>
        <v>0.76</v>
      </c>
      <c r="L5610" s="108" t="n">
        <f aca="false">TRUNC(N5610-N5610*$O$2,2)</f>
        <v>15.82</v>
      </c>
      <c r="M5610" s="108" t="n">
        <f aca="false">TRUNC(O5610-O5610*$O$2,2)</f>
        <v>0.76</v>
      </c>
      <c r="N5610" s="0" t="n">
        <v>20.28</v>
      </c>
      <c r="O5610" s="0" t="n">
        <v>0.98</v>
      </c>
    </row>
    <row r="5611" customFormat="false" ht="25.5" hidden="false" customHeight="false" outlineLevel="0" collapsed="false">
      <c r="A5611" s="122" t="s">
        <v>1578</v>
      </c>
      <c r="B5611" s="123" t="s">
        <v>3602</v>
      </c>
      <c r="C5611" s="122" t="s">
        <v>29</v>
      </c>
      <c r="D5611" s="122" t="s">
        <v>3603</v>
      </c>
      <c r="E5611" s="124" t="s">
        <v>1581</v>
      </c>
      <c r="F5611" s="124"/>
      <c r="G5611" s="125" t="s">
        <v>65</v>
      </c>
      <c r="H5611" s="126" t="n">
        <v>1</v>
      </c>
      <c r="I5611" s="127" t="n">
        <f aca="false">L5611</f>
        <v>27.66</v>
      </c>
      <c r="J5611" s="127" t="n">
        <f aca="false">M5611</f>
        <v>27.66</v>
      </c>
      <c r="L5611" s="108" t="n">
        <f aca="false">TRUNC(N5611-N5611*$O$2,2)</f>
        <v>27.66</v>
      </c>
      <c r="M5611" s="108" t="n">
        <f aca="false">TRUNC(O5611-O5611*$O$2,2)</f>
        <v>27.66</v>
      </c>
      <c r="N5611" s="0" t="n">
        <v>35.45</v>
      </c>
      <c r="O5611" s="0" t="n">
        <v>35.45</v>
      </c>
    </row>
    <row r="5612" customFormat="false" ht="12.75" hidden="false" customHeight="false" outlineLevel="0" collapsed="false">
      <c r="A5612" s="115"/>
      <c r="B5612" s="115"/>
      <c r="C5612" s="115"/>
      <c r="D5612" s="115"/>
      <c r="E5612" s="115"/>
      <c r="F5612" s="116"/>
      <c r="G5612" s="115"/>
      <c r="H5612" s="116"/>
      <c r="I5612" s="115"/>
      <c r="J5612" s="116"/>
      <c r="L5612" s="108"/>
      <c r="M5612" s="108" t="n">
        <f aca="false">TRUNC(O5612-O5612*$O$2,2)</f>
        <v>3.33</v>
      </c>
      <c r="N5612" s="0" t="s">
        <v>1574</v>
      </c>
      <c r="O5612" s="0" t="n">
        <v>4.27</v>
      </c>
    </row>
    <row r="5613" customFormat="false" ht="12.75" hidden="false" customHeight="false" outlineLevel="0" collapsed="false">
      <c r="A5613" s="115"/>
      <c r="B5613" s="115"/>
      <c r="C5613" s="115"/>
      <c r="D5613" s="115"/>
      <c r="E5613" s="115"/>
      <c r="F5613" s="116"/>
      <c r="G5613" s="115"/>
      <c r="H5613" s="117" t="s">
        <v>1575</v>
      </c>
      <c r="I5613" s="117"/>
      <c r="J5613" s="118" t="n">
        <f aca="false">M5613</f>
        <v>39.06</v>
      </c>
      <c r="L5613" s="108" t="n">
        <f aca="false">TRUNC(N5613-N5613*$O$2,2)</f>
        <v>0</v>
      </c>
      <c r="M5613" s="108" t="n">
        <f aca="false">TRUNC(O5613-O5613*$O$2,2)</f>
        <v>39.06</v>
      </c>
      <c r="N5613" s="0" t="n">
        <v>0</v>
      </c>
      <c r="O5613" s="0" t="n">
        <v>50.05</v>
      </c>
    </row>
    <row r="5614" customFormat="false" ht="13.5" hidden="false" customHeight="false" outlineLevel="0" collapsed="false">
      <c r="A5614" s="30"/>
      <c r="B5614" s="30"/>
      <c r="C5614" s="30"/>
      <c r="D5614" s="30"/>
      <c r="E5614" s="30"/>
      <c r="F5614" s="30"/>
      <c r="G5614" s="30"/>
      <c r="H5614" s="119"/>
      <c r="I5614" s="30"/>
      <c r="J5614" s="120"/>
      <c r="L5614" s="108"/>
      <c r="M5614" s="108" t="n">
        <f aca="false">TRUNC(O5614-O5614*$O$2,2)</f>
        <v>390.64</v>
      </c>
      <c r="N5614" s="0" t="s">
        <v>1576</v>
      </c>
      <c r="O5614" s="0" t="n">
        <v>500.5</v>
      </c>
    </row>
    <row r="5615" customFormat="false" ht="13.5" hidden="false" customHeight="false" outlineLevel="0" collapsed="false">
      <c r="A5615" s="121"/>
      <c r="B5615" s="121"/>
      <c r="C5615" s="121"/>
      <c r="D5615" s="121"/>
      <c r="E5615" s="121"/>
      <c r="F5615" s="121"/>
      <c r="G5615" s="121"/>
      <c r="H5615" s="121"/>
      <c r="I5615" s="121"/>
      <c r="J5615" s="121"/>
      <c r="L5615" s="108" t="n">
        <f aca="false">TRUNC(N5615-N5615*$O$2,2)</f>
        <v>0</v>
      </c>
      <c r="M5615" s="108" t="n">
        <f aca="false">TRUNC(O5615-O5615*$O$2,2)</f>
        <v>0</v>
      </c>
      <c r="N5615" s="0" t="n">
        <v>0</v>
      </c>
      <c r="O5615" s="0" t="n">
        <v>0</v>
      </c>
    </row>
    <row r="5616" customFormat="false" ht="15" hidden="false" customHeight="false" outlineLevel="0" collapsed="false">
      <c r="A5616" s="98" t="s">
        <v>913</v>
      </c>
      <c r="B5616" s="99" t="s">
        <v>8</v>
      </c>
      <c r="C5616" s="98" t="s">
        <v>9</v>
      </c>
      <c r="D5616" s="98" t="s">
        <v>10</v>
      </c>
      <c r="E5616" s="100" t="s">
        <v>1565</v>
      </c>
      <c r="F5616" s="100"/>
      <c r="G5616" s="101" t="s">
        <v>11</v>
      </c>
      <c r="H5616" s="99" t="s">
        <v>12</v>
      </c>
      <c r="I5616" s="99" t="s">
        <v>13</v>
      </c>
      <c r="J5616" s="99" t="s">
        <v>15</v>
      </c>
      <c r="L5616" s="108"/>
      <c r="M5616" s="108"/>
    </row>
    <row r="5617" customFormat="false" ht="39.6" hidden="false" customHeight="true" outlineLevel="0" collapsed="false">
      <c r="A5617" s="102" t="s">
        <v>1566</v>
      </c>
      <c r="B5617" s="103" t="s">
        <v>914</v>
      </c>
      <c r="C5617" s="102" t="s">
        <v>29</v>
      </c>
      <c r="D5617" s="102" t="s">
        <v>915</v>
      </c>
      <c r="E5617" s="104" t="s">
        <v>3291</v>
      </c>
      <c r="F5617" s="104"/>
      <c r="G5617" s="105" t="s">
        <v>65</v>
      </c>
      <c r="H5617" s="106" t="n">
        <v>1</v>
      </c>
      <c r="I5617" s="107" t="n">
        <f aca="false">L5617</f>
        <v>8.99</v>
      </c>
      <c r="J5617" s="107" t="n">
        <f aca="false">M5617</f>
        <v>8.99</v>
      </c>
      <c r="L5617" s="108" t="n">
        <f aca="false">TRUNC(N5617-N5617*$O$2,2)</f>
        <v>8.99</v>
      </c>
      <c r="M5617" s="108" t="n">
        <f aca="false">TRUNC(O5617-O5617*$O$2,2)</f>
        <v>8.99</v>
      </c>
      <c r="N5617" s="0" t="n">
        <v>11.53</v>
      </c>
      <c r="O5617" s="0" t="n">
        <v>11.53</v>
      </c>
    </row>
    <row r="5618" customFormat="false" ht="39.6" hidden="false" customHeight="true" outlineLevel="0" collapsed="false">
      <c r="A5618" s="109" t="s">
        <v>1567</v>
      </c>
      <c r="B5618" s="110" t="s">
        <v>3312</v>
      </c>
      <c r="C5618" s="109" t="s">
        <v>29</v>
      </c>
      <c r="D5618" s="109" t="s">
        <v>3313</v>
      </c>
      <c r="E5618" s="111" t="s">
        <v>1570</v>
      </c>
      <c r="F5618" s="111"/>
      <c r="G5618" s="112" t="s">
        <v>31</v>
      </c>
      <c r="H5618" s="113" t="n">
        <v>0.1525</v>
      </c>
      <c r="I5618" s="114" t="n">
        <f aca="false">L5618</f>
        <v>22.6</v>
      </c>
      <c r="J5618" s="114" t="n">
        <f aca="false">M5618</f>
        <v>3.44</v>
      </c>
      <c r="L5618" s="108" t="n">
        <f aca="false">TRUNC(N5618-N5618*$O$2,2)</f>
        <v>22.6</v>
      </c>
      <c r="M5618" s="108" t="n">
        <f aca="false">TRUNC(O5618-O5618*$O$2,2)</f>
        <v>3.44</v>
      </c>
      <c r="N5618" s="0" t="n">
        <v>28.96</v>
      </c>
      <c r="O5618" s="0" t="n">
        <v>4.41</v>
      </c>
    </row>
    <row r="5619" customFormat="false" ht="39.6" hidden="false" customHeight="true" outlineLevel="0" collapsed="false">
      <c r="A5619" s="109" t="s">
        <v>1567</v>
      </c>
      <c r="B5619" s="110" t="s">
        <v>1597</v>
      </c>
      <c r="C5619" s="109" t="s">
        <v>29</v>
      </c>
      <c r="D5619" s="109" t="s">
        <v>1598</v>
      </c>
      <c r="E5619" s="111" t="s">
        <v>1570</v>
      </c>
      <c r="F5619" s="111"/>
      <c r="G5619" s="112" t="s">
        <v>31</v>
      </c>
      <c r="H5619" s="113" t="n">
        <v>0.0481</v>
      </c>
      <c r="I5619" s="114" t="n">
        <f aca="false">L5619</f>
        <v>15.82</v>
      </c>
      <c r="J5619" s="114" t="n">
        <f aca="false">M5619</f>
        <v>0.75</v>
      </c>
      <c r="L5619" s="108" t="n">
        <f aca="false">TRUNC(N5619-N5619*$O$2,2)</f>
        <v>15.82</v>
      </c>
      <c r="M5619" s="108" t="n">
        <f aca="false">TRUNC(O5619-O5619*$O$2,2)</f>
        <v>0.75</v>
      </c>
      <c r="N5619" s="0" t="n">
        <v>20.28</v>
      </c>
      <c r="O5619" s="0" t="n">
        <v>0.97</v>
      </c>
    </row>
    <row r="5620" customFormat="false" ht="25.5" hidden="false" customHeight="false" outlineLevel="0" collapsed="false">
      <c r="A5620" s="122" t="s">
        <v>1578</v>
      </c>
      <c r="B5620" s="123" t="s">
        <v>3604</v>
      </c>
      <c r="C5620" s="122" t="s">
        <v>29</v>
      </c>
      <c r="D5620" s="122" t="s">
        <v>3605</v>
      </c>
      <c r="E5620" s="124" t="s">
        <v>1581</v>
      </c>
      <c r="F5620" s="124"/>
      <c r="G5620" s="125" t="s">
        <v>65</v>
      </c>
      <c r="H5620" s="126" t="n">
        <v>1</v>
      </c>
      <c r="I5620" s="127" t="n">
        <f aca="false">L5620</f>
        <v>4.76</v>
      </c>
      <c r="J5620" s="127" t="n">
        <f aca="false">M5620</f>
        <v>4.76</v>
      </c>
      <c r="L5620" s="108" t="n">
        <f aca="false">TRUNC(N5620-N5620*$O$2,2)</f>
        <v>4.76</v>
      </c>
      <c r="M5620" s="108" t="n">
        <f aca="false">TRUNC(O5620-O5620*$O$2,2)</f>
        <v>4.76</v>
      </c>
      <c r="N5620" s="0" t="n">
        <v>6.1</v>
      </c>
      <c r="O5620" s="0" t="n">
        <v>6.1</v>
      </c>
    </row>
    <row r="5621" customFormat="false" ht="25.5" hidden="false" customHeight="false" outlineLevel="0" collapsed="false">
      <c r="A5621" s="122" t="s">
        <v>1578</v>
      </c>
      <c r="B5621" s="123" t="s">
        <v>3606</v>
      </c>
      <c r="C5621" s="122" t="s">
        <v>29</v>
      </c>
      <c r="D5621" s="122" t="s">
        <v>3607</v>
      </c>
      <c r="E5621" s="124" t="s">
        <v>1581</v>
      </c>
      <c r="F5621" s="124"/>
      <c r="G5621" s="125" t="s">
        <v>65</v>
      </c>
      <c r="H5621" s="126" t="n">
        <v>0.021</v>
      </c>
      <c r="I5621" s="127" t="n">
        <f aca="false">L5621</f>
        <v>2.16</v>
      </c>
      <c r="J5621" s="127" t="n">
        <f aca="false">M5621</f>
        <v>0.03</v>
      </c>
      <c r="L5621" s="108" t="n">
        <f aca="false">TRUNC(N5621-N5621*$O$2,2)</f>
        <v>2.16</v>
      </c>
      <c r="M5621" s="108" t="n">
        <f aca="false">TRUNC(O5621-O5621*$O$2,2)</f>
        <v>0.03</v>
      </c>
      <c r="N5621" s="0" t="n">
        <v>2.77</v>
      </c>
      <c r="O5621" s="0" t="n">
        <v>0.05</v>
      </c>
    </row>
    <row r="5622" customFormat="false" ht="12.75" hidden="false" customHeight="false" outlineLevel="0" collapsed="false">
      <c r="A5622" s="115"/>
      <c r="B5622" s="115"/>
      <c r="C5622" s="115"/>
      <c r="D5622" s="115"/>
      <c r="E5622" s="115"/>
      <c r="F5622" s="116"/>
      <c r="G5622" s="115"/>
      <c r="H5622" s="116"/>
      <c r="I5622" s="115"/>
      <c r="J5622" s="116"/>
      <c r="L5622" s="108"/>
      <c r="M5622" s="108" t="n">
        <f aca="false">TRUNC(O5622-O5622*$O$2,2)</f>
        <v>3.3</v>
      </c>
      <c r="N5622" s="0" t="s">
        <v>1574</v>
      </c>
      <c r="O5622" s="0" t="n">
        <v>4.24</v>
      </c>
    </row>
    <row r="5623" customFormat="false" ht="12.75" hidden="false" customHeight="false" outlineLevel="0" collapsed="false">
      <c r="A5623" s="115"/>
      <c r="B5623" s="115"/>
      <c r="C5623" s="115"/>
      <c r="D5623" s="115"/>
      <c r="E5623" s="115"/>
      <c r="F5623" s="116"/>
      <c r="G5623" s="115"/>
      <c r="H5623" s="117" t="s">
        <v>1575</v>
      </c>
      <c r="I5623" s="117"/>
      <c r="J5623" s="118" t="n">
        <f aca="false">M5623</f>
        <v>11.02</v>
      </c>
      <c r="L5623" s="108" t="n">
        <f aca="false">TRUNC(N5623-N5623*$O$2,2)</f>
        <v>0</v>
      </c>
      <c r="M5623" s="108" t="n">
        <f aca="false">TRUNC(O5623-O5623*$O$2,2)</f>
        <v>11.02</v>
      </c>
      <c r="N5623" s="0" t="n">
        <v>0</v>
      </c>
      <c r="O5623" s="0" t="n">
        <v>14.12</v>
      </c>
    </row>
    <row r="5624" customFormat="false" ht="13.5" hidden="false" customHeight="false" outlineLevel="0" collapsed="false">
      <c r="A5624" s="30"/>
      <c r="B5624" s="30"/>
      <c r="C5624" s="30"/>
      <c r="D5624" s="30"/>
      <c r="E5624" s="30"/>
      <c r="F5624" s="30"/>
      <c r="G5624" s="30"/>
      <c r="H5624" s="119"/>
      <c r="I5624" s="30"/>
      <c r="J5624" s="120"/>
      <c r="L5624" s="108"/>
      <c r="M5624" s="108" t="n">
        <f aca="false">TRUNC(O5624-O5624*$O$2,2)</f>
        <v>110.2</v>
      </c>
      <c r="N5624" s="0" t="s">
        <v>1576</v>
      </c>
      <c r="O5624" s="0" t="n">
        <v>141.2</v>
      </c>
    </row>
    <row r="5625" customFormat="false" ht="13.5" hidden="false" customHeight="false" outlineLevel="0" collapsed="false">
      <c r="A5625" s="121"/>
      <c r="B5625" s="121"/>
      <c r="C5625" s="121"/>
      <c r="D5625" s="121"/>
      <c r="E5625" s="121"/>
      <c r="F5625" s="121"/>
      <c r="G5625" s="121"/>
      <c r="H5625" s="121"/>
      <c r="I5625" s="121"/>
      <c r="J5625" s="121"/>
      <c r="L5625" s="108" t="n">
        <f aca="false">TRUNC(N5625-N5625*$O$2,2)</f>
        <v>0</v>
      </c>
      <c r="M5625" s="108" t="n">
        <f aca="false">TRUNC(O5625-O5625*$O$2,2)</f>
        <v>0</v>
      </c>
      <c r="N5625" s="0" t="n">
        <v>0</v>
      </c>
      <c r="O5625" s="0" t="n">
        <v>0</v>
      </c>
    </row>
    <row r="5626" customFormat="false" ht="15" hidden="false" customHeight="false" outlineLevel="0" collapsed="false">
      <c r="A5626" s="98" t="s">
        <v>916</v>
      </c>
      <c r="B5626" s="99" t="s">
        <v>8</v>
      </c>
      <c r="C5626" s="98" t="s">
        <v>9</v>
      </c>
      <c r="D5626" s="98" t="s">
        <v>10</v>
      </c>
      <c r="E5626" s="100" t="s">
        <v>1565</v>
      </c>
      <c r="F5626" s="100"/>
      <c r="G5626" s="101" t="s">
        <v>11</v>
      </c>
      <c r="H5626" s="99" t="s">
        <v>12</v>
      </c>
      <c r="I5626" s="99" t="s">
        <v>13</v>
      </c>
      <c r="J5626" s="99" t="s">
        <v>15</v>
      </c>
      <c r="L5626" s="108"/>
      <c r="M5626" s="108"/>
    </row>
    <row r="5627" customFormat="false" ht="66" hidden="false" customHeight="true" outlineLevel="0" collapsed="false">
      <c r="A5627" s="102" t="s">
        <v>1566</v>
      </c>
      <c r="B5627" s="103" t="s">
        <v>917</v>
      </c>
      <c r="C5627" s="102" t="s">
        <v>29</v>
      </c>
      <c r="D5627" s="102" t="s">
        <v>918</v>
      </c>
      <c r="E5627" s="104" t="s">
        <v>3291</v>
      </c>
      <c r="F5627" s="104"/>
      <c r="G5627" s="105" t="s">
        <v>65</v>
      </c>
      <c r="H5627" s="106" t="n">
        <v>1</v>
      </c>
      <c r="I5627" s="107" t="n">
        <f aca="false">L5627</f>
        <v>641.23</v>
      </c>
      <c r="J5627" s="107" t="n">
        <f aca="false">M5627</f>
        <v>641.23</v>
      </c>
      <c r="L5627" s="108" t="n">
        <f aca="false">TRUNC(N5627-N5627*$O$2,2)</f>
        <v>641.23</v>
      </c>
      <c r="M5627" s="108" t="n">
        <f aca="false">TRUNC(O5627-O5627*$O$2,2)</f>
        <v>641.23</v>
      </c>
      <c r="N5627" s="0" t="n">
        <v>821.57</v>
      </c>
      <c r="O5627" s="0" t="n">
        <v>821.57</v>
      </c>
    </row>
    <row r="5628" customFormat="false" ht="39.6" hidden="false" customHeight="true" outlineLevel="0" collapsed="false">
      <c r="A5628" s="109" t="s">
        <v>1567</v>
      </c>
      <c r="B5628" s="110" t="s">
        <v>3608</v>
      </c>
      <c r="C5628" s="109" t="s">
        <v>29</v>
      </c>
      <c r="D5628" s="109" t="s">
        <v>3609</v>
      </c>
      <c r="E5628" s="111" t="s">
        <v>3291</v>
      </c>
      <c r="F5628" s="111"/>
      <c r="G5628" s="112" t="s">
        <v>65</v>
      </c>
      <c r="H5628" s="113" t="n">
        <v>1</v>
      </c>
      <c r="I5628" s="114" t="n">
        <f aca="false">L5628</f>
        <v>142.62</v>
      </c>
      <c r="J5628" s="114" t="n">
        <f aca="false">M5628</f>
        <v>142.62</v>
      </c>
      <c r="L5628" s="108" t="n">
        <f aca="false">TRUNC(N5628-N5628*$O$2,2)</f>
        <v>142.62</v>
      </c>
      <c r="M5628" s="108" t="n">
        <f aca="false">TRUNC(O5628-O5628*$O$2,2)</f>
        <v>142.62</v>
      </c>
      <c r="N5628" s="0" t="n">
        <v>182.74</v>
      </c>
      <c r="O5628" s="0" t="n">
        <v>182.74</v>
      </c>
    </row>
    <row r="5629" customFormat="false" ht="39.6" hidden="false" customHeight="true" outlineLevel="0" collapsed="false">
      <c r="A5629" s="109" t="s">
        <v>1567</v>
      </c>
      <c r="B5629" s="110" t="s">
        <v>3610</v>
      </c>
      <c r="C5629" s="109" t="s">
        <v>29</v>
      </c>
      <c r="D5629" s="109" t="s">
        <v>3611</v>
      </c>
      <c r="E5629" s="111" t="s">
        <v>3291</v>
      </c>
      <c r="F5629" s="111"/>
      <c r="G5629" s="112" t="s">
        <v>65</v>
      </c>
      <c r="H5629" s="113" t="n">
        <v>1</v>
      </c>
      <c r="I5629" s="114" t="n">
        <f aca="false">L5629</f>
        <v>72.6</v>
      </c>
      <c r="J5629" s="114" t="n">
        <f aca="false">M5629</f>
        <v>72.6</v>
      </c>
      <c r="L5629" s="108" t="n">
        <f aca="false">TRUNC(N5629-N5629*$O$2,2)</f>
        <v>72.6</v>
      </c>
      <c r="M5629" s="108" t="n">
        <f aca="false">TRUNC(O5629-O5629*$O$2,2)</f>
        <v>72.6</v>
      </c>
      <c r="N5629" s="0" t="n">
        <v>93.02</v>
      </c>
      <c r="O5629" s="0" t="n">
        <v>93.02</v>
      </c>
    </row>
    <row r="5630" customFormat="false" ht="52.9" hidden="false" customHeight="true" outlineLevel="0" collapsed="false">
      <c r="A5630" s="109" t="s">
        <v>1567</v>
      </c>
      <c r="B5630" s="110" t="s">
        <v>3612</v>
      </c>
      <c r="C5630" s="109" t="s">
        <v>29</v>
      </c>
      <c r="D5630" s="109" t="s">
        <v>3613</v>
      </c>
      <c r="E5630" s="111" t="s">
        <v>3291</v>
      </c>
      <c r="F5630" s="111"/>
      <c r="G5630" s="112" t="s">
        <v>65</v>
      </c>
      <c r="H5630" s="113" t="n">
        <v>1</v>
      </c>
      <c r="I5630" s="114" t="n">
        <f aca="false">L5630</f>
        <v>47.36</v>
      </c>
      <c r="J5630" s="114" t="n">
        <f aca="false">M5630</f>
        <v>47.36</v>
      </c>
      <c r="L5630" s="108" t="n">
        <f aca="false">TRUNC(N5630-N5630*$O$2,2)</f>
        <v>47.36</v>
      </c>
      <c r="M5630" s="108" t="n">
        <f aca="false">TRUNC(O5630-O5630*$O$2,2)</f>
        <v>47.36</v>
      </c>
      <c r="N5630" s="0" t="n">
        <v>60.69</v>
      </c>
      <c r="O5630" s="0" t="n">
        <v>60.69</v>
      </c>
    </row>
    <row r="5631" customFormat="false" ht="39.6" hidden="false" customHeight="true" outlineLevel="0" collapsed="false">
      <c r="A5631" s="109" t="s">
        <v>1567</v>
      </c>
      <c r="B5631" s="110" t="s">
        <v>3614</v>
      </c>
      <c r="C5631" s="109" t="s">
        <v>29</v>
      </c>
      <c r="D5631" s="109" t="s">
        <v>3615</v>
      </c>
      <c r="E5631" s="111" t="s">
        <v>3291</v>
      </c>
      <c r="F5631" s="111"/>
      <c r="G5631" s="112" t="s">
        <v>65</v>
      </c>
      <c r="H5631" s="113" t="n">
        <v>1</v>
      </c>
      <c r="I5631" s="114" t="n">
        <f aca="false">L5631</f>
        <v>378.63</v>
      </c>
      <c r="J5631" s="114" t="n">
        <f aca="false">M5631</f>
        <v>378.63</v>
      </c>
      <c r="L5631" s="108" t="n">
        <f aca="false">TRUNC(N5631-N5631*$O$2,2)</f>
        <v>378.63</v>
      </c>
      <c r="M5631" s="108" t="n">
        <f aca="false">TRUNC(O5631-O5631*$O$2,2)</f>
        <v>378.63</v>
      </c>
      <c r="N5631" s="0" t="n">
        <v>485.12</v>
      </c>
      <c r="O5631" s="0" t="n">
        <v>485.12</v>
      </c>
    </row>
    <row r="5632" customFormat="false" ht="12.75" hidden="false" customHeight="false" outlineLevel="0" collapsed="false">
      <c r="A5632" s="115"/>
      <c r="B5632" s="115"/>
      <c r="C5632" s="115"/>
      <c r="D5632" s="115"/>
      <c r="E5632" s="115"/>
      <c r="F5632" s="116"/>
      <c r="G5632" s="115"/>
      <c r="H5632" s="116"/>
      <c r="I5632" s="115"/>
      <c r="J5632" s="116"/>
      <c r="L5632" s="108"/>
      <c r="M5632" s="108" t="n">
        <f aca="false">TRUNC(O5632-O5632*$O$2,2)</f>
        <v>31.82</v>
      </c>
      <c r="N5632" s="0" t="s">
        <v>1574</v>
      </c>
      <c r="O5632" s="0" t="n">
        <v>40.78</v>
      </c>
    </row>
    <row r="5633" customFormat="false" ht="12.75" hidden="false" customHeight="false" outlineLevel="0" collapsed="false">
      <c r="A5633" s="115"/>
      <c r="B5633" s="115"/>
      <c r="C5633" s="115"/>
      <c r="D5633" s="115"/>
      <c r="E5633" s="115"/>
      <c r="F5633" s="116"/>
      <c r="G5633" s="115"/>
      <c r="H5633" s="117" t="s">
        <v>1575</v>
      </c>
      <c r="I5633" s="117"/>
      <c r="J5633" s="118" t="n">
        <f aca="false">M5633</f>
        <v>785.31</v>
      </c>
      <c r="L5633" s="108" t="n">
        <f aca="false">TRUNC(N5633-N5633*$O$2,2)</f>
        <v>0</v>
      </c>
      <c r="M5633" s="108" t="n">
        <f aca="false">TRUNC(O5633-O5633*$O$2,2)</f>
        <v>785.31</v>
      </c>
      <c r="N5633" s="0" t="n">
        <v>0</v>
      </c>
      <c r="O5633" s="0" t="n">
        <v>1006.17</v>
      </c>
    </row>
    <row r="5634" customFormat="false" ht="13.5" hidden="false" customHeight="false" outlineLevel="0" collapsed="false">
      <c r="A5634" s="30"/>
      <c r="B5634" s="30"/>
      <c r="C5634" s="30"/>
      <c r="D5634" s="30"/>
      <c r="E5634" s="30"/>
      <c r="F5634" s="30"/>
      <c r="G5634" s="30"/>
      <c r="H5634" s="119"/>
      <c r="I5634" s="30"/>
      <c r="J5634" s="120"/>
      <c r="L5634" s="108"/>
      <c r="M5634" s="108" t="n">
        <f aca="false">TRUNC(O5634-O5634*$O$2,2)</f>
        <v>785.31</v>
      </c>
      <c r="N5634" s="0" t="s">
        <v>1576</v>
      </c>
      <c r="O5634" s="0" t="n">
        <v>1006.17</v>
      </c>
    </row>
    <row r="5635" customFormat="false" ht="13.5" hidden="false" customHeight="false" outlineLevel="0" collapsed="false">
      <c r="A5635" s="121"/>
      <c r="B5635" s="121"/>
      <c r="C5635" s="121"/>
      <c r="D5635" s="121"/>
      <c r="E5635" s="121"/>
      <c r="F5635" s="121"/>
      <c r="G5635" s="121"/>
      <c r="H5635" s="121"/>
      <c r="I5635" s="121"/>
      <c r="J5635" s="121"/>
      <c r="L5635" s="108" t="n">
        <f aca="false">TRUNC(N5635-N5635*$O$2,2)</f>
        <v>0</v>
      </c>
      <c r="M5635" s="108" t="n">
        <f aca="false">TRUNC(O5635-O5635*$O$2,2)</f>
        <v>0</v>
      </c>
      <c r="N5635" s="0" t="n">
        <v>0</v>
      </c>
      <c r="O5635" s="0" t="n">
        <v>0</v>
      </c>
    </row>
    <row r="5636" customFormat="false" ht="15" hidden="false" customHeight="false" outlineLevel="0" collapsed="false">
      <c r="A5636" s="98" t="s">
        <v>919</v>
      </c>
      <c r="B5636" s="99" t="s">
        <v>8</v>
      </c>
      <c r="C5636" s="98" t="s">
        <v>9</v>
      </c>
      <c r="D5636" s="98" t="s">
        <v>10</v>
      </c>
      <c r="E5636" s="100" t="s">
        <v>1565</v>
      </c>
      <c r="F5636" s="100"/>
      <c r="G5636" s="101" t="s">
        <v>11</v>
      </c>
      <c r="H5636" s="99" t="s">
        <v>12</v>
      </c>
      <c r="I5636" s="99" t="s">
        <v>13</v>
      </c>
      <c r="J5636" s="99" t="s">
        <v>15</v>
      </c>
      <c r="L5636" s="108"/>
      <c r="M5636" s="108"/>
    </row>
    <row r="5637" customFormat="false" ht="39.6" hidden="false" customHeight="true" outlineLevel="0" collapsed="false">
      <c r="A5637" s="102" t="s">
        <v>1566</v>
      </c>
      <c r="B5637" s="103" t="s">
        <v>920</v>
      </c>
      <c r="C5637" s="102" t="s">
        <v>29</v>
      </c>
      <c r="D5637" s="102" t="s">
        <v>921</v>
      </c>
      <c r="E5637" s="104" t="s">
        <v>3291</v>
      </c>
      <c r="F5637" s="104"/>
      <c r="G5637" s="105" t="s">
        <v>65</v>
      </c>
      <c r="H5637" s="106" t="n">
        <v>1</v>
      </c>
      <c r="I5637" s="107" t="n">
        <f aca="false">L5637</f>
        <v>72.75</v>
      </c>
      <c r="J5637" s="107" t="n">
        <f aca="false">M5637</f>
        <v>72.75</v>
      </c>
      <c r="L5637" s="108" t="n">
        <f aca="false">TRUNC(N5637-N5637*$O$2,2)</f>
        <v>72.75</v>
      </c>
      <c r="M5637" s="108" t="n">
        <f aca="false">TRUNC(O5637-O5637*$O$2,2)</f>
        <v>72.75</v>
      </c>
      <c r="N5637" s="0" t="n">
        <v>93.22</v>
      </c>
      <c r="O5637" s="0" t="n">
        <v>93.22</v>
      </c>
    </row>
    <row r="5638" customFormat="false" ht="39.6" hidden="false" customHeight="true" outlineLevel="0" collapsed="false">
      <c r="A5638" s="109" t="s">
        <v>1567</v>
      </c>
      <c r="B5638" s="110" t="s">
        <v>3312</v>
      </c>
      <c r="C5638" s="109" t="s">
        <v>29</v>
      </c>
      <c r="D5638" s="109" t="s">
        <v>3313</v>
      </c>
      <c r="E5638" s="111" t="s">
        <v>1570</v>
      </c>
      <c r="F5638" s="111"/>
      <c r="G5638" s="112" t="s">
        <v>31</v>
      </c>
      <c r="H5638" s="113" t="n">
        <v>0.4467</v>
      </c>
      <c r="I5638" s="114" t="n">
        <f aca="false">L5638</f>
        <v>22.6</v>
      </c>
      <c r="J5638" s="114" t="n">
        <f aca="false">M5638</f>
        <v>10.09</v>
      </c>
      <c r="L5638" s="108" t="n">
        <f aca="false">TRUNC(N5638-N5638*$O$2,2)</f>
        <v>22.6</v>
      </c>
      <c r="M5638" s="108" t="n">
        <f aca="false">TRUNC(O5638-O5638*$O$2,2)</f>
        <v>10.09</v>
      </c>
      <c r="N5638" s="0" t="n">
        <v>28.96</v>
      </c>
      <c r="O5638" s="0" t="n">
        <v>12.93</v>
      </c>
    </row>
    <row r="5639" customFormat="false" ht="39.6" hidden="false" customHeight="true" outlineLevel="0" collapsed="false">
      <c r="A5639" s="109" t="s">
        <v>1567</v>
      </c>
      <c r="B5639" s="110" t="s">
        <v>1597</v>
      </c>
      <c r="C5639" s="109" t="s">
        <v>29</v>
      </c>
      <c r="D5639" s="109" t="s">
        <v>1598</v>
      </c>
      <c r="E5639" s="111" t="s">
        <v>1570</v>
      </c>
      <c r="F5639" s="111"/>
      <c r="G5639" s="112" t="s">
        <v>31</v>
      </c>
      <c r="H5639" s="113" t="n">
        <v>0.1407</v>
      </c>
      <c r="I5639" s="114" t="n">
        <f aca="false">L5639</f>
        <v>15.82</v>
      </c>
      <c r="J5639" s="114" t="n">
        <f aca="false">M5639</f>
        <v>2.22</v>
      </c>
      <c r="L5639" s="108" t="n">
        <f aca="false">TRUNC(N5639-N5639*$O$2,2)</f>
        <v>15.82</v>
      </c>
      <c r="M5639" s="108" t="n">
        <f aca="false">TRUNC(O5639-O5639*$O$2,2)</f>
        <v>2.22</v>
      </c>
      <c r="N5639" s="0" t="n">
        <v>20.28</v>
      </c>
      <c r="O5639" s="0" t="n">
        <v>2.85</v>
      </c>
    </row>
    <row r="5640" customFormat="false" ht="25.5" hidden="false" customHeight="false" outlineLevel="0" collapsed="false">
      <c r="A5640" s="122" t="s">
        <v>1578</v>
      </c>
      <c r="B5640" s="123" t="s">
        <v>3616</v>
      </c>
      <c r="C5640" s="122" t="s">
        <v>29</v>
      </c>
      <c r="D5640" s="122" t="s">
        <v>3617</v>
      </c>
      <c r="E5640" s="124" t="s">
        <v>1581</v>
      </c>
      <c r="F5640" s="124"/>
      <c r="G5640" s="125" t="s">
        <v>65</v>
      </c>
      <c r="H5640" s="126" t="n">
        <v>1</v>
      </c>
      <c r="I5640" s="127" t="n">
        <f aca="false">L5640</f>
        <v>60.4</v>
      </c>
      <c r="J5640" s="127" t="n">
        <f aca="false">M5640</f>
        <v>60.4</v>
      </c>
      <c r="L5640" s="108" t="n">
        <f aca="false">TRUNC(N5640-N5640*$O$2,2)</f>
        <v>60.4</v>
      </c>
      <c r="M5640" s="108" t="n">
        <f aca="false">TRUNC(O5640-O5640*$O$2,2)</f>
        <v>60.4</v>
      </c>
      <c r="N5640" s="0" t="n">
        <v>77.39</v>
      </c>
      <c r="O5640" s="0" t="n">
        <v>77.39</v>
      </c>
    </row>
    <row r="5641" customFormat="false" ht="25.5" hidden="false" customHeight="false" outlineLevel="0" collapsed="false">
      <c r="A5641" s="122" t="s">
        <v>1578</v>
      </c>
      <c r="B5641" s="123" t="s">
        <v>3606</v>
      </c>
      <c r="C5641" s="122" t="s">
        <v>29</v>
      </c>
      <c r="D5641" s="122" t="s">
        <v>3607</v>
      </c>
      <c r="E5641" s="124" t="s">
        <v>1581</v>
      </c>
      <c r="F5641" s="124"/>
      <c r="G5641" s="125" t="s">
        <v>65</v>
      </c>
      <c r="H5641" s="126" t="n">
        <v>0.021</v>
      </c>
      <c r="I5641" s="127" t="n">
        <f aca="false">L5641</f>
        <v>2.16</v>
      </c>
      <c r="J5641" s="127" t="n">
        <f aca="false">M5641</f>
        <v>0.03</v>
      </c>
      <c r="L5641" s="108" t="n">
        <f aca="false">TRUNC(N5641-N5641*$O$2,2)</f>
        <v>2.16</v>
      </c>
      <c r="M5641" s="108" t="n">
        <f aca="false">TRUNC(O5641-O5641*$O$2,2)</f>
        <v>0.03</v>
      </c>
      <c r="N5641" s="0" t="n">
        <v>2.77</v>
      </c>
      <c r="O5641" s="0" t="n">
        <v>0.05</v>
      </c>
    </row>
    <row r="5642" customFormat="false" ht="12.75" hidden="false" customHeight="false" outlineLevel="0" collapsed="false">
      <c r="A5642" s="115"/>
      <c r="B5642" s="115"/>
      <c r="C5642" s="115"/>
      <c r="D5642" s="115"/>
      <c r="E5642" s="115"/>
      <c r="F5642" s="116"/>
      <c r="G5642" s="115"/>
      <c r="H5642" s="116"/>
      <c r="I5642" s="115"/>
      <c r="J5642" s="116"/>
      <c r="L5642" s="108"/>
      <c r="M5642" s="108" t="n">
        <f aca="false">TRUNC(O5642-O5642*$O$2,2)</f>
        <v>9.69</v>
      </c>
      <c r="N5642" s="0" t="s">
        <v>1574</v>
      </c>
      <c r="O5642" s="0" t="n">
        <v>12.42</v>
      </c>
    </row>
    <row r="5643" customFormat="false" ht="12.75" hidden="false" customHeight="false" outlineLevel="0" collapsed="false">
      <c r="A5643" s="115"/>
      <c r="B5643" s="115"/>
      <c r="C5643" s="115"/>
      <c r="D5643" s="115"/>
      <c r="E5643" s="115"/>
      <c r="F5643" s="116"/>
      <c r="G5643" s="115"/>
      <c r="H5643" s="117" t="s">
        <v>1575</v>
      </c>
      <c r="I5643" s="117"/>
      <c r="J5643" s="118" t="n">
        <f aca="false">M5643</f>
        <v>89.1</v>
      </c>
      <c r="L5643" s="108" t="n">
        <f aca="false">TRUNC(N5643-N5643*$O$2,2)</f>
        <v>0</v>
      </c>
      <c r="M5643" s="108" t="n">
        <f aca="false">TRUNC(O5643-O5643*$O$2,2)</f>
        <v>89.1</v>
      </c>
      <c r="N5643" s="0" t="n">
        <v>0</v>
      </c>
      <c r="O5643" s="0" t="n">
        <v>114.16</v>
      </c>
    </row>
    <row r="5644" customFormat="false" ht="13.5" hidden="false" customHeight="false" outlineLevel="0" collapsed="false">
      <c r="A5644" s="30"/>
      <c r="B5644" s="30"/>
      <c r="C5644" s="30"/>
      <c r="D5644" s="30"/>
      <c r="E5644" s="30"/>
      <c r="F5644" s="30"/>
      <c r="G5644" s="30"/>
      <c r="H5644" s="119"/>
      <c r="I5644" s="30"/>
      <c r="J5644" s="120"/>
      <c r="L5644" s="108"/>
      <c r="M5644" s="108" t="n">
        <f aca="false">TRUNC(O5644-O5644*$O$2,2)</f>
        <v>89.1</v>
      </c>
      <c r="N5644" s="0" t="s">
        <v>1576</v>
      </c>
      <c r="O5644" s="0" t="n">
        <v>114.16</v>
      </c>
    </row>
    <row r="5645" customFormat="false" ht="13.5" hidden="false" customHeight="false" outlineLevel="0" collapsed="false">
      <c r="A5645" s="121"/>
      <c r="B5645" s="121"/>
      <c r="C5645" s="121"/>
      <c r="D5645" s="121"/>
      <c r="E5645" s="121"/>
      <c r="F5645" s="121"/>
      <c r="G5645" s="121"/>
      <c r="H5645" s="121"/>
      <c r="I5645" s="121"/>
      <c r="J5645" s="121"/>
      <c r="L5645" s="108" t="n">
        <f aca="false">TRUNC(N5645-N5645*$O$2,2)</f>
        <v>0</v>
      </c>
      <c r="M5645" s="108" t="n">
        <f aca="false">TRUNC(O5645-O5645*$O$2,2)</f>
        <v>0</v>
      </c>
      <c r="N5645" s="0" t="n">
        <v>0</v>
      </c>
      <c r="O5645" s="0" t="n">
        <v>0</v>
      </c>
    </row>
    <row r="5646" customFormat="false" ht="15" hidden="false" customHeight="false" outlineLevel="0" collapsed="false">
      <c r="A5646" s="98" t="s">
        <v>922</v>
      </c>
      <c r="B5646" s="99" t="s">
        <v>8</v>
      </c>
      <c r="C5646" s="98" t="s">
        <v>9</v>
      </c>
      <c r="D5646" s="98" t="s">
        <v>10</v>
      </c>
      <c r="E5646" s="100" t="s">
        <v>1565</v>
      </c>
      <c r="F5646" s="100"/>
      <c r="G5646" s="101" t="s">
        <v>11</v>
      </c>
      <c r="H5646" s="99" t="s">
        <v>12</v>
      </c>
      <c r="I5646" s="99" t="s">
        <v>13</v>
      </c>
      <c r="J5646" s="99" t="s">
        <v>15</v>
      </c>
      <c r="L5646" s="108"/>
      <c r="M5646" s="108"/>
    </row>
    <row r="5647" customFormat="false" ht="26.45" hidden="false" customHeight="true" outlineLevel="0" collapsed="false">
      <c r="A5647" s="102" t="s">
        <v>1566</v>
      </c>
      <c r="B5647" s="103" t="s">
        <v>923</v>
      </c>
      <c r="C5647" s="102" t="s">
        <v>22</v>
      </c>
      <c r="D5647" s="102" t="s">
        <v>924</v>
      </c>
      <c r="E5647" s="104" t="s">
        <v>3291</v>
      </c>
      <c r="F5647" s="104"/>
      <c r="G5647" s="105" t="s">
        <v>11</v>
      </c>
      <c r="H5647" s="106" t="n">
        <v>1</v>
      </c>
      <c r="I5647" s="107" t="n">
        <f aca="false">L5647</f>
        <v>94.45</v>
      </c>
      <c r="J5647" s="107" t="n">
        <f aca="false">M5647</f>
        <v>94.45</v>
      </c>
      <c r="L5647" s="108" t="n">
        <f aca="false">TRUNC(N5647-N5647*$O$2,2)</f>
        <v>94.45</v>
      </c>
      <c r="M5647" s="108" t="n">
        <f aca="false">TRUNC(O5647-O5647*$O$2,2)</f>
        <v>94.45</v>
      </c>
      <c r="N5647" s="0" t="n">
        <v>121.02</v>
      </c>
      <c r="O5647" s="0" t="n">
        <v>121.02</v>
      </c>
    </row>
    <row r="5648" customFormat="false" ht="39.6" hidden="false" customHeight="true" outlineLevel="0" collapsed="false">
      <c r="A5648" s="109" t="s">
        <v>1567</v>
      </c>
      <c r="B5648" s="110" t="s">
        <v>3312</v>
      </c>
      <c r="C5648" s="109" t="s">
        <v>29</v>
      </c>
      <c r="D5648" s="109" t="s">
        <v>3313</v>
      </c>
      <c r="E5648" s="111" t="s">
        <v>1570</v>
      </c>
      <c r="F5648" s="111"/>
      <c r="G5648" s="112" t="s">
        <v>31</v>
      </c>
      <c r="H5648" s="113" t="n">
        <v>0.5</v>
      </c>
      <c r="I5648" s="114" t="n">
        <f aca="false">L5648</f>
        <v>22.6</v>
      </c>
      <c r="J5648" s="114" t="n">
        <f aca="false">M5648</f>
        <v>11.3</v>
      </c>
      <c r="L5648" s="108" t="n">
        <f aca="false">TRUNC(N5648-N5648*$O$2,2)</f>
        <v>22.6</v>
      </c>
      <c r="M5648" s="108" t="n">
        <f aca="false">TRUNC(O5648-O5648*$O$2,2)</f>
        <v>11.3</v>
      </c>
      <c r="N5648" s="0" t="n">
        <v>28.96</v>
      </c>
      <c r="O5648" s="0" t="n">
        <v>14.48</v>
      </c>
    </row>
    <row r="5649" customFormat="false" ht="25.5" hidden="false" customHeight="false" outlineLevel="0" collapsed="false">
      <c r="A5649" s="122" t="s">
        <v>1578</v>
      </c>
      <c r="B5649" s="123" t="s">
        <v>3606</v>
      </c>
      <c r="C5649" s="122" t="s">
        <v>29</v>
      </c>
      <c r="D5649" s="122" t="s">
        <v>3607</v>
      </c>
      <c r="E5649" s="124" t="s">
        <v>1581</v>
      </c>
      <c r="F5649" s="124"/>
      <c r="G5649" s="125" t="s">
        <v>65</v>
      </c>
      <c r="H5649" s="126" t="n">
        <v>0.42</v>
      </c>
      <c r="I5649" s="127" t="n">
        <f aca="false">L5649</f>
        <v>2.16</v>
      </c>
      <c r="J5649" s="127" t="n">
        <f aca="false">M5649</f>
        <v>0.9</v>
      </c>
      <c r="L5649" s="108" t="n">
        <f aca="false">TRUNC(N5649-N5649*$O$2,2)</f>
        <v>2.16</v>
      </c>
      <c r="M5649" s="108" t="n">
        <f aca="false">TRUNC(O5649-O5649*$O$2,2)</f>
        <v>0.9</v>
      </c>
      <c r="N5649" s="0" t="n">
        <v>2.77</v>
      </c>
      <c r="O5649" s="0" t="n">
        <v>1.16</v>
      </c>
    </row>
    <row r="5650" customFormat="false" ht="25.5" hidden="false" customHeight="false" outlineLevel="0" collapsed="false">
      <c r="A5650" s="122" t="s">
        <v>1578</v>
      </c>
      <c r="B5650" s="123" t="s">
        <v>3618</v>
      </c>
      <c r="C5650" s="122" t="s">
        <v>29</v>
      </c>
      <c r="D5650" s="122" t="s">
        <v>3619</v>
      </c>
      <c r="E5650" s="124" t="s">
        <v>1581</v>
      </c>
      <c r="F5650" s="124"/>
      <c r="G5650" s="125" t="s">
        <v>65</v>
      </c>
      <c r="H5650" s="126" t="n">
        <v>1</v>
      </c>
      <c r="I5650" s="127" t="n">
        <f aca="false">L5650</f>
        <v>82.24</v>
      </c>
      <c r="J5650" s="127" t="n">
        <f aca="false">M5650</f>
        <v>82.24</v>
      </c>
      <c r="L5650" s="108" t="n">
        <f aca="false">TRUNC(N5650-N5650*$O$2,2)</f>
        <v>82.24</v>
      </c>
      <c r="M5650" s="108" t="n">
        <f aca="false">TRUNC(O5650-O5650*$O$2,2)</f>
        <v>82.24</v>
      </c>
      <c r="N5650" s="0" t="n">
        <v>105.38</v>
      </c>
      <c r="O5650" s="0" t="n">
        <v>105.38</v>
      </c>
    </row>
    <row r="5651" customFormat="false" ht="12.75" hidden="false" customHeight="false" outlineLevel="0" collapsed="false">
      <c r="A5651" s="115"/>
      <c r="B5651" s="115"/>
      <c r="C5651" s="115"/>
      <c r="D5651" s="115"/>
      <c r="E5651" s="115"/>
      <c r="F5651" s="116"/>
      <c r="G5651" s="115"/>
      <c r="H5651" s="116"/>
      <c r="I5651" s="115"/>
      <c r="J5651" s="116"/>
      <c r="L5651" s="108"/>
      <c r="M5651" s="108" t="n">
        <f aca="false">TRUNC(O5651-O5651*$O$2,2)</f>
        <v>9.12</v>
      </c>
      <c r="N5651" s="0" t="s">
        <v>1574</v>
      </c>
      <c r="O5651" s="0" t="n">
        <v>11.69</v>
      </c>
    </row>
    <row r="5652" customFormat="false" ht="12.75" hidden="false" customHeight="false" outlineLevel="0" collapsed="false">
      <c r="A5652" s="115"/>
      <c r="B5652" s="115"/>
      <c r="C5652" s="115"/>
      <c r="D5652" s="115"/>
      <c r="E5652" s="115"/>
      <c r="F5652" s="116"/>
      <c r="G5652" s="115"/>
      <c r="H5652" s="117" t="s">
        <v>1575</v>
      </c>
      <c r="I5652" s="117"/>
      <c r="J5652" s="118" t="n">
        <f aca="false">M5652</f>
        <v>115.67</v>
      </c>
      <c r="L5652" s="108" t="n">
        <f aca="false">TRUNC(N5652-N5652*$O$2,2)</f>
        <v>0</v>
      </c>
      <c r="M5652" s="108" t="n">
        <f aca="false">TRUNC(O5652-O5652*$O$2,2)</f>
        <v>115.67</v>
      </c>
      <c r="N5652" s="0" t="n">
        <v>0</v>
      </c>
      <c r="O5652" s="0" t="n">
        <v>148.21</v>
      </c>
    </row>
    <row r="5653" customFormat="false" ht="13.5" hidden="false" customHeight="false" outlineLevel="0" collapsed="false">
      <c r="A5653" s="30"/>
      <c r="B5653" s="30"/>
      <c r="C5653" s="30"/>
      <c r="D5653" s="30"/>
      <c r="E5653" s="30"/>
      <c r="F5653" s="30"/>
      <c r="G5653" s="30"/>
      <c r="H5653" s="119"/>
      <c r="I5653" s="30"/>
      <c r="J5653" s="120"/>
      <c r="L5653" s="108"/>
      <c r="M5653" s="108" t="n">
        <f aca="false">TRUNC(O5653-O5653*$O$2,2)</f>
        <v>1156.77</v>
      </c>
      <c r="N5653" s="0" t="s">
        <v>1576</v>
      </c>
      <c r="O5653" s="0" t="n">
        <v>1482.1</v>
      </c>
    </row>
    <row r="5654" customFormat="false" ht="13.5" hidden="false" customHeight="false" outlineLevel="0" collapsed="false">
      <c r="A5654" s="121"/>
      <c r="B5654" s="121"/>
      <c r="C5654" s="121"/>
      <c r="D5654" s="121"/>
      <c r="E5654" s="121"/>
      <c r="F5654" s="121"/>
      <c r="G5654" s="121"/>
      <c r="H5654" s="121"/>
      <c r="I5654" s="121"/>
      <c r="J5654" s="121"/>
      <c r="L5654" s="108" t="n">
        <f aca="false">TRUNC(N5654-N5654*$O$2,2)</f>
        <v>0</v>
      </c>
      <c r="M5654" s="108" t="n">
        <f aca="false">TRUNC(O5654-O5654*$O$2,2)</f>
        <v>0</v>
      </c>
      <c r="N5654" s="0" t="n">
        <v>0</v>
      </c>
      <c r="O5654" s="0" t="n">
        <v>0</v>
      </c>
    </row>
    <row r="5655" customFormat="false" ht="15" hidden="false" customHeight="false" outlineLevel="0" collapsed="false">
      <c r="A5655" s="98" t="s">
        <v>925</v>
      </c>
      <c r="B5655" s="99" t="s">
        <v>8</v>
      </c>
      <c r="C5655" s="98" t="s">
        <v>9</v>
      </c>
      <c r="D5655" s="98" t="s">
        <v>10</v>
      </c>
      <c r="E5655" s="100" t="s">
        <v>1565</v>
      </c>
      <c r="F5655" s="100"/>
      <c r="G5655" s="101" t="s">
        <v>11</v>
      </c>
      <c r="H5655" s="99" t="s">
        <v>12</v>
      </c>
      <c r="I5655" s="99" t="s">
        <v>13</v>
      </c>
      <c r="J5655" s="99" t="s">
        <v>15</v>
      </c>
      <c r="L5655" s="108"/>
      <c r="M5655" s="108"/>
    </row>
    <row r="5656" customFormat="false" ht="52.9" hidden="false" customHeight="true" outlineLevel="0" collapsed="false">
      <c r="A5656" s="102" t="s">
        <v>1566</v>
      </c>
      <c r="B5656" s="103" t="s">
        <v>926</v>
      </c>
      <c r="C5656" s="102" t="s">
        <v>29</v>
      </c>
      <c r="D5656" s="102" t="s">
        <v>927</v>
      </c>
      <c r="E5656" s="104" t="s">
        <v>3291</v>
      </c>
      <c r="F5656" s="104"/>
      <c r="G5656" s="105" t="s">
        <v>65</v>
      </c>
      <c r="H5656" s="106" t="n">
        <v>1</v>
      </c>
      <c r="I5656" s="107" t="n">
        <f aca="false">L5656</f>
        <v>301.78</v>
      </c>
      <c r="J5656" s="107" t="n">
        <f aca="false">M5656</f>
        <v>301.78</v>
      </c>
      <c r="L5656" s="108" t="n">
        <f aca="false">TRUNC(N5656-N5656*$O$2,2)</f>
        <v>301.78</v>
      </c>
      <c r="M5656" s="108" t="n">
        <f aca="false">TRUNC(O5656-O5656*$O$2,2)</f>
        <v>301.78</v>
      </c>
      <c r="N5656" s="0" t="n">
        <v>386.66</v>
      </c>
      <c r="O5656" s="0" t="n">
        <v>386.66</v>
      </c>
    </row>
    <row r="5657" customFormat="false" ht="52.9" hidden="false" customHeight="true" outlineLevel="0" collapsed="false">
      <c r="A5657" s="109" t="s">
        <v>1567</v>
      </c>
      <c r="B5657" s="110" t="s">
        <v>3612</v>
      </c>
      <c r="C5657" s="109" t="s">
        <v>29</v>
      </c>
      <c r="D5657" s="109" t="s">
        <v>3613</v>
      </c>
      <c r="E5657" s="111" t="s">
        <v>3291</v>
      </c>
      <c r="F5657" s="111"/>
      <c r="G5657" s="112" t="s">
        <v>65</v>
      </c>
      <c r="H5657" s="113" t="n">
        <v>1</v>
      </c>
      <c r="I5657" s="114" t="n">
        <f aca="false">L5657</f>
        <v>47.36</v>
      </c>
      <c r="J5657" s="114" t="n">
        <f aca="false">M5657</f>
        <v>47.36</v>
      </c>
      <c r="L5657" s="108" t="n">
        <f aca="false">TRUNC(N5657-N5657*$O$2,2)</f>
        <v>47.36</v>
      </c>
      <c r="M5657" s="108" t="n">
        <f aca="false">TRUNC(O5657-O5657*$O$2,2)</f>
        <v>47.36</v>
      </c>
      <c r="N5657" s="0" t="n">
        <v>60.69</v>
      </c>
      <c r="O5657" s="0" t="n">
        <v>60.69</v>
      </c>
    </row>
    <row r="5658" customFormat="false" ht="39.6" hidden="false" customHeight="true" outlineLevel="0" collapsed="false">
      <c r="A5658" s="109" t="s">
        <v>1567</v>
      </c>
      <c r="B5658" s="110" t="s">
        <v>3608</v>
      </c>
      <c r="C5658" s="109" t="s">
        <v>29</v>
      </c>
      <c r="D5658" s="109" t="s">
        <v>3609</v>
      </c>
      <c r="E5658" s="111" t="s">
        <v>3291</v>
      </c>
      <c r="F5658" s="111"/>
      <c r="G5658" s="112" t="s">
        <v>65</v>
      </c>
      <c r="H5658" s="113" t="n">
        <v>1</v>
      </c>
      <c r="I5658" s="114" t="n">
        <f aca="false">L5658</f>
        <v>142.62</v>
      </c>
      <c r="J5658" s="114" t="n">
        <f aca="false">M5658</f>
        <v>142.62</v>
      </c>
      <c r="L5658" s="108" t="n">
        <f aca="false">TRUNC(N5658-N5658*$O$2,2)</f>
        <v>142.62</v>
      </c>
      <c r="M5658" s="108" t="n">
        <f aca="false">TRUNC(O5658-O5658*$O$2,2)</f>
        <v>142.62</v>
      </c>
      <c r="N5658" s="0" t="n">
        <v>182.74</v>
      </c>
      <c r="O5658" s="0" t="n">
        <v>182.74</v>
      </c>
    </row>
    <row r="5659" customFormat="false" ht="39.6" hidden="false" customHeight="true" outlineLevel="0" collapsed="false">
      <c r="A5659" s="109" t="s">
        <v>1567</v>
      </c>
      <c r="B5659" s="110" t="s">
        <v>3620</v>
      </c>
      <c r="C5659" s="109" t="s">
        <v>29</v>
      </c>
      <c r="D5659" s="109" t="s">
        <v>3621</v>
      </c>
      <c r="E5659" s="111" t="s">
        <v>3291</v>
      </c>
      <c r="F5659" s="111"/>
      <c r="G5659" s="112" t="s">
        <v>65</v>
      </c>
      <c r="H5659" s="113" t="n">
        <v>1</v>
      </c>
      <c r="I5659" s="114" t="n">
        <f aca="false">L5659</f>
        <v>111.79</v>
      </c>
      <c r="J5659" s="114" t="n">
        <f aca="false">M5659</f>
        <v>111.79</v>
      </c>
      <c r="L5659" s="108" t="n">
        <f aca="false">TRUNC(N5659-N5659*$O$2,2)</f>
        <v>111.79</v>
      </c>
      <c r="M5659" s="108" t="n">
        <f aca="false">TRUNC(O5659-O5659*$O$2,2)</f>
        <v>111.79</v>
      </c>
      <c r="N5659" s="0" t="n">
        <v>143.23</v>
      </c>
      <c r="O5659" s="0" t="n">
        <v>143.23</v>
      </c>
    </row>
    <row r="5660" customFormat="false" ht="12.75" hidden="false" customHeight="false" outlineLevel="0" collapsed="false">
      <c r="A5660" s="115"/>
      <c r="B5660" s="115"/>
      <c r="C5660" s="115"/>
      <c r="D5660" s="115"/>
      <c r="E5660" s="115"/>
      <c r="F5660" s="116"/>
      <c r="G5660" s="115"/>
      <c r="H5660" s="116"/>
      <c r="I5660" s="115"/>
      <c r="J5660" s="116"/>
      <c r="L5660" s="108"/>
      <c r="M5660" s="108" t="n">
        <f aca="false">TRUNC(O5660-O5660*$O$2,2)</f>
        <v>24.8</v>
      </c>
      <c r="N5660" s="0" t="s">
        <v>1574</v>
      </c>
      <c r="O5660" s="0" t="n">
        <v>31.78</v>
      </c>
    </row>
    <row r="5661" customFormat="false" ht="12.75" hidden="false" customHeight="false" outlineLevel="0" collapsed="false">
      <c r="A5661" s="115"/>
      <c r="B5661" s="115"/>
      <c r="C5661" s="115"/>
      <c r="D5661" s="115"/>
      <c r="E5661" s="115"/>
      <c r="F5661" s="116"/>
      <c r="G5661" s="115"/>
      <c r="H5661" s="117" t="s">
        <v>1575</v>
      </c>
      <c r="I5661" s="117"/>
      <c r="J5661" s="118" t="n">
        <f aca="false">M5661</f>
        <v>369.59</v>
      </c>
      <c r="L5661" s="108" t="n">
        <f aca="false">TRUNC(N5661-N5661*$O$2,2)</f>
        <v>0</v>
      </c>
      <c r="M5661" s="108" t="n">
        <f aca="false">TRUNC(O5661-O5661*$O$2,2)</f>
        <v>369.59</v>
      </c>
      <c r="N5661" s="0" t="n">
        <v>0</v>
      </c>
      <c r="O5661" s="0" t="n">
        <v>473.54</v>
      </c>
    </row>
    <row r="5662" customFormat="false" ht="13.5" hidden="false" customHeight="false" outlineLevel="0" collapsed="false">
      <c r="A5662" s="30"/>
      <c r="B5662" s="30"/>
      <c r="C5662" s="30"/>
      <c r="D5662" s="30"/>
      <c r="E5662" s="30"/>
      <c r="F5662" s="30"/>
      <c r="G5662" s="30"/>
      <c r="H5662" s="119"/>
      <c r="I5662" s="30"/>
      <c r="J5662" s="120"/>
      <c r="L5662" s="108"/>
      <c r="M5662" s="108" t="n">
        <f aca="false">TRUNC(O5662-O5662*$O$2,2)</f>
        <v>1478.39</v>
      </c>
      <c r="N5662" s="0" t="s">
        <v>1576</v>
      </c>
      <c r="O5662" s="0" t="n">
        <v>1894.16</v>
      </c>
    </row>
    <row r="5663" customFormat="false" ht="13.5" hidden="false" customHeight="false" outlineLevel="0" collapsed="false">
      <c r="A5663" s="121"/>
      <c r="B5663" s="121"/>
      <c r="C5663" s="121"/>
      <c r="D5663" s="121"/>
      <c r="E5663" s="121"/>
      <c r="F5663" s="121"/>
      <c r="G5663" s="121"/>
      <c r="H5663" s="121"/>
      <c r="I5663" s="121"/>
      <c r="J5663" s="121"/>
      <c r="L5663" s="108" t="n">
        <f aca="false">TRUNC(N5663-N5663*$O$2,2)</f>
        <v>0</v>
      </c>
      <c r="M5663" s="108" t="n">
        <f aca="false">TRUNC(O5663-O5663*$O$2,2)</f>
        <v>0</v>
      </c>
      <c r="N5663" s="0" t="n">
        <v>0</v>
      </c>
      <c r="O5663" s="0" t="n">
        <v>0</v>
      </c>
    </row>
    <row r="5664" customFormat="false" ht="15" hidden="false" customHeight="false" outlineLevel="0" collapsed="false">
      <c r="A5664" s="98" t="s">
        <v>928</v>
      </c>
      <c r="B5664" s="99" t="s">
        <v>8</v>
      </c>
      <c r="C5664" s="98" t="s">
        <v>9</v>
      </c>
      <c r="D5664" s="98" t="s">
        <v>10</v>
      </c>
      <c r="E5664" s="100" t="s">
        <v>1565</v>
      </c>
      <c r="F5664" s="100"/>
      <c r="G5664" s="101" t="s">
        <v>11</v>
      </c>
      <c r="H5664" s="99" t="s">
        <v>12</v>
      </c>
      <c r="I5664" s="99" t="s">
        <v>13</v>
      </c>
      <c r="J5664" s="99" t="s">
        <v>15</v>
      </c>
      <c r="L5664" s="108"/>
      <c r="M5664" s="108"/>
    </row>
    <row r="5665" customFormat="false" ht="39.6" hidden="false" customHeight="true" outlineLevel="0" collapsed="false">
      <c r="A5665" s="102" t="s">
        <v>1566</v>
      </c>
      <c r="B5665" s="103" t="s">
        <v>929</v>
      </c>
      <c r="C5665" s="102" t="s">
        <v>29</v>
      </c>
      <c r="D5665" s="102" t="s">
        <v>930</v>
      </c>
      <c r="E5665" s="104" t="s">
        <v>3291</v>
      </c>
      <c r="F5665" s="104"/>
      <c r="G5665" s="105" t="s">
        <v>65</v>
      </c>
      <c r="H5665" s="106" t="n">
        <v>1</v>
      </c>
      <c r="I5665" s="107" t="n">
        <f aca="false">L5665</f>
        <v>167.19</v>
      </c>
      <c r="J5665" s="107" t="n">
        <f aca="false">M5665</f>
        <v>167.19</v>
      </c>
      <c r="L5665" s="108" t="n">
        <f aca="false">TRUNC(N5665-N5665*$O$2,2)</f>
        <v>167.19</v>
      </c>
      <c r="M5665" s="108" t="n">
        <f aca="false">TRUNC(O5665-O5665*$O$2,2)</f>
        <v>167.19</v>
      </c>
      <c r="N5665" s="0" t="n">
        <v>214.22</v>
      </c>
      <c r="O5665" s="0" t="n">
        <v>214.22</v>
      </c>
    </row>
    <row r="5666" customFormat="false" ht="39.6" hidden="false" customHeight="true" outlineLevel="0" collapsed="false">
      <c r="A5666" s="109" t="s">
        <v>1567</v>
      </c>
      <c r="B5666" s="110" t="s">
        <v>3197</v>
      </c>
      <c r="C5666" s="109" t="s">
        <v>29</v>
      </c>
      <c r="D5666" s="109" t="s">
        <v>3198</v>
      </c>
      <c r="E5666" s="111" t="s">
        <v>1570</v>
      </c>
      <c r="F5666" s="111"/>
      <c r="G5666" s="112" t="s">
        <v>31</v>
      </c>
      <c r="H5666" s="113" t="n">
        <v>0.4774</v>
      </c>
      <c r="I5666" s="114" t="n">
        <f aca="false">L5666</f>
        <v>19.27</v>
      </c>
      <c r="J5666" s="114" t="n">
        <f aca="false">M5666</f>
        <v>9.2</v>
      </c>
      <c r="L5666" s="108" t="n">
        <f aca="false">TRUNC(N5666-N5666*$O$2,2)</f>
        <v>19.27</v>
      </c>
      <c r="M5666" s="108" t="n">
        <f aca="false">TRUNC(O5666-O5666*$O$2,2)</f>
        <v>9.2</v>
      </c>
      <c r="N5666" s="0" t="n">
        <v>24.7</v>
      </c>
      <c r="O5666" s="0" t="n">
        <v>11.79</v>
      </c>
    </row>
    <row r="5667" customFormat="false" ht="39.6" hidden="false" customHeight="true" outlineLevel="0" collapsed="false">
      <c r="A5667" s="109" t="s">
        <v>1567</v>
      </c>
      <c r="B5667" s="110" t="s">
        <v>1597</v>
      </c>
      <c r="C5667" s="109" t="s">
        <v>29</v>
      </c>
      <c r="D5667" s="109" t="s">
        <v>1598</v>
      </c>
      <c r="E5667" s="111" t="s">
        <v>1570</v>
      </c>
      <c r="F5667" s="111"/>
      <c r="G5667" s="112" t="s">
        <v>31</v>
      </c>
      <c r="H5667" s="113" t="n">
        <v>0.1504</v>
      </c>
      <c r="I5667" s="114" t="n">
        <f aca="false">L5667</f>
        <v>15.82</v>
      </c>
      <c r="J5667" s="114" t="n">
        <f aca="false">M5667</f>
        <v>2.38</v>
      </c>
      <c r="L5667" s="108" t="n">
        <f aca="false">TRUNC(N5667-N5667*$O$2,2)</f>
        <v>15.82</v>
      </c>
      <c r="M5667" s="108" t="n">
        <f aca="false">TRUNC(O5667-O5667*$O$2,2)</f>
        <v>2.38</v>
      </c>
      <c r="N5667" s="0" t="n">
        <v>20.28</v>
      </c>
      <c r="O5667" s="0" t="n">
        <v>3.05</v>
      </c>
    </row>
    <row r="5668" customFormat="false" ht="25.5" hidden="false" customHeight="false" outlineLevel="0" collapsed="false">
      <c r="A5668" s="122" t="s">
        <v>1578</v>
      </c>
      <c r="B5668" s="123" t="s">
        <v>3622</v>
      </c>
      <c r="C5668" s="122" t="s">
        <v>29</v>
      </c>
      <c r="D5668" s="122" t="s">
        <v>3623</v>
      </c>
      <c r="E5668" s="124" t="s">
        <v>1581</v>
      </c>
      <c r="F5668" s="124"/>
      <c r="G5668" s="125" t="s">
        <v>65</v>
      </c>
      <c r="H5668" s="126" t="n">
        <v>1</v>
      </c>
      <c r="I5668" s="127" t="n">
        <f aca="false">L5668</f>
        <v>145.7</v>
      </c>
      <c r="J5668" s="127" t="n">
        <f aca="false">M5668</f>
        <v>145.7</v>
      </c>
      <c r="L5668" s="108" t="n">
        <f aca="false">TRUNC(N5668-N5668*$O$2,2)</f>
        <v>145.7</v>
      </c>
      <c r="M5668" s="108" t="n">
        <f aca="false">TRUNC(O5668-O5668*$O$2,2)</f>
        <v>145.7</v>
      </c>
      <c r="N5668" s="0" t="n">
        <v>186.68</v>
      </c>
      <c r="O5668" s="0" t="n">
        <v>186.68</v>
      </c>
    </row>
    <row r="5669" customFormat="false" ht="25.5" hidden="false" customHeight="false" outlineLevel="0" collapsed="false">
      <c r="A5669" s="122" t="s">
        <v>1578</v>
      </c>
      <c r="B5669" s="123" t="s">
        <v>3624</v>
      </c>
      <c r="C5669" s="122" t="s">
        <v>29</v>
      </c>
      <c r="D5669" s="122" t="s">
        <v>3625</v>
      </c>
      <c r="E5669" s="124" t="s">
        <v>1581</v>
      </c>
      <c r="F5669" s="124"/>
      <c r="G5669" s="125" t="s">
        <v>132</v>
      </c>
      <c r="H5669" s="126" t="n">
        <v>0.2974</v>
      </c>
      <c r="I5669" s="127" t="n">
        <f aca="false">L5669</f>
        <v>33.34</v>
      </c>
      <c r="J5669" s="127" t="n">
        <f aca="false">M5669</f>
        <v>9.91</v>
      </c>
      <c r="L5669" s="108" t="n">
        <f aca="false">TRUNC(N5669-N5669*$O$2,2)</f>
        <v>33.34</v>
      </c>
      <c r="M5669" s="108" t="n">
        <f aca="false">TRUNC(O5669-O5669*$O$2,2)</f>
        <v>9.91</v>
      </c>
      <c r="N5669" s="0" t="n">
        <v>42.72</v>
      </c>
      <c r="O5669" s="0" t="n">
        <v>12.7</v>
      </c>
    </row>
    <row r="5670" customFormat="false" ht="12.75" hidden="false" customHeight="false" outlineLevel="0" collapsed="false">
      <c r="A5670" s="115"/>
      <c r="B5670" s="115"/>
      <c r="C5670" s="115"/>
      <c r="D5670" s="115"/>
      <c r="E5670" s="115"/>
      <c r="F5670" s="116"/>
      <c r="G5670" s="115"/>
      <c r="H5670" s="116"/>
      <c r="I5670" s="115"/>
      <c r="J5670" s="116"/>
      <c r="L5670" s="108"/>
      <c r="M5670" s="108" t="n">
        <f aca="false">TRUNC(O5670-O5670*$O$2,2)</f>
        <v>8.52</v>
      </c>
      <c r="N5670" s="0" t="s">
        <v>1574</v>
      </c>
      <c r="O5670" s="0" t="n">
        <v>10.92</v>
      </c>
    </row>
    <row r="5671" customFormat="false" ht="12.75" hidden="false" customHeight="false" outlineLevel="0" collapsed="false">
      <c r="A5671" s="115"/>
      <c r="B5671" s="115"/>
      <c r="C5671" s="115"/>
      <c r="D5671" s="115"/>
      <c r="E5671" s="115"/>
      <c r="F5671" s="116"/>
      <c r="G5671" s="115"/>
      <c r="H5671" s="117" t="s">
        <v>1575</v>
      </c>
      <c r="I5671" s="117"/>
      <c r="J5671" s="118" t="n">
        <f aca="false">M5671</f>
        <v>204.76</v>
      </c>
      <c r="L5671" s="108" t="n">
        <f aca="false">TRUNC(N5671-N5671*$O$2,2)</f>
        <v>0</v>
      </c>
      <c r="M5671" s="108" t="n">
        <f aca="false">TRUNC(O5671-O5671*$O$2,2)</f>
        <v>204.76</v>
      </c>
      <c r="N5671" s="0" t="n">
        <v>0</v>
      </c>
      <c r="O5671" s="0" t="n">
        <v>262.35</v>
      </c>
    </row>
    <row r="5672" customFormat="false" ht="13.5" hidden="false" customHeight="false" outlineLevel="0" collapsed="false">
      <c r="A5672" s="30"/>
      <c r="B5672" s="30"/>
      <c r="C5672" s="30"/>
      <c r="D5672" s="30"/>
      <c r="E5672" s="30"/>
      <c r="F5672" s="30"/>
      <c r="G5672" s="30"/>
      <c r="H5672" s="119"/>
      <c r="I5672" s="30"/>
      <c r="J5672" s="120"/>
      <c r="L5672" s="108"/>
      <c r="M5672" s="108" t="n">
        <f aca="false">TRUNC(O5672-O5672*$O$2,2)</f>
        <v>204.76</v>
      </c>
      <c r="N5672" s="0" t="s">
        <v>1576</v>
      </c>
      <c r="O5672" s="0" t="n">
        <v>262.35</v>
      </c>
    </row>
    <row r="5673" customFormat="false" ht="13.5" hidden="false" customHeight="false" outlineLevel="0" collapsed="false">
      <c r="A5673" s="121"/>
      <c r="B5673" s="121"/>
      <c r="C5673" s="121"/>
      <c r="D5673" s="121"/>
      <c r="E5673" s="121"/>
      <c r="F5673" s="121"/>
      <c r="G5673" s="121"/>
      <c r="H5673" s="121"/>
      <c r="I5673" s="121"/>
      <c r="J5673" s="121"/>
      <c r="L5673" s="108" t="n">
        <f aca="false">TRUNC(N5673-N5673*$O$2,2)</f>
        <v>0</v>
      </c>
      <c r="M5673" s="108" t="n">
        <f aca="false">TRUNC(O5673-O5673*$O$2,2)</f>
        <v>0</v>
      </c>
      <c r="N5673" s="0" t="n">
        <v>0</v>
      </c>
      <c r="O5673" s="0" t="n">
        <v>0</v>
      </c>
    </row>
    <row r="5674" customFormat="false" ht="15" hidden="false" customHeight="false" outlineLevel="0" collapsed="false">
      <c r="A5674" s="98" t="s">
        <v>931</v>
      </c>
      <c r="B5674" s="99" t="s">
        <v>8</v>
      </c>
      <c r="C5674" s="98" t="s">
        <v>9</v>
      </c>
      <c r="D5674" s="98" t="s">
        <v>10</v>
      </c>
      <c r="E5674" s="100" t="s">
        <v>1565</v>
      </c>
      <c r="F5674" s="100"/>
      <c r="G5674" s="101" t="s">
        <v>11</v>
      </c>
      <c r="H5674" s="99" t="s">
        <v>12</v>
      </c>
      <c r="I5674" s="99" t="s">
        <v>13</v>
      </c>
      <c r="J5674" s="99" t="s">
        <v>15</v>
      </c>
      <c r="L5674" s="108"/>
      <c r="M5674" s="108"/>
    </row>
    <row r="5675" customFormat="false" ht="63.75" hidden="false" customHeight="false" outlineLevel="0" collapsed="false">
      <c r="A5675" s="102" t="s">
        <v>1566</v>
      </c>
      <c r="B5675" s="103" t="s">
        <v>932</v>
      </c>
      <c r="C5675" s="102" t="s">
        <v>50</v>
      </c>
      <c r="D5675" s="102" t="s">
        <v>933</v>
      </c>
      <c r="E5675" s="104" t="s">
        <v>2030</v>
      </c>
      <c r="F5675" s="104"/>
      <c r="G5675" s="105" t="s">
        <v>24</v>
      </c>
      <c r="H5675" s="106" t="n">
        <v>1</v>
      </c>
      <c r="I5675" s="107" t="n">
        <f aca="false">L5675</f>
        <v>610.46</v>
      </c>
      <c r="J5675" s="107" t="n">
        <f aca="false">M5675</f>
        <v>610.46</v>
      </c>
      <c r="L5675" s="108" t="n">
        <f aca="false">TRUNC(N5675-N5675*$O$2,2)</f>
        <v>610.46</v>
      </c>
      <c r="M5675" s="108" t="n">
        <f aca="false">TRUNC(O5675-O5675*$O$2,2)</f>
        <v>610.46</v>
      </c>
      <c r="N5675" s="0" t="n">
        <v>782.14</v>
      </c>
      <c r="O5675" s="0" t="n">
        <v>782.14</v>
      </c>
    </row>
    <row r="5676" customFormat="false" ht="15" hidden="false" customHeight="false" outlineLevel="0" collapsed="false">
      <c r="A5676" s="98"/>
      <c r="B5676" s="99" t="s">
        <v>8</v>
      </c>
      <c r="C5676" s="98" t="s">
        <v>9</v>
      </c>
      <c r="D5676" s="98" t="s">
        <v>10</v>
      </c>
      <c r="E5676" s="100" t="s">
        <v>1565</v>
      </c>
      <c r="F5676" s="100"/>
      <c r="G5676" s="101" t="s">
        <v>11</v>
      </c>
      <c r="H5676" s="99" t="s">
        <v>12</v>
      </c>
      <c r="I5676" s="99" t="s">
        <v>13</v>
      </c>
      <c r="J5676" s="99" t="s">
        <v>15</v>
      </c>
      <c r="L5676" s="108"/>
      <c r="M5676" s="108"/>
    </row>
    <row r="5677" customFormat="false" ht="25.5" hidden="false" customHeight="false" outlineLevel="0" collapsed="false">
      <c r="A5677" s="122" t="s">
        <v>1578</v>
      </c>
      <c r="B5677" s="123" t="s">
        <v>3626</v>
      </c>
      <c r="C5677" s="122" t="s">
        <v>50</v>
      </c>
      <c r="D5677" s="122" t="s">
        <v>3627</v>
      </c>
      <c r="E5677" s="124" t="s">
        <v>1581</v>
      </c>
      <c r="F5677" s="124"/>
      <c r="G5677" s="125" t="s">
        <v>24</v>
      </c>
      <c r="H5677" s="126" t="n">
        <v>1</v>
      </c>
      <c r="I5677" s="127" t="n">
        <f aca="false">L5677</f>
        <v>31.18</v>
      </c>
      <c r="J5677" s="127" t="n">
        <f aca="false">M5677</f>
        <v>31.18</v>
      </c>
      <c r="L5677" s="108" t="n">
        <f aca="false">TRUNC(N5677-N5677*$O$2,2)</f>
        <v>31.18</v>
      </c>
      <c r="M5677" s="108" t="n">
        <f aca="false">TRUNC(O5677-O5677*$O$2,2)</f>
        <v>31.18</v>
      </c>
      <c r="N5677" s="0" t="s">
        <v>3628</v>
      </c>
      <c r="O5677" s="0" t="s">
        <v>3628</v>
      </c>
    </row>
    <row r="5678" customFormat="false" ht="25.5" hidden="false" customHeight="false" outlineLevel="0" collapsed="false">
      <c r="A5678" s="122" t="s">
        <v>1578</v>
      </c>
      <c r="B5678" s="123" t="n">
        <v>7388</v>
      </c>
      <c r="C5678" s="122" t="s">
        <v>50</v>
      </c>
      <c r="D5678" s="122" t="s">
        <v>3629</v>
      </c>
      <c r="E5678" s="124" t="s">
        <v>1581</v>
      </c>
      <c r="F5678" s="124"/>
      <c r="G5678" s="125" t="s">
        <v>24</v>
      </c>
      <c r="H5678" s="126" t="n">
        <v>1</v>
      </c>
      <c r="I5678" s="127" t="n">
        <f aca="false">L5678</f>
        <v>119.1</v>
      </c>
      <c r="J5678" s="127" t="n">
        <f aca="false">M5678</f>
        <v>119.1</v>
      </c>
      <c r="L5678" s="108" t="n">
        <f aca="false">TRUNC(N5678-N5678*$O$2,2)</f>
        <v>119.1</v>
      </c>
      <c r="M5678" s="108" t="n">
        <f aca="false">TRUNC(O5678-O5678*$O$2,2)</f>
        <v>119.1</v>
      </c>
      <c r="N5678" s="0" t="s">
        <v>3630</v>
      </c>
      <c r="O5678" s="0" t="s">
        <v>3630</v>
      </c>
    </row>
    <row r="5679" customFormat="false" ht="25.5" hidden="false" customHeight="false" outlineLevel="0" collapsed="false">
      <c r="A5679" s="122" t="s">
        <v>1578</v>
      </c>
      <c r="B5679" s="123" t="s">
        <v>1865</v>
      </c>
      <c r="C5679" s="122" t="s">
        <v>50</v>
      </c>
      <c r="D5679" s="122" t="s">
        <v>1866</v>
      </c>
      <c r="E5679" s="124" t="s">
        <v>1609</v>
      </c>
      <c r="F5679" s="124"/>
      <c r="G5679" s="125" t="s">
        <v>1610</v>
      </c>
      <c r="H5679" s="126" t="n">
        <v>1.75</v>
      </c>
      <c r="I5679" s="127" t="n">
        <f aca="false">L5679</f>
        <v>14.91</v>
      </c>
      <c r="J5679" s="127" t="n">
        <f aca="false">M5679</f>
        <v>26.09</v>
      </c>
      <c r="L5679" s="108" t="n">
        <f aca="false">TRUNC(N5679-N5679*$O$2,2)</f>
        <v>14.91</v>
      </c>
      <c r="M5679" s="108" t="n">
        <f aca="false">TRUNC(O5679-O5679*$O$2,2)</f>
        <v>26.09</v>
      </c>
      <c r="N5679" s="0" t="s">
        <v>1739</v>
      </c>
      <c r="O5679" s="0" t="s">
        <v>3631</v>
      </c>
    </row>
    <row r="5680" customFormat="false" ht="25.5" hidden="false" customHeight="false" outlineLevel="0" collapsed="false">
      <c r="A5680" s="122" t="s">
        <v>1578</v>
      </c>
      <c r="B5680" s="123" t="s">
        <v>3632</v>
      </c>
      <c r="C5680" s="122" t="s">
        <v>50</v>
      </c>
      <c r="D5680" s="122" t="s">
        <v>3633</v>
      </c>
      <c r="E5680" s="124" t="s">
        <v>1581</v>
      </c>
      <c r="F5680" s="124"/>
      <c r="G5680" s="125" t="s">
        <v>24</v>
      </c>
      <c r="H5680" s="126" t="n">
        <v>1</v>
      </c>
      <c r="I5680" s="127" t="n">
        <f aca="false">L5680</f>
        <v>135.96</v>
      </c>
      <c r="J5680" s="127" t="n">
        <f aca="false">M5680</f>
        <v>135.96</v>
      </c>
      <c r="L5680" s="108" t="n">
        <f aca="false">TRUNC(N5680-N5680*$O$2,2)</f>
        <v>135.96</v>
      </c>
      <c r="M5680" s="108" t="n">
        <f aca="false">TRUNC(O5680-O5680*$O$2,2)</f>
        <v>135.96</v>
      </c>
      <c r="N5680" s="0" t="s">
        <v>3634</v>
      </c>
      <c r="O5680" s="0" t="s">
        <v>3634</v>
      </c>
    </row>
    <row r="5681" customFormat="false" ht="25.5" hidden="false" customHeight="false" outlineLevel="0" collapsed="false">
      <c r="A5681" s="122" t="s">
        <v>1578</v>
      </c>
      <c r="B5681" s="123" t="s">
        <v>1616</v>
      </c>
      <c r="C5681" s="122" t="s">
        <v>50</v>
      </c>
      <c r="D5681" s="122" t="s">
        <v>1617</v>
      </c>
      <c r="E5681" s="124" t="s">
        <v>1609</v>
      </c>
      <c r="F5681" s="124"/>
      <c r="G5681" s="125" t="s">
        <v>1610</v>
      </c>
      <c r="H5681" s="126" t="n">
        <v>1.75</v>
      </c>
      <c r="I5681" s="127" t="n">
        <f aca="false">L5681</f>
        <v>10.65</v>
      </c>
      <c r="J5681" s="127" t="n">
        <f aca="false">M5681</f>
        <v>18.63</v>
      </c>
      <c r="L5681" s="108" t="n">
        <f aca="false">TRUNC(N5681-N5681*$O$2,2)</f>
        <v>10.65</v>
      </c>
      <c r="M5681" s="108" t="n">
        <f aca="false">TRUNC(O5681-O5681*$O$2,2)</f>
        <v>18.63</v>
      </c>
      <c r="N5681" s="0" t="s">
        <v>1618</v>
      </c>
      <c r="O5681" s="0" t="s">
        <v>3635</v>
      </c>
    </row>
    <row r="5682" customFormat="false" ht="25.5" hidden="false" customHeight="false" outlineLevel="0" collapsed="false">
      <c r="A5682" s="122" t="s">
        <v>1578</v>
      </c>
      <c r="B5682" s="123" t="n">
        <v>982</v>
      </c>
      <c r="C5682" s="122" t="s">
        <v>50</v>
      </c>
      <c r="D5682" s="122" t="s">
        <v>2117</v>
      </c>
      <c r="E5682" s="124" t="s">
        <v>1581</v>
      </c>
      <c r="F5682" s="124"/>
      <c r="G5682" s="125" t="s">
        <v>1670</v>
      </c>
      <c r="H5682" s="126" t="n">
        <v>1</v>
      </c>
      <c r="I5682" s="127" t="n">
        <f aca="false">L5682</f>
        <v>9.88</v>
      </c>
      <c r="J5682" s="127" t="n">
        <f aca="false">M5682</f>
        <v>9.88</v>
      </c>
      <c r="L5682" s="108" t="n">
        <f aca="false">TRUNC(N5682-N5682*$O$2,2)</f>
        <v>9.88</v>
      </c>
      <c r="M5682" s="108" t="n">
        <f aca="false">TRUNC(O5682-O5682*$O$2,2)</f>
        <v>9.88</v>
      </c>
      <c r="N5682" s="0" t="s">
        <v>2118</v>
      </c>
      <c r="O5682" s="0" t="s">
        <v>2118</v>
      </c>
    </row>
    <row r="5683" customFormat="false" ht="25.5" hidden="false" customHeight="false" outlineLevel="0" collapsed="false">
      <c r="A5683" s="122" t="s">
        <v>1578</v>
      </c>
      <c r="B5683" s="123" t="n">
        <v>2384</v>
      </c>
      <c r="C5683" s="122" t="s">
        <v>50</v>
      </c>
      <c r="D5683" s="122" t="s">
        <v>3636</v>
      </c>
      <c r="E5683" s="124" t="s">
        <v>1581</v>
      </c>
      <c r="F5683" s="124"/>
      <c r="G5683" s="125" t="s">
        <v>24</v>
      </c>
      <c r="H5683" s="126" t="n">
        <v>1</v>
      </c>
      <c r="I5683" s="127" t="n">
        <f aca="false">L5683</f>
        <v>36.82</v>
      </c>
      <c r="J5683" s="127" t="n">
        <f aca="false">M5683</f>
        <v>36.82</v>
      </c>
      <c r="L5683" s="108" t="n">
        <f aca="false">TRUNC(N5683-N5683*$O$2,2)</f>
        <v>36.82</v>
      </c>
      <c r="M5683" s="108" t="n">
        <f aca="false">TRUNC(O5683-O5683*$O$2,2)</f>
        <v>36.82</v>
      </c>
      <c r="N5683" s="0" t="s">
        <v>3637</v>
      </c>
      <c r="O5683" s="0" t="s">
        <v>3637</v>
      </c>
    </row>
    <row r="5684" customFormat="false" ht="25.5" hidden="false" customHeight="false" outlineLevel="0" collapsed="false">
      <c r="A5684" s="109" t="s">
        <v>1566</v>
      </c>
      <c r="B5684" s="110" t="n">
        <v>10549</v>
      </c>
      <c r="C5684" s="109" t="s">
        <v>50</v>
      </c>
      <c r="D5684" s="109" t="s">
        <v>1620</v>
      </c>
      <c r="E5684" s="111" t="s">
        <v>1621</v>
      </c>
      <c r="F5684" s="111"/>
      <c r="G5684" s="112" t="s">
        <v>1610</v>
      </c>
      <c r="H5684" s="113" t="n">
        <v>1.75</v>
      </c>
      <c r="I5684" s="114" t="n">
        <f aca="false">L5684</f>
        <v>2.95</v>
      </c>
      <c r="J5684" s="114" t="n">
        <f aca="false">M5684</f>
        <v>5.17</v>
      </c>
      <c r="L5684" s="108" t="n">
        <f aca="false">TRUNC(N5684-N5684*$O$2,2)</f>
        <v>2.95</v>
      </c>
      <c r="M5684" s="108" t="n">
        <f aca="false">TRUNC(O5684-O5684*$O$2,2)</f>
        <v>5.17</v>
      </c>
      <c r="N5684" s="0" t="s">
        <v>1622</v>
      </c>
      <c r="O5684" s="0" t="s">
        <v>3638</v>
      </c>
    </row>
    <row r="5685" customFormat="false" ht="25.5" hidden="false" customHeight="false" outlineLevel="0" collapsed="false">
      <c r="A5685" s="109" t="s">
        <v>1566</v>
      </c>
      <c r="B5685" s="110" t="n">
        <v>10554</v>
      </c>
      <c r="C5685" s="109" t="s">
        <v>50</v>
      </c>
      <c r="D5685" s="109" t="s">
        <v>1839</v>
      </c>
      <c r="E5685" s="111" t="s">
        <v>1621</v>
      </c>
      <c r="F5685" s="111"/>
      <c r="G5685" s="112" t="s">
        <v>1610</v>
      </c>
      <c r="H5685" s="113" t="n">
        <v>1.75</v>
      </c>
      <c r="I5685" s="114" t="n">
        <f aca="false">L5685</f>
        <v>2.9</v>
      </c>
      <c r="J5685" s="114" t="n">
        <f aca="false">M5685</f>
        <v>5.08</v>
      </c>
      <c r="L5685" s="108" t="n">
        <f aca="false">TRUNC(N5685-N5685*$O$2,2)</f>
        <v>2.9</v>
      </c>
      <c r="M5685" s="108" t="n">
        <f aca="false">TRUNC(O5685-O5685*$O$2,2)</f>
        <v>5.08</v>
      </c>
      <c r="N5685" s="0" t="s">
        <v>1840</v>
      </c>
      <c r="O5685" s="0" t="s">
        <v>3639</v>
      </c>
    </row>
    <row r="5686" customFormat="false" ht="25.5" hidden="false" customHeight="false" outlineLevel="0" collapsed="false">
      <c r="A5686" s="122" t="s">
        <v>1578</v>
      </c>
      <c r="B5686" s="123" t="n">
        <v>3590</v>
      </c>
      <c r="C5686" s="122" t="s">
        <v>50</v>
      </c>
      <c r="D5686" s="122" t="s">
        <v>3640</v>
      </c>
      <c r="E5686" s="124" t="s">
        <v>1581</v>
      </c>
      <c r="F5686" s="124"/>
      <c r="G5686" s="125" t="s">
        <v>24</v>
      </c>
      <c r="H5686" s="126" t="n">
        <v>1</v>
      </c>
      <c r="I5686" s="127" t="n">
        <f aca="false">L5686</f>
        <v>222.35</v>
      </c>
      <c r="J5686" s="127" t="n">
        <f aca="false">M5686</f>
        <v>222.35</v>
      </c>
      <c r="L5686" s="108" t="n">
        <f aca="false">TRUNC(N5686-N5686*$O$2,2)</f>
        <v>222.35</v>
      </c>
      <c r="M5686" s="108" t="n">
        <f aca="false">TRUNC(O5686-O5686*$O$2,2)</f>
        <v>222.35</v>
      </c>
      <c r="N5686" s="0" t="s">
        <v>3641</v>
      </c>
      <c r="O5686" s="0" t="s">
        <v>3641</v>
      </c>
    </row>
    <row r="5687" customFormat="false" ht="13.9" hidden="false" customHeight="true" outlineLevel="0" collapsed="false">
      <c r="A5687" s="134" t="s">
        <v>1630</v>
      </c>
      <c r="B5687" s="134"/>
      <c r="C5687" s="134"/>
      <c r="D5687" s="134"/>
      <c r="E5687" s="134"/>
      <c r="F5687" s="134"/>
      <c r="G5687" s="134"/>
      <c r="H5687" s="134"/>
      <c r="I5687" s="134"/>
      <c r="J5687" s="134"/>
      <c r="L5687" s="108" t="n">
        <f aca="false">TRUNC(N5687-N5687*$O$2,2)</f>
        <v>0</v>
      </c>
      <c r="M5687" s="108" t="n">
        <f aca="false">TRUNC(O5687-O5687*$O$2,2)</f>
        <v>0</v>
      </c>
      <c r="N5687" s="0" t="n">
        <v>0</v>
      </c>
      <c r="O5687" s="0" t="n">
        <v>0</v>
      </c>
    </row>
    <row r="5688" customFormat="false" ht="15" hidden="false" customHeight="false" outlineLevel="0" collapsed="false">
      <c r="A5688" s="98"/>
      <c r="B5688" s="99" t="s">
        <v>8</v>
      </c>
      <c r="C5688" s="98" t="s">
        <v>9</v>
      </c>
      <c r="D5688" s="98" t="s">
        <v>10</v>
      </c>
      <c r="E5688" s="100" t="s">
        <v>1565</v>
      </c>
      <c r="F5688" s="100"/>
      <c r="G5688" s="101" t="s">
        <v>11</v>
      </c>
      <c r="H5688" s="99" t="s">
        <v>12</v>
      </c>
      <c r="I5688" s="99" t="s">
        <v>13</v>
      </c>
      <c r="J5688" s="99" t="s">
        <v>15</v>
      </c>
      <c r="L5688" s="108"/>
      <c r="M5688" s="108"/>
    </row>
    <row r="5689" customFormat="false" ht="12.75" hidden="false" customHeight="false" outlineLevel="0" collapsed="false">
      <c r="A5689" s="122" t="s">
        <v>1578</v>
      </c>
      <c r="B5689" s="123" t="n">
        <v>10362</v>
      </c>
      <c r="C5689" s="122" t="s">
        <v>50</v>
      </c>
      <c r="D5689" s="122" t="s">
        <v>1674</v>
      </c>
      <c r="E5689" s="124" t="s">
        <v>1642</v>
      </c>
      <c r="F5689" s="124"/>
      <c r="G5689" s="125" t="s">
        <v>24</v>
      </c>
      <c r="H5689" s="126" t="n">
        <v>0.01575</v>
      </c>
      <c r="I5689" s="127" t="n">
        <f aca="false">L5689</f>
        <v>9.78</v>
      </c>
      <c r="J5689" s="127" t="n">
        <f aca="false">M5689</f>
        <v>0.14</v>
      </c>
      <c r="L5689" s="108" t="n">
        <f aca="false">TRUNC(N5689-N5689*$O$2,2)</f>
        <v>9.78</v>
      </c>
      <c r="M5689" s="108" t="n">
        <f aca="false">TRUNC(O5689-O5689*$O$2,2)</f>
        <v>0.14</v>
      </c>
      <c r="N5689" s="0" t="s">
        <v>1675</v>
      </c>
      <c r="O5689" s="0" t="s">
        <v>2262</v>
      </c>
    </row>
    <row r="5690" customFormat="false" ht="12.75" hidden="false" customHeight="false" outlineLevel="0" collapsed="false">
      <c r="A5690" s="122" t="s">
        <v>1578</v>
      </c>
      <c r="B5690" s="123" t="n">
        <v>11253</v>
      </c>
      <c r="C5690" s="122" t="s">
        <v>50</v>
      </c>
      <c r="D5690" s="122" t="s">
        <v>1891</v>
      </c>
      <c r="E5690" s="124" t="s">
        <v>1581</v>
      </c>
      <c r="F5690" s="124"/>
      <c r="G5690" s="125" t="s">
        <v>24</v>
      </c>
      <c r="H5690" s="126" t="n">
        <v>0.001925</v>
      </c>
      <c r="I5690" s="127" t="n">
        <f aca="false">L5690</f>
        <v>19.9</v>
      </c>
      <c r="J5690" s="127" t="n">
        <f aca="false">M5690</f>
        <v>0.03</v>
      </c>
      <c r="L5690" s="108" t="n">
        <f aca="false">TRUNC(N5690-N5690*$O$2,2)</f>
        <v>19.9</v>
      </c>
      <c r="M5690" s="108" t="n">
        <f aca="false">TRUNC(O5690-O5690*$O$2,2)</f>
        <v>0.03</v>
      </c>
      <c r="N5690" s="0" t="s">
        <v>1892</v>
      </c>
      <c r="O5690" s="0" t="s">
        <v>1788</v>
      </c>
    </row>
    <row r="5691" customFormat="false" ht="12.75" hidden="false" customHeight="false" outlineLevel="0" collapsed="false">
      <c r="A5691" s="122" t="s">
        <v>1578</v>
      </c>
      <c r="B5691" s="123" t="n">
        <v>10492</v>
      </c>
      <c r="C5691" s="122" t="s">
        <v>50</v>
      </c>
      <c r="D5691" s="122" t="s">
        <v>1662</v>
      </c>
      <c r="E5691" s="124" t="s">
        <v>1581</v>
      </c>
      <c r="F5691" s="124"/>
      <c r="G5691" s="125" t="s">
        <v>24</v>
      </c>
      <c r="H5691" s="126" t="n">
        <v>0.01575</v>
      </c>
      <c r="I5691" s="127" t="n">
        <f aca="false">L5691</f>
        <v>148.29</v>
      </c>
      <c r="J5691" s="127" t="n">
        <f aca="false">M5691</f>
        <v>2.33</v>
      </c>
      <c r="L5691" s="108" t="n">
        <f aca="false">TRUNC(N5691-N5691*$O$2,2)</f>
        <v>148.29</v>
      </c>
      <c r="M5691" s="108" t="n">
        <f aca="false">TRUNC(O5691-O5691*$O$2,2)</f>
        <v>2.33</v>
      </c>
      <c r="N5691" s="0" t="s">
        <v>1663</v>
      </c>
      <c r="O5691" s="0" t="s">
        <v>3642</v>
      </c>
    </row>
    <row r="5692" customFormat="false" ht="12.75" hidden="false" customHeight="false" outlineLevel="0" collapsed="false">
      <c r="A5692" s="122" t="s">
        <v>1578</v>
      </c>
      <c r="B5692" s="123" t="n">
        <v>10596</v>
      </c>
      <c r="C5692" s="122" t="s">
        <v>50</v>
      </c>
      <c r="D5692" s="122" t="s">
        <v>1672</v>
      </c>
      <c r="E5692" s="124" t="s">
        <v>1581</v>
      </c>
      <c r="F5692" s="124"/>
      <c r="G5692" s="125" t="s">
        <v>24</v>
      </c>
      <c r="H5692" s="126" t="n">
        <v>0.01575</v>
      </c>
      <c r="I5692" s="127" t="n">
        <f aca="false">L5692</f>
        <v>3.82</v>
      </c>
      <c r="J5692" s="127" t="n">
        <f aca="false">M5692</f>
        <v>0.05</v>
      </c>
      <c r="L5692" s="108" t="n">
        <f aca="false">TRUNC(N5692-N5692*$O$2,2)</f>
        <v>3.82</v>
      </c>
      <c r="M5692" s="108" t="n">
        <f aca="false">TRUNC(O5692-O5692*$O$2,2)</f>
        <v>0.05</v>
      </c>
      <c r="N5692" s="0" t="s">
        <v>1673</v>
      </c>
      <c r="O5692" s="0" t="s">
        <v>1623</v>
      </c>
    </row>
    <row r="5693" customFormat="false" ht="25.5" hidden="false" customHeight="false" outlineLevel="0" collapsed="false">
      <c r="A5693" s="122" t="s">
        <v>1578</v>
      </c>
      <c r="B5693" s="123" t="s">
        <v>1616</v>
      </c>
      <c r="C5693" s="122" t="s">
        <v>50</v>
      </c>
      <c r="D5693" s="122" t="s">
        <v>1617</v>
      </c>
      <c r="E5693" s="124" t="s">
        <v>1609</v>
      </c>
      <c r="F5693" s="124"/>
      <c r="G5693" s="125" t="s">
        <v>1610</v>
      </c>
      <c r="H5693" s="126" t="n">
        <v>1.75</v>
      </c>
      <c r="I5693" s="127" t="n">
        <f aca="false">L5693</f>
        <v>10.65</v>
      </c>
      <c r="J5693" s="127" t="n">
        <f aca="false">M5693</f>
        <v>18.63</v>
      </c>
      <c r="L5693" s="108" t="n">
        <f aca="false">TRUNC(N5693-N5693*$O$2,2)</f>
        <v>10.65</v>
      </c>
      <c r="M5693" s="108" t="n">
        <f aca="false">TRUNC(O5693-O5693*$O$2,2)</f>
        <v>18.63</v>
      </c>
      <c r="N5693" s="0" t="s">
        <v>1618</v>
      </c>
      <c r="O5693" s="0" t="s">
        <v>3635</v>
      </c>
    </row>
    <row r="5694" customFormat="false" ht="25.5" hidden="false" customHeight="false" outlineLevel="0" collapsed="false">
      <c r="A5694" s="122" t="s">
        <v>1578</v>
      </c>
      <c r="B5694" s="123" t="s">
        <v>1659</v>
      </c>
      <c r="C5694" s="122" t="s">
        <v>50</v>
      </c>
      <c r="D5694" s="122" t="s">
        <v>1660</v>
      </c>
      <c r="E5694" s="124" t="s">
        <v>1581</v>
      </c>
      <c r="F5694" s="124"/>
      <c r="G5694" s="125" t="s">
        <v>1633</v>
      </c>
      <c r="H5694" s="126" t="n">
        <v>0.0028</v>
      </c>
      <c r="I5694" s="127" t="n">
        <f aca="false">L5694</f>
        <v>50.57</v>
      </c>
      <c r="J5694" s="127" t="n">
        <f aca="false">M5694</f>
        <v>0.14</v>
      </c>
      <c r="L5694" s="108" t="n">
        <f aca="false">TRUNC(N5694-N5694*$O$2,2)</f>
        <v>50.57</v>
      </c>
      <c r="M5694" s="108" t="n">
        <f aca="false">TRUNC(O5694-O5694*$O$2,2)</f>
        <v>0.14</v>
      </c>
      <c r="N5694" s="0" t="s">
        <v>1661</v>
      </c>
      <c r="O5694" s="0" t="s">
        <v>2597</v>
      </c>
    </row>
    <row r="5695" customFormat="false" ht="12.75" hidden="false" customHeight="false" outlineLevel="0" collapsed="false">
      <c r="A5695" s="122" t="s">
        <v>1578</v>
      </c>
      <c r="B5695" s="123" t="n">
        <v>10599</v>
      </c>
      <c r="C5695" s="122" t="s">
        <v>50</v>
      </c>
      <c r="D5695" s="122" t="s">
        <v>1648</v>
      </c>
      <c r="E5695" s="124" t="s">
        <v>1581</v>
      </c>
      <c r="F5695" s="124"/>
      <c r="G5695" s="125" t="s">
        <v>24</v>
      </c>
      <c r="H5695" s="126" t="n">
        <v>0.0063</v>
      </c>
      <c r="I5695" s="127" t="n">
        <f aca="false">L5695</f>
        <v>14.04</v>
      </c>
      <c r="J5695" s="127" t="n">
        <f aca="false">M5695</f>
        <v>0.08</v>
      </c>
      <c r="L5695" s="108" t="n">
        <f aca="false">TRUNC(N5695-N5695*$O$2,2)</f>
        <v>14.04</v>
      </c>
      <c r="M5695" s="108" t="n">
        <f aca="false">TRUNC(O5695-O5695*$O$2,2)</f>
        <v>0.08</v>
      </c>
      <c r="N5695" s="0" t="s">
        <v>1649</v>
      </c>
      <c r="O5695" s="0" t="s">
        <v>1917</v>
      </c>
    </row>
    <row r="5696" customFormat="false" ht="12.75" hidden="false" customHeight="false" outlineLevel="0" collapsed="false">
      <c r="A5696" s="122" t="s">
        <v>1578</v>
      </c>
      <c r="B5696" s="123" t="n">
        <v>10592</v>
      </c>
      <c r="C5696" s="122" t="s">
        <v>50</v>
      </c>
      <c r="D5696" s="122" t="s">
        <v>1898</v>
      </c>
      <c r="E5696" s="124" t="s">
        <v>1581</v>
      </c>
      <c r="F5696" s="124"/>
      <c r="G5696" s="125" t="s">
        <v>24</v>
      </c>
      <c r="H5696" s="126" t="n">
        <v>0.000175</v>
      </c>
      <c r="I5696" s="127" t="n">
        <f aca="false">L5696</f>
        <v>29.1</v>
      </c>
      <c r="J5696" s="127" t="n">
        <f aca="false">M5696</f>
        <v>0</v>
      </c>
      <c r="L5696" s="108" t="n">
        <f aca="false">TRUNC(N5696-N5696*$O$2,2)</f>
        <v>29.1</v>
      </c>
      <c r="M5696" s="108" t="n">
        <f aca="false">TRUNC(O5696-O5696*$O$2,2)</f>
        <v>0</v>
      </c>
      <c r="N5696" s="0" t="s">
        <v>1899</v>
      </c>
      <c r="O5696" s="0" t="s">
        <v>1635</v>
      </c>
    </row>
    <row r="5697" customFormat="false" ht="12.75" hidden="false" customHeight="false" outlineLevel="0" collapsed="false">
      <c r="A5697" s="122" t="s">
        <v>1578</v>
      </c>
      <c r="B5697" s="123" t="n">
        <v>4728</v>
      </c>
      <c r="C5697" s="122" t="s">
        <v>50</v>
      </c>
      <c r="D5697" s="122" t="s">
        <v>1667</v>
      </c>
      <c r="E5697" s="124" t="s">
        <v>1581</v>
      </c>
      <c r="F5697" s="124"/>
      <c r="G5697" s="125" t="s">
        <v>24</v>
      </c>
      <c r="H5697" s="126" t="n">
        <v>0.000525</v>
      </c>
      <c r="I5697" s="127" t="n">
        <f aca="false">L5697</f>
        <v>14.5</v>
      </c>
      <c r="J5697" s="127" t="n">
        <f aca="false">M5697</f>
        <v>0</v>
      </c>
      <c r="L5697" s="108" t="n">
        <f aca="false">TRUNC(N5697-N5697*$O$2,2)</f>
        <v>14.5</v>
      </c>
      <c r="M5697" s="108" t="n">
        <f aca="false">TRUNC(O5697-O5697*$O$2,2)</f>
        <v>0</v>
      </c>
      <c r="N5697" s="0" t="s">
        <v>1668</v>
      </c>
      <c r="O5697" s="0" t="s">
        <v>1635</v>
      </c>
    </row>
    <row r="5698" customFormat="false" ht="25.5" hidden="false" customHeight="false" outlineLevel="0" collapsed="false">
      <c r="A5698" s="122" t="s">
        <v>1578</v>
      </c>
      <c r="B5698" s="123" t="n">
        <v>982</v>
      </c>
      <c r="C5698" s="122" t="s">
        <v>50</v>
      </c>
      <c r="D5698" s="122" t="s">
        <v>2117</v>
      </c>
      <c r="E5698" s="124" t="s">
        <v>1581</v>
      </c>
      <c r="F5698" s="124"/>
      <c r="G5698" s="125" t="s">
        <v>1670</v>
      </c>
      <c r="H5698" s="126" t="n">
        <v>1</v>
      </c>
      <c r="I5698" s="127" t="n">
        <f aca="false">L5698</f>
        <v>9.88</v>
      </c>
      <c r="J5698" s="127" t="n">
        <f aca="false">M5698</f>
        <v>9.88</v>
      </c>
      <c r="L5698" s="108" t="n">
        <f aca="false">TRUNC(N5698-N5698*$O$2,2)</f>
        <v>9.88</v>
      </c>
      <c r="M5698" s="108" t="n">
        <f aca="false">TRUNC(O5698-O5698*$O$2,2)</f>
        <v>9.88</v>
      </c>
      <c r="N5698" s="0" t="s">
        <v>2118</v>
      </c>
      <c r="O5698" s="0" t="s">
        <v>2118</v>
      </c>
    </row>
    <row r="5699" customFormat="false" ht="12.75" hidden="false" customHeight="false" outlineLevel="0" collapsed="false">
      <c r="A5699" s="122" t="s">
        <v>1578</v>
      </c>
      <c r="B5699" s="123" t="n">
        <v>10517</v>
      </c>
      <c r="C5699" s="122" t="s">
        <v>50</v>
      </c>
      <c r="D5699" s="122" t="s">
        <v>1669</v>
      </c>
      <c r="E5699" s="124" t="s">
        <v>1642</v>
      </c>
      <c r="F5699" s="124"/>
      <c r="G5699" s="125" t="s">
        <v>1670</v>
      </c>
      <c r="H5699" s="126" t="n">
        <v>0.0014</v>
      </c>
      <c r="I5699" s="127" t="n">
        <f aca="false">L5699</f>
        <v>234.15</v>
      </c>
      <c r="J5699" s="127" t="n">
        <f aca="false">M5699</f>
        <v>0.32</v>
      </c>
      <c r="L5699" s="108" t="n">
        <f aca="false">TRUNC(N5699-N5699*$O$2,2)</f>
        <v>234.15</v>
      </c>
      <c r="M5699" s="108" t="n">
        <f aca="false">TRUNC(O5699-O5699*$O$2,2)</f>
        <v>0.32</v>
      </c>
      <c r="N5699" s="0" t="s">
        <v>1671</v>
      </c>
      <c r="O5699" s="0" t="s">
        <v>3476</v>
      </c>
    </row>
    <row r="5700" customFormat="false" ht="25.5" hidden="false" customHeight="false" outlineLevel="0" collapsed="false">
      <c r="A5700" s="122" t="s">
        <v>1578</v>
      </c>
      <c r="B5700" s="123" t="s">
        <v>1631</v>
      </c>
      <c r="C5700" s="122" t="s">
        <v>50</v>
      </c>
      <c r="D5700" s="122" t="s">
        <v>1632</v>
      </c>
      <c r="E5700" s="124" t="s">
        <v>1581</v>
      </c>
      <c r="F5700" s="124"/>
      <c r="G5700" s="125" t="s">
        <v>1633</v>
      </c>
      <c r="H5700" s="126" t="n">
        <v>0.00805</v>
      </c>
      <c r="I5700" s="127" t="n">
        <f aca="false">L5700</f>
        <v>9.48</v>
      </c>
      <c r="J5700" s="127" t="n">
        <f aca="false">M5700</f>
        <v>0.07</v>
      </c>
      <c r="L5700" s="108" t="n">
        <f aca="false">TRUNC(N5700-N5700*$O$2,2)</f>
        <v>9.48</v>
      </c>
      <c r="M5700" s="108" t="n">
        <f aca="false">TRUNC(O5700-O5700*$O$2,2)</f>
        <v>0.07</v>
      </c>
      <c r="N5700" s="0" t="s">
        <v>1634</v>
      </c>
      <c r="O5700" s="0" t="s">
        <v>1813</v>
      </c>
    </row>
    <row r="5701" customFormat="false" ht="25.5" hidden="false" customHeight="false" outlineLevel="0" collapsed="false">
      <c r="A5701" s="122" t="s">
        <v>1578</v>
      </c>
      <c r="B5701" s="123" t="n">
        <v>10761</v>
      </c>
      <c r="C5701" s="122" t="s">
        <v>50</v>
      </c>
      <c r="D5701" s="122" t="s">
        <v>1641</v>
      </c>
      <c r="E5701" s="124" t="s">
        <v>1642</v>
      </c>
      <c r="F5701" s="124"/>
      <c r="G5701" s="125" t="s">
        <v>24</v>
      </c>
      <c r="H5701" s="126" t="n">
        <v>0.3563</v>
      </c>
      <c r="I5701" s="127" t="n">
        <f aca="false">L5701</f>
        <v>3.9</v>
      </c>
      <c r="J5701" s="127" t="n">
        <f aca="false">M5701</f>
        <v>1.38</v>
      </c>
      <c r="L5701" s="108" t="n">
        <f aca="false">TRUNC(N5701-N5701*$O$2,2)</f>
        <v>3.9</v>
      </c>
      <c r="M5701" s="108" t="n">
        <f aca="false">TRUNC(O5701-O5701*$O$2,2)</f>
        <v>1.38</v>
      </c>
      <c r="N5701" s="0" t="s">
        <v>1643</v>
      </c>
      <c r="O5701" s="0" t="s">
        <v>3643</v>
      </c>
    </row>
    <row r="5702" customFormat="false" ht="12.75" hidden="false" customHeight="false" outlineLevel="0" collapsed="false">
      <c r="A5702" s="122" t="s">
        <v>1578</v>
      </c>
      <c r="B5702" s="123" t="n">
        <v>11255</v>
      </c>
      <c r="C5702" s="122" t="s">
        <v>50</v>
      </c>
      <c r="D5702" s="122" t="s">
        <v>1938</v>
      </c>
      <c r="E5702" s="124" t="s">
        <v>1581</v>
      </c>
      <c r="F5702" s="124"/>
      <c r="G5702" s="125" t="s">
        <v>24</v>
      </c>
      <c r="H5702" s="126" t="n">
        <v>0.00105</v>
      </c>
      <c r="I5702" s="127" t="n">
        <f aca="false">L5702</f>
        <v>49.17</v>
      </c>
      <c r="J5702" s="127" t="n">
        <f aca="false">M5702</f>
        <v>0.04</v>
      </c>
      <c r="L5702" s="108" t="n">
        <f aca="false">TRUNC(N5702-N5702*$O$2,2)</f>
        <v>49.17</v>
      </c>
      <c r="M5702" s="108" t="n">
        <f aca="false">TRUNC(O5702-O5702*$O$2,2)</f>
        <v>0.04</v>
      </c>
      <c r="N5702" s="0" t="s">
        <v>1939</v>
      </c>
      <c r="O5702" s="0" t="s">
        <v>1775</v>
      </c>
    </row>
    <row r="5703" customFormat="false" ht="25.5" hidden="false" customHeight="false" outlineLevel="0" collapsed="false">
      <c r="A5703" s="122" t="s">
        <v>1578</v>
      </c>
      <c r="B5703" s="123" t="n">
        <v>3590</v>
      </c>
      <c r="C5703" s="122" t="s">
        <v>50</v>
      </c>
      <c r="D5703" s="122" t="s">
        <v>3640</v>
      </c>
      <c r="E5703" s="124" t="s">
        <v>1581</v>
      </c>
      <c r="F5703" s="124"/>
      <c r="G5703" s="125" t="s">
        <v>24</v>
      </c>
      <c r="H5703" s="126" t="n">
        <v>1</v>
      </c>
      <c r="I5703" s="127" t="n">
        <f aca="false">L5703</f>
        <v>222.35</v>
      </c>
      <c r="J5703" s="127" t="n">
        <f aca="false">M5703</f>
        <v>222.35</v>
      </c>
      <c r="L5703" s="108" t="n">
        <f aca="false">TRUNC(N5703-N5703*$O$2,2)</f>
        <v>222.35</v>
      </c>
      <c r="M5703" s="108" t="n">
        <f aca="false">TRUNC(O5703-O5703*$O$2,2)</f>
        <v>222.35</v>
      </c>
      <c r="N5703" s="0" t="s">
        <v>3641</v>
      </c>
      <c r="O5703" s="0" t="s">
        <v>3641</v>
      </c>
    </row>
    <row r="5704" customFormat="false" ht="12.75" hidden="false" customHeight="false" outlineLevel="0" collapsed="false">
      <c r="A5704" s="122" t="s">
        <v>1578</v>
      </c>
      <c r="B5704" s="123" t="n">
        <v>11256</v>
      </c>
      <c r="C5704" s="122" t="s">
        <v>50</v>
      </c>
      <c r="D5704" s="122" t="s">
        <v>1910</v>
      </c>
      <c r="E5704" s="124" t="s">
        <v>1581</v>
      </c>
      <c r="F5704" s="124"/>
      <c r="G5704" s="125" t="s">
        <v>24</v>
      </c>
      <c r="H5704" s="126" t="n">
        <v>0.0007</v>
      </c>
      <c r="I5704" s="127" t="n">
        <f aca="false">L5704</f>
        <v>46.83</v>
      </c>
      <c r="J5704" s="127" t="n">
        <f aca="false">M5704</f>
        <v>0.03</v>
      </c>
      <c r="L5704" s="108" t="n">
        <f aca="false">TRUNC(N5704-N5704*$O$2,2)</f>
        <v>46.83</v>
      </c>
      <c r="M5704" s="108" t="n">
        <f aca="false">TRUNC(O5704-O5704*$O$2,2)</f>
        <v>0.03</v>
      </c>
      <c r="N5704" s="0" t="s">
        <v>1911</v>
      </c>
      <c r="O5704" s="0" t="s">
        <v>1788</v>
      </c>
    </row>
    <row r="5705" customFormat="false" ht="12.75" hidden="false" customHeight="false" outlineLevel="0" collapsed="false">
      <c r="A5705" s="122" t="s">
        <v>1578</v>
      </c>
      <c r="B5705" s="123" t="n">
        <v>158</v>
      </c>
      <c r="C5705" s="122" t="s">
        <v>50</v>
      </c>
      <c r="D5705" s="122" t="s">
        <v>1676</v>
      </c>
      <c r="E5705" s="124" t="s">
        <v>1581</v>
      </c>
      <c r="F5705" s="124"/>
      <c r="G5705" s="125" t="s">
        <v>24</v>
      </c>
      <c r="H5705" s="126" t="n">
        <v>0.3563</v>
      </c>
      <c r="I5705" s="127" t="n">
        <f aca="false">L5705</f>
        <v>10.92</v>
      </c>
      <c r="J5705" s="127" t="n">
        <f aca="false">M5705</f>
        <v>3.88</v>
      </c>
      <c r="L5705" s="108" t="n">
        <f aca="false">TRUNC(N5705-N5705*$O$2,2)</f>
        <v>10.92</v>
      </c>
      <c r="M5705" s="108" t="n">
        <f aca="false">TRUNC(O5705-O5705*$O$2,2)</f>
        <v>3.88</v>
      </c>
      <c r="N5705" s="0" t="s">
        <v>1677</v>
      </c>
      <c r="O5705" s="0" t="s">
        <v>3644</v>
      </c>
    </row>
    <row r="5706" customFormat="false" ht="12.75" hidden="false" customHeight="false" outlineLevel="0" collapsed="false">
      <c r="A5706" s="122" t="s">
        <v>1578</v>
      </c>
      <c r="B5706" s="123" t="n">
        <v>10593</v>
      </c>
      <c r="C5706" s="122" t="s">
        <v>50</v>
      </c>
      <c r="D5706" s="122" t="s">
        <v>1958</v>
      </c>
      <c r="E5706" s="124" t="s">
        <v>1581</v>
      </c>
      <c r="F5706" s="124"/>
      <c r="G5706" s="125" t="s">
        <v>24</v>
      </c>
      <c r="H5706" s="126" t="n">
        <v>0.000175</v>
      </c>
      <c r="I5706" s="127" t="n">
        <f aca="false">L5706</f>
        <v>15.27</v>
      </c>
      <c r="J5706" s="127" t="n">
        <f aca="false">M5706</f>
        <v>0</v>
      </c>
      <c r="L5706" s="108" t="n">
        <f aca="false">TRUNC(N5706-N5706*$O$2,2)</f>
        <v>15.27</v>
      </c>
      <c r="M5706" s="108" t="n">
        <f aca="false">TRUNC(O5706-O5706*$O$2,2)</f>
        <v>0</v>
      </c>
      <c r="N5706" s="0" t="s">
        <v>1959</v>
      </c>
      <c r="O5706" s="0" t="s">
        <v>1635</v>
      </c>
    </row>
    <row r="5707" customFormat="false" ht="25.5" hidden="false" customHeight="false" outlineLevel="0" collapsed="false">
      <c r="A5707" s="122" t="s">
        <v>1578</v>
      </c>
      <c r="B5707" s="123" t="n">
        <v>2384</v>
      </c>
      <c r="C5707" s="122" t="s">
        <v>50</v>
      </c>
      <c r="D5707" s="122" t="s">
        <v>3636</v>
      </c>
      <c r="E5707" s="124" t="s">
        <v>1581</v>
      </c>
      <c r="F5707" s="124"/>
      <c r="G5707" s="125" t="s">
        <v>24</v>
      </c>
      <c r="H5707" s="126" t="n">
        <v>1</v>
      </c>
      <c r="I5707" s="127" t="n">
        <f aca="false">L5707</f>
        <v>36.82</v>
      </c>
      <c r="J5707" s="127" t="n">
        <f aca="false">M5707</f>
        <v>36.82</v>
      </c>
      <c r="L5707" s="108" t="n">
        <f aca="false">TRUNC(N5707-N5707*$O$2,2)</f>
        <v>36.82</v>
      </c>
      <c r="M5707" s="108" t="n">
        <f aca="false">TRUNC(O5707-O5707*$O$2,2)</f>
        <v>36.82</v>
      </c>
      <c r="N5707" s="0" t="s">
        <v>3637</v>
      </c>
      <c r="O5707" s="0" t="s">
        <v>3637</v>
      </c>
    </row>
    <row r="5708" customFormat="false" ht="12.75" hidden="false" customHeight="false" outlineLevel="0" collapsed="false">
      <c r="A5708" s="122" t="s">
        <v>1578</v>
      </c>
      <c r="B5708" s="123" t="n">
        <v>10788</v>
      </c>
      <c r="C5708" s="122" t="s">
        <v>50</v>
      </c>
      <c r="D5708" s="122" t="s">
        <v>1650</v>
      </c>
      <c r="E5708" s="124" t="s">
        <v>1581</v>
      </c>
      <c r="F5708" s="124"/>
      <c r="G5708" s="125" t="s">
        <v>24</v>
      </c>
      <c r="H5708" s="126" t="n">
        <v>0.00035</v>
      </c>
      <c r="I5708" s="127" t="n">
        <f aca="false">L5708</f>
        <v>28.8</v>
      </c>
      <c r="J5708" s="127" t="n">
        <f aca="false">M5708</f>
        <v>0</v>
      </c>
      <c r="L5708" s="108" t="n">
        <f aca="false">TRUNC(N5708-N5708*$O$2,2)</f>
        <v>28.8</v>
      </c>
      <c r="M5708" s="108" t="n">
        <f aca="false">TRUNC(O5708-O5708*$O$2,2)</f>
        <v>0</v>
      </c>
      <c r="N5708" s="0" t="s">
        <v>1651</v>
      </c>
      <c r="O5708" s="0" t="s">
        <v>1644</v>
      </c>
    </row>
    <row r="5709" customFormat="false" ht="25.5" hidden="false" customHeight="false" outlineLevel="0" collapsed="false">
      <c r="A5709" s="122" t="s">
        <v>1578</v>
      </c>
      <c r="B5709" s="123" t="s">
        <v>3632</v>
      </c>
      <c r="C5709" s="122" t="s">
        <v>50</v>
      </c>
      <c r="D5709" s="122" t="s">
        <v>3633</v>
      </c>
      <c r="E5709" s="124" t="s">
        <v>1581</v>
      </c>
      <c r="F5709" s="124"/>
      <c r="G5709" s="125" t="s">
        <v>24</v>
      </c>
      <c r="H5709" s="126" t="n">
        <v>1</v>
      </c>
      <c r="I5709" s="127" t="n">
        <f aca="false">L5709</f>
        <v>135.96</v>
      </c>
      <c r="J5709" s="127" t="n">
        <f aca="false">M5709</f>
        <v>135.96</v>
      </c>
      <c r="L5709" s="108" t="n">
        <f aca="false">TRUNC(N5709-N5709*$O$2,2)</f>
        <v>135.96</v>
      </c>
      <c r="M5709" s="108" t="n">
        <f aca="false">TRUNC(O5709-O5709*$O$2,2)</f>
        <v>135.96</v>
      </c>
      <c r="N5709" s="0" t="s">
        <v>3634</v>
      </c>
      <c r="O5709" s="0" t="s">
        <v>3634</v>
      </c>
    </row>
    <row r="5710" customFormat="false" ht="25.5" hidden="false" customHeight="false" outlineLevel="0" collapsed="false">
      <c r="A5710" s="122" t="s">
        <v>1578</v>
      </c>
      <c r="B5710" s="123" t="s">
        <v>1654</v>
      </c>
      <c r="C5710" s="122" t="s">
        <v>50</v>
      </c>
      <c r="D5710" s="122" t="s">
        <v>1655</v>
      </c>
      <c r="E5710" s="124" t="s">
        <v>1581</v>
      </c>
      <c r="F5710" s="124"/>
      <c r="G5710" s="125" t="s">
        <v>24</v>
      </c>
      <c r="H5710" s="126" t="n">
        <v>0.0021</v>
      </c>
      <c r="I5710" s="127" t="n">
        <f aca="false">L5710</f>
        <v>10.53</v>
      </c>
      <c r="J5710" s="127" t="n">
        <f aca="false">M5710</f>
        <v>0.01</v>
      </c>
      <c r="L5710" s="108" t="n">
        <f aca="false">TRUNC(N5710-N5710*$O$2,2)</f>
        <v>10.53</v>
      </c>
      <c r="M5710" s="108" t="n">
        <f aca="false">TRUNC(O5710-O5710*$O$2,2)</f>
        <v>0.01</v>
      </c>
      <c r="N5710" s="0" t="s">
        <v>1656</v>
      </c>
      <c r="O5710" s="0" t="s">
        <v>1678</v>
      </c>
    </row>
    <row r="5711" customFormat="false" ht="12.75" hidden="false" customHeight="false" outlineLevel="0" collapsed="false">
      <c r="A5711" s="122" t="s">
        <v>1578</v>
      </c>
      <c r="B5711" s="123" t="n">
        <v>1651</v>
      </c>
      <c r="C5711" s="122" t="s">
        <v>50</v>
      </c>
      <c r="D5711" s="122" t="s">
        <v>1638</v>
      </c>
      <c r="E5711" s="124" t="s">
        <v>1581</v>
      </c>
      <c r="F5711" s="124"/>
      <c r="G5711" s="125" t="s">
        <v>1639</v>
      </c>
      <c r="H5711" s="126" t="n">
        <v>0.0028</v>
      </c>
      <c r="I5711" s="127" t="n">
        <f aca="false">L5711</f>
        <v>4.95</v>
      </c>
      <c r="J5711" s="127" t="n">
        <f aca="false">M5711</f>
        <v>0</v>
      </c>
      <c r="L5711" s="108" t="n">
        <f aca="false">TRUNC(N5711-N5711*$O$2,2)</f>
        <v>4.95</v>
      </c>
      <c r="M5711" s="108" t="n">
        <f aca="false">TRUNC(O5711-O5711*$O$2,2)</f>
        <v>0</v>
      </c>
      <c r="N5711" s="0" t="s">
        <v>1640</v>
      </c>
      <c r="O5711" s="0" t="s">
        <v>1644</v>
      </c>
    </row>
    <row r="5712" customFormat="false" ht="12.75" hidden="false" customHeight="false" outlineLevel="0" collapsed="false">
      <c r="A5712" s="122" t="s">
        <v>1578</v>
      </c>
      <c r="B5712" s="123" t="n">
        <v>4729</v>
      </c>
      <c r="C5712" s="122" t="s">
        <v>50</v>
      </c>
      <c r="D5712" s="122" t="s">
        <v>1636</v>
      </c>
      <c r="E5712" s="124" t="s">
        <v>1581</v>
      </c>
      <c r="F5712" s="124"/>
      <c r="G5712" s="125" t="s">
        <v>24</v>
      </c>
      <c r="H5712" s="126" t="n">
        <v>0.000175</v>
      </c>
      <c r="I5712" s="127" t="n">
        <f aca="false">L5712</f>
        <v>24.58</v>
      </c>
      <c r="J5712" s="127" t="n">
        <f aca="false">M5712</f>
        <v>0</v>
      </c>
      <c r="L5712" s="108" t="n">
        <f aca="false">TRUNC(N5712-N5712*$O$2,2)</f>
        <v>24.58</v>
      </c>
      <c r="M5712" s="108" t="n">
        <f aca="false">TRUNC(O5712-O5712*$O$2,2)</f>
        <v>0</v>
      </c>
      <c r="N5712" s="0" t="s">
        <v>1637</v>
      </c>
      <c r="O5712" s="0" t="s">
        <v>1635</v>
      </c>
    </row>
    <row r="5713" customFormat="false" ht="25.5" hidden="false" customHeight="false" outlineLevel="0" collapsed="false">
      <c r="A5713" s="122" t="s">
        <v>1578</v>
      </c>
      <c r="B5713" s="123" t="s">
        <v>3626</v>
      </c>
      <c r="C5713" s="122" t="s">
        <v>50</v>
      </c>
      <c r="D5713" s="122" t="s">
        <v>3627</v>
      </c>
      <c r="E5713" s="124" t="s">
        <v>1581</v>
      </c>
      <c r="F5713" s="124"/>
      <c r="G5713" s="125" t="s">
        <v>24</v>
      </c>
      <c r="H5713" s="126" t="n">
        <v>1</v>
      </c>
      <c r="I5713" s="127" t="n">
        <f aca="false">L5713</f>
        <v>31.18</v>
      </c>
      <c r="J5713" s="127" t="n">
        <f aca="false">M5713</f>
        <v>31.18</v>
      </c>
      <c r="L5713" s="108" t="n">
        <f aca="false">TRUNC(N5713-N5713*$O$2,2)</f>
        <v>31.18</v>
      </c>
      <c r="M5713" s="108" t="n">
        <f aca="false">TRUNC(O5713-O5713*$O$2,2)</f>
        <v>31.18</v>
      </c>
      <c r="N5713" s="0" t="s">
        <v>3628</v>
      </c>
      <c r="O5713" s="0" t="s">
        <v>3628</v>
      </c>
    </row>
    <row r="5714" customFormat="false" ht="12.75" hidden="false" customHeight="false" outlineLevel="0" collapsed="false">
      <c r="A5714" s="122" t="s">
        <v>1578</v>
      </c>
      <c r="B5714" s="123" t="n">
        <v>941</v>
      </c>
      <c r="C5714" s="122" t="s">
        <v>50</v>
      </c>
      <c r="D5714" s="122" t="s">
        <v>1652</v>
      </c>
      <c r="E5714" s="124" t="s">
        <v>1581</v>
      </c>
      <c r="F5714" s="124"/>
      <c r="G5714" s="125" t="s">
        <v>24</v>
      </c>
      <c r="H5714" s="126" t="n">
        <v>0.00525</v>
      </c>
      <c r="I5714" s="127" t="n">
        <f aca="false">L5714</f>
        <v>148.56</v>
      </c>
      <c r="J5714" s="127" t="n">
        <f aca="false">M5714</f>
        <v>0.77</v>
      </c>
      <c r="L5714" s="108" t="n">
        <f aca="false">TRUNC(N5714-N5714*$O$2,2)</f>
        <v>148.56</v>
      </c>
      <c r="M5714" s="108" t="n">
        <f aca="false">TRUNC(O5714-O5714*$O$2,2)</f>
        <v>0.77</v>
      </c>
      <c r="N5714" s="0" t="s">
        <v>1653</v>
      </c>
      <c r="O5714" s="0" t="s">
        <v>2961</v>
      </c>
    </row>
    <row r="5715" customFormat="false" ht="12.75" hidden="false" customHeight="false" outlineLevel="0" collapsed="false">
      <c r="A5715" s="122" t="s">
        <v>1578</v>
      </c>
      <c r="B5715" s="123" t="n">
        <v>11257</v>
      </c>
      <c r="C5715" s="122" t="s">
        <v>50</v>
      </c>
      <c r="D5715" s="122" t="s">
        <v>1967</v>
      </c>
      <c r="E5715" s="124" t="s">
        <v>1581</v>
      </c>
      <c r="F5715" s="124"/>
      <c r="G5715" s="125" t="s">
        <v>24</v>
      </c>
      <c r="H5715" s="126" t="n">
        <v>0.0007</v>
      </c>
      <c r="I5715" s="127" t="n">
        <f aca="false">L5715</f>
        <v>25.21</v>
      </c>
      <c r="J5715" s="127" t="n">
        <f aca="false">M5715</f>
        <v>0.01</v>
      </c>
      <c r="L5715" s="108" t="n">
        <f aca="false">TRUNC(N5715-N5715*$O$2,2)</f>
        <v>25.21</v>
      </c>
      <c r="M5715" s="108" t="n">
        <f aca="false">TRUNC(O5715-O5715*$O$2,2)</f>
        <v>0.01</v>
      </c>
      <c r="N5715" s="0" t="s">
        <v>1968</v>
      </c>
      <c r="O5715" s="0" t="s">
        <v>1678</v>
      </c>
    </row>
    <row r="5716" customFormat="false" ht="25.5" hidden="false" customHeight="false" outlineLevel="0" collapsed="false">
      <c r="A5716" s="122" t="s">
        <v>1578</v>
      </c>
      <c r="B5716" s="123" t="n">
        <v>7388</v>
      </c>
      <c r="C5716" s="122" t="s">
        <v>50</v>
      </c>
      <c r="D5716" s="122" t="s">
        <v>3629</v>
      </c>
      <c r="E5716" s="124" t="s">
        <v>1581</v>
      </c>
      <c r="F5716" s="124"/>
      <c r="G5716" s="125" t="s">
        <v>24</v>
      </c>
      <c r="H5716" s="126" t="n">
        <v>1</v>
      </c>
      <c r="I5716" s="127" t="n">
        <f aca="false">L5716</f>
        <v>119.1</v>
      </c>
      <c r="J5716" s="127" t="n">
        <f aca="false">M5716</f>
        <v>119.1</v>
      </c>
      <c r="L5716" s="108" t="n">
        <f aca="false">TRUNC(N5716-N5716*$O$2,2)</f>
        <v>119.1</v>
      </c>
      <c r="M5716" s="108" t="n">
        <f aca="false">TRUNC(O5716-O5716*$O$2,2)</f>
        <v>119.1</v>
      </c>
      <c r="N5716" s="0" t="s">
        <v>3630</v>
      </c>
      <c r="O5716" s="0" t="s">
        <v>3630</v>
      </c>
    </row>
    <row r="5717" customFormat="false" ht="12.75" hidden="false" customHeight="false" outlineLevel="0" collapsed="false">
      <c r="A5717" s="122" t="s">
        <v>1578</v>
      </c>
      <c r="B5717" s="123" t="n">
        <v>2378</v>
      </c>
      <c r="C5717" s="122" t="s">
        <v>50</v>
      </c>
      <c r="D5717" s="122" t="s">
        <v>1657</v>
      </c>
      <c r="E5717" s="124" t="s">
        <v>1581</v>
      </c>
      <c r="F5717" s="124"/>
      <c r="G5717" s="125" t="s">
        <v>24</v>
      </c>
      <c r="H5717" s="126" t="n">
        <v>0.279125</v>
      </c>
      <c r="I5717" s="127" t="n">
        <f aca="false">L5717</f>
        <v>3.51</v>
      </c>
      <c r="J5717" s="127" t="n">
        <f aca="false">M5717</f>
        <v>0.97</v>
      </c>
      <c r="L5717" s="108" t="n">
        <f aca="false">TRUNC(N5717-N5717*$O$2,2)</f>
        <v>3.51</v>
      </c>
      <c r="M5717" s="108" t="n">
        <f aca="false">TRUNC(O5717-O5717*$O$2,2)</f>
        <v>0.97</v>
      </c>
      <c r="N5717" s="0" t="s">
        <v>1658</v>
      </c>
      <c r="O5717" s="0" t="s">
        <v>1713</v>
      </c>
    </row>
    <row r="5718" customFormat="false" ht="12.75" hidden="false" customHeight="false" outlineLevel="0" collapsed="false">
      <c r="A5718" s="122" t="s">
        <v>1578</v>
      </c>
      <c r="B5718" s="123" t="n">
        <v>11254</v>
      </c>
      <c r="C5718" s="122" t="s">
        <v>50</v>
      </c>
      <c r="D5718" s="122" t="s">
        <v>1912</v>
      </c>
      <c r="E5718" s="124" t="s">
        <v>1581</v>
      </c>
      <c r="F5718" s="124"/>
      <c r="G5718" s="125" t="s">
        <v>24</v>
      </c>
      <c r="H5718" s="126" t="n">
        <v>0.001225</v>
      </c>
      <c r="I5718" s="127" t="n">
        <f aca="false">L5718</f>
        <v>17.79</v>
      </c>
      <c r="J5718" s="127" t="n">
        <f aca="false">M5718</f>
        <v>0.01</v>
      </c>
      <c r="L5718" s="108" t="n">
        <f aca="false">TRUNC(N5718-N5718*$O$2,2)</f>
        <v>17.79</v>
      </c>
      <c r="M5718" s="108" t="n">
        <f aca="false">TRUNC(O5718-O5718*$O$2,2)</f>
        <v>0.01</v>
      </c>
      <c r="N5718" s="0" t="s">
        <v>1913</v>
      </c>
      <c r="O5718" s="0" t="s">
        <v>1678</v>
      </c>
    </row>
    <row r="5719" customFormat="false" ht="25.5" hidden="false" customHeight="false" outlineLevel="0" collapsed="false">
      <c r="A5719" s="122" t="s">
        <v>1578</v>
      </c>
      <c r="B5719" s="123" t="s">
        <v>1865</v>
      </c>
      <c r="C5719" s="122" t="s">
        <v>50</v>
      </c>
      <c r="D5719" s="122" t="s">
        <v>1866</v>
      </c>
      <c r="E5719" s="124" t="s">
        <v>1609</v>
      </c>
      <c r="F5719" s="124"/>
      <c r="G5719" s="125" t="s">
        <v>1610</v>
      </c>
      <c r="H5719" s="126" t="n">
        <v>1.75</v>
      </c>
      <c r="I5719" s="127" t="n">
        <f aca="false">L5719</f>
        <v>14.91</v>
      </c>
      <c r="J5719" s="127" t="n">
        <f aca="false">M5719</f>
        <v>26.09</v>
      </c>
      <c r="L5719" s="108" t="n">
        <f aca="false">TRUNC(N5719-N5719*$O$2,2)</f>
        <v>14.91</v>
      </c>
      <c r="M5719" s="108" t="n">
        <f aca="false">TRUNC(O5719-O5719*$O$2,2)</f>
        <v>26.09</v>
      </c>
      <c r="N5719" s="0" t="s">
        <v>1739</v>
      </c>
      <c r="O5719" s="0" t="s">
        <v>3631</v>
      </c>
    </row>
    <row r="5720" customFormat="false" ht="25.5" hidden="false" customHeight="false" outlineLevel="0" collapsed="false">
      <c r="A5720" s="122" t="s">
        <v>1578</v>
      </c>
      <c r="B5720" s="123" t="s">
        <v>1645</v>
      </c>
      <c r="C5720" s="122" t="s">
        <v>50</v>
      </c>
      <c r="D5720" s="122" t="s">
        <v>1646</v>
      </c>
      <c r="E5720" s="124" t="s">
        <v>1581</v>
      </c>
      <c r="F5720" s="124"/>
      <c r="G5720" s="125" t="s">
        <v>24</v>
      </c>
      <c r="H5720" s="126" t="n">
        <v>0.00035</v>
      </c>
      <c r="I5720" s="127" t="n">
        <f aca="false">L5720</f>
        <v>140.49</v>
      </c>
      <c r="J5720" s="127" t="n">
        <f aca="false">M5720</f>
        <v>0.04</v>
      </c>
      <c r="L5720" s="108" t="n">
        <f aca="false">TRUNC(N5720-N5720*$O$2,2)</f>
        <v>140.49</v>
      </c>
      <c r="M5720" s="108" t="n">
        <f aca="false">TRUNC(O5720-O5720*$O$2,2)</f>
        <v>0.04</v>
      </c>
      <c r="N5720" s="0" t="s">
        <v>1647</v>
      </c>
      <c r="O5720" s="0" t="s">
        <v>1775</v>
      </c>
    </row>
    <row r="5721" customFormat="false" ht="25.5" hidden="false" customHeight="false" outlineLevel="0" collapsed="false">
      <c r="A5721" s="122" t="s">
        <v>1578</v>
      </c>
      <c r="B5721" s="123" t="s">
        <v>1664</v>
      </c>
      <c r="C5721" s="122" t="s">
        <v>50</v>
      </c>
      <c r="D5721" s="122" t="s">
        <v>1665</v>
      </c>
      <c r="E5721" s="124" t="s">
        <v>1581</v>
      </c>
      <c r="F5721" s="124"/>
      <c r="G5721" s="125" t="s">
        <v>24</v>
      </c>
      <c r="H5721" s="126" t="n">
        <v>0.0007</v>
      </c>
      <c r="I5721" s="127" t="n">
        <f aca="false">L5721</f>
        <v>13.69</v>
      </c>
      <c r="J5721" s="127" t="n">
        <f aca="false">M5721</f>
        <v>0</v>
      </c>
      <c r="L5721" s="108" t="n">
        <f aca="false">TRUNC(N5721-N5721*$O$2,2)</f>
        <v>13.69</v>
      </c>
      <c r="M5721" s="108" t="n">
        <f aca="false">TRUNC(O5721-O5721*$O$2,2)</f>
        <v>0</v>
      </c>
      <c r="N5721" s="0" t="s">
        <v>1666</v>
      </c>
      <c r="O5721" s="0" t="s">
        <v>1644</v>
      </c>
    </row>
    <row r="5722" customFormat="false" ht="12.75" hidden="false" customHeight="false" outlineLevel="0" collapsed="false">
      <c r="A5722" s="115"/>
      <c r="B5722" s="115"/>
      <c r="C5722" s="115"/>
      <c r="D5722" s="115"/>
      <c r="E5722" s="115"/>
      <c r="F5722" s="116"/>
      <c r="G5722" s="115"/>
      <c r="H5722" s="116"/>
      <c r="I5722" s="115"/>
      <c r="J5722" s="116"/>
      <c r="L5722" s="108"/>
      <c r="M5722" s="108" t="n">
        <f aca="false">TRUNC(O5722-O5722*$O$2,2)</f>
        <v>44.73</v>
      </c>
      <c r="N5722" s="0" t="s">
        <v>1574</v>
      </c>
      <c r="O5722" s="0" t="n">
        <v>57.32</v>
      </c>
    </row>
    <row r="5723" customFormat="false" ht="12.75" hidden="false" customHeight="false" outlineLevel="0" collapsed="false">
      <c r="A5723" s="115"/>
      <c r="B5723" s="115"/>
      <c r="C5723" s="115"/>
      <c r="D5723" s="115"/>
      <c r="E5723" s="115"/>
      <c r="F5723" s="116"/>
      <c r="G5723" s="115"/>
      <c r="H5723" s="117" t="s">
        <v>1575</v>
      </c>
      <c r="I5723" s="117"/>
      <c r="J5723" s="118" t="n">
        <f aca="false">M5723</f>
        <v>747.62</v>
      </c>
      <c r="L5723" s="108" t="n">
        <f aca="false">TRUNC(N5723-N5723*$O$2,2)</f>
        <v>0</v>
      </c>
      <c r="M5723" s="108" t="n">
        <f aca="false">TRUNC(O5723-O5723*$O$2,2)</f>
        <v>747.62</v>
      </c>
      <c r="N5723" s="0" t="n">
        <v>0</v>
      </c>
      <c r="O5723" s="0" t="n">
        <v>957.88</v>
      </c>
    </row>
    <row r="5724" customFormat="false" ht="13.5" hidden="false" customHeight="false" outlineLevel="0" collapsed="false">
      <c r="A5724" s="30"/>
      <c r="B5724" s="30"/>
      <c r="C5724" s="30"/>
      <c r="D5724" s="30"/>
      <c r="E5724" s="30"/>
      <c r="F5724" s="30"/>
      <c r="G5724" s="30"/>
      <c r="H5724" s="119"/>
      <c r="I5724" s="30"/>
      <c r="J5724" s="120"/>
      <c r="L5724" s="108"/>
      <c r="M5724" s="108" t="n">
        <f aca="false">TRUNC(O5724-O5724*$O$2,2)</f>
        <v>2990.5</v>
      </c>
      <c r="N5724" s="0" t="s">
        <v>1576</v>
      </c>
      <c r="O5724" s="0" t="n">
        <v>3831.52</v>
      </c>
    </row>
    <row r="5725" customFormat="false" ht="13.5" hidden="false" customHeight="false" outlineLevel="0" collapsed="false">
      <c r="A5725" s="121"/>
      <c r="B5725" s="121"/>
      <c r="C5725" s="121"/>
      <c r="D5725" s="121"/>
      <c r="E5725" s="121"/>
      <c r="F5725" s="121"/>
      <c r="G5725" s="121"/>
      <c r="H5725" s="121"/>
      <c r="I5725" s="121"/>
      <c r="J5725" s="121"/>
      <c r="L5725" s="108" t="n">
        <f aca="false">TRUNC(N5725-N5725*$O$2,2)</f>
        <v>0</v>
      </c>
      <c r="M5725" s="108" t="n">
        <f aca="false">TRUNC(O5725-O5725*$O$2,2)</f>
        <v>0</v>
      </c>
      <c r="N5725" s="0" t="n">
        <v>0</v>
      </c>
      <c r="O5725" s="0" t="n">
        <v>0</v>
      </c>
    </row>
    <row r="5726" customFormat="false" ht="15" hidden="false" customHeight="false" outlineLevel="0" collapsed="false">
      <c r="A5726" s="98" t="s">
        <v>934</v>
      </c>
      <c r="B5726" s="99" t="s">
        <v>8</v>
      </c>
      <c r="C5726" s="98" t="s">
        <v>9</v>
      </c>
      <c r="D5726" s="98" t="s">
        <v>10</v>
      </c>
      <c r="E5726" s="100" t="s">
        <v>1565</v>
      </c>
      <c r="F5726" s="100"/>
      <c r="G5726" s="101" t="s">
        <v>11</v>
      </c>
      <c r="H5726" s="99" t="s">
        <v>12</v>
      </c>
      <c r="I5726" s="99" t="s">
        <v>13</v>
      </c>
      <c r="J5726" s="99" t="s">
        <v>15</v>
      </c>
      <c r="L5726" s="108"/>
      <c r="M5726" s="108"/>
    </row>
    <row r="5727" customFormat="false" ht="26.45" hidden="false" customHeight="true" outlineLevel="0" collapsed="false">
      <c r="A5727" s="102" t="s">
        <v>1566</v>
      </c>
      <c r="B5727" s="103" t="s">
        <v>935</v>
      </c>
      <c r="C5727" s="102" t="s">
        <v>50</v>
      </c>
      <c r="D5727" s="102" t="s">
        <v>936</v>
      </c>
      <c r="E5727" s="104" t="s">
        <v>1838</v>
      </c>
      <c r="F5727" s="104"/>
      <c r="G5727" s="105" t="s">
        <v>24</v>
      </c>
      <c r="H5727" s="106" t="n">
        <v>1</v>
      </c>
      <c r="I5727" s="107" t="n">
        <f aca="false">L5727</f>
        <v>186.22</v>
      </c>
      <c r="J5727" s="107" t="n">
        <f aca="false">M5727</f>
        <v>186.22</v>
      </c>
      <c r="L5727" s="108" t="n">
        <f aca="false">TRUNC(N5727-N5727*$O$2,2)</f>
        <v>186.22</v>
      </c>
      <c r="M5727" s="108" t="n">
        <f aca="false">TRUNC(O5727-O5727*$O$2,2)</f>
        <v>186.22</v>
      </c>
      <c r="N5727" s="0" t="n">
        <v>238.6</v>
      </c>
      <c r="O5727" s="0" t="n">
        <v>238.6</v>
      </c>
    </row>
    <row r="5728" customFormat="false" ht="15" hidden="false" customHeight="false" outlineLevel="0" collapsed="false">
      <c r="A5728" s="98"/>
      <c r="B5728" s="99" t="s">
        <v>8</v>
      </c>
      <c r="C5728" s="98" t="s">
        <v>9</v>
      </c>
      <c r="D5728" s="98" t="s">
        <v>10</v>
      </c>
      <c r="E5728" s="100" t="s">
        <v>1565</v>
      </c>
      <c r="F5728" s="100"/>
      <c r="G5728" s="101" t="s">
        <v>11</v>
      </c>
      <c r="H5728" s="99" t="s">
        <v>12</v>
      </c>
      <c r="I5728" s="99" t="s">
        <v>13</v>
      </c>
      <c r="J5728" s="99" t="s">
        <v>15</v>
      </c>
      <c r="L5728" s="108"/>
      <c r="M5728" s="108"/>
    </row>
    <row r="5729" customFormat="false" ht="25.5" hidden="false" customHeight="false" outlineLevel="0" collapsed="false">
      <c r="A5729" s="109" t="s">
        <v>1566</v>
      </c>
      <c r="B5729" s="110" t="n">
        <v>10549</v>
      </c>
      <c r="C5729" s="109" t="s">
        <v>50</v>
      </c>
      <c r="D5729" s="109" t="s">
        <v>1620</v>
      </c>
      <c r="E5729" s="111" t="s">
        <v>1621</v>
      </c>
      <c r="F5729" s="111"/>
      <c r="G5729" s="112" t="s">
        <v>1610</v>
      </c>
      <c r="H5729" s="113" t="n">
        <v>0.34</v>
      </c>
      <c r="I5729" s="114" t="n">
        <f aca="false">L5729</f>
        <v>2.95</v>
      </c>
      <c r="J5729" s="114" t="n">
        <f aca="false">M5729</f>
        <v>0.99</v>
      </c>
      <c r="L5729" s="108" t="n">
        <f aca="false">TRUNC(N5729-N5729*$O$2,2)</f>
        <v>2.95</v>
      </c>
      <c r="M5729" s="108" t="n">
        <f aca="false">TRUNC(O5729-O5729*$O$2,2)</f>
        <v>0.99</v>
      </c>
      <c r="N5729" s="0" t="s">
        <v>1622</v>
      </c>
      <c r="O5729" s="0" t="s">
        <v>2813</v>
      </c>
    </row>
    <row r="5730" customFormat="false" ht="12.75" hidden="false" customHeight="false" outlineLevel="0" collapsed="false">
      <c r="A5730" s="122" t="s">
        <v>1578</v>
      </c>
      <c r="B5730" s="123" t="n">
        <v>981</v>
      </c>
      <c r="C5730" s="122" t="s">
        <v>50</v>
      </c>
      <c r="D5730" s="122" t="s">
        <v>2263</v>
      </c>
      <c r="E5730" s="124" t="s">
        <v>1581</v>
      </c>
      <c r="F5730" s="124"/>
      <c r="G5730" s="125" t="s">
        <v>366</v>
      </c>
      <c r="H5730" s="126" t="n">
        <v>0.3</v>
      </c>
      <c r="I5730" s="127" t="n">
        <f aca="false">L5730</f>
        <v>0.17</v>
      </c>
      <c r="J5730" s="127" t="n">
        <f aca="false">M5730</f>
        <v>0.04</v>
      </c>
      <c r="L5730" s="108" t="n">
        <f aca="false">TRUNC(N5730-N5730*$O$2,2)</f>
        <v>0.17</v>
      </c>
      <c r="M5730" s="108" t="n">
        <f aca="false">TRUNC(O5730-O5730*$O$2,2)</f>
        <v>0.04</v>
      </c>
      <c r="N5730" s="0" t="s">
        <v>1615</v>
      </c>
      <c r="O5730" s="0" t="s">
        <v>1775</v>
      </c>
    </row>
    <row r="5731" customFormat="false" ht="25.5" hidden="false" customHeight="false" outlineLevel="0" collapsed="false">
      <c r="A5731" s="122" t="s">
        <v>1578</v>
      </c>
      <c r="B5731" s="123" t="s">
        <v>1865</v>
      </c>
      <c r="C5731" s="122" t="s">
        <v>50</v>
      </c>
      <c r="D5731" s="122" t="s">
        <v>1866</v>
      </c>
      <c r="E5731" s="124" t="s">
        <v>1609</v>
      </c>
      <c r="F5731" s="124"/>
      <c r="G5731" s="125" t="s">
        <v>1610</v>
      </c>
      <c r="H5731" s="126" t="n">
        <v>0.34</v>
      </c>
      <c r="I5731" s="127" t="n">
        <f aca="false">L5731</f>
        <v>14.91</v>
      </c>
      <c r="J5731" s="127" t="n">
        <f aca="false">M5731</f>
        <v>5.06</v>
      </c>
      <c r="L5731" s="108" t="n">
        <f aca="false">TRUNC(N5731-N5731*$O$2,2)</f>
        <v>14.91</v>
      </c>
      <c r="M5731" s="108" t="n">
        <f aca="false">TRUNC(O5731-O5731*$O$2,2)</f>
        <v>5.06</v>
      </c>
      <c r="N5731" s="0" t="s">
        <v>1739</v>
      </c>
      <c r="O5731" s="0" t="s">
        <v>2195</v>
      </c>
    </row>
    <row r="5732" customFormat="false" ht="25.5" hidden="false" customHeight="false" outlineLevel="0" collapsed="false">
      <c r="A5732" s="122" t="s">
        <v>1578</v>
      </c>
      <c r="B5732" s="123" t="n">
        <v>2641</v>
      </c>
      <c r="C5732" s="122" t="s">
        <v>50</v>
      </c>
      <c r="D5732" s="122" t="s">
        <v>3645</v>
      </c>
      <c r="E5732" s="124" t="s">
        <v>1581</v>
      </c>
      <c r="F5732" s="124"/>
      <c r="G5732" s="125" t="s">
        <v>24</v>
      </c>
      <c r="H5732" s="126" t="n">
        <v>1</v>
      </c>
      <c r="I5732" s="127" t="n">
        <f aca="false">L5732</f>
        <v>175.53</v>
      </c>
      <c r="J5732" s="127" t="n">
        <f aca="false">M5732</f>
        <v>175.53</v>
      </c>
      <c r="L5732" s="108" t="n">
        <f aca="false">TRUNC(N5732-N5732*$O$2,2)</f>
        <v>175.53</v>
      </c>
      <c r="M5732" s="108" t="n">
        <f aca="false">TRUNC(O5732-O5732*$O$2,2)</f>
        <v>175.53</v>
      </c>
      <c r="N5732" s="0" t="s">
        <v>3646</v>
      </c>
      <c r="O5732" s="0" t="s">
        <v>3646</v>
      </c>
    </row>
    <row r="5733" customFormat="false" ht="25.5" hidden="false" customHeight="false" outlineLevel="0" collapsed="false">
      <c r="A5733" s="109" t="s">
        <v>1566</v>
      </c>
      <c r="B5733" s="110" t="n">
        <v>10554</v>
      </c>
      <c r="C5733" s="109" t="s">
        <v>50</v>
      </c>
      <c r="D5733" s="109" t="s">
        <v>1839</v>
      </c>
      <c r="E5733" s="111" t="s">
        <v>1621</v>
      </c>
      <c r="F5733" s="111"/>
      <c r="G5733" s="112" t="s">
        <v>1610</v>
      </c>
      <c r="H5733" s="113" t="n">
        <v>0.34</v>
      </c>
      <c r="I5733" s="114" t="n">
        <f aca="false">L5733</f>
        <v>2.9</v>
      </c>
      <c r="J5733" s="114" t="n">
        <f aca="false">M5733</f>
        <v>0.98</v>
      </c>
      <c r="L5733" s="108" t="n">
        <f aca="false">TRUNC(N5733-N5733*$O$2,2)</f>
        <v>2.9</v>
      </c>
      <c r="M5733" s="108" t="n">
        <f aca="false">TRUNC(O5733-O5733*$O$2,2)</f>
        <v>0.98</v>
      </c>
      <c r="N5733" s="0" t="s">
        <v>1840</v>
      </c>
      <c r="O5733" s="0" t="s">
        <v>3647</v>
      </c>
    </row>
    <row r="5734" customFormat="false" ht="25.5" hidden="false" customHeight="false" outlineLevel="0" collapsed="false">
      <c r="A5734" s="122" t="s">
        <v>1578</v>
      </c>
      <c r="B5734" s="123" t="s">
        <v>1616</v>
      </c>
      <c r="C5734" s="122" t="s">
        <v>50</v>
      </c>
      <c r="D5734" s="122" t="s">
        <v>1617</v>
      </c>
      <c r="E5734" s="124" t="s">
        <v>1609</v>
      </c>
      <c r="F5734" s="124"/>
      <c r="G5734" s="125" t="s">
        <v>1610</v>
      </c>
      <c r="H5734" s="126" t="n">
        <v>0.34</v>
      </c>
      <c r="I5734" s="127" t="n">
        <f aca="false">L5734</f>
        <v>10.65</v>
      </c>
      <c r="J5734" s="127" t="n">
        <f aca="false">M5734</f>
        <v>3.62</v>
      </c>
      <c r="L5734" s="108" t="n">
        <f aca="false">TRUNC(N5734-N5734*$O$2,2)</f>
        <v>10.65</v>
      </c>
      <c r="M5734" s="108" t="n">
        <f aca="false">TRUNC(O5734-O5734*$O$2,2)</f>
        <v>3.62</v>
      </c>
      <c r="N5734" s="0" t="s">
        <v>1618</v>
      </c>
      <c r="O5734" s="0" t="s">
        <v>3178</v>
      </c>
    </row>
    <row r="5735" customFormat="false" ht="13.9" hidden="false" customHeight="true" outlineLevel="0" collapsed="false">
      <c r="A5735" s="134" t="s">
        <v>1630</v>
      </c>
      <c r="B5735" s="134"/>
      <c r="C5735" s="134"/>
      <c r="D5735" s="134"/>
      <c r="E5735" s="134"/>
      <c r="F5735" s="134"/>
      <c r="G5735" s="134"/>
      <c r="H5735" s="134"/>
      <c r="I5735" s="134"/>
      <c r="J5735" s="134"/>
      <c r="L5735" s="108" t="n">
        <f aca="false">TRUNC(N5735-N5735*$O$2,2)</f>
        <v>0</v>
      </c>
      <c r="M5735" s="108" t="n">
        <f aca="false">TRUNC(O5735-O5735*$O$2,2)</f>
        <v>0</v>
      </c>
      <c r="N5735" s="0" t="n">
        <v>0</v>
      </c>
      <c r="O5735" s="0" t="n">
        <v>0</v>
      </c>
    </row>
    <row r="5736" customFormat="false" ht="15" hidden="false" customHeight="false" outlineLevel="0" collapsed="false">
      <c r="A5736" s="98"/>
      <c r="B5736" s="99" t="s">
        <v>8</v>
      </c>
      <c r="C5736" s="98" t="s">
        <v>9</v>
      </c>
      <c r="D5736" s="98" t="s">
        <v>10</v>
      </c>
      <c r="E5736" s="100" t="s">
        <v>1565</v>
      </c>
      <c r="F5736" s="100"/>
      <c r="G5736" s="101" t="s">
        <v>11</v>
      </c>
      <c r="H5736" s="99" t="s">
        <v>12</v>
      </c>
      <c r="I5736" s="99" t="s">
        <v>13</v>
      </c>
      <c r="J5736" s="99" t="s">
        <v>15</v>
      </c>
      <c r="L5736" s="108"/>
      <c r="M5736" s="108"/>
    </row>
    <row r="5737" customFormat="false" ht="12.75" hidden="false" customHeight="false" outlineLevel="0" collapsed="false">
      <c r="A5737" s="122" t="s">
        <v>1578</v>
      </c>
      <c r="B5737" s="123" t="n">
        <v>10517</v>
      </c>
      <c r="C5737" s="122" t="s">
        <v>50</v>
      </c>
      <c r="D5737" s="122" t="s">
        <v>1669</v>
      </c>
      <c r="E5737" s="124" t="s">
        <v>1642</v>
      </c>
      <c r="F5737" s="124"/>
      <c r="G5737" s="125" t="s">
        <v>1670</v>
      </c>
      <c r="H5737" s="126" t="n">
        <v>0.000272</v>
      </c>
      <c r="I5737" s="127" t="n">
        <f aca="false">L5737</f>
        <v>234.15</v>
      </c>
      <c r="J5737" s="127" t="n">
        <f aca="false">M5737</f>
        <v>0.06</v>
      </c>
      <c r="L5737" s="108" t="n">
        <f aca="false">TRUNC(N5737-N5737*$O$2,2)</f>
        <v>234.15</v>
      </c>
      <c r="M5737" s="108" t="n">
        <f aca="false">TRUNC(O5737-O5737*$O$2,2)</f>
        <v>0.06</v>
      </c>
      <c r="N5737" s="0" t="s">
        <v>1671</v>
      </c>
      <c r="O5737" s="0" t="s">
        <v>1937</v>
      </c>
    </row>
    <row r="5738" customFormat="false" ht="25.5" hidden="false" customHeight="false" outlineLevel="0" collapsed="false">
      <c r="A5738" s="122" t="s">
        <v>1578</v>
      </c>
      <c r="B5738" s="123" t="s">
        <v>1664</v>
      </c>
      <c r="C5738" s="122" t="s">
        <v>50</v>
      </c>
      <c r="D5738" s="122" t="s">
        <v>1665</v>
      </c>
      <c r="E5738" s="124" t="s">
        <v>1581</v>
      </c>
      <c r="F5738" s="124"/>
      <c r="G5738" s="125" t="s">
        <v>24</v>
      </c>
      <c r="H5738" s="126" t="n">
        <v>0.000136</v>
      </c>
      <c r="I5738" s="127" t="n">
        <f aca="false">L5738</f>
        <v>13.69</v>
      </c>
      <c r="J5738" s="127" t="n">
        <f aca="false">M5738</f>
        <v>0</v>
      </c>
      <c r="L5738" s="108" t="n">
        <f aca="false">TRUNC(N5738-N5738*$O$2,2)</f>
        <v>13.69</v>
      </c>
      <c r="M5738" s="108" t="n">
        <f aca="false">TRUNC(O5738-O5738*$O$2,2)</f>
        <v>0</v>
      </c>
      <c r="N5738" s="0" t="s">
        <v>1666</v>
      </c>
      <c r="O5738" s="0" t="s">
        <v>1635</v>
      </c>
    </row>
    <row r="5739" customFormat="false" ht="25.5" hidden="false" customHeight="false" outlineLevel="0" collapsed="false">
      <c r="A5739" s="122" t="s">
        <v>1578</v>
      </c>
      <c r="B5739" s="123" t="s">
        <v>1616</v>
      </c>
      <c r="C5739" s="122" t="s">
        <v>50</v>
      </c>
      <c r="D5739" s="122" t="s">
        <v>1617</v>
      </c>
      <c r="E5739" s="124" t="s">
        <v>1609</v>
      </c>
      <c r="F5739" s="124"/>
      <c r="G5739" s="125" t="s">
        <v>1610</v>
      </c>
      <c r="H5739" s="126" t="n">
        <v>0.34</v>
      </c>
      <c r="I5739" s="127" t="n">
        <f aca="false">L5739</f>
        <v>10.65</v>
      </c>
      <c r="J5739" s="127" t="n">
        <f aca="false">M5739</f>
        <v>3.62</v>
      </c>
      <c r="L5739" s="108" t="n">
        <f aca="false">TRUNC(N5739-N5739*$O$2,2)</f>
        <v>10.65</v>
      </c>
      <c r="M5739" s="108" t="n">
        <f aca="false">TRUNC(O5739-O5739*$O$2,2)</f>
        <v>3.62</v>
      </c>
      <c r="N5739" s="0" t="s">
        <v>1618</v>
      </c>
      <c r="O5739" s="0" t="s">
        <v>3178</v>
      </c>
    </row>
    <row r="5740" customFormat="false" ht="12.75" hidden="false" customHeight="false" outlineLevel="0" collapsed="false">
      <c r="A5740" s="122" t="s">
        <v>1578</v>
      </c>
      <c r="B5740" s="123" t="n">
        <v>10492</v>
      </c>
      <c r="C5740" s="122" t="s">
        <v>50</v>
      </c>
      <c r="D5740" s="122" t="s">
        <v>1662</v>
      </c>
      <c r="E5740" s="124" t="s">
        <v>1581</v>
      </c>
      <c r="F5740" s="124"/>
      <c r="G5740" s="125" t="s">
        <v>24</v>
      </c>
      <c r="H5740" s="126" t="n">
        <v>0.00306</v>
      </c>
      <c r="I5740" s="127" t="n">
        <f aca="false">L5740</f>
        <v>148.29</v>
      </c>
      <c r="J5740" s="127" t="n">
        <f aca="false">M5740</f>
        <v>0.45</v>
      </c>
      <c r="L5740" s="108" t="n">
        <f aca="false">TRUNC(N5740-N5740*$O$2,2)</f>
        <v>148.29</v>
      </c>
      <c r="M5740" s="108" t="n">
        <f aca="false">TRUNC(O5740-O5740*$O$2,2)</f>
        <v>0.45</v>
      </c>
      <c r="N5740" s="0" t="s">
        <v>1663</v>
      </c>
      <c r="O5740" s="0" t="s">
        <v>2282</v>
      </c>
    </row>
    <row r="5741" customFormat="false" ht="12.75" hidden="false" customHeight="false" outlineLevel="0" collapsed="false">
      <c r="A5741" s="122" t="s">
        <v>1578</v>
      </c>
      <c r="B5741" s="123" t="n">
        <v>981</v>
      </c>
      <c r="C5741" s="122" t="s">
        <v>50</v>
      </c>
      <c r="D5741" s="122" t="s">
        <v>2263</v>
      </c>
      <c r="E5741" s="124" t="s">
        <v>1581</v>
      </c>
      <c r="F5741" s="124"/>
      <c r="G5741" s="125" t="s">
        <v>366</v>
      </c>
      <c r="H5741" s="126" t="n">
        <v>0.3</v>
      </c>
      <c r="I5741" s="127" t="n">
        <f aca="false">L5741</f>
        <v>0.17</v>
      </c>
      <c r="J5741" s="127" t="n">
        <f aca="false">M5741</f>
        <v>0.04</v>
      </c>
      <c r="L5741" s="108" t="n">
        <f aca="false">TRUNC(N5741-N5741*$O$2,2)</f>
        <v>0.17</v>
      </c>
      <c r="M5741" s="108" t="n">
        <f aca="false">TRUNC(O5741-O5741*$O$2,2)</f>
        <v>0.04</v>
      </c>
      <c r="N5741" s="0" t="s">
        <v>1615</v>
      </c>
      <c r="O5741" s="0" t="s">
        <v>1775</v>
      </c>
    </row>
    <row r="5742" customFormat="false" ht="12.75" hidden="false" customHeight="false" outlineLevel="0" collapsed="false">
      <c r="A5742" s="122" t="s">
        <v>1578</v>
      </c>
      <c r="B5742" s="123" t="n">
        <v>158</v>
      </c>
      <c r="C5742" s="122" t="s">
        <v>50</v>
      </c>
      <c r="D5742" s="122" t="s">
        <v>1676</v>
      </c>
      <c r="E5742" s="124" t="s">
        <v>1581</v>
      </c>
      <c r="F5742" s="124"/>
      <c r="G5742" s="125" t="s">
        <v>24</v>
      </c>
      <c r="H5742" s="126" t="n">
        <v>0.069224</v>
      </c>
      <c r="I5742" s="127" t="n">
        <f aca="false">L5742</f>
        <v>10.92</v>
      </c>
      <c r="J5742" s="127" t="n">
        <f aca="false">M5742</f>
        <v>0.74</v>
      </c>
      <c r="L5742" s="108" t="n">
        <f aca="false">TRUNC(N5742-N5742*$O$2,2)</f>
        <v>10.92</v>
      </c>
      <c r="M5742" s="108" t="n">
        <f aca="false">TRUNC(O5742-O5742*$O$2,2)</f>
        <v>0.74</v>
      </c>
      <c r="N5742" s="0" t="s">
        <v>1677</v>
      </c>
      <c r="O5742" s="0" t="s">
        <v>2344</v>
      </c>
    </row>
    <row r="5743" customFormat="false" ht="12.75" hidden="false" customHeight="false" outlineLevel="0" collapsed="false">
      <c r="A5743" s="122" t="s">
        <v>1578</v>
      </c>
      <c r="B5743" s="123" t="n">
        <v>4728</v>
      </c>
      <c r="C5743" s="122" t="s">
        <v>50</v>
      </c>
      <c r="D5743" s="122" t="s">
        <v>1667</v>
      </c>
      <c r="E5743" s="124" t="s">
        <v>1581</v>
      </c>
      <c r="F5743" s="124"/>
      <c r="G5743" s="125" t="s">
        <v>24</v>
      </c>
      <c r="H5743" s="126" t="n">
        <v>0.000102</v>
      </c>
      <c r="I5743" s="127" t="n">
        <f aca="false">L5743</f>
        <v>14.5</v>
      </c>
      <c r="J5743" s="127" t="n">
        <f aca="false">M5743</f>
        <v>0</v>
      </c>
      <c r="L5743" s="108" t="n">
        <f aca="false">TRUNC(N5743-N5743*$O$2,2)</f>
        <v>14.5</v>
      </c>
      <c r="M5743" s="108" t="n">
        <f aca="false">TRUNC(O5743-O5743*$O$2,2)</f>
        <v>0</v>
      </c>
      <c r="N5743" s="0" t="s">
        <v>1668</v>
      </c>
      <c r="O5743" s="0" t="s">
        <v>1635</v>
      </c>
    </row>
    <row r="5744" customFormat="false" ht="12.75" hidden="false" customHeight="false" outlineLevel="0" collapsed="false">
      <c r="A5744" s="122" t="s">
        <v>1578</v>
      </c>
      <c r="B5744" s="123" t="n">
        <v>10596</v>
      </c>
      <c r="C5744" s="122" t="s">
        <v>50</v>
      </c>
      <c r="D5744" s="122" t="s">
        <v>1672</v>
      </c>
      <c r="E5744" s="124" t="s">
        <v>1581</v>
      </c>
      <c r="F5744" s="124"/>
      <c r="G5744" s="125" t="s">
        <v>24</v>
      </c>
      <c r="H5744" s="126" t="n">
        <v>0.00306</v>
      </c>
      <c r="I5744" s="127" t="n">
        <f aca="false">L5744</f>
        <v>3.82</v>
      </c>
      <c r="J5744" s="127" t="n">
        <f aca="false">M5744</f>
        <v>0</v>
      </c>
      <c r="L5744" s="108" t="n">
        <f aca="false">TRUNC(N5744-N5744*$O$2,2)</f>
        <v>3.82</v>
      </c>
      <c r="M5744" s="108" t="n">
        <f aca="false">TRUNC(O5744-O5744*$O$2,2)</f>
        <v>0</v>
      </c>
      <c r="N5744" s="0" t="s">
        <v>1673</v>
      </c>
      <c r="O5744" s="0" t="s">
        <v>1644</v>
      </c>
    </row>
    <row r="5745" customFormat="false" ht="12.75" hidden="false" customHeight="false" outlineLevel="0" collapsed="false">
      <c r="A5745" s="122" t="s">
        <v>1578</v>
      </c>
      <c r="B5745" s="123" t="n">
        <v>10599</v>
      </c>
      <c r="C5745" s="122" t="s">
        <v>50</v>
      </c>
      <c r="D5745" s="122" t="s">
        <v>1648</v>
      </c>
      <c r="E5745" s="124" t="s">
        <v>1581</v>
      </c>
      <c r="F5745" s="124"/>
      <c r="G5745" s="125" t="s">
        <v>24</v>
      </c>
      <c r="H5745" s="126" t="n">
        <v>0.001224</v>
      </c>
      <c r="I5745" s="127" t="n">
        <f aca="false">L5745</f>
        <v>14.04</v>
      </c>
      <c r="J5745" s="127" t="n">
        <f aca="false">M5745</f>
        <v>0.01</v>
      </c>
      <c r="L5745" s="108" t="n">
        <f aca="false">TRUNC(N5745-N5745*$O$2,2)</f>
        <v>14.04</v>
      </c>
      <c r="M5745" s="108" t="n">
        <f aca="false">TRUNC(O5745-O5745*$O$2,2)</f>
        <v>0.01</v>
      </c>
      <c r="N5745" s="0" t="s">
        <v>1649</v>
      </c>
      <c r="O5745" s="0" t="s">
        <v>1678</v>
      </c>
    </row>
    <row r="5746" customFormat="false" ht="12.75" hidden="false" customHeight="false" outlineLevel="0" collapsed="false">
      <c r="A5746" s="122" t="s">
        <v>1578</v>
      </c>
      <c r="B5746" s="123" t="n">
        <v>11253</v>
      </c>
      <c r="C5746" s="122" t="s">
        <v>50</v>
      </c>
      <c r="D5746" s="122" t="s">
        <v>1891</v>
      </c>
      <c r="E5746" s="124" t="s">
        <v>1581</v>
      </c>
      <c r="F5746" s="124"/>
      <c r="G5746" s="125" t="s">
        <v>24</v>
      </c>
      <c r="H5746" s="126" t="n">
        <v>0.000374</v>
      </c>
      <c r="I5746" s="127" t="n">
        <f aca="false">L5746</f>
        <v>19.9</v>
      </c>
      <c r="J5746" s="127" t="n">
        <f aca="false">M5746</f>
        <v>0</v>
      </c>
      <c r="L5746" s="108" t="n">
        <f aca="false">TRUNC(N5746-N5746*$O$2,2)</f>
        <v>19.9</v>
      </c>
      <c r="M5746" s="108" t="n">
        <f aca="false">TRUNC(O5746-O5746*$O$2,2)</f>
        <v>0</v>
      </c>
      <c r="N5746" s="0" t="s">
        <v>1892</v>
      </c>
      <c r="O5746" s="0" t="s">
        <v>1635</v>
      </c>
    </row>
    <row r="5747" customFormat="false" ht="12.75" hidden="false" customHeight="false" outlineLevel="0" collapsed="false">
      <c r="A5747" s="122" t="s">
        <v>1578</v>
      </c>
      <c r="B5747" s="123" t="n">
        <v>10362</v>
      </c>
      <c r="C5747" s="122" t="s">
        <v>50</v>
      </c>
      <c r="D5747" s="122" t="s">
        <v>1674</v>
      </c>
      <c r="E5747" s="124" t="s">
        <v>1642</v>
      </c>
      <c r="F5747" s="124"/>
      <c r="G5747" s="125" t="s">
        <v>24</v>
      </c>
      <c r="H5747" s="126" t="n">
        <v>0.00306</v>
      </c>
      <c r="I5747" s="127" t="n">
        <f aca="false">L5747</f>
        <v>9.78</v>
      </c>
      <c r="J5747" s="127" t="n">
        <f aca="false">M5747</f>
        <v>0.02</v>
      </c>
      <c r="L5747" s="108" t="n">
        <f aca="false">TRUNC(N5747-N5747*$O$2,2)</f>
        <v>9.78</v>
      </c>
      <c r="M5747" s="108" t="n">
        <f aca="false">TRUNC(O5747-O5747*$O$2,2)</f>
        <v>0.02</v>
      </c>
      <c r="N5747" s="0" t="s">
        <v>1675</v>
      </c>
      <c r="O5747" s="0" t="s">
        <v>1893</v>
      </c>
    </row>
    <row r="5748" customFormat="false" ht="12.75" hidden="false" customHeight="false" outlineLevel="0" collapsed="false">
      <c r="A5748" s="122" t="s">
        <v>1578</v>
      </c>
      <c r="B5748" s="123" t="n">
        <v>4729</v>
      </c>
      <c r="C5748" s="122" t="s">
        <v>50</v>
      </c>
      <c r="D5748" s="122" t="s">
        <v>1636</v>
      </c>
      <c r="E5748" s="124" t="s">
        <v>1581</v>
      </c>
      <c r="F5748" s="124"/>
      <c r="G5748" s="125" t="s">
        <v>24</v>
      </c>
      <c r="H5748" s="126" t="n">
        <v>3.4E-005</v>
      </c>
      <c r="I5748" s="127" t="n">
        <f aca="false">L5748</f>
        <v>24.58</v>
      </c>
      <c r="J5748" s="127" t="n">
        <f aca="false">M5748</f>
        <v>0</v>
      </c>
      <c r="L5748" s="108" t="n">
        <f aca="false">TRUNC(N5748-N5748*$O$2,2)</f>
        <v>24.58</v>
      </c>
      <c r="M5748" s="108" t="n">
        <f aca="false">TRUNC(O5748-O5748*$O$2,2)</f>
        <v>0</v>
      </c>
      <c r="N5748" s="0" t="s">
        <v>1637</v>
      </c>
      <c r="O5748" s="0" t="s">
        <v>1635</v>
      </c>
    </row>
    <row r="5749" customFormat="false" ht="25.5" hidden="false" customHeight="false" outlineLevel="0" collapsed="false">
      <c r="A5749" s="122" t="s">
        <v>1578</v>
      </c>
      <c r="B5749" s="123" t="s">
        <v>1659</v>
      </c>
      <c r="C5749" s="122" t="s">
        <v>50</v>
      </c>
      <c r="D5749" s="122" t="s">
        <v>1660</v>
      </c>
      <c r="E5749" s="124" t="s">
        <v>1581</v>
      </c>
      <c r="F5749" s="124"/>
      <c r="G5749" s="125" t="s">
        <v>1633</v>
      </c>
      <c r="H5749" s="126" t="n">
        <v>0.000544</v>
      </c>
      <c r="I5749" s="127" t="n">
        <f aca="false">L5749</f>
        <v>50.57</v>
      </c>
      <c r="J5749" s="127" t="n">
        <f aca="false">M5749</f>
        <v>0.02</v>
      </c>
      <c r="L5749" s="108" t="n">
        <f aca="false">TRUNC(N5749-N5749*$O$2,2)</f>
        <v>50.57</v>
      </c>
      <c r="M5749" s="108" t="n">
        <f aca="false">TRUNC(O5749-O5749*$O$2,2)</f>
        <v>0.02</v>
      </c>
      <c r="N5749" s="0" t="s">
        <v>1661</v>
      </c>
      <c r="O5749" s="0" t="s">
        <v>1893</v>
      </c>
    </row>
    <row r="5750" customFormat="false" ht="25.5" hidden="false" customHeight="false" outlineLevel="0" collapsed="false">
      <c r="A5750" s="122" t="s">
        <v>1578</v>
      </c>
      <c r="B5750" s="123" t="s">
        <v>1631</v>
      </c>
      <c r="C5750" s="122" t="s">
        <v>50</v>
      </c>
      <c r="D5750" s="122" t="s">
        <v>1632</v>
      </c>
      <c r="E5750" s="124" t="s">
        <v>1581</v>
      </c>
      <c r="F5750" s="124"/>
      <c r="G5750" s="125" t="s">
        <v>1633</v>
      </c>
      <c r="H5750" s="126" t="n">
        <v>0.001564</v>
      </c>
      <c r="I5750" s="127" t="n">
        <f aca="false">L5750</f>
        <v>9.48</v>
      </c>
      <c r="J5750" s="127" t="n">
        <f aca="false">M5750</f>
        <v>0</v>
      </c>
      <c r="L5750" s="108" t="n">
        <f aca="false">TRUNC(N5750-N5750*$O$2,2)</f>
        <v>9.48</v>
      </c>
      <c r="M5750" s="108" t="n">
        <f aca="false">TRUNC(O5750-O5750*$O$2,2)</f>
        <v>0</v>
      </c>
      <c r="N5750" s="0" t="s">
        <v>1634</v>
      </c>
      <c r="O5750" s="0" t="s">
        <v>1644</v>
      </c>
    </row>
    <row r="5751" customFormat="false" ht="12.75" hidden="false" customHeight="false" outlineLevel="0" collapsed="false">
      <c r="A5751" s="122" t="s">
        <v>1578</v>
      </c>
      <c r="B5751" s="123" t="n">
        <v>11254</v>
      </c>
      <c r="C5751" s="122" t="s">
        <v>50</v>
      </c>
      <c r="D5751" s="122" t="s">
        <v>1912</v>
      </c>
      <c r="E5751" s="124" t="s">
        <v>1581</v>
      </c>
      <c r="F5751" s="124"/>
      <c r="G5751" s="125" t="s">
        <v>24</v>
      </c>
      <c r="H5751" s="126" t="n">
        <v>0.000238</v>
      </c>
      <c r="I5751" s="127" t="n">
        <f aca="false">L5751</f>
        <v>17.79</v>
      </c>
      <c r="J5751" s="127" t="n">
        <f aca="false">M5751</f>
        <v>0</v>
      </c>
      <c r="L5751" s="108" t="n">
        <f aca="false">TRUNC(N5751-N5751*$O$2,2)</f>
        <v>17.79</v>
      </c>
      <c r="M5751" s="108" t="n">
        <f aca="false">TRUNC(O5751-O5751*$O$2,2)</f>
        <v>0</v>
      </c>
      <c r="N5751" s="0" t="s">
        <v>1913</v>
      </c>
      <c r="O5751" s="0" t="s">
        <v>1635</v>
      </c>
    </row>
    <row r="5752" customFormat="false" ht="12.75" hidden="false" customHeight="false" outlineLevel="0" collapsed="false">
      <c r="A5752" s="122" t="s">
        <v>1578</v>
      </c>
      <c r="B5752" s="123" t="n">
        <v>1651</v>
      </c>
      <c r="C5752" s="122" t="s">
        <v>50</v>
      </c>
      <c r="D5752" s="122" t="s">
        <v>1638</v>
      </c>
      <c r="E5752" s="124" t="s">
        <v>1581</v>
      </c>
      <c r="F5752" s="124"/>
      <c r="G5752" s="125" t="s">
        <v>1639</v>
      </c>
      <c r="H5752" s="126" t="n">
        <v>0.000544</v>
      </c>
      <c r="I5752" s="127" t="n">
        <f aca="false">L5752</f>
        <v>4.95</v>
      </c>
      <c r="J5752" s="127" t="n">
        <f aca="false">M5752</f>
        <v>0</v>
      </c>
      <c r="L5752" s="108" t="n">
        <f aca="false">TRUNC(N5752-N5752*$O$2,2)</f>
        <v>4.95</v>
      </c>
      <c r="M5752" s="108" t="n">
        <f aca="false">TRUNC(O5752-O5752*$O$2,2)</f>
        <v>0</v>
      </c>
      <c r="N5752" s="0" t="s">
        <v>1640</v>
      </c>
      <c r="O5752" s="0" t="s">
        <v>1635</v>
      </c>
    </row>
    <row r="5753" customFormat="false" ht="25.5" hidden="false" customHeight="false" outlineLevel="0" collapsed="false">
      <c r="A5753" s="122" t="s">
        <v>1578</v>
      </c>
      <c r="B5753" s="123" t="s">
        <v>1645</v>
      </c>
      <c r="C5753" s="122" t="s">
        <v>50</v>
      </c>
      <c r="D5753" s="122" t="s">
        <v>1646</v>
      </c>
      <c r="E5753" s="124" t="s">
        <v>1581</v>
      </c>
      <c r="F5753" s="124"/>
      <c r="G5753" s="125" t="s">
        <v>24</v>
      </c>
      <c r="H5753" s="126" t="n">
        <v>6.8E-005</v>
      </c>
      <c r="I5753" s="127" t="n">
        <f aca="false">L5753</f>
        <v>140.49</v>
      </c>
      <c r="J5753" s="127" t="n">
        <f aca="false">M5753</f>
        <v>0</v>
      </c>
      <c r="L5753" s="108" t="n">
        <f aca="false">TRUNC(N5753-N5753*$O$2,2)</f>
        <v>140.49</v>
      </c>
      <c r="M5753" s="108" t="n">
        <f aca="false">TRUNC(O5753-O5753*$O$2,2)</f>
        <v>0</v>
      </c>
      <c r="N5753" s="0" t="s">
        <v>1647</v>
      </c>
      <c r="O5753" s="0" t="s">
        <v>1644</v>
      </c>
    </row>
    <row r="5754" customFormat="false" ht="25.5" hidden="false" customHeight="false" outlineLevel="0" collapsed="false">
      <c r="A5754" s="122" t="s">
        <v>1578</v>
      </c>
      <c r="B5754" s="123" t="s">
        <v>1654</v>
      </c>
      <c r="C5754" s="122" t="s">
        <v>50</v>
      </c>
      <c r="D5754" s="122" t="s">
        <v>1655</v>
      </c>
      <c r="E5754" s="124" t="s">
        <v>1581</v>
      </c>
      <c r="F5754" s="124"/>
      <c r="G5754" s="125" t="s">
        <v>24</v>
      </c>
      <c r="H5754" s="126" t="n">
        <v>0.000408</v>
      </c>
      <c r="I5754" s="127" t="n">
        <f aca="false">L5754</f>
        <v>10.53</v>
      </c>
      <c r="J5754" s="127" t="n">
        <f aca="false">M5754</f>
        <v>0</v>
      </c>
      <c r="L5754" s="108" t="n">
        <f aca="false">TRUNC(N5754-N5754*$O$2,2)</f>
        <v>10.53</v>
      </c>
      <c r="M5754" s="108" t="n">
        <f aca="false">TRUNC(O5754-O5754*$O$2,2)</f>
        <v>0</v>
      </c>
      <c r="N5754" s="0" t="s">
        <v>1656</v>
      </c>
      <c r="O5754" s="0" t="s">
        <v>1635</v>
      </c>
    </row>
    <row r="5755" customFormat="false" ht="12.75" hidden="false" customHeight="false" outlineLevel="0" collapsed="false">
      <c r="A5755" s="122" t="s">
        <v>1578</v>
      </c>
      <c r="B5755" s="123" t="n">
        <v>10788</v>
      </c>
      <c r="C5755" s="122" t="s">
        <v>50</v>
      </c>
      <c r="D5755" s="122" t="s">
        <v>1650</v>
      </c>
      <c r="E5755" s="124" t="s">
        <v>1581</v>
      </c>
      <c r="F5755" s="124"/>
      <c r="G5755" s="125" t="s">
        <v>24</v>
      </c>
      <c r="H5755" s="126" t="n">
        <v>6.8E-005</v>
      </c>
      <c r="I5755" s="127" t="n">
        <f aca="false">L5755</f>
        <v>28.8</v>
      </c>
      <c r="J5755" s="127" t="n">
        <f aca="false">M5755</f>
        <v>0</v>
      </c>
      <c r="L5755" s="108" t="n">
        <f aca="false">TRUNC(N5755-N5755*$O$2,2)</f>
        <v>28.8</v>
      </c>
      <c r="M5755" s="108" t="n">
        <f aca="false">TRUNC(O5755-O5755*$O$2,2)</f>
        <v>0</v>
      </c>
      <c r="N5755" s="0" t="s">
        <v>1651</v>
      </c>
      <c r="O5755" s="0" t="s">
        <v>1635</v>
      </c>
    </row>
    <row r="5756" customFormat="false" ht="12.75" hidden="false" customHeight="false" outlineLevel="0" collapsed="false">
      <c r="A5756" s="122" t="s">
        <v>1578</v>
      </c>
      <c r="B5756" s="123" t="n">
        <v>10592</v>
      </c>
      <c r="C5756" s="122" t="s">
        <v>50</v>
      </c>
      <c r="D5756" s="122" t="s">
        <v>1898</v>
      </c>
      <c r="E5756" s="124" t="s">
        <v>1581</v>
      </c>
      <c r="F5756" s="124"/>
      <c r="G5756" s="125" t="s">
        <v>24</v>
      </c>
      <c r="H5756" s="126" t="n">
        <v>3.4E-005</v>
      </c>
      <c r="I5756" s="127" t="n">
        <f aca="false">L5756</f>
        <v>29.1</v>
      </c>
      <c r="J5756" s="127" t="n">
        <f aca="false">M5756</f>
        <v>0</v>
      </c>
      <c r="L5756" s="108" t="n">
        <f aca="false">TRUNC(N5756-N5756*$O$2,2)</f>
        <v>29.1</v>
      </c>
      <c r="M5756" s="108" t="n">
        <f aca="false">TRUNC(O5756-O5756*$O$2,2)</f>
        <v>0</v>
      </c>
      <c r="N5756" s="0" t="s">
        <v>1899</v>
      </c>
      <c r="O5756" s="0" t="s">
        <v>1635</v>
      </c>
    </row>
    <row r="5757" customFormat="false" ht="12.75" hidden="false" customHeight="false" outlineLevel="0" collapsed="false">
      <c r="A5757" s="122" t="s">
        <v>1578</v>
      </c>
      <c r="B5757" s="123" t="n">
        <v>941</v>
      </c>
      <c r="C5757" s="122" t="s">
        <v>50</v>
      </c>
      <c r="D5757" s="122" t="s">
        <v>1652</v>
      </c>
      <c r="E5757" s="124" t="s">
        <v>1581</v>
      </c>
      <c r="F5757" s="124"/>
      <c r="G5757" s="125" t="s">
        <v>24</v>
      </c>
      <c r="H5757" s="126" t="n">
        <v>0.00102</v>
      </c>
      <c r="I5757" s="127" t="n">
        <f aca="false">L5757</f>
        <v>148.56</v>
      </c>
      <c r="J5757" s="127" t="n">
        <f aca="false">M5757</f>
        <v>0.14</v>
      </c>
      <c r="L5757" s="108" t="n">
        <f aca="false">TRUNC(N5757-N5757*$O$2,2)</f>
        <v>148.56</v>
      </c>
      <c r="M5757" s="108" t="n">
        <f aca="false">TRUNC(O5757-O5757*$O$2,2)</f>
        <v>0.14</v>
      </c>
      <c r="N5757" s="0" t="s">
        <v>1653</v>
      </c>
      <c r="O5757" s="0" t="s">
        <v>2262</v>
      </c>
    </row>
    <row r="5758" customFormat="false" ht="25.5" hidden="false" customHeight="false" outlineLevel="0" collapsed="false">
      <c r="A5758" s="122" t="s">
        <v>1578</v>
      </c>
      <c r="B5758" s="123" t="n">
        <v>2641</v>
      </c>
      <c r="C5758" s="122" t="s">
        <v>50</v>
      </c>
      <c r="D5758" s="122" t="s">
        <v>3645</v>
      </c>
      <c r="E5758" s="124" t="s">
        <v>1581</v>
      </c>
      <c r="F5758" s="124"/>
      <c r="G5758" s="125" t="s">
        <v>24</v>
      </c>
      <c r="H5758" s="126" t="n">
        <v>1</v>
      </c>
      <c r="I5758" s="127" t="n">
        <f aca="false">L5758</f>
        <v>175.53</v>
      </c>
      <c r="J5758" s="127" t="n">
        <f aca="false">M5758</f>
        <v>175.53</v>
      </c>
      <c r="L5758" s="108" t="n">
        <f aca="false">TRUNC(N5758-N5758*$O$2,2)</f>
        <v>175.53</v>
      </c>
      <c r="M5758" s="108" t="n">
        <f aca="false">TRUNC(O5758-O5758*$O$2,2)</f>
        <v>175.53</v>
      </c>
      <c r="N5758" s="0" t="s">
        <v>3646</v>
      </c>
      <c r="O5758" s="0" t="s">
        <v>3646</v>
      </c>
    </row>
    <row r="5759" customFormat="false" ht="12.75" hidden="false" customHeight="false" outlineLevel="0" collapsed="false">
      <c r="A5759" s="122" t="s">
        <v>1578</v>
      </c>
      <c r="B5759" s="123" t="n">
        <v>10593</v>
      </c>
      <c r="C5759" s="122" t="s">
        <v>50</v>
      </c>
      <c r="D5759" s="122" t="s">
        <v>1958</v>
      </c>
      <c r="E5759" s="124" t="s">
        <v>1581</v>
      </c>
      <c r="F5759" s="124"/>
      <c r="G5759" s="125" t="s">
        <v>24</v>
      </c>
      <c r="H5759" s="126" t="n">
        <v>3.4E-005</v>
      </c>
      <c r="I5759" s="127" t="n">
        <f aca="false">L5759</f>
        <v>15.27</v>
      </c>
      <c r="J5759" s="127" t="n">
        <f aca="false">M5759</f>
        <v>0</v>
      </c>
      <c r="L5759" s="108" t="n">
        <f aca="false">TRUNC(N5759-N5759*$O$2,2)</f>
        <v>15.27</v>
      </c>
      <c r="M5759" s="108" t="n">
        <f aca="false">TRUNC(O5759-O5759*$O$2,2)</f>
        <v>0</v>
      </c>
      <c r="N5759" s="0" t="s">
        <v>1959</v>
      </c>
      <c r="O5759" s="0" t="s">
        <v>1635</v>
      </c>
    </row>
    <row r="5760" customFormat="false" ht="12.75" hidden="false" customHeight="false" outlineLevel="0" collapsed="false">
      <c r="A5760" s="122" t="s">
        <v>1578</v>
      </c>
      <c r="B5760" s="123" t="n">
        <v>11255</v>
      </c>
      <c r="C5760" s="122" t="s">
        <v>50</v>
      </c>
      <c r="D5760" s="122" t="s">
        <v>1938</v>
      </c>
      <c r="E5760" s="124" t="s">
        <v>1581</v>
      </c>
      <c r="F5760" s="124"/>
      <c r="G5760" s="125" t="s">
        <v>24</v>
      </c>
      <c r="H5760" s="126" t="n">
        <v>0.000204</v>
      </c>
      <c r="I5760" s="127" t="n">
        <f aca="false">L5760</f>
        <v>49.17</v>
      </c>
      <c r="J5760" s="127" t="n">
        <f aca="false">M5760</f>
        <v>0</v>
      </c>
      <c r="L5760" s="108" t="n">
        <f aca="false">TRUNC(N5760-N5760*$O$2,2)</f>
        <v>49.17</v>
      </c>
      <c r="M5760" s="108" t="n">
        <f aca="false">TRUNC(O5760-O5760*$O$2,2)</f>
        <v>0</v>
      </c>
      <c r="N5760" s="0" t="s">
        <v>1939</v>
      </c>
      <c r="O5760" s="0" t="s">
        <v>1644</v>
      </c>
    </row>
    <row r="5761" customFormat="false" ht="12.75" hidden="false" customHeight="false" outlineLevel="0" collapsed="false">
      <c r="A5761" s="122" t="s">
        <v>1578</v>
      </c>
      <c r="B5761" s="123" t="n">
        <v>11256</v>
      </c>
      <c r="C5761" s="122" t="s">
        <v>50</v>
      </c>
      <c r="D5761" s="122" t="s">
        <v>1910</v>
      </c>
      <c r="E5761" s="124" t="s">
        <v>1581</v>
      </c>
      <c r="F5761" s="124"/>
      <c r="G5761" s="125" t="s">
        <v>24</v>
      </c>
      <c r="H5761" s="126" t="n">
        <v>0.000136</v>
      </c>
      <c r="I5761" s="127" t="n">
        <f aca="false">L5761</f>
        <v>46.83</v>
      </c>
      <c r="J5761" s="127" t="n">
        <f aca="false">M5761</f>
        <v>0</v>
      </c>
      <c r="L5761" s="108" t="n">
        <f aca="false">TRUNC(N5761-N5761*$O$2,2)</f>
        <v>46.83</v>
      </c>
      <c r="M5761" s="108" t="n">
        <f aca="false">TRUNC(O5761-O5761*$O$2,2)</f>
        <v>0</v>
      </c>
      <c r="N5761" s="0" t="s">
        <v>1911</v>
      </c>
      <c r="O5761" s="0" t="s">
        <v>1635</v>
      </c>
    </row>
    <row r="5762" customFormat="false" ht="25.5" hidden="false" customHeight="false" outlineLevel="0" collapsed="false">
      <c r="A5762" s="122" t="s">
        <v>1578</v>
      </c>
      <c r="B5762" s="123" t="n">
        <v>10761</v>
      </c>
      <c r="C5762" s="122" t="s">
        <v>50</v>
      </c>
      <c r="D5762" s="122" t="s">
        <v>1641</v>
      </c>
      <c r="E5762" s="124" t="s">
        <v>1642</v>
      </c>
      <c r="F5762" s="124"/>
      <c r="G5762" s="125" t="s">
        <v>24</v>
      </c>
      <c r="H5762" s="126" t="n">
        <v>0.069224</v>
      </c>
      <c r="I5762" s="127" t="n">
        <f aca="false">L5762</f>
        <v>3.9</v>
      </c>
      <c r="J5762" s="127" t="n">
        <f aca="false">M5762</f>
        <v>0.26</v>
      </c>
      <c r="L5762" s="108" t="n">
        <f aca="false">TRUNC(N5762-N5762*$O$2,2)</f>
        <v>3.9</v>
      </c>
      <c r="M5762" s="108" t="n">
        <f aca="false">TRUNC(O5762-O5762*$O$2,2)</f>
        <v>0.26</v>
      </c>
      <c r="N5762" s="0" t="s">
        <v>1643</v>
      </c>
      <c r="O5762" s="0" t="s">
        <v>2385</v>
      </c>
    </row>
    <row r="5763" customFormat="false" ht="12.75" hidden="false" customHeight="false" outlineLevel="0" collapsed="false">
      <c r="A5763" s="122" t="s">
        <v>1578</v>
      </c>
      <c r="B5763" s="123" t="n">
        <v>2378</v>
      </c>
      <c r="C5763" s="122" t="s">
        <v>50</v>
      </c>
      <c r="D5763" s="122" t="s">
        <v>1657</v>
      </c>
      <c r="E5763" s="124" t="s">
        <v>1581</v>
      </c>
      <c r="F5763" s="124"/>
      <c r="G5763" s="125" t="s">
        <v>24</v>
      </c>
      <c r="H5763" s="126" t="n">
        <v>0.05423</v>
      </c>
      <c r="I5763" s="127" t="n">
        <f aca="false">L5763</f>
        <v>3.51</v>
      </c>
      <c r="J5763" s="127" t="n">
        <f aca="false">M5763</f>
        <v>0.18</v>
      </c>
      <c r="L5763" s="108" t="n">
        <f aca="false">TRUNC(N5763-N5763*$O$2,2)</f>
        <v>3.51</v>
      </c>
      <c r="M5763" s="108" t="n">
        <f aca="false">TRUNC(O5763-O5763*$O$2,2)</f>
        <v>0.18</v>
      </c>
      <c r="N5763" s="0" t="s">
        <v>1658</v>
      </c>
      <c r="O5763" s="0" t="s">
        <v>2402</v>
      </c>
    </row>
    <row r="5764" customFormat="false" ht="25.5" hidden="false" customHeight="false" outlineLevel="0" collapsed="false">
      <c r="A5764" s="122" t="s">
        <v>1578</v>
      </c>
      <c r="B5764" s="123" t="s">
        <v>1865</v>
      </c>
      <c r="C5764" s="122" t="s">
        <v>50</v>
      </c>
      <c r="D5764" s="122" t="s">
        <v>1866</v>
      </c>
      <c r="E5764" s="124" t="s">
        <v>1609</v>
      </c>
      <c r="F5764" s="124"/>
      <c r="G5764" s="125" t="s">
        <v>1610</v>
      </c>
      <c r="H5764" s="126" t="n">
        <v>0.34</v>
      </c>
      <c r="I5764" s="127" t="n">
        <f aca="false">L5764</f>
        <v>14.91</v>
      </c>
      <c r="J5764" s="127" t="n">
        <f aca="false">M5764</f>
        <v>5.06</v>
      </c>
      <c r="L5764" s="108" t="n">
        <f aca="false">TRUNC(N5764-N5764*$O$2,2)</f>
        <v>14.91</v>
      </c>
      <c r="M5764" s="108" t="n">
        <f aca="false">TRUNC(O5764-O5764*$O$2,2)</f>
        <v>5.06</v>
      </c>
      <c r="N5764" s="0" t="s">
        <v>1739</v>
      </c>
      <c r="O5764" s="0" t="s">
        <v>2195</v>
      </c>
    </row>
    <row r="5765" customFormat="false" ht="12.75" hidden="false" customHeight="false" outlineLevel="0" collapsed="false">
      <c r="A5765" s="122" t="s">
        <v>1578</v>
      </c>
      <c r="B5765" s="123" t="n">
        <v>11257</v>
      </c>
      <c r="C5765" s="122" t="s">
        <v>50</v>
      </c>
      <c r="D5765" s="122" t="s">
        <v>1967</v>
      </c>
      <c r="E5765" s="124" t="s">
        <v>1581</v>
      </c>
      <c r="F5765" s="124"/>
      <c r="G5765" s="125" t="s">
        <v>24</v>
      </c>
      <c r="H5765" s="126" t="n">
        <v>0.000136</v>
      </c>
      <c r="I5765" s="127" t="n">
        <f aca="false">L5765</f>
        <v>25.21</v>
      </c>
      <c r="J5765" s="127" t="n">
        <f aca="false">M5765</f>
        <v>0</v>
      </c>
      <c r="L5765" s="108" t="n">
        <f aca="false">TRUNC(N5765-N5765*$O$2,2)</f>
        <v>25.21</v>
      </c>
      <c r="M5765" s="108" t="n">
        <f aca="false">TRUNC(O5765-O5765*$O$2,2)</f>
        <v>0</v>
      </c>
      <c r="N5765" s="0" t="s">
        <v>1968</v>
      </c>
      <c r="O5765" s="0" t="s">
        <v>1635</v>
      </c>
    </row>
    <row r="5766" customFormat="false" ht="12.75" hidden="false" customHeight="false" outlineLevel="0" collapsed="false">
      <c r="A5766" s="115"/>
      <c r="B5766" s="115"/>
      <c r="C5766" s="115"/>
      <c r="D5766" s="115"/>
      <c r="E5766" s="115"/>
      <c r="F5766" s="116"/>
      <c r="G5766" s="115"/>
      <c r="H5766" s="116"/>
      <c r="I5766" s="115"/>
      <c r="J5766" s="116"/>
      <c r="L5766" s="108"/>
      <c r="M5766" s="108" t="n">
        <f aca="false">TRUNC(O5766-O5766*$O$2,2)</f>
        <v>8.68</v>
      </c>
      <c r="N5766" s="0" t="s">
        <v>1574</v>
      </c>
      <c r="O5766" s="0" t="n">
        <v>11.13</v>
      </c>
    </row>
    <row r="5767" customFormat="false" ht="12.75" hidden="false" customHeight="false" outlineLevel="0" collapsed="false">
      <c r="A5767" s="115"/>
      <c r="B5767" s="115"/>
      <c r="C5767" s="115"/>
      <c r="D5767" s="115"/>
      <c r="E5767" s="115"/>
      <c r="F5767" s="116"/>
      <c r="G5767" s="115"/>
      <c r="H5767" s="117" t="s">
        <v>1575</v>
      </c>
      <c r="I5767" s="117"/>
      <c r="J5767" s="118" t="n">
        <f aca="false">M5767</f>
        <v>228.06</v>
      </c>
      <c r="L5767" s="108" t="n">
        <f aca="false">TRUNC(N5767-N5767*$O$2,2)</f>
        <v>0</v>
      </c>
      <c r="M5767" s="108" t="n">
        <f aca="false">TRUNC(O5767-O5767*$O$2,2)</f>
        <v>228.06</v>
      </c>
      <c r="N5767" s="0" t="n">
        <v>0</v>
      </c>
      <c r="O5767" s="0" t="n">
        <v>292.21</v>
      </c>
    </row>
    <row r="5768" customFormat="false" ht="13.5" hidden="false" customHeight="false" outlineLevel="0" collapsed="false">
      <c r="A5768" s="30"/>
      <c r="B5768" s="30"/>
      <c r="C5768" s="30"/>
      <c r="D5768" s="30"/>
      <c r="E5768" s="30"/>
      <c r="F5768" s="30"/>
      <c r="G5768" s="30"/>
      <c r="H5768" s="119"/>
      <c r="I5768" s="30"/>
      <c r="J5768" s="120"/>
      <c r="L5768" s="108"/>
      <c r="M5768" s="108" t="n">
        <f aca="false">TRUNC(O5768-O5768*$O$2,2)</f>
        <v>1824.55</v>
      </c>
      <c r="N5768" s="0" t="s">
        <v>1576</v>
      </c>
      <c r="O5768" s="0" t="n">
        <v>2337.68</v>
      </c>
    </row>
    <row r="5769" customFormat="false" ht="13.5" hidden="false" customHeight="false" outlineLevel="0" collapsed="false">
      <c r="A5769" s="121"/>
      <c r="B5769" s="121"/>
      <c r="C5769" s="121"/>
      <c r="D5769" s="121"/>
      <c r="E5769" s="121"/>
      <c r="F5769" s="121"/>
      <c r="G5769" s="121"/>
      <c r="H5769" s="121"/>
      <c r="I5769" s="121"/>
      <c r="J5769" s="121"/>
      <c r="L5769" s="108" t="n">
        <f aca="false">TRUNC(N5769-N5769*$O$2,2)</f>
        <v>0</v>
      </c>
      <c r="M5769" s="108" t="n">
        <f aca="false">TRUNC(O5769-O5769*$O$2,2)</f>
        <v>0</v>
      </c>
      <c r="N5769" s="0" t="n">
        <v>0</v>
      </c>
      <c r="O5769" s="0" t="n">
        <v>0</v>
      </c>
    </row>
    <row r="5770" customFormat="false" ht="15" hidden="false" customHeight="false" outlineLevel="0" collapsed="false">
      <c r="A5770" s="98" t="s">
        <v>937</v>
      </c>
      <c r="B5770" s="99" t="s">
        <v>8</v>
      </c>
      <c r="C5770" s="98" t="s">
        <v>9</v>
      </c>
      <c r="D5770" s="98" t="s">
        <v>10</v>
      </c>
      <c r="E5770" s="100" t="s">
        <v>1565</v>
      </c>
      <c r="F5770" s="100"/>
      <c r="G5770" s="101" t="s">
        <v>11</v>
      </c>
      <c r="H5770" s="99" t="s">
        <v>12</v>
      </c>
      <c r="I5770" s="99" t="s">
        <v>13</v>
      </c>
      <c r="J5770" s="99" t="s">
        <v>15</v>
      </c>
      <c r="L5770" s="108"/>
      <c r="M5770" s="108"/>
    </row>
    <row r="5771" customFormat="false" ht="39.6" hidden="false" customHeight="true" outlineLevel="0" collapsed="false">
      <c r="A5771" s="102" t="s">
        <v>1566</v>
      </c>
      <c r="B5771" s="103" t="s">
        <v>938</v>
      </c>
      <c r="C5771" s="102" t="s">
        <v>29</v>
      </c>
      <c r="D5771" s="102" t="s">
        <v>939</v>
      </c>
      <c r="E5771" s="104" t="s">
        <v>3291</v>
      </c>
      <c r="F5771" s="104"/>
      <c r="G5771" s="105" t="s">
        <v>65</v>
      </c>
      <c r="H5771" s="106" t="n">
        <v>1</v>
      </c>
      <c r="I5771" s="107" t="n">
        <f aca="false">L5771</f>
        <v>95.81</v>
      </c>
      <c r="J5771" s="107" t="n">
        <f aca="false">M5771</f>
        <v>95.81</v>
      </c>
      <c r="L5771" s="108" t="n">
        <f aca="false">TRUNC(N5771-N5771*$O$2,2)</f>
        <v>95.81</v>
      </c>
      <c r="M5771" s="108" t="n">
        <f aca="false">TRUNC(O5771-O5771*$O$2,2)</f>
        <v>95.81</v>
      </c>
      <c r="N5771" s="0" t="n">
        <v>122.76</v>
      </c>
      <c r="O5771" s="0" t="n">
        <v>122.76</v>
      </c>
    </row>
    <row r="5772" customFormat="false" ht="39.6" hidden="false" customHeight="true" outlineLevel="0" collapsed="false">
      <c r="A5772" s="109" t="s">
        <v>1567</v>
      </c>
      <c r="B5772" s="110" t="s">
        <v>3312</v>
      </c>
      <c r="C5772" s="109" t="s">
        <v>29</v>
      </c>
      <c r="D5772" s="109" t="s">
        <v>3313</v>
      </c>
      <c r="E5772" s="111" t="s">
        <v>1570</v>
      </c>
      <c r="F5772" s="111"/>
      <c r="G5772" s="112" t="s">
        <v>31</v>
      </c>
      <c r="H5772" s="113" t="n">
        <v>0.1667</v>
      </c>
      <c r="I5772" s="114" t="n">
        <f aca="false">L5772</f>
        <v>22.6</v>
      </c>
      <c r="J5772" s="114" t="n">
        <f aca="false">M5772</f>
        <v>3.76</v>
      </c>
      <c r="L5772" s="108" t="n">
        <f aca="false">TRUNC(N5772-N5772*$O$2,2)</f>
        <v>22.6</v>
      </c>
      <c r="M5772" s="108" t="n">
        <f aca="false">TRUNC(O5772-O5772*$O$2,2)</f>
        <v>3.76</v>
      </c>
      <c r="N5772" s="0" t="n">
        <v>28.96</v>
      </c>
      <c r="O5772" s="0" t="n">
        <v>4.82</v>
      </c>
    </row>
    <row r="5773" customFormat="false" ht="39.6" hidden="false" customHeight="true" outlineLevel="0" collapsed="false">
      <c r="A5773" s="109" t="s">
        <v>1567</v>
      </c>
      <c r="B5773" s="110" t="s">
        <v>1597</v>
      </c>
      <c r="C5773" s="109" t="s">
        <v>29</v>
      </c>
      <c r="D5773" s="109" t="s">
        <v>1598</v>
      </c>
      <c r="E5773" s="111" t="s">
        <v>1570</v>
      </c>
      <c r="F5773" s="111"/>
      <c r="G5773" s="112" t="s">
        <v>31</v>
      </c>
      <c r="H5773" s="113" t="n">
        <v>0.0525</v>
      </c>
      <c r="I5773" s="114" t="n">
        <f aca="false">L5773</f>
        <v>15.82</v>
      </c>
      <c r="J5773" s="114" t="n">
        <f aca="false">M5773</f>
        <v>0.82</v>
      </c>
      <c r="L5773" s="108" t="n">
        <f aca="false">TRUNC(N5773-N5773*$O$2,2)</f>
        <v>15.82</v>
      </c>
      <c r="M5773" s="108" t="n">
        <f aca="false">TRUNC(O5773-O5773*$O$2,2)</f>
        <v>0.82</v>
      </c>
      <c r="N5773" s="0" t="n">
        <v>20.28</v>
      </c>
      <c r="O5773" s="0" t="n">
        <v>1.06</v>
      </c>
    </row>
    <row r="5774" customFormat="false" ht="38.25" hidden="false" customHeight="false" outlineLevel="0" collapsed="false">
      <c r="A5774" s="122" t="s">
        <v>1578</v>
      </c>
      <c r="B5774" s="123" t="s">
        <v>3648</v>
      </c>
      <c r="C5774" s="122" t="s">
        <v>29</v>
      </c>
      <c r="D5774" s="122" t="s">
        <v>3649</v>
      </c>
      <c r="E5774" s="124" t="s">
        <v>1581</v>
      </c>
      <c r="F5774" s="124"/>
      <c r="G5774" s="125" t="s">
        <v>65</v>
      </c>
      <c r="H5774" s="126" t="n">
        <v>1</v>
      </c>
      <c r="I5774" s="127" t="n">
        <f aca="false">L5774</f>
        <v>91.18</v>
      </c>
      <c r="J5774" s="127" t="n">
        <f aca="false">M5774</f>
        <v>91.18</v>
      </c>
      <c r="L5774" s="108" t="n">
        <f aca="false">TRUNC(N5774-N5774*$O$2,2)</f>
        <v>91.18</v>
      </c>
      <c r="M5774" s="108" t="n">
        <f aca="false">TRUNC(O5774-O5774*$O$2,2)</f>
        <v>91.18</v>
      </c>
      <c r="N5774" s="0" t="n">
        <v>116.83</v>
      </c>
      <c r="O5774" s="0" t="n">
        <v>116.83</v>
      </c>
    </row>
    <row r="5775" customFormat="false" ht="25.5" hidden="false" customHeight="false" outlineLevel="0" collapsed="false">
      <c r="A5775" s="122" t="s">
        <v>1578</v>
      </c>
      <c r="B5775" s="123" t="s">
        <v>3606</v>
      </c>
      <c r="C5775" s="122" t="s">
        <v>29</v>
      </c>
      <c r="D5775" s="122" t="s">
        <v>3607</v>
      </c>
      <c r="E5775" s="124" t="s">
        <v>1581</v>
      </c>
      <c r="F5775" s="124"/>
      <c r="G5775" s="125" t="s">
        <v>65</v>
      </c>
      <c r="H5775" s="126" t="n">
        <v>0.021</v>
      </c>
      <c r="I5775" s="127" t="n">
        <f aca="false">L5775</f>
        <v>2.16</v>
      </c>
      <c r="J5775" s="127" t="n">
        <f aca="false">M5775</f>
        <v>0.03</v>
      </c>
      <c r="L5775" s="108" t="n">
        <f aca="false">TRUNC(N5775-N5775*$O$2,2)</f>
        <v>2.16</v>
      </c>
      <c r="M5775" s="108" t="n">
        <f aca="false">TRUNC(O5775-O5775*$O$2,2)</f>
        <v>0.03</v>
      </c>
      <c r="N5775" s="0" t="n">
        <v>2.77</v>
      </c>
      <c r="O5775" s="0" t="n">
        <v>0.05</v>
      </c>
    </row>
    <row r="5776" customFormat="false" ht="12.75" hidden="false" customHeight="false" outlineLevel="0" collapsed="false">
      <c r="A5776" s="115"/>
      <c r="B5776" s="115"/>
      <c r="C5776" s="115"/>
      <c r="D5776" s="115"/>
      <c r="E5776" s="115"/>
      <c r="F5776" s="116"/>
      <c r="G5776" s="115"/>
      <c r="H5776" s="116"/>
      <c r="I5776" s="115"/>
      <c r="J5776" s="116"/>
      <c r="L5776" s="108"/>
      <c r="M5776" s="108" t="n">
        <f aca="false">TRUNC(O5776-O5776*$O$2,2)</f>
        <v>3.61</v>
      </c>
      <c r="N5776" s="0" t="s">
        <v>1574</v>
      </c>
      <c r="O5776" s="0" t="n">
        <v>4.63</v>
      </c>
    </row>
    <row r="5777" customFormat="false" ht="12.75" hidden="false" customHeight="false" outlineLevel="0" collapsed="false">
      <c r="A5777" s="115"/>
      <c r="B5777" s="115"/>
      <c r="C5777" s="115"/>
      <c r="D5777" s="115"/>
      <c r="E5777" s="115"/>
      <c r="F5777" s="116"/>
      <c r="G5777" s="115"/>
      <c r="H5777" s="117" t="s">
        <v>1575</v>
      </c>
      <c r="I5777" s="117"/>
      <c r="J5777" s="118" t="n">
        <f aca="false">M5777</f>
        <v>117.34</v>
      </c>
      <c r="L5777" s="108" t="n">
        <f aca="false">TRUNC(N5777-N5777*$O$2,2)</f>
        <v>0</v>
      </c>
      <c r="M5777" s="108" t="n">
        <f aca="false">TRUNC(O5777-O5777*$O$2,2)</f>
        <v>117.34</v>
      </c>
      <c r="N5777" s="0" t="n">
        <v>0</v>
      </c>
      <c r="O5777" s="0" t="n">
        <v>150.34</v>
      </c>
    </row>
    <row r="5778" customFormat="false" ht="13.5" hidden="false" customHeight="false" outlineLevel="0" collapsed="false">
      <c r="A5778" s="30"/>
      <c r="B5778" s="30"/>
      <c r="C5778" s="30"/>
      <c r="D5778" s="30"/>
      <c r="E5778" s="30"/>
      <c r="F5778" s="30"/>
      <c r="G5778" s="30"/>
      <c r="H5778" s="119"/>
      <c r="I5778" s="30"/>
      <c r="J5778" s="120"/>
      <c r="L5778" s="108"/>
      <c r="M5778" s="108" t="n">
        <f aca="false">TRUNC(O5778-O5778*$O$2,2)</f>
        <v>117.34</v>
      </c>
      <c r="N5778" s="0" t="s">
        <v>1576</v>
      </c>
      <c r="O5778" s="0" t="n">
        <v>150.34</v>
      </c>
    </row>
    <row r="5779" customFormat="false" ht="13.5" hidden="false" customHeight="false" outlineLevel="0" collapsed="false">
      <c r="A5779" s="121"/>
      <c r="B5779" s="121"/>
      <c r="C5779" s="121"/>
      <c r="D5779" s="121"/>
      <c r="E5779" s="121"/>
      <c r="F5779" s="121"/>
      <c r="G5779" s="121"/>
      <c r="H5779" s="121"/>
      <c r="I5779" s="121"/>
      <c r="J5779" s="121"/>
      <c r="L5779" s="108" t="n">
        <f aca="false">TRUNC(N5779-N5779*$O$2,2)</f>
        <v>0</v>
      </c>
      <c r="M5779" s="108" t="n">
        <f aca="false">TRUNC(O5779-O5779*$O$2,2)</f>
        <v>0</v>
      </c>
      <c r="N5779" s="0" t="n">
        <v>0</v>
      </c>
      <c r="O5779" s="0" t="n">
        <v>0</v>
      </c>
    </row>
    <row r="5780" customFormat="false" ht="15" hidden="false" customHeight="false" outlineLevel="0" collapsed="false">
      <c r="A5780" s="98" t="s">
        <v>940</v>
      </c>
      <c r="B5780" s="99" t="s">
        <v>8</v>
      </c>
      <c r="C5780" s="98" t="s">
        <v>9</v>
      </c>
      <c r="D5780" s="98" t="s">
        <v>10</v>
      </c>
      <c r="E5780" s="100" t="s">
        <v>1565</v>
      </c>
      <c r="F5780" s="100"/>
      <c r="G5780" s="101" t="s">
        <v>11</v>
      </c>
      <c r="H5780" s="99" t="s">
        <v>12</v>
      </c>
      <c r="I5780" s="99" t="s">
        <v>13</v>
      </c>
      <c r="J5780" s="99" t="s">
        <v>15</v>
      </c>
      <c r="L5780" s="108"/>
      <c r="M5780" s="108"/>
    </row>
    <row r="5781" customFormat="false" ht="39.6" hidden="false" customHeight="true" outlineLevel="0" collapsed="false">
      <c r="A5781" s="102" t="s">
        <v>1566</v>
      </c>
      <c r="B5781" s="103" t="s">
        <v>941</v>
      </c>
      <c r="C5781" s="102" t="s">
        <v>29</v>
      </c>
      <c r="D5781" s="102" t="s">
        <v>942</v>
      </c>
      <c r="E5781" s="104" t="s">
        <v>3291</v>
      </c>
      <c r="F5781" s="104"/>
      <c r="G5781" s="105" t="s">
        <v>65</v>
      </c>
      <c r="H5781" s="106" t="n">
        <v>1</v>
      </c>
      <c r="I5781" s="107" t="n">
        <f aca="false">L5781</f>
        <v>8.01</v>
      </c>
      <c r="J5781" s="107" t="n">
        <f aca="false">M5781</f>
        <v>8.01</v>
      </c>
      <c r="L5781" s="108" t="n">
        <f aca="false">TRUNC(N5781-N5781*$O$2,2)</f>
        <v>8.01</v>
      </c>
      <c r="M5781" s="108" t="n">
        <f aca="false">TRUNC(O5781-O5781*$O$2,2)</f>
        <v>8.01</v>
      </c>
      <c r="N5781" s="0" t="n">
        <v>10.27</v>
      </c>
      <c r="O5781" s="0" t="n">
        <v>10.27</v>
      </c>
    </row>
    <row r="5782" customFormat="false" ht="39.6" hidden="false" customHeight="true" outlineLevel="0" collapsed="false">
      <c r="A5782" s="109" t="s">
        <v>1567</v>
      </c>
      <c r="B5782" s="110" t="s">
        <v>3312</v>
      </c>
      <c r="C5782" s="109" t="s">
        <v>29</v>
      </c>
      <c r="D5782" s="109" t="s">
        <v>3313</v>
      </c>
      <c r="E5782" s="111" t="s">
        <v>1570</v>
      </c>
      <c r="F5782" s="111"/>
      <c r="G5782" s="112" t="s">
        <v>31</v>
      </c>
      <c r="H5782" s="113" t="n">
        <v>0.1525</v>
      </c>
      <c r="I5782" s="114" t="n">
        <f aca="false">L5782</f>
        <v>22.6</v>
      </c>
      <c r="J5782" s="114" t="n">
        <f aca="false">M5782</f>
        <v>3.44</v>
      </c>
      <c r="L5782" s="108" t="n">
        <f aca="false">TRUNC(N5782-N5782*$O$2,2)</f>
        <v>22.6</v>
      </c>
      <c r="M5782" s="108" t="n">
        <f aca="false">TRUNC(O5782-O5782*$O$2,2)</f>
        <v>3.44</v>
      </c>
      <c r="N5782" s="0" t="n">
        <v>28.96</v>
      </c>
      <c r="O5782" s="0" t="n">
        <v>4.41</v>
      </c>
    </row>
    <row r="5783" customFormat="false" ht="39.6" hidden="false" customHeight="true" outlineLevel="0" collapsed="false">
      <c r="A5783" s="109" t="s">
        <v>1567</v>
      </c>
      <c r="B5783" s="110" t="s">
        <v>1597</v>
      </c>
      <c r="C5783" s="109" t="s">
        <v>29</v>
      </c>
      <c r="D5783" s="109" t="s">
        <v>1598</v>
      </c>
      <c r="E5783" s="111" t="s">
        <v>1570</v>
      </c>
      <c r="F5783" s="111"/>
      <c r="G5783" s="112" t="s">
        <v>31</v>
      </c>
      <c r="H5783" s="113" t="n">
        <v>0.0481</v>
      </c>
      <c r="I5783" s="114" t="n">
        <f aca="false">L5783</f>
        <v>15.82</v>
      </c>
      <c r="J5783" s="114" t="n">
        <f aca="false">M5783</f>
        <v>0.75</v>
      </c>
      <c r="L5783" s="108" t="n">
        <f aca="false">TRUNC(N5783-N5783*$O$2,2)</f>
        <v>15.82</v>
      </c>
      <c r="M5783" s="108" t="n">
        <f aca="false">TRUNC(O5783-O5783*$O$2,2)</f>
        <v>0.75</v>
      </c>
      <c r="N5783" s="0" t="n">
        <v>20.28</v>
      </c>
      <c r="O5783" s="0" t="n">
        <v>0.97</v>
      </c>
    </row>
    <row r="5784" customFormat="false" ht="25.5" hidden="false" customHeight="false" outlineLevel="0" collapsed="false">
      <c r="A5784" s="122" t="s">
        <v>1578</v>
      </c>
      <c r="B5784" s="123" t="s">
        <v>3606</v>
      </c>
      <c r="C5784" s="122" t="s">
        <v>29</v>
      </c>
      <c r="D5784" s="122" t="s">
        <v>3607</v>
      </c>
      <c r="E5784" s="124" t="s">
        <v>1581</v>
      </c>
      <c r="F5784" s="124"/>
      <c r="G5784" s="125" t="s">
        <v>65</v>
      </c>
      <c r="H5784" s="126" t="n">
        <v>0.021</v>
      </c>
      <c r="I5784" s="127" t="n">
        <f aca="false">L5784</f>
        <v>2.16</v>
      </c>
      <c r="J5784" s="127" t="n">
        <f aca="false">M5784</f>
        <v>0.03</v>
      </c>
      <c r="L5784" s="108" t="n">
        <f aca="false">TRUNC(N5784-N5784*$O$2,2)</f>
        <v>2.16</v>
      </c>
      <c r="M5784" s="108" t="n">
        <f aca="false">TRUNC(O5784-O5784*$O$2,2)</f>
        <v>0.03</v>
      </c>
      <c r="N5784" s="0" t="n">
        <v>2.77</v>
      </c>
      <c r="O5784" s="0" t="n">
        <v>0.05</v>
      </c>
    </row>
    <row r="5785" customFormat="false" ht="25.5" hidden="false" customHeight="false" outlineLevel="0" collapsed="false">
      <c r="A5785" s="122" t="s">
        <v>1578</v>
      </c>
      <c r="B5785" s="123" t="s">
        <v>3650</v>
      </c>
      <c r="C5785" s="122" t="s">
        <v>29</v>
      </c>
      <c r="D5785" s="122" t="s">
        <v>3651</v>
      </c>
      <c r="E5785" s="124" t="s">
        <v>1581</v>
      </c>
      <c r="F5785" s="124"/>
      <c r="G5785" s="125" t="s">
        <v>65</v>
      </c>
      <c r="H5785" s="126" t="n">
        <v>1</v>
      </c>
      <c r="I5785" s="127" t="n">
        <f aca="false">L5785</f>
        <v>3.77</v>
      </c>
      <c r="J5785" s="127" t="n">
        <f aca="false">M5785</f>
        <v>3.77</v>
      </c>
      <c r="L5785" s="108" t="n">
        <f aca="false">TRUNC(N5785-N5785*$O$2,2)</f>
        <v>3.77</v>
      </c>
      <c r="M5785" s="108" t="n">
        <f aca="false">TRUNC(O5785-O5785*$O$2,2)</f>
        <v>3.77</v>
      </c>
      <c r="N5785" s="0" t="n">
        <v>4.84</v>
      </c>
      <c r="O5785" s="0" t="n">
        <v>4.84</v>
      </c>
    </row>
    <row r="5786" customFormat="false" ht="12.75" hidden="false" customHeight="false" outlineLevel="0" collapsed="false">
      <c r="A5786" s="115"/>
      <c r="B5786" s="115"/>
      <c r="C5786" s="115"/>
      <c r="D5786" s="115"/>
      <c r="E5786" s="115"/>
      <c r="F5786" s="116"/>
      <c r="G5786" s="115"/>
      <c r="H5786" s="116"/>
      <c r="I5786" s="115"/>
      <c r="J5786" s="116"/>
      <c r="L5786" s="108"/>
      <c r="M5786" s="108" t="n">
        <f aca="false">TRUNC(O5786-O5786*$O$2,2)</f>
        <v>3.3</v>
      </c>
      <c r="N5786" s="0" t="s">
        <v>1574</v>
      </c>
      <c r="O5786" s="0" t="n">
        <v>4.24</v>
      </c>
    </row>
    <row r="5787" customFormat="false" ht="12.75" hidden="false" customHeight="false" outlineLevel="0" collapsed="false">
      <c r="A5787" s="115"/>
      <c r="B5787" s="115"/>
      <c r="C5787" s="115"/>
      <c r="D5787" s="115"/>
      <c r="E5787" s="115"/>
      <c r="F5787" s="116"/>
      <c r="G5787" s="115"/>
      <c r="H5787" s="117" t="s">
        <v>1575</v>
      </c>
      <c r="I5787" s="117"/>
      <c r="J5787" s="118" t="n">
        <f aca="false">M5787</f>
        <v>9.81</v>
      </c>
      <c r="L5787" s="108" t="n">
        <f aca="false">TRUNC(N5787-N5787*$O$2,2)</f>
        <v>0</v>
      </c>
      <c r="M5787" s="108" t="n">
        <f aca="false">TRUNC(O5787-O5787*$O$2,2)</f>
        <v>9.81</v>
      </c>
      <c r="N5787" s="0" t="n">
        <v>0</v>
      </c>
      <c r="O5787" s="0" t="n">
        <v>12.57</v>
      </c>
    </row>
    <row r="5788" customFormat="false" ht="13.5" hidden="false" customHeight="false" outlineLevel="0" collapsed="false">
      <c r="A5788" s="30"/>
      <c r="B5788" s="30"/>
      <c r="C5788" s="30"/>
      <c r="D5788" s="30"/>
      <c r="E5788" s="30"/>
      <c r="F5788" s="30"/>
      <c r="G5788" s="30"/>
      <c r="H5788" s="119"/>
      <c r="I5788" s="30"/>
      <c r="J5788" s="120"/>
      <c r="L5788" s="108"/>
      <c r="M5788" s="108" t="n">
        <f aca="false">TRUNC(O5788-O5788*$O$2,2)</f>
        <v>49.05</v>
      </c>
      <c r="N5788" s="0" t="s">
        <v>1576</v>
      </c>
      <c r="O5788" s="0" t="n">
        <v>62.85</v>
      </c>
    </row>
    <row r="5789" customFormat="false" ht="13.5" hidden="false" customHeight="false" outlineLevel="0" collapsed="false">
      <c r="A5789" s="121"/>
      <c r="B5789" s="121"/>
      <c r="C5789" s="121"/>
      <c r="D5789" s="121"/>
      <c r="E5789" s="121"/>
      <c r="F5789" s="121"/>
      <c r="G5789" s="121"/>
      <c r="H5789" s="121"/>
      <c r="I5789" s="121"/>
      <c r="J5789" s="121"/>
      <c r="L5789" s="108" t="n">
        <f aca="false">TRUNC(N5789-N5789*$O$2,2)</f>
        <v>0</v>
      </c>
      <c r="M5789" s="108" t="n">
        <f aca="false">TRUNC(O5789-O5789*$O$2,2)</f>
        <v>0</v>
      </c>
      <c r="N5789" s="0" t="n">
        <v>0</v>
      </c>
      <c r="O5789" s="0" t="n">
        <v>0</v>
      </c>
    </row>
    <row r="5790" customFormat="false" ht="15" hidden="false" customHeight="false" outlineLevel="0" collapsed="false">
      <c r="A5790" s="98" t="s">
        <v>943</v>
      </c>
      <c r="B5790" s="99" t="s">
        <v>8</v>
      </c>
      <c r="C5790" s="98" t="s">
        <v>9</v>
      </c>
      <c r="D5790" s="98" t="s">
        <v>10</v>
      </c>
      <c r="E5790" s="100" t="s">
        <v>1565</v>
      </c>
      <c r="F5790" s="100"/>
      <c r="G5790" s="101" t="s">
        <v>11</v>
      </c>
      <c r="H5790" s="99" t="s">
        <v>12</v>
      </c>
      <c r="I5790" s="99" t="s">
        <v>13</v>
      </c>
      <c r="J5790" s="99" t="s">
        <v>15</v>
      </c>
      <c r="L5790" s="108"/>
      <c r="M5790" s="108"/>
    </row>
    <row r="5791" customFormat="false" ht="25.5" hidden="false" customHeight="false" outlineLevel="0" collapsed="false">
      <c r="A5791" s="102" t="s">
        <v>1566</v>
      </c>
      <c r="B5791" s="103" t="s">
        <v>944</v>
      </c>
      <c r="C5791" s="102" t="s">
        <v>50</v>
      </c>
      <c r="D5791" s="102" t="s">
        <v>945</v>
      </c>
      <c r="E5791" s="104" t="s">
        <v>3652</v>
      </c>
      <c r="F5791" s="104"/>
      <c r="G5791" s="105" t="s">
        <v>52</v>
      </c>
      <c r="H5791" s="106" t="n">
        <v>1</v>
      </c>
      <c r="I5791" s="107" t="n">
        <f aca="false">L5791</f>
        <v>719.74</v>
      </c>
      <c r="J5791" s="107" t="n">
        <f aca="false">M5791</f>
        <v>719.74</v>
      </c>
      <c r="L5791" s="108" t="n">
        <f aca="false">TRUNC(N5791-N5791*$O$2,2)</f>
        <v>719.74</v>
      </c>
      <c r="M5791" s="108" t="n">
        <f aca="false">TRUNC(O5791-O5791*$O$2,2)</f>
        <v>719.74</v>
      </c>
      <c r="N5791" s="0" t="n">
        <v>922.16</v>
      </c>
      <c r="O5791" s="0" t="n">
        <v>922.16</v>
      </c>
    </row>
    <row r="5792" customFormat="false" ht="15" hidden="false" customHeight="false" outlineLevel="0" collapsed="false">
      <c r="A5792" s="98"/>
      <c r="B5792" s="99" t="s">
        <v>8</v>
      </c>
      <c r="C5792" s="98" t="s">
        <v>9</v>
      </c>
      <c r="D5792" s="98" t="s">
        <v>10</v>
      </c>
      <c r="E5792" s="100" t="s">
        <v>1565</v>
      </c>
      <c r="F5792" s="100"/>
      <c r="G5792" s="101" t="s">
        <v>11</v>
      </c>
      <c r="H5792" s="99" t="s">
        <v>12</v>
      </c>
      <c r="I5792" s="99" t="s">
        <v>13</v>
      </c>
      <c r="J5792" s="99" t="s">
        <v>15</v>
      </c>
      <c r="L5792" s="108"/>
      <c r="M5792" s="108"/>
    </row>
    <row r="5793" customFormat="false" ht="25.5" hidden="false" customHeight="false" outlineLevel="0" collapsed="false">
      <c r="A5793" s="122" t="s">
        <v>1578</v>
      </c>
      <c r="B5793" s="123" t="n">
        <v>13250</v>
      </c>
      <c r="C5793" s="122" t="s">
        <v>50</v>
      </c>
      <c r="D5793" s="122" t="s">
        <v>3653</v>
      </c>
      <c r="E5793" s="124" t="s">
        <v>1581</v>
      </c>
      <c r="F5793" s="124"/>
      <c r="G5793" s="125" t="s">
        <v>52</v>
      </c>
      <c r="H5793" s="126" t="n">
        <v>1</v>
      </c>
      <c r="I5793" s="127" t="n">
        <f aca="false">L5793</f>
        <v>644.16</v>
      </c>
      <c r="J5793" s="127" t="n">
        <f aca="false">M5793</f>
        <v>644.16</v>
      </c>
      <c r="L5793" s="108" t="n">
        <f aca="false">TRUNC(N5793-N5793*$O$2,2)</f>
        <v>644.16</v>
      </c>
      <c r="M5793" s="108" t="n">
        <f aca="false">TRUNC(O5793-O5793*$O$2,2)</f>
        <v>644.16</v>
      </c>
      <c r="N5793" s="0" t="s">
        <v>3654</v>
      </c>
      <c r="O5793" s="0" t="s">
        <v>3654</v>
      </c>
    </row>
    <row r="5794" customFormat="false" ht="25.5" hidden="false" customHeight="false" outlineLevel="0" collapsed="false">
      <c r="A5794" s="109" t="s">
        <v>1566</v>
      </c>
      <c r="B5794" s="110" t="n">
        <v>10550</v>
      </c>
      <c r="C5794" s="109" t="s">
        <v>50</v>
      </c>
      <c r="D5794" s="109" t="s">
        <v>1753</v>
      </c>
      <c r="E5794" s="111" t="s">
        <v>1621</v>
      </c>
      <c r="F5794" s="111"/>
      <c r="G5794" s="112" t="s">
        <v>1610</v>
      </c>
      <c r="H5794" s="113" t="n">
        <v>2.4</v>
      </c>
      <c r="I5794" s="114" t="n">
        <f aca="false">L5794</f>
        <v>2.85</v>
      </c>
      <c r="J5794" s="114" t="n">
        <f aca="false">M5794</f>
        <v>6.85</v>
      </c>
      <c r="L5794" s="108" t="n">
        <f aca="false">TRUNC(N5794-N5794*$O$2,2)</f>
        <v>2.85</v>
      </c>
      <c r="M5794" s="108" t="n">
        <f aca="false">TRUNC(O5794-O5794*$O$2,2)</f>
        <v>6.85</v>
      </c>
      <c r="N5794" s="0" t="s">
        <v>1754</v>
      </c>
      <c r="O5794" s="0" t="s">
        <v>3655</v>
      </c>
    </row>
    <row r="5795" customFormat="false" ht="25.5" hidden="false" customHeight="false" outlineLevel="0" collapsed="false">
      <c r="A5795" s="122" t="s">
        <v>1578</v>
      </c>
      <c r="B5795" s="123" t="s">
        <v>1616</v>
      </c>
      <c r="C5795" s="122" t="s">
        <v>50</v>
      </c>
      <c r="D5795" s="122" t="s">
        <v>1617</v>
      </c>
      <c r="E5795" s="124" t="s">
        <v>1609</v>
      </c>
      <c r="F5795" s="124"/>
      <c r="G5795" s="125" t="s">
        <v>1610</v>
      </c>
      <c r="H5795" s="126" t="n">
        <v>2.4</v>
      </c>
      <c r="I5795" s="127" t="n">
        <f aca="false">L5795</f>
        <v>10.65</v>
      </c>
      <c r="J5795" s="127" t="n">
        <f aca="false">M5795</f>
        <v>25.56</v>
      </c>
      <c r="L5795" s="108" t="n">
        <f aca="false">TRUNC(N5795-N5795*$O$2,2)</f>
        <v>10.65</v>
      </c>
      <c r="M5795" s="108" t="n">
        <f aca="false">TRUNC(O5795-O5795*$O$2,2)</f>
        <v>25.56</v>
      </c>
      <c r="N5795" s="0" t="s">
        <v>1618</v>
      </c>
      <c r="O5795" s="0" t="s">
        <v>3656</v>
      </c>
    </row>
    <row r="5796" customFormat="false" ht="25.5" hidden="false" customHeight="false" outlineLevel="0" collapsed="false">
      <c r="A5796" s="109" t="s">
        <v>1566</v>
      </c>
      <c r="B5796" s="110" t="n">
        <v>10549</v>
      </c>
      <c r="C5796" s="109" t="s">
        <v>50</v>
      </c>
      <c r="D5796" s="109" t="s">
        <v>1620</v>
      </c>
      <c r="E5796" s="111" t="s">
        <v>1621</v>
      </c>
      <c r="F5796" s="111"/>
      <c r="G5796" s="112" t="s">
        <v>1610</v>
      </c>
      <c r="H5796" s="113" t="n">
        <v>2.4</v>
      </c>
      <c r="I5796" s="114" t="n">
        <f aca="false">L5796</f>
        <v>2.95</v>
      </c>
      <c r="J5796" s="114" t="n">
        <f aca="false">M5796</f>
        <v>7.09</v>
      </c>
      <c r="L5796" s="108" t="n">
        <f aca="false">TRUNC(N5796-N5796*$O$2,2)</f>
        <v>2.95</v>
      </c>
      <c r="M5796" s="108" t="n">
        <f aca="false">TRUNC(O5796-O5796*$O$2,2)</f>
        <v>7.09</v>
      </c>
      <c r="N5796" s="0" t="s">
        <v>1622</v>
      </c>
      <c r="O5796" s="0" t="s">
        <v>3657</v>
      </c>
    </row>
    <row r="5797" customFormat="false" ht="25.5" hidden="false" customHeight="false" outlineLevel="0" collapsed="false">
      <c r="A5797" s="122" t="s">
        <v>1578</v>
      </c>
      <c r="B5797" s="123" t="s">
        <v>1737</v>
      </c>
      <c r="C5797" s="122" t="s">
        <v>50</v>
      </c>
      <c r="D5797" s="122" t="s">
        <v>1738</v>
      </c>
      <c r="E5797" s="124" t="s">
        <v>1609</v>
      </c>
      <c r="F5797" s="124"/>
      <c r="G5797" s="125" t="s">
        <v>1610</v>
      </c>
      <c r="H5797" s="126" t="n">
        <v>2.4</v>
      </c>
      <c r="I5797" s="127" t="n">
        <f aca="false">L5797</f>
        <v>14.91</v>
      </c>
      <c r="J5797" s="127" t="n">
        <f aca="false">M5797</f>
        <v>35.79</v>
      </c>
      <c r="L5797" s="108" t="n">
        <f aca="false">TRUNC(N5797-N5797*$O$2,2)</f>
        <v>14.91</v>
      </c>
      <c r="M5797" s="108" t="n">
        <f aca="false">TRUNC(O5797-O5797*$O$2,2)</f>
        <v>35.79</v>
      </c>
      <c r="N5797" s="0" t="s">
        <v>1739</v>
      </c>
      <c r="O5797" s="0" t="s">
        <v>3658</v>
      </c>
    </row>
    <row r="5798" customFormat="false" ht="13.9" hidden="false" customHeight="true" outlineLevel="0" collapsed="false">
      <c r="A5798" s="134" t="s">
        <v>1630</v>
      </c>
      <c r="B5798" s="134"/>
      <c r="C5798" s="134"/>
      <c r="D5798" s="134"/>
      <c r="E5798" s="134"/>
      <c r="F5798" s="134"/>
      <c r="G5798" s="134"/>
      <c r="H5798" s="134"/>
      <c r="I5798" s="134"/>
      <c r="J5798" s="134"/>
      <c r="L5798" s="108" t="n">
        <f aca="false">TRUNC(N5798-N5798*$O$2,2)</f>
        <v>0</v>
      </c>
      <c r="M5798" s="108" t="n">
        <f aca="false">TRUNC(O5798-O5798*$O$2,2)</f>
        <v>0</v>
      </c>
      <c r="N5798" s="0" t="n">
        <v>0</v>
      </c>
      <c r="O5798" s="0" t="n">
        <v>0</v>
      </c>
    </row>
    <row r="5799" customFormat="false" ht="15" hidden="false" customHeight="false" outlineLevel="0" collapsed="false">
      <c r="A5799" s="98"/>
      <c r="B5799" s="99" t="s">
        <v>8</v>
      </c>
      <c r="C5799" s="98" t="s">
        <v>9</v>
      </c>
      <c r="D5799" s="98" t="s">
        <v>10</v>
      </c>
      <c r="E5799" s="100" t="s">
        <v>1565</v>
      </c>
      <c r="F5799" s="100"/>
      <c r="G5799" s="101" t="s">
        <v>11</v>
      </c>
      <c r="H5799" s="99" t="s">
        <v>12</v>
      </c>
      <c r="I5799" s="99" t="s">
        <v>13</v>
      </c>
      <c r="J5799" s="99" t="s">
        <v>15</v>
      </c>
      <c r="L5799" s="108"/>
      <c r="M5799" s="108"/>
    </row>
    <row r="5800" customFormat="false" ht="12.75" hidden="false" customHeight="false" outlineLevel="0" collapsed="false">
      <c r="A5800" s="122" t="s">
        <v>1578</v>
      </c>
      <c r="B5800" s="123" t="n">
        <v>11264</v>
      </c>
      <c r="C5800" s="122" t="s">
        <v>50</v>
      </c>
      <c r="D5800" s="122" t="s">
        <v>1810</v>
      </c>
      <c r="E5800" s="124" t="s">
        <v>1581</v>
      </c>
      <c r="F5800" s="124"/>
      <c r="G5800" s="125" t="s">
        <v>24</v>
      </c>
      <c r="H5800" s="126" t="n">
        <v>0.00048</v>
      </c>
      <c r="I5800" s="127" t="n">
        <f aca="false">L5800</f>
        <v>10.55</v>
      </c>
      <c r="J5800" s="127" t="n">
        <f aca="false">M5800</f>
        <v>0</v>
      </c>
      <c r="L5800" s="108" t="n">
        <f aca="false">TRUNC(N5800-N5800*$O$2,2)</f>
        <v>10.55</v>
      </c>
      <c r="M5800" s="108" t="n">
        <f aca="false">TRUNC(O5800-O5800*$O$2,2)</f>
        <v>0</v>
      </c>
      <c r="N5800" s="0" t="s">
        <v>1811</v>
      </c>
      <c r="O5800" s="0" t="s">
        <v>1635</v>
      </c>
    </row>
    <row r="5801" customFormat="false" ht="25.5" hidden="false" customHeight="false" outlineLevel="0" collapsed="false">
      <c r="A5801" s="122" t="s">
        <v>1578</v>
      </c>
      <c r="B5801" s="123" t="s">
        <v>1737</v>
      </c>
      <c r="C5801" s="122" t="s">
        <v>50</v>
      </c>
      <c r="D5801" s="122" t="s">
        <v>1738</v>
      </c>
      <c r="E5801" s="124" t="s">
        <v>1609</v>
      </c>
      <c r="F5801" s="124"/>
      <c r="G5801" s="125" t="s">
        <v>1610</v>
      </c>
      <c r="H5801" s="126" t="n">
        <v>2.4</v>
      </c>
      <c r="I5801" s="127" t="n">
        <f aca="false">L5801</f>
        <v>14.91</v>
      </c>
      <c r="J5801" s="127" t="n">
        <f aca="false">M5801</f>
        <v>35.79</v>
      </c>
      <c r="L5801" s="108" t="n">
        <f aca="false">TRUNC(N5801-N5801*$O$2,2)</f>
        <v>14.91</v>
      </c>
      <c r="M5801" s="108" t="n">
        <f aca="false">TRUNC(O5801-O5801*$O$2,2)</f>
        <v>35.79</v>
      </c>
      <c r="N5801" s="0" t="s">
        <v>1739</v>
      </c>
      <c r="O5801" s="0" t="s">
        <v>3658</v>
      </c>
    </row>
    <row r="5802" customFormat="false" ht="25.5" hidden="false" customHeight="false" outlineLevel="0" collapsed="false">
      <c r="A5802" s="122" t="s">
        <v>1578</v>
      </c>
      <c r="B5802" s="123" t="s">
        <v>1645</v>
      </c>
      <c r="C5802" s="122" t="s">
        <v>50</v>
      </c>
      <c r="D5802" s="122" t="s">
        <v>1646</v>
      </c>
      <c r="E5802" s="124" t="s">
        <v>1581</v>
      </c>
      <c r="F5802" s="124"/>
      <c r="G5802" s="125" t="s">
        <v>24</v>
      </c>
      <c r="H5802" s="126" t="n">
        <v>0.00048</v>
      </c>
      <c r="I5802" s="127" t="n">
        <f aca="false">L5802</f>
        <v>140.49</v>
      </c>
      <c r="J5802" s="127" t="n">
        <f aca="false">M5802</f>
        <v>0.06</v>
      </c>
      <c r="L5802" s="108" t="n">
        <f aca="false">TRUNC(N5802-N5802*$O$2,2)</f>
        <v>140.49</v>
      </c>
      <c r="M5802" s="108" t="n">
        <f aca="false">TRUNC(O5802-O5802*$O$2,2)</f>
        <v>0.06</v>
      </c>
      <c r="N5802" s="0" t="s">
        <v>1647</v>
      </c>
      <c r="O5802" s="0" t="s">
        <v>1937</v>
      </c>
    </row>
    <row r="5803" customFormat="false" ht="12.75" hidden="false" customHeight="false" outlineLevel="0" collapsed="false">
      <c r="A5803" s="122" t="s">
        <v>1578</v>
      </c>
      <c r="B5803" s="123" t="n">
        <v>10282</v>
      </c>
      <c r="C5803" s="122" t="s">
        <v>50</v>
      </c>
      <c r="D5803" s="122" t="s">
        <v>1789</v>
      </c>
      <c r="E5803" s="124" t="s">
        <v>1581</v>
      </c>
      <c r="F5803" s="124"/>
      <c r="G5803" s="125" t="s">
        <v>24</v>
      </c>
      <c r="H5803" s="126" t="n">
        <v>0.00048</v>
      </c>
      <c r="I5803" s="127" t="n">
        <f aca="false">L5803</f>
        <v>31.84</v>
      </c>
      <c r="J5803" s="127" t="n">
        <f aca="false">M5803</f>
        <v>0</v>
      </c>
      <c r="L5803" s="108" t="n">
        <f aca="false">TRUNC(N5803-N5803*$O$2,2)</f>
        <v>31.84</v>
      </c>
      <c r="M5803" s="108" t="n">
        <f aca="false">TRUNC(O5803-O5803*$O$2,2)</f>
        <v>0</v>
      </c>
      <c r="N5803" s="0" t="s">
        <v>1790</v>
      </c>
      <c r="O5803" s="0" t="s">
        <v>1644</v>
      </c>
    </row>
    <row r="5804" customFormat="false" ht="25.5" hidden="false" customHeight="false" outlineLevel="0" collapsed="false">
      <c r="A5804" s="122" t="s">
        <v>1578</v>
      </c>
      <c r="B5804" s="123" t="s">
        <v>1631</v>
      </c>
      <c r="C5804" s="122" t="s">
        <v>50</v>
      </c>
      <c r="D5804" s="122" t="s">
        <v>1632</v>
      </c>
      <c r="E5804" s="124" t="s">
        <v>1581</v>
      </c>
      <c r="F5804" s="124"/>
      <c r="G5804" s="125" t="s">
        <v>1633</v>
      </c>
      <c r="H5804" s="126" t="n">
        <v>0.01104</v>
      </c>
      <c r="I5804" s="127" t="n">
        <f aca="false">L5804</f>
        <v>9.48</v>
      </c>
      <c r="J5804" s="127" t="n">
        <f aca="false">M5804</f>
        <v>0.1</v>
      </c>
      <c r="L5804" s="108" t="n">
        <f aca="false">TRUNC(N5804-N5804*$O$2,2)</f>
        <v>9.48</v>
      </c>
      <c r="M5804" s="108" t="n">
        <f aca="false">TRUNC(O5804-O5804*$O$2,2)</f>
        <v>0.1</v>
      </c>
      <c r="N5804" s="0" t="s">
        <v>1634</v>
      </c>
      <c r="O5804" s="0" t="s">
        <v>2558</v>
      </c>
    </row>
    <row r="5805" customFormat="false" ht="12.75" hidden="false" customHeight="false" outlineLevel="0" collapsed="false">
      <c r="A5805" s="122" t="s">
        <v>1578</v>
      </c>
      <c r="B5805" s="123" t="n">
        <v>10596</v>
      </c>
      <c r="C5805" s="122" t="s">
        <v>50</v>
      </c>
      <c r="D5805" s="122" t="s">
        <v>1672</v>
      </c>
      <c r="E5805" s="124" t="s">
        <v>1581</v>
      </c>
      <c r="F5805" s="124"/>
      <c r="G5805" s="125" t="s">
        <v>24</v>
      </c>
      <c r="H5805" s="126" t="n">
        <v>0.0216</v>
      </c>
      <c r="I5805" s="127" t="n">
        <f aca="false">L5805</f>
        <v>3.82</v>
      </c>
      <c r="J5805" s="127" t="n">
        <f aca="false">M5805</f>
        <v>0.07</v>
      </c>
      <c r="L5805" s="108" t="n">
        <f aca="false">TRUNC(N5805-N5805*$O$2,2)</f>
        <v>3.82</v>
      </c>
      <c r="M5805" s="108" t="n">
        <f aca="false">TRUNC(O5805-O5805*$O$2,2)</f>
        <v>0.07</v>
      </c>
      <c r="N5805" s="0" t="s">
        <v>1673</v>
      </c>
      <c r="O5805" s="0" t="s">
        <v>2080</v>
      </c>
    </row>
    <row r="5806" customFormat="false" ht="25.5" hidden="false" customHeight="false" outlineLevel="0" collapsed="false">
      <c r="A5806" s="122" t="s">
        <v>1578</v>
      </c>
      <c r="B5806" s="123" t="n">
        <v>13250</v>
      </c>
      <c r="C5806" s="122" t="s">
        <v>50</v>
      </c>
      <c r="D5806" s="122" t="s">
        <v>3653</v>
      </c>
      <c r="E5806" s="124" t="s">
        <v>1581</v>
      </c>
      <c r="F5806" s="124"/>
      <c r="G5806" s="125" t="s">
        <v>52</v>
      </c>
      <c r="H5806" s="126" t="n">
        <v>1</v>
      </c>
      <c r="I5806" s="127" t="n">
        <f aca="false">L5806</f>
        <v>644.16</v>
      </c>
      <c r="J5806" s="127" t="n">
        <f aca="false">M5806</f>
        <v>644.16</v>
      </c>
      <c r="L5806" s="108" t="n">
        <f aca="false">TRUNC(N5806-N5806*$O$2,2)</f>
        <v>644.16</v>
      </c>
      <c r="M5806" s="108" t="n">
        <f aca="false">TRUNC(O5806-O5806*$O$2,2)</f>
        <v>644.16</v>
      </c>
      <c r="N5806" s="0" t="s">
        <v>3654</v>
      </c>
      <c r="O5806" s="0" t="s">
        <v>3654</v>
      </c>
    </row>
    <row r="5807" customFormat="false" ht="25.5" hidden="false" customHeight="false" outlineLevel="0" collapsed="false">
      <c r="A5807" s="122" t="s">
        <v>1578</v>
      </c>
      <c r="B5807" s="123" t="n">
        <v>4174</v>
      </c>
      <c r="C5807" s="122" t="s">
        <v>50</v>
      </c>
      <c r="D5807" s="122" t="s">
        <v>1820</v>
      </c>
      <c r="E5807" s="124" t="s">
        <v>1581</v>
      </c>
      <c r="F5807" s="124"/>
      <c r="G5807" s="125" t="s">
        <v>24</v>
      </c>
      <c r="H5807" s="126" t="n">
        <v>0.0012</v>
      </c>
      <c r="I5807" s="127" t="n">
        <f aca="false">L5807</f>
        <v>8.42</v>
      </c>
      <c r="J5807" s="127" t="n">
        <f aca="false">M5807</f>
        <v>0</v>
      </c>
      <c r="L5807" s="108" t="n">
        <f aca="false">TRUNC(N5807-N5807*$O$2,2)</f>
        <v>8.42</v>
      </c>
      <c r="M5807" s="108" t="n">
        <f aca="false">TRUNC(O5807-O5807*$O$2,2)</f>
        <v>0</v>
      </c>
      <c r="N5807" s="0" t="s">
        <v>1821</v>
      </c>
      <c r="O5807" s="0" t="s">
        <v>1644</v>
      </c>
    </row>
    <row r="5808" customFormat="false" ht="12.75" hidden="false" customHeight="false" outlineLevel="0" collapsed="false">
      <c r="A5808" s="122" t="s">
        <v>1578</v>
      </c>
      <c r="B5808" s="123" t="n">
        <v>10492</v>
      </c>
      <c r="C5808" s="122" t="s">
        <v>50</v>
      </c>
      <c r="D5808" s="122" t="s">
        <v>1662</v>
      </c>
      <c r="E5808" s="124" t="s">
        <v>1581</v>
      </c>
      <c r="F5808" s="124"/>
      <c r="G5808" s="125" t="s">
        <v>24</v>
      </c>
      <c r="H5808" s="126" t="n">
        <v>0.0216</v>
      </c>
      <c r="I5808" s="127" t="n">
        <f aca="false">L5808</f>
        <v>148.29</v>
      </c>
      <c r="J5808" s="127" t="n">
        <f aca="false">M5808</f>
        <v>3.2</v>
      </c>
      <c r="L5808" s="108" t="n">
        <f aca="false">TRUNC(N5808-N5808*$O$2,2)</f>
        <v>148.29</v>
      </c>
      <c r="M5808" s="108" t="n">
        <f aca="false">TRUNC(O5808-O5808*$O$2,2)</f>
        <v>3.2</v>
      </c>
      <c r="N5808" s="0" t="s">
        <v>1663</v>
      </c>
      <c r="O5808" s="0" t="s">
        <v>3659</v>
      </c>
    </row>
    <row r="5809" customFormat="false" ht="25.5" hidden="false" customHeight="false" outlineLevel="0" collapsed="false">
      <c r="A5809" s="122" t="s">
        <v>1578</v>
      </c>
      <c r="B5809" s="123" t="s">
        <v>1664</v>
      </c>
      <c r="C5809" s="122" t="s">
        <v>50</v>
      </c>
      <c r="D5809" s="122" t="s">
        <v>1665</v>
      </c>
      <c r="E5809" s="124" t="s">
        <v>1581</v>
      </c>
      <c r="F5809" s="124"/>
      <c r="G5809" s="125" t="s">
        <v>24</v>
      </c>
      <c r="H5809" s="126" t="n">
        <v>0.00096</v>
      </c>
      <c r="I5809" s="127" t="n">
        <f aca="false">L5809</f>
        <v>13.69</v>
      </c>
      <c r="J5809" s="127" t="n">
        <f aca="false">M5809</f>
        <v>0</v>
      </c>
      <c r="L5809" s="108" t="n">
        <f aca="false">TRUNC(N5809-N5809*$O$2,2)</f>
        <v>13.69</v>
      </c>
      <c r="M5809" s="108" t="n">
        <f aca="false">TRUNC(O5809-O5809*$O$2,2)</f>
        <v>0</v>
      </c>
      <c r="N5809" s="0" t="s">
        <v>1666</v>
      </c>
      <c r="O5809" s="0" t="s">
        <v>1644</v>
      </c>
    </row>
    <row r="5810" customFormat="false" ht="12.75" hidden="false" customHeight="false" outlineLevel="0" collapsed="false">
      <c r="A5810" s="122" t="s">
        <v>1578</v>
      </c>
      <c r="B5810" s="123" t="n">
        <v>10599</v>
      </c>
      <c r="C5810" s="122" t="s">
        <v>50</v>
      </c>
      <c r="D5810" s="122" t="s">
        <v>1648</v>
      </c>
      <c r="E5810" s="124" t="s">
        <v>1581</v>
      </c>
      <c r="F5810" s="124"/>
      <c r="G5810" s="125" t="s">
        <v>24</v>
      </c>
      <c r="H5810" s="126" t="n">
        <v>0.00864</v>
      </c>
      <c r="I5810" s="127" t="n">
        <f aca="false">L5810</f>
        <v>14.04</v>
      </c>
      <c r="J5810" s="127" t="n">
        <f aca="false">M5810</f>
        <v>0.11</v>
      </c>
      <c r="L5810" s="108" t="n">
        <f aca="false">TRUNC(N5810-N5810*$O$2,2)</f>
        <v>14.04</v>
      </c>
      <c r="M5810" s="108" t="n">
        <f aca="false">TRUNC(O5810-O5810*$O$2,2)</f>
        <v>0.11</v>
      </c>
      <c r="N5810" s="0" t="s">
        <v>1649</v>
      </c>
      <c r="O5810" s="0" t="s">
        <v>2204</v>
      </c>
    </row>
    <row r="5811" customFormat="false" ht="12.75" hidden="false" customHeight="false" outlineLevel="0" collapsed="false">
      <c r="A5811" s="122" t="s">
        <v>1578</v>
      </c>
      <c r="B5811" s="123" t="n">
        <v>4722</v>
      </c>
      <c r="C5811" s="122" t="s">
        <v>50</v>
      </c>
      <c r="D5811" s="122" t="s">
        <v>1776</v>
      </c>
      <c r="E5811" s="124" t="s">
        <v>1581</v>
      </c>
      <c r="F5811" s="124"/>
      <c r="G5811" s="125" t="s">
        <v>24</v>
      </c>
      <c r="H5811" s="126" t="n">
        <v>0.00096</v>
      </c>
      <c r="I5811" s="127" t="n">
        <f aca="false">L5811</f>
        <v>14.67</v>
      </c>
      <c r="J5811" s="127" t="n">
        <f aca="false">M5811</f>
        <v>0</v>
      </c>
      <c r="L5811" s="108" t="n">
        <f aca="false">TRUNC(N5811-N5811*$O$2,2)</f>
        <v>14.67</v>
      </c>
      <c r="M5811" s="108" t="n">
        <f aca="false">TRUNC(O5811-O5811*$O$2,2)</f>
        <v>0</v>
      </c>
      <c r="N5811" s="0" t="s">
        <v>1777</v>
      </c>
      <c r="O5811" s="0" t="s">
        <v>1644</v>
      </c>
    </row>
    <row r="5812" customFormat="false" ht="25.5" hidden="false" customHeight="false" outlineLevel="0" collapsed="false">
      <c r="A5812" s="122" t="s">
        <v>1578</v>
      </c>
      <c r="B5812" s="123" t="s">
        <v>1616</v>
      </c>
      <c r="C5812" s="122" t="s">
        <v>50</v>
      </c>
      <c r="D5812" s="122" t="s">
        <v>1617</v>
      </c>
      <c r="E5812" s="124" t="s">
        <v>1609</v>
      </c>
      <c r="F5812" s="124"/>
      <c r="G5812" s="125" t="s">
        <v>1610</v>
      </c>
      <c r="H5812" s="126" t="n">
        <v>2.4</v>
      </c>
      <c r="I5812" s="127" t="n">
        <f aca="false">L5812</f>
        <v>10.65</v>
      </c>
      <c r="J5812" s="127" t="n">
        <f aca="false">M5812</f>
        <v>25.56</v>
      </c>
      <c r="L5812" s="108" t="n">
        <f aca="false">TRUNC(N5812-N5812*$O$2,2)</f>
        <v>10.65</v>
      </c>
      <c r="M5812" s="108" t="n">
        <f aca="false">TRUNC(O5812-O5812*$O$2,2)</f>
        <v>25.56</v>
      </c>
      <c r="N5812" s="0" t="s">
        <v>1618</v>
      </c>
      <c r="O5812" s="0" t="s">
        <v>3656</v>
      </c>
    </row>
    <row r="5813" customFormat="false" ht="25.5" hidden="false" customHeight="false" outlineLevel="0" collapsed="false">
      <c r="A5813" s="122" t="s">
        <v>1578</v>
      </c>
      <c r="B5813" s="123" t="n">
        <v>10761</v>
      </c>
      <c r="C5813" s="122" t="s">
        <v>50</v>
      </c>
      <c r="D5813" s="122" t="s">
        <v>1641</v>
      </c>
      <c r="E5813" s="124" t="s">
        <v>1642</v>
      </c>
      <c r="F5813" s="124"/>
      <c r="G5813" s="125" t="s">
        <v>24</v>
      </c>
      <c r="H5813" s="126" t="n">
        <v>0.48864</v>
      </c>
      <c r="I5813" s="127" t="n">
        <f aca="false">L5813</f>
        <v>3.9</v>
      </c>
      <c r="J5813" s="127" t="n">
        <f aca="false">M5813</f>
        <v>1.9</v>
      </c>
      <c r="L5813" s="108" t="n">
        <f aca="false">TRUNC(N5813-N5813*$O$2,2)</f>
        <v>3.9</v>
      </c>
      <c r="M5813" s="108" t="n">
        <f aca="false">TRUNC(O5813-O5813*$O$2,2)</f>
        <v>1.9</v>
      </c>
      <c r="N5813" s="0" t="s">
        <v>1643</v>
      </c>
      <c r="O5813" s="0" t="s">
        <v>3660</v>
      </c>
    </row>
    <row r="5814" customFormat="false" ht="12.75" hidden="false" customHeight="false" outlineLevel="0" collapsed="false">
      <c r="A5814" s="122" t="s">
        <v>1578</v>
      </c>
      <c r="B5814" s="123" t="n">
        <v>11246</v>
      </c>
      <c r="C5814" s="122" t="s">
        <v>50</v>
      </c>
      <c r="D5814" s="122" t="s">
        <v>1816</v>
      </c>
      <c r="E5814" s="124" t="s">
        <v>1581</v>
      </c>
      <c r="F5814" s="124"/>
      <c r="G5814" s="125" t="s">
        <v>765</v>
      </c>
      <c r="H5814" s="126" t="n">
        <v>0.00168</v>
      </c>
      <c r="I5814" s="127" t="n">
        <f aca="false">L5814</f>
        <v>7.97</v>
      </c>
      <c r="J5814" s="127" t="n">
        <f aca="false">M5814</f>
        <v>0</v>
      </c>
      <c r="L5814" s="108" t="n">
        <f aca="false">TRUNC(N5814-N5814*$O$2,2)</f>
        <v>7.97</v>
      </c>
      <c r="M5814" s="108" t="n">
        <f aca="false">TRUNC(O5814-O5814*$O$2,2)</f>
        <v>0</v>
      </c>
      <c r="N5814" s="0" t="s">
        <v>1817</v>
      </c>
      <c r="O5814" s="0" t="s">
        <v>1644</v>
      </c>
    </row>
    <row r="5815" customFormat="false" ht="25.5" hidden="false" customHeight="false" outlineLevel="0" collapsed="false">
      <c r="A5815" s="122" t="s">
        <v>1578</v>
      </c>
      <c r="B5815" s="123" t="s">
        <v>1654</v>
      </c>
      <c r="C5815" s="122" t="s">
        <v>50</v>
      </c>
      <c r="D5815" s="122" t="s">
        <v>1655</v>
      </c>
      <c r="E5815" s="124" t="s">
        <v>1581</v>
      </c>
      <c r="F5815" s="124"/>
      <c r="G5815" s="125" t="s">
        <v>24</v>
      </c>
      <c r="H5815" s="126" t="n">
        <v>0.00288</v>
      </c>
      <c r="I5815" s="127" t="n">
        <f aca="false">L5815</f>
        <v>10.53</v>
      </c>
      <c r="J5815" s="127" t="n">
        <f aca="false">M5815</f>
        <v>0.02</v>
      </c>
      <c r="L5815" s="108" t="n">
        <f aca="false">TRUNC(N5815-N5815*$O$2,2)</f>
        <v>10.53</v>
      </c>
      <c r="M5815" s="108" t="n">
        <f aca="false">TRUNC(O5815-O5815*$O$2,2)</f>
        <v>0.02</v>
      </c>
      <c r="N5815" s="0" t="s">
        <v>1656</v>
      </c>
      <c r="O5815" s="0" t="s">
        <v>1893</v>
      </c>
    </row>
    <row r="5816" customFormat="false" ht="25.5" hidden="false" customHeight="false" outlineLevel="0" collapsed="false">
      <c r="A5816" s="122" t="s">
        <v>1578</v>
      </c>
      <c r="B5816" s="123" t="s">
        <v>1659</v>
      </c>
      <c r="C5816" s="122" t="s">
        <v>50</v>
      </c>
      <c r="D5816" s="122" t="s">
        <v>1660</v>
      </c>
      <c r="E5816" s="124" t="s">
        <v>1581</v>
      </c>
      <c r="F5816" s="124"/>
      <c r="G5816" s="125" t="s">
        <v>1633</v>
      </c>
      <c r="H5816" s="126" t="n">
        <v>0.00384</v>
      </c>
      <c r="I5816" s="127" t="n">
        <f aca="false">L5816</f>
        <v>50.57</v>
      </c>
      <c r="J5816" s="127" t="n">
        <f aca="false">M5816</f>
        <v>0.18</v>
      </c>
      <c r="L5816" s="108" t="n">
        <f aca="false">TRUNC(N5816-N5816*$O$2,2)</f>
        <v>50.57</v>
      </c>
      <c r="M5816" s="108" t="n">
        <f aca="false">TRUNC(O5816-O5816*$O$2,2)</f>
        <v>0.18</v>
      </c>
      <c r="N5816" s="0" t="s">
        <v>1661</v>
      </c>
      <c r="O5816" s="0" t="s">
        <v>2402</v>
      </c>
    </row>
    <row r="5817" customFormat="false" ht="12.75" hidden="false" customHeight="false" outlineLevel="0" collapsed="false">
      <c r="A5817" s="122" t="s">
        <v>1578</v>
      </c>
      <c r="B5817" s="123" t="n">
        <v>10789</v>
      </c>
      <c r="C5817" s="122" t="s">
        <v>50</v>
      </c>
      <c r="D5817" s="122" t="s">
        <v>1804</v>
      </c>
      <c r="E5817" s="124" t="s">
        <v>1581</v>
      </c>
      <c r="F5817" s="124"/>
      <c r="G5817" s="125" t="s">
        <v>24</v>
      </c>
      <c r="H5817" s="126" t="n">
        <v>0.00048</v>
      </c>
      <c r="I5817" s="127" t="n">
        <f aca="false">L5817</f>
        <v>12.01</v>
      </c>
      <c r="J5817" s="127" t="n">
        <f aca="false">M5817</f>
        <v>0</v>
      </c>
      <c r="L5817" s="108" t="n">
        <f aca="false">TRUNC(N5817-N5817*$O$2,2)</f>
        <v>12.01</v>
      </c>
      <c r="M5817" s="108" t="n">
        <f aca="false">TRUNC(O5817-O5817*$O$2,2)</f>
        <v>0</v>
      </c>
      <c r="N5817" s="0" t="s">
        <v>1805</v>
      </c>
      <c r="O5817" s="0" t="s">
        <v>1635</v>
      </c>
    </row>
    <row r="5818" customFormat="false" ht="12.75" hidden="false" customHeight="false" outlineLevel="0" collapsed="false">
      <c r="A5818" s="122" t="s">
        <v>1578</v>
      </c>
      <c r="B5818" s="123" t="n">
        <v>10790</v>
      </c>
      <c r="C5818" s="122" t="s">
        <v>50</v>
      </c>
      <c r="D5818" s="122" t="s">
        <v>1780</v>
      </c>
      <c r="E5818" s="124" t="s">
        <v>1581</v>
      </c>
      <c r="F5818" s="124"/>
      <c r="G5818" s="125" t="s">
        <v>24</v>
      </c>
      <c r="H5818" s="126" t="n">
        <v>0.00024</v>
      </c>
      <c r="I5818" s="127" t="n">
        <f aca="false">L5818</f>
        <v>20.25</v>
      </c>
      <c r="J5818" s="127" t="n">
        <f aca="false">M5818</f>
        <v>0</v>
      </c>
      <c r="L5818" s="108" t="n">
        <f aca="false">TRUNC(N5818-N5818*$O$2,2)</f>
        <v>20.25</v>
      </c>
      <c r="M5818" s="108" t="n">
        <f aca="false">TRUNC(O5818-O5818*$O$2,2)</f>
        <v>0</v>
      </c>
      <c r="N5818" s="0" t="s">
        <v>1781</v>
      </c>
      <c r="O5818" s="0" t="s">
        <v>1635</v>
      </c>
    </row>
    <row r="5819" customFormat="false" ht="12.75" hidden="false" customHeight="false" outlineLevel="0" collapsed="false">
      <c r="A5819" s="122" t="s">
        <v>1578</v>
      </c>
      <c r="B5819" s="123" t="n">
        <v>11243</v>
      </c>
      <c r="C5819" s="122" t="s">
        <v>50</v>
      </c>
      <c r="D5819" s="122" t="s">
        <v>1798</v>
      </c>
      <c r="E5819" s="124" t="s">
        <v>1581</v>
      </c>
      <c r="F5819" s="124"/>
      <c r="G5819" s="125" t="s">
        <v>24</v>
      </c>
      <c r="H5819" s="126" t="n">
        <v>0.00024</v>
      </c>
      <c r="I5819" s="127" t="n">
        <f aca="false">L5819</f>
        <v>21.85</v>
      </c>
      <c r="J5819" s="127" t="n">
        <f aca="false">M5819</f>
        <v>0</v>
      </c>
      <c r="L5819" s="108" t="n">
        <f aca="false">TRUNC(N5819-N5819*$O$2,2)</f>
        <v>21.85</v>
      </c>
      <c r="M5819" s="108" t="n">
        <f aca="false">TRUNC(O5819-O5819*$O$2,2)</f>
        <v>0</v>
      </c>
      <c r="N5819" s="0" t="s">
        <v>1799</v>
      </c>
      <c r="O5819" s="0" t="s">
        <v>1635</v>
      </c>
    </row>
    <row r="5820" customFormat="false" ht="12.75" hidden="false" customHeight="false" outlineLevel="0" collapsed="false">
      <c r="A5820" s="122" t="s">
        <v>1578</v>
      </c>
      <c r="B5820" s="123" t="n">
        <v>4729</v>
      </c>
      <c r="C5820" s="122" t="s">
        <v>50</v>
      </c>
      <c r="D5820" s="122" t="s">
        <v>1636</v>
      </c>
      <c r="E5820" s="124" t="s">
        <v>1581</v>
      </c>
      <c r="F5820" s="124"/>
      <c r="G5820" s="125" t="s">
        <v>24</v>
      </c>
      <c r="H5820" s="126" t="n">
        <v>0.00024</v>
      </c>
      <c r="I5820" s="127" t="n">
        <f aca="false">L5820</f>
        <v>24.58</v>
      </c>
      <c r="J5820" s="127" t="n">
        <f aca="false">M5820</f>
        <v>0</v>
      </c>
      <c r="L5820" s="108" t="n">
        <f aca="false">TRUNC(N5820-N5820*$O$2,2)</f>
        <v>24.58</v>
      </c>
      <c r="M5820" s="108" t="n">
        <f aca="false">TRUNC(O5820-O5820*$O$2,2)</f>
        <v>0</v>
      </c>
      <c r="N5820" s="0" t="s">
        <v>1637</v>
      </c>
      <c r="O5820" s="0" t="s">
        <v>1635</v>
      </c>
    </row>
    <row r="5821" customFormat="false" ht="12.75" hidden="false" customHeight="false" outlineLevel="0" collapsed="false">
      <c r="A5821" s="122" t="s">
        <v>1578</v>
      </c>
      <c r="B5821" s="123" t="n">
        <v>10788</v>
      </c>
      <c r="C5821" s="122" t="s">
        <v>50</v>
      </c>
      <c r="D5821" s="122" t="s">
        <v>1650</v>
      </c>
      <c r="E5821" s="124" t="s">
        <v>1581</v>
      </c>
      <c r="F5821" s="124"/>
      <c r="G5821" s="125" t="s">
        <v>24</v>
      </c>
      <c r="H5821" s="126" t="n">
        <v>0.00048</v>
      </c>
      <c r="I5821" s="127" t="n">
        <f aca="false">L5821</f>
        <v>28.8</v>
      </c>
      <c r="J5821" s="127" t="n">
        <f aca="false">M5821</f>
        <v>0</v>
      </c>
      <c r="L5821" s="108" t="n">
        <f aca="false">TRUNC(N5821-N5821*$O$2,2)</f>
        <v>28.8</v>
      </c>
      <c r="M5821" s="108" t="n">
        <f aca="false">TRUNC(O5821-O5821*$O$2,2)</f>
        <v>0</v>
      </c>
      <c r="N5821" s="0" t="s">
        <v>1651</v>
      </c>
      <c r="O5821" s="0" t="s">
        <v>1644</v>
      </c>
    </row>
    <row r="5822" customFormat="false" ht="12.75" hidden="false" customHeight="false" outlineLevel="0" collapsed="false">
      <c r="A5822" s="122" t="s">
        <v>1578</v>
      </c>
      <c r="B5822" s="123" t="n">
        <v>11247</v>
      </c>
      <c r="C5822" s="122" t="s">
        <v>50</v>
      </c>
      <c r="D5822" s="122" t="s">
        <v>1795</v>
      </c>
      <c r="E5822" s="124" t="s">
        <v>1581</v>
      </c>
      <c r="F5822" s="124"/>
      <c r="G5822" s="125" t="s">
        <v>24</v>
      </c>
      <c r="H5822" s="126" t="n">
        <v>0.00024</v>
      </c>
      <c r="I5822" s="127" t="n">
        <f aca="false">L5822</f>
        <v>255.84</v>
      </c>
      <c r="J5822" s="127" t="n">
        <f aca="false">M5822</f>
        <v>0.05</v>
      </c>
      <c r="L5822" s="108" t="n">
        <f aca="false">TRUNC(N5822-N5822*$O$2,2)</f>
        <v>255.84</v>
      </c>
      <c r="M5822" s="108" t="n">
        <f aca="false">TRUNC(O5822-O5822*$O$2,2)</f>
        <v>0.05</v>
      </c>
      <c r="N5822" s="0" t="s">
        <v>1796</v>
      </c>
      <c r="O5822" s="0" t="s">
        <v>1623</v>
      </c>
    </row>
    <row r="5823" customFormat="false" ht="12.75" hidden="false" customHeight="false" outlineLevel="0" collapsed="false">
      <c r="A5823" s="122" t="s">
        <v>1578</v>
      </c>
      <c r="B5823" s="123" t="n">
        <v>941</v>
      </c>
      <c r="C5823" s="122" t="s">
        <v>50</v>
      </c>
      <c r="D5823" s="122" t="s">
        <v>1652</v>
      </c>
      <c r="E5823" s="124" t="s">
        <v>1581</v>
      </c>
      <c r="F5823" s="124"/>
      <c r="G5823" s="125" t="s">
        <v>24</v>
      </c>
      <c r="H5823" s="126" t="n">
        <v>0.0072</v>
      </c>
      <c r="I5823" s="127" t="n">
        <f aca="false">L5823</f>
        <v>148.56</v>
      </c>
      <c r="J5823" s="127" t="n">
        <f aca="false">M5823</f>
        <v>1.06</v>
      </c>
      <c r="L5823" s="108" t="n">
        <f aca="false">TRUNC(N5823-N5823*$O$2,2)</f>
        <v>148.56</v>
      </c>
      <c r="M5823" s="108" t="n">
        <f aca="false">TRUNC(O5823-O5823*$O$2,2)</f>
        <v>1.06</v>
      </c>
      <c r="N5823" s="0" t="s">
        <v>1653</v>
      </c>
      <c r="O5823" s="0" t="s">
        <v>2464</v>
      </c>
    </row>
    <row r="5824" customFormat="false" ht="12.75" hidden="false" customHeight="false" outlineLevel="0" collapsed="false">
      <c r="A5824" s="122" t="s">
        <v>1578</v>
      </c>
      <c r="B5824" s="123" t="n">
        <v>10362</v>
      </c>
      <c r="C5824" s="122" t="s">
        <v>50</v>
      </c>
      <c r="D5824" s="122" t="s">
        <v>1674</v>
      </c>
      <c r="E5824" s="124" t="s">
        <v>1642</v>
      </c>
      <c r="F5824" s="124"/>
      <c r="G5824" s="125" t="s">
        <v>24</v>
      </c>
      <c r="H5824" s="126" t="n">
        <v>0.0216</v>
      </c>
      <c r="I5824" s="127" t="n">
        <f aca="false">L5824</f>
        <v>9.78</v>
      </c>
      <c r="J5824" s="127" t="n">
        <f aca="false">M5824</f>
        <v>0.21</v>
      </c>
      <c r="L5824" s="108" t="n">
        <f aca="false">TRUNC(N5824-N5824*$O$2,2)</f>
        <v>9.78</v>
      </c>
      <c r="M5824" s="108" t="n">
        <f aca="false">TRUNC(O5824-O5824*$O$2,2)</f>
        <v>0.21</v>
      </c>
      <c r="N5824" s="0" t="s">
        <v>1675</v>
      </c>
      <c r="O5824" s="0" t="s">
        <v>1619</v>
      </c>
    </row>
    <row r="5825" customFormat="false" ht="12.75" hidden="false" customHeight="false" outlineLevel="0" collapsed="false">
      <c r="A5825" s="122" t="s">
        <v>1578</v>
      </c>
      <c r="B5825" s="123" t="n">
        <v>1651</v>
      </c>
      <c r="C5825" s="122" t="s">
        <v>50</v>
      </c>
      <c r="D5825" s="122" t="s">
        <v>1638</v>
      </c>
      <c r="E5825" s="124" t="s">
        <v>1581</v>
      </c>
      <c r="F5825" s="124"/>
      <c r="G5825" s="125" t="s">
        <v>1639</v>
      </c>
      <c r="H5825" s="126" t="n">
        <v>0.00384</v>
      </c>
      <c r="I5825" s="127" t="n">
        <f aca="false">L5825</f>
        <v>4.95</v>
      </c>
      <c r="J5825" s="127" t="n">
        <f aca="false">M5825</f>
        <v>0.01</v>
      </c>
      <c r="L5825" s="108" t="n">
        <f aca="false">TRUNC(N5825-N5825*$O$2,2)</f>
        <v>4.95</v>
      </c>
      <c r="M5825" s="108" t="n">
        <f aca="false">TRUNC(O5825-O5825*$O$2,2)</f>
        <v>0.01</v>
      </c>
      <c r="N5825" s="0" t="s">
        <v>1640</v>
      </c>
      <c r="O5825" s="0" t="s">
        <v>1678</v>
      </c>
    </row>
    <row r="5826" customFormat="false" ht="12.75" hidden="false" customHeight="false" outlineLevel="0" collapsed="false">
      <c r="A5826" s="122" t="s">
        <v>1578</v>
      </c>
      <c r="B5826" s="123" t="n">
        <v>11265</v>
      </c>
      <c r="C5826" s="122" t="s">
        <v>50</v>
      </c>
      <c r="D5826" s="122" t="s">
        <v>1822</v>
      </c>
      <c r="E5826" s="124" t="s">
        <v>1581</v>
      </c>
      <c r="F5826" s="124"/>
      <c r="G5826" s="125" t="s">
        <v>24</v>
      </c>
      <c r="H5826" s="126" t="n">
        <v>0.00096</v>
      </c>
      <c r="I5826" s="127" t="n">
        <f aca="false">L5826</f>
        <v>14.63</v>
      </c>
      <c r="J5826" s="127" t="n">
        <f aca="false">M5826</f>
        <v>0</v>
      </c>
      <c r="L5826" s="108" t="n">
        <f aca="false">TRUNC(N5826-N5826*$O$2,2)</f>
        <v>14.63</v>
      </c>
      <c r="M5826" s="108" t="n">
        <f aca="false">TRUNC(O5826-O5826*$O$2,2)</f>
        <v>0</v>
      </c>
      <c r="N5826" s="0" t="s">
        <v>1823</v>
      </c>
      <c r="O5826" s="0" t="s">
        <v>1644</v>
      </c>
    </row>
    <row r="5827" customFormat="false" ht="12.75" hidden="false" customHeight="false" outlineLevel="0" collapsed="false">
      <c r="A5827" s="122" t="s">
        <v>1578</v>
      </c>
      <c r="B5827" s="123" t="n">
        <v>10517</v>
      </c>
      <c r="C5827" s="122" t="s">
        <v>50</v>
      </c>
      <c r="D5827" s="122" t="s">
        <v>1669</v>
      </c>
      <c r="E5827" s="124" t="s">
        <v>1642</v>
      </c>
      <c r="F5827" s="124"/>
      <c r="G5827" s="125" t="s">
        <v>1670</v>
      </c>
      <c r="H5827" s="126" t="n">
        <v>0.00192</v>
      </c>
      <c r="I5827" s="127" t="n">
        <f aca="false">L5827</f>
        <v>234.15</v>
      </c>
      <c r="J5827" s="127" t="n">
        <f aca="false">M5827</f>
        <v>0.44</v>
      </c>
      <c r="L5827" s="108" t="n">
        <f aca="false">TRUNC(N5827-N5827*$O$2,2)</f>
        <v>234.15</v>
      </c>
      <c r="M5827" s="108" t="n">
        <f aca="false">TRUNC(O5827-O5827*$O$2,2)</f>
        <v>0.44</v>
      </c>
      <c r="N5827" s="0" t="s">
        <v>1671</v>
      </c>
      <c r="O5827" s="0" t="s">
        <v>1933</v>
      </c>
    </row>
    <row r="5828" customFormat="false" ht="12.75" hidden="false" customHeight="false" outlineLevel="0" collapsed="false">
      <c r="A5828" s="122" t="s">
        <v>1578</v>
      </c>
      <c r="B5828" s="123" t="n">
        <v>158</v>
      </c>
      <c r="C5828" s="122" t="s">
        <v>50</v>
      </c>
      <c r="D5828" s="122" t="s">
        <v>1676</v>
      </c>
      <c r="E5828" s="124" t="s">
        <v>1581</v>
      </c>
      <c r="F5828" s="124"/>
      <c r="G5828" s="125" t="s">
        <v>24</v>
      </c>
      <c r="H5828" s="126" t="n">
        <v>0.48864</v>
      </c>
      <c r="I5828" s="127" t="n">
        <f aca="false">L5828</f>
        <v>10.92</v>
      </c>
      <c r="J5828" s="127" t="n">
        <f aca="false">M5828</f>
        <v>5.33</v>
      </c>
      <c r="L5828" s="108" t="n">
        <f aca="false">TRUNC(N5828-N5828*$O$2,2)</f>
        <v>10.92</v>
      </c>
      <c r="M5828" s="108" t="n">
        <f aca="false">TRUNC(O5828-O5828*$O$2,2)</f>
        <v>5.33</v>
      </c>
      <c r="N5828" s="0" t="s">
        <v>1677</v>
      </c>
      <c r="O5828" s="0" t="s">
        <v>3661</v>
      </c>
    </row>
    <row r="5829" customFormat="false" ht="12.75" hidden="false" customHeight="false" outlineLevel="0" collapsed="false">
      <c r="A5829" s="122" t="s">
        <v>1578</v>
      </c>
      <c r="B5829" s="123" t="n">
        <v>4728</v>
      </c>
      <c r="C5829" s="122" t="s">
        <v>50</v>
      </c>
      <c r="D5829" s="122" t="s">
        <v>1667</v>
      </c>
      <c r="E5829" s="124" t="s">
        <v>1581</v>
      </c>
      <c r="F5829" s="124"/>
      <c r="G5829" s="125" t="s">
        <v>24</v>
      </c>
      <c r="H5829" s="126" t="n">
        <v>0.00072</v>
      </c>
      <c r="I5829" s="127" t="n">
        <f aca="false">L5829</f>
        <v>14.5</v>
      </c>
      <c r="J5829" s="127" t="n">
        <f aca="false">M5829</f>
        <v>0</v>
      </c>
      <c r="L5829" s="108" t="n">
        <f aca="false">TRUNC(N5829-N5829*$O$2,2)</f>
        <v>14.5</v>
      </c>
      <c r="M5829" s="108" t="n">
        <f aca="false">TRUNC(O5829-O5829*$O$2,2)</f>
        <v>0</v>
      </c>
      <c r="N5829" s="0" t="s">
        <v>1668</v>
      </c>
      <c r="O5829" s="0" t="s">
        <v>1644</v>
      </c>
    </row>
    <row r="5830" customFormat="false" ht="12.75" hidden="false" customHeight="false" outlineLevel="0" collapsed="false">
      <c r="A5830" s="122" t="s">
        <v>1578</v>
      </c>
      <c r="B5830" s="123" t="n">
        <v>2378</v>
      </c>
      <c r="C5830" s="122" t="s">
        <v>50</v>
      </c>
      <c r="D5830" s="122" t="s">
        <v>1657</v>
      </c>
      <c r="E5830" s="124" t="s">
        <v>1581</v>
      </c>
      <c r="F5830" s="124"/>
      <c r="G5830" s="125" t="s">
        <v>24</v>
      </c>
      <c r="H5830" s="126" t="n">
        <v>0.3828</v>
      </c>
      <c r="I5830" s="127" t="n">
        <f aca="false">L5830</f>
        <v>3.51</v>
      </c>
      <c r="J5830" s="127" t="n">
        <f aca="false">M5830</f>
        <v>1.34</v>
      </c>
      <c r="L5830" s="108" t="n">
        <f aca="false">TRUNC(N5830-N5830*$O$2,2)</f>
        <v>3.51</v>
      </c>
      <c r="M5830" s="108" t="n">
        <f aca="false">TRUNC(O5830-O5830*$O$2,2)</f>
        <v>1.34</v>
      </c>
      <c r="N5830" s="0" t="s">
        <v>1658</v>
      </c>
      <c r="O5830" s="0" t="s">
        <v>2658</v>
      </c>
    </row>
    <row r="5831" customFormat="false" ht="12.75" hidden="false" customHeight="false" outlineLevel="0" collapsed="false">
      <c r="A5831" s="122" t="s">
        <v>1578</v>
      </c>
      <c r="B5831" s="123" t="n">
        <v>11245</v>
      </c>
      <c r="C5831" s="122" t="s">
        <v>50</v>
      </c>
      <c r="D5831" s="122" t="s">
        <v>1814</v>
      </c>
      <c r="E5831" s="124" t="s">
        <v>1581</v>
      </c>
      <c r="F5831" s="124"/>
      <c r="G5831" s="125" t="s">
        <v>24</v>
      </c>
      <c r="H5831" s="126" t="n">
        <v>0.00168</v>
      </c>
      <c r="I5831" s="127" t="n">
        <f aca="false">L5831</f>
        <v>9.05</v>
      </c>
      <c r="J5831" s="127" t="n">
        <f aca="false">M5831</f>
        <v>0</v>
      </c>
      <c r="L5831" s="108" t="n">
        <f aca="false">TRUNC(N5831-N5831*$O$2,2)</f>
        <v>9.05</v>
      </c>
      <c r="M5831" s="108" t="n">
        <f aca="false">TRUNC(O5831-O5831*$O$2,2)</f>
        <v>0</v>
      </c>
      <c r="N5831" s="0" t="s">
        <v>1815</v>
      </c>
      <c r="O5831" s="0" t="s">
        <v>1644</v>
      </c>
    </row>
    <row r="5832" customFormat="false" ht="12.75" hidden="false" customHeight="false" outlineLevel="0" collapsed="false">
      <c r="A5832" s="115"/>
      <c r="B5832" s="115"/>
      <c r="C5832" s="115"/>
      <c r="D5832" s="115"/>
      <c r="E5832" s="115"/>
      <c r="F5832" s="116"/>
      <c r="G5832" s="115"/>
      <c r="H5832" s="116"/>
      <c r="I5832" s="115"/>
      <c r="J5832" s="116"/>
      <c r="L5832" s="108"/>
      <c r="M5832" s="108" t="n">
        <f aca="false">TRUNC(O5832-O5832*$O$2,2)</f>
        <v>61.36</v>
      </c>
      <c r="N5832" s="0" t="s">
        <v>1574</v>
      </c>
      <c r="O5832" s="0" t="n">
        <v>78.62</v>
      </c>
    </row>
    <row r="5833" customFormat="false" ht="12.75" hidden="false" customHeight="false" outlineLevel="0" collapsed="false">
      <c r="A5833" s="115"/>
      <c r="B5833" s="115"/>
      <c r="C5833" s="115"/>
      <c r="D5833" s="115"/>
      <c r="E5833" s="115"/>
      <c r="F5833" s="116"/>
      <c r="G5833" s="115"/>
      <c r="H5833" s="117" t="s">
        <v>1575</v>
      </c>
      <c r="I5833" s="117"/>
      <c r="J5833" s="118" t="n">
        <f aca="false">M5833</f>
        <v>881.46</v>
      </c>
      <c r="L5833" s="108" t="n">
        <f aca="false">TRUNC(N5833-N5833*$O$2,2)</f>
        <v>0</v>
      </c>
      <c r="M5833" s="108" t="n">
        <f aca="false">TRUNC(O5833-O5833*$O$2,2)</f>
        <v>881.46</v>
      </c>
      <c r="N5833" s="0" t="n">
        <v>0</v>
      </c>
      <c r="O5833" s="0" t="n">
        <v>1129.36</v>
      </c>
    </row>
    <row r="5834" customFormat="false" ht="13.5" hidden="false" customHeight="false" outlineLevel="0" collapsed="false">
      <c r="A5834" s="30"/>
      <c r="B5834" s="30"/>
      <c r="C5834" s="30"/>
      <c r="D5834" s="30"/>
      <c r="E5834" s="30"/>
      <c r="F5834" s="30"/>
      <c r="G5834" s="30"/>
      <c r="H5834" s="119"/>
      <c r="I5834" s="30"/>
      <c r="J5834" s="120"/>
      <c r="L5834" s="108"/>
      <c r="M5834" s="108" t="n">
        <f aca="false">TRUNC(O5834-O5834*$O$2,2)</f>
        <v>17177.99</v>
      </c>
      <c r="N5834" s="0" t="s">
        <v>1576</v>
      </c>
      <c r="O5834" s="0" t="n">
        <v>22008.96</v>
      </c>
    </row>
    <row r="5835" customFormat="false" ht="13.5" hidden="false" customHeight="false" outlineLevel="0" collapsed="false">
      <c r="A5835" s="121"/>
      <c r="B5835" s="121"/>
      <c r="C5835" s="121"/>
      <c r="D5835" s="121"/>
      <c r="E5835" s="121"/>
      <c r="F5835" s="121"/>
      <c r="G5835" s="121"/>
      <c r="H5835" s="121"/>
      <c r="I5835" s="121"/>
      <c r="J5835" s="121"/>
      <c r="L5835" s="108" t="n">
        <f aca="false">TRUNC(N5835-N5835*$O$2,2)</f>
        <v>0</v>
      </c>
      <c r="M5835" s="108" t="n">
        <f aca="false">TRUNC(O5835-O5835*$O$2,2)</f>
        <v>0</v>
      </c>
      <c r="N5835" s="0" t="n">
        <v>0</v>
      </c>
      <c r="O5835" s="0" t="n">
        <v>0</v>
      </c>
    </row>
    <row r="5836" customFormat="false" ht="15" hidden="false" customHeight="false" outlineLevel="0" collapsed="false">
      <c r="A5836" s="98" t="s">
        <v>946</v>
      </c>
      <c r="B5836" s="99" t="s">
        <v>8</v>
      </c>
      <c r="C5836" s="98" t="s">
        <v>9</v>
      </c>
      <c r="D5836" s="98" t="s">
        <v>10</v>
      </c>
      <c r="E5836" s="100" t="s">
        <v>1565</v>
      </c>
      <c r="F5836" s="100"/>
      <c r="G5836" s="101" t="s">
        <v>11</v>
      </c>
      <c r="H5836" s="99" t="s">
        <v>12</v>
      </c>
      <c r="I5836" s="99" t="s">
        <v>13</v>
      </c>
      <c r="J5836" s="99" t="s">
        <v>15</v>
      </c>
      <c r="L5836" s="108"/>
      <c r="M5836" s="108"/>
    </row>
    <row r="5837" customFormat="false" ht="26.45" hidden="false" customHeight="true" outlineLevel="0" collapsed="false">
      <c r="A5837" s="102" t="s">
        <v>1566</v>
      </c>
      <c r="B5837" s="103" t="s">
        <v>947</v>
      </c>
      <c r="C5837" s="102" t="s">
        <v>50</v>
      </c>
      <c r="D5837" s="102" t="s">
        <v>948</v>
      </c>
      <c r="E5837" s="104" t="s">
        <v>1838</v>
      </c>
      <c r="F5837" s="104"/>
      <c r="G5837" s="105" t="s">
        <v>52</v>
      </c>
      <c r="H5837" s="106" t="n">
        <v>1</v>
      </c>
      <c r="I5837" s="107" t="n">
        <f aca="false">L5837</f>
        <v>524.41</v>
      </c>
      <c r="J5837" s="107" t="n">
        <f aca="false">M5837</f>
        <v>524.41</v>
      </c>
      <c r="L5837" s="108" t="n">
        <f aca="false">TRUNC(N5837-N5837*$O$2,2)</f>
        <v>524.41</v>
      </c>
      <c r="M5837" s="108" t="n">
        <f aca="false">TRUNC(O5837-O5837*$O$2,2)</f>
        <v>524.41</v>
      </c>
      <c r="N5837" s="0" t="n">
        <v>671.9</v>
      </c>
      <c r="O5837" s="0" t="n">
        <v>671.9</v>
      </c>
    </row>
    <row r="5838" customFormat="false" ht="15" hidden="false" customHeight="false" outlineLevel="0" collapsed="false">
      <c r="A5838" s="98"/>
      <c r="B5838" s="99" t="s">
        <v>8</v>
      </c>
      <c r="C5838" s="98" t="s">
        <v>9</v>
      </c>
      <c r="D5838" s="98" t="s">
        <v>10</v>
      </c>
      <c r="E5838" s="100" t="s">
        <v>1565</v>
      </c>
      <c r="F5838" s="100"/>
      <c r="G5838" s="101" t="s">
        <v>11</v>
      </c>
      <c r="H5838" s="99" t="s">
        <v>12</v>
      </c>
      <c r="I5838" s="99" t="s">
        <v>13</v>
      </c>
      <c r="J5838" s="99" t="s">
        <v>15</v>
      </c>
      <c r="L5838" s="108"/>
      <c r="M5838" s="108"/>
    </row>
    <row r="5839" customFormat="false" ht="25.5" hidden="false" customHeight="false" outlineLevel="0" collapsed="false">
      <c r="A5839" s="109" t="s">
        <v>1566</v>
      </c>
      <c r="B5839" s="110" t="n">
        <v>10550</v>
      </c>
      <c r="C5839" s="109" t="s">
        <v>50</v>
      </c>
      <c r="D5839" s="109" t="s">
        <v>1753</v>
      </c>
      <c r="E5839" s="111" t="s">
        <v>1621</v>
      </c>
      <c r="F5839" s="111"/>
      <c r="G5839" s="112" t="s">
        <v>1610</v>
      </c>
      <c r="H5839" s="113" t="n">
        <v>0.65</v>
      </c>
      <c r="I5839" s="114" t="n">
        <f aca="false">L5839</f>
        <v>2.85</v>
      </c>
      <c r="J5839" s="114" t="n">
        <f aca="false">M5839</f>
        <v>1.84</v>
      </c>
      <c r="L5839" s="108" t="n">
        <f aca="false">TRUNC(N5839-N5839*$O$2,2)</f>
        <v>2.85</v>
      </c>
      <c r="M5839" s="108" t="n">
        <f aca="false">TRUNC(O5839-O5839*$O$2,2)</f>
        <v>1.84</v>
      </c>
      <c r="N5839" s="0" t="s">
        <v>1754</v>
      </c>
      <c r="O5839" s="0" t="s">
        <v>3662</v>
      </c>
    </row>
    <row r="5840" customFormat="false" ht="12.75" hidden="false" customHeight="false" outlineLevel="0" collapsed="false">
      <c r="A5840" s="122" t="s">
        <v>1578</v>
      </c>
      <c r="B5840" s="123" t="n">
        <v>7119</v>
      </c>
      <c r="C5840" s="122" t="s">
        <v>50</v>
      </c>
      <c r="D5840" s="122" t="s">
        <v>3222</v>
      </c>
      <c r="E5840" s="124" t="s">
        <v>1581</v>
      </c>
      <c r="F5840" s="124"/>
      <c r="G5840" s="125" t="s">
        <v>52</v>
      </c>
      <c r="H5840" s="126" t="n">
        <v>1</v>
      </c>
      <c r="I5840" s="127" t="n">
        <f aca="false">L5840</f>
        <v>487.89</v>
      </c>
      <c r="J5840" s="127" t="n">
        <f aca="false">M5840</f>
        <v>487.89</v>
      </c>
      <c r="L5840" s="108" t="n">
        <f aca="false">TRUNC(N5840-N5840*$O$2,2)</f>
        <v>487.89</v>
      </c>
      <c r="M5840" s="108" t="n">
        <f aca="false">TRUNC(O5840-O5840*$O$2,2)</f>
        <v>487.89</v>
      </c>
      <c r="N5840" s="0" t="s">
        <v>3223</v>
      </c>
      <c r="O5840" s="0" t="s">
        <v>3223</v>
      </c>
    </row>
    <row r="5841" customFormat="false" ht="25.5" hidden="false" customHeight="false" outlineLevel="0" collapsed="false">
      <c r="A5841" s="122" t="s">
        <v>1578</v>
      </c>
      <c r="B5841" s="123" t="s">
        <v>1737</v>
      </c>
      <c r="C5841" s="122" t="s">
        <v>50</v>
      </c>
      <c r="D5841" s="122" t="s">
        <v>1738</v>
      </c>
      <c r="E5841" s="124" t="s">
        <v>1609</v>
      </c>
      <c r="F5841" s="124"/>
      <c r="G5841" s="125" t="s">
        <v>1610</v>
      </c>
      <c r="H5841" s="126" t="n">
        <v>0.65</v>
      </c>
      <c r="I5841" s="127" t="n">
        <f aca="false">L5841</f>
        <v>14.91</v>
      </c>
      <c r="J5841" s="127" t="n">
        <f aca="false">M5841</f>
        <v>9.69</v>
      </c>
      <c r="L5841" s="108" t="n">
        <f aca="false">TRUNC(N5841-N5841*$O$2,2)</f>
        <v>14.91</v>
      </c>
      <c r="M5841" s="108" t="n">
        <f aca="false">TRUNC(O5841-O5841*$O$2,2)</f>
        <v>9.69</v>
      </c>
      <c r="N5841" s="0" t="s">
        <v>1739</v>
      </c>
      <c r="O5841" s="0" t="s">
        <v>3663</v>
      </c>
    </row>
    <row r="5842" customFormat="false" ht="25.5" hidden="false" customHeight="false" outlineLevel="0" collapsed="false">
      <c r="A5842" s="109" t="s">
        <v>1566</v>
      </c>
      <c r="B5842" s="110" t="n">
        <v>10549</v>
      </c>
      <c r="C5842" s="109" t="s">
        <v>50</v>
      </c>
      <c r="D5842" s="109" t="s">
        <v>1620</v>
      </c>
      <c r="E5842" s="111" t="s">
        <v>1621</v>
      </c>
      <c r="F5842" s="111"/>
      <c r="G5842" s="112" t="s">
        <v>1610</v>
      </c>
      <c r="H5842" s="113" t="n">
        <v>1.14</v>
      </c>
      <c r="I5842" s="114" t="n">
        <f aca="false">L5842</f>
        <v>2.95</v>
      </c>
      <c r="J5842" s="114" t="n">
        <f aca="false">M5842</f>
        <v>3.37</v>
      </c>
      <c r="L5842" s="108" t="n">
        <f aca="false">TRUNC(N5842-N5842*$O$2,2)</f>
        <v>2.95</v>
      </c>
      <c r="M5842" s="108" t="n">
        <f aca="false">TRUNC(O5842-O5842*$O$2,2)</f>
        <v>3.37</v>
      </c>
      <c r="N5842" s="0" t="s">
        <v>1622</v>
      </c>
      <c r="O5842" s="0" t="s">
        <v>3664</v>
      </c>
    </row>
    <row r="5843" customFormat="false" ht="25.5" hidden="false" customHeight="false" outlineLevel="0" collapsed="false">
      <c r="A5843" s="122" t="s">
        <v>1578</v>
      </c>
      <c r="B5843" s="123" t="n">
        <v>9964</v>
      </c>
      <c r="C5843" s="122" t="s">
        <v>50</v>
      </c>
      <c r="D5843" s="122" t="s">
        <v>3665</v>
      </c>
      <c r="E5843" s="124" t="s">
        <v>1581</v>
      </c>
      <c r="F5843" s="124"/>
      <c r="G5843" s="125" t="s">
        <v>366</v>
      </c>
      <c r="H5843" s="126" t="n">
        <v>0.6</v>
      </c>
      <c r="I5843" s="127" t="n">
        <f aca="false">L5843</f>
        <v>15.68</v>
      </c>
      <c r="J5843" s="127" t="n">
        <f aca="false">M5843</f>
        <v>9.4</v>
      </c>
      <c r="L5843" s="108" t="n">
        <f aca="false">TRUNC(N5843-N5843*$O$2,2)</f>
        <v>15.68</v>
      </c>
      <c r="M5843" s="108" t="n">
        <f aca="false">TRUNC(O5843-O5843*$O$2,2)</f>
        <v>9.4</v>
      </c>
      <c r="N5843" s="0" t="s">
        <v>3666</v>
      </c>
      <c r="O5843" s="0" t="s">
        <v>3667</v>
      </c>
    </row>
    <row r="5844" customFormat="false" ht="25.5" hidden="false" customHeight="false" outlineLevel="0" collapsed="false">
      <c r="A5844" s="122" t="s">
        <v>1578</v>
      </c>
      <c r="B5844" s="123" t="s">
        <v>1616</v>
      </c>
      <c r="C5844" s="122" t="s">
        <v>50</v>
      </c>
      <c r="D5844" s="122" t="s">
        <v>1617</v>
      </c>
      <c r="E5844" s="124" t="s">
        <v>1609</v>
      </c>
      <c r="F5844" s="124"/>
      <c r="G5844" s="125" t="s">
        <v>1610</v>
      </c>
      <c r="H5844" s="126" t="n">
        <v>1.14</v>
      </c>
      <c r="I5844" s="127" t="n">
        <f aca="false">L5844</f>
        <v>10.65</v>
      </c>
      <c r="J5844" s="127" t="n">
        <f aca="false">M5844</f>
        <v>12.14</v>
      </c>
      <c r="L5844" s="108" t="n">
        <f aca="false">TRUNC(N5844-N5844*$O$2,2)</f>
        <v>10.65</v>
      </c>
      <c r="M5844" s="108" t="n">
        <f aca="false">TRUNC(O5844-O5844*$O$2,2)</f>
        <v>12.14</v>
      </c>
      <c r="N5844" s="0" t="s">
        <v>1618</v>
      </c>
      <c r="O5844" s="0" t="s">
        <v>3668</v>
      </c>
    </row>
    <row r="5845" customFormat="false" ht="13.9" hidden="false" customHeight="true" outlineLevel="0" collapsed="false">
      <c r="A5845" s="134" t="s">
        <v>1630</v>
      </c>
      <c r="B5845" s="134"/>
      <c r="C5845" s="134"/>
      <c r="D5845" s="134"/>
      <c r="E5845" s="134"/>
      <c r="F5845" s="134"/>
      <c r="G5845" s="134"/>
      <c r="H5845" s="134"/>
      <c r="I5845" s="134"/>
      <c r="J5845" s="134"/>
      <c r="L5845" s="108" t="n">
        <f aca="false">TRUNC(N5845-N5845*$O$2,2)</f>
        <v>0</v>
      </c>
      <c r="M5845" s="108" t="n">
        <f aca="false">TRUNC(O5845-O5845*$O$2,2)</f>
        <v>0</v>
      </c>
      <c r="N5845" s="0" t="n">
        <v>0</v>
      </c>
      <c r="O5845" s="0" t="n">
        <v>0</v>
      </c>
    </row>
    <row r="5846" customFormat="false" ht="15" hidden="false" customHeight="false" outlineLevel="0" collapsed="false">
      <c r="A5846" s="98"/>
      <c r="B5846" s="99" t="s">
        <v>8</v>
      </c>
      <c r="C5846" s="98" t="s">
        <v>9</v>
      </c>
      <c r="D5846" s="98" t="s">
        <v>10</v>
      </c>
      <c r="E5846" s="100" t="s">
        <v>1565</v>
      </c>
      <c r="F5846" s="100"/>
      <c r="G5846" s="101" t="s">
        <v>11</v>
      </c>
      <c r="H5846" s="99" t="s">
        <v>12</v>
      </c>
      <c r="I5846" s="99" t="s">
        <v>13</v>
      </c>
      <c r="J5846" s="99" t="s">
        <v>15</v>
      </c>
      <c r="L5846" s="108"/>
      <c r="M5846" s="108"/>
    </row>
    <row r="5847" customFormat="false" ht="12.75" hidden="false" customHeight="false" outlineLevel="0" collapsed="false">
      <c r="A5847" s="122" t="s">
        <v>1578</v>
      </c>
      <c r="B5847" s="123" t="n">
        <v>7119</v>
      </c>
      <c r="C5847" s="122" t="s">
        <v>50</v>
      </c>
      <c r="D5847" s="122" t="s">
        <v>3222</v>
      </c>
      <c r="E5847" s="124" t="s">
        <v>1581</v>
      </c>
      <c r="F5847" s="124"/>
      <c r="G5847" s="125" t="s">
        <v>52</v>
      </c>
      <c r="H5847" s="126" t="n">
        <v>1</v>
      </c>
      <c r="I5847" s="127" t="n">
        <f aca="false">L5847</f>
        <v>487.89</v>
      </c>
      <c r="J5847" s="127" t="n">
        <f aca="false">M5847</f>
        <v>487.89</v>
      </c>
      <c r="L5847" s="108" t="n">
        <f aca="false">TRUNC(N5847-N5847*$O$2,2)</f>
        <v>487.89</v>
      </c>
      <c r="M5847" s="108" t="n">
        <f aca="false">TRUNC(O5847-O5847*$O$2,2)</f>
        <v>487.89</v>
      </c>
      <c r="N5847" s="0" t="s">
        <v>3223</v>
      </c>
      <c r="O5847" s="0" t="s">
        <v>3223</v>
      </c>
    </row>
    <row r="5848" customFormat="false" ht="12.75" hidden="false" customHeight="false" outlineLevel="0" collapsed="false">
      <c r="A5848" s="122" t="s">
        <v>1578</v>
      </c>
      <c r="B5848" s="123" t="n">
        <v>10789</v>
      </c>
      <c r="C5848" s="122" t="s">
        <v>50</v>
      </c>
      <c r="D5848" s="122" t="s">
        <v>1804</v>
      </c>
      <c r="E5848" s="124" t="s">
        <v>1581</v>
      </c>
      <c r="F5848" s="124"/>
      <c r="G5848" s="125" t="s">
        <v>24</v>
      </c>
      <c r="H5848" s="126" t="n">
        <v>0.00013</v>
      </c>
      <c r="I5848" s="127" t="n">
        <f aca="false">L5848</f>
        <v>12.01</v>
      </c>
      <c r="J5848" s="127" t="n">
        <f aca="false">M5848</f>
        <v>0</v>
      </c>
      <c r="L5848" s="108" t="n">
        <f aca="false">TRUNC(N5848-N5848*$O$2,2)</f>
        <v>12.01</v>
      </c>
      <c r="M5848" s="108" t="n">
        <f aca="false">TRUNC(O5848-O5848*$O$2,2)</f>
        <v>0</v>
      </c>
      <c r="N5848" s="0" t="s">
        <v>1805</v>
      </c>
      <c r="O5848" s="0" t="s">
        <v>1635</v>
      </c>
    </row>
    <row r="5849" customFormat="false" ht="12.75" hidden="false" customHeight="false" outlineLevel="0" collapsed="false">
      <c r="A5849" s="122" t="s">
        <v>1578</v>
      </c>
      <c r="B5849" s="123" t="n">
        <v>941</v>
      </c>
      <c r="C5849" s="122" t="s">
        <v>50</v>
      </c>
      <c r="D5849" s="122" t="s">
        <v>1652</v>
      </c>
      <c r="E5849" s="124" t="s">
        <v>1581</v>
      </c>
      <c r="F5849" s="124"/>
      <c r="G5849" s="125" t="s">
        <v>24</v>
      </c>
      <c r="H5849" s="126" t="n">
        <v>0.002685</v>
      </c>
      <c r="I5849" s="127" t="n">
        <f aca="false">L5849</f>
        <v>148.56</v>
      </c>
      <c r="J5849" s="127" t="n">
        <f aca="false">M5849</f>
        <v>0.39</v>
      </c>
      <c r="L5849" s="108" t="n">
        <f aca="false">TRUNC(N5849-N5849*$O$2,2)</f>
        <v>148.56</v>
      </c>
      <c r="M5849" s="108" t="n">
        <f aca="false">TRUNC(O5849-O5849*$O$2,2)</f>
        <v>0.39</v>
      </c>
      <c r="N5849" s="0" t="s">
        <v>1653</v>
      </c>
      <c r="O5849" s="0" t="s">
        <v>1778</v>
      </c>
    </row>
    <row r="5850" customFormat="false" ht="25.5" hidden="false" customHeight="false" outlineLevel="0" collapsed="false">
      <c r="A5850" s="122" t="s">
        <v>1578</v>
      </c>
      <c r="B5850" s="123" t="s">
        <v>1737</v>
      </c>
      <c r="C5850" s="122" t="s">
        <v>50</v>
      </c>
      <c r="D5850" s="122" t="s">
        <v>1738</v>
      </c>
      <c r="E5850" s="124" t="s">
        <v>1609</v>
      </c>
      <c r="F5850" s="124"/>
      <c r="G5850" s="125" t="s">
        <v>1610</v>
      </c>
      <c r="H5850" s="126" t="n">
        <v>0.65</v>
      </c>
      <c r="I5850" s="127" t="n">
        <f aca="false">L5850</f>
        <v>14.91</v>
      </c>
      <c r="J5850" s="127" t="n">
        <f aca="false">M5850</f>
        <v>9.69</v>
      </c>
      <c r="L5850" s="108" t="n">
        <f aca="false">TRUNC(N5850-N5850*$O$2,2)</f>
        <v>14.91</v>
      </c>
      <c r="M5850" s="108" t="n">
        <f aca="false">TRUNC(O5850-O5850*$O$2,2)</f>
        <v>9.69</v>
      </c>
      <c r="N5850" s="0" t="s">
        <v>1739</v>
      </c>
      <c r="O5850" s="0" t="s">
        <v>3663</v>
      </c>
    </row>
    <row r="5851" customFormat="false" ht="12.75" hidden="false" customHeight="false" outlineLevel="0" collapsed="false">
      <c r="A5851" s="122" t="s">
        <v>1578</v>
      </c>
      <c r="B5851" s="123" t="n">
        <v>1651</v>
      </c>
      <c r="C5851" s="122" t="s">
        <v>50</v>
      </c>
      <c r="D5851" s="122" t="s">
        <v>1638</v>
      </c>
      <c r="E5851" s="124" t="s">
        <v>1581</v>
      </c>
      <c r="F5851" s="124"/>
      <c r="G5851" s="125" t="s">
        <v>1639</v>
      </c>
      <c r="H5851" s="126" t="n">
        <v>0.001432</v>
      </c>
      <c r="I5851" s="127" t="n">
        <f aca="false">L5851</f>
        <v>4.95</v>
      </c>
      <c r="J5851" s="127" t="n">
        <f aca="false">M5851</f>
        <v>0</v>
      </c>
      <c r="L5851" s="108" t="n">
        <f aca="false">TRUNC(N5851-N5851*$O$2,2)</f>
        <v>4.95</v>
      </c>
      <c r="M5851" s="108" t="n">
        <f aca="false">TRUNC(O5851-O5851*$O$2,2)</f>
        <v>0</v>
      </c>
      <c r="N5851" s="0" t="s">
        <v>1640</v>
      </c>
      <c r="O5851" s="0" t="s">
        <v>1635</v>
      </c>
    </row>
    <row r="5852" customFormat="false" ht="12.75" hidden="false" customHeight="false" outlineLevel="0" collapsed="false">
      <c r="A5852" s="122" t="s">
        <v>1578</v>
      </c>
      <c r="B5852" s="123" t="n">
        <v>11243</v>
      </c>
      <c r="C5852" s="122" t="s">
        <v>50</v>
      </c>
      <c r="D5852" s="122" t="s">
        <v>1798</v>
      </c>
      <c r="E5852" s="124" t="s">
        <v>1581</v>
      </c>
      <c r="F5852" s="124"/>
      <c r="G5852" s="125" t="s">
        <v>24</v>
      </c>
      <c r="H5852" s="126" t="n">
        <v>6.5E-005</v>
      </c>
      <c r="I5852" s="127" t="n">
        <f aca="false">L5852</f>
        <v>21.85</v>
      </c>
      <c r="J5852" s="127" t="n">
        <f aca="false">M5852</f>
        <v>0</v>
      </c>
      <c r="L5852" s="108" t="n">
        <f aca="false">TRUNC(N5852-N5852*$O$2,2)</f>
        <v>21.85</v>
      </c>
      <c r="M5852" s="108" t="n">
        <f aca="false">TRUNC(O5852-O5852*$O$2,2)</f>
        <v>0</v>
      </c>
      <c r="N5852" s="0" t="s">
        <v>1799</v>
      </c>
      <c r="O5852" s="0" t="s">
        <v>1635</v>
      </c>
    </row>
    <row r="5853" customFormat="false" ht="12.75" hidden="false" customHeight="false" outlineLevel="0" collapsed="false">
      <c r="A5853" s="122" t="s">
        <v>1578</v>
      </c>
      <c r="B5853" s="123" t="n">
        <v>10362</v>
      </c>
      <c r="C5853" s="122" t="s">
        <v>50</v>
      </c>
      <c r="D5853" s="122" t="s">
        <v>1674</v>
      </c>
      <c r="E5853" s="124" t="s">
        <v>1642</v>
      </c>
      <c r="F5853" s="124"/>
      <c r="G5853" s="125" t="s">
        <v>24</v>
      </c>
      <c r="H5853" s="126" t="n">
        <v>0.008055</v>
      </c>
      <c r="I5853" s="127" t="n">
        <f aca="false">L5853</f>
        <v>9.78</v>
      </c>
      <c r="J5853" s="127" t="n">
        <f aca="false">M5853</f>
        <v>0.07</v>
      </c>
      <c r="L5853" s="108" t="n">
        <f aca="false">TRUNC(N5853-N5853*$O$2,2)</f>
        <v>9.78</v>
      </c>
      <c r="M5853" s="108" t="n">
        <f aca="false">TRUNC(O5853-O5853*$O$2,2)</f>
        <v>0.07</v>
      </c>
      <c r="N5853" s="0" t="s">
        <v>1675</v>
      </c>
      <c r="O5853" s="0" t="s">
        <v>2080</v>
      </c>
    </row>
    <row r="5854" customFormat="false" ht="12.75" hidden="false" customHeight="false" outlineLevel="0" collapsed="false">
      <c r="A5854" s="122" t="s">
        <v>1578</v>
      </c>
      <c r="B5854" s="123" t="n">
        <v>4728</v>
      </c>
      <c r="C5854" s="122" t="s">
        <v>50</v>
      </c>
      <c r="D5854" s="122" t="s">
        <v>1667</v>
      </c>
      <c r="E5854" s="124" t="s">
        <v>1581</v>
      </c>
      <c r="F5854" s="124"/>
      <c r="G5854" s="125" t="s">
        <v>24</v>
      </c>
      <c r="H5854" s="126" t="n">
        <v>0.000342</v>
      </c>
      <c r="I5854" s="127" t="n">
        <f aca="false">L5854</f>
        <v>14.5</v>
      </c>
      <c r="J5854" s="127" t="n">
        <f aca="false">M5854</f>
        <v>0</v>
      </c>
      <c r="L5854" s="108" t="n">
        <f aca="false">TRUNC(N5854-N5854*$O$2,2)</f>
        <v>14.5</v>
      </c>
      <c r="M5854" s="108" t="n">
        <f aca="false">TRUNC(O5854-O5854*$O$2,2)</f>
        <v>0</v>
      </c>
      <c r="N5854" s="0" t="s">
        <v>1668</v>
      </c>
      <c r="O5854" s="0" t="s">
        <v>1635</v>
      </c>
    </row>
    <row r="5855" customFormat="false" ht="12.75" hidden="false" customHeight="false" outlineLevel="0" collapsed="false">
      <c r="A5855" s="122" t="s">
        <v>1578</v>
      </c>
      <c r="B5855" s="123" t="n">
        <v>2378</v>
      </c>
      <c r="C5855" s="122" t="s">
        <v>50</v>
      </c>
      <c r="D5855" s="122" t="s">
        <v>1657</v>
      </c>
      <c r="E5855" s="124" t="s">
        <v>1581</v>
      </c>
      <c r="F5855" s="124"/>
      <c r="G5855" s="125" t="s">
        <v>24</v>
      </c>
      <c r="H5855" s="126" t="n">
        <v>0.149784</v>
      </c>
      <c r="I5855" s="127" t="n">
        <f aca="false">L5855</f>
        <v>3.51</v>
      </c>
      <c r="J5855" s="127" t="n">
        <f aca="false">M5855</f>
        <v>0.52</v>
      </c>
      <c r="L5855" s="108" t="n">
        <f aca="false">TRUNC(N5855-N5855*$O$2,2)</f>
        <v>3.51</v>
      </c>
      <c r="M5855" s="108" t="n">
        <f aca="false">TRUNC(O5855-O5855*$O$2,2)</f>
        <v>0.52</v>
      </c>
      <c r="N5855" s="0" t="s">
        <v>1658</v>
      </c>
      <c r="O5855" s="0" t="s">
        <v>3013</v>
      </c>
    </row>
    <row r="5856" customFormat="false" ht="12.75" hidden="false" customHeight="false" outlineLevel="0" collapsed="false">
      <c r="A5856" s="122" t="s">
        <v>1578</v>
      </c>
      <c r="B5856" s="123" t="n">
        <v>11247</v>
      </c>
      <c r="C5856" s="122" t="s">
        <v>50</v>
      </c>
      <c r="D5856" s="122" t="s">
        <v>1795</v>
      </c>
      <c r="E5856" s="124" t="s">
        <v>1581</v>
      </c>
      <c r="F5856" s="124"/>
      <c r="G5856" s="125" t="s">
        <v>24</v>
      </c>
      <c r="H5856" s="126" t="n">
        <v>6.5E-005</v>
      </c>
      <c r="I5856" s="127" t="n">
        <f aca="false">L5856</f>
        <v>255.84</v>
      </c>
      <c r="J5856" s="127" t="n">
        <f aca="false">M5856</f>
        <v>0.01</v>
      </c>
      <c r="L5856" s="108" t="n">
        <f aca="false">TRUNC(N5856-N5856*$O$2,2)</f>
        <v>255.84</v>
      </c>
      <c r="M5856" s="108" t="n">
        <f aca="false">TRUNC(O5856-O5856*$O$2,2)</f>
        <v>0.01</v>
      </c>
      <c r="N5856" s="0" t="s">
        <v>1796</v>
      </c>
      <c r="O5856" s="0" t="s">
        <v>1678</v>
      </c>
    </row>
    <row r="5857" customFormat="false" ht="25.5" hidden="false" customHeight="false" outlineLevel="0" collapsed="false">
      <c r="A5857" s="122" t="s">
        <v>1578</v>
      </c>
      <c r="B5857" s="123" t="s">
        <v>1645</v>
      </c>
      <c r="C5857" s="122" t="s">
        <v>50</v>
      </c>
      <c r="D5857" s="122" t="s">
        <v>1646</v>
      </c>
      <c r="E5857" s="124" t="s">
        <v>1581</v>
      </c>
      <c r="F5857" s="124"/>
      <c r="G5857" s="125" t="s">
        <v>24</v>
      </c>
      <c r="H5857" s="126" t="n">
        <v>0.000228</v>
      </c>
      <c r="I5857" s="127" t="n">
        <f aca="false">L5857</f>
        <v>140.49</v>
      </c>
      <c r="J5857" s="127" t="n">
        <f aca="false">M5857</f>
        <v>0.03</v>
      </c>
      <c r="L5857" s="108" t="n">
        <f aca="false">TRUNC(N5857-N5857*$O$2,2)</f>
        <v>140.49</v>
      </c>
      <c r="M5857" s="108" t="n">
        <f aca="false">TRUNC(O5857-O5857*$O$2,2)</f>
        <v>0.03</v>
      </c>
      <c r="N5857" s="0" t="s">
        <v>1647</v>
      </c>
      <c r="O5857" s="0" t="s">
        <v>1788</v>
      </c>
    </row>
    <row r="5858" customFormat="false" ht="12.75" hidden="false" customHeight="false" outlineLevel="0" collapsed="false">
      <c r="A5858" s="122" t="s">
        <v>1578</v>
      </c>
      <c r="B5858" s="123" t="n">
        <v>10282</v>
      </c>
      <c r="C5858" s="122" t="s">
        <v>50</v>
      </c>
      <c r="D5858" s="122" t="s">
        <v>1789</v>
      </c>
      <c r="E5858" s="124" t="s">
        <v>1581</v>
      </c>
      <c r="F5858" s="124"/>
      <c r="G5858" s="125" t="s">
        <v>24</v>
      </c>
      <c r="H5858" s="126" t="n">
        <v>0.00013</v>
      </c>
      <c r="I5858" s="127" t="n">
        <f aca="false">L5858</f>
        <v>31.84</v>
      </c>
      <c r="J5858" s="127" t="n">
        <f aca="false">M5858</f>
        <v>0</v>
      </c>
      <c r="L5858" s="108" t="n">
        <f aca="false">TRUNC(N5858-N5858*$O$2,2)</f>
        <v>31.84</v>
      </c>
      <c r="M5858" s="108" t="n">
        <f aca="false">TRUNC(O5858-O5858*$O$2,2)</f>
        <v>0</v>
      </c>
      <c r="N5858" s="0" t="s">
        <v>1790</v>
      </c>
      <c r="O5858" s="0" t="s">
        <v>1635</v>
      </c>
    </row>
    <row r="5859" customFormat="false" ht="12.75" hidden="false" customHeight="false" outlineLevel="0" collapsed="false">
      <c r="A5859" s="122" t="s">
        <v>1578</v>
      </c>
      <c r="B5859" s="123" t="n">
        <v>10517</v>
      </c>
      <c r="C5859" s="122" t="s">
        <v>50</v>
      </c>
      <c r="D5859" s="122" t="s">
        <v>1669</v>
      </c>
      <c r="E5859" s="124" t="s">
        <v>1642</v>
      </c>
      <c r="F5859" s="124"/>
      <c r="G5859" s="125" t="s">
        <v>1670</v>
      </c>
      <c r="H5859" s="126" t="n">
        <v>0.000716</v>
      </c>
      <c r="I5859" s="127" t="n">
        <f aca="false">L5859</f>
        <v>234.15</v>
      </c>
      <c r="J5859" s="127" t="n">
        <f aca="false">M5859</f>
        <v>0.16</v>
      </c>
      <c r="L5859" s="108" t="n">
        <f aca="false">TRUNC(N5859-N5859*$O$2,2)</f>
        <v>234.15</v>
      </c>
      <c r="M5859" s="108" t="n">
        <f aca="false">TRUNC(O5859-O5859*$O$2,2)</f>
        <v>0.16</v>
      </c>
      <c r="N5859" s="0" t="s">
        <v>1671</v>
      </c>
      <c r="O5859" s="0" t="s">
        <v>1993</v>
      </c>
    </row>
    <row r="5860" customFormat="false" ht="12.75" hidden="false" customHeight="false" outlineLevel="0" collapsed="false">
      <c r="A5860" s="122" t="s">
        <v>1578</v>
      </c>
      <c r="B5860" s="123" t="n">
        <v>11264</v>
      </c>
      <c r="C5860" s="122" t="s">
        <v>50</v>
      </c>
      <c r="D5860" s="122" t="s">
        <v>1810</v>
      </c>
      <c r="E5860" s="124" t="s">
        <v>1581</v>
      </c>
      <c r="F5860" s="124"/>
      <c r="G5860" s="125" t="s">
        <v>24</v>
      </c>
      <c r="H5860" s="126" t="n">
        <v>0.00013</v>
      </c>
      <c r="I5860" s="127" t="n">
        <f aca="false">L5860</f>
        <v>10.55</v>
      </c>
      <c r="J5860" s="127" t="n">
        <f aca="false">M5860</f>
        <v>0</v>
      </c>
      <c r="L5860" s="108" t="n">
        <f aca="false">TRUNC(N5860-N5860*$O$2,2)</f>
        <v>10.55</v>
      </c>
      <c r="M5860" s="108" t="n">
        <f aca="false">TRUNC(O5860-O5860*$O$2,2)</f>
        <v>0</v>
      </c>
      <c r="N5860" s="0" t="s">
        <v>1811</v>
      </c>
      <c r="O5860" s="0" t="s">
        <v>1635</v>
      </c>
    </row>
    <row r="5861" customFormat="false" ht="12.75" hidden="false" customHeight="false" outlineLevel="0" collapsed="false">
      <c r="A5861" s="122" t="s">
        <v>1578</v>
      </c>
      <c r="B5861" s="123" t="n">
        <v>10788</v>
      </c>
      <c r="C5861" s="122" t="s">
        <v>50</v>
      </c>
      <c r="D5861" s="122" t="s">
        <v>1650</v>
      </c>
      <c r="E5861" s="124" t="s">
        <v>1581</v>
      </c>
      <c r="F5861" s="124"/>
      <c r="G5861" s="125" t="s">
        <v>24</v>
      </c>
      <c r="H5861" s="126" t="n">
        <v>0.000228</v>
      </c>
      <c r="I5861" s="127" t="n">
        <f aca="false">L5861</f>
        <v>28.8</v>
      </c>
      <c r="J5861" s="127" t="n">
        <f aca="false">M5861</f>
        <v>0</v>
      </c>
      <c r="L5861" s="108" t="n">
        <f aca="false">TRUNC(N5861-N5861*$O$2,2)</f>
        <v>28.8</v>
      </c>
      <c r="M5861" s="108" t="n">
        <f aca="false">TRUNC(O5861-O5861*$O$2,2)</f>
        <v>0</v>
      </c>
      <c r="N5861" s="0" t="s">
        <v>1651</v>
      </c>
      <c r="O5861" s="0" t="s">
        <v>1635</v>
      </c>
    </row>
    <row r="5862" customFormat="false" ht="12.75" hidden="false" customHeight="false" outlineLevel="0" collapsed="false">
      <c r="A5862" s="122" t="s">
        <v>1578</v>
      </c>
      <c r="B5862" s="123" t="n">
        <v>10790</v>
      </c>
      <c r="C5862" s="122" t="s">
        <v>50</v>
      </c>
      <c r="D5862" s="122" t="s">
        <v>1780</v>
      </c>
      <c r="E5862" s="124" t="s">
        <v>1581</v>
      </c>
      <c r="F5862" s="124"/>
      <c r="G5862" s="125" t="s">
        <v>24</v>
      </c>
      <c r="H5862" s="126" t="n">
        <v>6.5E-005</v>
      </c>
      <c r="I5862" s="127" t="n">
        <f aca="false">L5862</f>
        <v>20.25</v>
      </c>
      <c r="J5862" s="127" t="n">
        <f aca="false">M5862</f>
        <v>0</v>
      </c>
      <c r="L5862" s="108" t="n">
        <f aca="false">TRUNC(N5862-N5862*$O$2,2)</f>
        <v>20.25</v>
      </c>
      <c r="M5862" s="108" t="n">
        <f aca="false">TRUNC(O5862-O5862*$O$2,2)</f>
        <v>0</v>
      </c>
      <c r="N5862" s="0" t="s">
        <v>1781</v>
      </c>
      <c r="O5862" s="0" t="s">
        <v>1635</v>
      </c>
    </row>
    <row r="5863" customFormat="false" ht="25.5" hidden="false" customHeight="false" outlineLevel="0" collapsed="false">
      <c r="A5863" s="122" t="s">
        <v>1578</v>
      </c>
      <c r="B5863" s="123" t="s">
        <v>1664</v>
      </c>
      <c r="C5863" s="122" t="s">
        <v>50</v>
      </c>
      <c r="D5863" s="122" t="s">
        <v>1665</v>
      </c>
      <c r="E5863" s="124" t="s">
        <v>1581</v>
      </c>
      <c r="F5863" s="124"/>
      <c r="G5863" s="125" t="s">
        <v>24</v>
      </c>
      <c r="H5863" s="126" t="n">
        <v>0.000358</v>
      </c>
      <c r="I5863" s="127" t="n">
        <f aca="false">L5863</f>
        <v>13.69</v>
      </c>
      <c r="J5863" s="127" t="n">
        <f aca="false">M5863</f>
        <v>0</v>
      </c>
      <c r="L5863" s="108" t="n">
        <f aca="false">TRUNC(N5863-N5863*$O$2,2)</f>
        <v>13.69</v>
      </c>
      <c r="M5863" s="108" t="n">
        <f aca="false">TRUNC(O5863-O5863*$O$2,2)</f>
        <v>0</v>
      </c>
      <c r="N5863" s="0" t="s">
        <v>1666</v>
      </c>
      <c r="O5863" s="0" t="s">
        <v>1635</v>
      </c>
    </row>
    <row r="5864" customFormat="false" ht="12.75" hidden="false" customHeight="false" outlineLevel="0" collapsed="false">
      <c r="A5864" s="122" t="s">
        <v>1578</v>
      </c>
      <c r="B5864" s="123" t="n">
        <v>11246</v>
      </c>
      <c r="C5864" s="122" t="s">
        <v>50</v>
      </c>
      <c r="D5864" s="122" t="s">
        <v>1816</v>
      </c>
      <c r="E5864" s="124" t="s">
        <v>1581</v>
      </c>
      <c r="F5864" s="124"/>
      <c r="G5864" s="125" t="s">
        <v>765</v>
      </c>
      <c r="H5864" s="126" t="n">
        <v>0.000455</v>
      </c>
      <c r="I5864" s="127" t="n">
        <f aca="false">L5864</f>
        <v>7.97</v>
      </c>
      <c r="J5864" s="127" t="n">
        <f aca="false">M5864</f>
        <v>0</v>
      </c>
      <c r="L5864" s="108" t="n">
        <f aca="false">TRUNC(N5864-N5864*$O$2,2)</f>
        <v>7.97</v>
      </c>
      <c r="M5864" s="108" t="n">
        <f aca="false">TRUNC(O5864-O5864*$O$2,2)</f>
        <v>0</v>
      </c>
      <c r="N5864" s="0" t="s">
        <v>1817</v>
      </c>
      <c r="O5864" s="0" t="s">
        <v>1635</v>
      </c>
    </row>
    <row r="5865" customFormat="false" ht="12.75" hidden="false" customHeight="false" outlineLevel="0" collapsed="false">
      <c r="A5865" s="122" t="s">
        <v>1578</v>
      </c>
      <c r="B5865" s="123" t="n">
        <v>4729</v>
      </c>
      <c r="C5865" s="122" t="s">
        <v>50</v>
      </c>
      <c r="D5865" s="122" t="s">
        <v>1636</v>
      </c>
      <c r="E5865" s="124" t="s">
        <v>1581</v>
      </c>
      <c r="F5865" s="124"/>
      <c r="G5865" s="125" t="s">
        <v>24</v>
      </c>
      <c r="H5865" s="126" t="n">
        <v>0.000114</v>
      </c>
      <c r="I5865" s="127" t="n">
        <f aca="false">L5865</f>
        <v>24.58</v>
      </c>
      <c r="J5865" s="127" t="n">
        <f aca="false">M5865</f>
        <v>0</v>
      </c>
      <c r="L5865" s="108" t="n">
        <f aca="false">TRUNC(N5865-N5865*$O$2,2)</f>
        <v>24.58</v>
      </c>
      <c r="M5865" s="108" t="n">
        <f aca="false">TRUNC(O5865-O5865*$O$2,2)</f>
        <v>0</v>
      </c>
      <c r="N5865" s="0" t="s">
        <v>1637</v>
      </c>
      <c r="O5865" s="0" t="s">
        <v>1635</v>
      </c>
    </row>
    <row r="5866" customFormat="false" ht="25.5" hidden="false" customHeight="false" outlineLevel="0" collapsed="false">
      <c r="A5866" s="122" t="s">
        <v>1578</v>
      </c>
      <c r="B5866" s="123" t="n">
        <v>4174</v>
      </c>
      <c r="C5866" s="122" t="s">
        <v>50</v>
      </c>
      <c r="D5866" s="122" t="s">
        <v>1820</v>
      </c>
      <c r="E5866" s="124" t="s">
        <v>1581</v>
      </c>
      <c r="F5866" s="124"/>
      <c r="G5866" s="125" t="s">
        <v>24</v>
      </c>
      <c r="H5866" s="126" t="n">
        <v>0.000325</v>
      </c>
      <c r="I5866" s="127" t="n">
        <f aca="false">L5866</f>
        <v>8.42</v>
      </c>
      <c r="J5866" s="127" t="n">
        <f aca="false">M5866</f>
        <v>0</v>
      </c>
      <c r="L5866" s="108" t="n">
        <f aca="false">TRUNC(N5866-N5866*$O$2,2)</f>
        <v>8.42</v>
      </c>
      <c r="M5866" s="108" t="n">
        <f aca="false">TRUNC(O5866-O5866*$O$2,2)</f>
        <v>0</v>
      </c>
      <c r="N5866" s="0" t="s">
        <v>1821</v>
      </c>
      <c r="O5866" s="0" t="s">
        <v>1635</v>
      </c>
    </row>
    <row r="5867" customFormat="false" ht="25.5" hidden="false" customHeight="false" outlineLevel="0" collapsed="false">
      <c r="A5867" s="122" t="s">
        <v>1578</v>
      </c>
      <c r="B5867" s="123" t="n">
        <v>9964</v>
      </c>
      <c r="C5867" s="122" t="s">
        <v>50</v>
      </c>
      <c r="D5867" s="122" t="s">
        <v>3665</v>
      </c>
      <c r="E5867" s="124" t="s">
        <v>1581</v>
      </c>
      <c r="F5867" s="124"/>
      <c r="G5867" s="125" t="s">
        <v>366</v>
      </c>
      <c r="H5867" s="126" t="n">
        <v>0.6</v>
      </c>
      <c r="I5867" s="127" t="n">
        <f aca="false">L5867</f>
        <v>15.68</v>
      </c>
      <c r="J5867" s="127" t="n">
        <f aca="false">M5867</f>
        <v>9.4</v>
      </c>
      <c r="L5867" s="108" t="n">
        <f aca="false">TRUNC(N5867-N5867*$O$2,2)</f>
        <v>15.68</v>
      </c>
      <c r="M5867" s="108" t="n">
        <f aca="false">TRUNC(O5867-O5867*$O$2,2)</f>
        <v>9.4</v>
      </c>
      <c r="N5867" s="0" t="s">
        <v>3666</v>
      </c>
      <c r="O5867" s="0" t="s">
        <v>3667</v>
      </c>
    </row>
    <row r="5868" customFormat="false" ht="25.5" hidden="false" customHeight="false" outlineLevel="0" collapsed="false">
      <c r="A5868" s="122" t="s">
        <v>1578</v>
      </c>
      <c r="B5868" s="123" t="n">
        <v>10761</v>
      </c>
      <c r="C5868" s="122" t="s">
        <v>50</v>
      </c>
      <c r="D5868" s="122" t="s">
        <v>1641</v>
      </c>
      <c r="E5868" s="124" t="s">
        <v>1642</v>
      </c>
      <c r="F5868" s="124"/>
      <c r="G5868" s="125" t="s">
        <v>24</v>
      </c>
      <c r="H5868" s="126" t="n">
        <v>0.182222</v>
      </c>
      <c r="I5868" s="127" t="n">
        <f aca="false">L5868</f>
        <v>3.9</v>
      </c>
      <c r="J5868" s="127" t="n">
        <f aca="false">M5868</f>
        <v>0.71</v>
      </c>
      <c r="L5868" s="108" t="n">
        <f aca="false">TRUNC(N5868-N5868*$O$2,2)</f>
        <v>3.9</v>
      </c>
      <c r="M5868" s="108" t="n">
        <f aca="false">TRUNC(O5868-O5868*$O$2,2)</f>
        <v>0.71</v>
      </c>
      <c r="N5868" s="0" t="s">
        <v>1643</v>
      </c>
      <c r="O5868" s="0" t="s">
        <v>1897</v>
      </c>
    </row>
    <row r="5869" customFormat="false" ht="12.75" hidden="false" customHeight="false" outlineLevel="0" collapsed="false">
      <c r="A5869" s="122" t="s">
        <v>1578</v>
      </c>
      <c r="B5869" s="123" t="n">
        <v>10596</v>
      </c>
      <c r="C5869" s="122" t="s">
        <v>50</v>
      </c>
      <c r="D5869" s="122" t="s">
        <v>1672</v>
      </c>
      <c r="E5869" s="124" t="s">
        <v>1581</v>
      </c>
      <c r="F5869" s="124"/>
      <c r="G5869" s="125" t="s">
        <v>24</v>
      </c>
      <c r="H5869" s="126" t="n">
        <v>0.008055</v>
      </c>
      <c r="I5869" s="127" t="n">
        <f aca="false">L5869</f>
        <v>3.82</v>
      </c>
      <c r="J5869" s="127" t="n">
        <f aca="false">M5869</f>
        <v>0.02</v>
      </c>
      <c r="L5869" s="108" t="n">
        <f aca="false">TRUNC(N5869-N5869*$O$2,2)</f>
        <v>3.82</v>
      </c>
      <c r="M5869" s="108" t="n">
        <f aca="false">TRUNC(O5869-O5869*$O$2,2)</f>
        <v>0.02</v>
      </c>
      <c r="N5869" s="0" t="s">
        <v>1673</v>
      </c>
      <c r="O5869" s="0" t="s">
        <v>1893</v>
      </c>
    </row>
    <row r="5870" customFormat="false" ht="25.5" hidden="false" customHeight="false" outlineLevel="0" collapsed="false">
      <c r="A5870" s="122" t="s">
        <v>1578</v>
      </c>
      <c r="B5870" s="123" t="s">
        <v>1616</v>
      </c>
      <c r="C5870" s="122" t="s">
        <v>50</v>
      </c>
      <c r="D5870" s="122" t="s">
        <v>1617</v>
      </c>
      <c r="E5870" s="124" t="s">
        <v>1609</v>
      </c>
      <c r="F5870" s="124"/>
      <c r="G5870" s="125" t="s">
        <v>1610</v>
      </c>
      <c r="H5870" s="126" t="n">
        <v>1.14</v>
      </c>
      <c r="I5870" s="127" t="n">
        <f aca="false">L5870</f>
        <v>10.65</v>
      </c>
      <c r="J5870" s="127" t="n">
        <f aca="false">M5870</f>
        <v>12.14</v>
      </c>
      <c r="L5870" s="108" t="n">
        <f aca="false">TRUNC(N5870-N5870*$O$2,2)</f>
        <v>10.65</v>
      </c>
      <c r="M5870" s="108" t="n">
        <f aca="false">TRUNC(O5870-O5870*$O$2,2)</f>
        <v>12.14</v>
      </c>
      <c r="N5870" s="0" t="s">
        <v>1618</v>
      </c>
      <c r="O5870" s="0" t="s">
        <v>3668</v>
      </c>
    </row>
    <row r="5871" customFormat="false" ht="25.5" hidden="false" customHeight="false" outlineLevel="0" collapsed="false">
      <c r="A5871" s="122" t="s">
        <v>1578</v>
      </c>
      <c r="B5871" s="123" t="s">
        <v>1659</v>
      </c>
      <c r="C5871" s="122" t="s">
        <v>50</v>
      </c>
      <c r="D5871" s="122" t="s">
        <v>1660</v>
      </c>
      <c r="E5871" s="124" t="s">
        <v>1581</v>
      </c>
      <c r="F5871" s="124"/>
      <c r="G5871" s="125" t="s">
        <v>1633</v>
      </c>
      <c r="H5871" s="126" t="n">
        <v>0.001432</v>
      </c>
      <c r="I5871" s="127" t="n">
        <f aca="false">L5871</f>
        <v>50.57</v>
      </c>
      <c r="J5871" s="127" t="n">
        <f aca="false">M5871</f>
        <v>0.07</v>
      </c>
      <c r="L5871" s="108" t="n">
        <f aca="false">TRUNC(N5871-N5871*$O$2,2)</f>
        <v>50.57</v>
      </c>
      <c r="M5871" s="108" t="n">
        <f aca="false">TRUNC(O5871-O5871*$O$2,2)</f>
        <v>0.07</v>
      </c>
      <c r="N5871" s="0" t="s">
        <v>1661</v>
      </c>
      <c r="O5871" s="0" t="s">
        <v>1813</v>
      </c>
    </row>
    <row r="5872" customFormat="false" ht="12.75" hidden="false" customHeight="false" outlineLevel="0" collapsed="false">
      <c r="A5872" s="122" t="s">
        <v>1578</v>
      </c>
      <c r="B5872" s="123" t="n">
        <v>10492</v>
      </c>
      <c r="C5872" s="122" t="s">
        <v>50</v>
      </c>
      <c r="D5872" s="122" t="s">
        <v>1662</v>
      </c>
      <c r="E5872" s="124" t="s">
        <v>1581</v>
      </c>
      <c r="F5872" s="124"/>
      <c r="G5872" s="125" t="s">
        <v>24</v>
      </c>
      <c r="H5872" s="126" t="n">
        <v>0.008055</v>
      </c>
      <c r="I5872" s="127" t="n">
        <f aca="false">L5872</f>
        <v>148.29</v>
      </c>
      <c r="J5872" s="127" t="n">
        <f aca="false">M5872</f>
        <v>1.19</v>
      </c>
      <c r="L5872" s="108" t="n">
        <f aca="false">TRUNC(N5872-N5872*$O$2,2)</f>
        <v>148.29</v>
      </c>
      <c r="M5872" s="108" t="n">
        <f aca="false">TRUNC(O5872-O5872*$O$2,2)</f>
        <v>1.19</v>
      </c>
      <c r="N5872" s="0" t="s">
        <v>1663</v>
      </c>
      <c r="O5872" s="0" t="s">
        <v>3669</v>
      </c>
    </row>
    <row r="5873" customFormat="false" ht="12.75" hidden="false" customHeight="false" outlineLevel="0" collapsed="false">
      <c r="A5873" s="122" t="s">
        <v>1578</v>
      </c>
      <c r="B5873" s="123" t="n">
        <v>4722</v>
      </c>
      <c r="C5873" s="122" t="s">
        <v>50</v>
      </c>
      <c r="D5873" s="122" t="s">
        <v>1776</v>
      </c>
      <c r="E5873" s="124" t="s">
        <v>1581</v>
      </c>
      <c r="F5873" s="124"/>
      <c r="G5873" s="125" t="s">
        <v>24</v>
      </c>
      <c r="H5873" s="126" t="n">
        <v>0.00026</v>
      </c>
      <c r="I5873" s="127" t="n">
        <f aca="false">L5873</f>
        <v>14.67</v>
      </c>
      <c r="J5873" s="127" t="n">
        <f aca="false">M5873</f>
        <v>0</v>
      </c>
      <c r="L5873" s="108" t="n">
        <f aca="false">TRUNC(N5873-N5873*$O$2,2)</f>
        <v>14.67</v>
      </c>
      <c r="M5873" s="108" t="n">
        <f aca="false">TRUNC(O5873-O5873*$O$2,2)</f>
        <v>0</v>
      </c>
      <c r="N5873" s="0" t="s">
        <v>1777</v>
      </c>
      <c r="O5873" s="0" t="s">
        <v>1635</v>
      </c>
    </row>
    <row r="5874" customFormat="false" ht="25.5" hidden="false" customHeight="false" outlineLevel="0" collapsed="false">
      <c r="A5874" s="122" t="s">
        <v>1578</v>
      </c>
      <c r="B5874" s="123" t="s">
        <v>1654</v>
      </c>
      <c r="C5874" s="122" t="s">
        <v>50</v>
      </c>
      <c r="D5874" s="122" t="s">
        <v>1655</v>
      </c>
      <c r="E5874" s="124" t="s">
        <v>1581</v>
      </c>
      <c r="F5874" s="124"/>
      <c r="G5874" s="125" t="s">
        <v>24</v>
      </c>
      <c r="H5874" s="126" t="n">
        <v>0.001074</v>
      </c>
      <c r="I5874" s="127" t="n">
        <f aca="false">L5874</f>
        <v>10.53</v>
      </c>
      <c r="J5874" s="127" t="n">
        <f aca="false">M5874</f>
        <v>0</v>
      </c>
      <c r="L5874" s="108" t="n">
        <f aca="false">TRUNC(N5874-N5874*$O$2,2)</f>
        <v>10.53</v>
      </c>
      <c r="M5874" s="108" t="n">
        <f aca="false">TRUNC(O5874-O5874*$O$2,2)</f>
        <v>0</v>
      </c>
      <c r="N5874" s="0" t="s">
        <v>1656</v>
      </c>
      <c r="O5874" s="0" t="s">
        <v>1644</v>
      </c>
    </row>
    <row r="5875" customFormat="false" ht="12.75" hidden="false" customHeight="false" outlineLevel="0" collapsed="false">
      <c r="A5875" s="122" t="s">
        <v>1578</v>
      </c>
      <c r="B5875" s="123" t="n">
        <v>11265</v>
      </c>
      <c r="C5875" s="122" t="s">
        <v>50</v>
      </c>
      <c r="D5875" s="122" t="s">
        <v>1822</v>
      </c>
      <c r="E5875" s="124" t="s">
        <v>1581</v>
      </c>
      <c r="F5875" s="124"/>
      <c r="G5875" s="125" t="s">
        <v>24</v>
      </c>
      <c r="H5875" s="126" t="n">
        <v>0.00026</v>
      </c>
      <c r="I5875" s="127" t="n">
        <f aca="false">L5875</f>
        <v>14.63</v>
      </c>
      <c r="J5875" s="127" t="n">
        <f aca="false">M5875</f>
        <v>0</v>
      </c>
      <c r="L5875" s="108" t="n">
        <f aca="false">TRUNC(N5875-N5875*$O$2,2)</f>
        <v>14.63</v>
      </c>
      <c r="M5875" s="108" t="n">
        <f aca="false">TRUNC(O5875-O5875*$O$2,2)</f>
        <v>0</v>
      </c>
      <c r="N5875" s="0" t="s">
        <v>1823</v>
      </c>
      <c r="O5875" s="0" t="s">
        <v>1635</v>
      </c>
    </row>
    <row r="5876" customFormat="false" ht="12.75" hidden="false" customHeight="false" outlineLevel="0" collapsed="false">
      <c r="A5876" s="122" t="s">
        <v>1578</v>
      </c>
      <c r="B5876" s="123" t="n">
        <v>10599</v>
      </c>
      <c r="C5876" s="122" t="s">
        <v>50</v>
      </c>
      <c r="D5876" s="122" t="s">
        <v>1648</v>
      </c>
      <c r="E5876" s="124" t="s">
        <v>1581</v>
      </c>
      <c r="F5876" s="124"/>
      <c r="G5876" s="125" t="s">
        <v>24</v>
      </c>
      <c r="H5876" s="126" t="n">
        <v>0.003222</v>
      </c>
      <c r="I5876" s="127" t="n">
        <f aca="false">L5876</f>
        <v>14.04</v>
      </c>
      <c r="J5876" s="127" t="n">
        <f aca="false">M5876</f>
        <v>0.03</v>
      </c>
      <c r="L5876" s="108" t="n">
        <f aca="false">TRUNC(N5876-N5876*$O$2,2)</f>
        <v>14.04</v>
      </c>
      <c r="M5876" s="108" t="n">
        <f aca="false">TRUNC(O5876-O5876*$O$2,2)</f>
        <v>0.03</v>
      </c>
      <c r="N5876" s="0" t="s">
        <v>1649</v>
      </c>
      <c r="O5876" s="0" t="s">
        <v>1612</v>
      </c>
    </row>
    <row r="5877" customFormat="false" ht="25.5" hidden="false" customHeight="false" outlineLevel="0" collapsed="false">
      <c r="A5877" s="122" t="s">
        <v>1578</v>
      </c>
      <c r="B5877" s="123" t="s">
        <v>1631</v>
      </c>
      <c r="C5877" s="122" t="s">
        <v>50</v>
      </c>
      <c r="D5877" s="122" t="s">
        <v>1632</v>
      </c>
      <c r="E5877" s="124" t="s">
        <v>1581</v>
      </c>
      <c r="F5877" s="124"/>
      <c r="G5877" s="125" t="s">
        <v>1633</v>
      </c>
      <c r="H5877" s="126" t="n">
        <v>0.004117</v>
      </c>
      <c r="I5877" s="127" t="n">
        <f aca="false">L5877</f>
        <v>9.48</v>
      </c>
      <c r="J5877" s="127" t="n">
        <f aca="false">M5877</f>
        <v>0.03</v>
      </c>
      <c r="L5877" s="108" t="n">
        <f aca="false">TRUNC(N5877-N5877*$O$2,2)</f>
        <v>9.48</v>
      </c>
      <c r="M5877" s="108" t="n">
        <f aca="false">TRUNC(O5877-O5877*$O$2,2)</f>
        <v>0.03</v>
      </c>
      <c r="N5877" s="0" t="s">
        <v>1634</v>
      </c>
      <c r="O5877" s="0" t="s">
        <v>1612</v>
      </c>
    </row>
    <row r="5878" customFormat="false" ht="12.75" hidden="false" customHeight="false" outlineLevel="0" collapsed="false">
      <c r="A5878" s="122" t="s">
        <v>1578</v>
      </c>
      <c r="B5878" s="123" t="n">
        <v>11245</v>
      </c>
      <c r="C5878" s="122" t="s">
        <v>50</v>
      </c>
      <c r="D5878" s="122" t="s">
        <v>1814</v>
      </c>
      <c r="E5878" s="124" t="s">
        <v>1581</v>
      </c>
      <c r="F5878" s="124"/>
      <c r="G5878" s="125" t="s">
        <v>24</v>
      </c>
      <c r="H5878" s="126" t="n">
        <v>0.000455</v>
      </c>
      <c r="I5878" s="127" t="n">
        <f aca="false">L5878</f>
        <v>9.05</v>
      </c>
      <c r="J5878" s="127" t="n">
        <f aca="false">M5878</f>
        <v>0</v>
      </c>
      <c r="L5878" s="108" t="n">
        <f aca="false">TRUNC(N5878-N5878*$O$2,2)</f>
        <v>9.05</v>
      </c>
      <c r="M5878" s="108" t="n">
        <f aca="false">TRUNC(O5878-O5878*$O$2,2)</f>
        <v>0</v>
      </c>
      <c r="N5878" s="0" t="s">
        <v>1815</v>
      </c>
      <c r="O5878" s="0" t="s">
        <v>1635</v>
      </c>
    </row>
    <row r="5879" customFormat="false" ht="12.75" hidden="false" customHeight="false" outlineLevel="0" collapsed="false">
      <c r="A5879" s="122" t="s">
        <v>1578</v>
      </c>
      <c r="B5879" s="123" t="n">
        <v>158</v>
      </c>
      <c r="C5879" s="122" t="s">
        <v>50</v>
      </c>
      <c r="D5879" s="122" t="s">
        <v>1676</v>
      </c>
      <c r="E5879" s="124" t="s">
        <v>1581</v>
      </c>
      <c r="F5879" s="124"/>
      <c r="G5879" s="125" t="s">
        <v>24</v>
      </c>
      <c r="H5879" s="126" t="n">
        <v>0.182222</v>
      </c>
      <c r="I5879" s="127" t="n">
        <f aca="false">L5879</f>
        <v>10.92</v>
      </c>
      <c r="J5879" s="127" t="n">
        <f aca="false">M5879</f>
        <v>1.99</v>
      </c>
      <c r="L5879" s="108" t="n">
        <f aca="false">TRUNC(N5879-N5879*$O$2,2)</f>
        <v>10.92</v>
      </c>
      <c r="M5879" s="108" t="n">
        <f aca="false">TRUNC(O5879-O5879*$O$2,2)</f>
        <v>1.99</v>
      </c>
      <c r="N5879" s="0" t="s">
        <v>1677</v>
      </c>
      <c r="O5879" s="0" t="s">
        <v>2625</v>
      </c>
    </row>
    <row r="5880" customFormat="false" ht="12.75" hidden="false" customHeight="false" outlineLevel="0" collapsed="false">
      <c r="A5880" s="115"/>
      <c r="B5880" s="115"/>
      <c r="C5880" s="115"/>
      <c r="D5880" s="115"/>
      <c r="E5880" s="115"/>
      <c r="F5880" s="116"/>
      <c r="G5880" s="115"/>
      <c r="H5880" s="116"/>
      <c r="I5880" s="115"/>
      <c r="J5880" s="116"/>
      <c r="L5880" s="108"/>
      <c r="M5880" s="108" t="n">
        <f aca="false">TRUNC(O5880-O5880*$O$2,2)</f>
        <v>21.83</v>
      </c>
      <c r="N5880" s="0" t="s">
        <v>1574</v>
      </c>
      <c r="O5880" s="0" t="n">
        <v>27.98</v>
      </c>
    </row>
    <row r="5881" customFormat="false" ht="12.75" hidden="false" customHeight="false" outlineLevel="0" collapsed="false">
      <c r="A5881" s="115"/>
      <c r="B5881" s="115"/>
      <c r="C5881" s="115"/>
      <c r="D5881" s="115"/>
      <c r="E5881" s="115"/>
      <c r="F5881" s="116"/>
      <c r="G5881" s="115"/>
      <c r="H5881" s="117" t="s">
        <v>1575</v>
      </c>
      <c r="I5881" s="117"/>
      <c r="J5881" s="118" t="n">
        <f aca="false">M5881</f>
        <v>642.25</v>
      </c>
      <c r="L5881" s="108" t="n">
        <f aca="false">TRUNC(N5881-N5881*$O$2,2)</f>
        <v>0</v>
      </c>
      <c r="M5881" s="108" t="n">
        <f aca="false">TRUNC(O5881-O5881*$O$2,2)</f>
        <v>642.25</v>
      </c>
      <c r="N5881" s="0" t="n">
        <v>0</v>
      </c>
      <c r="O5881" s="0" t="n">
        <v>822.87</v>
      </c>
    </row>
    <row r="5882" customFormat="false" ht="13.5" hidden="false" customHeight="false" outlineLevel="0" collapsed="false">
      <c r="A5882" s="30"/>
      <c r="B5882" s="30"/>
      <c r="C5882" s="30"/>
      <c r="D5882" s="30"/>
      <c r="E5882" s="30"/>
      <c r="F5882" s="30"/>
      <c r="G5882" s="30"/>
      <c r="H5882" s="119"/>
      <c r="I5882" s="30"/>
      <c r="J5882" s="120"/>
      <c r="L5882" s="108"/>
      <c r="M5882" s="108" t="n">
        <f aca="false">TRUNC(O5882-O5882*$O$2,2)</f>
        <v>5555.45</v>
      </c>
      <c r="N5882" s="0" t="s">
        <v>1576</v>
      </c>
      <c r="O5882" s="0" t="n">
        <v>7117.82</v>
      </c>
    </row>
    <row r="5883" customFormat="false" ht="13.5" hidden="false" customHeight="false" outlineLevel="0" collapsed="false">
      <c r="A5883" s="121"/>
      <c r="B5883" s="121"/>
      <c r="C5883" s="121"/>
      <c r="D5883" s="121"/>
      <c r="E5883" s="121"/>
      <c r="F5883" s="121"/>
      <c r="G5883" s="121"/>
      <c r="H5883" s="121"/>
      <c r="I5883" s="121"/>
      <c r="J5883" s="121"/>
      <c r="L5883" s="108" t="n">
        <f aca="false">TRUNC(N5883-N5883*$O$2,2)</f>
        <v>0</v>
      </c>
      <c r="M5883" s="108" t="n">
        <f aca="false">TRUNC(O5883-O5883*$O$2,2)</f>
        <v>0</v>
      </c>
      <c r="N5883" s="0" t="n">
        <v>0</v>
      </c>
      <c r="O5883" s="0" t="n">
        <v>0</v>
      </c>
    </row>
    <row r="5884" customFormat="false" ht="15" hidden="false" customHeight="false" outlineLevel="0" collapsed="false">
      <c r="A5884" s="98" t="s">
        <v>949</v>
      </c>
      <c r="B5884" s="99" t="s">
        <v>8</v>
      </c>
      <c r="C5884" s="98" t="s">
        <v>9</v>
      </c>
      <c r="D5884" s="98" t="s">
        <v>10</v>
      </c>
      <c r="E5884" s="100" t="s">
        <v>1565</v>
      </c>
      <c r="F5884" s="100"/>
      <c r="G5884" s="101" t="s">
        <v>11</v>
      </c>
      <c r="H5884" s="99" t="s">
        <v>12</v>
      </c>
      <c r="I5884" s="99" t="s">
        <v>13</v>
      </c>
      <c r="J5884" s="99" t="s">
        <v>15</v>
      </c>
      <c r="L5884" s="108"/>
      <c r="M5884" s="108"/>
    </row>
    <row r="5885" customFormat="false" ht="26.45" hidden="false" customHeight="true" outlineLevel="0" collapsed="false">
      <c r="A5885" s="102" t="s">
        <v>1566</v>
      </c>
      <c r="B5885" s="103" t="s">
        <v>950</v>
      </c>
      <c r="C5885" s="102" t="s">
        <v>50</v>
      </c>
      <c r="D5885" s="102" t="s">
        <v>951</v>
      </c>
      <c r="E5885" s="104" t="s">
        <v>3670</v>
      </c>
      <c r="F5885" s="104"/>
      <c r="G5885" s="105" t="s">
        <v>366</v>
      </c>
      <c r="H5885" s="106" t="n">
        <v>1</v>
      </c>
      <c r="I5885" s="107" t="n">
        <f aca="false">L5885</f>
        <v>291.24</v>
      </c>
      <c r="J5885" s="107" t="n">
        <f aca="false">M5885</f>
        <v>291.24</v>
      </c>
      <c r="L5885" s="108" t="n">
        <f aca="false">TRUNC(N5885-N5885*$O$2,2)</f>
        <v>291.24</v>
      </c>
      <c r="M5885" s="108" t="n">
        <f aca="false">TRUNC(O5885-O5885*$O$2,2)</f>
        <v>291.24</v>
      </c>
      <c r="N5885" s="0" t="n">
        <v>373.15</v>
      </c>
      <c r="O5885" s="0" t="n">
        <v>373.15</v>
      </c>
    </row>
    <row r="5886" customFormat="false" ht="15" hidden="false" customHeight="false" outlineLevel="0" collapsed="false">
      <c r="A5886" s="98"/>
      <c r="B5886" s="99" t="s">
        <v>8</v>
      </c>
      <c r="C5886" s="98" t="s">
        <v>9</v>
      </c>
      <c r="D5886" s="98" t="s">
        <v>10</v>
      </c>
      <c r="E5886" s="100" t="s">
        <v>1565</v>
      </c>
      <c r="F5886" s="100"/>
      <c r="G5886" s="101" t="s">
        <v>11</v>
      </c>
      <c r="H5886" s="99" t="s">
        <v>12</v>
      </c>
      <c r="I5886" s="99" t="s">
        <v>13</v>
      </c>
      <c r="J5886" s="99" t="s">
        <v>15</v>
      </c>
      <c r="L5886" s="108"/>
      <c r="M5886" s="108"/>
    </row>
    <row r="5887" customFormat="false" ht="25.5" hidden="false" customHeight="false" outlineLevel="0" collapsed="false">
      <c r="A5887" s="122" t="s">
        <v>1578</v>
      </c>
      <c r="B5887" s="123" t="n">
        <v>13251</v>
      </c>
      <c r="C5887" s="122" t="s">
        <v>50</v>
      </c>
      <c r="D5887" s="122" t="s">
        <v>3671</v>
      </c>
      <c r="E5887" s="124" t="s">
        <v>1581</v>
      </c>
      <c r="F5887" s="124"/>
      <c r="G5887" s="125" t="s">
        <v>366</v>
      </c>
      <c r="H5887" s="126" t="n">
        <v>1</v>
      </c>
      <c r="I5887" s="127" t="n">
        <f aca="false">L5887</f>
        <v>291.24</v>
      </c>
      <c r="J5887" s="127" t="n">
        <f aca="false">M5887</f>
        <v>291.24</v>
      </c>
      <c r="L5887" s="108" t="n">
        <f aca="false">TRUNC(N5887-N5887*$O$2,2)</f>
        <v>291.24</v>
      </c>
      <c r="M5887" s="108" t="n">
        <f aca="false">TRUNC(O5887-O5887*$O$2,2)</f>
        <v>291.24</v>
      </c>
      <c r="N5887" s="0" t="s">
        <v>3672</v>
      </c>
      <c r="O5887" s="0" t="s">
        <v>3672</v>
      </c>
    </row>
    <row r="5888" customFormat="false" ht="13.9" hidden="false" customHeight="true" outlineLevel="0" collapsed="false">
      <c r="A5888" s="134" t="s">
        <v>1630</v>
      </c>
      <c r="B5888" s="134"/>
      <c r="C5888" s="134"/>
      <c r="D5888" s="134"/>
      <c r="E5888" s="134"/>
      <c r="F5888" s="134"/>
      <c r="G5888" s="134"/>
      <c r="H5888" s="134"/>
      <c r="I5888" s="134"/>
      <c r="J5888" s="134"/>
      <c r="L5888" s="108" t="n">
        <f aca="false">TRUNC(N5888-N5888*$O$2,2)</f>
        <v>0</v>
      </c>
      <c r="M5888" s="108" t="n">
        <f aca="false">TRUNC(O5888-O5888*$O$2,2)</f>
        <v>0</v>
      </c>
      <c r="N5888" s="0" t="n">
        <v>0</v>
      </c>
      <c r="O5888" s="0" t="n">
        <v>0</v>
      </c>
    </row>
    <row r="5889" customFormat="false" ht="15" hidden="false" customHeight="false" outlineLevel="0" collapsed="false">
      <c r="A5889" s="98"/>
      <c r="B5889" s="99" t="s">
        <v>8</v>
      </c>
      <c r="C5889" s="98" t="s">
        <v>9</v>
      </c>
      <c r="D5889" s="98" t="s">
        <v>10</v>
      </c>
      <c r="E5889" s="100" t="s">
        <v>1565</v>
      </c>
      <c r="F5889" s="100"/>
      <c r="G5889" s="101" t="s">
        <v>11</v>
      </c>
      <c r="H5889" s="99" t="s">
        <v>12</v>
      </c>
      <c r="I5889" s="99" t="s">
        <v>13</v>
      </c>
      <c r="J5889" s="99" t="s">
        <v>15</v>
      </c>
      <c r="L5889" s="108"/>
      <c r="M5889" s="108"/>
    </row>
    <row r="5890" customFormat="false" ht="25.5" hidden="false" customHeight="false" outlineLevel="0" collapsed="false">
      <c r="A5890" s="122" t="s">
        <v>1578</v>
      </c>
      <c r="B5890" s="123" t="n">
        <v>13251</v>
      </c>
      <c r="C5890" s="122" t="s">
        <v>50</v>
      </c>
      <c r="D5890" s="122" t="s">
        <v>3671</v>
      </c>
      <c r="E5890" s="124" t="s">
        <v>1581</v>
      </c>
      <c r="F5890" s="124"/>
      <c r="G5890" s="125" t="s">
        <v>366</v>
      </c>
      <c r="H5890" s="126" t="n">
        <v>1</v>
      </c>
      <c r="I5890" s="127" t="n">
        <f aca="false">L5890</f>
        <v>291.24</v>
      </c>
      <c r="J5890" s="127" t="n">
        <f aca="false">M5890</f>
        <v>291.24</v>
      </c>
      <c r="L5890" s="108" t="n">
        <f aca="false">TRUNC(N5890-N5890*$O$2,2)</f>
        <v>291.24</v>
      </c>
      <c r="M5890" s="108" t="n">
        <f aca="false">TRUNC(O5890-O5890*$O$2,2)</f>
        <v>291.24</v>
      </c>
      <c r="N5890" s="0" t="s">
        <v>3672</v>
      </c>
      <c r="O5890" s="0" t="s">
        <v>3672</v>
      </c>
    </row>
    <row r="5891" customFormat="false" ht="12.75" hidden="false" customHeight="false" outlineLevel="0" collapsed="false">
      <c r="A5891" s="115"/>
      <c r="B5891" s="115"/>
      <c r="C5891" s="115"/>
      <c r="D5891" s="115"/>
      <c r="E5891" s="115"/>
      <c r="F5891" s="116"/>
      <c r="G5891" s="115"/>
      <c r="H5891" s="116"/>
      <c r="I5891" s="115"/>
      <c r="J5891" s="116"/>
      <c r="L5891" s="108"/>
      <c r="M5891" s="108" t="n">
        <f aca="false">TRUNC(O5891-O5891*$O$2,2)</f>
        <v>0</v>
      </c>
      <c r="N5891" s="0" t="s">
        <v>1574</v>
      </c>
      <c r="O5891" s="0" t="n">
        <v>0</v>
      </c>
    </row>
    <row r="5892" customFormat="false" ht="12.75" hidden="false" customHeight="false" outlineLevel="0" collapsed="false">
      <c r="A5892" s="115"/>
      <c r="B5892" s="115"/>
      <c r="C5892" s="115"/>
      <c r="D5892" s="115"/>
      <c r="E5892" s="115"/>
      <c r="F5892" s="116"/>
      <c r="G5892" s="115"/>
      <c r="H5892" s="117" t="s">
        <v>1575</v>
      </c>
      <c r="I5892" s="117"/>
      <c r="J5892" s="118" t="n">
        <f aca="false">M5892</f>
        <v>356.68</v>
      </c>
      <c r="L5892" s="108" t="n">
        <f aca="false">TRUNC(N5892-N5892*$O$2,2)</f>
        <v>0</v>
      </c>
      <c r="M5892" s="108" t="n">
        <f aca="false">TRUNC(O5892-O5892*$O$2,2)</f>
        <v>356.68</v>
      </c>
      <c r="N5892" s="0" t="n">
        <v>0</v>
      </c>
      <c r="O5892" s="0" t="n">
        <v>456.99</v>
      </c>
    </row>
    <row r="5893" customFormat="false" ht="13.5" hidden="false" customHeight="false" outlineLevel="0" collapsed="false">
      <c r="A5893" s="30"/>
      <c r="B5893" s="30"/>
      <c r="C5893" s="30"/>
      <c r="D5893" s="30"/>
      <c r="E5893" s="30"/>
      <c r="F5893" s="30"/>
      <c r="G5893" s="30"/>
      <c r="H5893" s="119"/>
      <c r="I5893" s="30"/>
      <c r="J5893" s="120"/>
      <c r="L5893" s="108"/>
      <c r="M5893" s="108" t="n">
        <f aca="false">TRUNC(O5893-O5893*$O$2,2)</f>
        <v>2140.08</v>
      </c>
      <c r="N5893" s="0" t="s">
        <v>1576</v>
      </c>
      <c r="O5893" s="0" t="n">
        <v>2741.94</v>
      </c>
    </row>
    <row r="5894" customFormat="false" ht="13.5" hidden="false" customHeight="false" outlineLevel="0" collapsed="false">
      <c r="A5894" s="121"/>
      <c r="B5894" s="121"/>
      <c r="C5894" s="121"/>
      <c r="D5894" s="121"/>
      <c r="E5894" s="121"/>
      <c r="F5894" s="121"/>
      <c r="G5894" s="121"/>
      <c r="H5894" s="121"/>
      <c r="I5894" s="121"/>
      <c r="J5894" s="121"/>
      <c r="L5894" s="108" t="n">
        <f aca="false">TRUNC(N5894-N5894*$O$2,2)</f>
        <v>0</v>
      </c>
      <c r="M5894" s="108" t="n">
        <f aca="false">TRUNC(O5894-O5894*$O$2,2)</f>
        <v>0</v>
      </c>
      <c r="N5894" s="0" t="n">
        <v>0</v>
      </c>
      <c r="O5894" s="0" t="n">
        <v>0</v>
      </c>
    </row>
    <row r="5895" customFormat="false" ht="15" hidden="false" customHeight="false" outlineLevel="0" collapsed="false">
      <c r="A5895" s="98" t="s">
        <v>952</v>
      </c>
      <c r="B5895" s="99" t="s">
        <v>8</v>
      </c>
      <c r="C5895" s="98" t="s">
        <v>9</v>
      </c>
      <c r="D5895" s="98" t="s">
        <v>10</v>
      </c>
      <c r="E5895" s="100" t="s">
        <v>1565</v>
      </c>
      <c r="F5895" s="100"/>
      <c r="G5895" s="101" t="s">
        <v>11</v>
      </c>
      <c r="H5895" s="99" t="s">
        <v>12</v>
      </c>
      <c r="I5895" s="99" t="s">
        <v>13</v>
      </c>
      <c r="J5895" s="99" t="s">
        <v>15</v>
      </c>
      <c r="L5895" s="108"/>
      <c r="M5895" s="108"/>
    </row>
    <row r="5896" customFormat="false" ht="39.6" hidden="false" customHeight="true" outlineLevel="0" collapsed="false">
      <c r="A5896" s="102" t="s">
        <v>1566</v>
      </c>
      <c r="B5896" s="103" t="s">
        <v>953</v>
      </c>
      <c r="C5896" s="102" t="s">
        <v>50</v>
      </c>
      <c r="D5896" s="102" t="s">
        <v>954</v>
      </c>
      <c r="E5896" s="104" t="s">
        <v>3670</v>
      </c>
      <c r="F5896" s="104"/>
      <c r="G5896" s="105" t="s">
        <v>366</v>
      </c>
      <c r="H5896" s="106" t="n">
        <v>1</v>
      </c>
      <c r="I5896" s="107" t="n">
        <f aca="false">L5896</f>
        <v>124.68</v>
      </c>
      <c r="J5896" s="107" t="n">
        <f aca="false">M5896</f>
        <v>124.68</v>
      </c>
      <c r="L5896" s="108" t="n">
        <f aca="false">TRUNC(N5896-N5896*$O$2,2)</f>
        <v>124.68</v>
      </c>
      <c r="M5896" s="108" t="n">
        <f aca="false">TRUNC(O5896-O5896*$O$2,2)</f>
        <v>124.68</v>
      </c>
      <c r="N5896" s="0" t="n">
        <v>159.75</v>
      </c>
      <c r="O5896" s="0" t="n">
        <v>159.75</v>
      </c>
    </row>
    <row r="5897" customFormat="false" ht="15" hidden="false" customHeight="false" outlineLevel="0" collapsed="false">
      <c r="A5897" s="98"/>
      <c r="B5897" s="99" t="s">
        <v>8</v>
      </c>
      <c r="C5897" s="98" t="s">
        <v>9</v>
      </c>
      <c r="D5897" s="98" t="s">
        <v>10</v>
      </c>
      <c r="E5897" s="100" t="s">
        <v>1565</v>
      </c>
      <c r="F5897" s="100"/>
      <c r="G5897" s="101" t="s">
        <v>11</v>
      </c>
      <c r="H5897" s="99" t="s">
        <v>12</v>
      </c>
      <c r="I5897" s="99" t="s">
        <v>13</v>
      </c>
      <c r="J5897" s="99" t="s">
        <v>15</v>
      </c>
      <c r="L5897" s="108"/>
      <c r="M5897" s="108"/>
    </row>
    <row r="5898" customFormat="false" ht="25.5" hidden="false" customHeight="false" outlineLevel="0" collapsed="false">
      <c r="A5898" s="109" t="s">
        <v>1566</v>
      </c>
      <c r="B5898" s="110" t="n">
        <v>10550</v>
      </c>
      <c r="C5898" s="109" t="s">
        <v>50</v>
      </c>
      <c r="D5898" s="109" t="s">
        <v>1753</v>
      </c>
      <c r="E5898" s="111" t="s">
        <v>1621</v>
      </c>
      <c r="F5898" s="111"/>
      <c r="G5898" s="112" t="s">
        <v>1610</v>
      </c>
      <c r="H5898" s="113" t="n">
        <v>0.4</v>
      </c>
      <c r="I5898" s="114" t="n">
        <f aca="false">L5898</f>
        <v>2.85</v>
      </c>
      <c r="J5898" s="114" t="n">
        <f aca="false">M5898</f>
        <v>1.13</v>
      </c>
      <c r="L5898" s="108" t="n">
        <f aca="false">TRUNC(N5898-N5898*$O$2,2)</f>
        <v>2.85</v>
      </c>
      <c r="M5898" s="108" t="n">
        <f aca="false">TRUNC(O5898-O5898*$O$2,2)</f>
        <v>1.13</v>
      </c>
      <c r="N5898" s="0" t="s">
        <v>1754</v>
      </c>
      <c r="O5898" s="0" t="s">
        <v>2294</v>
      </c>
    </row>
    <row r="5899" customFormat="false" ht="12.75" hidden="false" customHeight="false" outlineLevel="0" collapsed="false">
      <c r="A5899" s="122" t="s">
        <v>1578</v>
      </c>
      <c r="B5899" s="123" t="n">
        <v>13252</v>
      </c>
      <c r="C5899" s="122" t="s">
        <v>50</v>
      </c>
      <c r="D5899" s="122" t="s">
        <v>3673</v>
      </c>
      <c r="E5899" s="124" t="s">
        <v>1581</v>
      </c>
      <c r="F5899" s="124"/>
      <c r="G5899" s="125" t="s">
        <v>366</v>
      </c>
      <c r="H5899" s="126" t="n">
        <v>1</v>
      </c>
      <c r="I5899" s="127" t="n">
        <f aca="false">L5899</f>
        <v>117.31</v>
      </c>
      <c r="J5899" s="127" t="n">
        <f aca="false">M5899</f>
        <v>117.31</v>
      </c>
      <c r="L5899" s="108" t="n">
        <f aca="false">TRUNC(N5899-N5899*$O$2,2)</f>
        <v>117.31</v>
      </c>
      <c r="M5899" s="108" t="n">
        <f aca="false">TRUNC(O5899-O5899*$O$2,2)</f>
        <v>117.31</v>
      </c>
      <c r="N5899" s="0" t="s">
        <v>3674</v>
      </c>
      <c r="O5899" s="0" t="s">
        <v>3674</v>
      </c>
    </row>
    <row r="5900" customFormat="false" ht="25.5" hidden="false" customHeight="false" outlineLevel="0" collapsed="false">
      <c r="A5900" s="109" t="s">
        <v>1566</v>
      </c>
      <c r="B5900" s="110" t="n">
        <v>3406</v>
      </c>
      <c r="C5900" s="109" t="s">
        <v>50</v>
      </c>
      <c r="D5900" s="109" t="s">
        <v>3675</v>
      </c>
      <c r="E5900" s="111" t="s">
        <v>2908</v>
      </c>
      <c r="F5900" s="111"/>
      <c r="G5900" s="112" t="s">
        <v>287</v>
      </c>
      <c r="H5900" s="113" t="n">
        <v>0.45</v>
      </c>
      <c r="I5900" s="114" t="n">
        <f aca="false">L5900</f>
        <v>0.64</v>
      </c>
      <c r="J5900" s="114" t="n">
        <f aca="false">M5900</f>
        <v>0.28</v>
      </c>
      <c r="L5900" s="108" t="n">
        <f aca="false">TRUNC(N5900-N5900*$O$2,2)</f>
        <v>0.64</v>
      </c>
      <c r="M5900" s="108" t="n">
        <f aca="false">TRUNC(O5900-O5900*$O$2,2)</f>
        <v>0.28</v>
      </c>
      <c r="N5900" s="0" t="s">
        <v>2293</v>
      </c>
      <c r="O5900" s="0" t="s">
        <v>1848</v>
      </c>
    </row>
    <row r="5901" customFormat="false" ht="25.5" hidden="false" customHeight="false" outlineLevel="0" collapsed="false">
      <c r="A5901" s="122" t="s">
        <v>1578</v>
      </c>
      <c r="B5901" s="123" t="s">
        <v>1737</v>
      </c>
      <c r="C5901" s="122" t="s">
        <v>50</v>
      </c>
      <c r="D5901" s="122" t="s">
        <v>1738</v>
      </c>
      <c r="E5901" s="124" t="s">
        <v>1609</v>
      </c>
      <c r="F5901" s="124"/>
      <c r="G5901" s="125" t="s">
        <v>1610</v>
      </c>
      <c r="H5901" s="126" t="n">
        <v>0.4</v>
      </c>
      <c r="I5901" s="127" t="n">
        <f aca="false">L5901</f>
        <v>14.91</v>
      </c>
      <c r="J5901" s="127" t="n">
        <f aca="false">M5901</f>
        <v>5.96</v>
      </c>
      <c r="L5901" s="108" t="n">
        <f aca="false">TRUNC(N5901-N5901*$O$2,2)</f>
        <v>14.91</v>
      </c>
      <c r="M5901" s="108" t="n">
        <f aca="false">TRUNC(O5901-O5901*$O$2,2)</f>
        <v>5.96</v>
      </c>
      <c r="N5901" s="0" t="s">
        <v>1739</v>
      </c>
      <c r="O5901" s="0" t="s">
        <v>3103</v>
      </c>
    </row>
    <row r="5902" customFormat="false" ht="13.9" hidden="false" customHeight="true" outlineLevel="0" collapsed="false">
      <c r="A5902" s="134" t="s">
        <v>1630</v>
      </c>
      <c r="B5902" s="134"/>
      <c r="C5902" s="134"/>
      <c r="D5902" s="134"/>
      <c r="E5902" s="134"/>
      <c r="F5902" s="134"/>
      <c r="G5902" s="134"/>
      <c r="H5902" s="134"/>
      <c r="I5902" s="134"/>
      <c r="J5902" s="134"/>
      <c r="L5902" s="108" t="n">
        <f aca="false">TRUNC(N5902-N5902*$O$2,2)</f>
        <v>0</v>
      </c>
      <c r="M5902" s="108" t="n">
        <f aca="false">TRUNC(O5902-O5902*$O$2,2)</f>
        <v>0</v>
      </c>
      <c r="N5902" s="0" t="n">
        <v>0</v>
      </c>
      <c r="O5902" s="0" t="n">
        <v>0</v>
      </c>
    </row>
    <row r="5903" customFormat="false" ht="15" hidden="false" customHeight="false" outlineLevel="0" collapsed="false">
      <c r="A5903" s="98"/>
      <c r="B5903" s="99" t="s">
        <v>8</v>
      </c>
      <c r="C5903" s="98" t="s">
        <v>9</v>
      </c>
      <c r="D5903" s="98" t="s">
        <v>10</v>
      </c>
      <c r="E5903" s="100" t="s">
        <v>1565</v>
      </c>
      <c r="F5903" s="100"/>
      <c r="G5903" s="101" t="s">
        <v>11</v>
      </c>
      <c r="H5903" s="99" t="s">
        <v>12</v>
      </c>
      <c r="I5903" s="99" t="s">
        <v>13</v>
      </c>
      <c r="J5903" s="99" t="s">
        <v>15</v>
      </c>
      <c r="L5903" s="108"/>
      <c r="M5903" s="108"/>
    </row>
    <row r="5904" customFormat="false" ht="12.75" hidden="false" customHeight="false" outlineLevel="0" collapsed="false">
      <c r="A5904" s="122" t="s">
        <v>1578</v>
      </c>
      <c r="B5904" s="123" t="n">
        <v>11264</v>
      </c>
      <c r="C5904" s="122" t="s">
        <v>50</v>
      </c>
      <c r="D5904" s="122" t="s">
        <v>1810</v>
      </c>
      <c r="E5904" s="124" t="s">
        <v>1581</v>
      </c>
      <c r="F5904" s="124"/>
      <c r="G5904" s="125" t="s">
        <v>24</v>
      </c>
      <c r="H5904" s="126" t="n">
        <v>8E-005</v>
      </c>
      <c r="I5904" s="127" t="n">
        <f aca="false">L5904</f>
        <v>10.55</v>
      </c>
      <c r="J5904" s="127" t="n">
        <f aca="false">M5904</f>
        <v>0</v>
      </c>
      <c r="L5904" s="108" t="n">
        <f aca="false">TRUNC(N5904-N5904*$O$2,2)</f>
        <v>10.55</v>
      </c>
      <c r="M5904" s="108" t="n">
        <f aca="false">TRUNC(O5904-O5904*$O$2,2)</f>
        <v>0</v>
      </c>
      <c r="N5904" s="0" t="s">
        <v>1811</v>
      </c>
      <c r="O5904" s="0" t="s">
        <v>1635</v>
      </c>
    </row>
    <row r="5905" customFormat="false" ht="12.75" hidden="false" customHeight="false" outlineLevel="0" collapsed="false">
      <c r="A5905" s="122" t="s">
        <v>1578</v>
      </c>
      <c r="B5905" s="123" t="n">
        <v>158</v>
      </c>
      <c r="C5905" s="122" t="s">
        <v>50</v>
      </c>
      <c r="D5905" s="122" t="s">
        <v>1676</v>
      </c>
      <c r="E5905" s="124" t="s">
        <v>1581</v>
      </c>
      <c r="F5905" s="124"/>
      <c r="G5905" s="125" t="s">
        <v>24</v>
      </c>
      <c r="H5905" s="126" t="n">
        <v>0.04104067</v>
      </c>
      <c r="I5905" s="127" t="n">
        <f aca="false">L5905</f>
        <v>10.92</v>
      </c>
      <c r="J5905" s="127" t="n">
        <f aca="false">M5905</f>
        <v>0.44</v>
      </c>
      <c r="L5905" s="108" t="n">
        <f aca="false">TRUNC(N5905-N5905*$O$2,2)</f>
        <v>10.92</v>
      </c>
      <c r="M5905" s="108" t="n">
        <f aca="false">TRUNC(O5905-O5905*$O$2,2)</f>
        <v>0.44</v>
      </c>
      <c r="N5905" s="0" t="s">
        <v>1677</v>
      </c>
      <c r="O5905" s="0" t="s">
        <v>1933</v>
      </c>
    </row>
    <row r="5906" customFormat="false" ht="12.75" hidden="false" customHeight="false" outlineLevel="0" collapsed="false">
      <c r="A5906" s="122" t="s">
        <v>1578</v>
      </c>
      <c r="B5906" s="123" t="n">
        <v>4722</v>
      </c>
      <c r="C5906" s="122" t="s">
        <v>50</v>
      </c>
      <c r="D5906" s="122" t="s">
        <v>1776</v>
      </c>
      <c r="E5906" s="124" t="s">
        <v>1581</v>
      </c>
      <c r="F5906" s="124"/>
      <c r="G5906" s="125" t="s">
        <v>24</v>
      </c>
      <c r="H5906" s="126" t="n">
        <v>0.00016</v>
      </c>
      <c r="I5906" s="127" t="n">
        <f aca="false">L5906</f>
        <v>14.67</v>
      </c>
      <c r="J5906" s="127" t="n">
        <f aca="false">M5906</f>
        <v>0</v>
      </c>
      <c r="L5906" s="108" t="n">
        <f aca="false">TRUNC(N5906-N5906*$O$2,2)</f>
        <v>14.67</v>
      </c>
      <c r="M5906" s="108" t="n">
        <f aca="false">TRUNC(O5906-O5906*$O$2,2)</f>
        <v>0</v>
      </c>
      <c r="N5906" s="0" t="s">
        <v>1777</v>
      </c>
      <c r="O5906" s="0" t="s">
        <v>1635</v>
      </c>
    </row>
    <row r="5907" customFormat="false" ht="12.75" hidden="false" customHeight="false" outlineLevel="0" collapsed="false">
      <c r="A5907" s="122" t="s">
        <v>1578</v>
      </c>
      <c r="B5907" s="123" t="n">
        <v>11247</v>
      </c>
      <c r="C5907" s="122" t="s">
        <v>50</v>
      </c>
      <c r="D5907" s="122" t="s">
        <v>1795</v>
      </c>
      <c r="E5907" s="124" t="s">
        <v>1581</v>
      </c>
      <c r="F5907" s="124"/>
      <c r="G5907" s="125" t="s">
        <v>24</v>
      </c>
      <c r="H5907" s="126" t="n">
        <v>4E-005</v>
      </c>
      <c r="I5907" s="127" t="n">
        <f aca="false">L5907</f>
        <v>255.84</v>
      </c>
      <c r="J5907" s="127" t="n">
        <f aca="false">M5907</f>
        <v>0</v>
      </c>
      <c r="L5907" s="108" t="n">
        <f aca="false">TRUNC(N5907-N5907*$O$2,2)</f>
        <v>255.84</v>
      </c>
      <c r="M5907" s="108" t="n">
        <f aca="false">TRUNC(O5907-O5907*$O$2,2)</f>
        <v>0</v>
      </c>
      <c r="N5907" s="0" t="s">
        <v>1796</v>
      </c>
      <c r="O5907" s="0" t="s">
        <v>1644</v>
      </c>
    </row>
    <row r="5908" customFormat="false" ht="12.75" hidden="false" customHeight="false" outlineLevel="0" collapsed="false">
      <c r="A5908" s="122" t="s">
        <v>1578</v>
      </c>
      <c r="B5908" s="123" t="n">
        <v>2378</v>
      </c>
      <c r="C5908" s="122" t="s">
        <v>50</v>
      </c>
      <c r="D5908" s="122" t="s">
        <v>1657</v>
      </c>
      <c r="E5908" s="124" t="s">
        <v>1581</v>
      </c>
      <c r="F5908" s="124"/>
      <c r="G5908" s="125" t="s">
        <v>24</v>
      </c>
      <c r="H5908" s="126" t="n">
        <v>0.026456415</v>
      </c>
      <c r="I5908" s="127" t="n">
        <f aca="false">L5908</f>
        <v>3.51</v>
      </c>
      <c r="J5908" s="127" t="n">
        <f aca="false">M5908</f>
        <v>0.08</v>
      </c>
      <c r="L5908" s="108" t="n">
        <f aca="false">TRUNC(N5908-N5908*$O$2,2)</f>
        <v>3.51</v>
      </c>
      <c r="M5908" s="108" t="n">
        <f aca="false">TRUNC(O5908-O5908*$O$2,2)</f>
        <v>0.08</v>
      </c>
      <c r="N5908" s="0" t="s">
        <v>1658</v>
      </c>
      <c r="O5908" s="0" t="s">
        <v>1917</v>
      </c>
    </row>
    <row r="5909" customFormat="false" ht="38.25" hidden="false" customHeight="false" outlineLevel="0" collapsed="false">
      <c r="A5909" s="122" t="s">
        <v>1578</v>
      </c>
      <c r="B5909" s="123" t="s">
        <v>3676</v>
      </c>
      <c r="C5909" s="122" t="s">
        <v>50</v>
      </c>
      <c r="D5909" s="122" t="s">
        <v>3677</v>
      </c>
      <c r="E5909" s="124" t="s">
        <v>1581</v>
      </c>
      <c r="F5909" s="124"/>
      <c r="G5909" s="125" t="s">
        <v>287</v>
      </c>
      <c r="H5909" s="126" t="n">
        <v>0.378</v>
      </c>
      <c r="I5909" s="127" t="n">
        <f aca="false">L5909</f>
        <v>0.67</v>
      </c>
      <c r="J5909" s="127" t="n">
        <f aca="false">M5909</f>
        <v>0.24</v>
      </c>
      <c r="L5909" s="108" t="n">
        <f aca="false">TRUNC(N5909-N5909*$O$2,2)</f>
        <v>0.67</v>
      </c>
      <c r="M5909" s="108" t="n">
        <f aca="false">TRUNC(O5909-O5909*$O$2,2)</f>
        <v>0.24</v>
      </c>
      <c r="N5909" s="0" t="s">
        <v>2194</v>
      </c>
      <c r="O5909" s="0" t="s">
        <v>1918</v>
      </c>
    </row>
    <row r="5910" customFormat="false" ht="12.75" hidden="false" customHeight="false" outlineLevel="0" collapsed="false">
      <c r="A5910" s="122" t="s">
        <v>1578</v>
      </c>
      <c r="B5910" s="123" t="n">
        <v>10282</v>
      </c>
      <c r="C5910" s="122" t="s">
        <v>50</v>
      </c>
      <c r="D5910" s="122" t="s">
        <v>1789</v>
      </c>
      <c r="E5910" s="124" t="s">
        <v>1581</v>
      </c>
      <c r="F5910" s="124"/>
      <c r="G5910" s="125" t="s">
        <v>24</v>
      </c>
      <c r="H5910" s="126" t="n">
        <v>8E-005</v>
      </c>
      <c r="I5910" s="127" t="n">
        <f aca="false">L5910</f>
        <v>31.84</v>
      </c>
      <c r="J5910" s="127" t="n">
        <f aca="false">M5910</f>
        <v>0</v>
      </c>
      <c r="L5910" s="108" t="n">
        <f aca="false">TRUNC(N5910-N5910*$O$2,2)</f>
        <v>31.84</v>
      </c>
      <c r="M5910" s="108" t="n">
        <f aca="false">TRUNC(O5910-O5910*$O$2,2)</f>
        <v>0</v>
      </c>
      <c r="N5910" s="0" t="s">
        <v>1790</v>
      </c>
      <c r="O5910" s="0" t="s">
        <v>1635</v>
      </c>
    </row>
    <row r="5911" customFormat="false" ht="12.75" hidden="false" customHeight="false" outlineLevel="0" collapsed="false">
      <c r="A5911" s="122" t="s">
        <v>1578</v>
      </c>
      <c r="B5911" s="123" t="n">
        <v>941</v>
      </c>
      <c r="C5911" s="122" t="s">
        <v>50</v>
      </c>
      <c r="D5911" s="122" t="s">
        <v>1652</v>
      </c>
      <c r="E5911" s="124" t="s">
        <v>1581</v>
      </c>
      <c r="F5911" s="124"/>
      <c r="G5911" s="125" t="s">
        <v>24</v>
      </c>
      <c r="H5911" s="126" t="n">
        <v>0.000604725</v>
      </c>
      <c r="I5911" s="127" t="n">
        <f aca="false">L5911</f>
        <v>148.56</v>
      </c>
      <c r="J5911" s="127" t="n">
        <f aca="false">M5911</f>
        <v>0.08</v>
      </c>
      <c r="L5911" s="108" t="n">
        <f aca="false">TRUNC(N5911-N5911*$O$2,2)</f>
        <v>148.56</v>
      </c>
      <c r="M5911" s="108" t="n">
        <f aca="false">TRUNC(O5911-O5911*$O$2,2)</f>
        <v>0.08</v>
      </c>
      <c r="N5911" s="0" t="s">
        <v>1653</v>
      </c>
      <c r="O5911" s="0" t="s">
        <v>1917</v>
      </c>
    </row>
    <row r="5912" customFormat="false" ht="12.75" hidden="false" customHeight="false" outlineLevel="0" collapsed="false">
      <c r="A5912" s="122" t="s">
        <v>1578</v>
      </c>
      <c r="B5912" s="123" t="n">
        <v>1651</v>
      </c>
      <c r="C5912" s="122" t="s">
        <v>50</v>
      </c>
      <c r="D5912" s="122" t="s">
        <v>1638</v>
      </c>
      <c r="E5912" s="124" t="s">
        <v>1581</v>
      </c>
      <c r="F5912" s="124"/>
      <c r="G5912" s="125" t="s">
        <v>1639</v>
      </c>
      <c r="H5912" s="126" t="n">
        <v>0.00032252</v>
      </c>
      <c r="I5912" s="127" t="n">
        <f aca="false">L5912</f>
        <v>4.95</v>
      </c>
      <c r="J5912" s="127" t="n">
        <f aca="false">M5912</f>
        <v>0</v>
      </c>
      <c r="L5912" s="108" t="n">
        <f aca="false">TRUNC(N5912-N5912*$O$2,2)</f>
        <v>4.95</v>
      </c>
      <c r="M5912" s="108" t="n">
        <f aca="false">TRUNC(O5912-O5912*$O$2,2)</f>
        <v>0</v>
      </c>
      <c r="N5912" s="0" t="s">
        <v>1640</v>
      </c>
      <c r="O5912" s="0" t="s">
        <v>1635</v>
      </c>
    </row>
    <row r="5913" customFormat="false" ht="12.75" hidden="false" customHeight="false" outlineLevel="0" collapsed="false">
      <c r="A5913" s="122" t="s">
        <v>1578</v>
      </c>
      <c r="B5913" s="123" t="n">
        <v>10790</v>
      </c>
      <c r="C5913" s="122" t="s">
        <v>50</v>
      </c>
      <c r="D5913" s="122" t="s">
        <v>1780</v>
      </c>
      <c r="E5913" s="124" t="s">
        <v>1581</v>
      </c>
      <c r="F5913" s="124"/>
      <c r="G5913" s="125" t="s">
        <v>24</v>
      </c>
      <c r="H5913" s="126" t="n">
        <v>4E-005</v>
      </c>
      <c r="I5913" s="127" t="n">
        <f aca="false">L5913</f>
        <v>20.25</v>
      </c>
      <c r="J5913" s="127" t="n">
        <f aca="false">M5913</f>
        <v>0</v>
      </c>
      <c r="L5913" s="108" t="n">
        <f aca="false">TRUNC(N5913-N5913*$O$2,2)</f>
        <v>20.25</v>
      </c>
      <c r="M5913" s="108" t="n">
        <f aca="false">TRUNC(O5913-O5913*$O$2,2)</f>
        <v>0</v>
      </c>
      <c r="N5913" s="0" t="s">
        <v>1781</v>
      </c>
      <c r="O5913" s="0" t="s">
        <v>1635</v>
      </c>
    </row>
    <row r="5914" customFormat="false" ht="25.5" hidden="false" customHeight="false" outlineLevel="0" collapsed="false">
      <c r="A5914" s="122" t="s">
        <v>1578</v>
      </c>
      <c r="B5914" s="123" t="s">
        <v>1737</v>
      </c>
      <c r="C5914" s="122" t="s">
        <v>50</v>
      </c>
      <c r="D5914" s="122" t="s">
        <v>1738</v>
      </c>
      <c r="E5914" s="124" t="s">
        <v>1609</v>
      </c>
      <c r="F5914" s="124"/>
      <c r="G5914" s="125" t="s">
        <v>1610</v>
      </c>
      <c r="H5914" s="126" t="n">
        <v>0.4</v>
      </c>
      <c r="I5914" s="127" t="n">
        <f aca="false">L5914</f>
        <v>14.91</v>
      </c>
      <c r="J5914" s="127" t="n">
        <f aca="false">M5914</f>
        <v>5.96</v>
      </c>
      <c r="L5914" s="108" t="n">
        <f aca="false">TRUNC(N5914-N5914*$O$2,2)</f>
        <v>14.91</v>
      </c>
      <c r="M5914" s="108" t="n">
        <f aca="false">TRUNC(O5914-O5914*$O$2,2)</f>
        <v>5.96</v>
      </c>
      <c r="N5914" s="0" t="s">
        <v>1739</v>
      </c>
      <c r="O5914" s="0" t="s">
        <v>3103</v>
      </c>
    </row>
    <row r="5915" customFormat="false" ht="25.5" hidden="false" customHeight="false" outlineLevel="0" collapsed="false">
      <c r="A5915" s="122" t="s">
        <v>1578</v>
      </c>
      <c r="B5915" s="123" t="s">
        <v>1664</v>
      </c>
      <c r="C5915" s="122" t="s">
        <v>50</v>
      </c>
      <c r="D5915" s="122" t="s">
        <v>1665</v>
      </c>
      <c r="E5915" s="124" t="s">
        <v>1581</v>
      </c>
      <c r="F5915" s="124"/>
      <c r="G5915" s="125" t="s">
        <v>24</v>
      </c>
      <c r="H5915" s="126" t="n">
        <v>8.063E-005</v>
      </c>
      <c r="I5915" s="127" t="n">
        <f aca="false">L5915</f>
        <v>13.69</v>
      </c>
      <c r="J5915" s="127" t="n">
        <f aca="false">M5915</f>
        <v>0</v>
      </c>
      <c r="L5915" s="108" t="n">
        <f aca="false">TRUNC(N5915-N5915*$O$2,2)</f>
        <v>13.69</v>
      </c>
      <c r="M5915" s="108" t="n">
        <f aca="false">TRUNC(O5915-O5915*$O$2,2)</f>
        <v>0</v>
      </c>
      <c r="N5915" s="0" t="s">
        <v>1666</v>
      </c>
      <c r="O5915" s="0" t="s">
        <v>1635</v>
      </c>
    </row>
    <row r="5916" customFormat="false" ht="12.75" hidden="false" customHeight="false" outlineLevel="0" collapsed="false">
      <c r="A5916" s="122" t="s">
        <v>1578</v>
      </c>
      <c r="B5916" s="123" t="n">
        <v>10362</v>
      </c>
      <c r="C5916" s="122" t="s">
        <v>50</v>
      </c>
      <c r="D5916" s="122" t="s">
        <v>1674</v>
      </c>
      <c r="E5916" s="124" t="s">
        <v>1642</v>
      </c>
      <c r="F5916" s="124"/>
      <c r="G5916" s="125" t="s">
        <v>24</v>
      </c>
      <c r="H5916" s="126" t="n">
        <v>0.001814175</v>
      </c>
      <c r="I5916" s="127" t="n">
        <f aca="false">L5916</f>
        <v>9.78</v>
      </c>
      <c r="J5916" s="127" t="n">
        <f aca="false">M5916</f>
        <v>0.01</v>
      </c>
      <c r="L5916" s="108" t="n">
        <f aca="false">TRUNC(N5916-N5916*$O$2,2)</f>
        <v>9.78</v>
      </c>
      <c r="M5916" s="108" t="n">
        <f aca="false">TRUNC(O5916-O5916*$O$2,2)</f>
        <v>0.01</v>
      </c>
      <c r="N5916" s="0" t="s">
        <v>1675</v>
      </c>
      <c r="O5916" s="0" t="s">
        <v>1678</v>
      </c>
    </row>
    <row r="5917" customFormat="false" ht="25.5" hidden="false" customHeight="false" outlineLevel="0" collapsed="false">
      <c r="A5917" s="122" t="s">
        <v>1578</v>
      </c>
      <c r="B5917" s="123" t="s">
        <v>1645</v>
      </c>
      <c r="C5917" s="122" t="s">
        <v>50</v>
      </c>
      <c r="D5917" s="122" t="s">
        <v>1646</v>
      </c>
      <c r="E5917" s="124" t="s">
        <v>1581</v>
      </c>
      <c r="F5917" s="124"/>
      <c r="G5917" s="125" t="s">
        <v>24</v>
      </c>
      <c r="H5917" s="126" t="n">
        <v>6.3E-007</v>
      </c>
      <c r="I5917" s="127" t="n">
        <f aca="false">L5917</f>
        <v>140.49</v>
      </c>
      <c r="J5917" s="127" t="n">
        <f aca="false">M5917</f>
        <v>0</v>
      </c>
      <c r="L5917" s="108" t="n">
        <f aca="false">TRUNC(N5917-N5917*$O$2,2)</f>
        <v>140.49</v>
      </c>
      <c r="M5917" s="108" t="n">
        <f aca="false">TRUNC(O5917-O5917*$O$2,2)</f>
        <v>0</v>
      </c>
      <c r="N5917" s="0" t="s">
        <v>1647</v>
      </c>
      <c r="O5917" s="0" t="s">
        <v>1635</v>
      </c>
    </row>
    <row r="5918" customFormat="false" ht="12.75" hidden="false" customHeight="false" outlineLevel="0" collapsed="false">
      <c r="A5918" s="122" t="s">
        <v>1578</v>
      </c>
      <c r="B5918" s="123" t="n">
        <v>4728</v>
      </c>
      <c r="C5918" s="122" t="s">
        <v>50</v>
      </c>
      <c r="D5918" s="122" t="s">
        <v>1667</v>
      </c>
      <c r="E5918" s="124" t="s">
        <v>1581</v>
      </c>
      <c r="F5918" s="124"/>
      <c r="G5918" s="125" t="s">
        <v>24</v>
      </c>
      <c r="H5918" s="126" t="n">
        <v>9.45E-007</v>
      </c>
      <c r="I5918" s="127" t="n">
        <f aca="false">L5918</f>
        <v>14.5</v>
      </c>
      <c r="J5918" s="127" t="n">
        <f aca="false">M5918</f>
        <v>0</v>
      </c>
      <c r="L5918" s="108" t="n">
        <f aca="false">TRUNC(N5918-N5918*$O$2,2)</f>
        <v>14.5</v>
      </c>
      <c r="M5918" s="108" t="n">
        <f aca="false">TRUNC(O5918-O5918*$O$2,2)</f>
        <v>0</v>
      </c>
      <c r="N5918" s="0" t="s">
        <v>1668</v>
      </c>
      <c r="O5918" s="0" t="s">
        <v>1635</v>
      </c>
    </row>
    <row r="5919" customFormat="false" ht="12.75" hidden="false" customHeight="false" outlineLevel="0" collapsed="false">
      <c r="A5919" s="122" t="s">
        <v>1578</v>
      </c>
      <c r="B5919" s="123" t="n">
        <v>11246</v>
      </c>
      <c r="C5919" s="122" t="s">
        <v>50</v>
      </c>
      <c r="D5919" s="122" t="s">
        <v>1816</v>
      </c>
      <c r="E5919" s="124" t="s">
        <v>1581</v>
      </c>
      <c r="F5919" s="124"/>
      <c r="G5919" s="125" t="s">
        <v>765</v>
      </c>
      <c r="H5919" s="126" t="n">
        <v>0.00028</v>
      </c>
      <c r="I5919" s="127" t="n">
        <f aca="false">L5919</f>
        <v>7.97</v>
      </c>
      <c r="J5919" s="127" t="n">
        <f aca="false">M5919</f>
        <v>0</v>
      </c>
      <c r="L5919" s="108" t="n">
        <f aca="false">TRUNC(N5919-N5919*$O$2,2)</f>
        <v>7.97</v>
      </c>
      <c r="M5919" s="108" t="n">
        <f aca="false">TRUNC(O5919-O5919*$O$2,2)</f>
        <v>0</v>
      </c>
      <c r="N5919" s="0" t="s">
        <v>1817</v>
      </c>
      <c r="O5919" s="0" t="s">
        <v>1635</v>
      </c>
    </row>
    <row r="5920" customFormat="false" ht="25.5" hidden="false" customHeight="false" outlineLevel="0" collapsed="false">
      <c r="A5920" s="122" t="s">
        <v>1578</v>
      </c>
      <c r="B5920" s="123" t="s">
        <v>1631</v>
      </c>
      <c r="C5920" s="122" t="s">
        <v>50</v>
      </c>
      <c r="D5920" s="122" t="s">
        <v>1632</v>
      </c>
      <c r="E5920" s="124" t="s">
        <v>1581</v>
      </c>
      <c r="F5920" s="124"/>
      <c r="G5920" s="125" t="s">
        <v>1633</v>
      </c>
      <c r="H5920" s="126" t="n">
        <v>0.000927245</v>
      </c>
      <c r="I5920" s="127" t="n">
        <f aca="false">L5920</f>
        <v>9.48</v>
      </c>
      <c r="J5920" s="127" t="n">
        <f aca="false">M5920</f>
        <v>0</v>
      </c>
      <c r="L5920" s="108" t="n">
        <f aca="false">TRUNC(N5920-N5920*$O$2,2)</f>
        <v>9.48</v>
      </c>
      <c r="M5920" s="108" t="n">
        <f aca="false">TRUNC(O5920-O5920*$O$2,2)</f>
        <v>0</v>
      </c>
      <c r="N5920" s="0" t="s">
        <v>1634</v>
      </c>
      <c r="O5920" s="0" t="s">
        <v>1644</v>
      </c>
    </row>
    <row r="5921" customFormat="false" ht="12.75" hidden="false" customHeight="false" outlineLevel="0" collapsed="false">
      <c r="A5921" s="122" t="s">
        <v>1578</v>
      </c>
      <c r="B5921" s="123" t="n">
        <v>10788</v>
      </c>
      <c r="C5921" s="122" t="s">
        <v>50</v>
      </c>
      <c r="D5921" s="122" t="s">
        <v>1650</v>
      </c>
      <c r="E5921" s="124" t="s">
        <v>1581</v>
      </c>
      <c r="F5921" s="124"/>
      <c r="G5921" s="125" t="s">
        <v>24</v>
      </c>
      <c r="H5921" s="126" t="n">
        <v>6.3E-007</v>
      </c>
      <c r="I5921" s="127" t="n">
        <f aca="false">L5921</f>
        <v>28.8</v>
      </c>
      <c r="J5921" s="127" t="n">
        <f aca="false">M5921</f>
        <v>0</v>
      </c>
      <c r="L5921" s="108" t="n">
        <f aca="false">TRUNC(N5921-N5921*$O$2,2)</f>
        <v>28.8</v>
      </c>
      <c r="M5921" s="108" t="n">
        <f aca="false">TRUNC(O5921-O5921*$O$2,2)</f>
        <v>0</v>
      </c>
      <c r="N5921" s="0" t="s">
        <v>1651</v>
      </c>
      <c r="O5921" s="0" t="s">
        <v>1635</v>
      </c>
    </row>
    <row r="5922" customFormat="false" ht="12.75" hidden="false" customHeight="false" outlineLevel="0" collapsed="false">
      <c r="A5922" s="122" t="s">
        <v>1578</v>
      </c>
      <c r="B5922" s="123" t="n">
        <v>10517</v>
      </c>
      <c r="C5922" s="122" t="s">
        <v>50</v>
      </c>
      <c r="D5922" s="122" t="s">
        <v>1669</v>
      </c>
      <c r="E5922" s="124" t="s">
        <v>1642</v>
      </c>
      <c r="F5922" s="124"/>
      <c r="G5922" s="125" t="s">
        <v>1670</v>
      </c>
      <c r="H5922" s="126" t="n">
        <v>0.00016126</v>
      </c>
      <c r="I5922" s="127" t="n">
        <f aca="false">L5922</f>
        <v>234.15</v>
      </c>
      <c r="J5922" s="127" t="n">
        <f aca="false">M5922</f>
        <v>0.03</v>
      </c>
      <c r="L5922" s="108" t="n">
        <f aca="false">TRUNC(N5922-N5922*$O$2,2)</f>
        <v>234.15</v>
      </c>
      <c r="M5922" s="108" t="n">
        <f aca="false">TRUNC(O5922-O5922*$O$2,2)</f>
        <v>0.03</v>
      </c>
      <c r="N5922" s="0" t="s">
        <v>1671</v>
      </c>
      <c r="O5922" s="0" t="s">
        <v>1788</v>
      </c>
    </row>
    <row r="5923" customFormat="false" ht="12.75" hidden="false" customHeight="false" outlineLevel="0" collapsed="false">
      <c r="A5923" s="122" t="s">
        <v>1578</v>
      </c>
      <c r="B5923" s="123" t="n">
        <v>11265</v>
      </c>
      <c r="C5923" s="122" t="s">
        <v>50</v>
      </c>
      <c r="D5923" s="122" t="s">
        <v>1822</v>
      </c>
      <c r="E5923" s="124" t="s">
        <v>1581</v>
      </c>
      <c r="F5923" s="124"/>
      <c r="G5923" s="125" t="s">
        <v>24</v>
      </c>
      <c r="H5923" s="126" t="n">
        <v>0.00016</v>
      </c>
      <c r="I5923" s="127" t="n">
        <f aca="false">L5923</f>
        <v>14.63</v>
      </c>
      <c r="J5923" s="127" t="n">
        <f aca="false">M5923</f>
        <v>0</v>
      </c>
      <c r="L5923" s="108" t="n">
        <f aca="false">TRUNC(N5923-N5923*$O$2,2)</f>
        <v>14.63</v>
      </c>
      <c r="M5923" s="108" t="n">
        <f aca="false">TRUNC(O5923-O5923*$O$2,2)</f>
        <v>0</v>
      </c>
      <c r="N5923" s="0" t="s">
        <v>1823</v>
      </c>
      <c r="O5923" s="0" t="s">
        <v>1635</v>
      </c>
    </row>
    <row r="5924" customFormat="false" ht="12.75" hidden="false" customHeight="false" outlineLevel="0" collapsed="false">
      <c r="A5924" s="122" t="s">
        <v>1578</v>
      </c>
      <c r="B5924" s="123" t="n">
        <v>11245</v>
      </c>
      <c r="C5924" s="122" t="s">
        <v>50</v>
      </c>
      <c r="D5924" s="122" t="s">
        <v>1814</v>
      </c>
      <c r="E5924" s="124" t="s">
        <v>1581</v>
      </c>
      <c r="F5924" s="124"/>
      <c r="G5924" s="125" t="s">
        <v>24</v>
      </c>
      <c r="H5924" s="126" t="n">
        <v>0.00028</v>
      </c>
      <c r="I5924" s="127" t="n">
        <f aca="false">L5924</f>
        <v>9.05</v>
      </c>
      <c r="J5924" s="127" t="n">
        <f aca="false">M5924</f>
        <v>0</v>
      </c>
      <c r="L5924" s="108" t="n">
        <f aca="false">TRUNC(N5924-N5924*$O$2,2)</f>
        <v>9.05</v>
      </c>
      <c r="M5924" s="108" t="n">
        <f aca="false">TRUNC(O5924-O5924*$O$2,2)</f>
        <v>0</v>
      </c>
      <c r="N5924" s="0" t="s">
        <v>1815</v>
      </c>
      <c r="O5924" s="0" t="s">
        <v>1635</v>
      </c>
    </row>
    <row r="5925" customFormat="false" ht="25.5" hidden="false" customHeight="false" outlineLevel="0" collapsed="false">
      <c r="A5925" s="122" t="s">
        <v>1578</v>
      </c>
      <c r="B5925" s="123" t="n">
        <v>10761</v>
      </c>
      <c r="C5925" s="122" t="s">
        <v>50</v>
      </c>
      <c r="D5925" s="122" t="s">
        <v>1641</v>
      </c>
      <c r="E5925" s="124" t="s">
        <v>1642</v>
      </c>
      <c r="F5925" s="124"/>
      <c r="G5925" s="125" t="s">
        <v>24</v>
      </c>
      <c r="H5925" s="126" t="n">
        <v>0.04104067</v>
      </c>
      <c r="I5925" s="127" t="n">
        <f aca="false">L5925</f>
        <v>3.9</v>
      </c>
      <c r="J5925" s="127" t="n">
        <f aca="false">M5925</f>
        <v>0.15</v>
      </c>
      <c r="L5925" s="108" t="n">
        <f aca="false">TRUNC(N5925-N5925*$O$2,2)</f>
        <v>3.9</v>
      </c>
      <c r="M5925" s="108" t="n">
        <f aca="false">TRUNC(O5925-O5925*$O$2,2)</f>
        <v>0.15</v>
      </c>
      <c r="N5925" s="0" t="s">
        <v>1643</v>
      </c>
      <c r="O5925" s="0" t="s">
        <v>2077</v>
      </c>
    </row>
    <row r="5926" customFormat="false" ht="25.5" hidden="false" customHeight="false" outlineLevel="0" collapsed="false">
      <c r="A5926" s="122" t="s">
        <v>1578</v>
      </c>
      <c r="B5926" s="123" t="s">
        <v>1616</v>
      </c>
      <c r="C5926" s="122" t="s">
        <v>50</v>
      </c>
      <c r="D5926" s="122" t="s">
        <v>1617</v>
      </c>
      <c r="E5926" s="124" t="s">
        <v>1609</v>
      </c>
      <c r="F5926" s="124"/>
      <c r="G5926" s="125" t="s">
        <v>1610</v>
      </c>
      <c r="H5926" s="126" t="n">
        <v>0.00315</v>
      </c>
      <c r="I5926" s="127" t="n">
        <f aca="false">L5926</f>
        <v>10.65</v>
      </c>
      <c r="J5926" s="127" t="n">
        <f aca="false">M5926</f>
        <v>0.03</v>
      </c>
      <c r="L5926" s="108" t="n">
        <f aca="false">TRUNC(N5926-N5926*$O$2,2)</f>
        <v>10.65</v>
      </c>
      <c r="M5926" s="108" t="n">
        <f aca="false">TRUNC(O5926-O5926*$O$2,2)</f>
        <v>0.03</v>
      </c>
      <c r="N5926" s="0" t="s">
        <v>1618</v>
      </c>
      <c r="O5926" s="0" t="s">
        <v>1788</v>
      </c>
    </row>
    <row r="5927" customFormat="false" ht="12.75" hidden="false" customHeight="false" outlineLevel="0" collapsed="false">
      <c r="A5927" s="122" t="s">
        <v>1578</v>
      </c>
      <c r="B5927" s="123" t="n">
        <v>10599</v>
      </c>
      <c r="C5927" s="122" t="s">
        <v>50</v>
      </c>
      <c r="D5927" s="122" t="s">
        <v>1648</v>
      </c>
      <c r="E5927" s="124" t="s">
        <v>1581</v>
      </c>
      <c r="F5927" s="124"/>
      <c r="G5927" s="125" t="s">
        <v>24</v>
      </c>
      <c r="H5927" s="126" t="n">
        <v>0.00072567</v>
      </c>
      <c r="I5927" s="127" t="n">
        <f aca="false">L5927</f>
        <v>14.04</v>
      </c>
      <c r="J5927" s="127" t="n">
        <f aca="false">M5927</f>
        <v>0</v>
      </c>
      <c r="L5927" s="108" t="n">
        <f aca="false">TRUNC(N5927-N5927*$O$2,2)</f>
        <v>14.04</v>
      </c>
      <c r="M5927" s="108" t="n">
        <f aca="false">TRUNC(O5927-O5927*$O$2,2)</f>
        <v>0</v>
      </c>
      <c r="N5927" s="0" t="s">
        <v>1649</v>
      </c>
      <c r="O5927" s="0" t="s">
        <v>1644</v>
      </c>
    </row>
    <row r="5928" customFormat="false" ht="12.75" hidden="false" customHeight="false" outlineLevel="0" collapsed="false">
      <c r="A5928" s="122" t="s">
        <v>1578</v>
      </c>
      <c r="B5928" s="123" t="n">
        <v>13252</v>
      </c>
      <c r="C5928" s="122" t="s">
        <v>50</v>
      </c>
      <c r="D5928" s="122" t="s">
        <v>3673</v>
      </c>
      <c r="E5928" s="124" t="s">
        <v>1581</v>
      </c>
      <c r="F5928" s="124"/>
      <c r="G5928" s="125" t="s">
        <v>366</v>
      </c>
      <c r="H5928" s="126" t="n">
        <v>1</v>
      </c>
      <c r="I5928" s="127" t="n">
        <f aca="false">L5928</f>
        <v>117.31</v>
      </c>
      <c r="J5928" s="127" t="n">
        <f aca="false">M5928</f>
        <v>117.31</v>
      </c>
      <c r="L5928" s="108" t="n">
        <f aca="false">TRUNC(N5928-N5928*$O$2,2)</f>
        <v>117.31</v>
      </c>
      <c r="M5928" s="108" t="n">
        <f aca="false">TRUNC(O5928-O5928*$O$2,2)</f>
        <v>117.31</v>
      </c>
      <c r="N5928" s="0" t="s">
        <v>3674</v>
      </c>
      <c r="O5928" s="0" t="s">
        <v>3674</v>
      </c>
    </row>
    <row r="5929" customFormat="false" ht="12.75" hidden="false" customHeight="false" outlineLevel="0" collapsed="false">
      <c r="A5929" s="122" t="s">
        <v>1578</v>
      </c>
      <c r="B5929" s="123" t="n">
        <v>10789</v>
      </c>
      <c r="C5929" s="122" t="s">
        <v>50</v>
      </c>
      <c r="D5929" s="122" t="s">
        <v>1804</v>
      </c>
      <c r="E5929" s="124" t="s">
        <v>1581</v>
      </c>
      <c r="F5929" s="124"/>
      <c r="G5929" s="125" t="s">
        <v>24</v>
      </c>
      <c r="H5929" s="126" t="n">
        <v>8E-005</v>
      </c>
      <c r="I5929" s="127" t="n">
        <f aca="false">L5929</f>
        <v>12.01</v>
      </c>
      <c r="J5929" s="127" t="n">
        <f aca="false">M5929</f>
        <v>0</v>
      </c>
      <c r="L5929" s="108" t="n">
        <f aca="false">TRUNC(N5929-N5929*$O$2,2)</f>
        <v>12.01</v>
      </c>
      <c r="M5929" s="108" t="n">
        <f aca="false">TRUNC(O5929-O5929*$O$2,2)</f>
        <v>0</v>
      </c>
      <c r="N5929" s="0" t="s">
        <v>1805</v>
      </c>
      <c r="O5929" s="0" t="s">
        <v>1635</v>
      </c>
    </row>
    <row r="5930" customFormat="false" ht="12.75" hidden="false" customHeight="false" outlineLevel="0" collapsed="false">
      <c r="A5930" s="122" t="s">
        <v>1578</v>
      </c>
      <c r="B5930" s="123" t="n">
        <v>10596</v>
      </c>
      <c r="C5930" s="122" t="s">
        <v>50</v>
      </c>
      <c r="D5930" s="122" t="s">
        <v>1672</v>
      </c>
      <c r="E5930" s="124" t="s">
        <v>1581</v>
      </c>
      <c r="F5930" s="124"/>
      <c r="G5930" s="125" t="s">
        <v>24</v>
      </c>
      <c r="H5930" s="126" t="n">
        <v>0.001814175</v>
      </c>
      <c r="I5930" s="127" t="n">
        <f aca="false">L5930</f>
        <v>3.82</v>
      </c>
      <c r="J5930" s="127" t="n">
        <f aca="false">M5930</f>
        <v>0</v>
      </c>
      <c r="L5930" s="108" t="n">
        <f aca="false">TRUNC(N5930-N5930*$O$2,2)</f>
        <v>3.82</v>
      </c>
      <c r="M5930" s="108" t="n">
        <f aca="false">TRUNC(O5930-O5930*$O$2,2)</f>
        <v>0</v>
      </c>
      <c r="N5930" s="0" t="s">
        <v>1673</v>
      </c>
      <c r="O5930" s="0" t="s">
        <v>1635</v>
      </c>
    </row>
    <row r="5931" customFormat="false" ht="12.75" hidden="false" customHeight="false" outlineLevel="0" collapsed="false">
      <c r="A5931" s="122" t="s">
        <v>1578</v>
      </c>
      <c r="B5931" s="123" t="n">
        <v>10492</v>
      </c>
      <c r="C5931" s="122" t="s">
        <v>50</v>
      </c>
      <c r="D5931" s="122" t="s">
        <v>1662</v>
      </c>
      <c r="E5931" s="124" t="s">
        <v>1581</v>
      </c>
      <c r="F5931" s="124"/>
      <c r="G5931" s="125" t="s">
        <v>24</v>
      </c>
      <c r="H5931" s="126" t="n">
        <v>0.001814175</v>
      </c>
      <c r="I5931" s="127" t="n">
        <f aca="false">L5931</f>
        <v>148.29</v>
      </c>
      <c r="J5931" s="127" t="n">
        <f aca="false">M5931</f>
        <v>0.26</v>
      </c>
      <c r="L5931" s="108" t="n">
        <f aca="false">TRUNC(N5931-N5931*$O$2,2)</f>
        <v>148.29</v>
      </c>
      <c r="M5931" s="108" t="n">
        <f aca="false">TRUNC(O5931-O5931*$O$2,2)</f>
        <v>0.26</v>
      </c>
      <c r="N5931" s="0" t="s">
        <v>1663</v>
      </c>
      <c r="O5931" s="0" t="s">
        <v>2385</v>
      </c>
    </row>
    <row r="5932" customFormat="false" ht="12.75" hidden="false" customHeight="false" outlineLevel="0" collapsed="false">
      <c r="A5932" s="122" t="s">
        <v>1578</v>
      </c>
      <c r="B5932" s="123" t="n">
        <v>11243</v>
      </c>
      <c r="C5932" s="122" t="s">
        <v>50</v>
      </c>
      <c r="D5932" s="122" t="s">
        <v>1798</v>
      </c>
      <c r="E5932" s="124" t="s">
        <v>1581</v>
      </c>
      <c r="F5932" s="124"/>
      <c r="G5932" s="125" t="s">
        <v>24</v>
      </c>
      <c r="H5932" s="126" t="n">
        <v>4E-005</v>
      </c>
      <c r="I5932" s="127" t="n">
        <f aca="false">L5932</f>
        <v>21.85</v>
      </c>
      <c r="J5932" s="127" t="n">
        <f aca="false">M5932</f>
        <v>0</v>
      </c>
      <c r="L5932" s="108" t="n">
        <f aca="false">TRUNC(N5932-N5932*$O$2,2)</f>
        <v>21.85</v>
      </c>
      <c r="M5932" s="108" t="n">
        <f aca="false">TRUNC(O5932-O5932*$O$2,2)</f>
        <v>0</v>
      </c>
      <c r="N5932" s="0" t="s">
        <v>1799</v>
      </c>
      <c r="O5932" s="0" t="s">
        <v>1635</v>
      </c>
    </row>
    <row r="5933" customFormat="false" ht="25.5" hidden="false" customHeight="false" outlineLevel="0" collapsed="false">
      <c r="A5933" s="122" t="s">
        <v>1578</v>
      </c>
      <c r="B5933" s="123" t="n">
        <v>4174</v>
      </c>
      <c r="C5933" s="122" t="s">
        <v>50</v>
      </c>
      <c r="D5933" s="122" t="s">
        <v>1820</v>
      </c>
      <c r="E5933" s="124" t="s">
        <v>1581</v>
      </c>
      <c r="F5933" s="124"/>
      <c r="G5933" s="125" t="s">
        <v>24</v>
      </c>
      <c r="H5933" s="126" t="n">
        <v>0.0002</v>
      </c>
      <c r="I5933" s="127" t="n">
        <f aca="false">L5933</f>
        <v>8.42</v>
      </c>
      <c r="J5933" s="127" t="n">
        <f aca="false">M5933</f>
        <v>0</v>
      </c>
      <c r="L5933" s="108" t="n">
        <f aca="false">TRUNC(N5933-N5933*$O$2,2)</f>
        <v>8.42</v>
      </c>
      <c r="M5933" s="108" t="n">
        <f aca="false">TRUNC(O5933-O5933*$O$2,2)</f>
        <v>0</v>
      </c>
      <c r="N5933" s="0" t="s">
        <v>1821</v>
      </c>
      <c r="O5933" s="0" t="s">
        <v>1635</v>
      </c>
    </row>
    <row r="5934" customFormat="false" ht="25.5" hidden="false" customHeight="false" outlineLevel="0" collapsed="false">
      <c r="A5934" s="122" t="s">
        <v>1578</v>
      </c>
      <c r="B5934" s="123" t="s">
        <v>1659</v>
      </c>
      <c r="C5934" s="122" t="s">
        <v>50</v>
      </c>
      <c r="D5934" s="122" t="s">
        <v>1660</v>
      </c>
      <c r="E5934" s="124" t="s">
        <v>1581</v>
      </c>
      <c r="F5934" s="124"/>
      <c r="G5934" s="125" t="s">
        <v>1633</v>
      </c>
      <c r="H5934" s="126" t="n">
        <v>0.00032252</v>
      </c>
      <c r="I5934" s="127" t="n">
        <f aca="false">L5934</f>
        <v>50.57</v>
      </c>
      <c r="J5934" s="127" t="n">
        <f aca="false">M5934</f>
        <v>0.01</v>
      </c>
      <c r="L5934" s="108" t="n">
        <f aca="false">TRUNC(N5934-N5934*$O$2,2)</f>
        <v>50.57</v>
      </c>
      <c r="M5934" s="108" t="n">
        <f aca="false">TRUNC(O5934-O5934*$O$2,2)</f>
        <v>0.01</v>
      </c>
      <c r="N5934" s="0" t="s">
        <v>1661</v>
      </c>
      <c r="O5934" s="0" t="s">
        <v>1678</v>
      </c>
    </row>
    <row r="5935" customFormat="false" ht="25.5" hidden="false" customHeight="false" outlineLevel="0" collapsed="false">
      <c r="A5935" s="122" t="s">
        <v>1578</v>
      </c>
      <c r="B5935" s="123" t="s">
        <v>1654</v>
      </c>
      <c r="C5935" s="122" t="s">
        <v>50</v>
      </c>
      <c r="D5935" s="122" t="s">
        <v>1655</v>
      </c>
      <c r="E5935" s="124" t="s">
        <v>1581</v>
      </c>
      <c r="F5935" s="124"/>
      <c r="G5935" s="125" t="s">
        <v>24</v>
      </c>
      <c r="H5935" s="126" t="n">
        <v>0.00024189</v>
      </c>
      <c r="I5935" s="127" t="n">
        <f aca="false">L5935</f>
        <v>10.53</v>
      </c>
      <c r="J5935" s="127" t="n">
        <f aca="false">M5935</f>
        <v>0</v>
      </c>
      <c r="L5935" s="108" t="n">
        <f aca="false">TRUNC(N5935-N5935*$O$2,2)</f>
        <v>10.53</v>
      </c>
      <c r="M5935" s="108" t="n">
        <f aca="false">TRUNC(O5935-O5935*$O$2,2)</f>
        <v>0</v>
      </c>
      <c r="N5935" s="0" t="s">
        <v>1656</v>
      </c>
      <c r="O5935" s="0" t="s">
        <v>1635</v>
      </c>
    </row>
    <row r="5936" customFormat="false" ht="12.75" hidden="false" customHeight="false" outlineLevel="0" collapsed="false">
      <c r="A5936" s="122" t="s">
        <v>1578</v>
      </c>
      <c r="B5936" s="123" t="n">
        <v>4729</v>
      </c>
      <c r="C5936" s="122" t="s">
        <v>50</v>
      </c>
      <c r="D5936" s="122" t="s">
        <v>1636</v>
      </c>
      <c r="E5936" s="124" t="s">
        <v>1581</v>
      </c>
      <c r="F5936" s="124"/>
      <c r="G5936" s="125" t="s">
        <v>24</v>
      </c>
      <c r="H5936" s="126" t="n">
        <v>3.15E-007</v>
      </c>
      <c r="I5936" s="127" t="n">
        <f aca="false">L5936</f>
        <v>24.58</v>
      </c>
      <c r="J5936" s="127" t="n">
        <f aca="false">M5936</f>
        <v>0</v>
      </c>
      <c r="L5936" s="108" t="n">
        <f aca="false">TRUNC(N5936-N5936*$O$2,2)</f>
        <v>24.58</v>
      </c>
      <c r="M5936" s="108" t="n">
        <f aca="false">TRUNC(O5936-O5936*$O$2,2)</f>
        <v>0</v>
      </c>
      <c r="N5936" s="0" t="s">
        <v>1637</v>
      </c>
      <c r="O5936" s="0" t="s">
        <v>1635</v>
      </c>
    </row>
    <row r="5937" customFormat="false" ht="12.75" hidden="false" customHeight="false" outlineLevel="0" collapsed="false">
      <c r="A5937" s="115"/>
      <c r="B5937" s="115"/>
      <c r="C5937" s="115"/>
      <c r="D5937" s="115"/>
      <c r="E5937" s="115"/>
      <c r="F5937" s="116"/>
      <c r="G5937" s="115"/>
      <c r="H5937" s="116"/>
      <c r="I5937" s="115"/>
      <c r="J5937" s="116"/>
      <c r="L5937" s="108"/>
      <c r="M5937" s="108" t="n">
        <f aca="false">TRUNC(O5937-O5937*$O$2,2)</f>
        <v>5.99</v>
      </c>
      <c r="N5937" s="0" t="s">
        <v>1574</v>
      </c>
      <c r="O5937" s="0" t="n">
        <v>7.68</v>
      </c>
    </row>
    <row r="5938" customFormat="false" ht="12.75" hidden="false" customHeight="false" outlineLevel="0" collapsed="false">
      <c r="A5938" s="115"/>
      <c r="B5938" s="115"/>
      <c r="C5938" s="115"/>
      <c r="D5938" s="115"/>
      <c r="E5938" s="115"/>
      <c r="F5938" s="116"/>
      <c r="G5938" s="115"/>
      <c r="H5938" s="117" t="s">
        <v>1575</v>
      </c>
      <c r="I5938" s="117"/>
      <c r="J5938" s="118" t="n">
        <f aca="false">M5938</f>
        <v>152.69</v>
      </c>
      <c r="L5938" s="108" t="n">
        <f aca="false">TRUNC(N5938-N5938*$O$2,2)</f>
        <v>0</v>
      </c>
      <c r="M5938" s="108" t="n">
        <f aca="false">TRUNC(O5938-O5938*$O$2,2)</f>
        <v>152.69</v>
      </c>
      <c r="N5938" s="0" t="n">
        <v>0</v>
      </c>
      <c r="O5938" s="0" t="n">
        <v>195.64</v>
      </c>
    </row>
    <row r="5939" customFormat="false" ht="13.5" hidden="false" customHeight="false" outlineLevel="0" collapsed="false">
      <c r="A5939" s="30"/>
      <c r="B5939" s="30"/>
      <c r="C5939" s="30"/>
      <c r="D5939" s="30"/>
      <c r="E5939" s="30"/>
      <c r="F5939" s="30"/>
      <c r="G5939" s="30"/>
      <c r="H5939" s="119"/>
      <c r="I5939" s="30"/>
      <c r="J5939" s="120"/>
      <c r="L5939" s="108"/>
      <c r="M5939" s="108" t="n">
        <f aca="false">TRUNC(O5939-O5939*$O$2,2)</f>
        <v>916.18</v>
      </c>
      <c r="N5939" s="0" t="s">
        <v>1576</v>
      </c>
      <c r="O5939" s="0" t="n">
        <v>1173.84</v>
      </c>
    </row>
    <row r="5940" customFormat="false" ht="13.5" hidden="false" customHeight="false" outlineLevel="0" collapsed="false">
      <c r="A5940" s="121"/>
      <c r="B5940" s="121"/>
      <c r="C5940" s="121"/>
      <c r="D5940" s="121"/>
      <c r="E5940" s="121"/>
      <c r="F5940" s="121"/>
      <c r="G5940" s="121"/>
      <c r="H5940" s="121"/>
      <c r="I5940" s="121"/>
      <c r="J5940" s="121"/>
      <c r="L5940" s="108" t="n">
        <f aca="false">TRUNC(N5940-N5940*$O$2,2)</f>
        <v>0</v>
      </c>
      <c r="M5940" s="108" t="n">
        <f aca="false">TRUNC(O5940-O5940*$O$2,2)</f>
        <v>0</v>
      </c>
      <c r="N5940" s="0" t="n">
        <v>0</v>
      </c>
      <c r="O5940" s="0" t="n">
        <v>0</v>
      </c>
    </row>
    <row r="5941" customFormat="false" ht="12.75" hidden="false" customHeight="false" outlineLevel="0" collapsed="false">
      <c r="A5941" s="22" t="s">
        <v>955</v>
      </c>
      <c r="B5941" s="22"/>
      <c r="C5941" s="22"/>
      <c r="D5941" s="22" t="s">
        <v>956</v>
      </c>
      <c r="E5941" s="22"/>
      <c r="F5941" s="96"/>
      <c r="G5941" s="96"/>
      <c r="H5941" s="24"/>
      <c r="I5941" s="22"/>
      <c r="J5941" s="97"/>
      <c r="L5941" s="108" t="n">
        <f aca="false">TRUNC(N5941-N5941*$O$2,2)</f>
        <v>0</v>
      </c>
      <c r="M5941" s="108" t="n">
        <f aca="false">TRUNC(O5941-O5941*$O$2,2)</f>
        <v>0</v>
      </c>
      <c r="N5941" s="0" t="n">
        <v>0</v>
      </c>
      <c r="O5941" s="0" t="n">
        <v>0</v>
      </c>
    </row>
    <row r="5942" customFormat="false" ht="12.75" hidden="false" customHeight="false" outlineLevel="0" collapsed="false">
      <c r="A5942" s="22" t="s">
        <v>957</v>
      </c>
      <c r="B5942" s="22"/>
      <c r="C5942" s="22"/>
      <c r="D5942" s="22" t="s">
        <v>958</v>
      </c>
      <c r="E5942" s="22"/>
      <c r="F5942" s="96"/>
      <c r="G5942" s="96"/>
      <c r="H5942" s="24"/>
      <c r="I5942" s="22"/>
      <c r="J5942" s="97"/>
      <c r="L5942" s="108" t="n">
        <f aca="false">TRUNC(N5942-N5942*$O$2,2)</f>
        <v>0</v>
      </c>
      <c r="M5942" s="108" t="n">
        <f aca="false">TRUNC(O5942-O5942*$O$2,2)</f>
        <v>0</v>
      </c>
      <c r="N5942" s="0" t="n">
        <v>0</v>
      </c>
      <c r="O5942" s="0" t="n">
        <v>0</v>
      </c>
    </row>
    <row r="5943" customFormat="false" ht="15" hidden="false" customHeight="false" outlineLevel="0" collapsed="false">
      <c r="A5943" s="98" t="s">
        <v>959</v>
      </c>
      <c r="B5943" s="99" t="s">
        <v>8</v>
      </c>
      <c r="C5943" s="98" t="s">
        <v>9</v>
      </c>
      <c r="D5943" s="98" t="s">
        <v>10</v>
      </c>
      <c r="E5943" s="100" t="s">
        <v>1565</v>
      </c>
      <c r="F5943" s="100"/>
      <c r="G5943" s="101" t="s">
        <v>11</v>
      </c>
      <c r="H5943" s="99" t="s">
        <v>12</v>
      </c>
      <c r="I5943" s="99" t="s">
        <v>13</v>
      </c>
      <c r="J5943" s="99" t="s">
        <v>15</v>
      </c>
      <c r="L5943" s="108"/>
      <c r="M5943" s="108"/>
    </row>
    <row r="5944" customFormat="false" ht="39.6" hidden="false" customHeight="true" outlineLevel="0" collapsed="false">
      <c r="A5944" s="102" t="s">
        <v>1566</v>
      </c>
      <c r="B5944" s="103" t="s">
        <v>960</v>
      </c>
      <c r="C5944" s="102" t="s">
        <v>50</v>
      </c>
      <c r="D5944" s="102" t="s">
        <v>961</v>
      </c>
      <c r="E5944" s="104" t="s">
        <v>1838</v>
      </c>
      <c r="F5944" s="104"/>
      <c r="G5944" s="105" t="s">
        <v>24</v>
      </c>
      <c r="H5944" s="106" t="n">
        <v>1</v>
      </c>
      <c r="I5944" s="107" t="n">
        <f aca="false">L5944</f>
        <v>994.19</v>
      </c>
      <c r="J5944" s="107" t="n">
        <f aca="false">M5944</f>
        <v>994.19</v>
      </c>
      <c r="L5944" s="108" t="n">
        <f aca="false">TRUNC(N5944-N5944*$O$2,2)</f>
        <v>994.19</v>
      </c>
      <c r="M5944" s="108" t="n">
        <f aca="false">TRUNC(O5944-O5944*$O$2,2)</f>
        <v>994.19</v>
      </c>
      <c r="N5944" s="0" t="n">
        <v>1273.79</v>
      </c>
      <c r="O5944" s="0" t="n">
        <v>1273.79</v>
      </c>
    </row>
    <row r="5945" customFormat="false" ht="15" hidden="false" customHeight="false" outlineLevel="0" collapsed="false">
      <c r="A5945" s="98"/>
      <c r="B5945" s="99" t="s">
        <v>8</v>
      </c>
      <c r="C5945" s="98" t="s">
        <v>9</v>
      </c>
      <c r="D5945" s="98" t="s">
        <v>10</v>
      </c>
      <c r="E5945" s="100" t="s">
        <v>1565</v>
      </c>
      <c r="F5945" s="100"/>
      <c r="G5945" s="101" t="s">
        <v>11</v>
      </c>
      <c r="H5945" s="99" t="s">
        <v>12</v>
      </c>
      <c r="I5945" s="99" t="s">
        <v>13</v>
      </c>
      <c r="J5945" s="99" t="s">
        <v>15</v>
      </c>
      <c r="L5945" s="108"/>
      <c r="M5945" s="108"/>
    </row>
    <row r="5946" customFormat="false" ht="25.5" hidden="false" customHeight="false" outlineLevel="0" collapsed="false">
      <c r="A5946" s="109" t="s">
        <v>1566</v>
      </c>
      <c r="B5946" s="110" t="n">
        <v>10549</v>
      </c>
      <c r="C5946" s="109" t="s">
        <v>50</v>
      </c>
      <c r="D5946" s="109" t="s">
        <v>1620</v>
      </c>
      <c r="E5946" s="111" t="s">
        <v>1621</v>
      </c>
      <c r="F5946" s="111"/>
      <c r="G5946" s="112" t="s">
        <v>1610</v>
      </c>
      <c r="H5946" s="113" t="n">
        <v>3.6</v>
      </c>
      <c r="I5946" s="114" t="n">
        <f aca="false">L5946</f>
        <v>2.95</v>
      </c>
      <c r="J5946" s="114" t="n">
        <f aca="false">M5946</f>
        <v>10.64</v>
      </c>
      <c r="L5946" s="108" t="n">
        <f aca="false">TRUNC(N5946-N5946*$O$2,2)</f>
        <v>2.95</v>
      </c>
      <c r="M5946" s="108" t="n">
        <f aca="false">TRUNC(O5946-O5946*$O$2,2)</f>
        <v>10.64</v>
      </c>
      <c r="N5946" s="0" t="s">
        <v>1622</v>
      </c>
      <c r="O5946" s="0" t="s">
        <v>3678</v>
      </c>
    </row>
    <row r="5947" customFormat="false" ht="25.5" hidden="false" customHeight="false" outlineLevel="0" collapsed="false">
      <c r="A5947" s="122" t="s">
        <v>1578</v>
      </c>
      <c r="B5947" s="123" t="s">
        <v>1616</v>
      </c>
      <c r="C5947" s="122" t="s">
        <v>50</v>
      </c>
      <c r="D5947" s="122" t="s">
        <v>1617</v>
      </c>
      <c r="E5947" s="124" t="s">
        <v>1609</v>
      </c>
      <c r="F5947" s="124"/>
      <c r="G5947" s="125" t="s">
        <v>1610</v>
      </c>
      <c r="H5947" s="126" t="n">
        <v>3.6</v>
      </c>
      <c r="I5947" s="127" t="n">
        <f aca="false">L5947</f>
        <v>10.65</v>
      </c>
      <c r="J5947" s="127" t="n">
        <f aca="false">M5947</f>
        <v>38.35</v>
      </c>
      <c r="L5947" s="108" t="n">
        <f aca="false">TRUNC(N5947-N5947*$O$2,2)</f>
        <v>10.65</v>
      </c>
      <c r="M5947" s="108" t="n">
        <f aca="false">TRUNC(O5947-O5947*$O$2,2)</f>
        <v>38.35</v>
      </c>
      <c r="N5947" s="0" t="s">
        <v>1618</v>
      </c>
      <c r="O5947" s="0" t="s">
        <v>3679</v>
      </c>
    </row>
    <row r="5948" customFormat="false" ht="25.5" hidden="false" customHeight="false" outlineLevel="0" collapsed="false">
      <c r="A5948" s="109" t="s">
        <v>1566</v>
      </c>
      <c r="B5948" s="110" t="n">
        <v>10552</v>
      </c>
      <c r="C5948" s="109" t="s">
        <v>50</v>
      </c>
      <c r="D5948" s="109" t="s">
        <v>1734</v>
      </c>
      <c r="E5948" s="111" t="s">
        <v>1621</v>
      </c>
      <c r="F5948" s="111"/>
      <c r="G5948" s="112" t="s">
        <v>1610</v>
      </c>
      <c r="H5948" s="113" t="n">
        <v>9.6</v>
      </c>
      <c r="I5948" s="114" t="n">
        <f aca="false">L5948</f>
        <v>2.84</v>
      </c>
      <c r="J5948" s="114" t="n">
        <f aca="false">M5948</f>
        <v>27.34</v>
      </c>
      <c r="L5948" s="108" t="n">
        <f aca="false">TRUNC(N5948-N5948*$O$2,2)</f>
        <v>2.84</v>
      </c>
      <c r="M5948" s="108" t="n">
        <f aca="false">TRUNC(O5948-O5948*$O$2,2)</f>
        <v>27.34</v>
      </c>
      <c r="N5948" s="0" t="s">
        <v>1735</v>
      </c>
      <c r="O5948" s="0" t="s">
        <v>3680</v>
      </c>
    </row>
    <row r="5949" customFormat="false" ht="38.25" hidden="false" customHeight="false" outlineLevel="0" collapsed="false">
      <c r="A5949" s="122" t="s">
        <v>1578</v>
      </c>
      <c r="B5949" s="123" t="n">
        <v>6778</v>
      </c>
      <c r="C5949" s="122" t="s">
        <v>50</v>
      </c>
      <c r="D5949" s="122" t="s">
        <v>3681</v>
      </c>
      <c r="E5949" s="124" t="s">
        <v>1581</v>
      </c>
      <c r="F5949" s="124"/>
      <c r="G5949" s="125" t="s">
        <v>24</v>
      </c>
      <c r="H5949" s="126" t="n">
        <v>1</v>
      </c>
      <c r="I5949" s="127" t="n">
        <f aca="false">L5949</f>
        <v>723.46</v>
      </c>
      <c r="J5949" s="127" t="n">
        <f aca="false">M5949</f>
        <v>723.46</v>
      </c>
      <c r="L5949" s="108" t="n">
        <f aca="false">TRUNC(N5949-N5949*$O$2,2)</f>
        <v>723.46</v>
      </c>
      <c r="M5949" s="108" t="n">
        <f aca="false">TRUNC(O5949-O5949*$O$2,2)</f>
        <v>723.46</v>
      </c>
      <c r="N5949" s="0" t="s">
        <v>3682</v>
      </c>
      <c r="O5949" s="0" t="s">
        <v>3682</v>
      </c>
    </row>
    <row r="5950" customFormat="false" ht="25.5" hidden="false" customHeight="false" outlineLevel="0" collapsed="false">
      <c r="A5950" s="122" t="s">
        <v>1578</v>
      </c>
      <c r="B5950" s="123" t="s">
        <v>1737</v>
      </c>
      <c r="C5950" s="122" t="s">
        <v>50</v>
      </c>
      <c r="D5950" s="122" t="s">
        <v>1738</v>
      </c>
      <c r="E5950" s="124" t="s">
        <v>1609</v>
      </c>
      <c r="F5950" s="124"/>
      <c r="G5950" s="125" t="s">
        <v>1610</v>
      </c>
      <c r="H5950" s="126" t="n">
        <v>2.4</v>
      </c>
      <c r="I5950" s="127" t="n">
        <f aca="false">L5950</f>
        <v>14.91</v>
      </c>
      <c r="J5950" s="127" t="n">
        <f aca="false">M5950</f>
        <v>35.79</v>
      </c>
      <c r="L5950" s="108" t="n">
        <f aca="false">TRUNC(N5950-N5950*$O$2,2)</f>
        <v>14.91</v>
      </c>
      <c r="M5950" s="108" t="n">
        <f aca="false">TRUNC(O5950-O5950*$O$2,2)</f>
        <v>35.79</v>
      </c>
      <c r="N5950" s="0" t="s">
        <v>1739</v>
      </c>
      <c r="O5950" s="0" t="s">
        <v>3658</v>
      </c>
    </row>
    <row r="5951" customFormat="false" ht="63.75" hidden="false" customHeight="false" outlineLevel="0" collapsed="false">
      <c r="A5951" s="109" t="s">
        <v>1566</v>
      </c>
      <c r="B5951" s="110" t="n">
        <v>87296</v>
      </c>
      <c r="C5951" s="109" t="s">
        <v>29</v>
      </c>
      <c r="D5951" s="109" t="s">
        <v>3683</v>
      </c>
      <c r="E5951" s="111" t="s">
        <v>1570</v>
      </c>
      <c r="F5951" s="111"/>
      <c r="G5951" s="112" t="s">
        <v>41</v>
      </c>
      <c r="H5951" s="113" t="n">
        <v>0.019</v>
      </c>
      <c r="I5951" s="114" t="n">
        <f aca="false">L5951</f>
        <v>390.58</v>
      </c>
      <c r="J5951" s="114" t="n">
        <f aca="false">M5951</f>
        <v>7.41</v>
      </c>
      <c r="L5951" s="108" t="n">
        <f aca="false">TRUNC(N5951-N5951*$O$2,2)</f>
        <v>390.58</v>
      </c>
      <c r="M5951" s="108" t="n">
        <f aca="false">TRUNC(O5951-O5951*$O$2,2)</f>
        <v>7.41</v>
      </c>
      <c r="N5951" s="0" t="s">
        <v>3684</v>
      </c>
      <c r="O5951" s="0" t="s">
        <v>3685</v>
      </c>
    </row>
    <row r="5952" customFormat="false" ht="25.5" hidden="false" customHeight="false" outlineLevel="0" collapsed="false">
      <c r="A5952" s="122" t="s">
        <v>1578</v>
      </c>
      <c r="B5952" s="123" t="s">
        <v>1744</v>
      </c>
      <c r="C5952" s="122" t="s">
        <v>50</v>
      </c>
      <c r="D5952" s="122" t="s">
        <v>1745</v>
      </c>
      <c r="E5952" s="124" t="s">
        <v>1609</v>
      </c>
      <c r="F5952" s="124"/>
      <c r="G5952" s="125" t="s">
        <v>1610</v>
      </c>
      <c r="H5952" s="126" t="n">
        <v>9.6</v>
      </c>
      <c r="I5952" s="127" t="n">
        <f aca="false">L5952</f>
        <v>14.93</v>
      </c>
      <c r="J5952" s="127" t="n">
        <f aca="false">M5952</f>
        <v>143.33</v>
      </c>
      <c r="L5952" s="108" t="n">
        <f aca="false">TRUNC(N5952-N5952*$O$2,2)</f>
        <v>14.93</v>
      </c>
      <c r="M5952" s="108" t="n">
        <f aca="false">TRUNC(O5952-O5952*$O$2,2)</f>
        <v>143.33</v>
      </c>
      <c r="N5952" s="0" t="s">
        <v>1746</v>
      </c>
      <c r="O5952" s="0" t="s">
        <v>3686</v>
      </c>
    </row>
    <row r="5953" customFormat="false" ht="25.5" hidden="false" customHeight="false" outlineLevel="0" collapsed="false">
      <c r="A5953" s="109" t="s">
        <v>1566</v>
      </c>
      <c r="B5953" s="110" t="n">
        <v>10550</v>
      </c>
      <c r="C5953" s="109" t="s">
        <v>50</v>
      </c>
      <c r="D5953" s="109" t="s">
        <v>1753</v>
      </c>
      <c r="E5953" s="111" t="s">
        <v>1621</v>
      </c>
      <c r="F5953" s="111"/>
      <c r="G5953" s="112" t="s">
        <v>1610</v>
      </c>
      <c r="H5953" s="113" t="n">
        <v>2.4</v>
      </c>
      <c r="I5953" s="114" t="n">
        <f aca="false">L5953</f>
        <v>2.85</v>
      </c>
      <c r="J5953" s="114" t="n">
        <f aca="false">M5953</f>
        <v>6.85</v>
      </c>
      <c r="L5953" s="108" t="n">
        <f aca="false">TRUNC(N5953-N5953*$O$2,2)</f>
        <v>2.85</v>
      </c>
      <c r="M5953" s="108" t="n">
        <f aca="false">TRUNC(O5953-O5953*$O$2,2)</f>
        <v>6.85</v>
      </c>
      <c r="N5953" s="0" t="s">
        <v>1754</v>
      </c>
      <c r="O5953" s="0" t="s">
        <v>3655</v>
      </c>
    </row>
    <row r="5954" customFormat="false" ht="13.9" hidden="false" customHeight="true" outlineLevel="0" collapsed="false">
      <c r="A5954" s="134" t="s">
        <v>1630</v>
      </c>
      <c r="B5954" s="134"/>
      <c r="C5954" s="134"/>
      <c r="D5954" s="134"/>
      <c r="E5954" s="134"/>
      <c r="F5954" s="134"/>
      <c r="G5954" s="134"/>
      <c r="H5954" s="134"/>
      <c r="I5954" s="134"/>
      <c r="J5954" s="134"/>
      <c r="L5954" s="108" t="n">
        <f aca="false">TRUNC(N5954-N5954*$O$2,2)</f>
        <v>0</v>
      </c>
      <c r="M5954" s="108" t="n">
        <f aca="false">TRUNC(O5954-O5954*$O$2,2)</f>
        <v>0</v>
      </c>
      <c r="N5954" s="0" t="n">
        <v>0</v>
      </c>
      <c r="O5954" s="0" t="n">
        <v>0</v>
      </c>
    </row>
    <row r="5955" customFormat="false" ht="15" hidden="false" customHeight="false" outlineLevel="0" collapsed="false">
      <c r="A5955" s="98"/>
      <c r="B5955" s="99" t="s">
        <v>8</v>
      </c>
      <c r="C5955" s="98" t="s">
        <v>9</v>
      </c>
      <c r="D5955" s="98" t="s">
        <v>10</v>
      </c>
      <c r="E5955" s="100" t="s">
        <v>1565</v>
      </c>
      <c r="F5955" s="100"/>
      <c r="G5955" s="101" t="s">
        <v>11</v>
      </c>
      <c r="H5955" s="99" t="s">
        <v>12</v>
      </c>
      <c r="I5955" s="99" t="s">
        <v>13</v>
      </c>
      <c r="J5955" s="99" t="s">
        <v>15</v>
      </c>
      <c r="L5955" s="108"/>
      <c r="M5955" s="108"/>
    </row>
    <row r="5956" customFormat="false" ht="25.5" hidden="false" customHeight="false" outlineLevel="0" collapsed="false">
      <c r="A5956" s="122" t="s">
        <v>1578</v>
      </c>
      <c r="B5956" s="123" t="n">
        <v>370</v>
      </c>
      <c r="C5956" s="122" t="s">
        <v>29</v>
      </c>
      <c r="D5956" s="122" t="s">
        <v>2742</v>
      </c>
      <c r="E5956" s="124" t="s">
        <v>1581</v>
      </c>
      <c r="F5956" s="124"/>
      <c r="G5956" s="125" t="s">
        <v>105</v>
      </c>
      <c r="H5956" s="126" t="n">
        <v>0.02299</v>
      </c>
      <c r="I5956" s="127" t="n">
        <f aca="false">L5956</f>
        <v>74.14</v>
      </c>
      <c r="J5956" s="127" t="n">
        <f aca="false">M5956</f>
        <v>1.7</v>
      </c>
      <c r="L5956" s="108" t="n">
        <f aca="false">TRUNC(N5956-N5956*$O$2,2)</f>
        <v>74.14</v>
      </c>
      <c r="M5956" s="108" t="n">
        <f aca="false">TRUNC(O5956-O5956*$O$2,2)</f>
        <v>1.7</v>
      </c>
      <c r="N5956" s="0" t="s">
        <v>3687</v>
      </c>
      <c r="O5956" s="0" t="s">
        <v>3688</v>
      </c>
    </row>
    <row r="5957" customFormat="false" ht="25.5" hidden="false" customHeight="false" outlineLevel="0" collapsed="false">
      <c r="A5957" s="122" t="s">
        <v>1578</v>
      </c>
      <c r="B5957" s="123" t="s">
        <v>1654</v>
      </c>
      <c r="C5957" s="122" t="s">
        <v>50</v>
      </c>
      <c r="D5957" s="122" t="s">
        <v>1655</v>
      </c>
      <c r="E5957" s="124" t="s">
        <v>1581</v>
      </c>
      <c r="F5957" s="124"/>
      <c r="G5957" s="125" t="s">
        <v>24</v>
      </c>
      <c r="H5957" s="126" t="n">
        <v>0.00936</v>
      </c>
      <c r="I5957" s="127" t="n">
        <f aca="false">L5957</f>
        <v>10.53</v>
      </c>
      <c r="J5957" s="127" t="n">
        <f aca="false">M5957</f>
        <v>0.09</v>
      </c>
      <c r="L5957" s="108" t="n">
        <f aca="false">TRUNC(N5957-N5957*$O$2,2)</f>
        <v>10.53</v>
      </c>
      <c r="M5957" s="108" t="n">
        <f aca="false">TRUNC(O5957-O5957*$O$2,2)</f>
        <v>0.09</v>
      </c>
      <c r="N5957" s="0" t="s">
        <v>1656</v>
      </c>
      <c r="O5957" s="0" t="s">
        <v>2284</v>
      </c>
    </row>
    <row r="5958" customFormat="false" ht="12.75" hidden="false" customHeight="false" outlineLevel="0" collapsed="false">
      <c r="A5958" s="122" t="s">
        <v>1578</v>
      </c>
      <c r="B5958" s="123" t="n">
        <v>4729</v>
      </c>
      <c r="C5958" s="122" t="s">
        <v>50</v>
      </c>
      <c r="D5958" s="122" t="s">
        <v>1636</v>
      </c>
      <c r="E5958" s="124" t="s">
        <v>1581</v>
      </c>
      <c r="F5958" s="124"/>
      <c r="G5958" s="125" t="s">
        <v>24</v>
      </c>
      <c r="H5958" s="126" t="n">
        <v>0.00036</v>
      </c>
      <c r="I5958" s="127" t="n">
        <f aca="false">L5958</f>
        <v>24.58</v>
      </c>
      <c r="J5958" s="127" t="n">
        <f aca="false">M5958</f>
        <v>0</v>
      </c>
      <c r="L5958" s="108" t="n">
        <f aca="false">TRUNC(N5958-N5958*$O$2,2)</f>
        <v>24.58</v>
      </c>
      <c r="M5958" s="108" t="n">
        <f aca="false">TRUNC(O5958-O5958*$O$2,2)</f>
        <v>0</v>
      </c>
      <c r="N5958" s="0" t="s">
        <v>1637</v>
      </c>
      <c r="O5958" s="0" t="s">
        <v>1644</v>
      </c>
    </row>
    <row r="5959" customFormat="false" ht="12.75" hidden="false" customHeight="false" outlineLevel="0" collapsed="false">
      <c r="A5959" s="122" t="s">
        <v>1578</v>
      </c>
      <c r="B5959" s="123" t="n">
        <v>11240</v>
      </c>
      <c r="C5959" s="122" t="s">
        <v>50</v>
      </c>
      <c r="D5959" s="122" t="s">
        <v>1782</v>
      </c>
      <c r="E5959" s="124" t="s">
        <v>1581</v>
      </c>
      <c r="F5959" s="124"/>
      <c r="G5959" s="125" t="s">
        <v>24</v>
      </c>
      <c r="H5959" s="126" t="n">
        <v>0.00192</v>
      </c>
      <c r="I5959" s="127" t="n">
        <f aca="false">L5959</f>
        <v>37.22</v>
      </c>
      <c r="J5959" s="127" t="n">
        <f aca="false">M5959</f>
        <v>0.07</v>
      </c>
      <c r="L5959" s="108" t="n">
        <f aca="false">TRUNC(N5959-N5959*$O$2,2)</f>
        <v>37.22</v>
      </c>
      <c r="M5959" s="108" t="n">
        <f aca="false">TRUNC(O5959-O5959*$O$2,2)</f>
        <v>0.07</v>
      </c>
      <c r="N5959" s="0" t="s">
        <v>1783</v>
      </c>
      <c r="O5959" s="0" t="s">
        <v>1813</v>
      </c>
    </row>
    <row r="5960" customFormat="false" ht="12.75" hidden="false" customHeight="false" outlineLevel="0" collapsed="false">
      <c r="A5960" s="122" t="s">
        <v>1578</v>
      </c>
      <c r="B5960" s="123" t="n">
        <v>10517</v>
      </c>
      <c r="C5960" s="122" t="s">
        <v>50</v>
      </c>
      <c r="D5960" s="122" t="s">
        <v>1669</v>
      </c>
      <c r="E5960" s="124" t="s">
        <v>1642</v>
      </c>
      <c r="F5960" s="124"/>
      <c r="G5960" s="125" t="s">
        <v>1670</v>
      </c>
      <c r="H5960" s="126" t="n">
        <v>0.00624</v>
      </c>
      <c r="I5960" s="127" t="n">
        <f aca="false">L5960</f>
        <v>234.15</v>
      </c>
      <c r="J5960" s="127" t="n">
        <f aca="false">M5960</f>
        <v>1.45</v>
      </c>
      <c r="L5960" s="108" t="n">
        <f aca="false">TRUNC(N5960-N5960*$O$2,2)</f>
        <v>234.15</v>
      </c>
      <c r="M5960" s="108" t="n">
        <f aca="false">TRUNC(O5960-O5960*$O$2,2)</f>
        <v>1.45</v>
      </c>
      <c r="N5960" s="0" t="s">
        <v>1671</v>
      </c>
      <c r="O5960" s="0" t="s">
        <v>3689</v>
      </c>
    </row>
    <row r="5961" customFormat="false" ht="38.25" hidden="false" customHeight="false" outlineLevel="0" collapsed="false">
      <c r="A5961" s="122" t="s">
        <v>1578</v>
      </c>
      <c r="B5961" s="123" t="n">
        <v>43467</v>
      </c>
      <c r="C5961" s="122" t="s">
        <v>29</v>
      </c>
      <c r="D5961" s="122" t="s">
        <v>3050</v>
      </c>
      <c r="E5961" s="124" t="s">
        <v>1583</v>
      </c>
      <c r="F5961" s="124"/>
      <c r="G5961" s="125" t="s">
        <v>31</v>
      </c>
      <c r="H5961" s="126" t="n">
        <v>0.01444</v>
      </c>
      <c r="I5961" s="127" t="n">
        <f aca="false">L5961</f>
        <v>0.47</v>
      </c>
      <c r="J5961" s="127" t="n">
        <f aca="false">M5961</f>
        <v>0</v>
      </c>
      <c r="L5961" s="108" t="n">
        <f aca="false">TRUNC(N5961-N5961*$O$2,2)</f>
        <v>0.47</v>
      </c>
      <c r="M5961" s="108" t="n">
        <f aca="false">TRUNC(O5961-O5961*$O$2,2)</f>
        <v>0</v>
      </c>
      <c r="N5961" s="0" t="s">
        <v>2634</v>
      </c>
      <c r="O5961" s="0" t="s">
        <v>1635</v>
      </c>
    </row>
    <row r="5962" customFormat="false" ht="12.75" hidden="false" customHeight="false" outlineLevel="0" collapsed="false">
      <c r="A5962" s="122" t="s">
        <v>1578</v>
      </c>
      <c r="B5962" s="123" t="n">
        <v>1651</v>
      </c>
      <c r="C5962" s="122" t="s">
        <v>50</v>
      </c>
      <c r="D5962" s="122" t="s">
        <v>1638</v>
      </c>
      <c r="E5962" s="124" t="s">
        <v>1581</v>
      </c>
      <c r="F5962" s="124"/>
      <c r="G5962" s="125" t="s">
        <v>1639</v>
      </c>
      <c r="H5962" s="126" t="n">
        <v>0.01248</v>
      </c>
      <c r="I5962" s="127" t="n">
        <f aca="false">L5962</f>
        <v>4.95</v>
      </c>
      <c r="J5962" s="127" t="n">
        <f aca="false">M5962</f>
        <v>0.05</v>
      </c>
      <c r="L5962" s="108" t="n">
        <f aca="false">TRUNC(N5962-N5962*$O$2,2)</f>
        <v>4.95</v>
      </c>
      <c r="M5962" s="108" t="n">
        <f aca="false">TRUNC(O5962-O5962*$O$2,2)</f>
        <v>0.05</v>
      </c>
      <c r="N5962" s="0" t="s">
        <v>1640</v>
      </c>
      <c r="O5962" s="0" t="s">
        <v>1623</v>
      </c>
    </row>
    <row r="5963" customFormat="false" ht="25.5" hidden="false" customHeight="false" outlineLevel="0" collapsed="false">
      <c r="A5963" s="122" t="s">
        <v>1578</v>
      </c>
      <c r="B5963" s="123" t="s">
        <v>1659</v>
      </c>
      <c r="C5963" s="122" t="s">
        <v>50</v>
      </c>
      <c r="D5963" s="122" t="s">
        <v>1660</v>
      </c>
      <c r="E5963" s="124" t="s">
        <v>1581</v>
      </c>
      <c r="F5963" s="124"/>
      <c r="G5963" s="125" t="s">
        <v>1633</v>
      </c>
      <c r="H5963" s="126" t="n">
        <v>0.01152</v>
      </c>
      <c r="I5963" s="127" t="n">
        <f aca="false">L5963</f>
        <v>50.57</v>
      </c>
      <c r="J5963" s="127" t="n">
        <f aca="false">M5963</f>
        <v>0.57</v>
      </c>
      <c r="L5963" s="108" t="n">
        <f aca="false">TRUNC(N5963-N5963*$O$2,2)</f>
        <v>50.57</v>
      </c>
      <c r="M5963" s="108" t="n">
        <f aca="false">TRUNC(O5963-O5963*$O$2,2)</f>
        <v>0.57</v>
      </c>
      <c r="N5963" s="0" t="s">
        <v>1661</v>
      </c>
      <c r="O5963" s="0" t="s">
        <v>3690</v>
      </c>
    </row>
    <row r="5964" customFormat="false" ht="12.75" hidden="false" customHeight="false" outlineLevel="0" collapsed="false">
      <c r="A5964" s="122" t="s">
        <v>1578</v>
      </c>
      <c r="B5964" s="123" t="n">
        <v>1106</v>
      </c>
      <c r="C5964" s="122" t="s">
        <v>29</v>
      </c>
      <c r="D5964" s="122" t="s">
        <v>3691</v>
      </c>
      <c r="E5964" s="124" t="s">
        <v>1581</v>
      </c>
      <c r="F5964" s="124"/>
      <c r="G5964" s="125" t="s">
        <v>132</v>
      </c>
      <c r="H5964" s="126" t="n">
        <v>3.44261</v>
      </c>
      <c r="I5964" s="127" t="n">
        <f aca="false">L5964</f>
        <v>0.88</v>
      </c>
      <c r="J5964" s="127" t="n">
        <f aca="false">M5964</f>
        <v>3.03</v>
      </c>
      <c r="L5964" s="108" t="n">
        <f aca="false">TRUNC(N5964-N5964*$O$2,2)</f>
        <v>0.88</v>
      </c>
      <c r="M5964" s="108" t="n">
        <f aca="false">TRUNC(O5964-O5964*$O$2,2)</f>
        <v>3.03</v>
      </c>
      <c r="N5964" s="0" t="s">
        <v>2804</v>
      </c>
      <c r="O5964" s="0" t="s">
        <v>3692</v>
      </c>
    </row>
    <row r="5965" customFormat="false" ht="12.75" hidden="false" customHeight="false" outlineLevel="0" collapsed="false">
      <c r="A5965" s="122" t="s">
        <v>1578</v>
      </c>
      <c r="B5965" s="123" t="n">
        <v>11245</v>
      </c>
      <c r="C5965" s="122" t="s">
        <v>50</v>
      </c>
      <c r="D5965" s="122" t="s">
        <v>1814</v>
      </c>
      <c r="E5965" s="124" t="s">
        <v>1581</v>
      </c>
      <c r="F5965" s="124"/>
      <c r="G5965" s="125" t="s">
        <v>24</v>
      </c>
      <c r="H5965" s="126" t="n">
        <v>0.00168</v>
      </c>
      <c r="I5965" s="127" t="n">
        <f aca="false">L5965</f>
        <v>9.05</v>
      </c>
      <c r="J5965" s="127" t="n">
        <f aca="false">M5965</f>
        <v>0</v>
      </c>
      <c r="L5965" s="108" t="n">
        <f aca="false">TRUNC(N5965-N5965*$O$2,2)</f>
        <v>9.05</v>
      </c>
      <c r="M5965" s="108" t="n">
        <f aca="false">TRUNC(O5965-O5965*$O$2,2)</f>
        <v>0</v>
      </c>
      <c r="N5965" s="0" t="s">
        <v>1815</v>
      </c>
      <c r="O5965" s="0" t="s">
        <v>1644</v>
      </c>
    </row>
    <row r="5966" customFormat="false" ht="12.75" hidden="false" customHeight="false" outlineLevel="0" collapsed="false">
      <c r="A5966" s="122" t="s">
        <v>1578</v>
      </c>
      <c r="B5966" s="123" t="n">
        <v>10596</v>
      </c>
      <c r="C5966" s="122" t="s">
        <v>50</v>
      </c>
      <c r="D5966" s="122" t="s">
        <v>1672</v>
      </c>
      <c r="E5966" s="124" t="s">
        <v>1581</v>
      </c>
      <c r="F5966" s="124"/>
      <c r="G5966" s="125" t="s">
        <v>24</v>
      </c>
      <c r="H5966" s="126" t="n">
        <v>0.0702</v>
      </c>
      <c r="I5966" s="127" t="n">
        <f aca="false">L5966</f>
        <v>3.82</v>
      </c>
      <c r="J5966" s="127" t="n">
        <f aca="false">M5966</f>
        <v>0.26</v>
      </c>
      <c r="L5966" s="108" t="n">
        <f aca="false">TRUNC(N5966-N5966*$O$2,2)</f>
        <v>3.82</v>
      </c>
      <c r="M5966" s="108" t="n">
        <f aca="false">TRUNC(O5966-O5966*$O$2,2)</f>
        <v>0.26</v>
      </c>
      <c r="N5966" s="0" t="s">
        <v>1673</v>
      </c>
      <c r="O5966" s="0" t="s">
        <v>2385</v>
      </c>
    </row>
    <row r="5967" customFormat="false" ht="25.5" hidden="false" customHeight="false" outlineLevel="0" collapsed="false">
      <c r="A5967" s="122" t="s">
        <v>1578</v>
      </c>
      <c r="B5967" s="123" t="s">
        <v>1631</v>
      </c>
      <c r="C5967" s="122" t="s">
        <v>50</v>
      </c>
      <c r="D5967" s="122" t="s">
        <v>1632</v>
      </c>
      <c r="E5967" s="124" t="s">
        <v>1581</v>
      </c>
      <c r="F5967" s="124"/>
      <c r="G5967" s="125" t="s">
        <v>1633</v>
      </c>
      <c r="H5967" s="126" t="n">
        <v>0.03588</v>
      </c>
      <c r="I5967" s="127" t="n">
        <f aca="false">L5967</f>
        <v>9.48</v>
      </c>
      <c r="J5967" s="127" t="n">
        <f aca="false">M5967</f>
        <v>0.33</v>
      </c>
      <c r="L5967" s="108" t="n">
        <f aca="false">TRUNC(N5967-N5967*$O$2,2)</f>
        <v>9.48</v>
      </c>
      <c r="M5967" s="108" t="n">
        <f aca="false">TRUNC(O5967-O5967*$O$2,2)</f>
        <v>0.33</v>
      </c>
      <c r="N5967" s="0" t="s">
        <v>1634</v>
      </c>
      <c r="O5967" s="0" t="s">
        <v>2324</v>
      </c>
    </row>
    <row r="5968" customFormat="false" ht="12.75" hidden="false" customHeight="false" outlineLevel="0" collapsed="false">
      <c r="A5968" s="122" t="s">
        <v>1578</v>
      </c>
      <c r="B5968" s="123" t="n">
        <v>1379</v>
      </c>
      <c r="C5968" s="122" t="s">
        <v>29</v>
      </c>
      <c r="D5968" s="122" t="s">
        <v>2744</v>
      </c>
      <c r="E5968" s="124" t="s">
        <v>1581</v>
      </c>
      <c r="F5968" s="124"/>
      <c r="G5968" s="125" t="s">
        <v>132</v>
      </c>
      <c r="H5968" s="126" t="n">
        <v>2.58191</v>
      </c>
      <c r="I5968" s="127" t="n">
        <f aca="false">L5968</f>
        <v>0.59</v>
      </c>
      <c r="J5968" s="127" t="n">
        <f aca="false">M5968</f>
        <v>1.52</v>
      </c>
      <c r="L5968" s="108" t="n">
        <f aca="false">TRUNC(N5968-N5968*$O$2,2)</f>
        <v>0.59</v>
      </c>
      <c r="M5968" s="108" t="n">
        <f aca="false">TRUNC(O5968-O5968*$O$2,2)</f>
        <v>1.52</v>
      </c>
      <c r="N5968" s="0" t="s">
        <v>2814</v>
      </c>
      <c r="O5968" s="0" t="s">
        <v>2449</v>
      </c>
    </row>
    <row r="5969" customFormat="false" ht="38.25" hidden="false" customHeight="false" outlineLevel="0" collapsed="false">
      <c r="A5969" s="122" t="s">
        <v>1578</v>
      </c>
      <c r="B5969" s="123" t="n">
        <v>6778</v>
      </c>
      <c r="C5969" s="122" t="s">
        <v>50</v>
      </c>
      <c r="D5969" s="122" t="s">
        <v>3681</v>
      </c>
      <c r="E5969" s="124" t="s">
        <v>1581</v>
      </c>
      <c r="F5969" s="124"/>
      <c r="G5969" s="125" t="s">
        <v>24</v>
      </c>
      <c r="H5969" s="126" t="n">
        <v>1</v>
      </c>
      <c r="I5969" s="127" t="n">
        <f aca="false">L5969</f>
        <v>723.46</v>
      </c>
      <c r="J5969" s="127" t="n">
        <f aca="false">M5969</f>
        <v>723.46</v>
      </c>
      <c r="L5969" s="108" t="n">
        <f aca="false">TRUNC(N5969-N5969*$O$2,2)</f>
        <v>723.46</v>
      </c>
      <c r="M5969" s="108" t="n">
        <f aca="false">TRUNC(O5969-O5969*$O$2,2)</f>
        <v>723.46</v>
      </c>
      <c r="N5969" s="0" t="s">
        <v>3682</v>
      </c>
      <c r="O5969" s="0" t="s">
        <v>3682</v>
      </c>
    </row>
    <row r="5970" customFormat="false" ht="12.75" hidden="false" customHeight="false" outlineLevel="0" collapsed="false">
      <c r="A5970" s="122" t="s">
        <v>1578</v>
      </c>
      <c r="B5970" s="123" t="n">
        <v>11242</v>
      </c>
      <c r="C5970" s="122" t="s">
        <v>50</v>
      </c>
      <c r="D5970" s="122" t="s">
        <v>1829</v>
      </c>
      <c r="E5970" s="124" t="s">
        <v>1581</v>
      </c>
      <c r="F5970" s="124"/>
      <c r="G5970" s="125" t="s">
        <v>24</v>
      </c>
      <c r="H5970" s="126" t="n">
        <v>0.00096</v>
      </c>
      <c r="I5970" s="127" t="n">
        <f aca="false">L5970</f>
        <v>26.53</v>
      </c>
      <c r="J5970" s="127" t="n">
        <f aca="false">M5970</f>
        <v>0.02</v>
      </c>
      <c r="L5970" s="108" t="n">
        <f aca="false">TRUNC(N5970-N5970*$O$2,2)</f>
        <v>26.53</v>
      </c>
      <c r="M5970" s="108" t="n">
        <f aca="false">TRUNC(O5970-O5970*$O$2,2)</f>
        <v>0.02</v>
      </c>
      <c r="N5970" s="0" t="s">
        <v>1830</v>
      </c>
      <c r="O5970" s="0" t="s">
        <v>1893</v>
      </c>
    </row>
    <row r="5971" customFormat="false" ht="12.75" hidden="false" customHeight="false" outlineLevel="0" collapsed="false">
      <c r="A5971" s="122" t="s">
        <v>1578</v>
      </c>
      <c r="B5971" s="123" t="n">
        <v>10790</v>
      </c>
      <c r="C5971" s="122" t="s">
        <v>50</v>
      </c>
      <c r="D5971" s="122" t="s">
        <v>1780</v>
      </c>
      <c r="E5971" s="124" t="s">
        <v>1581</v>
      </c>
      <c r="F5971" s="124"/>
      <c r="G5971" s="125" t="s">
        <v>24</v>
      </c>
      <c r="H5971" s="126" t="n">
        <v>0.00024</v>
      </c>
      <c r="I5971" s="127" t="n">
        <f aca="false">L5971</f>
        <v>20.25</v>
      </c>
      <c r="J5971" s="127" t="n">
        <f aca="false">M5971</f>
        <v>0</v>
      </c>
      <c r="L5971" s="108" t="n">
        <f aca="false">TRUNC(N5971-N5971*$O$2,2)</f>
        <v>20.25</v>
      </c>
      <c r="M5971" s="108" t="n">
        <f aca="false">TRUNC(O5971-O5971*$O$2,2)</f>
        <v>0</v>
      </c>
      <c r="N5971" s="0" t="s">
        <v>1781</v>
      </c>
      <c r="O5971" s="0" t="s">
        <v>1635</v>
      </c>
    </row>
    <row r="5972" customFormat="false" ht="25.5" hidden="false" customHeight="false" outlineLevel="0" collapsed="false">
      <c r="A5972" s="122" t="s">
        <v>1578</v>
      </c>
      <c r="B5972" s="123" t="s">
        <v>1645</v>
      </c>
      <c r="C5972" s="122" t="s">
        <v>50</v>
      </c>
      <c r="D5972" s="122" t="s">
        <v>1646</v>
      </c>
      <c r="E5972" s="124" t="s">
        <v>1581</v>
      </c>
      <c r="F5972" s="124"/>
      <c r="G5972" s="125" t="s">
        <v>24</v>
      </c>
      <c r="H5972" s="126" t="n">
        <v>0.00072</v>
      </c>
      <c r="I5972" s="127" t="n">
        <f aca="false">L5972</f>
        <v>140.49</v>
      </c>
      <c r="J5972" s="127" t="n">
        <f aca="false">M5972</f>
        <v>0.09</v>
      </c>
      <c r="L5972" s="108" t="n">
        <f aca="false">TRUNC(N5972-N5972*$O$2,2)</f>
        <v>140.49</v>
      </c>
      <c r="M5972" s="108" t="n">
        <f aca="false">TRUNC(O5972-O5972*$O$2,2)</f>
        <v>0.09</v>
      </c>
      <c r="N5972" s="0" t="s">
        <v>1647</v>
      </c>
      <c r="O5972" s="0" t="s">
        <v>2284</v>
      </c>
    </row>
    <row r="5973" customFormat="false" ht="12.75" hidden="false" customHeight="false" outlineLevel="0" collapsed="false">
      <c r="A5973" s="122" t="s">
        <v>1578</v>
      </c>
      <c r="B5973" s="123" t="n">
        <v>941</v>
      </c>
      <c r="C5973" s="122" t="s">
        <v>50</v>
      </c>
      <c r="D5973" s="122" t="s">
        <v>1652</v>
      </c>
      <c r="E5973" s="124" t="s">
        <v>1581</v>
      </c>
      <c r="F5973" s="124"/>
      <c r="G5973" s="125" t="s">
        <v>24</v>
      </c>
      <c r="H5973" s="126" t="n">
        <v>0.0234</v>
      </c>
      <c r="I5973" s="127" t="n">
        <f aca="false">L5973</f>
        <v>148.56</v>
      </c>
      <c r="J5973" s="127" t="n">
        <f aca="false">M5973</f>
        <v>3.47</v>
      </c>
      <c r="L5973" s="108" t="n">
        <f aca="false">TRUNC(N5973-N5973*$O$2,2)</f>
        <v>148.56</v>
      </c>
      <c r="M5973" s="108" t="n">
        <f aca="false">TRUNC(O5973-O5973*$O$2,2)</f>
        <v>3.47</v>
      </c>
      <c r="N5973" s="0" t="s">
        <v>1653</v>
      </c>
      <c r="O5973" s="0" t="s">
        <v>3693</v>
      </c>
    </row>
    <row r="5974" customFormat="false" ht="25.5" hidden="false" customHeight="false" outlineLevel="0" collapsed="false">
      <c r="A5974" s="122" t="s">
        <v>1578</v>
      </c>
      <c r="B5974" s="123" t="n">
        <v>2705</v>
      </c>
      <c r="C5974" s="122" t="s">
        <v>29</v>
      </c>
      <c r="D5974" s="122" t="s">
        <v>3694</v>
      </c>
      <c r="E5974" s="124" t="s">
        <v>1581</v>
      </c>
      <c r="F5974" s="124"/>
      <c r="G5974" s="125" t="s">
        <v>3695</v>
      </c>
      <c r="H5974" s="126" t="n">
        <v>0.0351836034</v>
      </c>
      <c r="I5974" s="127" t="n">
        <f aca="false">L5974</f>
        <v>0.84</v>
      </c>
      <c r="J5974" s="127" t="n">
        <f aca="false">M5974</f>
        <v>0.02</v>
      </c>
      <c r="L5974" s="108" t="n">
        <f aca="false">TRUNC(N5974-N5974*$O$2,2)</f>
        <v>0.84</v>
      </c>
      <c r="M5974" s="108" t="n">
        <f aca="false">TRUNC(O5974-O5974*$O$2,2)</f>
        <v>0.02</v>
      </c>
      <c r="N5974" s="0" t="s">
        <v>2158</v>
      </c>
      <c r="O5974" s="0" t="s">
        <v>1893</v>
      </c>
    </row>
    <row r="5975" customFormat="false" ht="51" hidden="false" customHeight="false" outlineLevel="0" collapsed="false">
      <c r="A5975" s="122" t="s">
        <v>1578</v>
      </c>
      <c r="B5975" s="123" t="n">
        <v>36397</v>
      </c>
      <c r="C5975" s="122" t="s">
        <v>29</v>
      </c>
      <c r="D5975" s="122" t="s">
        <v>3696</v>
      </c>
      <c r="E5975" s="124" t="s">
        <v>1583</v>
      </c>
      <c r="F5975" s="124"/>
      <c r="G5975" s="125" t="s">
        <v>65</v>
      </c>
      <c r="H5975" s="126" t="n">
        <v>5.489404E-006</v>
      </c>
      <c r="I5975" s="127" t="n">
        <f aca="false">L5975</f>
        <v>15903.14</v>
      </c>
      <c r="J5975" s="127" t="n">
        <f aca="false">M5975</f>
        <v>0.08</v>
      </c>
      <c r="L5975" s="108" t="n">
        <f aca="false">TRUNC(N5975-N5975*$O$2,2)</f>
        <v>15903.14</v>
      </c>
      <c r="M5975" s="108" t="n">
        <f aca="false">TRUNC(O5975-O5975*$O$2,2)</f>
        <v>0.08</v>
      </c>
      <c r="N5975" s="0" t="s">
        <v>3697</v>
      </c>
      <c r="O5975" s="0" t="s">
        <v>1917</v>
      </c>
    </row>
    <row r="5976" customFormat="false" ht="25.5" hidden="false" customHeight="false" outlineLevel="0" collapsed="false">
      <c r="A5976" s="122" t="s">
        <v>1578</v>
      </c>
      <c r="B5976" s="123" t="n">
        <v>43491</v>
      </c>
      <c r="C5976" s="122" t="s">
        <v>29</v>
      </c>
      <c r="D5976" s="122" t="s">
        <v>3038</v>
      </c>
      <c r="E5976" s="124" t="s">
        <v>1583</v>
      </c>
      <c r="F5976" s="124"/>
      <c r="G5976" s="125" t="s">
        <v>31</v>
      </c>
      <c r="H5976" s="126" t="n">
        <v>0.01444</v>
      </c>
      <c r="I5976" s="127" t="n">
        <f aca="false">L5976</f>
        <v>1.03</v>
      </c>
      <c r="J5976" s="127" t="n">
        <f aca="false">M5976</f>
        <v>0</v>
      </c>
      <c r="L5976" s="108" t="n">
        <f aca="false">TRUNC(N5976-N5976*$O$2,2)</f>
        <v>1.03</v>
      </c>
      <c r="M5976" s="108" t="n">
        <f aca="false">TRUNC(O5976-O5976*$O$2,2)</f>
        <v>0</v>
      </c>
      <c r="N5976" s="0" t="s">
        <v>3039</v>
      </c>
      <c r="O5976" s="0" t="s">
        <v>1644</v>
      </c>
    </row>
    <row r="5977" customFormat="false" ht="12.75" hidden="false" customHeight="false" outlineLevel="0" collapsed="false">
      <c r="A5977" s="122" t="s">
        <v>1578</v>
      </c>
      <c r="B5977" s="123" t="n">
        <v>10788</v>
      </c>
      <c r="C5977" s="122" t="s">
        <v>50</v>
      </c>
      <c r="D5977" s="122" t="s">
        <v>1650</v>
      </c>
      <c r="E5977" s="124" t="s">
        <v>1581</v>
      </c>
      <c r="F5977" s="124"/>
      <c r="G5977" s="125" t="s">
        <v>24</v>
      </c>
      <c r="H5977" s="126" t="n">
        <v>0.00072</v>
      </c>
      <c r="I5977" s="127" t="n">
        <f aca="false">L5977</f>
        <v>28.8</v>
      </c>
      <c r="J5977" s="127" t="n">
        <f aca="false">M5977</f>
        <v>0.01</v>
      </c>
      <c r="L5977" s="108" t="n">
        <f aca="false">TRUNC(N5977-N5977*$O$2,2)</f>
        <v>28.8</v>
      </c>
      <c r="M5977" s="108" t="n">
        <f aca="false">TRUNC(O5977-O5977*$O$2,2)</f>
        <v>0.01</v>
      </c>
      <c r="N5977" s="0" t="s">
        <v>1651</v>
      </c>
      <c r="O5977" s="0" t="s">
        <v>1678</v>
      </c>
    </row>
    <row r="5978" customFormat="false" ht="25.5" hidden="false" customHeight="false" outlineLevel="0" collapsed="false">
      <c r="A5978" s="122" t="s">
        <v>1578</v>
      </c>
      <c r="B5978" s="123" t="n">
        <v>37666</v>
      </c>
      <c r="C5978" s="122" t="s">
        <v>29</v>
      </c>
      <c r="D5978" s="122" t="s">
        <v>3698</v>
      </c>
      <c r="E5978" s="124" t="s">
        <v>1609</v>
      </c>
      <c r="F5978" s="124"/>
      <c r="G5978" s="125" t="s">
        <v>31</v>
      </c>
      <c r="H5978" s="126" t="n">
        <v>0.0608064011</v>
      </c>
      <c r="I5978" s="127" t="n">
        <f aca="false">L5978</f>
        <v>9.3</v>
      </c>
      <c r="J5978" s="127" t="n">
        <f aca="false">M5978</f>
        <v>0.56</v>
      </c>
      <c r="L5978" s="108" t="n">
        <f aca="false">TRUNC(N5978-N5978*$O$2,2)</f>
        <v>9.3</v>
      </c>
      <c r="M5978" s="108" t="n">
        <f aca="false">TRUNC(O5978-O5978*$O$2,2)</f>
        <v>0.56</v>
      </c>
      <c r="N5978" s="0" t="s">
        <v>3699</v>
      </c>
      <c r="O5978" s="0" t="s">
        <v>2425</v>
      </c>
    </row>
    <row r="5979" customFormat="false" ht="12.75" hidden="false" customHeight="false" outlineLevel="0" collapsed="false">
      <c r="A5979" s="122" t="s">
        <v>1578</v>
      </c>
      <c r="B5979" s="123" t="n">
        <v>10282</v>
      </c>
      <c r="C5979" s="122" t="s">
        <v>50</v>
      </c>
      <c r="D5979" s="122" t="s">
        <v>1789</v>
      </c>
      <c r="E5979" s="124" t="s">
        <v>1581</v>
      </c>
      <c r="F5979" s="124"/>
      <c r="G5979" s="125" t="s">
        <v>24</v>
      </c>
      <c r="H5979" s="126" t="n">
        <v>0.00048</v>
      </c>
      <c r="I5979" s="127" t="n">
        <f aca="false">L5979</f>
        <v>31.84</v>
      </c>
      <c r="J5979" s="127" t="n">
        <f aca="false">M5979</f>
        <v>0</v>
      </c>
      <c r="L5979" s="108" t="n">
        <f aca="false">TRUNC(N5979-N5979*$O$2,2)</f>
        <v>31.84</v>
      </c>
      <c r="M5979" s="108" t="n">
        <f aca="false">TRUNC(O5979-O5979*$O$2,2)</f>
        <v>0</v>
      </c>
      <c r="N5979" s="0" t="s">
        <v>1790</v>
      </c>
      <c r="O5979" s="0" t="s">
        <v>1644</v>
      </c>
    </row>
    <row r="5980" customFormat="false" ht="25.5" hidden="false" customHeight="false" outlineLevel="0" collapsed="false">
      <c r="A5980" s="122" t="s">
        <v>1578</v>
      </c>
      <c r="B5980" s="123" t="n">
        <v>4174</v>
      </c>
      <c r="C5980" s="122" t="s">
        <v>50</v>
      </c>
      <c r="D5980" s="122" t="s">
        <v>1820</v>
      </c>
      <c r="E5980" s="124" t="s">
        <v>1581</v>
      </c>
      <c r="F5980" s="124"/>
      <c r="G5980" s="125" t="s">
        <v>24</v>
      </c>
      <c r="H5980" s="126" t="n">
        <v>0.0012</v>
      </c>
      <c r="I5980" s="127" t="n">
        <f aca="false">L5980</f>
        <v>8.42</v>
      </c>
      <c r="J5980" s="127" t="n">
        <f aca="false">M5980</f>
        <v>0</v>
      </c>
      <c r="L5980" s="108" t="n">
        <f aca="false">TRUNC(N5980-N5980*$O$2,2)</f>
        <v>8.42</v>
      </c>
      <c r="M5980" s="108" t="n">
        <f aca="false">TRUNC(O5980-O5980*$O$2,2)</f>
        <v>0</v>
      </c>
      <c r="N5980" s="0" t="s">
        <v>1821</v>
      </c>
      <c r="O5980" s="0" t="s">
        <v>1644</v>
      </c>
    </row>
    <row r="5981" customFormat="false" ht="12.75" hidden="false" customHeight="false" outlineLevel="0" collapsed="false">
      <c r="A5981" s="122" t="s">
        <v>1578</v>
      </c>
      <c r="B5981" s="123" t="n">
        <v>10599</v>
      </c>
      <c r="C5981" s="122" t="s">
        <v>50</v>
      </c>
      <c r="D5981" s="122" t="s">
        <v>1648</v>
      </c>
      <c r="E5981" s="124" t="s">
        <v>1581</v>
      </c>
      <c r="F5981" s="124"/>
      <c r="G5981" s="125" t="s">
        <v>24</v>
      </c>
      <c r="H5981" s="126" t="n">
        <v>0.02808</v>
      </c>
      <c r="I5981" s="127" t="n">
        <f aca="false">L5981</f>
        <v>14.04</v>
      </c>
      <c r="J5981" s="127" t="n">
        <f aca="false">M5981</f>
        <v>0.39</v>
      </c>
      <c r="L5981" s="108" t="n">
        <f aca="false">TRUNC(N5981-N5981*$O$2,2)</f>
        <v>14.04</v>
      </c>
      <c r="M5981" s="108" t="n">
        <f aca="false">TRUNC(O5981-O5981*$O$2,2)</f>
        <v>0.39</v>
      </c>
      <c r="N5981" s="0" t="s">
        <v>1649</v>
      </c>
      <c r="O5981" s="0" t="s">
        <v>2132</v>
      </c>
    </row>
    <row r="5982" customFormat="false" ht="12.75" hidden="false" customHeight="false" outlineLevel="0" collapsed="false">
      <c r="A5982" s="122" t="s">
        <v>1578</v>
      </c>
      <c r="B5982" s="123" t="n">
        <v>4728</v>
      </c>
      <c r="C5982" s="122" t="s">
        <v>50</v>
      </c>
      <c r="D5982" s="122" t="s">
        <v>1667</v>
      </c>
      <c r="E5982" s="124" t="s">
        <v>1581</v>
      </c>
      <c r="F5982" s="124"/>
      <c r="G5982" s="125" t="s">
        <v>24</v>
      </c>
      <c r="H5982" s="126" t="n">
        <v>0.00108</v>
      </c>
      <c r="I5982" s="127" t="n">
        <f aca="false">L5982</f>
        <v>14.5</v>
      </c>
      <c r="J5982" s="127" t="n">
        <f aca="false">M5982</f>
        <v>0.01</v>
      </c>
      <c r="L5982" s="108" t="n">
        <f aca="false">TRUNC(N5982-N5982*$O$2,2)</f>
        <v>14.5</v>
      </c>
      <c r="M5982" s="108" t="n">
        <f aca="false">TRUNC(O5982-O5982*$O$2,2)</f>
        <v>0.01</v>
      </c>
      <c r="N5982" s="0" t="s">
        <v>1668</v>
      </c>
      <c r="O5982" s="0" t="s">
        <v>1678</v>
      </c>
    </row>
    <row r="5983" customFormat="false" ht="12.75" hidden="false" customHeight="false" outlineLevel="0" collapsed="false">
      <c r="A5983" s="122" t="s">
        <v>1578</v>
      </c>
      <c r="B5983" s="123" t="n">
        <v>10492</v>
      </c>
      <c r="C5983" s="122" t="s">
        <v>50</v>
      </c>
      <c r="D5983" s="122" t="s">
        <v>1662</v>
      </c>
      <c r="E5983" s="124" t="s">
        <v>1581</v>
      </c>
      <c r="F5983" s="124"/>
      <c r="G5983" s="125" t="s">
        <v>24</v>
      </c>
      <c r="H5983" s="126" t="n">
        <v>0.0702</v>
      </c>
      <c r="I5983" s="127" t="n">
        <f aca="false">L5983</f>
        <v>148.29</v>
      </c>
      <c r="J5983" s="127" t="n">
        <f aca="false">M5983</f>
        <v>10.4</v>
      </c>
      <c r="L5983" s="108" t="n">
        <f aca="false">TRUNC(N5983-N5983*$O$2,2)</f>
        <v>148.29</v>
      </c>
      <c r="M5983" s="108" t="n">
        <f aca="false">TRUNC(O5983-O5983*$O$2,2)</f>
        <v>10.4</v>
      </c>
      <c r="N5983" s="0" t="s">
        <v>1663</v>
      </c>
      <c r="O5983" s="0" t="s">
        <v>3700</v>
      </c>
    </row>
    <row r="5984" customFormat="false" ht="25.5" hidden="false" customHeight="false" outlineLevel="0" collapsed="false">
      <c r="A5984" s="122" t="s">
        <v>1578</v>
      </c>
      <c r="B5984" s="123" t="n">
        <v>37373</v>
      </c>
      <c r="C5984" s="122" t="s">
        <v>29</v>
      </c>
      <c r="D5984" s="122" t="s">
        <v>3064</v>
      </c>
      <c r="E5984" s="124" t="s">
        <v>3065</v>
      </c>
      <c r="F5984" s="124"/>
      <c r="G5984" s="125" t="s">
        <v>31</v>
      </c>
      <c r="H5984" s="126" t="n">
        <v>0.07467</v>
      </c>
      <c r="I5984" s="127" t="n">
        <f aca="false">L5984</f>
        <v>0.03</v>
      </c>
      <c r="J5984" s="127" t="n">
        <f aca="false">M5984</f>
        <v>0</v>
      </c>
      <c r="L5984" s="108" t="n">
        <f aca="false">TRUNC(N5984-N5984*$O$2,2)</f>
        <v>0.03</v>
      </c>
      <c r="M5984" s="108" t="n">
        <f aca="false">TRUNC(O5984-O5984*$O$2,2)</f>
        <v>0</v>
      </c>
      <c r="N5984" s="0" t="s">
        <v>1788</v>
      </c>
      <c r="O5984" s="0" t="s">
        <v>1635</v>
      </c>
    </row>
    <row r="5985" customFormat="false" ht="25.5" hidden="false" customHeight="false" outlineLevel="0" collapsed="false">
      <c r="A5985" s="122" t="s">
        <v>1578</v>
      </c>
      <c r="B5985" s="123" t="s">
        <v>1616</v>
      </c>
      <c r="C5985" s="122" t="s">
        <v>50</v>
      </c>
      <c r="D5985" s="122" t="s">
        <v>1617</v>
      </c>
      <c r="E5985" s="124" t="s">
        <v>1609</v>
      </c>
      <c r="F5985" s="124"/>
      <c r="G5985" s="125" t="s">
        <v>1610</v>
      </c>
      <c r="H5985" s="126" t="n">
        <v>3.6</v>
      </c>
      <c r="I5985" s="127" t="n">
        <f aca="false">L5985</f>
        <v>10.65</v>
      </c>
      <c r="J5985" s="127" t="n">
        <f aca="false">M5985</f>
        <v>38.35</v>
      </c>
      <c r="L5985" s="108" t="n">
        <f aca="false">TRUNC(N5985-N5985*$O$2,2)</f>
        <v>10.65</v>
      </c>
      <c r="M5985" s="108" t="n">
        <f aca="false">TRUNC(O5985-O5985*$O$2,2)</f>
        <v>38.35</v>
      </c>
      <c r="N5985" s="0" t="s">
        <v>1618</v>
      </c>
      <c r="O5985" s="0" t="s">
        <v>3679</v>
      </c>
    </row>
    <row r="5986" customFormat="false" ht="25.5" hidden="false" customHeight="false" outlineLevel="0" collapsed="false">
      <c r="A5986" s="122" t="s">
        <v>1578</v>
      </c>
      <c r="B5986" s="123" t="n">
        <v>10761</v>
      </c>
      <c r="C5986" s="122" t="s">
        <v>50</v>
      </c>
      <c r="D5986" s="122" t="s">
        <v>1641</v>
      </c>
      <c r="E5986" s="124" t="s">
        <v>1642</v>
      </c>
      <c r="F5986" s="124"/>
      <c r="G5986" s="125" t="s">
        <v>24</v>
      </c>
      <c r="H5986" s="126" t="n">
        <v>1.58808</v>
      </c>
      <c r="I5986" s="127" t="n">
        <f aca="false">L5986</f>
        <v>3.9</v>
      </c>
      <c r="J5986" s="127" t="n">
        <f aca="false">M5986</f>
        <v>6.19</v>
      </c>
      <c r="L5986" s="108" t="n">
        <f aca="false">TRUNC(N5986-N5986*$O$2,2)</f>
        <v>3.9</v>
      </c>
      <c r="M5986" s="108" t="n">
        <f aca="false">TRUNC(O5986-O5986*$O$2,2)</f>
        <v>6.19</v>
      </c>
      <c r="N5986" s="0" t="s">
        <v>1643</v>
      </c>
      <c r="O5986" s="0" t="s">
        <v>3701</v>
      </c>
    </row>
    <row r="5987" customFormat="false" ht="25.5" hidden="false" customHeight="false" outlineLevel="0" collapsed="false">
      <c r="A5987" s="122" t="s">
        <v>1578</v>
      </c>
      <c r="B5987" s="123" t="s">
        <v>1744</v>
      </c>
      <c r="C5987" s="122" t="s">
        <v>50</v>
      </c>
      <c r="D5987" s="122" t="s">
        <v>1745</v>
      </c>
      <c r="E5987" s="124" t="s">
        <v>1609</v>
      </c>
      <c r="F5987" s="124"/>
      <c r="G5987" s="125" t="s">
        <v>1610</v>
      </c>
      <c r="H5987" s="126" t="n">
        <v>9.6</v>
      </c>
      <c r="I5987" s="127" t="n">
        <f aca="false">L5987</f>
        <v>14.93</v>
      </c>
      <c r="J5987" s="127" t="n">
        <f aca="false">M5987</f>
        <v>143.33</v>
      </c>
      <c r="L5987" s="108" t="n">
        <f aca="false">TRUNC(N5987-N5987*$O$2,2)</f>
        <v>14.93</v>
      </c>
      <c r="M5987" s="108" t="n">
        <f aca="false">TRUNC(O5987-O5987*$O$2,2)</f>
        <v>143.33</v>
      </c>
      <c r="N5987" s="0" t="s">
        <v>1746</v>
      </c>
      <c r="O5987" s="0" t="s">
        <v>3686</v>
      </c>
    </row>
    <row r="5988" customFormat="false" ht="12.75" hidden="false" customHeight="false" outlineLevel="0" collapsed="false">
      <c r="A5988" s="122" t="s">
        <v>1578</v>
      </c>
      <c r="B5988" s="123" t="n">
        <v>4722</v>
      </c>
      <c r="C5988" s="122" t="s">
        <v>50</v>
      </c>
      <c r="D5988" s="122" t="s">
        <v>1776</v>
      </c>
      <c r="E5988" s="124" t="s">
        <v>1581</v>
      </c>
      <c r="F5988" s="124"/>
      <c r="G5988" s="125" t="s">
        <v>24</v>
      </c>
      <c r="H5988" s="126" t="n">
        <v>0.00096</v>
      </c>
      <c r="I5988" s="127" t="n">
        <f aca="false">L5988</f>
        <v>14.67</v>
      </c>
      <c r="J5988" s="127" t="n">
        <f aca="false">M5988</f>
        <v>0</v>
      </c>
      <c r="L5988" s="108" t="n">
        <f aca="false">TRUNC(N5988-N5988*$O$2,2)</f>
        <v>14.67</v>
      </c>
      <c r="M5988" s="108" t="n">
        <f aca="false">TRUNC(O5988-O5988*$O$2,2)</f>
        <v>0</v>
      </c>
      <c r="N5988" s="0" t="s">
        <v>1777</v>
      </c>
      <c r="O5988" s="0" t="s">
        <v>1644</v>
      </c>
    </row>
    <row r="5989" customFormat="false" ht="12.75" hidden="false" customHeight="false" outlineLevel="0" collapsed="false">
      <c r="A5989" s="122" t="s">
        <v>1578</v>
      </c>
      <c r="B5989" s="123" t="n">
        <v>10789</v>
      </c>
      <c r="C5989" s="122" t="s">
        <v>50</v>
      </c>
      <c r="D5989" s="122" t="s">
        <v>1804</v>
      </c>
      <c r="E5989" s="124" t="s">
        <v>1581</v>
      </c>
      <c r="F5989" s="124"/>
      <c r="G5989" s="125" t="s">
        <v>24</v>
      </c>
      <c r="H5989" s="126" t="n">
        <v>0.00048</v>
      </c>
      <c r="I5989" s="127" t="n">
        <f aca="false">L5989</f>
        <v>12.01</v>
      </c>
      <c r="J5989" s="127" t="n">
        <f aca="false">M5989</f>
        <v>0</v>
      </c>
      <c r="L5989" s="108" t="n">
        <f aca="false">TRUNC(N5989-N5989*$O$2,2)</f>
        <v>12.01</v>
      </c>
      <c r="M5989" s="108" t="n">
        <f aca="false">TRUNC(O5989-O5989*$O$2,2)</f>
        <v>0</v>
      </c>
      <c r="N5989" s="0" t="s">
        <v>1805</v>
      </c>
      <c r="O5989" s="0" t="s">
        <v>1635</v>
      </c>
    </row>
    <row r="5990" customFormat="false" ht="12.75" hidden="false" customHeight="false" outlineLevel="0" collapsed="false">
      <c r="A5990" s="122" t="s">
        <v>1578</v>
      </c>
      <c r="B5990" s="123" t="n">
        <v>11247</v>
      </c>
      <c r="C5990" s="122" t="s">
        <v>50</v>
      </c>
      <c r="D5990" s="122" t="s">
        <v>1795</v>
      </c>
      <c r="E5990" s="124" t="s">
        <v>1581</v>
      </c>
      <c r="F5990" s="124"/>
      <c r="G5990" s="125" t="s">
        <v>24</v>
      </c>
      <c r="H5990" s="126" t="n">
        <v>0.00024</v>
      </c>
      <c r="I5990" s="127" t="n">
        <f aca="false">L5990</f>
        <v>255.84</v>
      </c>
      <c r="J5990" s="127" t="n">
        <f aca="false">M5990</f>
        <v>0.05</v>
      </c>
      <c r="L5990" s="108" t="n">
        <f aca="false">TRUNC(N5990-N5990*$O$2,2)</f>
        <v>255.84</v>
      </c>
      <c r="M5990" s="108" t="n">
        <f aca="false">TRUNC(O5990-O5990*$O$2,2)</f>
        <v>0.05</v>
      </c>
      <c r="N5990" s="0" t="s">
        <v>1796</v>
      </c>
      <c r="O5990" s="0" t="s">
        <v>1623</v>
      </c>
    </row>
    <row r="5991" customFormat="false" ht="12.75" hidden="false" customHeight="false" outlineLevel="0" collapsed="false">
      <c r="A5991" s="122" t="s">
        <v>1578</v>
      </c>
      <c r="B5991" s="123" t="n">
        <v>158</v>
      </c>
      <c r="C5991" s="122" t="s">
        <v>50</v>
      </c>
      <c r="D5991" s="122" t="s">
        <v>1676</v>
      </c>
      <c r="E5991" s="124" t="s">
        <v>1581</v>
      </c>
      <c r="F5991" s="124"/>
      <c r="G5991" s="125" t="s">
        <v>24</v>
      </c>
      <c r="H5991" s="126" t="n">
        <v>1.58808</v>
      </c>
      <c r="I5991" s="127" t="n">
        <f aca="false">L5991</f>
        <v>10.92</v>
      </c>
      <c r="J5991" s="127" t="n">
        <f aca="false">M5991</f>
        <v>17.35</v>
      </c>
      <c r="L5991" s="108" t="n">
        <f aca="false">TRUNC(N5991-N5991*$O$2,2)</f>
        <v>10.92</v>
      </c>
      <c r="M5991" s="108" t="n">
        <f aca="false">TRUNC(O5991-O5991*$O$2,2)</f>
        <v>17.35</v>
      </c>
      <c r="N5991" s="0" t="s">
        <v>1677</v>
      </c>
      <c r="O5991" s="0" t="s">
        <v>3702</v>
      </c>
    </row>
    <row r="5992" customFormat="false" ht="25.5" hidden="false" customHeight="false" outlineLevel="0" collapsed="false">
      <c r="A5992" s="122" t="s">
        <v>1578</v>
      </c>
      <c r="B5992" s="123" t="n">
        <v>37371</v>
      </c>
      <c r="C5992" s="122" t="s">
        <v>29</v>
      </c>
      <c r="D5992" s="122" t="s">
        <v>3048</v>
      </c>
      <c r="E5992" s="124" t="s">
        <v>1642</v>
      </c>
      <c r="F5992" s="124"/>
      <c r="G5992" s="125" t="s">
        <v>31</v>
      </c>
      <c r="H5992" s="126" t="n">
        <v>0.07467</v>
      </c>
      <c r="I5992" s="127" t="n">
        <f aca="false">L5992</f>
        <v>0.46</v>
      </c>
      <c r="J5992" s="127" t="n">
        <f aca="false">M5992</f>
        <v>0.03</v>
      </c>
      <c r="L5992" s="108" t="n">
        <f aca="false">TRUNC(N5992-N5992*$O$2,2)</f>
        <v>0.46</v>
      </c>
      <c r="M5992" s="108" t="n">
        <f aca="false">TRUNC(O5992-O5992*$O$2,2)</f>
        <v>0.03</v>
      </c>
      <c r="N5992" s="0" t="s">
        <v>2261</v>
      </c>
      <c r="O5992" s="0" t="s">
        <v>1788</v>
      </c>
    </row>
    <row r="5993" customFormat="false" ht="12.75" hidden="false" customHeight="false" outlineLevel="0" collapsed="false">
      <c r="A5993" s="122" t="s">
        <v>1578</v>
      </c>
      <c r="B5993" s="123" t="n">
        <v>10579</v>
      </c>
      <c r="C5993" s="122" t="s">
        <v>50</v>
      </c>
      <c r="D5993" s="122" t="s">
        <v>1818</v>
      </c>
      <c r="E5993" s="124" t="s">
        <v>1581</v>
      </c>
      <c r="F5993" s="124"/>
      <c r="G5993" s="125" t="s">
        <v>24</v>
      </c>
      <c r="H5993" s="126" t="n">
        <v>0.00192</v>
      </c>
      <c r="I5993" s="127" t="n">
        <f aca="false">L5993</f>
        <v>20.98</v>
      </c>
      <c r="J5993" s="127" t="n">
        <f aca="false">M5993</f>
        <v>0.03</v>
      </c>
      <c r="L5993" s="108" t="n">
        <f aca="false">TRUNC(N5993-N5993*$O$2,2)</f>
        <v>20.98</v>
      </c>
      <c r="M5993" s="108" t="n">
        <f aca="false">TRUNC(O5993-O5993*$O$2,2)</f>
        <v>0.03</v>
      </c>
      <c r="N5993" s="0" t="s">
        <v>1819</v>
      </c>
      <c r="O5993" s="0" t="s">
        <v>1612</v>
      </c>
    </row>
    <row r="5994" customFormat="false" ht="38.25" hidden="false" customHeight="false" outlineLevel="0" collapsed="false">
      <c r="A5994" s="122" t="s">
        <v>1578</v>
      </c>
      <c r="B5994" s="123" t="n">
        <v>43464</v>
      </c>
      <c r="C5994" s="122" t="s">
        <v>29</v>
      </c>
      <c r="D5994" s="122" t="s">
        <v>3703</v>
      </c>
      <c r="E5994" s="124" t="s">
        <v>1583</v>
      </c>
      <c r="F5994" s="124"/>
      <c r="G5994" s="125" t="s">
        <v>31</v>
      </c>
      <c r="H5994" s="126" t="n">
        <v>0.06023</v>
      </c>
      <c r="I5994" s="127" t="n">
        <f aca="false">L5994</f>
        <v>0</v>
      </c>
      <c r="J5994" s="127" t="n">
        <f aca="false">M5994</f>
        <v>0</v>
      </c>
      <c r="L5994" s="108" t="n">
        <f aca="false">TRUNC(N5994-N5994*$O$2,2)</f>
        <v>0</v>
      </c>
      <c r="M5994" s="108" t="n">
        <f aca="false">TRUNC(O5994-O5994*$O$2,2)</f>
        <v>0</v>
      </c>
      <c r="N5994" s="0" t="s">
        <v>1644</v>
      </c>
      <c r="O5994" s="0" t="s">
        <v>1635</v>
      </c>
    </row>
    <row r="5995" customFormat="false" ht="12.75" hidden="false" customHeight="false" outlineLevel="0" collapsed="false">
      <c r="A5995" s="122" t="s">
        <v>1578</v>
      </c>
      <c r="B5995" s="123" t="n">
        <v>11264</v>
      </c>
      <c r="C5995" s="122" t="s">
        <v>50</v>
      </c>
      <c r="D5995" s="122" t="s">
        <v>1810</v>
      </c>
      <c r="E5995" s="124" t="s">
        <v>1581</v>
      </c>
      <c r="F5995" s="124"/>
      <c r="G5995" s="125" t="s">
        <v>24</v>
      </c>
      <c r="H5995" s="126" t="n">
        <v>0.00048</v>
      </c>
      <c r="I5995" s="127" t="n">
        <f aca="false">L5995</f>
        <v>10.55</v>
      </c>
      <c r="J5995" s="127" t="n">
        <f aca="false">M5995</f>
        <v>0</v>
      </c>
      <c r="L5995" s="108" t="n">
        <f aca="false">TRUNC(N5995-N5995*$O$2,2)</f>
        <v>10.55</v>
      </c>
      <c r="M5995" s="108" t="n">
        <f aca="false">TRUNC(O5995-O5995*$O$2,2)</f>
        <v>0</v>
      </c>
      <c r="N5995" s="0" t="s">
        <v>1811</v>
      </c>
      <c r="O5995" s="0" t="s">
        <v>1635</v>
      </c>
    </row>
    <row r="5996" customFormat="false" ht="25.5" hidden="false" customHeight="false" outlineLevel="0" collapsed="false">
      <c r="A5996" s="122" t="s">
        <v>1578</v>
      </c>
      <c r="B5996" s="123" t="n">
        <v>37372</v>
      </c>
      <c r="C5996" s="122" t="s">
        <v>29</v>
      </c>
      <c r="D5996" s="122" t="s">
        <v>3042</v>
      </c>
      <c r="E5996" s="124" t="s">
        <v>1581</v>
      </c>
      <c r="F5996" s="124"/>
      <c r="G5996" s="125" t="s">
        <v>31</v>
      </c>
      <c r="H5996" s="126" t="n">
        <v>0.07467</v>
      </c>
      <c r="I5996" s="127" t="n">
        <f aca="false">L5996</f>
        <v>1.04</v>
      </c>
      <c r="J5996" s="127" t="n">
        <f aca="false">M5996</f>
        <v>0.07</v>
      </c>
      <c r="L5996" s="108" t="n">
        <f aca="false">TRUNC(N5996-N5996*$O$2,2)</f>
        <v>1.04</v>
      </c>
      <c r="M5996" s="108" t="n">
        <f aca="false">TRUNC(O5996-O5996*$O$2,2)</f>
        <v>0.07</v>
      </c>
      <c r="N5996" s="0" t="s">
        <v>3043</v>
      </c>
      <c r="O5996" s="0" t="s">
        <v>2080</v>
      </c>
    </row>
    <row r="5997" customFormat="false" ht="12.75" hidden="false" customHeight="false" outlineLevel="0" collapsed="false">
      <c r="A5997" s="122" t="s">
        <v>1578</v>
      </c>
      <c r="B5997" s="123" t="n">
        <v>10362</v>
      </c>
      <c r="C5997" s="122" t="s">
        <v>50</v>
      </c>
      <c r="D5997" s="122" t="s">
        <v>1674</v>
      </c>
      <c r="E5997" s="124" t="s">
        <v>1642</v>
      </c>
      <c r="F5997" s="124"/>
      <c r="G5997" s="125" t="s">
        <v>24</v>
      </c>
      <c r="H5997" s="126" t="n">
        <v>0.0702</v>
      </c>
      <c r="I5997" s="127" t="n">
        <f aca="false">L5997</f>
        <v>9.78</v>
      </c>
      <c r="J5997" s="127" t="n">
        <f aca="false">M5997</f>
        <v>0.68</v>
      </c>
      <c r="L5997" s="108" t="n">
        <f aca="false">TRUNC(N5997-N5997*$O$2,2)</f>
        <v>9.78</v>
      </c>
      <c r="M5997" s="108" t="n">
        <f aca="false">TRUNC(O5997-O5997*$O$2,2)</f>
        <v>0.68</v>
      </c>
      <c r="N5997" s="0" t="s">
        <v>1675</v>
      </c>
      <c r="O5997" s="0" t="s">
        <v>3704</v>
      </c>
    </row>
    <row r="5998" customFormat="false" ht="25.5" hidden="false" customHeight="false" outlineLevel="0" collapsed="false">
      <c r="A5998" s="122" t="s">
        <v>1578</v>
      </c>
      <c r="B5998" s="123" t="n">
        <v>37370</v>
      </c>
      <c r="C5998" s="122" t="s">
        <v>29</v>
      </c>
      <c r="D5998" s="122" t="s">
        <v>3061</v>
      </c>
      <c r="E5998" s="124" t="s">
        <v>1581</v>
      </c>
      <c r="F5998" s="124"/>
      <c r="G5998" s="125" t="s">
        <v>31</v>
      </c>
      <c r="H5998" s="126" t="n">
        <v>0.07467</v>
      </c>
      <c r="I5998" s="127" t="n">
        <f aca="false">L5998</f>
        <v>1.73</v>
      </c>
      <c r="J5998" s="127" t="n">
        <f aca="false">M5998</f>
        <v>0.12</v>
      </c>
      <c r="L5998" s="108" t="n">
        <f aca="false">TRUNC(N5998-N5998*$O$2,2)</f>
        <v>1.73</v>
      </c>
      <c r="M5998" s="108" t="n">
        <f aca="false">TRUNC(O5998-O5998*$O$2,2)</f>
        <v>0.12</v>
      </c>
      <c r="N5998" s="0" t="s">
        <v>3062</v>
      </c>
      <c r="O5998" s="0" t="s">
        <v>2463</v>
      </c>
    </row>
    <row r="5999" customFormat="false" ht="38.25" hidden="false" customHeight="false" outlineLevel="0" collapsed="false">
      <c r="A5999" s="122" t="s">
        <v>1578</v>
      </c>
      <c r="B5999" s="123" t="n">
        <v>43488</v>
      </c>
      <c r="C5999" s="122" t="s">
        <v>29</v>
      </c>
      <c r="D5999" s="122" t="s">
        <v>3705</v>
      </c>
      <c r="E5999" s="124" t="s">
        <v>1583</v>
      </c>
      <c r="F5999" s="124"/>
      <c r="G5999" s="125" t="s">
        <v>31</v>
      </c>
      <c r="H5999" s="126" t="n">
        <v>0.06023</v>
      </c>
      <c r="I5999" s="127" t="n">
        <f aca="false">L5999</f>
        <v>0.67</v>
      </c>
      <c r="J5999" s="127" t="n">
        <f aca="false">M5999</f>
        <v>0.03</v>
      </c>
      <c r="L5999" s="108" t="n">
        <f aca="false">TRUNC(N5999-N5999*$O$2,2)</f>
        <v>0.67</v>
      </c>
      <c r="M5999" s="108" t="n">
        <f aca="false">TRUNC(O5999-O5999*$O$2,2)</f>
        <v>0.03</v>
      </c>
      <c r="N5999" s="0" t="s">
        <v>2934</v>
      </c>
      <c r="O5999" s="0" t="s">
        <v>1612</v>
      </c>
    </row>
    <row r="6000" customFormat="false" ht="12.75" hidden="false" customHeight="false" outlineLevel="0" collapsed="false">
      <c r="A6000" s="122" t="s">
        <v>1578</v>
      </c>
      <c r="B6000" s="123" t="n">
        <v>11265</v>
      </c>
      <c r="C6000" s="122" t="s">
        <v>50</v>
      </c>
      <c r="D6000" s="122" t="s">
        <v>1822</v>
      </c>
      <c r="E6000" s="124" t="s">
        <v>1581</v>
      </c>
      <c r="F6000" s="124"/>
      <c r="G6000" s="125" t="s">
        <v>24</v>
      </c>
      <c r="H6000" s="126" t="n">
        <v>0.00096</v>
      </c>
      <c r="I6000" s="127" t="n">
        <f aca="false">L6000</f>
        <v>14.63</v>
      </c>
      <c r="J6000" s="127" t="n">
        <f aca="false">M6000</f>
        <v>0</v>
      </c>
      <c r="L6000" s="108" t="n">
        <f aca="false">TRUNC(N6000-N6000*$O$2,2)</f>
        <v>14.63</v>
      </c>
      <c r="M6000" s="108" t="n">
        <f aca="false">TRUNC(O6000-O6000*$O$2,2)</f>
        <v>0</v>
      </c>
      <c r="N6000" s="0" t="s">
        <v>1823</v>
      </c>
      <c r="O6000" s="0" t="s">
        <v>1644</v>
      </c>
    </row>
    <row r="6001" customFormat="false" ht="12.75" hidden="false" customHeight="false" outlineLevel="0" collapsed="false">
      <c r="A6001" s="122" t="s">
        <v>1578</v>
      </c>
      <c r="B6001" s="123" t="n">
        <v>11246</v>
      </c>
      <c r="C6001" s="122" t="s">
        <v>50</v>
      </c>
      <c r="D6001" s="122" t="s">
        <v>1816</v>
      </c>
      <c r="E6001" s="124" t="s">
        <v>1581</v>
      </c>
      <c r="F6001" s="124"/>
      <c r="G6001" s="125" t="s">
        <v>765</v>
      </c>
      <c r="H6001" s="126" t="n">
        <v>0.00168</v>
      </c>
      <c r="I6001" s="127" t="n">
        <f aca="false">L6001</f>
        <v>7.97</v>
      </c>
      <c r="J6001" s="127" t="n">
        <f aca="false">M6001</f>
        <v>0</v>
      </c>
      <c r="L6001" s="108" t="n">
        <f aca="false">TRUNC(N6001-N6001*$O$2,2)</f>
        <v>7.97</v>
      </c>
      <c r="M6001" s="108" t="n">
        <f aca="false">TRUNC(O6001-O6001*$O$2,2)</f>
        <v>0</v>
      </c>
      <c r="N6001" s="0" t="s">
        <v>1817</v>
      </c>
      <c r="O6001" s="0" t="s">
        <v>1644</v>
      </c>
    </row>
    <row r="6002" customFormat="false" ht="12.75" hidden="false" customHeight="false" outlineLevel="0" collapsed="false">
      <c r="A6002" s="122" t="s">
        <v>1578</v>
      </c>
      <c r="B6002" s="123" t="n">
        <v>11241</v>
      </c>
      <c r="C6002" s="122" t="s">
        <v>50</v>
      </c>
      <c r="D6002" s="122" t="s">
        <v>1836</v>
      </c>
      <c r="E6002" s="124" t="s">
        <v>1581</v>
      </c>
      <c r="F6002" s="124"/>
      <c r="G6002" s="125" t="s">
        <v>24</v>
      </c>
      <c r="H6002" s="126" t="n">
        <v>0.00192</v>
      </c>
      <c r="I6002" s="127" t="n">
        <f aca="false">L6002</f>
        <v>127.22</v>
      </c>
      <c r="J6002" s="127" t="n">
        <f aca="false">M6002</f>
        <v>0.24</v>
      </c>
      <c r="L6002" s="108" t="n">
        <f aca="false">TRUNC(N6002-N6002*$O$2,2)</f>
        <v>127.22</v>
      </c>
      <c r="M6002" s="108" t="n">
        <f aca="false">TRUNC(O6002-O6002*$O$2,2)</f>
        <v>0.24</v>
      </c>
      <c r="N6002" s="0" t="s">
        <v>1837</v>
      </c>
      <c r="O6002" s="0" t="s">
        <v>1985</v>
      </c>
    </row>
    <row r="6003" customFormat="false" ht="12.75" hidden="false" customHeight="false" outlineLevel="0" collapsed="false">
      <c r="A6003" s="122" t="s">
        <v>1578</v>
      </c>
      <c r="B6003" s="123" t="n">
        <v>2378</v>
      </c>
      <c r="C6003" s="122" t="s">
        <v>50</v>
      </c>
      <c r="D6003" s="122" t="s">
        <v>1657</v>
      </c>
      <c r="E6003" s="124" t="s">
        <v>1581</v>
      </c>
      <c r="F6003" s="124"/>
      <c r="G6003" s="125" t="s">
        <v>24</v>
      </c>
      <c r="H6003" s="126" t="n">
        <v>1.12356</v>
      </c>
      <c r="I6003" s="127" t="n">
        <f aca="false">L6003</f>
        <v>3.51</v>
      </c>
      <c r="J6003" s="127" t="n">
        <f aca="false">M6003</f>
        <v>3.94</v>
      </c>
      <c r="L6003" s="108" t="n">
        <f aca="false">TRUNC(N6003-N6003*$O$2,2)</f>
        <v>3.51</v>
      </c>
      <c r="M6003" s="108" t="n">
        <f aca="false">TRUNC(O6003-O6003*$O$2,2)</f>
        <v>3.94</v>
      </c>
      <c r="N6003" s="0" t="s">
        <v>1658</v>
      </c>
      <c r="O6003" s="0" t="s">
        <v>3406</v>
      </c>
    </row>
    <row r="6004" customFormat="false" ht="13.15" hidden="false" customHeight="true" outlineLevel="0" collapsed="false">
      <c r="A6004" s="122" t="s">
        <v>1578</v>
      </c>
      <c r="B6004" s="123" t="n">
        <v>6111</v>
      </c>
      <c r="C6004" s="122" t="s">
        <v>29</v>
      </c>
      <c r="D6004" s="122" t="s">
        <v>3056</v>
      </c>
      <c r="E6004" s="124" t="s">
        <v>1609</v>
      </c>
      <c r="F6004" s="124"/>
      <c r="G6004" s="125" t="s">
        <v>31</v>
      </c>
      <c r="H6004" s="126" t="n">
        <v>0.0147926248</v>
      </c>
      <c r="I6004" s="127" t="n">
        <f aca="false">L6004</f>
        <v>10.77</v>
      </c>
      <c r="J6004" s="127" t="n">
        <f aca="false">M6004</f>
        <v>0.15</v>
      </c>
      <c r="L6004" s="108" t="n">
        <f aca="false">TRUNC(N6004-N6004*$O$2,2)</f>
        <v>10.77</v>
      </c>
      <c r="M6004" s="108" t="n">
        <f aca="false">TRUNC(O6004-O6004*$O$2,2)</f>
        <v>0.15</v>
      </c>
      <c r="N6004" s="0" t="s">
        <v>3057</v>
      </c>
      <c r="O6004" s="0" t="s">
        <v>2077</v>
      </c>
    </row>
    <row r="6005" customFormat="false" ht="12.75" hidden="false" customHeight="false" outlineLevel="0" collapsed="false">
      <c r="A6005" s="122" t="s">
        <v>1578</v>
      </c>
      <c r="B6005" s="123" t="n">
        <v>11243</v>
      </c>
      <c r="C6005" s="122" t="s">
        <v>50</v>
      </c>
      <c r="D6005" s="122" t="s">
        <v>1798</v>
      </c>
      <c r="E6005" s="124" t="s">
        <v>1581</v>
      </c>
      <c r="F6005" s="124"/>
      <c r="G6005" s="125" t="s">
        <v>24</v>
      </c>
      <c r="H6005" s="126" t="n">
        <v>0.00024</v>
      </c>
      <c r="I6005" s="127" t="n">
        <f aca="false">L6005</f>
        <v>21.85</v>
      </c>
      <c r="J6005" s="127" t="n">
        <f aca="false">M6005</f>
        <v>0</v>
      </c>
      <c r="L6005" s="108" t="n">
        <f aca="false">TRUNC(N6005-N6005*$O$2,2)</f>
        <v>21.85</v>
      </c>
      <c r="M6005" s="108" t="n">
        <f aca="false">TRUNC(O6005-O6005*$O$2,2)</f>
        <v>0</v>
      </c>
      <c r="N6005" s="0" t="s">
        <v>1799</v>
      </c>
      <c r="O6005" s="0" t="s">
        <v>1635</v>
      </c>
    </row>
    <row r="6006" customFormat="false" ht="25.5" hidden="false" customHeight="false" outlineLevel="0" collapsed="false">
      <c r="A6006" s="122" t="s">
        <v>1578</v>
      </c>
      <c r="B6006" s="123" t="s">
        <v>1737</v>
      </c>
      <c r="C6006" s="122" t="s">
        <v>50</v>
      </c>
      <c r="D6006" s="122" t="s">
        <v>1738</v>
      </c>
      <c r="E6006" s="124" t="s">
        <v>1609</v>
      </c>
      <c r="F6006" s="124"/>
      <c r="G6006" s="125" t="s">
        <v>1610</v>
      </c>
      <c r="H6006" s="126" t="n">
        <v>2.4</v>
      </c>
      <c r="I6006" s="127" t="n">
        <f aca="false">L6006</f>
        <v>14.91</v>
      </c>
      <c r="J6006" s="127" t="n">
        <f aca="false">M6006</f>
        <v>35.79</v>
      </c>
      <c r="L6006" s="108" t="n">
        <f aca="false">TRUNC(N6006-N6006*$O$2,2)</f>
        <v>14.91</v>
      </c>
      <c r="M6006" s="108" t="n">
        <f aca="false">TRUNC(O6006-O6006*$O$2,2)</f>
        <v>35.79</v>
      </c>
      <c r="N6006" s="0" t="s">
        <v>1739</v>
      </c>
      <c r="O6006" s="0" t="s">
        <v>3658</v>
      </c>
    </row>
    <row r="6007" customFormat="false" ht="25.5" hidden="false" customHeight="false" outlineLevel="0" collapsed="false">
      <c r="A6007" s="122" t="s">
        <v>1578</v>
      </c>
      <c r="B6007" s="123" t="s">
        <v>1664</v>
      </c>
      <c r="C6007" s="122" t="s">
        <v>50</v>
      </c>
      <c r="D6007" s="122" t="s">
        <v>1665</v>
      </c>
      <c r="E6007" s="124" t="s">
        <v>1581</v>
      </c>
      <c r="F6007" s="124"/>
      <c r="G6007" s="125" t="s">
        <v>24</v>
      </c>
      <c r="H6007" s="126" t="n">
        <v>0.00312</v>
      </c>
      <c r="I6007" s="127" t="n">
        <f aca="false">L6007</f>
        <v>13.69</v>
      </c>
      <c r="J6007" s="127" t="n">
        <f aca="false">M6007</f>
        <v>0.03</v>
      </c>
      <c r="L6007" s="108" t="n">
        <f aca="false">TRUNC(N6007-N6007*$O$2,2)</f>
        <v>13.69</v>
      </c>
      <c r="M6007" s="108" t="n">
        <f aca="false">TRUNC(O6007-O6007*$O$2,2)</f>
        <v>0.03</v>
      </c>
      <c r="N6007" s="0" t="s">
        <v>1666</v>
      </c>
      <c r="O6007" s="0" t="s">
        <v>1612</v>
      </c>
    </row>
    <row r="6008" customFormat="false" ht="12.75" hidden="false" customHeight="false" outlineLevel="0" collapsed="false">
      <c r="A6008" s="115"/>
      <c r="B6008" s="115"/>
      <c r="C6008" s="115"/>
      <c r="D6008" s="115"/>
      <c r="E6008" s="115"/>
      <c r="F6008" s="116"/>
      <c r="G6008" s="115"/>
      <c r="H6008" s="116"/>
      <c r="I6008" s="115"/>
      <c r="J6008" s="116"/>
      <c r="L6008" s="108"/>
      <c r="M6008" s="108" t="n">
        <f aca="false">TRUNC(O6008-O6008*$O$2,2)</f>
        <v>218.19</v>
      </c>
      <c r="N6008" s="0" t="s">
        <v>1574</v>
      </c>
      <c r="O6008" s="0" t="n">
        <v>279.56</v>
      </c>
    </row>
    <row r="6009" customFormat="false" ht="12.75" hidden="false" customHeight="false" outlineLevel="0" collapsed="false">
      <c r="A6009" s="115"/>
      <c r="B6009" s="115"/>
      <c r="C6009" s="115"/>
      <c r="D6009" s="115"/>
      <c r="E6009" s="115"/>
      <c r="F6009" s="116"/>
      <c r="G6009" s="115"/>
      <c r="H6009" s="117" t="s">
        <v>1575</v>
      </c>
      <c r="I6009" s="117"/>
      <c r="J6009" s="118" t="n">
        <f aca="false">M6009</f>
        <v>1217.58</v>
      </c>
      <c r="L6009" s="108" t="n">
        <f aca="false">TRUNC(N6009-N6009*$O$2,2)</f>
        <v>0</v>
      </c>
      <c r="M6009" s="108" t="n">
        <f aca="false">TRUNC(O6009-O6009*$O$2,2)</f>
        <v>1217.58</v>
      </c>
      <c r="N6009" s="0" t="n">
        <v>0</v>
      </c>
      <c r="O6009" s="0" t="n">
        <v>1560.01</v>
      </c>
    </row>
    <row r="6010" customFormat="false" ht="13.5" hidden="false" customHeight="false" outlineLevel="0" collapsed="false">
      <c r="A6010" s="30"/>
      <c r="B6010" s="30"/>
      <c r="C6010" s="30"/>
      <c r="D6010" s="30"/>
      <c r="E6010" s="30"/>
      <c r="F6010" s="30"/>
      <c r="G6010" s="30"/>
      <c r="H6010" s="119"/>
      <c r="I6010" s="30"/>
      <c r="J6010" s="120"/>
      <c r="L6010" s="108"/>
      <c r="M6010" s="108" t="n">
        <f aca="false">TRUNC(O6010-O6010*$O$2,2)</f>
        <v>1217.58</v>
      </c>
      <c r="N6010" s="0" t="s">
        <v>1576</v>
      </c>
      <c r="O6010" s="0" t="n">
        <v>1560.01</v>
      </c>
    </row>
    <row r="6011" customFormat="false" ht="13.5" hidden="false" customHeight="false" outlineLevel="0" collapsed="false">
      <c r="A6011" s="121"/>
      <c r="B6011" s="121"/>
      <c r="C6011" s="121"/>
      <c r="D6011" s="121"/>
      <c r="E6011" s="121"/>
      <c r="F6011" s="121"/>
      <c r="G6011" s="121"/>
      <c r="H6011" s="121"/>
      <c r="I6011" s="121"/>
      <c r="J6011" s="121"/>
      <c r="L6011" s="108" t="n">
        <f aca="false">TRUNC(N6011-N6011*$O$2,2)</f>
        <v>0</v>
      </c>
      <c r="M6011" s="108" t="n">
        <f aca="false">TRUNC(O6011-O6011*$O$2,2)</f>
        <v>0</v>
      </c>
      <c r="N6011" s="0" t="n">
        <v>0</v>
      </c>
      <c r="O6011" s="0" t="n">
        <v>0</v>
      </c>
    </row>
    <row r="6012" customFormat="false" ht="15" hidden="false" customHeight="false" outlineLevel="0" collapsed="false">
      <c r="A6012" s="98" t="s">
        <v>962</v>
      </c>
      <c r="B6012" s="99" t="s">
        <v>8</v>
      </c>
      <c r="C6012" s="98" t="s">
        <v>9</v>
      </c>
      <c r="D6012" s="98" t="s">
        <v>10</v>
      </c>
      <c r="E6012" s="100" t="s">
        <v>1565</v>
      </c>
      <c r="F6012" s="100"/>
      <c r="G6012" s="101" t="s">
        <v>11</v>
      </c>
      <c r="H6012" s="99" t="s">
        <v>12</v>
      </c>
      <c r="I6012" s="99" t="s">
        <v>13</v>
      </c>
      <c r="J6012" s="99" t="s">
        <v>15</v>
      </c>
      <c r="L6012" s="108"/>
      <c r="M6012" s="108"/>
    </row>
    <row r="6013" customFormat="false" ht="66" hidden="false" customHeight="true" outlineLevel="0" collapsed="false">
      <c r="A6013" s="102" t="s">
        <v>1566</v>
      </c>
      <c r="B6013" s="103" t="s">
        <v>963</v>
      </c>
      <c r="C6013" s="102" t="s">
        <v>29</v>
      </c>
      <c r="D6013" s="102" t="s">
        <v>964</v>
      </c>
      <c r="E6013" s="104" t="s">
        <v>3706</v>
      </c>
      <c r="F6013" s="104"/>
      <c r="G6013" s="105" t="s">
        <v>65</v>
      </c>
      <c r="H6013" s="106" t="n">
        <v>1</v>
      </c>
      <c r="I6013" s="107" t="n">
        <f aca="false">L6013</f>
        <v>563.77</v>
      </c>
      <c r="J6013" s="107" t="n">
        <f aca="false">M6013</f>
        <v>563.77</v>
      </c>
      <c r="L6013" s="108" t="n">
        <f aca="false">TRUNC(N6013-N6013*$O$2,2)</f>
        <v>563.77</v>
      </c>
      <c r="M6013" s="108" t="n">
        <f aca="false">TRUNC(O6013-O6013*$O$2,2)</f>
        <v>563.77</v>
      </c>
      <c r="N6013" s="0" t="n">
        <v>722.33</v>
      </c>
      <c r="O6013" s="0" t="n">
        <v>722.33</v>
      </c>
    </row>
    <row r="6014" customFormat="false" ht="39.6" hidden="false" customHeight="true" outlineLevel="0" collapsed="false">
      <c r="A6014" s="109" t="s">
        <v>1567</v>
      </c>
      <c r="B6014" s="110" t="s">
        <v>3707</v>
      </c>
      <c r="C6014" s="109" t="s">
        <v>29</v>
      </c>
      <c r="D6014" s="109" t="s">
        <v>3708</v>
      </c>
      <c r="E6014" s="111" t="s">
        <v>1570</v>
      </c>
      <c r="F6014" s="111"/>
      <c r="G6014" s="112" t="s">
        <v>31</v>
      </c>
      <c r="H6014" s="113" t="n">
        <v>0.5346</v>
      </c>
      <c r="I6014" s="114" t="n">
        <f aca="false">L6014</f>
        <v>23.53</v>
      </c>
      <c r="J6014" s="114" t="n">
        <f aca="false">M6014</f>
        <v>12.57</v>
      </c>
      <c r="L6014" s="108" t="n">
        <f aca="false">TRUNC(N6014-N6014*$O$2,2)</f>
        <v>23.53</v>
      </c>
      <c r="M6014" s="108" t="n">
        <f aca="false">TRUNC(O6014-O6014*$O$2,2)</f>
        <v>12.57</v>
      </c>
      <c r="N6014" s="0" t="n">
        <v>30.15</v>
      </c>
      <c r="O6014" s="0" t="n">
        <v>16.11</v>
      </c>
    </row>
    <row r="6015" customFormat="false" ht="63.75" hidden="false" customHeight="false" outlineLevel="0" collapsed="false">
      <c r="A6015" s="109" t="s">
        <v>1567</v>
      </c>
      <c r="B6015" s="110" t="s">
        <v>3709</v>
      </c>
      <c r="C6015" s="109" t="s">
        <v>29</v>
      </c>
      <c r="D6015" s="109" t="s">
        <v>3710</v>
      </c>
      <c r="E6015" s="111" t="s">
        <v>1570</v>
      </c>
      <c r="F6015" s="111"/>
      <c r="G6015" s="112" t="s">
        <v>41</v>
      </c>
      <c r="H6015" s="113" t="n">
        <v>0.0144</v>
      </c>
      <c r="I6015" s="114" t="n">
        <f aca="false">L6015</f>
        <v>521.76</v>
      </c>
      <c r="J6015" s="114" t="n">
        <f aca="false">M6015</f>
        <v>7.5</v>
      </c>
      <c r="L6015" s="108" t="n">
        <f aca="false">TRUNC(N6015-N6015*$O$2,2)</f>
        <v>521.76</v>
      </c>
      <c r="M6015" s="108" t="n">
        <f aca="false">TRUNC(O6015-O6015*$O$2,2)</f>
        <v>7.5</v>
      </c>
      <c r="N6015" s="0" t="n">
        <v>668.5</v>
      </c>
      <c r="O6015" s="0" t="n">
        <v>9.62</v>
      </c>
    </row>
    <row r="6016" customFormat="false" ht="39.6" hidden="false" customHeight="true" outlineLevel="0" collapsed="false">
      <c r="A6016" s="109" t="s">
        <v>1567</v>
      </c>
      <c r="B6016" s="110" t="s">
        <v>3711</v>
      </c>
      <c r="C6016" s="109" t="s">
        <v>29</v>
      </c>
      <c r="D6016" s="109" t="s">
        <v>3712</v>
      </c>
      <c r="E6016" s="111" t="s">
        <v>1570</v>
      </c>
      <c r="F6016" s="111"/>
      <c r="G6016" s="112" t="s">
        <v>31</v>
      </c>
      <c r="H6016" s="113" t="n">
        <v>0.5346</v>
      </c>
      <c r="I6016" s="114" t="n">
        <f aca="false">L6016</f>
        <v>16.92</v>
      </c>
      <c r="J6016" s="114" t="n">
        <f aca="false">M6016</f>
        <v>9.04</v>
      </c>
      <c r="L6016" s="108" t="n">
        <f aca="false">TRUNC(N6016-N6016*$O$2,2)</f>
        <v>16.92</v>
      </c>
      <c r="M6016" s="108" t="n">
        <f aca="false">TRUNC(O6016-O6016*$O$2,2)</f>
        <v>9.04</v>
      </c>
      <c r="N6016" s="0" t="n">
        <v>21.68</v>
      </c>
      <c r="O6016" s="0" t="n">
        <v>11.59</v>
      </c>
    </row>
    <row r="6017" customFormat="false" ht="51" hidden="false" customHeight="false" outlineLevel="0" collapsed="false">
      <c r="A6017" s="122" t="s">
        <v>1578</v>
      </c>
      <c r="B6017" s="123" t="s">
        <v>3713</v>
      </c>
      <c r="C6017" s="122" t="s">
        <v>29</v>
      </c>
      <c r="D6017" s="122" t="s">
        <v>3714</v>
      </c>
      <c r="E6017" s="124" t="s">
        <v>1581</v>
      </c>
      <c r="F6017" s="124"/>
      <c r="G6017" s="125" t="s">
        <v>65</v>
      </c>
      <c r="H6017" s="126" t="n">
        <v>1</v>
      </c>
      <c r="I6017" s="127" t="n">
        <f aca="false">L6017</f>
        <v>534.65</v>
      </c>
      <c r="J6017" s="127" t="n">
        <f aca="false">M6017</f>
        <v>534.65</v>
      </c>
      <c r="L6017" s="108" t="n">
        <f aca="false">TRUNC(N6017-N6017*$O$2,2)</f>
        <v>534.65</v>
      </c>
      <c r="M6017" s="108" t="n">
        <f aca="false">TRUNC(O6017-O6017*$O$2,2)</f>
        <v>534.65</v>
      </c>
      <c r="N6017" s="0" t="n">
        <v>685.01</v>
      </c>
      <c r="O6017" s="0" t="n">
        <v>685.01</v>
      </c>
    </row>
    <row r="6018" customFormat="false" ht="12.75" hidden="false" customHeight="false" outlineLevel="0" collapsed="false">
      <c r="A6018" s="115"/>
      <c r="B6018" s="115"/>
      <c r="C6018" s="115"/>
      <c r="D6018" s="115"/>
      <c r="E6018" s="115"/>
      <c r="F6018" s="116"/>
      <c r="G6018" s="115"/>
      <c r="H6018" s="116"/>
      <c r="I6018" s="115"/>
      <c r="J6018" s="116"/>
      <c r="L6018" s="108"/>
      <c r="M6018" s="108" t="n">
        <f aca="false">TRUNC(O6018-O6018*$O$2,2)</f>
        <v>18.17</v>
      </c>
      <c r="N6018" s="0" t="s">
        <v>1574</v>
      </c>
      <c r="O6018" s="0" t="n">
        <v>23.29</v>
      </c>
    </row>
    <row r="6019" customFormat="false" ht="12.75" hidden="false" customHeight="false" outlineLevel="0" collapsed="false">
      <c r="A6019" s="115"/>
      <c r="B6019" s="115"/>
      <c r="C6019" s="115"/>
      <c r="D6019" s="115"/>
      <c r="E6019" s="115"/>
      <c r="F6019" s="116"/>
      <c r="G6019" s="115"/>
      <c r="H6019" s="117" t="s">
        <v>1575</v>
      </c>
      <c r="I6019" s="117"/>
      <c r="J6019" s="118" t="n">
        <f aca="false">M6019</f>
        <v>690.45</v>
      </c>
      <c r="L6019" s="108" t="n">
        <f aca="false">TRUNC(N6019-N6019*$O$2,2)</f>
        <v>0</v>
      </c>
      <c r="M6019" s="108" t="n">
        <f aca="false">TRUNC(O6019-O6019*$O$2,2)</f>
        <v>690.45</v>
      </c>
      <c r="N6019" s="0" t="n">
        <v>0</v>
      </c>
      <c r="O6019" s="0" t="n">
        <v>884.63</v>
      </c>
    </row>
    <row r="6020" customFormat="false" ht="13.5" hidden="false" customHeight="false" outlineLevel="0" collapsed="false">
      <c r="A6020" s="30"/>
      <c r="B6020" s="30"/>
      <c r="C6020" s="30"/>
      <c r="D6020" s="30"/>
      <c r="E6020" s="30"/>
      <c r="F6020" s="30"/>
      <c r="G6020" s="30"/>
      <c r="H6020" s="119"/>
      <c r="I6020" s="30"/>
      <c r="J6020" s="120"/>
      <c r="L6020" s="108"/>
      <c r="M6020" s="108" t="n">
        <f aca="false">TRUNC(O6020-O6020*$O$2,2)</f>
        <v>690.45</v>
      </c>
      <c r="N6020" s="0" t="s">
        <v>1576</v>
      </c>
      <c r="O6020" s="0" t="n">
        <v>884.63</v>
      </c>
    </row>
    <row r="6021" customFormat="false" ht="13.5" hidden="false" customHeight="false" outlineLevel="0" collapsed="false">
      <c r="A6021" s="121"/>
      <c r="B6021" s="121"/>
      <c r="C6021" s="121"/>
      <c r="D6021" s="121"/>
      <c r="E6021" s="121"/>
      <c r="F6021" s="121"/>
      <c r="G6021" s="121"/>
      <c r="H6021" s="121"/>
      <c r="I6021" s="121"/>
      <c r="J6021" s="121"/>
      <c r="L6021" s="108" t="n">
        <f aca="false">TRUNC(N6021-N6021*$O$2,2)</f>
        <v>0</v>
      </c>
      <c r="M6021" s="108" t="n">
        <f aca="false">TRUNC(O6021-O6021*$O$2,2)</f>
        <v>0</v>
      </c>
      <c r="N6021" s="0" t="n">
        <v>0</v>
      </c>
      <c r="O6021" s="0" t="n">
        <v>0</v>
      </c>
    </row>
    <row r="6022" customFormat="false" ht="15" hidden="false" customHeight="false" outlineLevel="0" collapsed="false">
      <c r="A6022" s="98" t="s">
        <v>965</v>
      </c>
      <c r="B6022" s="99" t="s">
        <v>8</v>
      </c>
      <c r="C6022" s="98" t="s">
        <v>9</v>
      </c>
      <c r="D6022" s="98" t="s">
        <v>10</v>
      </c>
      <c r="E6022" s="100" t="s">
        <v>1565</v>
      </c>
      <c r="F6022" s="100"/>
      <c r="G6022" s="101" t="s">
        <v>11</v>
      </c>
      <c r="H6022" s="99" t="s">
        <v>12</v>
      </c>
      <c r="I6022" s="99" t="s">
        <v>13</v>
      </c>
      <c r="J6022" s="99" t="s">
        <v>15</v>
      </c>
      <c r="L6022" s="108"/>
      <c r="M6022" s="108"/>
    </row>
    <row r="6023" customFormat="false" ht="66" hidden="false" customHeight="true" outlineLevel="0" collapsed="false">
      <c r="A6023" s="102" t="s">
        <v>1566</v>
      </c>
      <c r="B6023" s="103" t="s">
        <v>966</v>
      </c>
      <c r="C6023" s="102" t="s">
        <v>29</v>
      </c>
      <c r="D6023" s="102" t="s">
        <v>967</v>
      </c>
      <c r="E6023" s="104" t="s">
        <v>3706</v>
      </c>
      <c r="F6023" s="104"/>
      <c r="G6023" s="105" t="s">
        <v>65</v>
      </c>
      <c r="H6023" s="106" t="n">
        <v>1</v>
      </c>
      <c r="I6023" s="107" t="n">
        <f aca="false">L6023</f>
        <v>648.77</v>
      </c>
      <c r="J6023" s="107" t="n">
        <f aca="false">M6023</f>
        <v>648.77</v>
      </c>
      <c r="L6023" s="108" t="n">
        <f aca="false">TRUNC(N6023-N6023*$O$2,2)</f>
        <v>648.77</v>
      </c>
      <c r="M6023" s="108" t="n">
        <f aca="false">TRUNC(O6023-O6023*$O$2,2)</f>
        <v>648.77</v>
      </c>
      <c r="N6023" s="0" t="n">
        <v>831.23</v>
      </c>
      <c r="O6023" s="0" t="n">
        <v>831.23</v>
      </c>
    </row>
    <row r="6024" customFormat="false" ht="63.75" hidden="false" customHeight="false" outlineLevel="0" collapsed="false">
      <c r="A6024" s="109" t="s">
        <v>1567</v>
      </c>
      <c r="B6024" s="110" t="s">
        <v>3709</v>
      </c>
      <c r="C6024" s="109" t="s">
        <v>29</v>
      </c>
      <c r="D6024" s="109" t="s">
        <v>3710</v>
      </c>
      <c r="E6024" s="111" t="s">
        <v>1570</v>
      </c>
      <c r="F6024" s="111"/>
      <c r="G6024" s="112" t="s">
        <v>41</v>
      </c>
      <c r="H6024" s="113" t="n">
        <v>0.0192</v>
      </c>
      <c r="I6024" s="114" t="n">
        <f aca="false">L6024</f>
        <v>521.76</v>
      </c>
      <c r="J6024" s="114" t="n">
        <f aca="false">M6024</f>
        <v>10.01</v>
      </c>
      <c r="L6024" s="108" t="n">
        <f aca="false">TRUNC(N6024-N6024*$O$2,2)</f>
        <v>521.76</v>
      </c>
      <c r="M6024" s="108" t="n">
        <f aca="false">TRUNC(O6024-O6024*$O$2,2)</f>
        <v>10.01</v>
      </c>
      <c r="N6024" s="0" t="n">
        <v>668.5</v>
      </c>
      <c r="O6024" s="0" t="n">
        <v>12.83</v>
      </c>
    </row>
    <row r="6025" customFormat="false" ht="39.6" hidden="false" customHeight="true" outlineLevel="0" collapsed="false">
      <c r="A6025" s="109" t="s">
        <v>1567</v>
      </c>
      <c r="B6025" s="110" t="s">
        <v>3707</v>
      </c>
      <c r="C6025" s="109" t="s">
        <v>29</v>
      </c>
      <c r="D6025" s="109" t="s">
        <v>3708</v>
      </c>
      <c r="E6025" s="111" t="s">
        <v>1570</v>
      </c>
      <c r="F6025" s="111"/>
      <c r="G6025" s="112" t="s">
        <v>31</v>
      </c>
      <c r="H6025" s="113" t="n">
        <v>0.6337</v>
      </c>
      <c r="I6025" s="114" t="n">
        <f aca="false">L6025</f>
        <v>23.53</v>
      </c>
      <c r="J6025" s="114" t="n">
        <f aca="false">M6025</f>
        <v>14.9</v>
      </c>
      <c r="L6025" s="108" t="n">
        <f aca="false">TRUNC(N6025-N6025*$O$2,2)</f>
        <v>23.53</v>
      </c>
      <c r="M6025" s="108" t="n">
        <f aca="false">TRUNC(O6025-O6025*$O$2,2)</f>
        <v>14.9</v>
      </c>
      <c r="N6025" s="0" t="n">
        <v>30.15</v>
      </c>
      <c r="O6025" s="0" t="n">
        <v>19.1</v>
      </c>
    </row>
    <row r="6026" customFormat="false" ht="39.6" hidden="false" customHeight="true" outlineLevel="0" collapsed="false">
      <c r="A6026" s="109" t="s">
        <v>1567</v>
      </c>
      <c r="B6026" s="110" t="s">
        <v>3711</v>
      </c>
      <c r="C6026" s="109" t="s">
        <v>29</v>
      </c>
      <c r="D6026" s="109" t="s">
        <v>3712</v>
      </c>
      <c r="E6026" s="111" t="s">
        <v>1570</v>
      </c>
      <c r="F6026" s="111"/>
      <c r="G6026" s="112" t="s">
        <v>31</v>
      </c>
      <c r="H6026" s="113" t="n">
        <v>0.6337</v>
      </c>
      <c r="I6026" s="114" t="n">
        <f aca="false">L6026</f>
        <v>16.92</v>
      </c>
      <c r="J6026" s="114" t="n">
        <f aca="false">M6026</f>
        <v>10.71</v>
      </c>
      <c r="L6026" s="108" t="n">
        <f aca="false">TRUNC(N6026-N6026*$O$2,2)</f>
        <v>16.92</v>
      </c>
      <c r="M6026" s="108" t="n">
        <f aca="false">TRUNC(O6026-O6026*$O$2,2)</f>
        <v>10.71</v>
      </c>
      <c r="N6026" s="0" t="n">
        <v>21.68</v>
      </c>
      <c r="O6026" s="0" t="n">
        <v>13.73</v>
      </c>
    </row>
    <row r="6027" customFormat="false" ht="51" hidden="false" customHeight="false" outlineLevel="0" collapsed="false">
      <c r="A6027" s="122" t="s">
        <v>1578</v>
      </c>
      <c r="B6027" s="123" t="s">
        <v>3715</v>
      </c>
      <c r="C6027" s="122" t="s">
        <v>29</v>
      </c>
      <c r="D6027" s="122" t="s">
        <v>3716</v>
      </c>
      <c r="E6027" s="124" t="s">
        <v>1581</v>
      </c>
      <c r="F6027" s="124"/>
      <c r="G6027" s="125" t="s">
        <v>65</v>
      </c>
      <c r="H6027" s="126" t="n">
        <v>1</v>
      </c>
      <c r="I6027" s="127" t="n">
        <f aca="false">L6027</f>
        <v>613.13</v>
      </c>
      <c r="J6027" s="127" t="n">
        <f aca="false">M6027</f>
        <v>613.13</v>
      </c>
      <c r="L6027" s="108" t="n">
        <f aca="false">TRUNC(N6027-N6027*$O$2,2)</f>
        <v>613.13</v>
      </c>
      <c r="M6027" s="108" t="n">
        <f aca="false">TRUNC(O6027-O6027*$O$2,2)</f>
        <v>613.13</v>
      </c>
      <c r="N6027" s="0" t="n">
        <v>785.57</v>
      </c>
      <c r="O6027" s="0" t="n">
        <v>785.57</v>
      </c>
    </row>
    <row r="6028" customFormat="false" ht="12.75" hidden="false" customHeight="false" outlineLevel="0" collapsed="false">
      <c r="A6028" s="115"/>
      <c r="B6028" s="115"/>
      <c r="C6028" s="115"/>
      <c r="D6028" s="115"/>
      <c r="E6028" s="115"/>
      <c r="F6028" s="116"/>
      <c r="G6028" s="115"/>
      <c r="H6028" s="116"/>
      <c r="I6028" s="115"/>
      <c r="J6028" s="116"/>
      <c r="L6028" s="108"/>
      <c r="M6028" s="108" t="n">
        <f aca="false">TRUNC(O6028-O6028*$O$2,2)</f>
        <v>21.81</v>
      </c>
      <c r="N6028" s="0" t="s">
        <v>1574</v>
      </c>
      <c r="O6028" s="0" t="n">
        <v>27.95</v>
      </c>
    </row>
    <row r="6029" customFormat="false" ht="12.75" hidden="false" customHeight="false" outlineLevel="0" collapsed="false">
      <c r="A6029" s="115"/>
      <c r="B6029" s="115"/>
      <c r="C6029" s="115"/>
      <c r="D6029" s="115"/>
      <c r="E6029" s="115"/>
      <c r="F6029" s="116"/>
      <c r="G6029" s="115"/>
      <c r="H6029" s="117" t="s">
        <v>1575</v>
      </c>
      <c r="I6029" s="117"/>
      <c r="J6029" s="118" t="n">
        <f aca="false">M6029</f>
        <v>794.54</v>
      </c>
      <c r="L6029" s="108" t="n">
        <f aca="false">TRUNC(N6029-N6029*$O$2,2)</f>
        <v>0</v>
      </c>
      <c r="M6029" s="108" t="n">
        <f aca="false">TRUNC(O6029-O6029*$O$2,2)</f>
        <v>794.54</v>
      </c>
      <c r="N6029" s="0" t="n">
        <v>0</v>
      </c>
      <c r="O6029" s="0" t="n">
        <v>1018</v>
      </c>
    </row>
    <row r="6030" customFormat="false" ht="13.5" hidden="false" customHeight="false" outlineLevel="0" collapsed="false">
      <c r="A6030" s="30"/>
      <c r="B6030" s="30"/>
      <c r="C6030" s="30"/>
      <c r="D6030" s="30"/>
      <c r="E6030" s="30"/>
      <c r="F6030" s="30"/>
      <c r="G6030" s="30"/>
      <c r="H6030" s="119"/>
      <c r="I6030" s="30"/>
      <c r="J6030" s="120"/>
      <c r="L6030" s="108"/>
      <c r="M6030" s="108" t="n">
        <f aca="false">TRUNC(O6030-O6030*$O$2,2)</f>
        <v>794.54</v>
      </c>
      <c r="N6030" s="0" t="s">
        <v>1576</v>
      </c>
      <c r="O6030" s="0" t="n">
        <v>1018</v>
      </c>
    </row>
    <row r="6031" customFormat="false" ht="13.5" hidden="false" customHeight="false" outlineLevel="0" collapsed="false">
      <c r="A6031" s="121"/>
      <c r="B6031" s="121"/>
      <c r="C6031" s="121"/>
      <c r="D6031" s="121"/>
      <c r="E6031" s="121"/>
      <c r="F6031" s="121"/>
      <c r="G6031" s="121"/>
      <c r="H6031" s="121"/>
      <c r="I6031" s="121"/>
      <c r="J6031" s="121"/>
      <c r="L6031" s="108" t="n">
        <f aca="false">TRUNC(N6031-N6031*$O$2,2)</f>
        <v>0</v>
      </c>
      <c r="M6031" s="108" t="n">
        <f aca="false">TRUNC(O6031-O6031*$O$2,2)</f>
        <v>0</v>
      </c>
      <c r="N6031" s="0" t="n">
        <v>0</v>
      </c>
      <c r="O6031" s="0" t="n">
        <v>0</v>
      </c>
    </row>
    <row r="6032" customFormat="false" ht="15" hidden="false" customHeight="false" outlineLevel="0" collapsed="false">
      <c r="A6032" s="98" t="s">
        <v>968</v>
      </c>
      <c r="B6032" s="99" t="s">
        <v>8</v>
      </c>
      <c r="C6032" s="98" t="s">
        <v>9</v>
      </c>
      <c r="D6032" s="98" t="s">
        <v>10</v>
      </c>
      <c r="E6032" s="100" t="s">
        <v>1565</v>
      </c>
      <c r="F6032" s="100"/>
      <c r="G6032" s="101" t="s">
        <v>11</v>
      </c>
      <c r="H6032" s="99" t="s">
        <v>12</v>
      </c>
      <c r="I6032" s="99" t="s">
        <v>13</v>
      </c>
      <c r="J6032" s="99" t="s">
        <v>15</v>
      </c>
      <c r="L6032" s="108"/>
      <c r="M6032" s="108"/>
    </row>
    <row r="6033" customFormat="false" ht="39.6" hidden="false" customHeight="true" outlineLevel="0" collapsed="false">
      <c r="A6033" s="102" t="s">
        <v>1566</v>
      </c>
      <c r="B6033" s="103" t="s">
        <v>969</v>
      </c>
      <c r="C6033" s="102" t="s">
        <v>50</v>
      </c>
      <c r="D6033" s="102" t="s">
        <v>970</v>
      </c>
      <c r="E6033" s="104" t="s">
        <v>3548</v>
      </c>
      <c r="F6033" s="104"/>
      <c r="G6033" s="105" t="s">
        <v>24</v>
      </c>
      <c r="H6033" s="106" t="n">
        <v>1</v>
      </c>
      <c r="I6033" s="107" t="n">
        <f aca="false">L6033</f>
        <v>2556.05</v>
      </c>
      <c r="J6033" s="107" t="n">
        <f aca="false">M6033</f>
        <v>2556.05</v>
      </c>
      <c r="L6033" s="108" t="n">
        <f aca="false">TRUNC(N6033-N6033*$O$2,2)</f>
        <v>2556.05</v>
      </c>
      <c r="M6033" s="108" t="n">
        <f aca="false">TRUNC(O6033-O6033*$O$2,2)</f>
        <v>2556.05</v>
      </c>
      <c r="N6033" s="0" t="n">
        <v>3274.89</v>
      </c>
      <c r="O6033" s="0" t="n">
        <v>3274.89</v>
      </c>
    </row>
    <row r="6034" customFormat="false" ht="15" hidden="false" customHeight="false" outlineLevel="0" collapsed="false">
      <c r="A6034" s="98"/>
      <c r="B6034" s="99" t="s">
        <v>8</v>
      </c>
      <c r="C6034" s="98" t="s">
        <v>9</v>
      </c>
      <c r="D6034" s="98" t="s">
        <v>10</v>
      </c>
      <c r="E6034" s="100" t="s">
        <v>1565</v>
      </c>
      <c r="F6034" s="100"/>
      <c r="G6034" s="101" t="s">
        <v>11</v>
      </c>
      <c r="H6034" s="99" t="s">
        <v>12</v>
      </c>
      <c r="I6034" s="99" t="s">
        <v>13</v>
      </c>
      <c r="J6034" s="99" t="s">
        <v>15</v>
      </c>
      <c r="L6034" s="108"/>
      <c r="M6034" s="108"/>
    </row>
    <row r="6035" customFormat="false" ht="25.5" hidden="false" customHeight="false" outlineLevel="0" collapsed="false">
      <c r="A6035" s="109" t="s">
        <v>1566</v>
      </c>
      <c r="B6035" s="110" t="n">
        <v>10549</v>
      </c>
      <c r="C6035" s="109" t="s">
        <v>50</v>
      </c>
      <c r="D6035" s="109" t="s">
        <v>1620</v>
      </c>
      <c r="E6035" s="111" t="s">
        <v>1621</v>
      </c>
      <c r="F6035" s="111"/>
      <c r="G6035" s="112" t="s">
        <v>1610</v>
      </c>
      <c r="H6035" s="113" t="n">
        <v>2</v>
      </c>
      <c r="I6035" s="114" t="n">
        <f aca="false">L6035</f>
        <v>2.95</v>
      </c>
      <c r="J6035" s="114" t="n">
        <f aca="false">M6035</f>
        <v>5.91</v>
      </c>
      <c r="L6035" s="108" t="n">
        <f aca="false">TRUNC(N6035-N6035*$O$2,2)</f>
        <v>2.95</v>
      </c>
      <c r="M6035" s="108" t="n">
        <f aca="false">TRUNC(O6035-O6035*$O$2,2)</f>
        <v>5.91</v>
      </c>
      <c r="N6035" s="0" t="s">
        <v>1622</v>
      </c>
      <c r="O6035" s="0" t="s">
        <v>3717</v>
      </c>
    </row>
    <row r="6036" customFormat="false" ht="51" hidden="false" customHeight="false" outlineLevel="0" collapsed="false">
      <c r="A6036" s="122" t="s">
        <v>1578</v>
      </c>
      <c r="B6036" s="123" t="n">
        <v>7538</v>
      </c>
      <c r="C6036" s="122" t="s">
        <v>50</v>
      </c>
      <c r="D6036" s="122" t="s">
        <v>3718</v>
      </c>
      <c r="E6036" s="124" t="s">
        <v>1581</v>
      </c>
      <c r="F6036" s="124"/>
      <c r="G6036" s="125" t="s">
        <v>24</v>
      </c>
      <c r="H6036" s="126" t="n">
        <v>1</v>
      </c>
      <c r="I6036" s="127" t="n">
        <f aca="false">L6036</f>
        <v>2360.37</v>
      </c>
      <c r="J6036" s="127" t="n">
        <f aca="false">M6036</f>
        <v>2360.37</v>
      </c>
      <c r="L6036" s="108" t="n">
        <f aca="false">TRUNC(N6036-N6036*$O$2,2)</f>
        <v>2360.37</v>
      </c>
      <c r="M6036" s="108" t="n">
        <f aca="false">TRUNC(O6036-O6036*$O$2,2)</f>
        <v>2360.37</v>
      </c>
      <c r="N6036" s="0" t="s">
        <v>3719</v>
      </c>
      <c r="O6036" s="0" t="s">
        <v>3719</v>
      </c>
    </row>
    <row r="6037" customFormat="false" ht="25.5" hidden="false" customHeight="false" outlineLevel="0" collapsed="false">
      <c r="A6037" s="122" t="s">
        <v>1578</v>
      </c>
      <c r="B6037" s="123" t="s">
        <v>1744</v>
      </c>
      <c r="C6037" s="122" t="s">
        <v>50</v>
      </c>
      <c r="D6037" s="122" t="s">
        <v>1745</v>
      </c>
      <c r="E6037" s="124" t="s">
        <v>1609</v>
      </c>
      <c r="F6037" s="124"/>
      <c r="G6037" s="125" t="s">
        <v>1610</v>
      </c>
      <c r="H6037" s="126" t="n">
        <v>2</v>
      </c>
      <c r="I6037" s="127" t="n">
        <f aca="false">L6037</f>
        <v>14.93</v>
      </c>
      <c r="J6037" s="127" t="n">
        <f aca="false">M6037</f>
        <v>29.86</v>
      </c>
      <c r="L6037" s="108" t="n">
        <f aca="false">TRUNC(N6037-N6037*$O$2,2)</f>
        <v>14.93</v>
      </c>
      <c r="M6037" s="108" t="n">
        <f aca="false">TRUNC(O6037-O6037*$O$2,2)</f>
        <v>29.86</v>
      </c>
      <c r="N6037" s="0" t="s">
        <v>1746</v>
      </c>
      <c r="O6037" s="0" t="s">
        <v>3720</v>
      </c>
    </row>
    <row r="6038" customFormat="false" ht="25.5" hidden="false" customHeight="false" outlineLevel="0" collapsed="false">
      <c r="A6038" s="122" t="s">
        <v>1578</v>
      </c>
      <c r="B6038" s="123" t="s">
        <v>1616</v>
      </c>
      <c r="C6038" s="122" t="s">
        <v>50</v>
      </c>
      <c r="D6038" s="122" t="s">
        <v>1617</v>
      </c>
      <c r="E6038" s="124" t="s">
        <v>1609</v>
      </c>
      <c r="F6038" s="124"/>
      <c r="G6038" s="125" t="s">
        <v>1610</v>
      </c>
      <c r="H6038" s="126" t="n">
        <v>2</v>
      </c>
      <c r="I6038" s="127" t="n">
        <f aca="false">L6038</f>
        <v>10.65</v>
      </c>
      <c r="J6038" s="127" t="n">
        <f aca="false">M6038</f>
        <v>21.3</v>
      </c>
      <c r="L6038" s="108" t="n">
        <f aca="false">TRUNC(N6038-N6038*$O$2,2)</f>
        <v>10.65</v>
      </c>
      <c r="M6038" s="108" t="n">
        <f aca="false">TRUNC(O6038-O6038*$O$2,2)</f>
        <v>21.3</v>
      </c>
      <c r="N6038" s="0" t="s">
        <v>1618</v>
      </c>
      <c r="O6038" s="0" t="s">
        <v>3721</v>
      </c>
    </row>
    <row r="6039" customFormat="false" ht="12.75" hidden="false" customHeight="false" outlineLevel="0" collapsed="false">
      <c r="A6039" s="122" t="s">
        <v>1578</v>
      </c>
      <c r="B6039" s="123" t="n">
        <v>589</v>
      </c>
      <c r="C6039" s="122" t="s">
        <v>50</v>
      </c>
      <c r="D6039" s="122" t="s">
        <v>3722</v>
      </c>
      <c r="E6039" s="124" t="s">
        <v>1581</v>
      </c>
      <c r="F6039" s="124"/>
      <c r="G6039" s="125" t="s">
        <v>24</v>
      </c>
      <c r="H6039" s="126" t="n">
        <v>1</v>
      </c>
      <c r="I6039" s="127" t="n">
        <f aca="false">L6039</f>
        <v>60.87</v>
      </c>
      <c r="J6039" s="127" t="n">
        <f aca="false">M6039</f>
        <v>60.87</v>
      </c>
      <c r="L6039" s="108" t="n">
        <f aca="false">TRUNC(N6039-N6039*$O$2,2)</f>
        <v>60.87</v>
      </c>
      <c r="M6039" s="108" t="n">
        <f aca="false">TRUNC(O6039-O6039*$O$2,2)</f>
        <v>60.87</v>
      </c>
      <c r="N6039" s="0" t="s">
        <v>3723</v>
      </c>
      <c r="O6039" s="0" t="s">
        <v>3723</v>
      </c>
    </row>
    <row r="6040" customFormat="false" ht="25.5" hidden="false" customHeight="false" outlineLevel="0" collapsed="false">
      <c r="A6040" s="122" t="s">
        <v>1578</v>
      </c>
      <c r="B6040" s="123" t="n">
        <v>485</v>
      </c>
      <c r="C6040" s="122" t="s">
        <v>50</v>
      </c>
      <c r="D6040" s="122" t="s">
        <v>3724</v>
      </c>
      <c r="E6040" s="124" t="s">
        <v>1581</v>
      </c>
      <c r="F6040" s="124"/>
      <c r="G6040" s="125" t="s">
        <v>24</v>
      </c>
      <c r="H6040" s="126" t="n">
        <v>1</v>
      </c>
      <c r="I6040" s="127" t="n">
        <f aca="false">L6040</f>
        <v>71.8</v>
      </c>
      <c r="J6040" s="127" t="n">
        <f aca="false">M6040</f>
        <v>71.8</v>
      </c>
      <c r="L6040" s="108" t="n">
        <f aca="false">TRUNC(N6040-N6040*$O$2,2)</f>
        <v>71.8</v>
      </c>
      <c r="M6040" s="108" t="n">
        <f aca="false">TRUNC(O6040-O6040*$O$2,2)</f>
        <v>71.8</v>
      </c>
      <c r="N6040" s="0" t="s">
        <v>3725</v>
      </c>
      <c r="O6040" s="0" t="s">
        <v>3725</v>
      </c>
    </row>
    <row r="6041" customFormat="false" ht="25.5" hidden="false" customHeight="false" outlineLevel="0" collapsed="false">
      <c r="A6041" s="109" t="s">
        <v>1566</v>
      </c>
      <c r="B6041" s="110" t="n">
        <v>10552</v>
      </c>
      <c r="C6041" s="109" t="s">
        <v>50</v>
      </c>
      <c r="D6041" s="109" t="s">
        <v>1734</v>
      </c>
      <c r="E6041" s="111" t="s">
        <v>1621</v>
      </c>
      <c r="F6041" s="111"/>
      <c r="G6041" s="112" t="s">
        <v>1610</v>
      </c>
      <c r="H6041" s="113" t="n">
        <v>2</v>
      </c>
      <c r="I6041" s="114" t="n">
        <f aca="false">L6041</f>
        <v>2.84</v>
      </c>
      <c r="J6041" s="114" t="n">
        <f aca="false">M6041</f>
        <v>5.69</v>
      </c>
      <c r="L6041" s="108" t="n">
        <f aca="false">TRUNC(N6041-N6041*$O$2,2)</f>
        <v>2.84</v>
      </c>
      <c r="M6041" s="108" t="n">
        <f aca="false">TRUNC(O6041-O6041*$O$2,2)</f>
        <v>5.69</v>
      </c>
      <c r="N6041" s="0" t="s">
        <v>1735</v>
      </c>
      <c r="O6041" s="0" t="s">
        <v>3726</v>
      </c>
    </row>
    <row r="6042" customFormat="false" ht="13.9" hidden="false" customHeight="true" outlineLevel="0" collapsed="false">
      <c r="A6042" s="134" t="s">
        <v>1630</v>
      </c>
      <c r="B6042" s="134"/>
      <c r="C6042" s="134"/>
      <c r="D6042" s="134"/>
      <c r="E6042" s="134"/>
      <c r="F6042" s="134"/>
      <c r="G6042" s="134"/>
      <c r="H6042" s="134"/>
      <c r="I6042" s="134"/>
      <c r="J6042" s="134"/>
      <c r="L6042" s="108" t="n">
        <f aca="false">TRUNC(N6042-N6042*$O$2,2)</f>
        <v>0</v>
      </c>
      <c r="M6042" s="108" t="n">
        <f aca="false">TRUNC(O6042-O6042*$O$2,2)</f>
        <v>0</v>
      </c>
      <c r="N6042" s="0" t="n">
        <v>0</v>
      </c>
      <c r="O6042" s="0" t="n">
        <v>0</v>
      </c>
    </row>
    <row r="6043" customFormat="false" ht="15" hidden="false" customHeight="false" outlineLevel="0" collapsed="false">
      <c r="A6043" s="98"/>
      <c r="B6043" s="99" t="s">
        <v>8</v>
      </c>
      <c r="C6043" s="98" t="s">
        <v>9</v>
      </c>
      <c r="D6043" s="98" t="s">
        <v>10</v>
      </c>
      <c r="E6043" s="100" t="s">
        <v>1565</v>
      </c>
      <c r="F6043" s="100"/>
      <c r="G6043" s="101" t="s">
        <v>11</v>
      </c>
      <c r="H6043" s="99" t="s">
        <v>12</v>
      </c>
      <c r="I6043" s="99" t="s">
        <v>13</v>
      </c>
      <c r="J6043" s="99" t="s">
        <v>15</v>
      </c>
      <c r="L6043" s="108"/>
      <c r="M6043" s="108"/>
    </row>
    <row r="6044" customFormat="false" ht="12.75" hidden="false" customHeight="false" outlineLevel="0" collapsed="false">
      <c r="A6044" s="122" t="s">
        <v>1578</v>
      </c>
      <c r="B6044" s="123" t="n">
        <v>11240</v>
      </c>
      <c r="C6044" s="122" t="s">
        <v>50</v>
      </c>
      <c r="D6044" s="122" t="s">
        <v>1782</v>
      </c>
      <c r="E6044" s="124" t="s">
        <v>1581</v>
      </c>
      <c r="F6044" s="124"/>
      <c r="G6044" s="125" t="s">
        <v>24</v>
      </c>
      <c r="H6044" s="126" t="n">
        <v>0.0004</v>
      </c>
      <c r="I6044" s="127" t="n">
        <f aca="false">L6044</f>
        <v>37.22</v>
      </c>
      <c r="J6044" s="127" t="n">
        <f aca="false">M6044</f>
        <v>0</v>
      </c>
      <c r="L6044" s="108" t="n">
        <f aca="false">TRUNC(N6044-N6044*$O$2,2)</f>
        <v>37.22</v>
      </c>
      <c r="M6044" s="108" t="n">
        <f aca="false">TRUNC(O6044-O6044*$O$2,2)</f>
        <v>0</v>
      </c>
      <c r="N6044" s="0" t="s">
        <v>1783</v>
      </c>
      <c r="O6044" s="0" t="s">
        <v>1644</v>
      </c>
    </row>
    <row r="6045" customFormat="false" ht="12.75" hidden="false" customHeight="false" outlineLevel="0" collapsed="false">
      <c r="A6045" s="122" t="s">
        <v>1578</v>
      </c>
      <c r="B6045" s="123" t="n">
        <v>10579</v>
      </c>
      <c r="C6045" s="122" t="s">
        <v>50</v>
      </c>
      <c r="D6045" s="122" t="s">
        <v>1818</v>
      </c>
      <c r="E6045" s="124" t="s">
        <v>1581</v>
      </c>
      <c r="F6045" s="124"/>
      <c r="G6045" s="125" t="s">
        <v>24</v>
      </c>
      <c r="H6045" s="126" t="n">
        <v>0.0004</v>
      </c>
      <c r="I6045" s="127" t="n">
        <f aca="false">L6045</f>
        <v>20.98</v>
      </c>
      <c r="J6045" s="127" t="n">
        <f aca="false">M6045</f>
        <v>0</v>
      </c>
      <c r="L6045" s="108" t="n">
        <f aca="false">TRUNC(N6045-N6045*$O$2,2)</f>
        <v>20.98</v>
      </c>
      <c r="M6045" s="108" t="n">
        <f aca="false">TRUNC(O6045-O6045*$O$2,2)</f>
        <v>0</v>
      </c>
      <c r="N6045" s="0" t="s">
        <v>1819</v>
      </c>
      <c r="O6045" s="0" t="s">
        <v>1644</v>
      </c>
    </row>
    <row r="6046" customFormat="false" ht="51" hidden="false" customHeight="false" outlineLevel="0" collapsed="false">
      <c r="A6046" s="122" t="s">
        <v>1578</v>
      </c>
      <c r="B6046" s="123" t="n">
        <v>7538</v>
      </c>
      <c r="C6046" s="122" t="s">
        <v>50</v>
      </c>
      <c r="D6046" s="122" t="s">
        <v>3718</v>
      </c>
      <c r="E6046" s="124" t="s">
        <v>1581</v>
      </c>
      <c r="F6046" s="124"/>
      <c r="G6046" s="125" t="s">
        <v>24</v>
      </c>
      <c r="H6046" s="126" t="n">
        <v>1</v>
      </c>
      <c r="I6046" s="127" t="n">
        <f aca="false">L6046</f>
        <v>2360.37</v>
      </c>
      <c r="J6046" s="127" t="n">
        <f aca="false">M6046</f>
        <v>2360.37</v>
      </c>
      <c r="L6046" s="108" t="n">
        <f aca="false">TRUNC(N6046-N6046*$O$2,2)</f>
        <v>2360.37</v>
      </c>
      <c r="M6046" s="108" t="n">
        <f aca="false">TRUNC(O6046-O6046*$O$2,2)</f>
        <v>2360.37</v>
      </c>
      <c r="N6046" s="0" t="s">
        <v>3719</v>
      </c>
      <c r="O6046" s="0" t="s">
        <v>3719</v>
      </c>
    </row>
    <row r="6047" customFormat="false" ht="12.75" hidden="false" customHeight="false" outlineLevel="0" collapsed="false">
      <c r="A6047" s="122" t="s">
        <v>1578</v>
      </c>
      <c r="B6047" s="123" t="n">
        <v>10596</v>
      </c>
      <c r="C6047" s="122" t="s">
        <v>50</v>
      </c>
      <c r="D6047" s="122" t="s">
        <v>1672</v>
      </c>
      <c r="E6047" s="124" t="s">
        <v>1581</v>
      </c>
      <c r="F6047" s="124"/>
      <c r="G6047" s="125" t="s">
        <v>24</v>
      </c>
      <c r="H6047" s="126" t="n">
        <v>0.018</v>
      </c>
      <c r="I6047" s="127" t="n">
        <f aca="false">L6047</f>
        <v>3.82</v>
      </c>
      <c r="J6047" s="127" t="n">
        <f aca="false">M6047</f>
        <v>0.06</v>
      </c>
      <c r="L6047" s="108" t="n">
        <f aca="false">TRUNC(N6047-N6047*$O$2,2)</f>
        <v>3.82</v>
      </c>
      <c r="M6047" s="108" t="n">
        <f aca="false">TRUNC(O6047-O6047*$O$2,2)</f>
        <v>0.06</v>
      </c>
      <c r="N6047" s="0" t="s">
        <v>1673</v>
      </c>
      <c r="O6047" s="0" t="s">
        <v>1937</v>
      </c>
    </row>
    <row r="6048" customFormat="false" ht="25.5" hidden="false" customHeight="false" outlineLevel="0" collapsed="false">
      <c r="A6048" s="122" t="s">
        <v>1578</v>
      </c>
      <c r="B6048" s="123" t="s">
        <v>1659</v>
      </c>
      <c r="C6048" s="122" t="s">
        <v>50</v>
      </c>
      <c r="D6048" s="122" t="s">
        <v>1660</v>
      </c>
      <c r="E6048" s="124" t="s">
        <v>1581</v>
      </c>
      <c r="F6048" s="124"/>
      <c r="G6048" s="125" t="s">
        <v>1633</v>
      </c>
      <c r="H6048" s="126" t="n">
        <v>0.003</v>
      </c>
      <c r="I6048" s="127" t="n">
        <f aca="false">L6048</f>
        <v>50.57</v>
      </c>
      <c r="J6048" s="127" t="n">
        <f aca="false">M6048</f>
        <v>0.14</v>
      </c>
      <c r="L6048" s="108" t="n">
        <f aca="false">TRUNC(N6048-N6048*$O$2,2)</f>
        <v>50.57</v>
      </c>
      <c r="M6048" s="108" t="n">
        <f aca="false">TRUNC(O6048-O6048*$O$2,2)</f>
        <v>0.14</v>
      </c>
      <c r="N6048" s="0" t="s">
        <v>1661</v>
      </c>
      <c r="O6048" s="0" t="s">
        <v>2262</v>
      </c>
    </row>
    <row r="6049" customFormat="false" ht="25.5" hidden="false" customHeight="false" outlineLevel="0" collapsed="false">
      <c r="A6049" s="122" t="s">
        <v>1578</v>
      </c>
      <c r="B6049" s="123" t="n">
        <v>485</v>
      </c>
      <c r="C6049" s="122" t="s">
        <v>50</v>
      </c>
      <c r="D6049" s="122" t="s">
        <v>3724</v>
      </c>
      <c r="E6049" s="124" t="s">
        <v>1581</v>
      </c>
      <c r="F6049" s="124"/>
      <c r="G6049" s="125" t="s">
        <v>24</v>
      </c>
      <c r="H6049" s="126" t="n">
        <v>1</v>
      </c>
      <c r="I6049" s="127" t="n">
        <f aca="false">L6049</f>
        <v>71.8</v>
      </c>
      <c r="J6049" s="127" t="n">
        <f aca="false">M6049</f>
        <v>71.8</v>
      </c>
      <c r="L6049" s="108" t="n">
        <f aca="false">TRUNC(N6049-N6049*$O$2,2)</f>
        <v>71.8</v>
      </c>
      <c r="M6049" s="108" t="n">
        <f aca="false">TRUNC(O6049-O6049*$O$2,2)</f>
        <v>71.8</v>
      </c>
      <c r="N6049" s="0" t="s">
        <v>3725</v>
      </c>
      <c r="O6049" s="0" t="s">
        <v>3725</v>
      </c>
    </row>
    <row r="6050" customFormat="false" ht="12.75" hidden="false" customHeight="false" outlineLevel="0" collapsed="false">
      <c r="A6050" s="122" t="s">
        <v>1578</v>
      </c>
      <c r="B6050" s="123" t="n">
        <v>10599</v>
      </c>
      <c r="C6050" s="122" t="s">
        <v>50</v>
      </c>
      <c r="D6050" s="122" t="s">
        <v>1648</v>
      </c>
      <c r="E6050" s="124" t="s">
        <v>1581</v>
      </c>
      <c r="F6050" s="124"/>
      <c r="G6050" s="125" t="s">
        <v>24</v>
      </c>
      <c r="H6050" s="126" t="n">
        <v>0.0072</v>
      </c>
      <c r="I6050" s="127" t="n">
        <f aca="false">L6050</f>
        <v>14.04</v>
      </c>
      <c r="J6050" s="127" t="n">
        <f aca="false">M6050</f>
        <v>0.09</v>
      </c>
      <c r="L6050" s="108" t="n">
        <f aca="false">TRUNC(N6050-N6050*$O$2,2)</f>
        <v>14.04</v>
      </c>
      <c r="M6050" s="108" t="n">
        <f aca="false">TRUNC(O6050-O6050*$O$2,2)</f>
        <v>0.09</v>
      </c>
      <c r="N6050" s="0" t="s">
        <v>1649</v>
      </c>
      <c r="O6050" s="0" t="s">
        <v>2284</v>
      </c>
    </row>
    <row r="6051" customFormat="false" ht="12.75" hidden="false" customHeight="false" outlineLevel="0" collapsed="false">
      <c r="A6051" s="122" t="s">
        <v>1578</v>
      </c>
      <c r="B6051" s="123" t="n">
        <v>11241</v>
      </c>
      <c r="C6051" s="122" t="s">
        <v>50</v>
      </c>
      <c r="D6051" s="122" t="s">
        <v>1836</v>
      </c>
      <c r="E6051" s="124" t="s">
        <v>1581</v>
      </c>
      <c r="F6051" s="124"/>
      <c r="G6051" s="125" t="s">
        <v>24</v>
      </c>
      <c r="H6051" s="126" t="n">
        <v>0.0004</v>
      </c>
      <c r="I6051" s="127" t="n">
        <f aca="false">L6051</f>
        <v>127.22</v>
      </c>
      <c r="J6051" s="127" t="n">
        <f aca="false">M6051</f>
        <v>0.04</v>
      </c>
      <c r="L6051" s="108" t="n">
        <f aca="false">TRUNC(N6051-N6051*$O$2,2)</f>
        <v>127.22</v>
      </c>
      <c r="M6051" s="108" t="n">
        <f aca="false">TRUNC(O6051-O6051*$O$2,2)</f>
        <v>0.04</v>
      </c>
      <c r="N6051" s="0" t="s">
        <v>1837</v>
      </c>
      <c r="O6051" s="0" t="s">
        <v>1775</v>
      </c>
    </row>
    <row r="6052" customFormat="false" ht="12.75" hidden="false" customHeight="false" outlineLevel="0" collapsed="false">
      <c r="A6052" s="122" t="s">
        <v>1578</v>
      </c>
      <c r="B6052" s="123" t="n">
        <v>589</v>
      </c>
      <c r="C6052" s="122" t="s">
        <v>50</v>
      </c>
      <c r="D6052" s="122" t="s">
        <v>3722</v>
      </c>
      <c r="E6052" s="124" t="s">
        <v>1581</v>
      </c>
      <c r="F6052" s="124"/>
      <c r="G6052" s="125" t="s">
        <v>24</v>
      </c>
      <c r="H6052" s="126" t="n">
        <v>1</v>
      </c>
      <c r="I6052" s="127" t="n">
        <f aca="false">L6052</f>
        <v>60.87</v>
      </c>
      <c r="J6052" s="127" t="n">
        <f aca="false">M6052</f>
        <v>60.87</v>
      </c>
      <c r="L6052" s="108" t="n">
        <f aca="false">TRUNC(N6052-N6052*$O$2,2)</f>
        <v>60.87</v>
      </c>
      <c r="M6052" s="108" t="n">
        <f aca="false">TRUNC(O6052-O6052*$O$2,2)</f>
        <v>60.87</v>
      </c>
      <c r="N6052" s="0" t="s">
        <v>3723</v>
      </c>
      <c r="O6052" s="0" t="s">
        <v>3723</v>
      </c>
    </row>
    <row r="6053" customFormat="false" ht="25.5" hidden="false" customHeight="false" outlineLevel="0" collapsed="false">
      <c r="A6053" s="122" t="s">
        <v>1578</v>
      </c>
      <c r="B6053" s="123" t="s">
        <v>1744</v>
      </c>
      <c r="C6053" s="122" t="s">
        <v>50</v>
      </c>
      <c r="D6053" s="122" t="s">
        <v>1745</v>
      </c>
      <c r="E6053" s="124" t="s">
        <v>1609</v>
      </c>
      <c r="F6053" s="124"/>
      <c r="G6053" s="125" t="s">
        <v>1610</v>
      </c>
      <c r="H6053" s="126" t="n">
        <v>2</v>
      </c>
      <c r="I6053" s="127" t="n">
        <f aca="false">L6053</f>
        <v>14.93</v>
      </c>
      <c r="J6053" s="127" t="n">
        <f aca="false">M6053</f>
        <v>29.86</v>
      </c>
      <c r="L6053" s="108" t="n">
        <f aca="false">TRUNC(N6053-N6053*$O$2,2)</f>
        <v>14.93</v>
      </c>
      <c r="M6053" s="108" t="n">
        <f aca="false">TRUNC(O6053-O6053*$O$2,2)</f>
        <v>29.86</v>
      </c>
      <c r="N6053" s="0" t="s">
        <v>1746</v>
      </c>
      <c r="O6053" s="0" t="s">
        <v>3720</v>
      </c>
    </row>
    <row r="6054" customFormat="false" ht="12.75" hidden="false" customHeight="false" outlineLevel="0" collapsed="false">
      <c r="A6054" s="122" t="s">
        <v>1578</v>
      </c>
      <c r="B6054" s="123" t="n">
        <v>1651</v>
      </c>
      <c r="C6054" s="122" t="s">
        <v>50</v>
      </c>
      <c r="D6054" s="122" t="s">
        <v>1638</v>
      </c>
      <c r="E6054" s="124" t="s">
        <v>1581</v>
      </c>
      <c r="F6054" s="124"/>
      <c r="G6054" s="125" t="s">
        <v>1639</v>
      </c>
      <c r="H6054" s="126" t="n">
        <v>0.0032</v>
      </c>
      <c r="I6054" s="127" t="n">
        <f aca="false">L6054</f>
        <v>4.95</v>
      </c>
      <c r="J6054" s="127" t="n">
        <f aca="false">M6054</f>
        <v>0.01</v>
      </c>
      <c r="L6054" s="108" t="n">
        <f aca="false">TRUNC(N6054-N6054*$O$2,2)</f>
        <v>4.95</v>
      </c>
      <c r="M6054" s="108" t="n">
        <f aca="false">TRUNC(O6054-O6054*$O$2,2)</f>
        <v>0.01</v>
      </c>
      <c r="N6054" s="0" t="s">
        <v>1640</v>
      </c>
      <c r="O6054" s="0" t="s">
        <v>1678</v>
      </c>
    </row>
    <row r="6055" customFormat="false" ht="25.5" hidden="false" customHeight="false" outlineLevel="0" collapsed="false">
      <c r="A6055" s="122" t="s">
        <v>1578</v>
      </c>
      <c r="B6055" s="123" t="s">
        <v>1654</v>
      </c>
      <c r="C6055" s="122" t="s">
        <v>50</v>
      </c>
      <c r="D6055" s="122" t="s">
        <v>1655</v>
      </c>
      <c r="E6055" s="124" t="s">
        <v>1581</v>
      </c>
      <c r="F6055" s="124"/>
      <c r="G6055" s="125" t="s">
        <v>24</v>
      </c>
      <c r="H6055" s="126" t="n">
        <v>0.0024</v>
      </c>
      <c r="I6055" s="127" t="n">
        <f aca="false">L6055</f>
        <v>10.53</v>
      </c>
      <c r="J6055" s="127" t="n">
        <f aca="false">M6055</f>
        <v>0.02</v>
      </c>
      <c r="L6055" s="108" t="n">
        <f aca="false">TRUNC(N6055-N6055*$O$2,2)</f>
        <v>10.53</v>
      </c>
      <c r="M6055" s="108" t="n">
        <f aca="false">TRUNC(O6055-O6055*$O$2,2)</f>
        <v>0.02</v>
      </c>
      <c r="N6055" s="0" t="s">
        <v>1656</v>
      </c>
      <c r="O6055" s="0" t="s">
        <v>1893</v>
      </c>
    </row>
    <row r="6056" customFormat="false" ht="12.75" hidden="false" customHeight="false" outlineLevel="0" collapsed="false">
      <c r="A6056" s="122" t="s">
        <v>1578</v>
      </c>
      <c r="B6056" s="123" t="n">
        <v>941</v>
      </c>
      <c r="C6056" s="122" t="s">
        <v>50</v>
      </c>
      <c r="D6056" s="122" t="s">
        <v>1652</v>
      </c>
      <c r="E6056" s="124" t="s">
        <v>1581</v>
      </c>
      <c r="F6056" s="124"/>
      <c r="G6056" s="125" t="s">
        <v>24</v>
      </c>
      <c r="H6056" s="126" t="n">
        <v>0.006</v>
      </c>
      <c r="I6056" s="127" t="n">
        <f aca="false">L6056</f>
        <v>148.56</v>
      </c>
      <c r="J6056" s="127" t="n">
        <f aca="false">M6056</f>
        <v>0.88</v>
      </c>
      <c r="L6056" s="108" t="n">
        <f aca="false">TRUNC(N6056-N6056*$O$2,2)</f>
        <v>148.56</v>
      </c>
      <c r="M6056" s="108" t="n">
        <f aca="false">TRUNC(O6056-O6056*$O$2,2)</f>
        <v>0.88</v>
      </c>
      <c r="N6056" s="0" t="s">
        <v>1653</v>
      </c>
      <c r="O6056" s="0" t="s">
        <v>3727</v>
      </c>
    </row>
    <row r="6057" customFormat="false" ht="12.75" hidden="false" customHeight="false" outlineLevel="0" collapsed="false">
      <c r="A6057" s="122" t="s">
        <v>1578</v>
      </c>
      <c r="B6057" s="123" t="n">
        <v>2378</v>
      </c>
      <c r="C6057" s="122" t="s">
        <v>50</v>
      </c>
      <c r="D6057" s="122" t="s">
        <v>1657</v>
      </c>
      <c r="E6057" s="124" t="s">
        <v>1581</v>
      </c>
      <c r="F6057" s="124"/>
      <c r="G6057" s="125" t="s">
        <v>24</v>
      </c>
      <c r="H6057" s="126" t="n">
        <v>0.319</v>
      </c>
      <c r="I6057" s="127" t="n">
        <f aca="false">L6057</f>
        <v>3.51</v>
      </c>
      <c r="J6057" s="127" t="n">
        <f aca="false">M6057</f>
        <v>1.11</v>
      </c>
      <c r="L6057" s="108" t="n">
        <f aca="false">TRUNC(N6057-N6057*$O$2,2)</f>
        <v>3.51</v>
      </c>
      <c r="M6057" s="108" t="n">
        <f aca="false">TRUNC(O6057-O6057*$O$2,2)</f>
        <v>1.11</v>
      </c>
      <c r="N6057" s="0" t="s">
        <v>1658</v>
      </c>
      <c r="O6057" s="0" t="s">
        <v>3728</v>
      </c>
    </row>
    <row r="6058" customFormat="false" ht="25.5" hidden="false" customHeight="false" outlineLevel="0" collapsed="false">
      <c r="A6058" s="122" t="s">
        <v>1578</v>
      </c>
      <c r="B6058" s="123" t="n">
        <v>10761</v>
      </c>
      <c r="C6058" s="122" t="s">
        <v>50</v>
      </c>
      <c r="D6058" s="122" t="s">
        <v>1641</v>
      </c>
      <c r="E6058" s="124" t="s">
        <v>1642</v>
      </c>
      <c r="F6058" s="124"/>
      <c r="G6058" s="125" t="s">
        <v>24</v>
      </c>
      <c r="H6058" s="126" t="n">
        <v>0.4072</v>
      </c>
      <c r="I6058" s="127" t="n">
        <f aca="false">L6058</f>
        <v>3.9</v>
      </c>
      <c r="J6058" s="127" t="n">
        <f aca="false">M6058</f>
        <v>1.58</v>
      </c>
      <c r="L6058" s="108" t="n">
        <f aca="false">TRUNC(N6058-N6058*$O$2,2)</f>
        <v>3.9</v>
      </c>
      <c r="M6058" s="108" t="n">
        <f aca="false">TRUNC(O6058-O6058*$O$2,2)</f>
        <v>1.58</v>
      </c>
      <c r="N6058" s="0" t="s">
        <v>1643</v>
      </c>
      <c r="O6058" s="0" t="s">
        <v>3729</v>
      </c>
    </row>
    <row r="6059" customFormat="false" ht="25.5" hidden="false" customHeight="false" outlineLevel="0" collapsed="false">
      <c r="A6059" s="122" t="s">
        <v>1578</v>
      </c>
      <c r="B6059" s="123" t="s">
        <v>1631</v>
      </c>
      <c r="C6059" s="122" t="s">
        <v>50</v>
      </c>
      <c r="D6059" s="122" t="s">
        <v>1632</v>
      </c>
      <c r="E6059" s="124" t="s">
        <v>1581</v>
      </c>
      <c r="F6059" s="124"/>
      <c r="G6059" s="125" t="s">
        <v>1633</v>
      </c>
      <c r="H6059" s="126" t="n">
        <v>0.0092</v>
      </c>
      <c r="I6059" s="127" t="n">
        <f aca="false">L6059</f>
        <v>9.48</v>
      </c>
      <c r="J6059" s="127" t="n">
        <f aca="false">M6059</f>
        <v>0.08</v>
      </c>
      <c r="L6059" s="108" t="n">
        <f aca="false">TRUNC(N6059-N6059*$O$2,2)</f>
        <v>9.48</v>
      </c>
      <c r="M6059" s="108" t="n">
        <f aca="false">TRUNC(O6059-O6059*$O$2,2)</f>
        <v>0.08</v>
      </c>
      <c r="N6059" s="0" t="s">
        <v>1634</v>
      </c>
      <c r="O6059" s="0" t="s">
        <v>1917</v>
      </c>
    </row>
    <row r="6060" customFormat="false" ht="25.5" hidden="false" customHeight="false" outlineLevel="0" collapsed="false">
      <c r="A6060" s="122" t="s">
        <v>1578</v>
      </c>
      <c r="B6060" s="123" t="s">
        <v>1645</v>
      </c>
      <c r="C6060" s="122" t="s">
        <v>50</v>
      </c>
      <c r="D6060" s="122" t="s">
        <v>1646</v>
      </c>
      <c r="E6060" s="124" t="s">
        <v>1581</v>
      </c>
      <c r="F6060" s="124"/>
      <c r="G6060" s="125" t="s">
        <v>24</v>
      </c>
      <c r="H6060" s="126" t="n">
        <v>0.0004</v>
      </c>
      <c r="I6060" s="127" t="n">
        <f aca="false">L6060</f>
        <v>140.49</v>
      </c>
      <c r="J6060" s="127" t="n">
        <f aca="false">M6060</f>
        <v>0.05</v>
      </c>
      <c r="L6060" s="108" t="n">
        <f aca="false">TRUNC(N6060-N6060*$O$2,2)</f>
        <v>140.49</v>
      </c>
      <c r="M6060" s="108" t="n">
        <f aca="false">TRUNC(O6060-O6060*$O$2,2)</f>
        <v>0.05</v>
      </c>
      <c r="N6060" s="0" t="s">
        <v>1647</v>
      </c>
      <c r="O6060" s="0" t="s">
        <v>1623</v>
      </c>
    </row>
    <row r="6061" customFormat="false" ht="12.75" hidden="false" customHeight="false" outlineLevel="0" collapsed="false">
      <c r="A6061" s="122" t="s">
        <v>1578</v>
      </c>
      <c r="B6061" s="123" t="n">
        <v>10362</v>
      </c>
      <c r="C6061" s="122" t="s">
        <v>50</v>
      </c>
      <c r="D6061" s="122" t="s">
        <v>1674</v>
      </c>
      <c r="E6061" s="124" t="s">
        <v>1642</v>
      </c>
      <c r="F6061" s="124"/>
      <c r="G6061" s="125" t="s">
        <v>24</v>
      </c>
      <c r="H6061" s="126" t="n">
        <v>0.018</v>
      </c>
      <c r="I6061" s="127" t="n">
        <f aca="false">L6061</f>
        <v>9.78</v>
      </c>
      <c r="J6061" s="127" t="n">
        <f aca="false">M6061</f>
        <v>0.17</v>
      </c>
      <c r="L6061" s="108" t="n">
        <f aca="false">TRUNC(N6061-N6061*$O$2,2)</f>
        <v>9.78</v>
      </c>
      <c r="M6061" s="108" t="n">
        <f aca="false">TRUNC(O6061-O6061*$O$2,2)</f>
        <v>0.17</v>
      </c>
      <c r="N6061" s="0" t="s">
        <v>1675</v>
      </c>
      <c r="O6061" s="0" t="s">
        <v>1615</v>
      </c>
    </row>
    <row r="6062" customFormat="false" ht="12.75" hidden="false" customHeight="false" outlineLevel="0" collapsed="false">
      <c r="A6062" s="122" t="s">
        <v>1578</v>
      </c>
      <c r="B6062" s="123" t="n">
        <v>4728</v>
      </c>
      <c r="C6062" s="122" t="s">
        <v>50</v>
      </c>
      <c r="D6062" s="122" t="s">
        <v>1667</v>
      </c>
      <c r="E6062" s="124" t="s">
        <v>1581</v>
      </c>
      <c r="F6062" s="124"/>
      <c r="G6062" s="125" t="s">
        <v>24</v>
      </c>
      <c r="H6062" s="126" t="n">
        <v>0.0006</v>
      </c>
      <c r="I6062" s="127" t="n">
        <f aca="false">L6062</f>
        <v>14.5</v>
      </c>
      <c r="J6062" s="127" t="n">
        <f aca="false">M6062</f>
        <v>0</v>
      </c>
      <c r="L6062" s="108" t="n">
        <f aca="false">TRUNC(N6062-N6062*$O$2,2)</f>
        <v>14.5</v>
      </c>
      <c r="M6062" s="108" t="n">
        <f aca="false">TRUNC(O6062-O6062*$O$2,2)</f>
        <v>0</v>
      </c>
      <c r="N6062" s="0" t="s">
        <v>1668</v>
      </c>
      <c r="O6062" s="0" t="s">
        <v>1644</v>
      </c>
    </row>
    <row r="6063" customFormat="false" ht="12.75" hidden="false" customHeight="false" outlineLevel="0" collapsed="false">
      <c r="A6063" s="122" t="s">
        <v>1578</v>
      </c>
      <c r="B6063" s="123" t="n">
        <v>10788</v>
      </c>
      <c r="C6063" s="122" t="s">
        <v>50</v>
      </c>
      <c r="D6063" s="122" t="s">
        <v>1650</v>
      </c>
      <c r="E6063" s="124" t="s">
        <v>1581</v>
      </c>
      <c r="F6063" s="124"/>
      <c r="G6063" s="125" t="s">
        <v>24</v>
      </c>
      <c r="H6063" s="126" t="n">
        <v>0.0004</v>
      </c>
      <c r="I6063" s="127" t="n">
        <f aca="false">L6063</f>
        <v>28.8</v>
      </c>
      <c r="J6063" s="127" t="n">
        <f aca="false">M6063</f>
        <v>0</v>
      </c>
      <c r="L6063" s="108" t="n">
        <f aca="false">TRUNC(N6063-N6063*$O$2,2)</f>
        <v>28.8</v>
      </c>
      <c r="M6063" s="108" t="n">
        <f aca="false">TRUNC(O6063-O6063*$O$2,2)</f>
        <v>0</v>
      </c>
      <c r="N6063" s="0" t="s">
        <v>1651</v>
      </c>
      <c r="O6063" s="0" t="s">
        <v>1644</v>
      </c>
    </row>
    <row r="6064" customFormat="false" ht="12.75" hidden="false" customHeight="false" outlineLevel="0" collapsed="false">
      <c r="A6064" s="122" t="s">
        <v>1578</v>
      </c>
      <c r="B6064" s="123" t="n">
        <v>11242</v>
      </c>
      <c r="C6064" s="122" t="s">
        <v>50</v>
      </c>
      <c r="D6064" s="122" t="s">
        <v>1829</v>
      </c>
      <c r="E6064" s="124" t="s">
        <v>1581</v>
      </c>
      <c r="F6064" s="124"/>
      <c r="G6064" s="125" t="s">
        <v>24</v>
      </c>
      <c r="H6064" s="126" t="n">
        <v>0.0002</v>
      </c>
      <c r="I6064" s="127" t="n">
        <f aca="false">L6064</f>
        <v>26.53</v>
      </c>
      <c r="J6064" s="127" t="n">
        <f aca="false">M6064</f>
        <v>0</v>
      </c>
      <c r="L6064" s="108" t="n">
        <f aca="false">TRUNC(N6064-N6064*$O$2,2)</f>
        <v>26.53</v>
      </c>
      <c r="M6064" s="108" t="n">
        <f aca="false">TRUNC(O6064-O6064*$O$2,2)</f>
        <v>0</v>
      </c>
      <c r="N6064" s="0" t="s">
        <v>1830</v>
      </c>
      <c r="O6064" s="0" t="s">
        <v>1635</v>
      </c>
    </row>
    <row r="6065" customFormat="false" ht="25.5" hidden="false" customHeight="false" outlineLevel="0" collapsed="false">
      <c r="A6065" s="122" t="s">
        <v>1578</v>
      </c>
      <c r="B6065" s="123" t="s">
        <v>1616</v>
      </c>
      <c r="C6065" s="122" t="s">
        <v>50</v>
      </c>
      <c r="D6065" s="122" t="s">
        <v>1617</v>
      </c>
      <c r="E6065" s="124" t="s">
        <v>1609</v>
      </c>
      <c r="F6065" s="124"/>
      <c r="G6065" s="125" t="s">
        <v>1610</v>
      </c>
      <c r="H6065" s="126" t="n">
        <v>2</v>
      </c>
      <c r="I6065" s="127" t="n">
        <f aca="false">L6065</f>
        <v>10.65</v>
      </c>
      <c r="J6065" s="127" t="n">
        <f aca="false">M6065</f>
        <v>21.3</v>
      </c>
      <c r="L6065" s="108" t="n">
        <f aca="false">TRUNC(N6065-N6065*$O$2,2)</f>
        <v>10.65</v>
      </c>
      <c r="M6065" s="108" t="n">
        <f aca="false">TRUNC(O6065-O6065*$O$2,2)</f>
        <v>21.3</v>
      </c>
      <c r="N6065" s="0" t="s">
        <v>1618</v>
      </c>
      <c r="O6065" s="0" t="s">
        <v>3721</v>
      </c>
    </row>
    <row r="6066" customFormat="false" ht="12.75" hidden="false" customHeight="false" outlineLevel="0" collapsed="false">
      <c r="A6066" s="122" t="s">
        <v>1578</v>
      </c>
      <c r="B6066" s="123" t="n">
        <v>4729</v>
      </c>
      <c r="C6066" s="122" t="s">
        <v>50</v>
      </c>
      <c r="D6066" s="122" t="s">
        <v>1636</v>
      </c>
      <c r="E6066" s="124" t="s">
        <v>1581</v>
      </c>
      <c r="F6066" s="124"/>
      <c r="G6066" s="125" t="s">
        <v>24</v>
      </c>
      <c r="H6066" s="126" t="n">
        <v>0.0002</v>
      </c>
      <c r="I6066" s="127" t="n">
        <f aca="false">L6066</f>
        <v>24.58</v>
      </c>
      <c r="J6066" s="127" t="n">
        <f aca="false">M6066</f>
        <v>0</v>
      </c>
      <c r="L6066" s="108" t="n">
        <f aca="false">TRUNC(N6066-N6066*$O$2,2)</f>
        <v>24.58</v>
      </c>
      <c r="M6066" s="108" t="n">
        <f aca="false">TRUNC(O6066-O6066*$O$2,2)</f>
        <v>0</v>
      </c>
      <c r="N6066" s="0" t="s">
        <v>1637</v>
      </c>
      <c r="O6066" s="0" t="s">
        <v>1635</v>
      </c>
    </row>
    <row r="6067" customFormat="false" ht="12.75" hidden="false" customHeight="false" outlineLevel="0" collapsed="false">
      <c r="A6067" s="122" t="s">
        <v>1578</v>
      </c>
      <c r="B6067" s="123" t="n">
        <v>158</v>
      </c>
      <c r="C6067" s="122" t="s">
        <v>50</v>
      </c>
      <c r="D6067" s="122" t="s">
        <v>1676</v>
      </c>
      <c r="E6067" s="124" t="s">
        <v>1581</v>
      </c>
      <c r="F6067" s="124"/>
      <c r="G6067" s="125" t="s">
        <v>24</v>
      </c>
      <c r="H6067" s="126" t="n">
        <v>0.4072</v>
      </c>
      <c r="I6067" s="127" t="n">
        <f aca="false">L6067</f>
        <v>10.92</v>
      </c>
      <c r="J6067" s="127" t="n">
        <f aca="false">M6067</f>
        <v>4.44</v>
      </c>
      <c r="L6067" s="108" t="n">
        <f aca="false">TRUNC(N6067-N6067*$O$2,2)</f>
        <v>10.92</v>
      </c>
      <c r="M6067" s="108" t="n">
        <f aca="false">TRUNC(O6067-O6067*$O$2,2)</f>
        <v>4.44</v>
      </c>
      <c r="N6067" s="0" t="s">
        <v>1677</v>
      </c>
      <c r="O6067" s="0" t="s">
        <v>3730</v>
      </c>
    </row>
    <row r="6068" customFormat="false" ht="25.5" hidden="false" customHeight="false" outlineLevel="0" collapsed="false">
      <c r="A6068" s="122" t="s">
        <v>1578</v>
      </c>
      <c r="B6068" s="123" t="s">
        <v>1664</v>
      </c>
      <c r="C6068" s="122" t="s">
        <v>50</v>
      </c>
      <c r="D6068" s="122" t="s">
        <v>1665</v>
      </c>
      <c r="E6068" s="124" t="s">
        <v>1581</v>
      </c>
      <c r="F6068" s="124"/>
      <c r="G6068" s="125" t="s">
        <v>24</v>
      </c>
      <c r="H6068" s="126" t="n">
        <v>0.0008</v>
      </c>
      <c r="I6068" s="127" t="n">
        <f aca="false">L6068</f>
        <v>13.69</v>
      </c>
      <c r="J6068" s="127" t="n">
        <f aca="false">M6068</f>
        <v>0</v>
      </c>
      <c r="L6068" s="108" t="n">
        <f aca="false">TRUNC(N6068-N6068*$O$2,2)</f>
        <v>13.69</v>
      </c>
      <c r="M6068" s="108" t="n">
        <f aca="false">TRUNC(O6068-O6068*$O$2,2)</f>
        <v>0</v>
      </c>
      <c r="N6068" s="0" t="s">
        <v>1666</v>
      </c>
      <c r="O6068" s="0" t="s">
        <v>1644</v>
      </c>
    </row>
    <row r="6069" customFormat="false" ht="12.75" hidden="false" customHeight="false" outlineLevel="0" collapsed="false">
      <c r="A6069" s="122" t="s">
        <v>1578</v>
      </c>
      <c r="B6069" s="123" t="n">
        <v>10517</v>
      </c>
      <c r="C6069" s="122" t="s">
        <v>50</v>
      </c>
      <c r="D6069" s="122" t="s">
        <v>1669</v>
      </c>
      <c r="E6069" s="124" t="s">
        <v>1642</v>
      </c>
      <c r="F6069" s="124"/>
      <c r="G6069" s="125" t="s">
        <v>1670</v>
      </c>
      <c r="H6069" s="126" t="n">
        <v>0.0016</v>
      </c>
      <c r="I6069" s="127" t="n">
        <f aca="false">L6069</f>
        <v>234.15</v>
      </c>
      <c r="J6069" s="127" t="n">
        <f aca="false">M6069</f>
        <v>0.37</v>
      </c>
      <c r="L6069" s="108" t="n">
        <f aca="false">TRUNC(N6069-N6069*$O$2,2)</f>
        <v>234.15</v>
      </c>
      <c r="M6069" s="108" t="n">
        <f aca="false">TRUNC(O6069-O6069*$O$2,2)</f>
        <v>0.37</v>
      </c>
      <c r="N6069" s="0" t="s">
        <v>1671</v>
      </c>
      <c r="O6069" s="0" t="s">
        <v>1989</v>
      </c>
    </row>
    <row r="6070" customFormat="false" ht="12.75" hidden="false" customHeight="false" outlineLevel="0" collapsed="false">
      <c r="A6070" s="122" t="s">
        <v>1578</v>
      </c>
      <c r="B6070" s="123" t="n">
        <v>10492</v>
      </c>
      <c r="C6070" s="122" t="s">
        <v>50</v>
      </c>
      <c r="D6070" s="122" t="s">
        <v>1662</v>
      </c>
      <c r="E6070" s="124" t="s">
        <v>1581</v>
      </c>
      <c r="F6070" s="124"/>
      <c r="G6070" s="125" t="s">
        <v>24</v>
      </c>
      <c r="H6070" s="126" t="n">
        <v>0.018</v>
      </c>
      <c r="I6070" s="127" t="n">
        <f aca="false">L6070</f>
        <v>148.29</v>
      </c>
      <c r="J6070" s="127" t="n">
        <f aca="false">M6070</f>
        <v>2.66</v>
      </c>
      <c r="L6070" s="108" t="n">
        <f aca="false">TRUNC(N6070-N6070*$O$2,2)</f>
        <v>148.29</v>
      </c>
      <c r="M6070" s="108" t="n">
        <f aca="false">TRUNC(O6070-O6070*$O$2,2)</f>
        <v>2.66</v>
      </c>
      <c r="N6070" s="0" t="s">
        <v>1663</v>
      </c>
      <c r="O6070" s="0" t="s">
        <v>3731</v>
      </c>
    </row>
    <row r="6071" customFormat="false" ht="12.75" hidden="false" customHeight="false" outlineLevel="0" collapsed="false">
      <c r="A6071" s="115"/>
      <c r="B6071" s="115"/>
      <c r="C6071" s="115"/>
      <c r="D6071" s="115"/>
      <c r="E6071" s="115"/>
      <c r="F6071" s="116"/>
      <c r="G6071" s="115"/>
      <c r="H6071" s="116"/>
      <c r="I6071" s="115"/>
      <c r="J6071" s="116"/>
      <c r="L6071" s="108"/>
      <c r="M6071" s="108" t="n">
        <f aca="false">TRUNC(O6071-O6071*$O$2,2)</f>
        <v>51.16</v>
      </c>
      <c r="N6071" s="0" t="s">
        <v>1574</v>
      </c>
      <c r="O6071" s="0" t="n">
        <v>65.56</v>
      </c>
    </row>
    <row r="6072" customFormat="false" ht="12.75" hidden="false" customHeight="false" outlineLevel="0" collapsed="false">
      <c r="A6072" s="115"/>
      <c r="B6072" s="115"/>
      <c r="C6072" s="115"/>
      <c r="D6072" s="115"/>
      <c r="E6072" s="115"/>
      <c r="F6072" s="116"/>
      <c r="G6072" s="115"/>
      <c r="H6072" s="117" t="s">
        <v>1575</v>
      </c>
      <c r="I6072" s="117"/>
      <c r="J6072" s="118" t="n">
        <f aca="false">M6072</f>
        <v>3130.39</v>
      </c>
      <c r="L6072" s="108" t="n">
        <f aca="false">TRUNC(N6072-N6072*$O$2,2)</f>
        <v>0</v>
      </c>
      <c r="M6072" s="108" t="n">
        <f aca="false">TRUNC(O6072-O6072*$O$2,2)</f>
        <v>3130.39</v>
      </c>
      <c r="N6072" s="0" t="n">
        <v>0</v>
      </c>
      <c r="O6072" s="0" t="n">
        <v>4010.75</v>
      </c>
    </row>
    <row r="6073" customFormat="false" ht="13.5" hidden="false" customHeight="false" outlineLevel="0" collapsed="false">
      <c r="A6073" s="30"/>
      <c r="B6073" s="30"/>
      <c r="C6073" s="30"/>
      <c r="D6073" s="30"/>
      <c r="E6073" s="30"/>
      <c r="F6073" s="30"/>
      <c r="G6073" s="30"/>
      <c r="H6073" s="119"/>
      <c r="I6073" s="30"/>
      <c r="J6073" s="120"/>
      <c r="L6073" s="108"/>
      <c r="M6073" s="108" t="n">
        <f aca="false">TRUNC(O6073-O6073*$O$2,2)</f>
        <v>3130.39</v>
      </c>
      <c r="N6073" s="0" t="s">
        <v>1576</v>
      </c>
      <c r="O6073" s="0" t="n">
        <v>4010.75</v>
      </c>
    </row>
    <row r="6074" customFormat="false" ht="13.5" hidden="false" customHeight="false" outlineLevel="0" collapsed="false">
      <c r="A6074" s="121"/>
      <c r="B6074" s="121"/>
      <c r="C6074" s="121"/>
      <c r="D6074" s="121"/>
      <c r="E6074" s="121"/>
      <c r="F6074" s="121"/>
      <c r="G6074" s="121"/>
      <c r="H6074" s="121"/>
      <c r="I6074" s="121"/>
      <c r="J6074" s="121"/>
      <c r="L6074" s="108" t="n">
        <f aca="false">TRUNC(N6074-N6074*$O$2,2)</f>
        <v>0</v>
      </c>
      <c r="M6074" s="108" t="n">
        <f aca="false">TRUNC(O6074-O6074*$O$2,2)</f>
        <v>0</v>
      </c>
      <c r="N6074" s="0" t="n">
        <v>0</v>
      </c>
      <c r="O6074" s="0" t="n">
        <v>0</v>
      </c>
    </row>
    <row r="6075" customFormat="false" ht="15" hidden="false" customHeight="false" outlineLevel="0" collapsed="false">
      <c r="A6075" s="98" t="s">
        <v>971</v>
      </c>
      <c r="B6075" s="99" t="s">
        <v>8</v>
      </c>
      <c r="C6075" s="98" t="s">
        <v>9</v>
      </c>
      <c r="D6075" s="98" t="s">
        <v>10</v>
      </c>
      <c r="E6075" s="100" t="s">
        <v>1565</v>
      </c>
      <c r="F6075" s="100"/>
      <c r="G6075" s="101" t="s">
        <v>11</v>
      </c>
      <c r="H6075" s="99" t="s">
        <v>12</v>
      </c>
      <c r="I6075" s="99" t="s">
        <v>13</v>
      </c>
      <c r="J6075" s="99" t="s">
        <v>15</v>
      </c>
      <c r="L6075" s="108"/>
      <c r="M6075" s="108"/>
    </row>
    <row r="6076" customFormat="false" ht="26.45" hidden="false" customHeight="true" outlineLevel="0" collapsed="false">
      <c r="A6076" s="102" t="s">
        <v>1566</v>
      </c>
      <c r="B6076" s="103" t="s">
        <v>972</v>
      </c>
      <c r="C6076" s="102" t="s">
        <v>50</v>
      </c>
      <c r="D6076" s="102" t="s">
        <v>973</v>
      </c>
      <c r="E6076" s="104" t="s">
        <v>3732</v>
      </c>
      <c r="F6076" s="104"/>
      <c r="G6076" s="105" t="s">
        <v>24</v>
      </c>
      <c r="H6076" s="106" t="n">
        <v>1</v>
      </c>
      <c r="I6076" s="107" t="n">
        <f aca="false">L6076</f>
        <v>107.08</v>
      </c>
      <c r="J6076" s="107" t="n">
        <f aca="false">M6076</f>
        <v>107.08</v>
      </c>
      <c r="L6076" s="108" t="n">
        <f aca="false">TRUNC(N6076-N6076*$O$2,2)</f>
        <v>107.08</v>
      </c>
      <c r="M6076" s="108" t="n">
        <f aca="false">TRUNC(O6076-O6076*$O$2,2)</f>
        <v>107.08</v>
      </c>
      <c r="N6076" s="0" t="n">
        <v>137.2</v>
      </c>
      <c r="O6076" s="0" t="n">
        <v>137.2</v>
      </c>
    </row>
    <row r="6077" customFormat="false" ht="15" hidden="false" customHeight="false" outlineLevel="0" collapsed="false">
      <c r="A6077" s="98"/>
      <c r="B6077" s="99" t="s">
        <v>8</v>
      </c>
      <c r="C6077" s="98" t="s">
        <v>9</v>
      </c>
      <c r="D6077" s="98" t="s">
        <v>10</v>
      </c>
      <c r="E6077" s="100" t="s">
        <v>1565</v>
      </c>
      <c r="F6077" s="100"/>
      <c r="G6077" s="101" t="s">
        <v>11</v>
      </c>
      <c r="H6077" s="99" t="s">
        <v>12</v>
      </c>
      <c r="I6077" s="99" t="s">
        <v>13</v>
      </c>
      <c r="J6077" s="99" t="s">
        <v>15</v>
      </c>
      <c r="L6077" s="108"/>
      <c r="M6077" s="108"/>
    </row>
    <row r="6078" customFormat="false" ht="25.5" hidden="false" customHeight="false" outlineLevel="0" collapsed="false">
      <c r="A6078" s="109" t="s">
        <v>1566</v>
      </c>
      <c r="B6078" s="110" t="n">
        <v>10552</v>
      </c>
      <c r="C6078" s="109" t="s">
        <v>50</v>
      </c>
      <c r="D6078" s="109" t="s">
        <v>1734</v>
      </c>
      <c r="E6078" s="111" t="s">
        <v>1621</v>
      </c>
      <c r="F6078" s="111"/>
      <c r="G6078" s="112" t="s">
        <v>1610</v>
      </c>
      <c r="H6078" s="113" t="n">
        <v>1</v>
      </c>
      <c r="I6078" s="114" t="n">
        <f aca="false">L6078</f>
        <v>2.84</v>
      </c>
      <c r="J6078" s="114" t="n">
        <f aca="false">M6078</f>
        <v>2.84</v>
      </c>
      <c r="L6078" s="108" t="n">
        <f aca="false">TRUNC(N6078-N6078*$O$2,2)</f>
        <v>2.84</v>
      </c>
      <c r="M6078" s="108" t="n">
        <f aca="false">TRUNC(O6078-O6078*$O$2,2)</f>
        <v>2.84</v>
      </c>
      <c r="N6078" s="0" t="s">
        <v>1735</v>
      </c>
      <c r="O6078" s="0" t="s">
        <v>1735</v>
      </c>
    </row>
    <row r="6079" customFormat="false" ht="38.25" hidden="false" customHeight="false" outlineLevel="0" collapsed="false">
      <c r="A6079" s="122" t="s">
        <v>1578</v>
      </c>
      <c r="B6079" s="123" t="n">
        <v>3703</v>
      </c>
      <c r="C6079" s="122" t="s">
        <v>50</v>
      </c>
      <c r="D6079" s="122" t="s">
        <v>3733</v>
      </c>
      <c r="E6079" s="124" t="s">
        <v>1581</v>
      </c>
      <c r="F6079" s="124"/>
      <c r="G6079" s="125" t="s">
        <v>24</v>
      </c>
      <c r="H6079" s="126" t="n">
        <v>1</v>
      </c>
      <c r="I6079" s="127" t="n">
        <f aca="false">L6079</f>
        <v>75.63</v>
      </c>
      <c r="J6079" s="127" t="n">
        <f aca="false">M6079</f>
        <v>75.63</v>
      </c>
      <c r="L6079" s="108" t="n">
        <f aca="false">TRUNC(N6079-N6079*$O$2,2)</f>
        <v>75.63</v>
      </c>
      <c r="M6079" s="108" t="n">
        <f aca="false">TRUNC(O6079-O6079*$O$2,2)</f>
        <v>75.63</v>
      </c>
      <c r="N6079" s="0" t="s">
        <v>3734</v>
      </c>
      <c r="O6079" s="0" t="s">
        <v>3734</v>
      </c>
    </row>
    <row r="6080" customFormat="false" ht="25.5" hidden="false" customHeight="false" outlineLevel="0" collapsed="false">
      <c r="A6080" s="109" t="s">
        <v>1566</v>
      </c>
      <c r="B6080" s="110" t="n">
        <v>10549</v>
      </c>
      <c r="C6080" s="109" t="s">
        <v>50</v>
      </c>
      <c r="D6080" s="109" t="s">
        <v>1620</v>
      </c>
      <c r="E6080" s="111" t="s">
        <v>1621</v>
      </c>
      <c r="F6080" s="111"/>
      <c r="G6080" s="112" t="s">
        <v>1610</v>
      </c>
      <c r="H6080" s="113" t="n">
        <v>1</v>
      </c>
      <c r="I6080" s="114" t="n">
        <f aca="false">L6080</f>
        <v>2.95</v>
      </c>
      <c r="J6080" s="114" t="n">
        <f aca="false">M6080</f>
        <v>2.95</v>
      </c>
      <c r="L6080" s="108" t="n">
        <f aca="false">TRUNC(N6080-N6080*$O$2,2)</f>
        <v>2.95</v>
      </c>
      <c r="M6080" s="108" t="n">
        <f aca="false">TRUNC(O6080-O6080*$O$2,2)</f>
        <v>2.95</v>
      </c>
      <c r="N6080" s="0" t="s">
        <v>1622</v>
      </c>
      <c r="O6080" s="0" t="s">
        <v>1622</v>
      </c>
    </row>
    <row r="6081" customFormat="false" ht="25.5" hidden="false" customHeight="false" outlineLevel="0" collapsed="false">
      <c r="A6081" s="122" t="s">
        <v>1578</v>
      </c>
      <c r="B6081" s="123" t="s">
        <v>1616</v>
      </c>
      <c r="C6081" s="122" t="s">
        <v>50</v>
      </c>
      <c r="D6081" s="122" t="s">
        <v>1617</v>
      </c>
      <c r="E6081" s="124" t="s">
        <v>1609</v>
      </c>
      <c r="F6081" s="124"/>
      <c r="G6081" s="125" t="s">
        <v>1610</v>
      </c>
      <c r="H6081" s="126" t="n">
        <v>1</v>
      </c>
      <c r="I6081" s="127" t="n">
        <f aca="false">L6081</f>
        <v>10.65</v>
      </c>
      <c r="J6081" s="127" t="n">
        <f aca="false">M6081</f>
        <v>10.65</v>
      </c>
      <c r="L6081" s="108" t="n">
        <f aca="false">TRUNC(N6081-N6081*$O$2,2)</f>
        <v>10.65</v>
      </c>
      <c r="M6081" s="108" t="n">
        <f aca="false">TRUNC(O6081-O6081*$O$2,2)</f>
        <v>10.65</v>
      </c>
      <c r="N6081" s="0" t="s">
        <v>1618</v>
      </c>
      <c r="O6081" s="0" t="s">
        <v>1618</v>
      </c>
    </row>
    <row r="6082" customFormat="false" ht="25.5" hidden="false" customHeight="false" outlineLevel="0" collapsed="false">
      <c r="A6082" s="122" t="s">
        <v>1578</v>
      </c>
      <c r="B6082" s="123" t="s">
        <v>1744</v>
      </c>
      <c r="C6082" s="122" t="s">
        <v>50</v>
      </c>
      <c r="D6082" s="122" t="s">
        <v>1745</v>
      </c>
      <c r="E6082" s="124" t="s">
        <v>1609</v>
      </c>
      <c r="F6082" s="124"/>
      <c r="G6082" s="125" t="s">
        <v>1610</v>
      </c>
      <c r="H6082" s="126" t="n">
        <v>1</v>
      </c>
      <c r="I6082" s="127" t="n">
        <f aca="false">L6082</f>
        <v>14.93</v>
      </c>
      <c r="J6082" s="127" t="n">
        <f aca="false">M6082</f>
        <v>14.93</v>
      </c>
      <c r="L6082" s="108" t="n">
        <f aca="false">TRUNC(N6082-N6082*$O$2,2)</f>
        <v>14.93</v>
      </c>
      <c r="M6082" s="108" t="n">
        <f aca="false">TRUNC(O6082-O6082*$O$2,2)</f>
        <v>14.93</v>
      </c>
      <c r="N6082" s="0" t="s">
        <v>1746</v>
      </c>
      <c r="O6082" s="0" t="s">
        <v>1746</v>
      </c>
    </row>
    <row r="6083" customFormat="false" ht="13.9" hidden="false" customHeight="true" outlineLevel="0" collapsed="false">
      <c r="A6083" s="134" t="s">
        <v>1630</v>
      </c>
      <c r="B6083" s="134"/>
      <c r="C6083" s="134"/>
      <c r="D6083" s="134"/>
      <c r="E6083" s="134"/>
      <c r="F6083" s="134"/>
      <c r="G6083" s="134"/>
      <c r="H6083" s="134"/>
      <c r="I6083" s="134"/>
      <c r="J6083" s="134"/>
      <c r="L6083" s="108" t="n">
        <f aca="false">TRUNC(N6083-N6083*$O$2,2)</f>
        <v>0</v>
      </c>
      <c r="M6083" s="108" t="n">
        <f aca="false">TRUNC(O6083-O6083*$O$2,2)</f>
        <v>0</v>
      </c>
      <c r="N6083" s="0" t="n">
        <v>0</v>
      </c>
      <c r="O6083" s="0" t="n">
        <v>0</v>
      </c>
    </row>
    <row r="6084" customFormat="false" ht="15" hidden="false" customHeight="false" outlineLevel="0" collapsed="false">
      <c r="A6084" s="98"/>
      <c r="B6084" s="99" t="s">
        <v>8</v>
      </c>
      <c r="C6084" s="98" t="s">
        <v>9</v>
      </c>
      <c r="D6084" s="98" t="s">
        <v>10</v>
      </c>
      <c r="E6084" s="100" t="s">
        <v>1565</v>
      </c>
      <c r="F6084" s="100"/>
      <c r="G6084" s="101" t="s">
        <v>11</v>
      </c>
      <c r="H6084" s="99" t="s">
        <v>12</v>
      </c>
      <c r="I6084" s="99" t="s">
        <v>13</v>
      </c>
      <c r="J6084" s="99" t="s">
        <v>15</v>
      </c>
      <c r="L6084" s="108"/>
      <c r="M6084" s="108"/>
    </row>
    <row r="6085" customFormat="false" ht="12.75" hidden="false" customHeight="false" outlineLevel="0" collapsed="false">
      <c r="A6085" s="122" t="s">
        <v>1578</v>
      </c>
      <c r="B6085" s="123" t="n">
        <v>941</v>
      </c>
      <c r="C6085" s="122" t="s">
        <v>50</v>
      </c>
      <c r="D6085" s="122" t="s">
        <v>1652</v>
      </c>
      <c r="E6085" s="124" t="s">
        <v>1581</v>
      </c>
      <c r="F6085" s="124"/>
      <c r="G6085" s="125" t="s">
        <v>24</v>
      </c>
      <c r="H6085" s="126" t="n">
        <v>0.003</v>
      </c>
      <c r="I6085" s="127" t="n">
        <f aca="false">L6085</f>
        <v>148.56</v>
      </c>
      <c r="J6085" s="127" t="n">
        <f aca="false">M6085</f>
        <v>0.44</v>
      </c>
      <c r="L6085" s="108" t="n">
        <f aca="false">TRUNC(N6085-N6085*$O$2,2)</f>
        <v>148.56</v>
      </c>
      <c r="M6085" s="108" t="n">
        <f aca="false">TRUNC(O6085-O6085*$O$2,2)</f>
        <v>0.44</v>
      </c>
      <c r="N6085" s="0" t="s">
        <v>1653</v>
      </c>
      <c r="O6085" s="0" t="s">
        <v>1933</v>
      </c>
    </row>
    <row r="6086" customFormat="false" ht="12.75" hidden="false" customHeight="false" outlineLevel="0" collapsed="false">
      <c r="A6086" s="122" t="s">
        <v>1578</v>
      </c>
      <c r="B6086" s="123" t="n">
        <v>10579</v>
      </c>
      <c r="C6086" s="122" t="s">
        <v>50</v>
      </c>
      <c r="D6086" s="122" t="s">
        <v>1818</v>
      </c>
      <c r="E6086" s="124" t="s">
        <v>1581</v>
      </c>
      <c r="F6086" s="124"/>
      <c r="G6086" s="125" t="s">
        <v>24</v>
      </c>
      <c r="H6086" s="126" t="n">
        <v>0.0002</v>
      </c>
      <c r="I6086" s="127" t="n">
        <f aca="false">L6086</f>
        <v>20.98</v>
      </c>
      <c r="J6086" s="127" t="n">
        <f aca="false">M6086</f>
        <v>0</v>
      </c>
      <c r="L6086" s="108" t="n">
        <f aca="false">TRUNC(N6086-N6086*$O$2,2)</f>
        <v>20.98</v>
      </c>
      <c r="M6086" s="108" t="n">
        <f aca="false">TRUNC(O6086-O6086*$O$2,2)</f>
        <v>0</v>
      </c>
      <c r="N6086" s="0" t="s">
        <v>1819</v>
      </c>
      <c r="O6086" s="0" t="s">
        <v>1635</v>
      </c>
    </row>
    <row r="6087" customFormat="false" ht="25.5" hidden="false" customHeight="false" outlineLevel="0" collapsed="false">
      <c r="A6087" s="122" t="s">
        <v>1578</v>
      </c>
      <c r="B6087" s="123" t="s">
        <v>1616</v>
      </c>
      <c r="C6087" s="122" t="s">
        <v>50</v>
      </c>
      <c r="D6087" s="122" t="s">
        <v>1617</v>
      </c>
      <c r="E6087" s="124" t="s">
        <v>1609</v>
      </c>
      <c r="F6087" s="124"/>
      <c r="G6087" s="125" t="s">
        <v>1610</v>
      </c>
      <c r="H6087" s="126" t="n">
        <v>1</v>
      </c>
      <c r="I6087" s="127" t="n">
        <f aca="false">L6087</f>
        <v>10.65</v>
      </c>
      <c r="J6087" s="127" t="n">
        <f aca="false">M6087</f>
        <v>10.65</v>
      </c>
      <c r="L6087" s="108" t="n">
        <f aca="false">TRUNC(N6087-N6087*$O$2,2)</f>
        <v>10.65</v>
      </c>
      <c r="M6087" s="108" t="n">
        <f aca="false">TRUNC(O6087-O6087*$O$2,2)</f>
        <v>10.65</v>
      </c>
      <c r="N6087" s="0" t="s">
        <v>1618</v>
      </c>
      <c r="O6087" s="0" t="s">
        <v>1618</v>
      </c>
    </row>
    <row r="6088" customFormat="false" ht="12.75" hidden="false" customHeight="false" outlineLevel="0" collapsed="false">
      <c r="A6088" s="122" t="s">
        <v>1578</v>
      </c>
      <c r="B6088" s="123" t="n">
        <v>1651</v>
      </c>
      <c r="C6088" s="122" t="s">
        <v>50</v>
      </c>
      <c r="D6088" s="122" t="s">
        <v>1638</v>
      </c>
      <c r="E6088" s="124" t="s">
        <v>1581</v>
      </c>
      <c r="F6088" s="124"/>
      <c r="G6088" s="125" t="s">
        <v>1639</v>
      </c>
      <c r="H6088" s="126" t="n">
        <v>0.0016</v>
      </c>
      <c r="I6088" s="127" t="n">
        <f aca="false">L6088</f>
        <v>4.95</v>
      </c>
      <c r="J6088" s="127" t="n">
        <f aca="false">M6088</f>
        <v>0</v>
      </c>
      <c r="L6088" s="108" t="n">
        <f aca="false">TRUNC(N6088-N6088*$O$2,2)</f>
        <v>4.95</v>
      </c>
      <c r="M6088" s="108" t="n">
        <f aca="false">TRUNC(O6088-O6088*$O$2,2)</f>
        <v>0</v>
      </c>
      <c r="N6088" s="0" t="s">
        <v>1640</v>
      </c>
      <c r="O6088" s="0" t="s">
        <v>1644</v>
      </c>
    </row>
    <row r="6089" customFormat="false" ht="12.75" hidden="false" customHeight="false" outlineLevel="0" collapsed="false">
      <c r="A6089" s="122" t="s">
        <v>1578</v>
      </c>
      <c r="B6089" s="123" t="n">
        <v>4729</v>
      </c>
      <c r="C6089" s="122" t="s">
        <v>50</v>
      </c>
      <c r="D6089" s="122" t="s">
        <v>1636</v>
      </c>
      <c r="E6089" s="124" t="s">
        <v>1581</v>
      </c>
      <c r="F6089" s="124"/>
      <c r="G6089" s="125" t="s">
        <v>24</v>
      </c>
      <c r="H6089" s="126" t="n">
        <v>0.0001</v>
      </c>
      <c r="I6089" s="127" t="n">
        <f aca="false">L6089</f>
        <v>24.58</v>
      </c>
      <c r="J6089" s="127" t="n">
        <f aca="false">M6089</f>
        <v>0</v>
      </c>
      <c r="L6089" s="108" t="n">
        <f aca="false">TRUNC(N6089-N6089*$O$2,2)</f>
        <v>24.58</v>
      </c>
      <c r="M6089" s="108" t="n">
        <f aca="false">TRUNC(O6089-O6089*$O$2,2)</f>
        <v>0</v>
      </c>
      <c r="N6089" s="0" t="s">
        <v>1637</v>
      </c>
      <c r="O6089" s="0" t="s">
        <v>1635</v>
      </c>
    </row>
    <row r="6090" customFormat="false" ht="12.75" hidden="false" customHeight="false" outlineLevel="0" collapsed="false">
      <c r="A6090" s="122" t="s">
        <v>1578</v>
      </c>
      <c r="B6090" s="123" t="n">
        <v>4728</v>
      </c>
      <c r="C6090" s="122" t="s">
        <v>50</v>
      </c>
      <c r="D6090" s="122" t="s">
        <v>1667</v>
      </c>
      <c r="E6090" s="124" t="s">
        <v>1581</v>
      </c>
      <c r="F6090" s="124"/>
      <c r="G6090" s="125" t="s">
        <v>24</v>
      </c>
      <c r="H6090" s="126" t="n">
        <v>0.0003</v>
      </c>
      <c r="I6090" s="127" t="n">
        <f aca="false">L6090</f>
        <v>14.5</v>
      </c>
      <c r="J6090" s="127" t="n">
        <f aca="false">M6090</f>
        <v>0</v>
      </c>
      <c r="L6090" s="108" t="n">
        <f aca="false">TRUNC(N6090-N6090*$O$2,2)</f>
        <v>14.5</v>
      </c>
      <c r="M6090" s="108" t="n">
        <f aca="false">TRUNC(O6090-O6090*$O$2,2)</f>
        <v>0</v>
      </c>
      <c r="N6090" s="0" t="s">
        <v>1668</v>
      </c>
      <c r="O6090" s="0" t="s">
        <v>1635</v>
      </c>
    </row>
    <row r="6091" customFormat="false" ht="25.5" hidden="false" customHeight="false" outlineLevel="0" collapsed="false">
      <c r="A6091" s="122" t="s">
        <v>1578</v>
      </c>
      <c r="B6091" s="123" t="s">
        <v>1664</v>
      </c>
      <c r="C6091" s="122" t="s">
        <v>50</v>
      </c>
      <c r="D6091" s="122" t="s">
        <v>1665</v>
      </c>
      <c r="E6091" s="124" t="s">
        <v>1581</v>
      </c>
      <c r="F6091" s="124"/>
      <c r="G6091" s="125" t="s">
        <v>24</v>
      </c>
      <c r="H6091" s="126" t="n">
        <v>0.0004</v>
      </c>
      <c r="I6091" s="127" t="n">
        <f aca="false">L6091</f>
        <v>13.69</v>
      </c>
      <c r="J6091" s="127" t="n">
        <f aca="false">M6091</f>
        <v>0</v>
      </c>
      <c r="L6091" s="108" t="n">
        <f aca="false">TRUNC(N6091-N6091*$O$2,2)</f>
        <v>13.69</v>
      </c>
      <c r="M6091" s="108" t="n">
        <f aca="false">TRUNC(O6091-O6091*$O$2,2)</f>
        <v>0</v>
      </c>
      <c r="N6091" s="0" t="s">
        <v>1666</v>
      </c>
      <c r="O6091" s="0" t="s">
        <v>1635</v>
      </c>
    </row>
    <row r="6092" customFormat="false" ht="38.25" hidden="false" customHeight="false" outlineLevel="0" collapsed="false">
      <c r="A6092" s="122" t="s">
        <v>1578</v>
      </c>
      <c r="B6092" s="123" t="n">
        <v>3703</v>
      </c>
      <c r="C6092" s="122" t="s">
        <v>50</v>
      </c>
      <c r="D6092" s="122" t="s">
        <v>3733</v>
      </c>
      <c r="E6092" s="124" t="s">
        <v>1581</v>
      </c>
      <c r="F6092" s="124"/>
      <c r="G6092" s="125" t="s">
        <v>24</v>
      </c>
      <c r="H6092" s="126" t="n">
        <v>1</v>
      </c>
      <c r="I6092" s="127" t="n">
        <f aca="false">L6092</f>
        <v>75.63</v>
      </c>
      <c r="J6092" s="127" t="n">
        <f aca="false">M6092</f>
        <v>75.63</v>
      </c>
      <c r="L6092" s="108" t="n">
        <f aca="false">TRUNC(N6092-N6092*$O$2,2)</f>
        <v>75.63</v>
      </c>
      <c r="M6092" s="108" t="n">
        <f aca="false">TRUNC(O6092-O6092*$O$2,2)</f>
        <v>75.63</v>
      </c>
      <c r="N6092" s="0" t="s">
        <v>3734</v>
      </c>
      <c r="O6092" s="0" t="s">
        <v>3734</v>
      </c>
    </row>
    <row r="6093" customFormat="false" ht="12.75" hidden="false" customHeight="false" outlineLevel="0" collapsed="false">
      <c r="A6093" s="122" t="s">
        <v>1578</v>
      </c>
      <c r="B6093" s="123" t="n">
        <v>11242</v>
      </c>
      <c r="C6093" s="122" t="s">
        <v>50</v>
      </c>
      <c r="D6093" s="122" t="s">
        <v>1829</v>
      </c>
      <c r="E6093" s="124" t="s">
        <v>1581</v>
      </c>
      <c r="F6093" s="124"/>
      <c r="G6093" s="125" t="s">
        <v>24</v>
      </c>
      <c r="H6093" s="126" t="n">
        <v>0.0001</v>
      </c>
      <c r="I6093" s="127" t="n">
        <f aca="false">L6093</f>
        <v>26.53</v>
      </c>
      <c r="J6093" s="127" t="n">
        <f aca="false">M6093</f>
        <v>0</v>
      </c>
      <c r="L6093" s="108" t="n">
        <f aca="false">TRUNC(N6093-N6093*$O$2,2)</f>
        <v>26.53</v>
      </c>
      <c r="M6093" s="108" t="n">
        <f aca="false">TRUNC(O6093-O6093*$O$2,2)</f>
        <v>0</v>
      </c>
      <c r="N6093" s="0" t="s">
        <v>1830</v>
      </c>
      <c r="O6093" s="0" t="s">
        <v>1635</v>
      </c>
    </row>
    <row r="6094" customFormat="false" ht="12.75" hidden="false" customHeight="false" outlineLevel="0" collapsed="false">
      <c r="A6094" s="122" t="s">
        <v>1578</v>
      </c>
      <c r="B6094" s="123" t="n">
        <v>10596</v>
      </c>
      <c r="C6094" s="122" t="s">
        <v>50</v>
      </c>
      <c r="D6094" s="122" t="s">
        <v>1672</v>
      </c>
      <c r="E6094" s="124" t="s">
        <v>1581</v>
      </c>
      <c r="F6094" s="124"/>
      <c r="G6094" s="125" t="s">
        <v>24</v>
      </c>
      <c r="H6094" s="126" t="n">
        <v>0.009</v>
      </c>
      <c r="I6094" s="127" t="n">
        <f aca="false">L6094</f>
        <v>3.82</v>
      </c>
      <c r="J6094" s="127" t="n">
        <f aca="false">M6094</f>
        <v>0.03</v>
      </c>
      <c r="L6094" s="108" t="n">
        <f aca="false">TRUNC(N6094-N6094*$O$2,2)</f>
        <v>3.82</v>
      </c>
      <c r="M6094" s="108" t="n">
        <f aca="false">TRUNC(O6094-O6094*$O$2,2)</f>
        <v>0.03</v>
      </c>
      <c r="N6094" s="0" t="s">
        <v>1673</v>
      </c>
      <c r="O6094" s="0" t="s">
        <v>1788</v>
      </c>
    </row>
    <row r="6095" customFormat="false" ht="25.5" hidden="false" customHeight="false" outlineLevel="0" collapsed="false">
      <c r="A6095" s="122" t="s">
        <v>1578</v>
      </c>
      <c r="B6095" s="123" t="s">
        <v>1631</v>
      </c>
      <c r="C6095" s="122" t="s">
        <v>50</v>
      </c>
      <c r="D6095" s="122" t="s">
        <v>1632</v>
      </c>
      <c r="E6095" s="124" t="s">
        <v>1581</v>
      </c>
      <c r="F6095" s="124"/>
      <c r="G6095" s="125" t="s">
        <v>1633</v>
      </c>
      <c r="H6095" s="126" t="n">
        <v>0.0046</v>
      </c>
      <c r="I6095" s="127" t="n">
        <f aca="false">L6095</f>
        <v>9.48</v>
      </c>
      <c r="J6095" s="127" t="n">
        <f aca="false">M6095</f>
        <v>0.03</v>
      </c>
      <c r="L6095" s="108" t="n">
        <f aca="false">TRUNC(N6095-N6095*$O$2,2)</f>
        <v>9.48</v>
      </c>
      <c r="M6095" s="108" t="n">
        <f aca="false">TRUNC(O6095-O6095*$O$2,2)</f>
        <v>0.03</v>
      </c>
      <c r="N6095" s="0" t="s">
        <v>1634</v>
      </c>
      <c r="O6095" s="0" t="s">
        <v>1612</v>
      </c>
    </row>
    <row r="6096" customFormat="false" ht="12.75" hidden="false" customHeight="false" outlineLevel="0" collapsed="false">
      <c r="A6096" s="122" t="s">
        <v>1578</v>
      </c>
      <c r="B6096" s="123" t="n">
        <v>11240</v>
      </c>
      <c r="C6096" s="122" t="s">
        <v>50</v>
      </c>
      <c r="D6096" s="122" t="s">
        <v>1782</v>
      </c>
      <c r="E6096" s="124" t="s">
        <v>1581</v>
      </c>
      <c r="F6096" s="124"/>
      <c r="G6096" s="125" t="s">
        <v>24</v>
      </c>
      <c r="H6096" s="126" t="n">
        <v>0.0002</v>
      </c>
      <c r="I6096" s="127" t="n">
        <f aca="false">L6096</f>
        <v>37.22</v>
      </c>
      <c r="J6096" s="127" t="n">
        <f aca="false">M6096</f>
        <v>0</v>
      </c>
      <c r="L6096" s="108" t="n">
        <f aca="false">TRUNC(N6096-N6096*$O$2,2)</f>
        <v>37.22</v>
      </c>
      <c r="M6096" s="108" t="n">
        <f aca="false">TRUNC(O6096-O6096*$O$2,2)</f>
        <v>0</v>
      </c>
      <c r="N6096" s="0" t="s">
        <v>1783</v>
      </c>
      <c r="O6096" s="0" t="s">
        <v>1635</v>
      </c>
    </row>
    <row r="6097" customFormat="false" ht="12.75" hidden="false" customHeight="false" outlineLevel="0" collapsed="false">
      <c r="A6097" s="122" t="s">
        <v>1578</v>
      </c>
      <c r="B6097" s="123" t="n">
        <v>10788</v>
      </c>
      <c r="C6097" s="122" t="s">
        <v>50</v>
      </c>
      <c r="D6097" s="122" t="s">
        <v>1650</v>
      </c>
      <c r="E6097" s="124" t="s">
        <v>1581</v>
      </c>
      <c r="F6097" s="124"/>
      <c r="G6097" s="125" t="s">
        <v>24</v>
      </c>
      <c r="H6097" s="126" t="n">
        <v>0.0002</v>
      </c>
      <c r="I6097" s="127" t="n">
        <f aca="false">L6097</f>
        <v>28.8</v>
      </c>
      <c r="J6097" s="127" t="n">
        <f aca="false">M6097</f>
        <v>0</v>
      </c>
      <c r="L6097" s="108" t="n">
        <f aca="false">TRUNC(N6097-N6097*$O$2,2)</f>
        <v>28.8</v>
      </c>
      <c r="M6097" s="108" t="n">
        <f aca="false">TRUNC(O6097-O6097*$O$2,2)</f>
        <v>0</v>
      </c>
      <c r="N6097" s="0" t="s">
        <v>1651</v>
      </c>
      <c r="O6097" s="0" t="s">
        <v>1635</v>
      </c>
    </row>
    <row r="6098" customFormat="false" ht="25.5" hidden="false" customHeight="false" outlineLevel="0" collapsed="false">
      <c r="A6098" s="122" t="s">
        <v>1578</v>
      </c>
      <c r="B6098" s="123" t="s">
        <v>1645</v>
      </c>
      <c r="C6098" s="122" t="s">
        <v>50</v>
      </c>
      <c r="D6098" s="122" t="s">
        <v>1646</v>
      </c>
      <c r="E6098" s="124" t="s">
        <v>1581</v>
      </c>
      <c r="F6098" s="124"/>
      <c r="G6098" s="125" t="s">
        <v>24</v>
      </c>
      <c r="H6098" s="126" t="n">
        <v>0.0002</v>
      </c>
      <c r="I6098" s="127" t="n">
        <f aca="false">L6098</f>
        <v>140.49</v>
      </c>
      <c r="J6098" s="127" t="n">
        <f aca="false">M6098</f>
        <v>0.02</v>
      </c>
      <c r="L6098" s="108" t="n">
        <f aca="false">TRUNC(N6098-N6098*$O$2,2)</f>
        <v>140.49</v>
      </c>
      <c r="M6098" s="108" t="n">
        <f aca="false">TRUNC(O6098-O6098*$O$2,2)</f>
        <v>0.02</v>
      </c>
      <c r="N6098" s="0" t="s">
        <v>1647</v>
      </c>
      <c r="O6098" s="0" t="s">
        <v>1893</v>
      </c>
    </row>
    <row r="6099" customFormat="false" ht="12.75" hidden="false" customHeight="false" outlineLevel="0" collapsed="false">
      <c r="A6099" s="122" t="s">
        <v>1578</v>
      </c>
      <c r="B6099" s="123" t="n">
        <v>2378</v>
      </c>
      <c r="C6099" s="122" t="s">
        <v>50</v>
      </c>
      <c r="D6099" s="122" t="s">
        <v>1657</v>
      </c>
      <c r="E6099" s="124" t="s">
        <v>1581</v>
      </c>
      <c r="F6099" s="124"/>
      <c r="G6099" s="125" t="s">
        <v>24</v>
      </c>
      <c r="H6099" s="126" t="n">
        <v>0.1595</v>
      </c>
      <c r="I6099" s="127" t="n">
        <f aca="false">L6099</f>
        <v>3.51</v>
      </c>
      <c r="J6099" s="127" t="n">
        <f aca="false">M6099</f>
        <v>0.55</v>
      </c>
      <c r="L6099" s="108" t="n">
        <f aca="false">TRUNC(N6099-N6099*$O$2,2)</f>
        <v>3.51</v>
      </c>
      <c r="M6099" s="108" t="n">
        <f aca="false">TRUNC(O6099-O6099*$O$2,2)</f>
        <v>0.55</v>
      </c>
      <c r="N6099" s="0" t="s">
        <v>1658</v>
      </c>
      <c r="O6099" s="0" t="s">
        <v>2953</v>
      </c>
    </row>
    <row r="6100" customFormat="false" ht="12.75" hidden="false" customHeight="false" outlineLevel="0" collapsed="false">
      <c r="A6100" s="122" t="s">
        <v>1578</v>
      </c>
      <c r="B6100" s="123" t="n">
        <v>11241</v>
      </c>
      <c r="C6100" s="122" t="s">
        <v>50</v>
      </c>
      <c r="D6100" s="122" t="s">
        <v>1836</v>
      </c>
      <c r="E6100" s="124" t="s">
        <v>1581</v>
      </c>
      <c r="F6100" s="124"/>
      <c r="G6100" s="125" t="s">
        <v>24</v>
      </c>
      <c r="H6100" s="126" t="n">
        <v>0.0002</v>
      </c>
      <c r="I6100" s="127" t="n">
        <f aca="false">L6100</f>
        <v>127.22</v>
      </c>
      <c r="J6100" s="127" t="n">
        <f aca="false">M6100</f>
        <v>0.02</v>
      </c>
      <c r="L6100" s="108" t="n">
        <f aca="false">TRUNC(N6100-N6100*$O$2,2)</f>
        <v>127.22</v>
      </c>
      <c r="M6100" s="108" t="n">
        <f aca="false">TRUNC(O6100-O6100*$O$2,2)</f>
        <v>0.02</v>
      </c>
      <c r="N6100" s="0" t="s">
        <v>1837</v>
      </c>
      <c r="O6100" s="0" t="s">
        <v>1893</v>
      </c>
    </row>
    <row r="6101" customFormat="false" ht="12.75" hidden="false" customHeight="false" outlineLevel="0" collapsed="false">
      <c r="A6101" s="122" t="s">
        <v>1578</v>
      </c>
      <c r="B6101" s="123" t="n">
        <v>10362</v>
      </c>
      <c r="C6101" s="122" t="s">
        <v>50</v>
      </c>
      <c r="D6101" s="122" t="s">
        <v>1674</v>
      </c>
      <c r="E6101" s="124" t="s">
        <v>1642</v>
      </c>
      <c r="F6101" s="124"/>
      <c r="G6101" s="125" t="s">
        <v>24</v>
      </c>
      <c r="H6101" s="126" t="n">
        <v>0.009</v>
      </c>
      <c r="I6101" s="127" t="n">
        <f aca="false">L6101</f>
        <v>9.78</v>
      </c>
      <c r="J6101" s="127" t="n">
        <f aca="false">M6101</f>
        <v>0.08</v>
      </c>
      <c r="L6101" s="108" t="n">
        <f aca="false">TRUNC(N6101-N6101*$O$2,2)</f>
        <v>9.78</v>
      </c>
      <c r="M6101" s="108" t="n">
        <f aca="false">TRUNC(O6101-O6101*$O$2,2)</f>
        <v>0.08</v>
      </c>
      <c r="N6101" s="0" t="s">
        <v>1675</v>
      </c>
      <c r="O6101" s="0" t="s">
        <v>1917</v>
      </c>
    </row>
    <row r="6102" customFormat="false" ht="12.75" hidden="false" customHeight="false" outlineLevel="0" collapsed="false">
      <c r="A6102" s="122" t="s">
        <v>1578</v>
      </c>
      <c r="B6102" s="123" t="n">
        <v>10492</v>
      </c>
      <c r="C6102" s="122" t="s">
        <v>50</v>
      </c>
      <c r="D6102" s="122" t="s">
        <v>1662</v>
      </c>
      <c r="E6102" s="124" t="s">
        <v>1581</v>
      </c>
      <c r="F6102" s="124"/>
      <c r="G6102" s="125" t="s">
        <v>24</v>
      </c>
      <c r="H6102" s="126" t="n">
        <v>0.009</v>
      </c>
      <c r="I6102" s="127" t="n">
        <f aca="false">L6102</f>
        <v>148.29</v>
      </c>
      <c r="J6102" s="127" t="n">
        <f aca="false">M6102</f>
        <v>1.33</v>
      </c>
      <c r="L6102" s="108" t="n">
        <f aca="false">TRUNC(N6102-N6102*$O$2,2)</f>
        <v>148.29</v>
      </c>
      <c r="M6102" s="108" t="n">
        <f aca="false">TRUNC(O6102-O6102*$O$2,2)</f>
        <v>1.33</v>
      </c>
      <c r="N6102" s="0" t="s">
        <v>1663</v>
      </c>
      <c r="O6102" s="0" t="s">
        <v>2952</v>
      </c>
    </row>
    <row r="6103" customFormat="false" ht="25.5" hidden="false" customHeight="false" outlineLevel="0" collapsed="false">
      <c r="A6103" s="122" t="s">
        <v>1578</v>
      </c>
      <c r="B6103" s="123" t="s">
        <v>1659</v>
      </c>
      <c r="C6103" s="122" t="s">
        <v>50</v>
      </c>
      <c r="D6103" s="122" t="s">
        <v>1660</v>
      </c>
      <c r="E6103" s="124" t="s">
        <v>1581</v>
      </c>
      <c r="F6103" s="124"/>
      <c r="G6103" s="125" t="s">
        <v>1633</v>
      </c>
      <c r="H6103" s="126" t="n">
        <v>0.0015</v>
      </c>
      <c r="I6103" s="127" t="n">
        <f aca="false">L6103</f>
        <v>50.57</v>
      </c>
      <c r="J6103" s="127" t="n">
        <f aca="false">M6103</f>
        <v>0.07</v>
      </c>
      <c r="L6103" s="108" t="n">
        <f aca="false">TRUNC(N6103-N6103*$O$2,2)</f>
        <v>50.57</v>
      </c>
      <c r="M6103" s="108" t="n">
        <f aca="false">TRUNC(O6103-O6103*$O$2,2)</f>
        <v>0.07</v>
      </c>
      <c r="N6103" s="0" t="s">
        <v>1661</v>
      </c>
      <c r="O6103" s="0" t="s">
        <v>1813</v>
      </c>
    </row>
    <row r="6104" customFormat="false" ht="12.75" hidden="false" customHeight="false" outlineLevel="0" collapsed="false">
      <c r="A6104" s="122" t="s">
        <v>1578</v>
      </c>
      <c r="B6104" s="123" t="n">
        <v>10517</v>
      </c>
      <c r="C6104" s="122" t="s">
        <v>50</v>
      </c>
      <c r="D6104" s="122" t="s">
        <v>1669</v>
      </c>
      <c r="E6104" s="124" t="s">
        <v>1642</v>
      </c>
      <c r="F6104" s="124"/>
      <c r="G6104" s="125" t="s">
        <v>1670</v>
      </c>
      <c r="H6104" s="126" t="n">
        <v>0.0008</v>
      </c>
      <c r="I6104" s="127" t="n">
        <f aca="false">L6104</f>
        <v>234.15</v>
      </c>
      <c r="J6104" s="127" t="n">
        <f aca="false">M6104</f>
        <v>0.18</v>
      </c>
      <c r="L6104" s="108" t="n">
        <f aca="false">TRUNC(N6104-N6104*$O$2,2)</f>
        <v>234.15</v>
      </c>
      <c r="M6104" s="108" t="n">
        <f aca="false">TRUNC(O6104-O6104*$O$2,2)</f>
        <v>0.18</v>
      </c>
      <c r="N6104" s="0" t="s">
        <v>1671</v>
      </c>
      <c r="O6104" s="0" t="s">
        <v>2402</v>
      </c>
    </row>
    <row r="6105" customFormat="false" ht="25.5" hidden="false" customHeight="false" outlineLevel="0" collapsed="false">
      <c r="A6105" s="122" t="s">
        <v>1578</v>
      </c>
      <c r="B6105" s="123" t="s">
        <v>1654</v>
      </c>
      <c r="C6105" s="122" t="s">
        <v>50</v>
      </c>
      <c r="D6105" s="122" t="s">
        <v>1655</v>
      </c>
      <c r="E6105" s="124" t="s">
        <v>1581</v>
      </c>
      <c r="F6105" s="124"/>
      <c r="G6105" s="125" t="s">
        <v>24</v>
      </c>
      <c r="H6105" s="126" t="n">
        <v>0.0012</v>
      </c>
      <c r="I6105" s="127" t="n">
        <f aca="false">L6105</f>
        <v>10.53</v>
      </c>
      <c r="J6105" s="127" t="n">
        <f aca="false">M6105</f>
        <v>0</v>
      </c>
      <c r="L6105" s="108" t="n">
        <f aca="false">TRUNC(N6105-N6105*$O$2,2)</f>
        <v>10.53</v>
      </c>
      <c r="M6105" s="108" t="n">
        <f aca="false">TRUNC(O6105-O6105*$O$2,2)</f>
        <v>0</v>
      </c>
      <c r="N6105" s="0" t="s">
        <v>1656</v>
      </c>
      <c r="O6105" s="0" t="s">
        <v>1644</v>
      </c>
    </row>
    <row r="6106" customFormat="false" ht="25.5" hidden="false" customHeight="false" outlineLevel="0" collapsed="false">
      <c r="A6106" s="122" t="s">
        <v>1578</v>
      </c>
      <c r="B6106" s="123" t="s">
        <v>1744</v>
      </c>
      <c r="C6106" s="122" t="s">
        <v>50</v>
      </c>
      <c r="D6106" s="122" t="s">
        <v>1745</v>
      </c>
      <c r="E6106" s="124" t="s">
        <v>1609</v>
      </c>
      <c r="F6106" s="124"/>
      <c r="G6106" s="125" t="s">
        <v>1610</v>
      </c>
      <c r="H6106" s="126" t="n">
        <v>1</v>
      </c>
      <c r="I6106" s="127" t="n">
        <f aca="false">L6106</f>
        <v>14.93</v>
      </c>
      <c r="J6106" s="127" t="n">
        <f aca="false">M6106</f>
        <v>14.93</v>
      </c>
      <c r="L6106" s="108" t="n">
        <f aca="false">TRUNC(N6106-N6106*$O$2,2)</f>
        <v>14.93</v>
      </c>
      <c r="M6106" s="108" t="n">
        <f aca="false">TRUNC(O6106-O6106*$O$2,2)</f>
        <v>14.93</v>
      </c>
      <c r="N6106" s="0" t="s">
        <v>1746</v>
      </c>
      <c r="O6106" s="0" t="s">
        <v>1746</v>
      </c>
    </row>
    <row r="6107" customFormat="false" ht="12.75" hidden="false" customHeight="false" outlineLevel="0" collapsed="false">
      <c r="A6107" s="122" t="s">
        <v>1578</v>
      </c>
      <c r="B6107" s="123" t="n">
        <v>10599</v>
      </c>
      <c r="C6107" s="122" t="s">
        <v>50</v>
      </c>
      <c r="D6107" s="122" t="s">
        <v>1648</v>
      </c>
      <c r="E6107" s="124" t="s">
        <v>1581</v>
      </c>
      <c r="F6107" s="124"/>
      <c r="G6107" s="125" t="s">
        <v>24</v>
      </c>
      <c r="H6107" s="126" t="n">
        <v>0.0036</v>
      </c>
      <c r="I6107" s="127" t="n">
        <f aca="false">L6107</f>
        <v>14.04</v>
      </c>
      <c r="J6107" s="127" t="n">
        <f aca="false">M6107</f>
        <v>0.04</v>
      </c>
      <c r="L6107" s="108" t="n">
        <f aca="false">TRUNC(N6107-N6107*$O$2,2)</f>
        <v>14.04</v>
      </c>
      <c r="M6107" s="108" t="n">
        <f aca="false">TRUNC(O6107-O6107*$O$2,2)</f>
        <v>0.04</v>
      </c>
      <c r="N6107" s="0" t="s">
        <v>1649</v>
      </c>
      <c r="O6107" s="0" t="s">
        <v>1775</v>
      </c>
    </row>
    <row r="6108" customFormat="false" ht="12.75" hidden="false" customHeight="false" outlineLevel="0" collapsed="false">
      <c r="A6108" s="122" t="s">
        <v>1578</v>
      </c>
      <c r="B6108" s="123" t="n">
        <v>158</v>
      </c>
      <c r="C6108" s="122" t="s">
        <v>50</v>
      </c>
      <c r="D6108" s="122" t="s">
        <v>1676</v>
      </c>
      <c r="E6108" s="124" t="s">
        <v>1581</v>
      </c>
      <c r="F6108" s="124"/>
      <c r="G6108" s="125" t="s">
        <v>24</v>
      </c>
      <c r="H6108" s="126" t="n">
        <v>0.2036</v>
      </c>
      <c r="I6108" s="127" t="n">
        <f aca="false">L6108</f>
        <v>10.92</v>
      </c>
      <c r="J6108" s="127" t="n">
        <f aca="false">M6108</f>
        <v>2.22</v>
      </c>
      <c r="L6108" s="108" t="n">
        <f aca="false">TRUNC(N6108-N6108*$O$2,2)</f>
        <v>10.92</v>
      </c>
      <c r="M6108" s="108" t="n">
        <f aca="false">TRUNC(O6108-O6108*$O$2,2)</f>
        <v>2.22</v>
      </c>
      <c r="N6108" s="0" t="s">
        <v>1677</v>
      </c>
      <c r="O6108" s="0" t="s">
        <v>2249</v>
      </c>
    </row>
    <row r="6109" customFormat="false" ht="25.5" hidden="false" customHeight="false" outlineLevel="0" collapsed="false">
      <c r="A6109" s="122" t="s">
        <v>1578</v>
      </c>
      <c r="B6109" s="123" t="n">
        <v>10761</v>
      </c>
      <c r="C6109" s="122" t="s">
        <v>50</v>
      </c>
      <c r="D6109" s="122" t="s">
        <v>1641</v>
      </c>
      <c r="E6109" s="124" t="s">
        <v>1642</v>
      </c>
      <c r="F6109" s="124"/>
      <c r="G6109" s="125" t="s">
        <v>24</v>
      </c>
      <c r="H6109" s="126" t="n">
        <v>0.2036</v>
      </c>
      <c r="I6109" s="127" t="n">
        <f aca="false">L6109</f>
        <v>3.9</v>
      </c>
      <c r="J6109" s="127" t="n">
        <f aca="false">M6109</f>
        <v>0.78</v>
      </c>
      <c r="L6109" s="108" t="n">
        <f aca="false">TRUNC(N6109-N6109*$O$2,2)</f>
        <v>3.9</v>
      </c>
      <c r="M6109" s="108" t="n">
        <f aca="false">TRUNC(O6109-O6109*$O$2,2)</f>
        <v>0.78</v>
      </c>
      <c r="N6109" s="0" t="s">
        <v>1643</v>
      </c>
      <c r="O6109" s="0" t="s">
        <v>2954</v>
      </c>
    </row>
    <row r="6110" customFormat="false" ht="12.75" hidden="false" customHeight="false" outlineLevel="0" collapsed="false">
      <c r="A6110" s="115"/>
      <c r="B6110" s="115"/>
      <c r="C6110" s="115"/>
      <c r="D6110" s="115"/>
      <c r="E6110" s="115"/>
      <c r="F6110" s="116"/>
      <c r="G6110" s="115"/>
      <c r="H6110" s="116"/>
      <c r="I6110" s="115"/>
      <c r="J6110" s="116"/>
      <c r="L6110" s="108"/>
      <c r="M6110" s="108" t="n">
        <f aca="false">TRUNC(O6110-O6110*$O$2,2)</f>
        <v>25.58</v>
      </c>
      <c r="N6110" s="0" t="s">
        <v>1574</v>
      </c>
      <c r="O6110" s="0" t="n">
        <v>32.78</v>
      </c>
    </row>
    <row r="6111" customFormat="false" ht="12.75" hidden="false" customHeight="false" outlineLevel="0" collapsed="false">
      <c r="A6111" s="115"/>
      <c r="B6111" s="115"/>
      <c r="C6111" s="115"/>
      <c r="D6111" s="115"/>
      <c r="E6111" s="115"/>
      <c r="F6111" s="116"/>
      <c r="G6111" s="115"/>
      <c r="H6111" s="117" t="s">
        <v>1575</v>
      </c>
      <c r="I6111" s="117"/>
      <c r="J6111" s="118" t="n">
        <f aca="false">M6111</f>
        <v>131.13</v>
      </c>
      <c r="L6111" s="108" t="n">
        <f aca="false">TRUNC(N6111-N6111*$O$2,2)</f>
        <v>0</v>
      </c>
      <c r="M6111" s="108" t="n">
        <f aca="false">TRUNC(O6111-O6111*$O$2,2)</f>
        <v>131.13</v>
      </c>
      <c r="N6111" s="0" t="n">
        <v>0</v>
      </c>
      <c r="O6111" s="0" t="n">
        <v>168.02</v>
      </c>
    </row>
    <row r="6112" customFormat="false" ht="13.5" hidden="false" customHeight="false" outlineLevel="0" collapsed="false">
      <c r="A6112" s="30"/>
      <c r="B6112" s="30"/>
      <c r="C6112" s="30"/>
      <c r="D6112" s="30"/>
      <c r="E6112" s="30"/>
      <c r="F6112" s="30"/>
      <c r="G6112" s="30"/>
      <c r="H6112" s="119"/>
      <c r="I6112" s="30"/>
      <c r="J6112" s="120"/>
      <c r="L6112" s="108"/>
      <c r="M6112" s="108" t="n">
        <f aca="false">TRUNC(O6112-O6112*$O$2,2)</f>
        <v>131.13</v>
      </c>
      <c r="N6112" s="0" t="s">
        <v>1576</v>
      </c>
      <c r="O6112" s="0" t="n">
        <v>168.02</v>
      </c>
    </row>
    <row r="6113" customFormat="false" ht="13.5" hidden="false" customHeight="false" outlineLevel="0" collapsed="false">
      <c r="A6113" s="121"/>
      <c r="B6113" s="121"/>
      <c r="C6113" s="121"/>
      <c r="D6113" s="121"/>
      <c r="E6113" s="121"/>
      <c r="F6113" s="121"/>
      <c r="G6113" s="121"/>
      <c r="H6113" s="121"/>
      <c r="I6113" s="121"/>
      <c r="J6113" s="121"/>
      <c r="L6113" s="108" t="n">
        <f aca="false">TRUNC(N6113-N6113*$O$2,2)</f>
        <v>0</v>
      </c>
      <c r="M6113" s="108" t="n">
        <f aca="false">TRUNC(O6113-O6113*$O$2,2)</f>
        <v>0</v>
      </c>
      <c r="N6113" s="0" t="n">
        <v>0</v>
      </c>
      <c r="O6113" s="0" t="n">
        <v>0</v>
      </c>
    </row>
    <row r="6114" customFormat="false" ht="15" hidden="false" customHeight="false" outlineLevel="0" collapsed="false">
      <c r="A6114" s="98" t="s">
        <v>974</v>
      </c>
      <c r="B6114" s="99" t="s">
        <v>8</v>
      </c>
      <c r="C6114" s="98" t="s">
        <v>9</v>
      </c>
      <c r="D6114" s="98" t="s">
        <v>10</v>
      </c>
      <c r="E6114" s="100" t="s">
        <v>1565</v>
      </c>
      <c r="F6114" s="100"/>
      <c r="G6114" s="101" t="s">
        <v>11</v>
      </c>
      <c r="H6114" s="99" t="s">
        <v>12</v>
      </c>
      <c r="I6114" s="99" t="s">
        <v>13</v>
      </c>
      <c r="J6114" s="99" t="s">
        <v>15</v>
      </c>
      <c r="L6114" s="108"/>
      <c r="M6114" s="108"/>
    </row>
    <row r="6115" customFormat="false" ht="26.45" hidden="false" customHeight="true" outlineLevel="0" collapsed="false">
      <c r="A6115" s="102" t="s">
        <v>1566</v>
      </c>
      <c r="B6115" s="103" t="s">
        <v>975</v>
      </c>
      <c r="C6115" s="102" t="s">
        <v>50</v>
      </c>
      <c r="D6115" s="102" t="s">
        <v>976</v>
      </c>
      <c r="E6115" s="104" t="s">
        <v>3732</v>
      </c>
      <c r="F6115" s="104"/>
      <c r="G6115" s="105" t="s">
        <v>24</v>
      </c>
      <c r="H6115" s="106" t="n">
        <v>1</v>
      </c>
      <c r="I6115" s="107" t="n">
        <f aca="false">L6115</f>
        <v>106.65</v>
      </c>
      <c r="J6115" s="107" t="n">
        <f aca="false">M6115</f>
        <v>106.65</v>
      </c>
      <c r="L6115" s="108" t="n">
        <f aca="false">TRUNC(N6115-N6115*$O$2,2)</f>
        <v>106.65</v>
      </c>
      <c r="M6115" s="108" t="n">
        <f aca="false">TRUNC(O6115-O6115*$O$2,2)</f>
        <v>106.65</v>
      </c>
      <c r="N6115" s="0" t="n">
        <v>136.65</v>
      </c>
      <c r="O6115" s="0" t="n">
        <v>136.65</v>
      </c>
    </row>
    <row r="6116" customFormat="false" ht="15" hidden="false" customHeight="false" outlineLevel="0" collapsed="false">
      <c r="A6116" s="98"/>
      <c r="B6116" s="99" t="s">
        <v>8</v>
      </c>
      <c r="C6116" s="98" t="s">
        <v>9</v>
      </c>
      <c r="D6116" s="98" t="s">
        <v>10</v>
      </c>
      <c r="E6116" s="100" t="s">
        <v>1565</v>
      </c>
      <c r="F6116" s="100"/>
      <c r="G6116" s="101" t="s">
        <v>11</v>
      </c>
      <c r="H6116" s="99" t="s">
        <v>12</v>
      </c>
      <c r="I6116" s="99" t="s">
        <v>13</v>
      </c>
      <c r="J6116" s="99" t="s">
        <v>15</v>
      </c>
      <c r="L6116" s="108"/>
      <c r="M6116" s="108"/>
    </row>
    <row r="6117" customFormat="false" ht="25.5" hidden="false" customHeight="false" outlineLevel="0" collapsed="false">
      <c r="A6117" s="122" t="s">
        <v>1578</v>
      </c>
      <c r="B6117" s="123" t="s">
        <v>1616</v>
      </c>
      <c r="C6117" s="122" t="s">
        <v>50</v>
      </c>
      <c r="D6117" s="122" t="s">
        <v>1617</v>
      </c>
      <c r="E6117" s="124" t="s">
        <v>1609</v>
      </c>
      <c r="F6117" s="124"/>
      <c r="G6117" s="125" t="s">
        <v>1610</v>
      </c>
      <c r="H6117" s="126" t="n">
        <v>1</v>
      </c>
      <c r="I6117" s="127" t="n">
        <f aca="false">L6117</f>
        <v>10.65</v>
      </c>
      <c r="J6117" s="127" t="n">
        <f aca="false">M6117</f>
        <v>10.65</v>
      </c>
      <c r="L6117" s="108" t="n">
        <f aca="false">TRUNC(N6117-N6117*$O$2,2)</f>
        <v>10.65</v>
      </c>
      <c r="M6117" s="108" t="n">
        <f aca="false">TRUNC(O6117-O6117*$O$2,2)</f>
        <v>10.65</v>
      </c>
      <c r="N6117" s="0" t="s">
        <v>1618</v>
      </c>
      <c r="O6117" s="0" t="s">
        <v>1618</v>
      </c>
    </row>
    <row r="6118" customFormat="false" ht="25.5" hidden="false" customHeight="false" outlineLevel="0" collapsed="false">
      <c r="A6118" s="122" t="s">
        <v>1578</v>
      </c>
      <c r="B6118" s="123" t="s">
        <v>1744</v>
      </c>
      <c r="C6118" s="122" t="s">
        <v>50</v>
      </c>
      <c r="D6118" s="122" t="s">
        <v>1745</v>
      </c>
      <c r="E6118" s="124" t="s">
        <v>1609</v>
      </c>
      <c r="F6118" s="124"/>
      <c r="G6118" s="125" t="s">
        <v>1610</v>
      </c>
      <c r="H6118" s="126" t="n">
        <v>1</v>
      </c>
      <c r="I6118" s="127" t="n">
        <f aca="false">L6118</f>
        <v>14.93</v>
      </c>
      <c r="J6118" s="127" t="n">
        <f aca="false">M6118</f>
        <v>14.93</v>
      </c>
      <c r="L6118" s="108" t="n">
        <f aca="false">TRUNC(N6118-N6118*$O$2,2)</f>
        <v>14.93</v>
      </c>
      <c r="M6118" s="108" t="n">
        <f aca="false">TRUNC(O6118-O6118*$O$2,2)</f>
        <v>14.93</v>
      </c>
      <c r="N6118" s="0" t="s">
        <v>1746</v>
      </c>
      <c r="O6118" s="0" t="s">
        <v>1746</v>
      </c>
    </row>
    <row r="6119" customFormat="false" ht="25.5" hidden="false" customHeight="false" outlineLevel="0" collapsed="false">
      <c r="A6119" s="109" t="s">
        <v>1566</v>
      </c>
      <c r="B6119" s="110" t="n">
        <v>10552</v>
      </c>
      <c r="C6119" s="109" t="s">
        <v>50</v>
      </c>
      <c r="D6119" s="109" t="s">
        <v>1734</v>
      </c>
      <c r="E6119" s="111" t="s">
        <v>1621</v>
      </c>
      <c r="F6119" s="111"/>
      <c r="G6119" s="112" t="s">
        <v>1610</v>
      </c>
      <c r="H6119" s="113" t="n">
        <v>1</v>
      </c>
      <c r="I6119" s="114" t="n">
        <f aca="false">L6119</f>
        <v>2.84</v>
      </c>
      <c r="J6119" s="114" t="n">
        <f aca="false">M6119</f>
        <v>2.84</v>
      </c>
      <c r="L6119" s="108" t="n">
        <f aca="false">TRUNC(N6119-N6119*$O$2,2)</f>
        <v>2.84</v>
      </c>
      <c r="M6119" s="108" t="n">
        <f aca="false">TRUNC(O6119-O6119*$O$2,2)</f>
        <v>2.84</v>
      </c>
      <c r="N6119" s="0" t="s">
        <v>1735</v>
      </c>
      <c r="O6119" s="0" t="s">
        <v>1735</v>
      </c>
    </row>
    <row r="6120" customFormat="false" ht="38.25" hidden="false" customHeight="false" outlineLevel="0" collapsed="false">
      <c r="A6120" s="122" t="s">
        <v>1578</v>
      </c>
      <c r="B6120" s="123" t="n">
        <v>12480</v>
      </c>
      <c r="C6120" s="122" t="s">
        <v>50</v>
      </c>
      <c r="D6120" s="122" t="s">
        <v>3735</v>
      </c>
      <c r="E6120" s="124" t="s">
        <v>1581</v>
      </c>
      <c r="F6120" s="124"/>
      <c r="G6120" s="125" t="s">
        <v>24</v>
      </c>
      <c r="H6120" s="126" t="n">
        <v>1</v>
      </c>
      <c r="I6120" s="127" t="n">
        <f aca="false">L6120</f>
        <v>75.2</v>
      </c>
      <c r="J6120" s="127" t="n">
        <f aca="false">M6120</f>
        <v>75.2</v>
      </c>
      <c r="L6120" s="108" t="n">
        <f aca="false">TRUNC(N6120-N6120*$O$2,2)</f>
        <v>75.2</v>
      </c>
      <c r="M6120" s="108" t="n">
        <f aca="false">TRUNC(O6120-O6120*$O$2,2)</f>
        <v>75.2</v>
      </c>
      <c r="N6120" s="0" t="s">
        <v>3736</v>
      </c>
      <c r="O6120" s="0" t="s">
        <v>3736</v>
      </c>
    </row>
    <row r="6121" customFormat="false" ht="25.5" hidden="false" customHeight="false" outlineLevel="0" collapsed="false">
      <c r="A6121" s="109" t="s">
        <v>1566</v>
      </c>
      <c r="B6121" s="110" t="n">
        <v>10549</v>
      </c>
      <c r="C6121" s="109" t="s">
        <v>50</v>
      </c>
      <c r="D6121" s="109" t="s">
        <v>1620</v>
      </c>
      <c r="E6121" s="111" t="s">
        <v>1621</v>
      </c>
      <c r="F6121" s="111"/>
      <c r="G6121" s="112" t="s">
        <v>1610</v>
      </c>
      <c r="H6121" s="113" t="n">
        <v>1</v>
      </c>
      <c r="I6121" s="114" t="n">
        <f aca="false">L6121</f>
        <v>2.95</v>
      </c>
      <c r="J6121" s="114" t="n">
        <f aca="false">M6121</f>
        <v>2.95</v>
      </c>
      <c r="L6121" s="108" t="n">
        <f aca="false">TRUNC(N6121-N6121*$O$2,2)</f>
        <v>2.95</v>
      </c>
      <c r="M6121" s="108" t="n">
        <f aca="false">TRUNC(O6121-O6121*$O$2,2)</f>
        <v>2.95</v>
      </c>
      <c r="N6121" s="0" t="s">
        <v>1622</v>
      </c>
      <c r="O6121" s="0" t="s">
        <v>1622</v>
      </c>
    </row>
    <row r="6122" customFormat="false" ht="13.9" hidden="false" customHeight="true" outlineLevel="0" collapsed="false">
      <c r="A6122" s="134" t="s">
        <v>1630</v>
      </c>
      <c r="B6122" s="134"/>
      <c r="C6122" s="134"/>
      <c r="D6122" s="134"/>
      <c r="E6122" s="134"/>
      <c r="F6122" s="134"/>
      <c r="G6122" s="134"/>
      <c r="H6122" s="134"/>
      <c r="I6122" s="134"/>
      <c r="J6122" s="134"/>
      <c r="L6122" s="108" t="n">
        <f aca="false">TRUNC(N6122-N6122*$O$2,2)</f>
        <v>0</v>
      </c>
      <c r="M6122" s="108" t="n">
        <f aca="false">TRUNC(O6122-O6122*$O$2,2)</f>
        <v>0</v>
      </c>
      <c r="N6122" s="0" t="n">
        <v>0</v>
      </c>
      <c r="O6122" s="0" t="n">
        <v>0</v>
      </c>
    </row>
    <row r="6123" customFormat="false" ht="15" hidden="false" customHeight="false" outlineLevel="0" collapsed="false">
      <c r="A6123" s="98"/>
      <c r="B6123" s="99" t="s">
        <v>8</v>
      </c>
      <c r="C6123" s="98" t="s">
        <v>9</v>
      </c>
      <c r="D6123" s="98" t="s">
        <v>10</v>
      </c>
      <c r="E6123" s="100" t="s">
        <v>1565</v>
      </c>
      <c r="F6123" s="100"/>
      <c r="G6123" s="101" t="s">
        <v>11</v>
      </c>
      <c r="H6123" s="99" t="s">
        <v>12</v>
      </c>
      <c r="I6123" s="99" t="s">
        <v>13</v>
      </c>
      <c r="J6123" s="99" t="s">
        <v>15</v>
      </c>
      <c r="L6123" s="108"/>
      <c r="M6123" s="108"/>
    </row>
    <row r="6124" customFormat="false" ht="12.75" hidden="false" customHeight="false" outlineLevel="0" collapsed="false">
      <c r="A6124" s="122" t="s">
        <v>1578</v>
      </c>
      <c r="B6124" s="123" t="n">
        <v>10788</v>
      </c>
      <c r="C6124" s="122" t="s">
        <v>50</v>
      </c>
      <c r="D6124" s="122" t="s">
        <v>1650</v>
      </c>
      <c r="E6124" s="124" t="s">
        <v>1581</v>
      </c>
      <c r="F6124" s="124"/>
      <c r="G6124" s="125" t="s">
        <v>24</v>
      </c>
      <c r="H6124" s="126" t="n">
        <v>0.0002</v>
      </c>
      <c r="I6124" s="127" t="n">
        <f aca="false">L6124</f>
        <v>28.8</v>
      </c>
      <c r="J6124" s="127" t="n">
        <f aca="false">M6124</f>
        <v>0</v>
      </c>
      <c r="L6124" s="108" t="n">
        <f aca="false">TRUNC(N6124-N6124*$O$2,2)</f>
        <v>28.8</v>
      </c>
      <c r="M6124" s="108" t="n">
        <f aca="false">TRUNC(O6124-O6124*$O$2,2)</f>
        <v>0</v>
      </c>
      <c r="N6124" s="0" t="s">
        <v>1651</v>
      </c>
      <c r="O6124" s="0" t="s">
        <v>1635</v>
      </c>
    </row>
    <row r="6125" customFormat="false" ht="12.75" hidden="false" customHeight="false" outlineLevel="0" collapsed="false">
      <c r="A6125" s="122" t="s">
        <v>1578</v>
      </c>
      <c r="B6125" s="123" t="n">
        <v>11240</v>
      </c>
      <c r="C6125" s="122" t="s">
        <v>50</v>
      </c>
      <c r="D6125" s="122" t="s">
        <v>1782</v>
      </c>
      <c r="E6125" s="124" t="s">
        <v>1581</v>
      </c>
      <c r="F6125" s="124"/>
      <c r="G6125" s="125" t="s">
        <v>24</v>
      </c>
      <c r="H6125" s="126" t="n">
        <v>0.0002</v>
      </c>
      <c r="I6125" s="127" t="n">
        <f aca="false">L6125</f>
        <v>37.22</v>
      </c>
      <c r="J6125" s="127" t="n">
        <f aca="false">M6125</f>
        <v>0</v>
      </c>
      <c r="L6125" s="108" t="n">
        <f aca="false">TRUNC(N6125-N6125*$O$2,2)</f>
        <v>37.22</v>
      </c>
      <c r="M6125" s="108" t="n">
        <f aca="false">TRUNC(O6125-O6125*$O$2,2)</f>
        <v>0</v>
      </c>
      <c r="N6125" s="0" t="s">
        <v>1783</v>
      </c>
      <c r="O6125" s="0" t="s">
        <v>1635</v>
      </c>
    </row>
    <row r="6126" customFormat="false" ht="25.5" hidden="false" customHeight="false" outlineLevel="0" collapsed="false">
      <c r="A6126" s="122" t="s">
        <v>1578</v>
      </c>
      <c r="B6126" s="123" t="s">
        <v>1616</v>
      </c>
      <c r="C6126" s="122" t="s">
        <v>50</v>
      </c>
      <c r="D6126" s="122" t="s">
        <v>1617</v>
      </c>
      <c r="E6126" s="124" t="s">
        <v>1609</v>
      </c>
      <c r="F6126" s="124"/>
      <c r="G6126" s="125" t="s">
        <v>1610</v>
      </c>
      <c r="H6126" s="126" t="n">
        <v>1</v>
      </c>
      <c r="I6126" s="127" t="n">
        <f aca="false">L6126</f>
        <v>10.65</v>
      </c>
      <c r="J6126" s="127" t="n">
        <f aca="false">M6126</f>
        <v>10.65</v>
      </c>
      <c r="L6126" s="108" t="n">
        <f aca="false">TRUNC(N6126-N6126*$O$2,2)</f>
        <v>10.65</v>
      </c>
      <c r="M6126" s="108" t="n">
        <f aca="false">TRUNC(O6126-O6126*$O$2,2)</f>
        <v>10.65</v>
      </c>
      <c r="N6126" s="0" t="s">
        <v>1618</v>
      </c>
      <c r="O6126" s="0" t="s">
        <v>1618</v>
      </c>
    </row>
    <row r="6127" customFormat="false" ht="25.5" hidden="false" customHeight="false" outlineLevel="0" collapsed="false">
      <c r="A6127" s="122" t="s">
        <v>1578</v>
      </c>
      <c r="B6127" s="123" t="s">
        <v>1654</v>
      </c>
      <c r="C6127" s="122" t="s">
        <v>50</v>
      </c>
      <c r="D6127" s="122" t="s">
        <v>1655</v>
      </c>
      <c r="E6127" s="124" t="s">
        <v>1581</v>
      </c>
      <c r="F6127" s="124"/>
      <c r="G6127" s="125" t="s">
        <v>24</v>
      </c>
      <c r="H6127" s="126" t="n">
        <v>0.0012</v>
      </c>
      <c r="I6127" s="127" t="n">
        <f aca="false">L6127</f>
        <v>10.53</v>
      </c>
      <c r="J6127" s="127" t="n">
        <f aca="false">M6127</f>
        <v>0</v>
      </c>
      <c r="L6127" s="108" t="n">
        <f aca="false">TRUNC(N6127-N6127*$O$2,2)</f>
        <v>10.53</v>
      </c>
      <c r="M6127" s="108" t="n">
        <f aca="false">TRUNC(O6127-O6127*$O$2,2)</f>
        <v>0</v>
      </c>
      <c r="N6127" s="0" t="s">
        <v>1656</v>
      </c>
      <c r="O6127" s="0" t="s">
        <v>1644</v>
      </c>
    </row>
    <row r="6128" customFormat="false" ht="12.75" hidden="false" customHeight="false" outlineLevel="0" collapsed="false">
      <c r="A6128" s="122" t="s">
        <v>1578</v>
      </c>
      <c r="B6128" s="123" t="n">
        <v>10579</v>
      </c>
      <c r="C6128" s="122" t="s">
        <v>50</v>
      </c>
      <c r="D6128" s="122" t="s">
        <v>1818</v>
      </c>
      <c r="E6128" s="124" t="s">
        <v>1581</v>
      </c>
      <c r="F6128" s="124"/>
      <c r="G6128" s="125" t="s">
        <v>24</v>
      </c>
      <c r="H6128" s="126" t="n">
        <v>0.0002</v>
      </c>
      <c r="I6128" s="127" t="n">
        <f aca="false">L6128</f>
        <v>20.98</v>
      </c>
      <c r="J6128" s="127" t="n">
        <f aca="false">M6128</f>
        <v>0</v>
      </c>
      <c r="L6128" s="108" t="n">
        <f aca="false">TRUNC(N6128-N6128*$O$2,2)</f>
        <v>20.98</v>
      </c>
      <c r="M6128" s="108" t="n">
        <f aca="false">TRUNC(O6128-O6128*$O$2,2)</f>
        <v>0</v>
      </c>
      <c r="N6128" s="0" t="s">
        <v>1819</v>
      </c>
      <c r="O6128" s="0" t="s">
        <v>1635</v>
      </c>
    </row>
    <row r="6129" customFormat="false" ht="25.5" hidden="false" customHeight="false" outlineLevel="0" collapsed="false">
      <c r="A6129" s="122" t="s">
        <v>1578</v>
      </c>
      <c r="B6129" s="123" t="s">
        <v>1744</v>
      </c>
      <c r="C6129" s="122" t="s">
        <v>50</v>
      </c>
      <c r="D6129" s="122" t="s">
        <v>1745</v>
      </c>
      <c r="E6129" s="124" t="s">
        <v>1609</v>
      </c>
      <c r="F6129" s="124"/>
      <c r="G6129" s="125" t="s">
        <v>1610</v>
      </c>
      <c r="H6129" s="126" t="n">
        <v>1</v>
      </c>
      <c r="I6129" s="127" t="n">
        <f aca="false">L6129</f>
        <v>14.93</v>
      </c>
      <c r="J6129" s="127" t="n">
        <f aca="false">M6129</f>
        <v>14.93</v>
      </c>
      <c r="L6129" s="108" t="n">
        <f aca="false">TRUNC(N6129-N6129*$O$2,2)</f>
        <v>14.93</v>
      </c>
      <c r="M6129" s="108" t="n">
        <f aca="false">TRUNC(O6129-O6129*$O$2,2)</f>
        <v>14.93</v>
      </c>
      <c r="N6129" s="0" t="s">
        <v>1746</v>
      </c>
      <c r="O6129" s="0" t="s">
        <v>1746</v>
      </c>
    </row>
    <row r="6130" customFormat="false" ht="12.75" hidden="false" customHeight="false" outlineLevel="0" collapsed="false">
      <c r="A6130" s="122" t="s">
        <v>1578</v>
      </c>
      <c r="B6130" s="123" t="n">
        <v>11241</v>
      </c>
      <c r="C6130" s="122" t="s">
        <v>50</v>
      </c>
      <c r="D6130" s="122" t="s">
        <v>1836</v>
      </c>
      <c r="E6130" s="124" t="s">
        <v>1581</v>
      </c>
      <c r="F6130" s="124"/>
      <c r="G6130" s="125" t="s">
        <v>24</v>
      </c>
      <c r="H6130" s="126" t="n">
        <v>0.0002</v>
      </c>
      <c r="I6130" s="127" t="n">
        <f aca="false">L6130</f>
        <v>127.22</v>
      </c>
      <c r="J6130" s="127" t="n">
        <f aca="false">M6130</f>
        <v>0.02</v>
      </c>
      <c r="L6130" s="108" t="n">
        <f aca="false">TRUNC(N6130-N6130*$O$2,2)</f>
        <v>127.22</v>
      </c>
      <c r="M6130" s="108" t="n">
        <f aca="false">TRUNC(O6130-O6130*$O$2,2)</f>
        <v>0.02</v>
      </c>
      <c r="N6130" s="0" t="s">
        <v>1837</v>
      </c>
      <c r="O6130" s="0" t="s">
        <v>1893</v>
      </c>
    </row>
    <row r="6131" customFormat="false" ht="12.75" hidden="false" customHeight="false" outlineLevel="0" collapsed="false">
      <c r="A6131" s="122" t="s">
        <v>1578</v>
      </c>
      <c r="B6131" s="123" t="n">
        <v>10492</v>
      </c>
      <c r="C6131" s="122" t="s">
        <v>50</v>
      </c>
      <c r="D6131" s="122" t="s">
        <v>1662</v>
      </c>
      <c r="E6131" s="124" t="s">
        <v>1581</v>
      </c>
      <c r="F6131" s="124"/>
      <c r="G6131" s="125" t="s">
        <v>24</v>
      </c>
      <c r="H6131" s="126" t="n">
        <v>0.009</v>
      </c>
      <c r="I6131" s="127" t="n">
        <f aca="false">L6131</f>
        <v>148.29</v>
      </c>
      <c r="J6131" s="127" t="n">
        <f aca="false">M6131</f>
        <v>1.33</v>
      </c>
      <c r="L6131" s="108" t="n">
        <f aca="false">TRUNC(N6131-N6131*$O$2,2)</f>
        <v>148.29</v>
      </c>
      <c r="M6131" s="108" t="n">
        <f aca="false">TRUNC(O6131-O6131*$O$2,2)</f>
        <v>1.33</v>
      </c>
      <c r="N6131" s="0" t="s">
        <v>1663</v>
      </c>
      <c r="O6131" s="0" t="s">
        <v>2952</v>
      </c>
    </row>
    <row r="6132" customFormat="false" ht="12.75" hidden="false" customHeight="false" outlineLevel="0" collapsed="false">
      <c r="A6132" s="122" t="s">
        <v>1578</v>
      </c>
      <c r="B6132" s="123" t="n">
        <v>11242</v>
      </c>
      <c r="C6132" s="122" t="s">
        <v>50</v>
      </c>
      <c r="D6132" s="122" t="s">
        <v>1829</v>
      </c>
      <c r="E6132" s="124" t="s">
        <v>1581</v>
      </c>
      <c r="F6132" s="124"/>
      <c r="G6132" s="125" t="s">
        <v>24</v>
      </c>
      <c r="H6132" s="126" t="n">
        <v>0.0001</v>
      </c>
      <c r="I6132" s="127" t="n">
        <f aca="false">L6132</f>
        <v>26.53</v>
      </c>
      <c r="J6132" s="127" t="n">
        <f aca="false">M6132</f>
        <v>0</v>
      </c>
      <c r="L6132" s="108" t="n">
        <f aca="false">TRUNC(N6132-N6132*$O$2,2)</f>
        <v>26.53</v>
      </c>
      <c r="M6132" s="108" t="n">
        <f aca="false">TRUNC(O6132-O6132*$O$2,2)</f>
        <v>0</v>
      </c>
      <c r="N6132" s="0" t="s">
        <v>1830</v>
      </c>
      <c r="O6132" s="0" t="s">
        <v>1635</v>
      </c>
    </row>
    <row r="6133" customFormat="false" ht="12.75" hidden="false" customHeight="false" outlineLevel="0" collapsed="false">
      <c r="A6133" s="122" t="s">
        <v>1578</v>
      </c>
      <c r="B6133" s="123" t="n">
        <v>10596</v>
      </c>
      <c r="C6133" s="122" t="s">
        <v>50</v>
      </c>
      <c r="D6133" s="122" t="s">
        <v>1672</v>
      </c>
      <c r="E6133" s="124" t="s">
        <v>1581</v>
      </c>
      <c r="F6133" s="124"/>
      <c r="G6133" s="125" t="s">
        <v>24</v>
      </c>
      <c r="H6133" s="126" t="n">
        <v>0.009</v>
      </c>
      <c r="I6133" s="127" t="n">
        <f aca="false">L6133</f>
        <v>3.82</v>
      </c>
      <c r="J6133" s="127" t="n">
        <f aca="false">M6133</f>
        <v>0.03</v>
      </c>
      <c r="L6133" s="108" t="n">
        <f aca="false">TRUNC(N6133-N6133*$O$2,2)</f>
        <v>3.82</v>
      </c>
      <c r="M6133" s="108" t="n">
        <f aca="false">TRUNC(O6133-O6133*$O$2,2)</f>
        <v>0.03</v>
      </c>
      <c r="N6133" s="0" t="s">
        <v>1673</v>
      </c>
      <c r="O6133" s="0" t="s">
        <v>1788</v>
      </c>
    </row>
    <row r="6134" customFormat="false" ht="12.75" hidden="false" customHeight="false" outlineLevel="0" collapsed="false">
      <c r="A6134" s="122" t="s">
        <v>1578</v>
      </c>
      <c r="B6134" s="123" t="n">
        <v>2378</v>
      </c>
      <c r="C6134" s="122" t="s">
        <v>50</v>
      </c>
      <c r="D6134" s="122" t="s">
        <v>1657</v>
      </c>
      <c r="E6134" s="124" t="s">
        <v>1581</v>
      </c>
      <c r="F6134" s="124"/>
      <c r="G6134" s="125" t="s">
        <v>24</v>
      </c>
      <c r="H6134" s="126" t="n">
        <v>0.1595</v>
      </c>
      <c r="I6134" s="127" t="n">
        <f aca="false">L6134</f>
        <v>3.51</v>
      </c>
      <c r="J6134" s="127" t="n">
        <f aca="false">M6134</f>
        <v>0.55</v>
      </c>
      <c r="L6134" s="108" t="n">
        <f aca="false">TRUNC(N6134-N6134*$O$2,2)</f>
        <v>3.51</v>
      </c>
      <c r="M6134" s="108" t="n">
        <f aca="false">TRUNC(O6134-O6134*$O$2,2)</f>
        <v>0.55</v>
      </c>
      <c r="N6134" s="0" t="s">
        <v>1658</v>
      </c>
      <c r="O6134" s="0" t="s">
        <v>2953</v>
      </c>
    </row>
    <row r="6135" customFormat="false" ht="12.75" hidden="false" customHeight="false" outlineLevel="0" collapsed="false">
      <c r="A6135" s="122" t="s">
        <v>1578</v>
      </c>
      <c r="B6135" s="123" t="n">
        <v>10362</v>
      </c>
      <c r="C6135" s="122" t="s">
        <v>50</v>
      </c>
      <c r="D6135" s="122" t="s">
        <v>1674</v>
      </c>
      <c r="E6135" s="124" t="s">
        <v>1642</v>
      </c>
      <c r="F6135" s="124"/>
      <c r="G6135" s="125" t="s">
        <v>24</v>
      </c>
      <c r="H6135" s="126" t="n">
        <v>0.009</v>
      </c>
      <c r="I6135" s="127" t="n">
        <f aca="false">L6135</f>
        <v>9.78</v>
      </c>
      <c r="J6135" s="127" t="n">
        <f aca="false">M6135</f>
        <v>0.08</v>
      </c>
      <c r="L6135" s="108" t="n">
        <f aca="false">TRUNC(N6135-N6135*$O$2,2)</f>
        <v>9.78</v>
      </c>
      <c r="M6135" s="108" t="n">
        <f aca="false">TRUNC(O6135-O6135*$O$2,2)</f>
        <v>0.08</v>
      </c>
      <c r="N6135" s="0" t="s">
        <v>1675</v>
      </c>
      <c r="O6135" s="0" t="s">
        <v>1917</v>
      </c>
    </row>
    <row r="6136" customFormat="false" ht="12.75" hidden="false" customHeight="false" outlineLevel="0" collapsed="false">
      <c r="A6136" s="122" t="s">
        <v>1578</v>
      </c>
      <c r="B6136" s="123" t="n">
        <v>10599</v>
      </c>
      <c r="C6136" s="122" t="s">
        <v>50</v>
      </c>
      <c r="D6136" s="122" t="s">
        <v>1648</v>
      </c>
      <c r="E6136" s="124" t="s">
        <v>1581</v>
      </c>
      <c r="F6136" s="124"/>
      <c r="G6136" s="125" t="s">
        <v>24</v>
      </c>
      <c r="H6136" s="126" t="n">
        <v>0.0036</v>
      </c>
      <c r="I6136" s="127" t="n">
        <f aca="false">L6136</f>
        <v>14.04</v>
      </c>
      <c r="J6136" s="127" t="n">
        <f aca="false">M6136</f>
        <v>0.04</v>
      </c>
      <c r="L6136" s="108" t="n">
        <f aca="false">TRUNC(N6136-N6136*$O$2,2)</f>
        <v>14.04</v>
      </c>
      <c r="M6136" s="108" t="n">
        <f aca="false">TRUNC(O6136-O6136*$O$2,2)</f>
        <v>0.04</v>
      </c>
      <c r="N6136" s="0" t="s">
        <v>1649</v>
      </c>
      <c r="O6136" s="0" t="s">
        <v>1775</v>
      </c>
    </row>
    <row r="6137" customFormat="false" ht="25.5" hidden="false" customHeight="false" outlineLevel="0" collapsed="false">
      <c r="A6137" s="122" t="s">
        <v>1578</v>
      </c>
      <c r="B6137" s="123" t="n">
        <v>10761</v>
      </c>
      <c r="C6137" s="122" t="s">
        <v>50</v>
      </c>
      <c r="D6137" s="122" t="s">
        <v>1641</v>
      </c>
      <c r="E6137" s="124" t="s">
        <v>1642</v>
      </c>
      <c r="F6137" s="124"/>
      <c r="G6137" s="125" t="s">
        <v>24</v>
      </c>
      <c r="H6137" s="126" t="n">
        <v>0.2036</v>
      </c>
      <c r="I6137" s="127" t="n">
        <f aca="false">L6137</f>
        <v>3.9</v>
      </c>
      <c r="J6137" s="127" t="n">
        <f aca="false">M6137</f>
        <v>0.78</v>
      </c>
      <c r="L6137" s="108" t="n">
        <f aca="false">TRUNC(N6137-N6137*$O$2,2)</f>
        <v>3.9</v>
      </c>
      <c r="M6137" s="108" t="n">
        <f aca="false">TRUNC(O6137-O6137*$O$2,2)</f>
        <v>0.78</v>
      </c>
      <c r="N6137" s="0" t="s">
        <v>1643</v>
      </c>
      <c r="O6137" s="0" t="s">
        <v>2954</v>
      </c>
    </row>
    <row r="6138" customFormat="false" ht="12.75" hidden="false" customHeight="false" outlineLevel="0" collapsed="false">
      <c r="A6138" s="122" t="s">
        <v>1578</v>
      </c>
      <c r="B6138" s="123" t="n">
        <v>4728</v>
      </c>
      <c r="C6138" s="122" t="s">
        <v>50</v>
      </c>
      <c r="D6138" s="122" t="s">
        <v>1667</v>
      </c>
      <c r="E6138" s="124" t="s">
        <v>1581</v>
      </c>
      <c r="F6138" s="124"/>
      <c r="G6138" s="125" t="s">
        <v>24</v>
      </c>
      <c r="H6138" s="126" t="n">
        <v>0.0003</v>
      </c>
      <c r="I6138" s="127" t="n">
        <f aca="false">L6138</f>
        <v>14.5</v>
      </c>
      <c r="J6138" s="127" t="n">
        <f aca="false">M6138</f>
        <v>0</v>
      </c>
      <c r="L6138" s="108" t="n">
        <f aca="false">TRUNC(N6138-N6138*$O$2,2)</f>
        <v>14.5</v>
      </c>
      <c r="M6138" s="108" t="n">
        <f aca="false">TRUNC(O6138-O6138*$O$2,2)</f>
        <v>0</v>
      </c>
      <c r="N6138" s="0" t="s">
        <v>1668</v>
      </c>
      <c r="O6138" s="0" t="s">
        <v>1635</v>
      </c>
    </row>
    <row r="6139" customFormat="false" ht="25.5" hidden="false" customHeight="false" outlineLevel="0" collapsed="false">
      <c r="A6139" s="122" t="s">
        <v>1578</v>
      </c>
      <c r="B6139" s="123" t="s">
        <v>1659</v>
      </c>
      <c r="C6139" s="122" t="s">
        <v>50</v>
      </c>
      <c r="D6139" s="122" t="s">
        <v>1660</v>
      </c>
      <c r="E6139" s="124" t="s">
        <v>1581</v>
      </c>
      <c r="F6139" s="124"/>
      <c r="G6139" s="125" t="s">
        <v>1633</v>
      </c>
      <c r="H6139" s="126" t="n">
        <v>0.0015</v>
      </c>
      <c r="I6139" s="127" t="n">
        <f aca="false">L6139</f>
        <v>50.57</v>
      </c>
      <c r="J6139" s="127" t="n">
        <f aca="false">M6139</f>
        <v>0.07</v>
      </c>
      <c r="L6139" s="108" t="n">
        <f aca="false">TRUNC(N6139-N6139*$O$2,2)</f>
        <v>50.57</v>
      </c>
      <c r="M6139" s="108" t="n">
        <f aca="false">TRUNC(O6139-O6139*$O$2,2)</f>
        <v>0.07</v>
      </c>
      <c r="N6139" s="0" t="s">
        <v>1661</v>
      </c>
      <c r="O6139" s="0" t="s">
        <v>1813</v>
      </c>
    </row>
    <row r="6140" customFormat="false" ht="25.5" hidden="false" customHeight="false" outlineLevel="0" collapsed="false">
      <c r="A6140" s="122" t="s">
        <v>1578</v>
      </c>
      <c r="B6140" s="123" t="s">
        <v>1664</v>
      </c>
      <c r="C6140" s="122" t="s">
        <v>50</v>
      </c>
      <c r="D6140" s="122" t="s">
        <v>1665</v>
      </c>
      <c r="E6140" s="124" t="s">
        <v>1581</v>
      </c>
      <c r="F6140" s="124"/>
      <c r="G6140" s="125" t="s">
        <v>24</v>
      </c>
      <c r="H6140" s="126" t="n">
        <v>0.0004</v>
      </c>
      <c r="I6140" s="127" t="n">
        <f aca="false">L6140</f>
        <v>13.69</v>
      </c>
      <c r="J6140" s="127" t="n">
        <f aca="false">M6140</f>
        <v>0</v>
      </c>
      <c r="L6140" s="108" t="n">
        <f aca="false">TRUNC(N6140-N6140*$O$2,2)</f>
        <v>13.69</v>
      </c>
      <c r="M6140" s="108" t="n">
        <f aca="false">TRUNC(O6140-O6140*$O$2,2)</f>
        <v>0</v>
      </c>
      <c r="N6140" s="0" t="s">
        <v>1666</v>
      </c>
      <c r="O6140" s="0" t="s">
        <v>1635</v>
      </c>
    </row>
    <row r="6141" customFormat="false" ht="25.5" hidden="false" customHeight="false" outlineLevel="0" collapsed="false">
      <c r="A6141" s="122" t="s">
        <v>1578</v>
      </c>
      <c r="B6141" s="123" t="s">
        <v>1631</v>
      </c>
      <c r="C6141" s="122" t="s">
        <v>50</v>
      </c>
      <c r="D6141" s="122" t="s">
        <v>1632</v>
      </c>
      <c r="E6141" s="124" t="s">
        <v>1581</v>
      </c>
      <c r="F6141" s="124"/>
      <c r="G6141" s="125" t="s">
        <v>1633</v>
      </c>
      <c r="H6141" s="126" t="n">
        <v>0.0046</v>
      </c>
      <c r="I6141" s="127" t="n">
        <f aca="false">L6141</f>
        <v>9.48</v>
      </c>
      <c r="J6141" s="127" t="n">
        <f aca="false">M6141</f>
        <v>0.03</v>
      </c>
      <c r="L6141" s="108" t="n">
        <f aca="false">TRUNC(N6141-N6141*$O$2,2)</f>
        <v>9.48</v>
      </c>
      <c r="M6141" s="108" t="n">
        <f aca="false">TRUNC(O6141-O6141*$O$2,2)</f>
        <v>0.03</v>
      </c>
      <c r="N6141" s="0" t="s">
        <v>1634</v>
      </c>
      <c r="O6141" s="0" t="s">
        <v>1612</v>
      </c>
    </row>
    <row r="6142" customFormat="false" ht="12.75" hidden="false" customHeight="false" outlineLevel="0" collapsed="false">
      <c r="A6142" s="122" t="s">
        <v>1578</v>
      </c>
      <c r="B6142" s="123" t="n">
        <v>158</v>
      </c>
      <c r="C6142" s="122" t="s">
        <v>50</v>
      </c>
      <c r="D6142" s="122" t="s">
        <v>1676</v>
      </c>
      <c r="E6142" s="124" t="s">
        <v>1581</v>
      </c>
      <c r="F6142" s="124"/>
      <c r="G6142" s="125" t="s">
        <v>24</v>
      </c>
      <c r="H6142" s="126" t="n">
        <v>0.2036</v>
      </c>
      <c r="I6142" s="127" t="n">
        <f aca="false">L6142</f>
        <v>10.92</v>
      </c>
      <c r="J6142" s="127" t="n">
        <f aca="false">M6142</f>
        <v>2.22</v>
      </c>
      <c r="L6142" s="108" t="n">
        <f aca="false">TRUNC(N6142-N6142*$O$2,2)</f>
        <v>10.92</v>
      </c>
      <c r="M6142" s="108" t="n">
        <f aca="false">TRUNC(O6142-O6142*$O$2,2)</f>
        <v>2.22</v>
      </c>
      <c r="N6142" s="0" t="s">
        <v>1677</v>
      </c>
      <c r="O6142" s="0" t="s">
        <v>2249</v>
      </c>
    </row>
    <row r="6143" customFormat="false" ht="12.75" hidden="false" customHeight="false" outlineLevel="0" collapsed="false">
      <c r="A6143" s="122" t="s">
        <v>1578</v>
      </c>
      <c r="B6143" s="123" t="n">
        <v>1651</v>
      </c>
      <c r="C6143" s="122" t="s">
        <v>50</v>
      </c>
      <c r="D6143" s="122" t="s">
        <v>1638</v>
      </c>
      <c r="E6143" s="124" t="s">
        <v>1581</v>
      </c>
      <c r="F6143" s="124"/>
      <c r="G6143" s="125" t="s">
        <v>1639</v>
      </c>
      <c r="H6143" s="126" t="n">
        <v>0.0016</v>
      </c>
      <c r="I6143" s="127" t="n">
        <f aca="false">L6143</f>
        <v>4.95</v>
      </c>
      <c r="J6143" s="127" t="n">
        <f aca="false">M6143</f>
        <v>0</v>
      </c>
      <c r="L6143" s="108" t="n">
        <f aca="false">TRUNC(N6143-N6143*$O$2,2)</f>
        <v>4.95</v>
      </c>
      <c r="M6143" s="108" t="n">
        <f aca="false">TRUNC(O6143-O6143*$O$2,2)</f>
        <v>0</v>
      </c>
      <c r="N6143" s="0" t="s">
        <v>1640</v>
      </c>
      <c r="O6143" s="0" t="s">
        <v>1644</v>
      </c>
    </row>
    <row r="6144" customFormat="false" ht="38.25" hidden="false" customHeight="false" outlineLevel="0" collapsed="false">
      <c r="A6144" s="122" t="s">
        <v>1578</v>
      </c>
      <c r="B6144" s="123" t="n">
        <v>12480</v>
      </c>
      <c r="C6144" s="122" t="s">
        <v>50</v>
      </c>
      <c r="D6144" s="122" t="s">
        <v>3735</v>
      </c>
      <c r="E6144" s="124" t="s">
        <v>1581</v>
      </c>
      <c r="F6144" s="124"/>
      <c r="G6144" s="125" t="s">
        <v>24</v>
      </c>
      <c r="H6144" s="126" t="n">
        <v>1</v>
      </c>
      <c r="I6144" s="127" t="n">
        <f aca="false">L6144</f>
        <v>75.2</v>
      </c>
      <c r="J6144" s="127" t="n">
        <f aca="false">M6144</f>
        <v>75.2</v>
      </c>
      <c r="L6144" s="108" t="n">
        <f aca="false">TRUNC(N6144-N6144*$O$2,2)</f>
        <v>75.2</v>
      </c>
      <c r="M6144" s="108" t="n">
        <f aca="false">TRUNC(O6144-O6144*$O$2,2)</f>
        <v>75.2</v>
      </c>
      <c r="N6144" s="0" t="s">
        <v>3736</v>
      </c>
      <c r="O6144" s="0" t="s">
        <v>3736</v>
      </c>
    </row>
    <row r="6145" customFormat="false" ht="12.75" hidden="false" customHeight="false" outlineLevel="0" collapsed="false">
      <c r="A6145" s="122" t="s">
        <v>1578</v>
      </c>
      <c r="B6145" s="123" t="n">
        <v>10517</v>
      </c>
      <c r="C6145" s="122" t="s">
        <v>50</v>
      </c>
      <c r="D6145" s="122" t="s">
        <v>1669</v>
      </c>
      <c r="E6145" s="124" t="s">
        <v>1642</v>
      </c>
      <c r="F6145" s="124"/>
      <c r="G6145" s="125" t="s">
        <v>1670</v>
      </c>
      <c r="H6145" s="126" t="n">
        <v>0.0008</v>
      </c>
      <c r="I6145" s="127" t="n">
        <f aca="false">L6145</f>
        <v>234.15</v>
      </c>
      <c r="J6145" s="127" t="n">
        <f aca="false">M6145</f>
        <v>0.18</v>
      </c>
      <c r="L6145" s="108" t="n">
        <f aca="false">TRUNC(N6145-N6145*$O$2,2)</f>
        <v>234.15</v>
      </c>
      <c r="M6145" s="108" t="n">
        <f aca="false">TRUNC(O6145-O6145*$O$2,2)</f>
        <v>0.18</v>
      </c>
      <c r="N6145" s="0" t="s">
        <v>1671</v>
      </c>
      <c r="O6145" s="0" t="s">
        <v>2402</v>
      </c>
    </row>
    <row r="6146" customFormat="false" ht="12.75" hidden="false" customHeight="false" outlineLevel="0" collapsed="false">
      <c r="A6146" s="122" t="s">
        <v>1578</v>
      </c>
      <c r="B6146" s="123" t="n">
        <v>941</v>
      </c>
      <c r="C6146" s="122" t="s">
        <v>50</v>
      </c>
      <c r="D6146" s="122" t="s">
        <v>1652</v>
      </c>
      <c r="E6146" s="124" t="s">
        <v>1581</v>
      </c>
      <c r="F6146" s="124"/>
      <c r="G6146" s="125" t="s">
        <v>24</v>
      </c>
      <c r="H6146" s="126" t="n">
        <v>0.003</v>
      </c>
      <c r="I6146" s="127" t="n">
        <f aca="false">L6146</f>
        <v>148.56</v>
      </c>
      <c r="J6146" s="127" t="n">
        <f aca="false">M6146</f>
        <v>0.44</v>
      </c>
      <c r="L6146" s="108" t="n">
        <f aca="false">TRUNC(N6146-N6146*$O$2,2)</f>
        <v>148.56</v>
      </c>
      <c r="M6146" s="108" t="n">
        <f aca="false">TRUNC(O6146-O6146*$O$2,2)</f>
        <v>0.44</v>
      </c>
      <c r="N6146" s="0" t="s">
        <v>1653</v>
      </c>
      <c r="O6146" s="0" t="s">
        <v>1933</v>
      </c>
    </row>
    <row r="6147" customFormat="false" ht="25.5" hidden="false" customHeight="false" outlineLevel="0" collapsed="false">
      <c r="A6147" s="122" t="s">
        <v>1578</v>
      </c>
      <c r="B6147" s="123" t="s">
        <v>1645</v>
      </c>
      <c r="C6147" s="122" t="s">
        <v>50</v>
      </c>
      <c r="D6147" s="122" t="s">
        <v>1646</v>
      </c>
      <c r="E6147" s="124" t="s">
        <v>1581</v>
      </c>
      <c r="F6147" s="124"/>
      <c r="G6147" s="125" t="s">
        <v>24</v>
      </c>
      <c r="H6147" s="126" t="n">
        <v>0.0002</v>
      </c>
      <c r="I6147" s="127" t="n">
        <f aca="false">L6147</f>
        <v>140.49</v>
      </c>
      <c r="J6147" s="127" t="n">
        <f aca="false">M6147</f>
        <v>0.02</v>
      </c>
      <c r="L6147" s="108" t="n">
        <f aca="false">TRUNC(N6147-N6147*$O$2,2)</f>
        <v>140.49</v>
      </c>
      <c r="M6147" s="108" t="n">
        <f aca="false">TRUNC(O6147-O6147*$O$2,2)</f>
        <v>0.02</v>
      </c>
      <c r="N6147" s="0" t="s">
        <v>1647</v>
      </c>
      <c r="O6147" s="0" t="s">
        <v>1893</v>
      </c>
    </row>
    <row r="6148" customFormat="false" ht="12.75" hidden="false" customHeight="false" outlineLevel="0" collapsed="false">
      <c r="A6148" s="122" t="s">
        <v>1578</v>
      </c>
      <c r="B6148" s="123" t="n">
        <v>4729</v>
      </c>
      <c r="C6148" s="122" t="s">
        <v>50</v>
      </c>
      <c r="D6148" s="122" t="s">
        <v>1636</v>
      </c>
      <c r="E6148" s="124" t="s">
        <v>1581</v>
      </c>
      <c r="F6148" s="124"/>
      <c r="G6148" s="125" t="s">
        <v>24</v>
      </c>
      <c r="H6148" s="126" t="n">
        <v>0.0001</v>
      </c>
      <c r="I6148" s="127" t="n">
        <f aca="false">L6148</f>
        <v>24.58</v>
      </c>
      <c r="J6148" s="127" t="n">
        <f aca="false">M6148</f>
        <v>0</v>
      </c>
      <c r="L6148" s="108" t="n">
        <f aca="false">TRUNC(N6148-N6148*$O$2,2)</f>
        <v>24.58</v>
      </c>
      <c r="M6148" s="108" t="n">
        <f aca="false">TRUNC(O6148-O6148*$O$2,2)</f>
        <v>0</v>
      </c>
      <c r="N6148" s="0" t="s">
        <v>1637</v>
      </c>
      <c r="O6148" s="0" t="s">
        <v>1635</v>
      </c>
    </row>
    <row r="6149" customFormat="false" ht="12.75" hidden="false" customHeight="false" outlineLevel="0" collapsed="false">
      <c r="A6149" s="115"/>
      <c r="B6149" s="115"/>
      <c r="C6149" s="115"/>
      <c r="D6149" s="115"/>
      <c r="E6149" s="115"/>
      <c r="F6149" s="116"/>
      <c r="G6149" s="115"/>
      <c r="H6149" s="116"/>
      <c r="I6149" s="115"/>
      <c r="J6149" s="116"/>
      <c r="L6149" s="108"/>
      <c r="M6149" s="108" t="n">
        <f aca="false">TRUNC(O6149-O6149*$O$2,2)</f>
        <v>25.58</v>
      </c>
      <c r="N6149" s="0" t="s">
        <v>1574</v>
      </c>
      <c r="O6149" s="0" t="n">
        <v>32.78</v>
      </c>
    </row>
    <row r="6150" customFormat="false" ht="12.75" hidden="false" customHeight="false" outlineLevel="0" collapsed="false">
      <c r="A6150" s="115"/>
      <c r="B6150" s="115"/>
      <c r="C6150" s="115"/>
      <c r="D6150" s="115"/>
      <c r="E6150" s="115"/>
      <c r="F6150" s="116"/>
      <c r="G6150" s="115"/>
      <c r="H6150" s="117" t="s">
        <v>1575</v>
      </c>
      <c r="I6150" s="117"/>
      <c r="J6150" s="118" t="n">
        <f aca="false">M6150</f>
        <v>130.61</v>
      </c>
      <c r="L6150" s="108" t="n">
        <f aca="false">TRUNC(N6150-N6150*$O$2,2)</f>
        <v>0</v>
      </c>
      <c r="M6150" s="108" t="n">
        <f aca="false">TRUNC(O6150-O6150*$O$2,2)</f>
        <v>130.61</v>
      </c>
      <c r="N6150" s="0" t="n">
        <v>0</v>
      </c>
      <c r="O6150" s="0" t="n">
        <v>167.35</v>
      </c>
    </row>
    <row r="6151" customFormat="false" ht="13.5" hidden="false" customHeight="false" outlineLevel="0" collapsed="false">
      <c r="A6151" s="30"/>
      <c r="B6151" s="30"/>
      <c r="C6151" s="30"/>
      <c r="D6151" s="30"/>
      <c r="E6151" s="30"/>
      <c r="F6151" s="30"/>
      <c r="G6151" s="30"/>
      <c r="H6151" s="119"/>
      <c r="I6151" s="30"/>
      <c r="J6151" s="120"/>
      <c r="L6151" s="108"/>
      <c r="M6151" s="108" t="n">
        <f aca="false">TRUNC(O6151-O6151*$O$2,2)</f>
        <v>130.61</v>
      </c>
      <c r="N6151" s="0" t="s">
        <v>1576</v>
      </c>
      <c r="O6151" s="0" t="n">
        <v>167.35</v>
      </c>
    </row>
    <row r="6152" customFormat="false" ht="13.5" hidden="false" customHeight="false" outlineLevel="0" collapsed="false">
      <c r="A6152" s="121"/>
      <c r="B6152" s="121"/>
      <c r="C6152" s="121"/>
      <c r="D6152" s="121"/>
      <c r="E6152" s="121"/>
      <c r="F6152" s="121"/>
      <c r="G6152" s="121"/>
      <c r="H6152" s="121"/>
      <c r="I6152" s="121"/>
      <c r="J6152" s="121"/>
      <c r="L6152" s="108" t="n">
        <f aca="false">TRUNC(N6152-N6152*$O$2,2)</f>
        <v>0</v>
      </c>
      <c r="M6152" s="108" t="n">
        <f aca="false">TRUNC(O6152-O6152*$O$2,2)</f>
        <v>0</v>
      </c>
      <c r="N6152" s="0" t="n">
        <v>0</v>
      </c>
      <c r="O6152" s="0" t="n">
        <v>0</v>
      </c>
    </row>
    <row r="6153" customFormat="false" ht="15" hidden="false" customHeight="false" outlineLevel="0" collapsed="false">
      <c r="A6153" s="98" t="s">
        <v>977</v>
      </c>
      <c r="B6153" s="99" t="s">
        <v>8</v>
      </c>
      <c r="C6153" s="98" t="s">
        <v>9</v>
      </c>
      <c r="D6153" s="98" t="s">
        <v>10</v>
      </c>
      <c r="E6153" s="100" t="s">
        <v>1565</v>
      </c>
      <c r="F6153" s="100"/>
      <c r="G6153" s="101" t="s">
        <v>11</v>
      </c>
      <c r="H6153" s="99" t="s">
        <v>12</v>
      </c>
      <c r="I6153" s="99" t="s">
        <v>13</v>
      </c>
      <c r="J6153" s="99" t="s">
        <v>15</v>
      </c>
      <c r="L6153" s="108"/>
      <c r="M6153" s="108"/>
    </row>
    <row r="6154" customFormat="false" ht="39.6" hidden="false" customHeight="true" outlineLevel="0" collapsed="false">
      <c r="A6154" s="102" t="s">
        <v>1566</v>
      </c>
      <c r="B6154" s="103" t="s">
        <v>978</v>
      </c>
      <c r="C6154" s="102" t="s">
        <v>29</v>
      </c>
      <c r="D6154" s="102" t="s">
        <v>979</v>
      </c>
      <c r="E6154" s="104" t="s">
        <v>3706</v>
      </c>
      <c r="F6154" s="104"/>
      <c r="G6154" s="105" t="s">
        <v>65</v>
      </c>
      <c r="H6154" s="106" t="n">
        <v>1</v>
      </c>
      <c r="I6154" s="107" t="n">
        <f aca="false">L6154</f>
        <v>82.67</v>
      </c>
      <c r="J6154" s="107" t="n">
        <f aca="false">M6154</f>
        <v>82.67</v>
      </c>
      <c r="L6154" s="108" t="n">
        <f aca="false">TRUNC(N6154-N6154*$O$2,2)</f>
        <v>82.67</v>
      </c>
      <c r="M6154" s="108" t="n">
        <f aca="false">TRUNC(O6154-O6154*$O$2,2)</f>
        <v>82.67</v>
      </c>
      <c r="N6154" s="0" t="n">
        <v>105.92</v>
      </c>
      <c r="O6154" s="0" t="n">
        <v>105.92</v>
      </c>
    </row>
    <row r="6155" customFormat="false" ht="39.6" hidden="false" customHeight="true" outlineLevel="0" collapsed="false">
      <c r="A6155" s="109" t="s">
        <v>1567</v>
      </c>
      <c r="B6155" s="110" t="s">
        <v>3707</v>
      </c>
      <c r="C6155" s="109" t="s">
        <v>29</v>
      </c>
      <c r="D6155" s="109" t="s">
        <v>3708</v>
      </c>
      <c r="E6155" s="111" t="s">
        <v>1570</v>
      </c>
      <c r="F6155" s="111"/>
      <c r="G6155" s="112" t="s">
        <v>31</v>
      </c>
      <c r="H6155" s="113" t="n">
        <v>0.4057</v>
      </c>
      <c r="I6155" s="114" t="n">
        <f aca="false">L6155</f>
        <v>23.53</v>
      </c>
      <c r="J6155" s="114" t="n">
        <f aca="false">M6155</f>
        <v>9.54</v>
      </c>
      <c r="L6155" s="108" t="n">
        <f aca="false">TRUNC(N6155-N6155*$O$2,2)</f>
        <v>23.53</v>
      </c>
      <c r="M6155" s="108" t="n">
        <f aca="false">TRUNC(O6155-O6155*$O$2,2)</f>
        <v>9.54</v>
      </c>
      <c r="N6155" s="0" t="n">
        <v>30.15</v>
      </c>
      <c r="O6155" s="0" t="n">
        <v>12.23</v>
      </c>
    </row>
    <row r="6156" customFormat="false" ht="39.6" hidden="false" customHeight="true" outlineLevel="0" collapsed="false">
      <c r="A6156" s="109" t="s">
        <v>1567</v>
      </c>
      <c r="B6156" s="110" t="s">
        <v>3711</v>
      </c>
      <c r="C6156" s="109" t="s">
        <v>29</v>
      </c>
      <c r="D6156" s="109" t="s">
        <v>3712</v>
      </c>
      <c r="E6156" s="111" t="s">
        <v>1570</v>
      </c>
      <c r="F6156" s="111"/>
      <c r="G6156" s="112" t="s">
        <v>31</v>
      </c>
      <c r="H6156" s="113" t="n">
        <v>0.4057</v>
      </c>
      <c r="I6156" s="114" t="n">
        <f aca="false">L6156</f>
        <v>16.92</v>
      </c>
      <c r="J6156" s="114" t="n">
        <f aca="false">M6156</f>
        <v>6.86</v>
      </c>
      <c r="L6156" s="108" t="n">
        <f aca="false">TRUNC(N6156-N6156*$O$2,2)</f>
        <v>16.92</v>
      </c>
      <c r="M6156" s="108" t="n">
        <f aca="false">TRUNC(O6156-O6156*$O$2,2)</f>
        <v>6.86</v>
      </c>
      <c r="N6156" s="0" t="n">
        <v>21.68</v>
      </c>
      <c r="O6156" s="0" t="n">
        <v>8.79</v>
      </c>
    </row>
    <row r="6157" customFormat="false" ht="51" hidden="false" customHeight="false" outlineLevel="0" collapsed="false">
      <c r="A6157" s="122" t="s">
        <v>1578</v>
      </c>
      <c r="B6157" s="123" t="s">
        <v>3737</v>
      </c>
      <c r="C6157" s="122" t="s">
        <v>29</v>
      </c>
      <c r="D6157" s="122" t="s">
        <v>3738</v>
      </c>
      <c r="E6157" s="124" t="s">
        <v>1581</v>
      </c>
      <c r="F6157" s="124"/>
      <c r="G6157" s="125" t="s">
        <v>65</v>
      </c>
      <c r="H6157" s="126" t="n">
        <v>3</v>
      </c>
      <c r="I6157" s="127" t="n">
        <f aca="false">L6157</f>
        <v>1.43</v>
      </c>
      <c r="J6157" s="127" t="n">
        <f aca="false">M6157</f>
        <v>4.3</v>
      </c>
      <c r="L6157" s="108" t="n">
        <f aca="false">TRUNC(N6157-N6157*$O$2,2)</f>
        <v>1.43</v>
      </c>
      <c r="M6157" s="108" t="n">
        <f aca="false">TRUNC(O6157-O6157*$O$2,2)</f>
        <v>4.3</v>
      </c>
      <c r="N6157" s="0" t="n">
        <v>1.84</v>
      </c>
      <c r="O6157" s="0" t="n">
        <v>5.52</v>
      </c>
    </row>
    <row r="6158" customFormat="false" ht="25.5" hidden="false" customHeight="false" outlineLevel="0" collapsed="false">
      <c r="A6158" s="122" t="s">
        <v>1578</v>
      </c>
      <c r="B6158" s="123" t="s">
        <v>3739</v>
      </c>
      <c r="C6158" s="122" t="s">
        <v>29</v>
      </c>
      <c r="D6158" s="122" t="s">
        <v>3740</v>
      </c>
      <c r="E6158" s="124" t="s">
        <v>1581</v>
      </c>
      <c r="F6158" s="124"/>
      <c r="G6158" s="125" t="s">
        <v>65</v>
      </c>
      <c r="H6158" s="126" t="n">
        <v>1</v>
      </c>
      <c r="I6158" s="127" t="n">
        <f aca="false">L6158</f>
        <v>61.95</v>
      </c>
      <c r="J6158" s="127" t="n">
        <f aca="false">M6158</f>
        <v>61.95</v>
      </c>
      <c r="L6158" s="108" t="n">
        <f aca="false">TRUNC(N6158-N6158*$O$2,2)</f>
        <v>61.95</v>
      </c>
      <c r="M6158" s="108" t="n">
        <f aca="false">TRUNC(O6158-O6158*$O$2,2)</f>
        <v>61.95</v>
      </c>
      <c r="N6158" s="0" t="n">
        <v>79.38</v>
      </c>
      <c r="O6158" s="0" t="n">
        <v>79.38</v>
      </c>
    </row>
    <row r="6159" customFormat="false" ht="12.75" hidden="false" customHeight="false" outlineLevel="0" collapsed="false">
      <c r="A6159" s="115"/>
      <c r="B6159" s="115"/>
      <c r="C6159" s="115"/>
      <c r="D6159" s="115"/>
      <c r="E6159" s="115"/>
      <c r="F6159" s="116"/>
      <c r="G6159" s="115"/>
      <c r="H6159" s="116"/>
      <c r="I6159" s="115"/>
      <c r="J6159" s="116"/>
      <c r="L6159" s="108"/>
      <c r="M6159" s="108" t="n">
        <f aca="false">TRUNC(O6159-O6159*$O$2,2)</f>
        <v>12.44</v>
      </c>
      <c r="N6159" s="0" t="s">
        <v>1574</v>
      </c>
      <c r="O6159" s="0" t="n">
        <v>15.94</v>
      </c>
    </row>
    <row r="6160" customFormat="false" ht="12.75" hidden="false" customHeight="false" outlineLevel="0" collapsed="false">
      <c r="A6160" s="115"/>
      <c r="B6160" s="115"/>
      <c r="C6160" s="115"/>
      <c r="D6160" s="115"/>
      <c r="E6160" s="115"/>
      <c r="F6160" s="116"/>
      <c r="G6160" s="115"/>
      <c r="H6160" s="117" t="s">
        <v>1575</v>
      </c>
      <c r="I6160" s="117"/>
      <c r="J6160" s="118" t="n">
        <f aca="false">M6160</f>
        <v>101.24</v>
      </c>
      <c r="L6160" s="108" t="n">
        <f aca="false">TRUNC(N6160-N6160*$O$2,2)</f>
        <v>0</v>
      </c>
      <c r="M6160" s="108" t="n">
        <f aca="false">TRUNC(O6160-O6160*$O$2,2)</f>
        <v>101.24</v>
      </c>
      <c r="N6160" s="0" t="n">
        <v>0</v>
      </c>
      <c r="O6160" s="0" t="n">
        <v>129.72</v>
      </c>
    </row>
    <row r="6161" customFormat="false" ht="13.5" hidden="false" customHeight="false" outlineLevel="0" collapsed="false">
      <c r="A6161" s="30"/>
      <c r="B6161" s="30"/>
      <c r="C6161" s="30"/>
      <c r="D6161" s="30"/>
      <c r="E6161" s="30"/>
      <c r="F6161" s="30"/>
      <c r="G6161" s="30"/>
      <c r="H6161" s="119"/>
      <c r="I6161" s="30"/>
      <c r="J6161" s="120"/>
      <c r="L6161" s="108"/>
      <c r="M6161" s="108" t="n">
        <f aca="false">TRUNC(O6161-O6161*$O$2,2)</f>
        <v>101.24</v>
      </c>
      <c r="N6161" s="0" t="s">
        <v>1576</v>
      </c>
      <c r="O6161" s="0" t="n">
        <v>129.72</v>
      </c>
    </row>
    <row r="6162" customFormat="false" ht="13.5" hidden="false" customHeight="false" outlineLevel="0" collapsed="false">
      <c r="A6162" s="121"/>
      <c r="B6162" s="121"/>
      <c r="C6162" s="121"/>
      <c r="D6162" s="121"/>
      <c r="E6162" s="121"/>
      <c r="F6162" s="121"/>
      <c r="G6162" s="121"/>
      <c r="H6162" s="121"/>
      <c r="I6162" s="121"/>
      <c r="J6162" s="121"/>
      <c r="L6162" s="108" t="n">
        <f aca="false">TRUNC(N6162-N6162*$O$2,2)</f>
        <v>0</v>
      </c>
      <c r="M6162" s="108" t="n">
        <f aca="false">TRUNC(O6162-O6162*$O$2,2)</f>
        <v>0</v>
      </c>
      <c r="N6162" s="0" t="n">
        <v>0</v>
      </c>
      <c r="O6162" s="0" t="n">
        <v>0</v>
      </c>
    </row>
    <row r="6163" customFormat="false" ht="15" hidden="false" customHeight="false" outlineLevel="0" collapsed="false">
      <c r="A6163" s="98" t="s">
        <v>980</v>
      </c>
      <c r="B6163" s="99" t="s">
        <v>8</v>
      </c>
      <c r="C6163" s="98" t="s">
        <v>9</v>
      </c>
      <c r="D6163" s="98" t="s">
        <v>10</v>
      </c>
      <c r="E6163" s="100" t="s">
        <v>1565</v>
      </c>
      <c r="F6163" s="100"/>
      <c r="G6163" s="101" t="s">
        <v>11</v>
      </c>
      <c r="H6163" s="99" t="s">
        <v>12</v>
      </c>
      <c r="I6163" s="99" t="s">
        <v>13</v>
      </c>
      <c r="J6163" s="99" t="s">
        <v>15</v>
      </c>
      <c r="L6163" s="108"/>
      <c r="M6163" s="108"/>
    </row>
    <row r="6164" customFormat="false" ht="39.6" hidden="false" customHeight="true" outlineLevel="0" collapsed="false">
      <c r="A6164" s="102" t="s">
        <v>1566</v>
      </c>
      <c r="B6164" s="103" t="s">
        <v>981</v>
      </c>
      <c r="C6164" s="102" t="s">
        <v>29</v>
      </c>
      <c r="D6164" s="102" t="s">
        <v>982</v>
      </c>
      <c r="E6164" s="104" t="s">
        <v>3706</v>
      </c>
      <c r="F6164" s="104"/>
      <c r="G6164" s="105" t="s">
        <v>65</v>
      </c>
      <c r="H6164" s="106" t="n">
        <v>1</v>
      </c>
      <c r="I6164" s="107" t="n">
        <f aca="false">L6164</f>
        <v>68.79</v>
      </c>
      <c r="J6164" s="107" t="n">
        <f aca="false">M6164</f>
        <v>68.79</v>
      </c>
      <c r="L6164" s="108" t="n">
        <f aca="false">TRUNC(N6164-N6164*$O$2,2)</f>
        <v>68.79</v>
      </c>
      <c r="M6164" s="108" t="n">
        <f aca="false">TRUNC(O6164-O6164*$O$2,2)</f>
        <v>68.79</v>
      </c>
      <c r="N6164" s="0" t="n">
        <v>88.14</v>
      </c>
      <c r="O6164" s="0" t="n">
        <v>88.14</v>
      </c>
    </row>
    <row r="6165" customFormat="false" ht="39.6" hidden="false" customHeight="true" outlineLevel="0" collapsed="false">
      <c r="A6165" s="109" t="s">
        <v>1567</v>
      </c>
      <c r="B6165" s="110" t="s">
        <v>3711</v>
      </c>
      <c r="C6165" s="109" t="s">
        <v>29</v>
      </c>
      <c r="D6165" s="109" t="s">
        <v>3712</v>
      </c>
      <c r="E6165" s="111" t="s">
        <v>1570</v>
      </c>
      <c r="F6165" s="111"/>
      <c r="G6165" s="112" t="s">
        <v>31</v>
      </c>
      <c r="H6165" s="113" t="n">
        <v>0.1055</v>
      </c>
      <c r="I6165" s="114" t="n">
        <f aca="false">L6165</f>
        <v>16.92</v>
      </c>
      <c r="J6165" s="114" t="n">
        <f aca="false">M6165</f>
        <v>1.77</v>
      </c>
      <c r="L6165" s="108" t="n">
        <f aca="false">TRUNC(N6165-N6165*$O$2,2)</f>
        <v>16.92</v>
      </c>
      <c r="M6165" s="108" t="n">
        <f aca="false">TRUNC(O6165-O6165*$O$2,2)</f>
        <v>1.77</v>
      </c>
      <c r="N6165" s="0" t="n">
        <v>21.68</v>
      </c>
      <c r="O6165" s="0" t="n">
        <v>2.28</v>
      </c>
    </row>
    <row r="6166" customFormat="false" ht="39.6" hidden="false" customHeight="true" outlineLevel="0" collapsed="false">
      <c r="A6166" s="109" t="s">
        <v>1567</v>
      </c>
      <c r="B6166" s="110" t="s">
        <v>3707</v>
      </c>
      <c r="C6166" s="109" t="s">
        <v>29</v>
      </c>
      <c r="D6166" s="109" t="s">
        <v>3708</v>
      </c>
      <c r="E6166" s="111" t="s">
        <v>1570</v>
      </c>
      <c r="F6166" s="111"/>
      <c r="G6166" s="112" t="s">
        <v>31</v>
      </c>
      <c r="H6166" s="113" t="n">
        <v>0.1055</v>
      </c>
      <c r="I6166" s="114" t="n">
        <f aca="false">L6166</f>
        <v>23.53</v>
      </c>
      <c r="J6166" s="114" t="n">
        <f aca="false">M6166</f>
        <v>2.48</v>
      </c>
      <c r="L6166" s="108" t="n">
        <f aca="false">TRUNC(N6166-N6166*$O$2,2)</f>
        <v>23.53</v>
      </c>
      <c r="M6166" s="108" t="n">
        <f aca="false">TRUNC(O6166-O6166*$O$2,2)</f>
        <v>2.48</v>
      </c>
      <c r="N6166" s="0" t="n">
        <v>30.15</v>
      </c>
      <c r="O6166" s="0" t="n">
        <v>3.18</v>
      </c>
    </row>
    <row r="6167" customFormat="false" ht="25.5" hidden="false" customHeight="false" outlineLevel="0" collapsed="false">
      <c r="A6167" s="122" t="s">
        <v>1578</v>
      </c>
      <c r="B6167" s="123" t="s">
        <v>3739</v>
      </c>
      <c r="C6167" s="122" t="s">
        <v>29</v>
      </c>
      <c r="D6167" s="122" t="s">
        <v>3740</v>
      </c>
      <c r="E6167" s="124" t="s">
        <v>1581</v>
      </c>
      <c r="F6167" s="124"/>
      <c r="G6167" s="125" t="s">
        <v>65</v>
      </c>
      <c r="H6167" s="126" t="n">
        <v>1</v>
      </c>
      <c r="I6167" s="127" t="n">
        <f aca="false">L6167</f>
        <v>61.95</v>
      </c>
      <c r="J6167" s="127" t="n">
        <f aca="false">M6167</f>
        <v>61.95</v>
      </c>
      <c r="L6167" s="108" t="n">
        <f aca="false">TRUNC(N6167-N6167*$O$2,2)</f>
        <v>61.95</v>
      </c>
      <c r="M6167" s="108" t="n">
        <f aca="false">TRUNC(O6167-O6167*$O$2,2)</f>
        <v>61.95</v>
      </c>
      <c r="N6167" s="0" t="n">
        <v>79.38</v>
      </c>
      <c r="O6167" s="0" t="n">
        <v>79.38</v>
      </c>
    </row>
    <row r="6168" customFormat="false" ht="51" hidden="false" customHeight="false" outlineLevel="0" collapsed="false">
      <c r="A6168" s="122" t="s">
        <v>1578</v>
      </c>
      <c r="B6168" s="123" t="s">
        <v>3741</v>
      </c>
      <c r="C6168" s="122" t="s">
        <v>29</v>
      </c>
      <c r="D6168" s="122" t="s">
        <v>3742</v>
      </c>
      <c r="E6168" s="124" t="s">
        <v>1581</v>
      </c>
      <c r="F6168" s="124"/>
      <c r="G6168" s="125" t="s">
        <v>65</v>
      </c>
      <c r="H6168" s="126" t="n">
        <v>3</v>
      </c>
      <c r="I6168" s="127" t="n">
        <f aca="false">L6168</f>
        <v>0.85</v>
      </c>
      <c r="J6168" s="127" t="n">
        <f aca="false">M6168</f>
        <v>2.57</v>
      </c>
      <c r="L6168" s="108" t="n">
        <f aca="false">TRUNC(N6168-N6168*$O$2,2)</f>
        <v>0.85</v>
      </c>
      <c r="M6168" s="108" t="n">
        <f aca="false">TRUNC(O6168-O6168*$O$2,2)</f>
        <v>2.57</v>
      </c>
      <c r="N6168" s="0" t="n">
        <v>1.1</v>
      </c>
      <c r="O6168" s="0" t="n">
        <v>3.3</v>
      </c>
    </row>
    <row r="6169" customFormat="false" ht="12.75" hidden="false" customHeight="false" outlineLevel="0" collapsed="false">
      <c r="A6169" s="115"/>
      <c r="B6169" s="115"/>
      <c r="C6169" s="115"/>
      <c r="D6169" s="115"/>
      <c r="E6169" s="115"/>
      <c r="F6169" s="116"/>
      <c r="G6169" s="115"/>
      <c r="H6169" s="116"/>
      <c r="I6169" s="115"/>
      <c r="J6169" s="116"/>
      <c r="L6169" s="108"/>
      <c r="M6169" s="108" t="n">
        <f aca="false">TRUNC(O6169-O6169*$O$2,2)</f>
        <v>3.23</v>
      </c>
      <c r="N6169" s="0" t="s">
        <v>1574</v>
      </c>
      <c r="O6169" s="0" t="n">
        <v>4.14</v>
      </c>
    </row>
    <row r="6170" customFormat="false" ht="12.75" hidden="false" customHeight="false" outlineLevel="0" collapsed="false">
      <c r="A6170" s="115"/>
      <c r="B6170" s="115"/>
      <c r="C6170" s="115"/>
      <c r="D6170" s="115"/>
      <c r="E6170" s="115"/>
      <c r="F6170" s="116"/>
      <c r="G6170" s="115"/>
      <c r="H6170" s="117" t="s">
        <v>1575</v>
      </c>
      <c r="I6170" s="117"/>
      <c r="J6170" s="118" t="n">
        <f aca="false">M6170</f>
        <v>84.24</v>
      </c>
      <c r="L6170" s="108" t="n">
        <f aca="false">TRUNC(N6170-N6170*$O$2,2)</f>
        <v>0</v>
      </c>
      <c r="M6170" s="108" t="n">
        <f aca="false">TRUNC(O6170-O6170*$O$2,2)</f>
        <v>84.24</v>
      </c>
      <c r="N6170" s="0" t="n">
        <v>0</v>
      </c>
      <c r="O6170" s="0" t="n">
        <v>107.94</v>
      </c>
    </row>
    <row r="6171" customFormat="false" ht="13.5" hidden="false" customHeight="false" outlineLevel="0" collapsed="false">
      <c r="A6171" s="30"/>
      <c r="B6171" s="30"/>
      <c r="C6171" s="30"/>
      <c r="D6171" s="30"/>
      <c r="E6171" s="30"/>
      <c r="F6171" s="30"/>
      <c r="G6171" s="30"/>
      <c r="H6171" s="119"/>
      <c r="I6171" s="30"/>
      <c r="J6171" s="120"/>
      <c r="L6171" s="108"/>
      <c r="M6171" s="108" t="n">
        <f aca="false">TRUNC(O6171-O6171*$O$2,2)</f>
        <v>168.49</v>
      </c>
      <c r="N6171" s="0" t="s">
        <v>1576</v>
      </c>
      <c r="O6171" s="0" t="n">
        <v>215.88</v>
      </c>
    </row>
    <row r="6172" customFormat="false" ht="13.5" hidden="false" customHeight="false" outlineLevel="0" collapsed="false">
      <c r="A6172" s="121"/>
      <c r="B6172" s="121"/>
      <c r="C6172" s="121"/>
      <c r="D6172" s="121"/>
      <c r="E6172" s="121"/>
      <c r="F6172" s="121"/>
      <c r="G6172" s="121"/>
      <c r="H6172" s="121"/>
      <c r="I6172" s="121"/>
      <c r="J6172" s="121"/>
      <c r="L6172" s="108" t="n">
        <f aca="false">TRUNC(N6172-N6172*$O$2,2)</f>
        <v>0</v>
      </c>
      <c r="M6172" s="108" t="n">
        <f aca="false">TRUNC(O6172-O6172*$O$2,2)</f>
        <v>0</v>
      </c>
      <c r="N6172" s="0" t="n">
        <v>0</v>
      </c>
      <c r="O6172" s="0" t="n">
        <v>0</v>
      </c>
    </row>
    <row r="6173" customFormat="false" ht="15" hidden="false" customHeight="false" outlineLevel="0" collapsed="false">
      <c r="A6173" s="98" t="s">
        <v>983</v>
      </c>
      <c r="B6173" s="99" t="s">
        <v>8</v>
      </c>
      <c r="C6173" s="98" t="s">
        <v>9</v>
      </c>
      <c r="D6173" s="98" t="s">
        <v>10</v>
      </c>
      <c r="E6173" s="100" t="s">
        <v>1565</v>
      </c>
      <c r="F6173" s="100"/>
      <c r="G6173" s="101" t="s">
        <v>11</v>
      </c>
      <c r="H6173" s="99" t="s">
        <v>12</v>
      </c>
      <c r="I6173" s="99" t="s">
        <v>13</v>
      </c>
      <c r="J6173" s="99" t="s">
        <v>15</v>
      </c>
      <c r="L6173" s="108"/>
      <c r="M6173" s="108"/>
    </row>
    <row r="6174" customFormat="false" ht="39.6" hidden="false" customHeight="true" outlineLevel="0" collapsed="false">
      <c r="A6174" s="102" t="s">
        <v>1566</v>
      </c>
      <c r="B6174" s="103" t="s">
        <v>984</v>
      </c>
      <c r="C6174" s="102" t="s">
        <v>29</v>
      </c>
      <c r="D6174" s="102" t="s">
        <v>985</v>
      </c>
      <c r="E6174" s="104" t="s">
        <v>3706</v>
      </c>
      <c r="F6174" s="104"/>
      <c r="G6174" s="105" t="s">
        <v>65</v>
      </c>
      <c r="H6174" s="106" t="n">
        <v>1</v>
      </c>
      <c r="I6174" s="107" t="n">
        <f aca="false">L6174</f>
        <v>19.98</v>
      </c>
      <c r="J6174" s="107" t="n">
        <f aca="false">M6174</f>
        <v>19.98</v>
      </c>
      <c r="L6174" s="108" t="n">
        <f aca="false">TRUNC(N6174-N6174*$O$2,2)</f>
        <v>19.98</v>
      </c>
      <c r="M6174" s="108" t="n">
        <f aca="false">TRUNC(O6174-O6174*$O$2,2)</f>
        <v>19.98</v>
      </c>
      <c r="N6174" s="0" t="n">
        <v>25.6</v>
      </c>
      <c r="O6174" s="0" t="n">
        <v>25.6</v>
      </c>
    </row>
    <row r="6175" customFormat="false" ht="39.6" hidden="false" customHeight="true" outlineLevel="0" collapsed="false">
      <c r="A6175" s="109" t="s">
        <v>1567</v>
      </c>
      <c r="B6175" s="110" t="s">
        <v>3711</v>
      </c>
      <c r="C6175" s="109" t="s">
        <v>29</v>
      </c>
      <c r="D6175" s="109" t="s">
        <v>3712</v>
      </c>
      <c r="E6175" s="111" t="s">
        <v>1570</v>
      </c>
      <c r="F6175" s="111"/>
      <c r="G6175" s="112" t="s">
        <v>31</v>
      </c>
      <c r="H6175" s="113" t="n">
        <v>0.1352</v>
      </c>
      <c r="I6175" s="114" t="n">
        <f aca="false">L6175</f>
        <v>16.92</v>
      </c>
      <c r="J6175" s="114" t="n">
        <f aca="false">M6175</f>
        <v>2.28</v>
      </c>
      <c r="L6175" s="108" t="n">
        <f aca="false">TRUNC(N6175-N6175*$O$2,2)</f>
        <v>16.92</v>
      </c>
      <c r="M6175" s="108" t="n">
        <f aca="false">TRUNC(O6175-O6175*$O$2,2)</f>
        <v>2.28</v>
      </c>
      <c r="N6175" s="0" t="n">
        <v>21.68</v>
      </c>
      <c r="O6175" s="0" t="n">
        <v>2.93</v>
      </c>
    </row>
    <row r="6176" customFormat="false" ht="39.6" hidden="false" customHeight="true" outlineLevel="0" collapsed="false">
      <c r="A6176" s="109" t="s">
        <v>1567</v>
      </c>
      <c r="B6176" s="110" t="s">
        <v>3707</v>
      </c>
      <c r="C6176" s="109" t="s">
        <v>29</v>
      </c>
      <c r="D6176" s="109" t="s">
        <v>3708</v>
      </c>
      <c r="E6176" s="111" t="s">
        <v>1570</v>
      </c>
      <c r="F6176" s="111"/>
      <c r="G6176" s="112" t="s">
        <v>31</v>
      </c>
      <c r="H6176" s="113" t="n">
        <v>0.1352</v>
      </c>
      <c r="I6176" s="114" t="n">
        <f aca="false">L6176</f>
        <v>23.53</v>
      </c>
      <c r="J6176" s="114" t="n">
        <f aca="false">M6176</f>
        <v>3.17</v>
      </c>
      <c r="L6176" s="108" t="n">
        <f aca="false">TRUNC(N6176-N6176*$O$2,2)</f>
        <v>23.53</v>
      </c>
      <c r="M6176" s="108" t="n">
        <f aca="false">TRUNC(O6176-O6176*$O$2,2)</f>
        <v>3.17</v>
      </c>
      <c r="N6176" s="0" t="n">
        <v>30.15</v>
      </c>
      <c r="O6176" s="0" t="n">
        <v>4.07</v>
      </c>
    </row>
    <row r="6177" customFormat="false" ht="51" hidden="false" customHeight="false" outlineLevel="0" collapsed="false">
      <c r="A6177" s="122" t="s">
        <v>1578</v>
      </c>
      <c r="B6177" s="123" t="s">
        <v>3737</v>
      </c>
      <c r="C6177" s="122" t="s">
        <v>29</v>
      </c>
      <c r="D6177" s="122" t="s">
        <v>3738</v>
      </c>
      <c r="E6177" s="124" t="s">
        <v>1581</v>
      </c>
      <c r="F6177" s="124"/>
      <c r="G6177" s="125" t="s">
        <v>65</v>
      </c>
      <c r="H6177" s="126" t="n">
        <v>1</v>
      </c>
      <c r="I6177" s="127" t="n">
        <f aca="false">L6177</f>
        <v>1.43</v>
      </c>
      <c r="J6177" s="127" t="n">
        <f aca="false">M6177</f>
        <v>1.43</v>
      </c>
      <c r="L6177" s="108" t="n">
        <f aca="false">TRUNC(N6177-N6177*$O$2,2)</f>
        <v>1.43</v>
      </c>
      <c r="M6177" s="108" t="n">
        <f aca="false">TRUNC(O6177-O6177*$O$2,2)</f>
        <v>1.43</v>
      </c>
      <c r="N6177" s="0" t="n">
        <v>1.84</v>
      </c>
      <c r="O6177" s="0" t="n">
        <v>1.84</v>
      </c>
    </row>
    <row r="6178" customFormat="false" ht="25.5" hidden="false" customHeight="false" outlineLevel="0" collapsed="false">
      <c r="A6178" s="122" t="s">
        <v>1578</v>
      </c>
      <c r="B6178" s="123" t="s">
        <v>3743</v>
      </c>
      <c r="C6178" s="122" t="s">
        <v>29</v>
      </c>
      <c r="D6178" s="122" t="s">
        <v>3744</v>
      </c>
      <c r="E6178" s="124" t="s">
        <v>1581</v>
      </c>
      <c r="F6178" s="124"/>
      <c r="G6178" s="125" t="s">
        <v>65</v>
      </c>
      <c r="H6178" s="126" t="n">
        <v>1</v>
      </c>
      <c r="I6178" s="127" t="n">
        <f aca="false">L6178</f>
        <v>13.08</v>
      </c>
      <c r="J6178" s="127" t="n">
        <f aca="false">M6178</f>
        <v>13.08</v>
      </c>
      <c r="L6178" s="108" t="n">
        <f aca="false">TRUNC(N6178-N6178*$O$2,2)</f>
        <v>13.08</v>
      </c>
      <c r="M6178" s="108" t="n">
        <f aca="false">TRUNC(O6178-O6178*$O$2,2)</f>
        <v>13.08</v>
      </c>
      <c r="N6178" s="0" t="n">
        <v>16.76</v>
      </c>
      <c r="O6178" s="0" t="n">
        <v>16.76</v>
      </c>
    </row>
    <row r="6179" customFormat="false" ht="12.75" hidden="false" customHeight="false" outlineLevel="0" collapsed="false">
      <c r="A6179" s="115"/>
      <c r="B6179" s="115"/>
      <c r="C6179" s="115"/>
      <c r="D6179" s="115"/>
      <c r="E6179" s="115"/>
      <c r="F6179" s="116"/>
      <c r="G6179" s="115"/>
      <c r="H6179" s="116"/>
      <c r="I6179" s="115"/>
      <c r="J6179" s="116"/>
      <c r="L6179" s="108"/>
      <c r="M6179" s="108" t="n">
        <f aca="false">TRUNC(O6179-O6179*$O$2,2)</f>
        <v>4.14</v>
      </c>
      <c r="N6179" s="0" t="s">
        <v>1574</v>
      </c>
      <c r="O6179" s="0" t="n">
        <v>5.31</v>
      </c>
    </row>
    <row r="6180" customFormat="false" ht="12.75" hidden="false" customHeight="false" outlineLevel="0" collapsed="false">
      <c r="A6180" s="115"/>
      <c r="B6180" s="115"/>
      <c r="C6180" s="115"/>
      <c r="D6180" s="115"/>
      <c r="E6180" s="115"/>
      <c r="F6180" s="116"/>
      <c r="G6180" s="115"/>
      <c r="H6180" s="117" t="s">
        <v>1575</v>
      </c>
      <c r="I6180" s="117"/>
      <c r="J6180" s="118" t="n">
        <f aca="false">M6180</f>
        <v>24.46</v>
      </c>
      <c r="L6180" s="108" t="n">
        <f aca="false">TRUNC(N6180-N6180*$O$2,2)</f>
        <v>0</v>
      </c>
      <c r="M6180" s="108" t="n">
        <f aca="false">TRUNC(O6180-O6180*$O$2,2)</f>
        <v>24.46</v>
      </c>
      <c r="N6180" s="0" t="n">
        <v>0</v>
      </c>
      <c r="O6180" s="0" t="n">
        <v>31.35</v>
      </c>
    </row>
    <row r="6181" customFormat="false" ht="13.5" hidden="false" customHeight="false" outlineLevel="0" collapsed="false">
      <c r="A6181" s="30"/>
      <c r="B6181" s="30"/>
      <c r="C6181" s="30"/>
      <c r="D6181" s="30"/>
      <c r="E6181" s="30"/>
      <c r="F6181" s="30"/>
      <c r="G6181" s="30"/>
      <c r="H6181" s="119"/>
      <c r="I6181" s="30"/>
      <c r="J6181" s="120"/>
      <c r="L6181" s="108"/>
      <c r="M6181" s="108" t="n">
        <f aca="false">TRUNC(O6181-O6181*$O$2,2)</f>
        <v>24.46</v>
      </c>
      <c r="N6181" s="0" t="s">
        <v>1576</v>
      </c>
      <c r="O6181" s="0" t="n">
        <v>31.35</v>
      </c>
    </row>
    <row r="6182" customFormat="false" ht="13.5" hidden="false" customHeight="false" outlineLevel="0" collapsed="false">
      <c r="A6182" s="121"/>
      <c r="B6182" s="121"/>
      <c r="C6182" s="121"/>
      <c r="D6182" s="121"/>
      <c r="E6182" s="121"/>
      <c r="F6182" s="121"/>
      <c r="G6182" s="121"/>
      <c r="H6182" s="121"/>
      <c r="I6182" s="121"/>
      <c r="J6182" s="121"/>
      <c r="L6182" s="108" t="n">
        <f aca="false">TRUNC(N6182-N6182*$O$2,2)</f>
        <v>0</v>
      </c>
      <c r="M6182" s="108" t="n">
        <f aca="false">TRUNC(O6182-O6182*$O$2,2)</f>
        <v>0</v>
      </c>
      <c r="N6182" s="0" t="n">
        <v>0</v>
      </c>
      <c r="O6182" s="0" t="n">
        <v>0</v>
      </c>
    </row>
    <row r="6183" customFormat="false" ht="15" hidden="false" customHeight="false" outlineLevel="0" collapsed="false">
      <c r="A6183" s="98" t="s">
        <v>986</v>
      </c>
      <c r="B6183" s="99" t="s">
        <v>8</v>
      </c>
      <c r="C6183" s="98" t="s">
        <v>9</v>
      </c>
      <c r="D6183" s="98" t="s">
        <v>10</v>
      </c>
      <c r="E6183" s="100" t="s">
        <v>1565</v>
      </c>
      <c r="F6183" s="100"/>
      <c r="G6183" s="101" t="s">
        <v>11</v>
      </c>
      <c r="H6183" s="99" t="s">
        <v>12</v>
      </c>
      <c r="I6183" s="99" t="s">
        <v>13</v>
      </c>
      <c r="J6183" s="99" t="s">
        <v>15</v>
      </c>
      <c r="L6183" s="108"/>
      <c r="M6183" s="108"/>
    </row>
    <row r="6184" customFormat="false" ht="39.6" hidden="false" customHeight="true" outlineLevel="0" collapsed="false">
      <c r="A6184" s="102" t="s">
        <v>1566</v>
      </c>
      <c r="B6184" s="103" t="s">
        <v>987</v>
      </c>
      <c r="C6184" s="102" t="s">
        <v>29</v>
      </c>
      <c r="D6184" s="102" t="s">
        <v>988</v>
      </c>
      <c r="E6184" s="104" t="s">
        <v>3706</v>
      </c>
      <c r="F6184" s="104"/>
      <c r="G6184" s="105" t="s">
        <v>65</v>
      </c>
      <c r="H6184" s="106" t="n">
        <v>1</v>
      </c>
      <c r="I6184" s="107" t="n">
        <f aca="false">L6184</f>
        <v>12.6</v>
      </c>
      <c r="J6184" s="107" t="n">
        <f aca="false">M6184</f>
        <v>12.6</v>
      </c>
      <c r="L6184" s="108" t="n">
        <f aca="false">TRUNC(N6184-N6184*$O$2,2)</f>
        <v>12.6</v>
      </c>
      <c r="M6184" s="108" t="n">
        <f aca="false">TRUNC(O6184-O6184*$O$2,2)</f>
        <v>12.6</v>
      </c>
      <c r="N6184" s="0" t="n">
        <v>16.15</v>
      </c>
      <c r="O6184" s="0" t="n">
        <v>16.15</v>
      </c>
    </row>
    <row r="6185" customFormat="false" ht="39.6" hidden="false" customHeight="true" outlineLevel="0" collapsed="false">
      <c r="A6185" s="109" t="s">
        <v>1567</v>
      </c>
      <c r="B6185" s="110" t="s">
        <v>3707</v>
      </c>
      <c r="C6185" s="109" t="s">
        <v>29</v>
      </c>
      <c r="D6185" s="109" t="s">
        <v>3708</v>
      </c>
      <c r="E6185" s="111" t="s">
        <v>1570</v>
      </c>
      <c r="F6185" s="111"/>
      <c r="G6185" s="112" t="s">
        <v>31</v>
      </c>
      <c r="H6185" s="113" t="n">
        <v>0.0663</v>
      </c>
      <c r="I6185" s="114" t="n">
        <f aca="false">L6185</f>
        <v>23.53</v>
      </c>
      <c r="J6185" s="114" t="n">
        <f aca="false">M6185</f>
        <v>1.55</v>
      </c>
      <c r="L6185" s="108" t="n">
        <f aca="false">TRUNC(N6185-N6185*$O$2,2)</f>
        <v>23.53</v>
      </c>
      <c r="M6185" s="108" t="n">
        <f aca="false">TRUNC(O6185-O6185*$O$2,2)</f>
        <v>1.55</v>
      </c>
      <c r="N6185" s="0" t="n">
        <v>30.15</v>
      </c>
      <c r="O6185" s="0" t="n">
        <v>1.99</v>
      </c>
    </row>
    <row r="6186" customFormat="false" ht="39.6" hidden="false" customHeight="true" outlineLevel="0" collapsed="false">
      <c r="A6186" s="109" t="s">
        <v>1567</v>
      </c>
      <c r="B6186" s="110" t="s">
        <v>3711</v>
      </c>
      <c r="C6186" s="109" t="s">
        <v>29</v>
      </c>
      <c r="D6186" s="109" t="s">
        <v>3712</v>
      </c>
      <c r="E6186" s="111" t="s">
        <v>1570</v>
      </c>
      <c r="F6186" s="111"/>
      <c r="G6186" s="112" t="s">
        <v>31</v>
      </c>
      <c r="H6186" s="113" t="n">
        <v>0.0663</v>
      </c>
      <c r="I6186" s="114" t="n">
        <f aca="false">L6186</f>
        <v>16.92</v>
      </c>
      <c r="J6186" s="114" t="n">
        <f aca="false">M6186</f>
        <v>1.11</v>
      </c>
      <c r="L6186" s="108" t="n">
        <f aca="false">TRUNC(N6186-N6186*$O$2,2)</f>
        <v>16.92</v>
      </c>
      <c r="M6186" s="108" t="n">
        <f aca="false">TRUNC(O6186-O6186*$O$2,2)</f>
        <v>1.11</v>
      </c>
      <c r="N6186" s="0" t="n">
        <v>21.68</v>
      </c>
      <c r="O6186" s="0" t="n">
        <v>1.43</v>
      </c>
    </row>
    <row r="6187" customFormat="false" ht="25.5" hidden="false" customHeight="false" outlineLevel="0" collapsed="false">
      <c r="A6187" s="122" t="s">
        <v>1578</v>
      </c>
      <c r="B6187" s="123" t="s">
        <v>3745</v>
      </c>
      <c r="C6187" s="122" t="s">
        <v>29</v>
      </c>
      <c r="D6187" s="122" t="s">
        <v>3746</v>
      </c>
      <c r="E6187" s="124" t="s">
        <v>1581</v>
      </c>
      <c r="F6187" s="124"/>
      <c r="G6187" s="125" t="s">
        <v>65</v>
      </c>
      <c r="H6187" s="126" t="n">
        <v>1</v>
      </c>
      <c r="I6187" s="127" t="n">
        <f aca="false">L6187</f>
        <v>8.81</v>
      </c>
      <c r="J6187" s="127" t="n">
        <f aca="false">M6187</f>
        <v>8.81</v>
      </c>
      <c r="L6187" s="108" t="n">
        <f aca="false">TRUNC(N6187-N6187*$O$2,2)</f>
        <v>8.81</v>
      </c>
      <c r="M6187" s="108" t="n">
        <f aca="false">TRUNC(O6187-O6187*$O$2,2)</f>
        <v>8.81</v>
      </c>
      <c r="N6187" s="0" t="n">
        <v>11.3</v>
      </c>
      <c r="O6187" s="0" t="n">
        <v>11.3</v>
      </c>
    </row>
    <row r="6188" customFormat="false" ht="51" hidden="false" customHeight="false" outlineLevel="0" collapsed="false">
      <c r="A6188" s="122" t="s">
        <v>1578</v>
      </c>
      <c r="B6188" s="123" t="s">
        <v>3747</v>
      </c>
      <c r="C6188" s="122" t="s">
        <v>29</v>
      </c>
      <c r="D6188" s="122" t="s">
        <v>3748</v>
      </c>
      <c r="E6188" s="124" t="s">
        <v>1581</v>
      </c>
      <c r="F6188" s="124"/>
      <c r="G6188" s="125" t="s">
        <v>65</v>
      </c>
      <c r="H6188" s="126" t="n">
        <v>1</v>
      </c>
      <c r="I6188" s="127" t="n">
        <f aca="false">L6188</f>
        <v>1.11</v>
      </c>
      <c r="J6188" s="127" t="n">
        <f aca="false">M6188</f>
        <v>1.11</v>
      </c>
      <c r="L6188" s="108" t="n">
        <f aca="false">TRUNC(N6188-N6188*$O$2,2)</f>
        <v>1.11</v>
      </c>
      <c r="M6188" s="108" t="n">
        <f aca="false">TRUNC(O6188-O6188*$O$2,2)</f>
        <v>1.11</v>
      </c>
      <c r="N6188" s="0" t="n">
        <v>1.43</v>
      </c>
      <c r="O6188" s="0" t="n">
        <v>1.43</v>
      </c>
    </row>
    <row r="6189" customFormat="false" ht="12.75" hidden="false" customHeight="false" outlineLevel="0" collapsed="false">
      <c r="A6189" s="115"/>
      <c r="B6189" s="115"/>
      <c r="C6189" s="115"/>
      <c r="D6189" s="115"/>
      <c r="E6189" s="115"/>
      <c r="F6189" s="116"/>
      <c r="G6189" s="115"/>
      <c r="H6189" s="116"/>
      <c r="I6189" s="115"/>
      <c r="J6189" s="116"/>
      <c r="L6189" s="108"/>
      <c r="M6189" s="108" t="n">
        <f aca="false">TRUNC(O6189-O6189*$O$2,2)</f>
        <v>2.02</v>
      </c>
      <c r="N6189" s="0" t="s">
        <v>1574</v>
      </c>
      <c r="O6189" s="0" t="n">
        <v>2.6</v>
      </c>
    </row>
    <row r="6190" customFormat="false" ht="12.75" hidden="false" customHeight="false" outlineLevel="0" collapsed="false">
      <c r="A6190" s="115"/>
      <c r="B6190" s="115"/>
      <c r="C6190" s="115"/>
      <c r="D6190" s="115"/>
      <c r="E6190" s="115"/>
      <c r="F6190" s="116"/>
      <c r="G6190" s="115"/>
      <c r="H6190" s="117" t="s">
        <v>1575</v>
      </c>
      <c r="I6190" s="117"/>
      <c r="J6190" s="118" t="n">
        <f aca="false">M6190</f>
        <v>15.43</v>
      </c>
      <c r="L6190" s="108" t="n">
        <f aca="false">TRUNC(N6190-N6190*$O$2,2)</f>
        <v>0</v>
      </c>
      <c r="M6190" s="108" t="n">
        <f aca="false">TRUNC(O6190-O6190*$O$2,2)</f>
        <v>15.43</v>
      </c>
      <c r="N6190" s="0" t="n">
        <v>0</v>
      </c>
      <c r="O6190" s="0" t="n">
        <v>19.77</v>
      </c>
    </row>
    <row r="6191" customFormat="false" ht="13.5" hidden="false" customHeight="false" outlineLevel="0" collapsed="false">
      <c r="A6191" s="30"/>
      <c r="B6191" s="30"/>
      <c r="C6191" s="30"/>
      <c r="D6191" s="30"/>
      <c r="E6191" s="30"/>
      <c r="F6191" s="30"/>
      <c r="G6191" s="30"/>
      <c r="H6191" s="119"/>
      <c r="I6191" s="30"/>
      <c r="J6191" s="120"/>
      <c r="L6191" s="108"/>
      <c r="M6191" s="108" t="n">
        <f aca="false">TRUNC(O6191-O6191*$O$2,2)</f>
        <v>30.86</v>
      </c>
      <c r="N6191" s="0" t="s">
        <v>1576</v>
      </c>
      <c r="O6191" s="0" t="n">
        <v>39.54</v>
      </c>
    </row>
    <row r="6192" customFormat="false" ht="13.5" hidden="false" customHeight="false" outlineLevel="0" collapsed="false">
      <c r="A6192" s="121"/>
      <c r="B6192" s="121"/>
      <c r="C6192" s="121"/>
      <c r="D6192" s="121"/>
      <c r="E6192" s="121"/>
      <c r="F6192" s="121"/>
      <c r="G6192" s="121"/>
      <c r="H6192" s="121"/>
      <c r="I6192" s="121"/>
      <c r="J6192" s="121"/>
      <c r="L6192" s="108" t="n">
        <f aca="false">TRUNC(N6192-N6192*$O$2,2)</f>
        <v>0</v>
      </c>
      <c r="M6192" s="108" t="n">
        <f aca="false">TRUNC(O6192-O6192*$O$2,2)</f>
        <v>0</v>
      </c>
      <c r="N6192" s="0" t="n">
        <v>0</v>
      </c>
      <c r="O6192" s="0" t="n">
        <v>0</v>
      </c>
    </row>
    <row r="6193" customFormat="false" ht="15" hidden="false" customHeight="false" outlineLevel="0" collapsed="false">
      <c r="A6193" s="98" t="s">
        <v>989</v>
      </c>
      <c r="B6193" s="99" t="s">
        <v>8</v>
      </c>
      <c r="C6193" s="98" t="s">
        <v>9</v>
      </c>
      <c r="D6193" s="98" t="s">
        <v>10</v>
      </c>
      <c r="E6193" s="100" t="s">
        <v>1565</v>
      </c>
      <c r="F6193" s="100"/>
      <c r="G6193" s="101" t="s">
        <v>11</v>
      </c>
      <c r="H6193" s="99" t="s">
        <v>12</v>
      </c>
      <c r="I6193" s="99" t="s">
        <v>13</v>
      </c>
      <c r="J6193" s="99" t="s">
        <v>15</v>
      </c>
      <c r="L6193" s="108"/>
      <c r="M6193" s="108"/>
    </row>
    <row r="6194" customFormat="false" ht="39.6" hidden="false" customHeight="true" outlineLevel="0" collapsed="false">
      <c r="A6194" s="102" t="s">
        <v>1566</v>
      </c>
      <c r="B6194" s="103" t="s">
        <v>990</v>
      </c>
      <c r="C6194" s="102" t="s">
        <v>29</v>
      </c>
      <c r="D6194" s="102" t="s">
        <v>991</v>
      </c>
      <c r="E6194" s="104" t="s">
        <v>3706</v>
      </c>
      <c r="F6194" s="104"/>
      <c r="G6194" s="105" t="s">
        <v>65</v>
      </c>
      <c r="H6194" s="106" t="n">
        <v>1</v>
      </c>
      <c r="I6194" s="107" t="n">
        <f aca="false">L6194</f>
        <v>11.59</v>
      </c>
      <c r="J6194" s="107" t="n">
        <f aca="false">M6194</f>
        <v>11.59</v>
      </c>
      <c r="L6194" s="108" t="n">
        <f aca="false">TRUNC(N6194-N6194*$O$2,2)</f>
        <v>11.59</v>
      </c>
      <c r="M6194" s="108" t="n">
        <f aca="false">TRUNC(O6194-O6194*$O$2,2)</f>
        <v>11.59</v>
      </c>
      <c r="N6194" s="0" t="n">
        <v>14.86</v>
      </c>
      <c r="O6194" s="0" t="n">
        <v>14.86</v>
      </c>
    </row>
    <row r="6195" customFormat="false" ht="39.6" hidden="false" customHeight="true" outlineLevel="0" collapsed="false">
      <c r="A6195" s="109" t="s">
        <v>1567</v>
      </c>
      <c r="B6195" s="110" t="s">
        <v>3711</v>
      </c>
      <c r="C6195" s="109" t="s">
        <v>29</v>
      </c>
      <c r="D6195" s="109" t="s">
        <v>3712</v>
      </c>
      <c r="E6195" s="111" t="s">
        <v>1570</v>
      </c>
      <c r="F6195" s="111"/>
      <c r="G6195" s="112" t="s">
        <v>31</v>
      </c>
      <c r="H6195" s="113" t="n">
        <v>0.0476</v>
      </c>
      <c r="I6195" s="114" t="n">
        <f aca="false">L6195</f>
        <v>16.92</v>
      </c>
      <c r="J6195" s="114" t="n">
        <f aca="false">M6195</f>
        <v>0.8</v>
      </c>
      <c r="L6195" s="108" t="n">
        <f aca="false">TRUNC(N6195-N6195*$O$2,2)</f>
        <v>16.92</v>
      </c>
      <c r="M6195" s="108" t="n">
        <f aca="false">TRUNC(O6195-O6195*$O$2,2)</f>
        <v>0.8</v>
      </c>
      <c r="N6195" s="0" t="n">
        <v>21.68</v>
      </c>
      <c r="O6195" s="0" t="n">
        <v>1.03</v>
      </c>
    </row>
    <row r="6196" customFormat="false" ht="39.6" hidden="false" customHeight="true" outlineLevel="0" collapsed="false">
      <c r="A6196" s="109" t="s">
        <v>1567</v>
      </c>
      <c r="B6196" s="110" t="s">
        <v>3707</v>
      </c>
      <c r="C6196" s="109" t="s">
        <v>29</v>
      </c>
      <c r="D6196" s="109" t="s">
        <v>3708</v>
      </c>
      <c r="E6196" s="111" t="s">
        <v>1570</v>
      </c>
      <c r="F6196" s="111"/>
      <c r="G6196" s="112" t="s">
        <v>31</v>
      </c>
      <c r="H6196" s="113" t="n">
        <v>0.0476</v>
      </c>
      <c r="I6196" s="114" t="n">
        <f aca="false">L6196</f>
        <v>23.53</v>
      </c>
      <c r="J6196" s="114" t="n">
        <f aca="false">M6196</f>
        <v>1.11</v>
      </c>
      <c r="L6196" s="108" t="n">
        <f aca="false">TRUNC(N6196-N6196*$O$2,2)</f>
        <v>23.53</v>
      </c>
      <c r="M6196" s="108" t="n">
        <f aca="false">TRUNC(O6196-O6196*$O$2,2)</f>
        <v>1.11</v>
      </c>
      <c r="N6196" s="0" t="n">
        <v>30.15</v>
      </c>
      <c r="O6196" s="0" t="n">
        <v>1.43</v>
      </c>
    </row>
    <row r="6197" customFormat="false" ht="51" hidden="false" customHeight="false" outlineLevel="0" collapsed="false">
      <c r="A6197" s="122" t="s">
        <v>1578</v>
      </c>
      <c r="B6197" s="123" t="s">
        <v>3741</v>
      </c>
      <c r="C6197" s="122" t="s">
        <v>29</v>
      </c>
      <c r="D6197" s="122" t="s">
        <v>3742</v>
      </c>
      <c r="E6197" s="124" t="s">
        <v>1581</v>
      </c>
      <c r="F6197" s="124"/>
      <c r="G6197" s="125" t="s">
        <v>65</v>
      </c>
      <c r="H6197" s="126" t="n">
        <v>1</v>
      </c>
      <c r="I6197" s="127" t="n">
        <f aca="false">L6197</f>
        <v>0.85</v>
      </c>
      <c r="J6197" s="127" t="n">
        <f aca="false">M6197</f>
        <v>0.85</v>
      </c>
      <c r="L6197" s="108" t="n">
        <f aca="false">TRUNC(N6197-N6197*$O$2,2)</f>
        <v>0.85</v>
      </c>
      <c r="M6197" s="108" t="n">
        <f aca="false">TRUNC(O6197-O6197*$O$2,2)</f>
        <v>0.85</v>
      </c>
      <c r="N6197" s="0" t="n">
        <v>1.1</v>
      </c>
      <c r="O6197" s="0" t="n">
        <v>1.1</v>
      </c>
    </row>
    <row r="6198" customFormat="false" ht="25.5" hidden="false" customHeight="false" outlineLevel="0" collapsed="false">
      <c r="A6198" s="122" t="s">
        <v>1578</v>
      </c>
      <c r="B6198" s="123" t="s">
        <v>3745</v>
      </c>
      <c r="C6198" s="122" t="s">
        <v>29</v>
      </c>
      <c r="D6198" s="122" t="s">
        <v>3746</v>
      </c>
      <c r="E6198" s="124" t="s">
        <v>1581</v>
      </c>
      <c r="F6198" s="124"/>
      <c r="G6198" s="125" t="s">
        <v>65</v>
      </c>
      <c r="H6198" s="126" t="n">
        <v>1</v>
      </c>
      <c r="I6198" s="127" t="n">
        <f aca="false">L6198</f>
        <v>8.81</v>
      </c>
      <c r="J6198" s="127" t="n">
        <f aca="false">M6198</f>
        <v>8.81</v>
      </c>
      <c r="L6198" s="108" t="n">
        <f aca="false">TRUNC(N6198-N6198*$O$2,2)</f>
        <v>8.81</v>
      </c>
      <c r="M6198" s="108" t="n">
        <f aca="false">TRUNC(O6198-O6198*$O$2,2)</f>
        <v>8.81</v>
      </c>
      <c r="N6198" s="0" t="n">
        <v>11.3</v>
      </c>
      <c r="O6198" s="0" t="n">
        <v>11.3</v>
      </c>
    </row>
    <row r="6199" customFormat="false" ht="12.75" hidden="false" customHeight="false" outlineLevel="0" collapsed="false">
      <c r="A6199" s="115"/>
      <c r="B6199" s="115"/>
      <c r="C6199" s="115"/>
      <c r="D6199" s="115"/>
      <c r="E6199" s="115"/>
      <c r="F6199" s="116"/>
      <c r="G6199" s="115"/>
      <c r="H6199" s="116"/>
      <c r="I6199" s="115"/>
      <c r="J6199" s="116"/>
      <c r="L6199" s="108"/>
      <c r="M6199" s="108" t="n">
        <f aca="false">TRUNC(O6199-O6199*$O$2,2)</f>
        <v>1.45</v>
      </c>
      <c r="N6199" s="0" t="s">
        <v>1574</v>
      </c>
      <c r="O6199" s="0" t="n">
        <v>1.86</v>
      </c>
    </row>
    <row r="6200" customFormat="false" ht="12.75" hidden="false" customHeight="false" outlineLevel="0" collapsed="false">
      <c r="A6200" s="115"/>
      <c r="B6200" s="115"/>
      <c r="C6200" s="115"/>
      <c r="D6200" s="115"/>
      <c r="E6200" s="115"/>
      <c r="F6200" s="116"/>
      <c r="G6200" s="115"/>
      <c r="H6200" s="117" t="s">
        <v>1575</v>
      </c>
      <c r="I6200" s="117"/>
      <c r="J6200" s="118" t="n">
        <f aca="false">M6200</f>
        <v>14.19</v>
      </c>
      <c r="L6200" s="108" t="n">
        <f aca="false">TRUNC(N6200-N6200*$O$2,2)</f>
        <v>0</v>
      </c>
      <c r="M6200" s="108" t="n">
        <f aca="false">TRUNC(O6200-O6200*$O$2,2)</f>
        <v>14.19</v>
      </c>
      <c r="N6200" s="0" t="n">
        <v>0</v>
      </c>
      <c r="O6200" s="0" t="n">
        <v>18.19</v>
      </c>
    </row>
    <row r="6201" customFormat="false" ht="13.5" hidden="false" customHeight="false" outlineLevel="0" collapsed="false">
      <c r="A6201" s="30"/>
      <c r="B6201" s="30"/>
      <c r="C6201" s="30"/>
      <c r="D6201" s="30"/>
      <c r="E6201" s="30"/>
      <c r="F6201" s="30"/>
      <c r="G6201" s="30"/>
      <c r="H6201" s="119"/>
      <c r="I6201" s="30"/>
      <c r="J6201" s="120"/>
      <c r="L6201" s="108"/>
      <c r="M6201" s="108" t="n">
        <f aca="false">TRUNC(O6201-O6201*$O$2,2)</f>
        <v>127.77</v>
      </c>
      <c r="N6201" s="0" t="s">
        <v>1576</v>
      </c>
      <c r="O6201" s="0" t="n">
        <v>163.71</v>
      </c>
    </row>
    <row r="6202" customFormat="false" ht="13.5" hidden="false" customHeight="false" outlineLevel="0" collapsed="false">
      <c r="A6202" s="121"/>
      <c r="B6202" s="121"/>
      <c r="C6202" s="121"/>
      <c r="D6202" s="121"/>
      <c r="E6202" s="121"/>
      <c r="F6202" s="121"/>
      <c r="G6202" s="121"/>
      <c r="H6202" s="121"/>
      <c r="I6202" s="121"/>
      <c r="J6202" s="121"/>
      <c r="L6202" s="108" t="n">
        <f aca="false">TRUNC(N6202-N6202*$O$2,2)</f>
        <v>0</v>
      </c>
      <c r="M6202" s="108" t="n">
        <f aca="false">TRUNC(O6202-O6202*$O$2,2)</f>
        <v>0</v>
      </c>
      <c r="N6202" s="0" t="n">
        <v>0</v>
      </c>
      <c r="O6202" s="0" t="n">
        <v>0</v>
      </c>
    </row>
    <row r="6203" customFormat="false" ht="15" hidden="false" customHeight="false" outlineLevel="0" collapsed="false">
      <c r="A6203" s="98" t="s">
        <v>992</v>
      </c>
      <c r="B6203" s="99" t="s">
        <v>8</v>
      </c>
      <c r="C6203" s="98" t="s">
        <v>9</v>
      </c>
      <c r="D6203" s="98" t="s">
        <v>10</v>
      </c>
      <c r="E6203" s="100" t="s">
        <v>1565</v>
      </c>
      <c r="F6203" s="100"/>
      <c r="G6203" s="101" t="s">
        <v>11</v>
      </c>
      <c r="H6203" s="99" t="s">
        <v>12</v>
      </c>
      <c r="I6203" s="99" t="s">
        <v>13</v>
      </c>
      <c r="J6203" s="99" t="s">
        <v>15</v>
      </c>
      <c r="L6203" s="108"/>
      <c r="M6203" s="108"/>
    </row>
    <row r="6204" customFormat="false" ht="39.6" hidden="false" customHeight="true" outlineLevel="0" collapsed="false">
      <c r="A6204" s="102" t="s">
        <v>1566</v>
      </c>
      <c r="B6204" s="103" t="s">
        <v>993</v>
      </c>
      <c r="C6204" s="102" t="s">
        <v>29</v>
      </c>
      <c r="D6204" s="102" t="s">
        <v>994</v>
      </c>
      <c r="E6204" s="104" t="s">
        <v>3706</v>
      </c>
      <c r="F6204" s="104"/>
      <c r="G6204" s="105" t="s">
        <v>65</v>
      </c>
      <c r="H6204" s="106" t="n">
        <v>1</v>
      </c>
      <c r="I6204" s="107" t="n">
        <f aca="false">L6204</f>
        <v>11.09</v>
      </c>
      <c r="J6204" s="107" t="n">
        <f aca="false">M6204</f>
        <v>11.09</v>
      </c>
      <c r="L6204" s="108" t="n">
        <f aca="false">TRUNC(N6204-N6204*$O$2,2)</f>
        <v>11.09</v>
      </c>
      <c r="M6204" s="108" t="n">
        <f aca="false">TRUNC(O6204-O6204*$O$2,2)</f>
        <v>11.09</v>
      </c>
      <c r="N6204" s="0" t="n">
        <v>14.22</v>
      </c>
      <c r="O6204" s="0" t="n">
        <v>14.22</v>
      </c>
    </row>
    <row r="6205" customFormat="false" ht="39.6" hidden="false" customHeight="true" outlineLevel="0" collapsed="false">
      <c r="A6205" s="109" t="s">
        <v>1567</v>
      </c>
      <c r="B6205" s="110" t="s">
        <v>3711</v>
      </c>
      <c r="C6205" s="109" t="s">
        <v>29</v>
      </c>
      <c r="D6205" s="109" t="s">
        <v>3712</v>
      </c>
      <c r="E6205" s="111" t="s">
        <v>1570</v>
      </c>
      <c r="F6205" s="111"/>
      <c r="G6205" s="112" t="s">
        <v>31</v>
      </c>
      <c r="H6205" s="113" t="n">
        <v>0.0352</v>
      </c>
      <c r="I6205" s="114" t="n">
        <f aca="false">L6205</f>
        <v>16.92</v>
      </c>
      <c r="J6205" s="114" t="n">
        <f aca="false">M6205</f>
        <v>0.59</v>
      </c>
      <c r="L6205" s="108" t="n">
        <f aca="false">TRUNC(N6205-N6205*$O$2,2)</f>
        <v>16.92</v>
      </c>
      <c r="M6205" s="108" t="n">
        <f aca="false">TRUNC(O6205-O6205*$O$2,2)</f>
        <v>0.59</v>
      </c>
      <c r="N6205" s="0" t="n">
        <v>21.68</v>
      </c>
      <c r="O6205" s="0" t="n">
        <v>0.76</v>
      </c>
    </row>
    <row r="6206" customFormat="false" ht="39.6" hidden="false" customHeight="true" outlineLevel="0" collapsed="false">
      <c r="A6206" s="109" t="s">
        <v>1567</v>
      </c>
      <c r="B6206" s="110" t="s">
        <v>3707</v>
      </c>
      <c r="C6206" s="109" t="s">
        <v>29</v>
      </c>
      <c r="D6206" s="109" t="s">
        <v>3708</v>
      </c>
      <c r="E6206" s="111" t="s">
        <v>1570</v>
      </c>
      <c r="F6206" s="111"/>
      <c r="G6206" s="112" t="s">
        <v>31</v>
      </c>
      <c r="H6206" s="113" t="n">
        <v>0.0352</v>
      </c>
      <c r="I6206" s="114" t="n">
        <f aca="false">L6206</f>
        <v>23.53</v>
      </c>
      <c r="J6206" s="114" t="n">
        <f aca="false">M6206</f>
        <v>0.82</v>
      </c>
      <c r="L6206" s="108" t="n">
        <f aca="false">TRUNC(N6206-N6206*$O$2,2)</f>
        <v>23.53</v>
      </c>
      <c r="M6206" s="108" t="n">
        <f aca="false">TRUNC(O6206-O6206*$O$2,2)</f>
        <v>0.82</v>
      </c>
      <c r="N6206" s="0" t="n">
        <v>30.15</v>
      </c>
      <c r="O6206" s="0" t="n">
        <v>1.06</v>
      </c>
    </row>
    <row r="6207" customFormat="false" ht="51" hidden="false" customHeight="false" outlineLevel="0" collapsed="false">
      <c r="A6207" s="122" t="s">
        <v>1578</v>
      </c>
      <c r="B6207" s="123" t="s">
        <v>3741</v>
      </c>
      <c r="C6207" s="122" t="s">
        <v>29</v>
      </c>
      <c r="D6207" s="122" t="s">
        <v>3742</v>
      </c>
      <c r="E6207" s="124" t="s">
        <v>1581</v>
      </c>
      <c r="F6207" s="124"/>
      <c r="G6207" s="125" t="s">
        <v>65</v>
      </c>
      <c r="H6207" s="126" t="n">
        <v>1</v>
      </c>
      <c r="I6207" s="127" t="n">
        <f aca="false">L6207</f>
        <v>0.85</v>
      </c>
      <c r="J6207" s="127" t="n">
        <f aca="false">M6207</f>
        <v>0.85</v>
      </c>
      <c r="L6207" s="108" t="n">
        <f aca="false">TRUNC(N6207-N6207*$O$2,2)</f>
        <v>0.85</v>
      </c>
      <c r="M6207" s="108" t="n">
        <f aca="false">TRUNC(O6207-O6207*$O$2,2)</f>
        <v>0.85</v>
      </c>
      <c r="N6207" s="0" t="n">
        <v>1.1</v>
      </c>
      <c r="O6207" s="0" t="n">
        <v>1.1</v>
      </c>
    </row>
    <row r="6208" customFormat="false" ht="25.5" hidden="false" customHeight="false" outlineLevel="0" collapsed="false">
      <c r="A6208" s="122" t="s">
        <v>1578</v>
      </c>
      <c r="B6208" s="123" t="s">
        <v>3745</v>
      </c>
      <c r="C6208" s="122" t="s">
        <v>29</v>
      </c>
      <c r="D6208" s="122" t="s">
        <v>3746</v>
      </c>
      <c r="E6208" s="124" t="s">
        <v>1581</v>
      </c>
      <c r="F6208" s="124"/>
      <c r="G6208" s="125" t="s">
        <v>65</v>
      </c>
      <c r="H6208" s="126" t="n">
        <v>1</v>
      </c>
      <c r="I6208" s="127" t="n">
        <f aca="false">L6208</f>
        <v>8.81</v>
      </c>
      <c r="J6208" s="127" t="n">
        <f aca="false">M6208</f>
        <v>8.81</v>
      </c>
      <c r="L6208" s="108" t="n">
        <f aca="false">TRUNC(N6208-N6208*$O$2,2)</f>
        <v>8.81</v>
      </c>
      <c r="M6208" s="108" t="n">
        <f aca="false">TRUNC(O6208-O6208*$O$2,2)</f>
        <v>8.81</v>
      </c>
      <c r="N6208" s="0" t="n">
        <v>11.3</v>
      </c>
      <c r="O6208" s="0" t="n">
        <v>11.3</v>
      </c>
    </row>
    <row r="6209" customFormat="false" ht="12.75" hidden="false" customHeight="false" outlineLevel="0" collapsed="false">
      <c r="A6209" s="115"/>
      <c r="B6209" s="115"/>
      <c r="C6209" s="115"/>
      <c r="D6209" s="115"/>
      <c r="E6209" s="115"/>
      <c r="F6209" s="116"/>
      <c r="G6209" s="115"/>
      <c r="H6209" s="116"/>
      <c r="I6209" s="115"/>
      <c r="J6209" s="116"/>
      <c r="L6209" s="108"/>
      <c r="M6209" s="108" t="n">
        <f aca="false">TRUNC(O6209-O6209*$O$2,2)</f>
        <v>1.07</v>
      </c>
      <c r="N6209" s="0" t="s">
        <v>1574</v>
      </c>
      <c r="O6209" s="0" t="n">
        <v>1.38</v>
      </c>
    </row>
    <row r="6210" customFormat="false" ht="12.75" hidden="false" customHeight="false" outlineLevel="0" collapsed="false">
      <c r="A6210" s="115"/>
      <c r="B6210" s="115"/>
      <c r="C6210" s="115"/>
      <c r="D6210" s="115"/>
      <c r="E6210" s="115"/>
      <c r="F6210" s="116"/>
      <c r="G6210" s="115"/>
      <c r="H6210" s="117" t="s">
        <v>1575</v>
      </c>
      <c r="I6210" s="117"/>
      <c r="J6210" s="118" t="n">
        <f aca="false">M6210</f>
        <v>13.58</v>
      </c>
      <c r="L6210" s="108" t="n">
        <f aca="false">TRUNC(N6210-N6210*$O$2,2)</f>
        <v>0</v>
      </c>
      <c r="M6210" s="108" t="n">
        <f aca="false">TRUNC(O6210-O6210*$O$2,2)</f>
        <v>13.58</v>
      </c>
      <c r="N6210" s="0" t="n">
        <v>0</v>
      </c>
      <c r="O6210" s="0" t="n">
        <v>17.41</v>
      </c>
    </row>
    <row r="6211" customFormat="false" ht="13.5" hidden="false" customHeight="false" outlineLevel="0" collapsed="false">
      <c r="A6211" s="30"/>
      <c r="B6211" s="30"/>
      <c r="C6211" s="30"/>
      <c r="D6211" s="30"/>
      <c r="E6211" s="30"/>
      <c r="F6211" s="30"/>
      <c r="G6211" s="30"/>
      <c r="H6211" s="119"/>
      <c r="I6211" s="30"/>
      <c r="J6211" s="120"/>
      <c r="L6211" s="108"/>
      <c r="M6211" s="108" t="n">
        <f aca="false">TRUNC(O6211-O6211*$O$2,2)</f>
        <v>353.3</v>
      </c>
      <c r="N6211" s="0" t="s">
        <v>1576</v>
      </c>
      <c r="O6211" s="0" t="n">
        <v>452.66</v>
      </c>
    </row>
    <row r="6212" customFormat="false" ht="13.5" hidden="false" customHeight="false" outlineLevel="0" collapsed="false">
      <c r="A6212" s="121"/>
      <c r="B6212" s="121"/>
      <c r="C6212" s="121"/>
      <c r="D6212" s="121"/>
      <c r="E6212" s="121"/>
      <c r="F6212" s="121"/>
      <c r="G6212" s="121"/>
      <c r="H6212" s="121"/>
      <c r="I6212" s="121"/>
      <c r="J6212" s="121"/>
      <c r="L6212" s="108" t="n">
        <f aca="false">TRUNC(N6212-N6212*$O$2,2)</f>
        <v>0</v>
      </c>
      <c r="M6212" s="108" t="n">
        <f aca="false">TRUNC(O6212-O6212*$O$2,2)</f>
        <v>0</v>
      </c>
      <c r="N6212" s="0" t="n">
        <v>0</v>
      </c>
      <c r="O6212" s="0" t="n">
        <v>0</v>
      </c>
    </row>
    <row r="6213" customFormat="false" ht="15" hidden="false" customHeight="false" outlineLevel="0" collapsed="false">
      <c r="A6213" s="98" t="s">
        <v>995</v>
      </c>
      <c r="B6213" s="99" t="s">
        <v>8</v>
      </c>
      <c r="C6213" s="98" t="s">
        <v>9</v>
      </c>
      <c r="D6213" s="98" t="s">
        <v>10</v>
      </c>
      <c r="E6213" s="100" t="s">
        <v>1565</v>
      </c>
      <c r="F6213" s="100"/>
      <c r="G6213" s="101" t="s">
        <v>11</v>
      </c>
      <c r="H6213" s="99" t="s">
        <v>12</v>
      </c>
      <c r="I6213" s="99" t="s">
        <v>13</v>
      </c>
      <c r="J6213" s="99" t="s">
        <v>15</v>
      </c>
      <c r="L6213" s="108"/>
      <c r="M6213" s="108"/>
    </row>
    <row r="6214" customFormat="false" ht="26.45" hidden="false" customHeight="true" outlineLevel="0" collapsed="false">
      <c r="A6214" s="102" t="s">
        <v>1566</v>
      </c>
      <c r="B6214" s="103" t="s">
        <v>996</v>
      </c>
      <c r="C6214" s="102" t="s">
        <v>50</v>
      </c>
      <c r="D6214" s="102" t="s">
        <v>997</v>
      </c>
      <c r="E6214" s="104" t="s">
        <v>3732</v>
      </c>
      <c r="F6214" s="104"/>
      <c r="G6214" s="105" t="s">
        <v>24</v>
      </c>
      <c r="H6214" s="106" t="n">
        <v>1</v>
      </c>
      <c r="I6214" s="107" t="n">
        <f aca="false">L6214</f>
        <v>68.07</v>
      </c>
      <c r="J6214" s="107" t="n">
        <f aca="false">M6214</f>
        <v>68.07</v>
      </c>
      <c r="L6214" s="108" t="n">
        <f aca="false">TRUNC(N6214-N6214*$O$2,2)</f>
        <v>68.07</v>
      </c>
      <c r="M6214" s="108" t="n">
        <f aca="false">TRUNC(O6214-O6214*$O$2,2)</f>
        <v>68.07</v>
      </c>
      <c r="N6214" s="0" t="n">
        <v>87.22</v>
      </c>
      <c r="O6214" s="0" t="n">
        <v>87.22</v>
      </c>
    </row>
    <row r="6215" customFormat="false" ht="15" hidden="false" customHeight="false" outlineLevel="0" collapsed="false">
      <c r="A6215" s="98"/>
      <c r="B6215" s="99" t="s">
        <v>8</v>
      </c>
      <c r="C6215" s="98" t="s">
        <v>9</v>
      </c>
      <c r="D6215" s="98" t="s">
        <v>10</v>
      </c>
      <c r="E6215" s="100" t="s">
        <v>1565</v>
      </c>
      <c r="F6215" s="100"/>
      <c r="G6215" s="101" t="s">
        <v>11</v>
      </c>
      <c r="H6215" s="99" t="s">
        <v>12</v>
      </c>
      <c r="I6215" s="99" t="s">
        <v>13</v>
      </c>
      <c r="J6215" s="99" t="s">
        <v>15</v>
      </c>
      <c r="L6215" s="108"/>
      <c r="M6215" s="108"/>
    </row>
    <row r="6216" customFormat="false" ht="25.5" hidden="false" customHeight="false" outlineLevel="0" collapsed="false">
      <c r="A6216" s="109" t="s">
        <v>1566</v>
      </c>
      <c r="B6216" s="110" t="n">
        <v>10549</v>
      </c>
      <c r="C6216" s="109" t="s">
        <v>50</v>
      </c>
      <c r="D6216" s="109" t="s">
        <v>1620</v>
      </c>
      <c r="E6216" s="111" t="s">
        <v>1621</v>
      </c>
      <c r="F6216" s="111"/>
      <c r="G6216" s="112" t="s">
        <v>1610</v>
      </c>
      <c r="H6216" s="113" t="n">
        <v>0.3</v>
      </c>
      <c r="I6216" s="114" t="n">
        <f aca="false">L6216</f>
        <v>2.95</v>
      </c>
      <c r="J6216" s="114" t="n">
        <f aca="false">M6216</f>
        <v>0.88</v>
      </c>
      <c r="L6216" s="108" t="n">
        <f aca="false">TRUNC(N6216-N6216*$O$2,2)</f>
        <v>2.95</v>
      </c>
      <c r="M6216" s="108" t="n">
        <f aca="false">TRUNC(O6216-O6216*$O$2,2)</f>
        <v>0.88</v>
      </c>
      <c r="N6216" s="0" t="s">
        <v>1622</v>
      </c>
      <c r="O6216" s="0" t="s">
        <v>2804</v>
      </c>
    </row>
    <row r="6217" customFormat="false" ht="25.5" hidden="false" customHeight="false" outlineLevel="0" collapsed="false">
      <c r="A6217" s="122" t="s">
        <v>1578</v>
      </c>
      <c r="B6217" s="123" t="s">
        <v>1616</v>
      </c>
      <c r="C6217" s="122" t="s">
        <v>50</v>
      </c>
      <c r="D6217" s="122" t="s">
        <v>1617</v>
      </c>
      <c r="E6217" s="124" t="s">
        <v>1609</v>
      </c>
      <c r="F6217" s="124"/>
      <c r="G6217" s="125" t="s">
        <v>1610</v>
      </c>
      <c r="H6217" s="126" t="n">
        <v>0.3</v>
      </c>
      <c r="I6217" s="127" t="n">
        <f aca="false">L6217</f>
        <v>10.65</v>
      </c>
      <c r="J6217" s="127" t="n">
        <f aca="false">M6217</f>
        <v>3.19</v>
      </c>
      <c r="L6217" s="108" t="n">
        <f aca="false">TRUNC(N6217-N6217*$O$2,2)</f>
        <v>10.65</v>
      </c>
      <c r="M6217" s="108" t="n">
        <f aca="false">TRUNC(O6217-O6217*$O$2,2)</f>
        <v>3.19</v>
      </c>
      <c r="N6217" s="0" t="s">
        <v>1618</v>
      </c>
      <c r="O6217" s="0" t="s">
        <v>2809</v>
      </c>
    </row>
    <row r="6218" customFormat="false" ht="25.5" hidden="false" customHeight="false" outlineLevel="0" collapsed="false">
      <c r="A6218" s="122" t="s">
        <v>1578</v>
      </c>
      <c r="B6218" s="123" t="n">
        <v>9225</v>
      </c>
      <c r="C6218" s="122" t="s">
        <v>50</v>
      </c>
      <c r="D6218" s="122" t="s">
        <v>3749</v>
      </c>
      <c r="E6218" s="124" t="s">
        <v>1581</v>
      </c>
      <c r="F6218" s="124"/>
      <c r="G6218" s="125" t="s">
        <v>24</v>
      </c>
      <c r="H6218" s="126" t="n">
        <v>1</v>
      </c>
      <c r="I6218" s="127" t="n">
        <f aca="false">L6218</f>
        <v>58.69</v>
      </c>
      <c r="J6218" s="127" t="n">
        <f aca="false">M6218</f>
        <v>58.69</v>
      </c>
      <c r="L6218" s="108" t="n">
        <f aca="false">TRUNC(N6218-N6218*$O$2,2)</f>
        <v>58.69</v>
      </c>
      <c r="M6218" s="108" t="n">
        <f aca="false">TRUNC(O6218-O6218*$O$2,2)</f>
        <v>58.69</v>
      </c>
      <c r="N6218" s="0" t="s">
        <v>3750</v>
      </c>
      <c r="O6218" s="0" t="s">
        <v>3750</v>
      </c>
    </row>
    <row r="6219" customFormat="false" ht="25.5" hidden="false" customHeight="false" outlineLevel="0" collapsed="false">
      <c r="A6219" s="122" t="s">
        <v>1578</v>
      </c>
      <c r="B6219" s="123" t="s">
        <v>1744</v>
      </c>
      <c r="C6219" s="122" t="s">
        <v>50</v>
      </c>
      <c r="D6219" s="122" t="s">
        <v>1745</v>
      </c>
      <c r="E6219" s="124" t="s">
        <v>1609</v>
      </c>
      <c r="F6219" s="124"/>
      <c r="G6219" s="125" t="s">
        <v>1610</v>
      </c>
      <c r="H6219" s="126" t="n">
        <v>0.3</v>
      </c>
      <c r="I6219" s="127" t="n">
        <f aca="false">L6219</f>
        <v>14.93</v>
      </c>
      <c r="J6219" s="127" t="n">
        <f aca="false">M6219</f>
        <v>4.47</v>
      </c>
      <c r="L6219" s="108" t="n">
        <f aca="false">TRUNC(N6219-N6219*$O$2,2)</f>
        <v>14.93</v>
      </c>
      <c r="M6219" s="108" t="n">
        <f aca="false">TRUNC(O6219-O6219*$O$2,2)</f>
        <v>4.47</v>
      </c>
      <c r="N6219" s="0" t="s">
        <v>1746</v>
      </c>
      <c r="O6219" s="0" t="s">
        <v>3751</v>
      </c>
    </row>
    <row r="6220" customFormat="false" ht="25.5" hidden="false" customHeight="false" outlineLevel="0" collapsed="false">
      <c r="A6220" s="109" t="s">
        <v>1566</v>
      </c>
      <c r="B6220" s="110" t="n">
        <v>10552</v>
      </c>
      <c r="C6220" s="109" t="s">
        <v>50</v>
      </c>
      <c r="D6220" s="109" t="s">
        <v>1734</v>
      </c>
      <c r="E6220" s="111" t="s">
        <v>1621</v>
      </c>
      <c r="F6220" s="111"/>
      <c r="G6220" s="112" t="s">
        <v>1610</v>
      </c>
      <c r="H6220" s="113" t="n">
        <v>0.3</v>
      </c>
      <c r="I6220" s="114" t="n">
        <f aca="false">L6220</f>
        <v>2.84</v>
      </c>
      <c r="J6220" s="114" t="n">
        <f aca="false">M6220</f>
        <v>0.85</v>
      </c>
      <c r="L6220" s="108" t="n">
        <f aca="false">TRUNC(N6220-N6220*$O$2,2)</f>
        <v>2.84</v>
      </c>
      <c r="M6220" s="108" t="n">
        <f aca="false">TRUNC(O6220-O6220*$O$2,2)</f>
        <v>0.85</v>
      </c>
      <c r="N6220" s="0" t="s">
        <v>1735</v>
      </c>
      <c r="O6220" s="0" t="s">
        <v>3185</v>
      </c>
    </row>
    <row r="6221" customFormat="false" ht="13.9" hidden="false" customHeight="true" outlineLevel="0" collapsed="false">
      <c r="A6221" s="134" t="s">
        <v>1630</v>
      </c>
      <c r="B6221" s="134"/>
      <c r="C6221" s="134"/>
      <c r="D6221" s="134"/>
      <c r="E6221" s="134"/>
      <c r="F6221" s="134"/>
      <c r="G6221" s="134"/>
      <c r="H6221" s="134"/>
      <c r="I6221" s="134"/>
      <c r="J6221" s="134"/>
      <c r="L6221" s="108" t="n">
        <f aca="false">TRUNC(N6221-N6221*$O$2,2)</f>
        <v>0</v>
      </c>
      <c r="M6221" s="108" t="n">
        <f aca="false">TRUNC(O6221-O6221*$O$2,2)</f>
        <v>0</v>
      </c>
      <c r="N6221" s="0" t="n">
        <v>0</v>
      </c>
      <c r="O6221" s="0" t="n">
        <v>0</v>
      </c>
    </row>
    <row r="6222" customFormat="false" ht="15" hidden="false" customHeight="false" outlineLevel="0" collapsed="false">
      <c r="A6222" s="98"/>
      <c r="B6222" s="99" t="s">
        <v>8</v>
      </c>
      <c r="C6222" s="98" t="s">
        <v>9</v>
      </c>
      <c r="D6222" s="98" t="s">
        <v>10</v>
      </c>
      <c r="E6222" s="100" t="s">
        <v>1565</v>
      </c>
      <c r="F6222" s="100"/>
      <c r="G6222" s="101" t="s">
        <v>11</v>
      </c>
      <c r="H6222" s="99" t="s">
        <v>12</v>
      </c>
      <c r="I6222" s="99" t="s">
        <v>13</v>
      </c>
      <c r="J6222" s="99" t="s">
        <v>15</v>
      </c>
      <c r="L6222" s="108"/>
      <c r="M6222" s="108"/>
    </row>
    <row r="6223" customFormat="false" ht="12.75" hidden="false" customHeight="false" outlineLevel="0" collapsed="false">
      <c r="A6223" s="122" t="s">
        <v>1578</v>
      </c>
      <c r="B6223" s="123" t="n">
        <v>10362</v>
      </c>
      <c r="C6223" s="122" t="s">
        <v>50</v>
      </c>
      <c r="D6223" s="122" t="s">
        <v>1674</v>
      </c>
      <c r="E6223" s="124" t="s">
        <v>1642</v>
      </c>
      <c r="F6223" s="124"/>
      <c r="G6223" s="125" t="s">
        <v>24</v>
      </c>
      <c r="H6223" s="126" t="n">
        <v>0.0027</v>
      </c>
      <c r="I6223" s="127" t="n">
        <f aca="false">L6223</f>
        <v>9.78</v>
      </c>
      <c r="J6223" s="127" t="n">
        <f aca="false">M6223</f>
        <v>0.02</v>
      </c>
      <c r="L6223" s="108" t="n">
        <f aca="false">TRUNC(N6223-N6223*$O$2,2)</f>
        <v>9.78</v>
      </c>
      <c r="M6223" s="108" t="n">
        <f aca="false">TRUNC(O6223-O6223*$O$2,2)</f>
        <v>0.02</v>
      </c>
      <c r="N6223" s="0" t="s">
        <v>1675</v>
      </c>
      <c r="O6223" s="0" t="s">
        <v>1893</v>
      </c>
    </row>
    <row r="6224" customFormat="false" ht="12.75" hidden="false" customHeight="false" outlineLevel="0" collapsed="false">
      <c r="A6224" s="122" t="s">
        <v>1578</v>
      </c>
      <c r="B6224" s="123" t="n">
        <v>4728</v>
      </c>
      <c r="C6224" s="122" t="s">
        <v>50</v>
      </c>
      <c r="D6224" s="122" t="s">
        <v>1667</v>
      </c>
      <c r="E6224" s="124" t="s">
        <v>1581</v>
      </c>
      <c r="F6224" s="124"/>
      <c r="G6224" s="125" t="s">
        <v>24</v>
      </c>
      <c r="H6224" s="126" t="n">
        <v>9E-005</v>
      </c>
      <c r="I6224" s="127" t="n">
        <f aca="false">L6224</f>
        <v>14.5</v>
      </c>
      <c r="J6224" s="127" t="n">
        <f aca="false">M6224</f>
        <v>0</v>
      </c>
      <c r="L6224" s="108" t="n">
        <f aca="false">TRUNC(N6224-N6224*$O$2,2)</f>
        <v>14.5</v>
      </c>
      <c r="M6224" s="108" t="n">
        <f aca="false">TRUNC(O6224-O6224*$O$2,2)</f>
        <v>0</v>
      </c>
      <c r="N6224" s="0" t="s">
        <v>1668</v>
      </c>
      <c r="O6224" s="0" t="s">
        <v>1635</v>
      </c>
    </row>
    <row r="6225" customFormat="false" ht="25.5" hidden="false" customHeight="false" outlineLevel="0" collapsed="false">
      <c r="A6225" s="122" t="s">
        <v>1578</v>
      </c>
      <c r="B6225" s="123" t="n">
        <v>10761</v>
      </c>
      <c r="C6225" s="122" t="s">
        <v>50</v>
      </c>
      <c r="D6225" s="122" t="s">
        <v>1641</v>
      </c>
      <c r="E6225" s="124" t="s">
        <v>1642</v>
      </c>
      <c r="F6225" s="124"/>
      <c r="G6225" s="125" t="s">
        <v>24</v>
      </c>
      <c r="H6225" s="126" t="n">
        <v>0.06108</v>
      </c>
      <c r="I6225" s="127" t="n">
        <f aca="false">L6225</f>
        <v>3.9</v>
      </c>
      <c r="J6225" s="127" t="n">
        <f aca="false">M6225</f>
        <v>0.23</v>
      </c>
      <c r="L6225" s="108" t="n">
        <f aca="false">TRUNC(N6225-N6225*$O$2,2)</f>
        <v>3.9</v>
      </c>
      <c r="M6225" s="108" t="n">
        <f aca="false">TRUNC(O6225-O6225*$O$2,2)</f>
        <v>0.23</v>
      </c>
      <c r="N6225" s="0" t="s">
        <v>1643</v>
      </c>
      <c r="O6225" s="0" t="s">
        <v>1808</v>
      </c>
    </row>
    <row r="6226" customFormat="false" ht="25.5" hidden="false" customHeight="false" outlineLevel="0" collapsed="false">
      <c r="A6226" s="122" t="s">
        <v>1578</v>
      </c>
      <c r="B6226" s="123" t="s">
        <v>1659</v>
      </c>
      <c r="C6226" s="122" t="s">
        <v>50</v>
      </c>
      <c r="D6226" s="122" t="s">
        <v>1660</v>
      </c>
      <c r="E6226" s="124" t="s">
        <v>1581</v>
      </c>
      <c r="F6226" s="124"/>
      <c r="G6226" s="125" t="s">
        <v>1633</v>
      </c>
      <c r="H6226" s="126" t="n">
        <v>0.00045</v>
      </c>
      <c r="I6226" s="127" t="n">
        <f aca="false">L6226</f>
        <v>50.57</v>
      </c>
      <c r="J6226" s="127" t="n">
        <f aca="false">M6226</f>
        <v>0.01</v>
      </c>
      <c r="L6226" s="108" t="n">
        <f aca="false">TRUNC(N6226-N6226*$O$2,2)</f>
        <v>50.57</v>
      </c>
      <c r="M6226" s="108" t="n">
        <f aca="false">TRUNC(O6226-O6226*$O$2,2)</f>
        <v>0.01</v>
      </c>
      <c r="N6226" s="0" t="s">
        <v>1661</v>
      </c>
      <c r="O6226" s="0" t="s">
        <v>1678</v>
      </c>
    </row>
    <row r="6227" customFormat="false" ht="25.5" hidden="false" customHeight="false" outlineLevel="0" collapsed="false">
      <c r="A6227" s="122" t="s">
        <v>1578</v>
      </c>
      <c r="B6227" s="123" t="s">
        <v>1744</v>
      </c>
      <c r="C6227" s="122" t="s">
        <v>50</v>
      </c>
      <c r="D6227" s="122" t="s">
        <v>1745</v>
      </c>
      <c r="E6227" s="124" t="s">
        <v>1609</v>
      </c>
      <c r="F6227" s="124"/>
      <c r="G6227" s="125" t="s">
        <v>1610</v>
      </c>
      <c r="H6227" s="126" t="n">
        <v>0.3</v>
      </c>
      <c r="I6227" s="127" t="n">
        <f aca="false">L6227</f>
        <v>14.93</v>
      </c>
      <c r="J6227" s="127" t="n">
        <f aca="false">M6227</f>
        <v>4.47</v>
      </c>
      <c r="L6227" s="108" t="n">
        <f aca="false">TRUNC(N6227-N6227*$O$2,2)</f>
        <v>14.93</v>
      </c>
      <c r="M6227" s="108" t="n">
        <f aca="false">TRUNC(O6227-O6227*$O$2,2)</f>
        <v>4.47</v>
      </c>
      <c r="N6227" s="0" t="s">
        <v>1746</v>
      </c>
      <c r="O6227" s="0" t="s">
        <v>3751</v>
      </c>
    </row>
    <row r="6228" customFormat="false" ht="12.75" hidden="false" customHeight="false" outlineLevel="0" collapsed="false">
      <c r="A6228" s="122" t="s">
        <v>1578</v>
      </c>
      <c r="B6228" s="123" t="n">
        <v>11240</v>
      </c>
      <c r="C6228" s="122" t="s">
        <v>50</v>
      </c>
      <c r="D6228" s="122" t="s">
        <v>1782</v>
      </c>
      <c r="E6228" s="124" t="s">
        <v>1581</v>
      </c>
      <c r="F6228" s="124"/>
      <c r="G6228" s="125" t="s">
        <v>24</v>
      </c>
      <c r="H6228" s="126" t="n">
        <v>6E-005</v>
      </c>
      <c r="I6228" s="127" t="n">
        <f aca="false">L6228</f>
        <v>37.22</v>
      </c>
      <c r="J6228" s="127" t="n">
        <f aca="false">M6228</f>
        <v>0</v>
      </c>
      <c r="L6228" s="108" t="n">
        <f aca="false">TRUNC(N6228-N6228*$O$2,2)</f>
        <v>37.22</v>
      </c>
      <c r="M6228" s="108" t="n">
        <f aca="false">TRUNC(O6228-O6228*$O$2,2)</f>
        <v>0</v>
      </c>
      <c r="N6228" s="0" t="s">
        <v>1783</v>
      </c>
      <c r="O6228" s="0" t="s">
        <v>1635</v>
      </c>
    </row>
    <row r="6229" customFormat="false" ht="12.75" hidden="false" customHeight="false" outlineLevel="0" collapsed="false">
      <c r="A6229" s="122" t="s">
        <v>1578</v>
      </c>
      <c r="B6229" s="123" t="n">
        <v>11242</v>
      </c>
      <c r="C6229" s="122" t="s">
        <v>50</v>
      </c>
      <c r="D6229" s="122" t="s">
        <v>1829</v>
      </c>
      <c r="E6229" s="124" t="s">
        <v>1581</v>
      </c>
      <c r="F6229" s="124"/>
      <c r="G6229" s="125" t="s">
        <v>24</v>
      </c>
      <c r="H6229" s="126" t="n">
        <v>3E-005</v>
      </c>
      <c r="I6229" s="127" t="n">
        <f aca="false">L6229</f>
        <v>26.53</v>
      </c>
      <c r="J6229" s="127" t="n">
        <f aca="false">M6229</f>
        <v>0</v>
      </c>
      <c r="L6229" s="108" t="n">
        <f aca="false">TRUNC(N6229-N6229*$O$2,2)</f>
        <v>26.53</v>
      </c>
      <c r="M6229" s="108" t="n">
        <f aca="false">TRUNC(O6229-O6229*$O$2,2)</f>
        <v>0</v>
      </c>
      <c r="N6229" s="0" t="s">
        <v>1830</v>
      </c>
      <c r="O6229" s="0" t="s">
        <v>1635</v>
      </c>
    </row>
    <row r="6230" customFormat="false" ht="25.5" hidden="false" customHeight="false" outlineLevel="0" collapsed="false">
      <c r="A6230" s="122" t="s">
        <v>1578</v>
      </c>
      <c r="B6230" s="123" t="s">
        <v>1654</v>
      </c>
      <c r="C6230" s="122" t="s">
        <v>50</v>
      </c>
      <c r="D6230" s="122" t="s">
        <v>1655</v>
      </c>
      <c r="E6230" s="124" t="s">
        <v>1581</v>
      </c>
      <c r="F6230" s="124"/>
      <c r="G6230" s="125" t="s">
        <v>24</v>
      </c>
      <c r="H6230" s="126" t="n">
        <v>0.00036</v>
      </c>
      <c r="I6230" s="127" t="n">
        <f aca="false">L6230</f>
        <v>10.53</v>
      </c>
      <c r="J6230" s="127" t="n">
        <f aca="false">M6230</f>
        <v>0</v>
      </c>
      <c r="L6230" s="108" t="n">
        <f aca="false">TRUNC(N6230-N6230*$O$2,2)</f>
        <v>10.53</v>
      </c>
      <c r="M6230" s="108" t="n">
        <f aca="false">TRUNC(O6230-O6230*$O$2,2)</f>
        <v>0</v>
      </c>
      <c r="N6230" s="0" t="s">
        <v>1656</v>
      </c>
      <c r="O6230" s="0" t="s">
        <v>1635</v>
      </c>
    </row>
    <row r="6231" customFormat="false" ht="25.5" hidden="false" customHeight="false" outlineLevel="0" collapsed="false">
      <c r="A6231" s="122" t="s">
        <v>1578</v>
      </c>
      <c r="B6231" s="123" t="s">
        <v>1664</v>
      </c>
      <c r="C6231" s="122" t="s">
        <v>50</v>
      </c>
      <c r="D6231" s="122" t="s">
        <v>1665</v>
      </c>
      <c r="E6231" s="124" t="s">
        <v>1581</v>
      </c>
      <c r="F6231" s="124"/>
      <c r="G6231" s="125" t="s">
        <v>24</v>
      </c>
      <c r="H6231" s="126" t="n">
        <v>0.00012</v>
      </c>
      <c r="I6231" s="127" t="n">
        <f aca="false">L6231</f>
        <v>13.69</v>
      </c>
      <c r="J6231" s="127" t="n">
        <f aca="false">M6231</f>
        <v>0</v>
      </c>
      <c r="L6231" s="108" t="n">
        <f aca="false">TRUNC(N6231-N6231*$O$2,2)</f>
        <v>13.69</v>
      </c>
      <c r="M6231" s="108" t="n">
        <f aca="false">TRUNC(O6231-O6231*$O$2,2)</f>
        <v>0</v>
      </c>
      <c r="N6231" s="0" t="s">
        <v>1666</v>
      </c>
      <c r="O6231" s="0" t="s">
        <v>1635</v>
      </c>
    </row>
    <row r="6232" customFormat="false" ht="12.75" hidden="false" customHeight="false" outlineLevel="0" collapsed="false">
      <c r="A6232" s="122" t="s">
        <v>1578</v>
      </c>
      <c r="B6232" s="123" t="n">
        <v>158</v>
      </c>
      <c r="C6232" s="122" t="s">
        <v>50</v>
      </c>
      <c r="D6232" s="122" t="s">
        <v>1676</v>
      </c>
      <c r="E6232" s="124" t="s">
        <v>1581</v>
      </c>
      <c r="F6232" s="124"/>
      <c r="G6232" s="125" t="s">
        <v>24</v>
      </c>
      <c r="H6232" s="126" t="n">
        <v>0.06108</v>
      </c>
      <c r="I6232" s="127" t="n">
        <f aca="false">L6232</f>
        <v>10.92</v>
      </c>
      <c r="J6232" s="127" t="n">
        <f aca="false">M6232</f>
        <v>0.66</v>
      </c>
      <c r="L6232" s="108" t="n">
        <f aca="false">TRUNC(N6232-N6232*$O$2,2)</f>
        <v>10.92</v>
      </c>
      <c r="M6232" s="108" t="n">
        <f aca="false">TRUNC(O6232-O6232*$O$2,2)</f>
        <v>0.66</v>
      </c>
      <c r="N6232" s="0" t="s">
        <v>1677</v>
      </c>
      <c r="O6232" s="0" t="s">
        <v>1955</v>
      </c>
    </row>
    <row r="6233" customFormat="false" ht="12.75" hidden="false" customHeight="false" outlineLevel="0" collapsed="false">
      <c r="A6233" s="122" t="s">
        <v>1578</v>
      </c>
      <c r="B6233" s="123" t="n">
        <v>10788</v>
      </c>
      <c r="C6233" s="122" t="s">
        <v>50</v>
      </c>
      <c r="D6233" s="122" t="s">
        <v>1650</v>
      </c>
      <c r="E6233" s="124" t="s">
        <v>1581</v>
      </c>
      <c r="F6233" s="124"/>
      <c r="G6233" s="125" t="s">
        <v>24</v>
      </c>
      <c r="H6233" s="126" t="n">
        <v>6E-005</v>
      </c>
      <c r="I6233" s="127" t="n">
        <f aca="false">L6233</f>
        <v>28.8</v>
      </c>
      <c r="J6233" s="127" t="n">
        <f aca="false">M6233</f>
        <v>0</v>
      </c>
      <c r="L6233" s="108" t="n">
        <f aca="false">TRUNC(N6233-N6233*$O$2,2)</f>
        <v>28.8</v>
      </c>
      <c r="M6233" s="108" t="n">
        <f aca="false">TRUNC(O6233-O6233*$O$2,2)</f>
        <v>0</v>
      </c>
      <c r="N6233" s="0" t="s">
        <v>1651</v>
      </c>
      <c r="O6233" s="0" t="s">
        <v>1635</v>
      </c>
    </row>
    <row r="6234" customFormat="false" ht="12.75" hidden="false" customHeight="false" outlineLevel="0" collapsed="false">
      <c r="A6234" s="122" t="s">
        <v>1578</v>
      </c>
      <c r="B6234" s="123" t="n">
        <v>941</v>
      </c>
      <c r="C6234" s="122" t="s">
        <v>50</v>
      </c>
      <c r="D6234" s="122" t="s">
        <v>1652</v>
      </c>
      <c r="E6234" s="124" t="s">
        <v>1581</v>
      </c>
      <c r="F6234" s="124"/>
      <c r="G6234" s="125" t="s">
        <v>24</v>
      </c>
      <c r="H6234" s="126" t="n">
        <v>0.0009</v>
      </c>
      <c r="I6234" s="127" t="n">
        <f aca="false">L6234</f>
        <v>148.56</v>
      </c>
      <c r="J6234" s="127" t="n">
        <f aca="false">M6234</f>
        <v>0.13</v>
      </c>
      <c r="L6234" s="108" t="n">
        <f aca="false">TRUNC(N6234-N6234*$O$2,2)</f>
        <v>148.56</v>
      </c>
      <c r="M6234" s="108" t="n">
        <f aca="false">TRUNC(O6234-O6234*$O$2,2)</f>
        <v>0.13</v>
      </c>
      <c r="N6234" s="0" t="s">
        <v>1653</v>
      </c>
      <c r="O6234" s="0" t="s">
        <v>2318</v>
      </c>
    </row>
    <row r="6235" customFormat="false" ht="25.5" hidden="false" customHeight="false" outlineLevel="0" collapsed="false">
      <c r="A6235" s="122" t="s">
        <v>1578</v>
      </c>
      <c r="B6235" s="123" t="s">
        <v>1631</v>
      </c>
      <c r="C6235" s="122" t="s">
        <v>50</v>
      </c>
      <c r="D6235" s="122" t="s">
        <v>1632</v>
      </c>
      <c r="E6235" s="124" t="s">
        <v>1581</v>
      </c>
      <c r="F6235" s="124"/>
      <c r="G6235" s="125" t="s">
        <v>1633</v>
      </c>
      <c r="H6235" s="126" t="n">
        <v>0.00138</v>
      </c>
      <c r="I6235" s="127" t="n">
        <f aca="false">L6235</f>
        <v>9.48</v>
      </c>
      <c r="J6235" s="127" t="n">
        <f aca="false">M6235</f>
        <v>0</v>
      </c>
      <c r="L6235" s="108" t="n">
        <f aca="false">TRUNC(N6235-N6235*$O$2,2)</f>
        <v>9.48</v>
      </c>
      <c r="M6235" s="108" t="n">
        <f aca="false">TRUNC(O6235-O6235*$O$2,2)</f>
        <v>0</v>
      </c>
      <c r="N6235" s="0" t="s">
        <v>1634</v>
      </c>
      <c r="O6235" s="0" t="s">
        <v>1644</v>
      </c>
    </row>
    <row r="6236" customFormat="false" ht="12.75" hidden="false" customHeight="false" outlineLevel="0" collapsed="false">
      <c r="A6236" s="122" t="s">
        <v>1578</v>
      </c>
      <c r="B6236" s="123" t="n">
        <v>4729</v>
      </c>
      <c r="C6236" s="122" t="s">
        <v>50</v>
      </c>
      <c r="D6236" s="122" t="s">
        <v>1636</v>
      </c>
      <c r="E6236" s="124" t="s">
        <v>1581</v>
      </c>
      <c r="F6236" s="124"/>
      <c r="G6236" s="125" t="s">
        <v>24</v>
      </c>
      <c r="H6236" s="126" t="n">
        <v>3E-005</v>
      </c>
      <c r="I6236" s="127" t="n">
        <f aca="false">L6236</f>
        <v>24.58</v>
      </c>
      <c r="J6236" s="127" t="n">
        <f aca="false">M6236</f>
        <v>0</v>
      </c>
      <c r="L6236" s="108" t="n">
        <f aca="false">TRUNC(N6236-N6236*$O$2,2)</f>
        <v>24.58</v>
      </c>
      <c r="M6236" s="108" t="n">
        <f aca="false">TRUNC(O6236-O6236*$O$2,2)</f>
        <v>0</v>
      </c>
      <c r="N6236" s="0" t="s">
        <v>1637</v>
      </c>
      <c r="O6236" s="0" t="s">
        <v>1635</v>
      </c>
    </row>
    <row r="6237" customFormat="false" ht="12.75" hidden="false" customHeight="false" outlineLevel="0" collapsed="false">
      <c r="A6237" s="122" t="s">
        <v>1578</v>
      </c>
      <c r="B6237" s="123" t="n">
        <v>10517</v>
      </c>
      <c r="C6237" s="122" t="s">
        <v>50</v>
      </c>
      <c r="D6237" s="122" t="s">
        <v>1669</v>
      </c>
      <c r="E6237" s="124" t="s">
        <v>1642</v>
      </c>
      <c r="F6237" s="124"/>
      <c r="G6237" s="125" t="s">
        <v>1670</v>
      </c>
      <c r="H6237" s="126" t="n">
        <v>0.00024</v>
      </c>
      <c r="I6237" s="127" t="n">
        <f aca="false">L6237</f>
        <v>234.15</v>
      </c>
      <c r="J6237" s="127" t="n">
        <f aca="false">M6237</f>
        <v>0.05</v>
      </c>
      <c r="L6237" s="108" t="n">
        <f aca="false">TRUNC(N6237-N6237*$O$2,2)</f>
        <v>234.15</v>
      </c>
      <c r="M6237" s="108" t="n">
        <f aca="false">TRUNC(O6237-O6237*$O$2,2)</f>
        <v>0.05</v>
      </c>
      <c r="N6237" s="0" t="s">
        <v>1671</v>
      </c>
      <c r="O6237" s="0" t="s">
        <v>1623</v>
      </c>
    </row>
    <row r="6238" customFormat="false" ht="12.75" hidden="false" customHeight="false" outlineLevel="0" collapsed="false">
      <c r="A6238" s="122" t="s">
        <v>1578</v>
      </c>
      <c r="B6238" s="123" t="n">
        <v>1651</v>
      </c>
      <c r="C6238" s="122" t="s">
        <v>50</v>
      </c>
      <c r="D6238" s="122" t="s">
        <v>1638</v>
      </c>
      <c r="E6238" s="124" t="s">
        <v>1581</v>
      </c>
      <c r="F6238" s="124"/>
      <c r="G6238" s="125" t="s">
        <v>1639</v>
      </c>
      <c r="H6238" s="126" t="n">
        <v>0.00048</v>
      </c>
      <c r="I6238" s="127" t="n">
        <f aca="false">L6238</f>
        <v>4.95</v>
      </c>
      <c r="J6238" s="127" t="n">
        <f aca="false">M6238</f>
        <v>0</v>
      </c>
      <c r="L6238" s="108" t="n">
        <f aca="false">TRUNC(N6238-N6238*$O$2,2)</f>
        <v>4.95</v>
      </c>
      <c r="M6238" s="108" t="n">
        <f aca="false">TRUNC(O6238-O6238*$O$2,2)</f>
        <v>0</v>
      </c>
      <c r="N6238" s="0" t="s">
        <v>1640</v>
      </c>
      <c r="O6238" s="0" t="s">
        <v>1635</v>
      </c>
    </row>
    <row r="6239" customFormat="false" ht="25.5" hidden="false" customHeight="false" outlineLevel="0" collapsed="false">
      <c r="A6239" s="122" t="s">
        <v>1578</v>
      </c>
      <c r="B6239" s="123" t="n">
        <v>9225</v>
      </c>
      <c r="C6239" s="122" t="s">
        <v>50</v>
      </c>
      <c r="D6239" s="122" t="s">
        <v>3749</v>
      </c>
      <c r="E6239" s="124" t="s">
        <v>1581</v>
      </c>
      <c r="F6239" s="124"/>
      <c r="G6239" s="125" t="s">
        <v>24</v>
      </c>
      <c r="H6239" s="126" t="n">
        <v>1</v>
      </c>
      <c r="I6239" s="127" t="n">
        <f aca="false">L6239</f>
        <v>58.69</v>
      </c>
      <c r="J6239" s="127" t="n">
        <f aca="false">M6239</f>
        <v>58.69</v>
      </c>
      <c r="L6239" s="108" t="n">
        <f aca="false">TRUNC(N6239-N6239*$O$2,2)</f>
        <v>58.69</v>
      </c>
      <c r="M6239" s="108" t="n">
        <f aca="false">TRUNC(O6239-O6239*$O$2,2)</f>
        <v>58.69</v>
      </c>
      <c r="N6239" s="0" t="s">
        <v>3750</v>
      </c>
      <c r="O6239" s="0" t="s">
        <v>3750</v>
      </c>
    </row>
    <row r="6240" customFormat="false" ht="12.75" hidden="false" customHeight="false" outlineLevel="0" collapsed="false">
      <c r="A6240" s="122" t="s">
        <v>1578</v>
      </c>
      <c r="B6240" s="123" t="n">
        <v>10492</v>
      </c>
      <c r="C6240" s="122" t="s">
        <v>50</v>
      </c>
      <c r="D6240" s="122" t="s">
        <v>1662</v>
      </c>
      <c r="E6240" s="124" t="s">
        <v>1581</v>
      </c>
      <c r="F6240" s="124"/>
      <c r="G6240" s="125" t="s">
        <v>24</v>
      </c>
      <c r="H6240" s="126" t="n">
        <v>0.0027</v>
      </c>
      <c r="I6240" s="127" t="n">
        <f aca="false">L6240</f>
        <v>148.29</v>
      </c>
      <c r="J6240" s="127" t="n">
        <f aca="false">M6240</f>
        <v>0.39</v>
      </c>
      <c r="L6240" s="108" t="n">
        <f aca="false">TRUNC(N6240-N6240*$O$2,2)</f>
        <v>148.29</v>
      </c>
      <c r="M6240" s="108" t="n">
        <f aca="false">TRUNC(O6240-O6240*$O$2,2)</f>
        <v>0.39</v>
      </c>
      <c r="N6240" s="0" t="s">
        <v>1663</v>
      </c>
      <c r="O6240" s="0" t="s">
        <v>1778</v>
      </c>
    </row>
    <row r="6241" customFormat="false" ht="25.5" hidden="false" customHeight="false" outlineLevel="0" collapsed="false">
      <c r="A6241" s="122" t="s">
        <v>1578</v>
      </c>
      <c r="B6241" s="123" t="s">
        <v>1645</v>
      </c>
      <c r="C6241" s="122" t="s">
        <v>50</v>
      </c>
      <c r="D6241" s="122" t="s">
        <v>1646</v>
      </c>
      <c r="E6241" s="124" t="s">
        <v>1581</v>
      </c>
      <c r="F6241" s="124"/>
      <c r="G6241" s="125" t="s">
        <v>24</v>
      </c>
      <c r="H6241" s="126" t="n">
        <v>6E-005</v>
      </c>
      <c r="I6241" s="127" t="n">
        <f aca="false">L6241</f>
        <v>140.49</v>
      </c>
      <c r="J6241" s="127" t="n">
        <f aca="false">M6241</f>
        <v>0</v>
      </c>
      <c r="L6241" s="108" t="n">
        <f aca="false">TRUNC(N6241-N6241*$O$2,2)</f>
        <v>140.49</v>
      </c>
      <c r="M6241" s="108" t="n">
        <f aca="false">TRUNC(O6241-O6241*$O$2,2)</f>
        <v>0</v>
      </c>
      <c r="N6241" s="0" t="s">
        <v>1647</v>
      </c>
      <c r="O6241" s="0" t="s">
        <v>1644</v>
      </c>
    </row>
    <row r="6242" customFormat="false" ht="12.75" hidden="false" customHeight="false" outlineLevel="0" collapsed="false">
      <c r="A6242" s="122" t="s">
        <v>1578</v>
      </c>
      <c r="B6242" s="123" t="n">
        <v>11241</v>
      </c>
      <c r="C6242" s="122" t="s">
        <v>50</v>
      </c>
      <c r="D6242" s="122" t="s">
        <v>1836</v>
      </c>
      <c r="E6242" s="124" t="s">
        <v>1581</v>
      </c>
      <c r="F6242" s="124"/>
      <c r="G6242" s="125" t="s">
        <v>24</v>
      </c>
      <c r="H6242" s="126" t="n">
        <v>6E-005</v>
      </c>
      <c r="I6242" s="127" t="n">
        <f aca="false">L6242</f>
        <v>127.22</v>
      </c>
      <c r="J6242" s="127" t="n">
        <f aca="false">M6242</f>
        <v>0</v>
      </c>
      <c r="L6242" s="108" t="n">
        <f aca="false">TRUNC(N6242-N6242*$O$2,2)</f>
        <v>127.22</v>
      </c>
      <c r="M6242" s="108" t="n">
        <f aca="false">TRUNC(O6242-O6242*$O$2,2)</f>
        <v>0</v>
      </c>
      <c r="N6242" s="0" t="s">
        <v>1837</v>
      </c>
      <c r="O6242" s="0" t="s">
        <v>1635</v>
      </c>
    </row>
    <row r="6243" customFormat="false" ht="12.75" hidden="false" customHeight="false" outlineLevel="0" collapsed="false">
      <c r="A6243" s="122" t="s">
        <v>1578</v>
      </c>
      <c r="B6243" s="123" t="n">
        <v>2378</v>
      </c>
      <c r="C6243" s="122" t="s">
        <v>50</v>
      </c>
      <c r="D6243" s="122" t="s">
        <v>1657</v>
      </c>
      <c r="E6243" s="124" t="s">
        <v>1581</v>
      </c>
      <c r="F6243" s="124"/>
      <c r="G6243" s="125" t="s">
        <v>24</v>
      </c>
      <c r="H6243" s="126" t="n">
        <v>0.04785</v>
      </c>
      <c r="I6243" s="127" t="n">
        <f aca="false">L6243</f>
        <v>3.51</v>
      </c>
      <c r="J6243" s="127" t="n">
        <f aca="false">M6243</f>
        <v>0.16</v>
      </c>
      <c r="L6243" s="108" t="n">
        <f aca="false">TRUNC(N6243-N6243*$O$2,2)</f>
        <v>3.51</v>
      </c>
      <c r="M6243" s="108" t="n">
        <f aca="false">TRUNC(O6243-O6243*$O$2,2)</f>
        <v>0.16</v>
      </c>
      <c r="N6243" s="0" t="s">
        <v>1658</v>
      </c>
      <c r="O6243" s="0" t="s">
        <v>1993</v>
      </c>
    </row>
    <row r="6244" customFormat="false" ht="12.75" hidden="false" customHeight="false" outlineLevel="0" collapsed="false">
      <c r="A6244" s="122" t="s">
        <v>1578</v>
      </c>
      <c r="B6244" s="123" t="n">
        <v>10579</v>
      </c>
      <c r="C6244" s="122" t="s">
        <v>50</v>
      </c>
      <c r="D6244" s="122" t="s">
        <v>1818</v>
      </c>
      <c r="E6244" s="124" t="s">
        <v>1581</v>
      </c>
      <c r="F6244" s="124"/>
      <c r="G6244" s="125" t="s">
        <v>24</v>
      </c>
      <c r="H6244" s="126" t="n">
        <v>6E-005</v>
      </c>
      <c r="I6244" s="127" t="n">
        <f aca="false">L6244</f>
        <v>20.98</v>
      </c>
      <c r="J6244" s="127" t="n">
        <f aca="false">M6244</f>
        <v>0</v>
      </c>
      <c r="L6244" s="108" t="n">
        <f aca="false">TRUNC(N6244-N6244*$O$2,2)</f>
        <v>20.98</v>
      </c>
      <c r="M6244" s="108" t="n">
        <f aca="false">TRUNC(O6244-O6244*$O$2,2)</f>
        <v>0</v>
      </c>
      <c r="N6244" s="0" t="s">
        <v>1819</v>
      </c>
      <c r="O6244" s="0" t="s">
        <v>1635</v>
      </c>
    </row>
    <row r="6245" customFormat="false" ht="12.75" hidden="false" customHeight="false" outlineLevel="0" collapsed="false">
      <c r="A6245" s="122" t="s">
        <v>1578</v>
      </c>
      <c r="B6245" s="123" t="n">
        <v>10596</v>
      </c>
      <c r="C6245" s="122" t="s">
        <v>50</v>
      </c>
      <c r="D6245" s="122" t="s">
        <v>1672</v>
      </c>
      <c r="E6245" s="124" t="s">
        <v>1581</v>
      </c>
      <c r="F6245" s="124"/>
      <c r="G6245" s="125" t="s">
        <v>24</v>
      </c>
      <c r="H6245" s="126" t="n">
        <v>0.0027</v>
      </c>
      <c r="I6245" s="127" t="n">
        <f aca="false">L6245</f>
        <v>3.82</v>
      </c>
      <c r="J6245" s="127" t="n">
        <f aca="false">M6245</f>
        <v>0</v>
      </c>
      <c r="L6245" s="108" t="n">
        <f aca="false">TRUNC(N6245-N6245*$O$2,2)</f>
        <v>3.82</v>
      </c>
      <c r="M6245" s="108" t="n">
        <f aca="false">TRUNC(O6245-O6245*$O$2,2)</f>
        <v>0</v>
      </c>
      <c r="N6245" s="0" t="s">
        <v>1673</v>
      </c>
      <c r="O6245" s="0" t="s">
        <v>1644</v>
      </c>
    </row>
    <row r="6246" customFormat="false" ht="25.5" hidden="false" customHeight="false" outlineLevel="0" collapsed="false">
      <c r="A6246" s="122" t="s">
        <v>1578</v>
      </c>
      <c r="B6246" s="123" t="s">
        <v>1616</v>
      </c>
      <c r="C6246" s="122" t="s">
        <v>50</v>
      </c>
      <c r="D6246" s="122" t="s">
        <v>1617</v>
      </c>
      <c r="E6246" s="124" t="s">
        <v>1609</v>
      </c>
      <c r="F6246" s="124"/>
      <c r="G6246" s="125" t="s">
        <v>1610</v>
      </c>
      <c r="H6246" s="126" t="n">
        <v>0.3</v>
      </c>
      <c r="I6246" s="127" t="n">
        <f aca="false">L6246</f>
        <v>10.65</v>
      </c>
      <c r="J6246" s="127" t="n">
        <f aca="false">M6246</f>
        <v>3.19</v>
      </c>
      <c r="L6246" s="108" t="n">
        <f aca="false">TRUNC(N6246-N6246*$O$2,2)</f>
        <v>10.65</v>
      </c>
      <c r="M6246" s="108" t="n">
        <f aca="false">TRUNC(O6246-O6246*$O$2,2)</f>
        <v>3.19</v>
      </c>
      <c r="N6246" s="0" t="s">
        <v>1618</v>
      </c>
      <c r="O6246" s="0" t="s">
        <v>2809</v>
      </c>
    </row>
    <row r="6247" customFormat="false" ht="12.75" hidden="false" customHeight="false" outlineLevel="0" collapsed="false">
      <c r="A6247" s="122" t="s">
        <v>1578</v>
      </c>
      <c r="B6247" s="123" t="n">
        <v>10599</v>
      </c>
      <c r="C6247" s="122" t="s">
        <v>50</v>
      </c>
      <c r="D6247" s="122" t="s">
        <v>1648</v>
      </c>
      <c r="E6247" s="124" t="s">
        <v>1581</v>
      </c>
      <c r="F6247" s="124"/>
      <c r="G6247" s="125" t="s">
        <v>24</v>
      </c>
      <c r="H6247" s="126" t="n">
        <v>0.00108</v>
      </c>
      <c r="I6247" s="127" t="n">
        <f aca="false">L6247</f>
        <v>14.04</v>
      </c>
      <c r="J6247" s="127" t="n">
        <f aca="false">M6247</f>
        <v>0</v>
      </c>
      <c r="L6247" s="108" t="n">
        <f aca="false">TRUNC(N6247-N6247*$O$2,2)</f>
        <v>14.04</v>
      </c>
      <c r="M6247" s="108" t="n">
        <f aca="false">TRUNC(O6247-O6247*$O$2,2)</f>
        <v>0</v>
      </c>
      <c r="N6247" s="0" t="s">
        <v>1649</v>
      </c>
      <c r="O6247" s="0" t="s">
        <v>1644</v>
      </c>
    </row>
    <row r="6248" customFormat="false" ht="12.75" hidden="false" customHeight="false" outlineLevel="0" collapsed="false">
      <c r="A6248" s="115"/>
      <c r="B6248" s="115"/>
      <c r="C6248" s="115"/>
      <c r="D6248" s="115"/>
      <c r="E6248" s="115"/>
      <c r="F6248" s="116"/>
      <c r="G6248" s="115"/>
      <c r="H6248" s="116"/>
      <c r="I6248" s="115"/>
      <c r="J6248" s="116"/>
      <c r="L6248" s="108"/>
      <c r="M6248" s="108" t="n">
        <f aca="false">TRUNC(O6248-O6248*$O$2,2)</f>
        <v>7.66</v>
      </c>
      <c r="N6248" s="0" t="s">
        <v>1574</v>
      </c>
      <c r="O6248" s="0" t="n">
        <v>9.82</v>
      </c>
    </row>
    <row r="6249" customFormat="false" ht="12.75" hidden="false" customHeight="false" outlineLevel="0" collapsed="false">
      <c r="A6249" s="115"/>
      <c r="B6249" s="115"/>
      <c r="C6249" s="115"/>
      <c r="D6249" s="115"/>
      <c r="E6249" s="115"/>
      <c r="F6249" s="116"/>
      <c r="G6249" s="115"/>
      <c r="H6249" s="117" t="s">
        <v>1575</v>
      </c>
      <c r="I6249" s="117"/>
      <c r="J6249" s="118" t="n">
        <f aca="false">M6249</f>
        <v>83.36</v>
      </c>
      <c r="L6249" s="108" t="n">
        <f aca="false">TRUNC(N6249-N6249*$O$2,2)</f>
        <v>0</v>
      </c>
      <c r="M6249" s="108" t="n">
        <f aca="false">TRUNC(O6249-O6249*$O$2,2)</f>
        <v>83.36</v>
      </c>
      <c r="N6249" s="0" t="n">
        <v>0</v>
      </c>
      <c r="O6249" s="0" t="n">
        <v>106.81</v>
      </c>
    </row>
    <row r="6250" customFormat="false" ht="13.5" hidden="false" customHeight="false" outlineLevel="0" collapsed="false">
      <c r="A6250" s="30"/>
      <c r="B6250" s="30"/>
      <c r="C6250" s="30"/>
      <c r="D6250" s="30"/>
      <c r="E6250" s="30"/>
      <c r="F6250" s="30"/>
      <c r="G6250" s="30"/>
      <c r="H6250" s="119"/>
      <c r="I6250" s="30"/>
      <c r="J6250" s="120"/>
      <c r="L6250" s="108"/>
      <c r="M6250" s="108" t="n">
        <f aca="false">TRUNC(O6250-O6250*$O$2,2)</f>
        <v>333.46</v>
      </c>
      <c r="N6250" s="0" t="s">
        <v>1576</v>
      </c>
      <c r="O6250" s="0" t="n">
        <v>427.24</v>
      </c>
    </row>
    <row r="6251" customFormat="false" ht="13.5" hidden="false" customHeight="false" outlineLevel="0" collapsed="false">
      <c r="A6251" s="121"/>
      <c r="B6251" s="121"/>
      <c r="C6251" s="121"/>
      <c r="D6251" s="121"/>
      <c r="E6251" s="121"/>
      <c r="F6251" s="121"/>
      <c r="G6251" s="121"/>
      <c r="H6251" s="121"/>
      <c r="I6251" s="121"/>
      <c r="J6251" s="121"/>
      <c r="L6251" s="108" t="n">
        <f aca="false">TRUNC(N6251-N6251*$O$2,2)</f>
        <v>0</v>
      </c>
      <c r="M6251" s="108" t="n">
        <f aca="false">TRUNC(O6251-O6251*$O$2,2)</f>
        <v>0</v>
      </c>
      <c r="N6251" s="0" t="n">
        <v>0</v>
      </c>
      <c r="O6251" s="0" t="n">
        <v>0</v>
      </c>
    </row>
    <row r="6252" customFormat="false" ht="15" hidden="false" customHeight="false" outlineLevel="0" collapsed="false">
      <c r="A6252" s="98"/>
      <c r="B6252" s="99" t="s">
        <v>8</v>
      </c>
      <c r="C6252" s="98" t="s">
        <v>9</v>
      </c>
      <c r="D6252" s="98" t="s">
        <v>10</v>
      </c>
      <c r="E6252" s="100" t="s">
        <v>1565</v>
      </c>
      <c r="F6252" s="100"/>
      <c r="G6252" s="101" t="s">
        <v>11</v>
      </c>
      <c r="H6252" s="99" t="s">
        <v>12</v>
      </c>
      <c r="I6252" s="99" t="s">
        <v>13</v>
      </c>
      <c r="J6252" s="99" t="s">
        <v>15</v>
      </c>
      <c r="L6252" s="108"/>
      <c r="M6252" s="108"/>
    </row>
    <row r="6253" customFormat="false" ht="38.25" hidden="false" customHeight="false" outlineLevel="0" collapsed="false">
      <c r="A6253" s="128" t="s">
        <v>1578</v>
      </c>
      <c r="B6253" s="129" t="s">
        <v>999</v>
      </c>
      <c r="C6253" s="128" t="s">
        <v>50</v>
      </c>
      <c r="D6253" s="128" t="s">
        <v>1000</v>
      </c>
      <c r="E6253" s="130" t="s">
        <v>1581</v>
      </c>
      <c r="F6253" s="130"/>
      <c r="G6253" s="131" t="s">
        <v>24</v>
      </c>
      <c r="H6253" s="132" t="n">
        <v>1</v>
      </c>
      <c r="I6253" s="133" t="n">
        <f aca="false">L6253</f>
        <v>92.78</v>
      </c>
      <c r="J6253" s="133" t="n">
        <f aca="false">M6253</f>
        <v>92.78</v>
      </c>
      <c r="L6253" s="108" t="n">
        <f aca="false">TRUNC(N6253-N6253*$O$2,2)</f>
        <v>92.78</v>
      </c>
      <c r="M6253" s="108" t="n">
        <f aca="false">TRUNC(O6253-O6253*$O$2,2)</f>
        <v>92.78</v>
      </c>
      <c r="N6253" s="0" t="n">
        <v>118.88</v>
      </c>
      <c r="O6253" s="0" t="n">
        <v>118.88</v>
      </c>
    </row>
    <row r="6254" customFormat="false" ht="12.75" hidden="false" customHeight="false" outlineLevel="0" collapsed="false">
      <c r="A6254" s="115"/>
      <c r="B6254" s="115"/>
      <c r="C6254" s="115"/>
      <c r="D6254" s="115"/>
      <c r="E6254" s="115"/>
      <c r="F6254" s="116"/>
      <c r="G6254" s="115"/>
      <c r="H6254" s="116"/>
      <c r="I6254" s="115"/>
      <c r="J6254" s="116"/>
      <c r="L6254" s="108"/>
      <c r="M6254" s="108" t="n">
        <f aca="false">TRUNC(O6254-O6254*$O$2,2)</f>
        <v>0</v>
      </c>
      <c r="N6254" s="0" t="s">
        <v>1574</v>
      </c>
      <c r="O6254" s="0" t="n">
        <v>0</v>
      </c>
    </row>
    <row r="6255" customFormat="false" ht="12.75" hidden="false" customHeight="false" outlineLevel="0" collapsed="false">
      <c r="A6255" s="115"/>
      <c r="B6255" s="115"/>
      <c r="C6255" s="115"/>
      <c r="D6255" s="115"/>
      <c r="E6255" s="115"/>
      <c r="F6255" s="116"/>
      <c r="G6255" s="115"/>
      <c r="H6255" s="117" t="s">
        <v>1575</v>
      </c>
      <c r="I6255" s="117"/>
      <c r="J6255" s="118" t="n">
        <f aca="false">M6255</f>
        <v>113.63</v>
      </c>
      <c r="L6255" s="108" t="n">
        <f aca="false">TRUNC(N6255-N6255*$O$2,2)</f>
        <v>0</v>
      </c>
      <c r="M6255" s="108" t="n">
        <f aca="false">TRUNC(O6255-O6255*$O$2,2)</f>
        <v>113.63</v>
      </c>
      <c r="N6255" s="0" t="n">
        <v>0</v>
      </c>
      <c r="O6255" s="0" t="n">
        <v>145.59</v>
      </c>
    </row>
    <row r="6256" customFormat="false" ht="13.5" hidden="false" customHeight="false" outlineLevel="0" collapsed="false">
      <c r="A6256" s="30"/>
      <c r="B6256" s="30"/>
      <c r="C6256" s="30"/>
      <c r="D6256" s="30"/>
      <c r="E6256" s="30"/>
      <c r="F6256" s="30"/>
      <c r="G6256" s="30"/>
      <c r="H6256" s="119"/>
      <c r="I6256" s="30"/>
      <c r="J6256" s="120"/>
      <c r="L6256" s="108"/>
      <c r="M6256" s="108" t="n">
        <f aca="false">TRUNC(O6256-O6256*$O$2,2)</f>
        <v>340.89</v>
      </c>
      <c r="N6256" s="0" t="s">
        <v>1576</v>
      </c>
      <c r="O6256" s="0" t="n">
        <v>436.77</v>
      </c>
    </row>
    <row r="6257" customFormat="false" ht="13.5" hidden="false" customHeight="false" outlineLevel="0" collapsed="false">
      <c r="A6257" s="121"/>
      <c r="B6257" s="121"/>
      <c r="C6257" s="121"/>
      <c r="D6257" s="121"/>
      <c r="E6257" s="121"/>
      <c r="F6257" s="121"/>
      <c r="G6257" s="121"/>
      <c r="H6257" s="121"/>
      <c r="I6257" s="121"/>
      <c r="J6257" s="121"/>
      <c r="L6257" s="108" t="n">
        <f aca="false">TRUNC(N6257-N6257*$O$2,2)</f>
        <v>0</v>
      </c>
      <c r="M6257" s="108" t="n">
        <f aca="false">TRUNC(O6257-O6257*$O$2,2)</f>
        <v>0</v>
      </c>
      <c r="N6257" s="0" t="n">
        <v>0</v>
      </c>
      <c r="O6257" s="0" t="n">
        <v>0</v>
      </c>
    </row>
    <row r="6258" customFormat="false" ht="15" hidden="false" customHeight="false" outlineLevel="0" collapsed="false">
      <c r="A6258" s="98"/>
      <c r="B6258" s="99" t="s">
        <v>8</v>
      </c>
      <c r="C6258" s="98" t="s">
        <v>9</v>
      </c>
      <c r="D6258" s="98" t="s">
        <v>10</v>
      </c>
      <c r="E6258" s="100" t="s">
        <v>1565</v>
      </c>
      <c r="F6258" s="100"/>
      <c r="G6258" s="101" t="s">
        <v>11</v>
      </c>
      <c r="H6258" s="99" t="s">
        <v>12</v>
      </c>
      <c r="I6258" s="99" t="s">
        <v>13</v>
      </c>
      <c r="J6258" s="99" t="s">
        <v>15</v>
      </c>
      <c r="L6258" s="108"/>
      <c r="M6258" s="108"/>
    </row>
    <row r="6259" customFormat="false" ht="38.25" hidden="false" customHeight="false" outlineLevel="0" collapsed="false">
      <c r="A6259" s="128" t="s">
        <v>1578</v>
      </c>
      <c r="B6259" s="129" t="s">
        <v>1002</v>
      </c>
      <c r="C6259" s="128" t="s">
        <v>50</v>
      </c>
      <c r="D6259" s="128" t="s">
        <v>1003</v>
      </c>
      <c r="E6259" s="130" t="s">
        <v>1581</v>
      </c>
      <c r="F6259" s="130"/>
      <c r="G6259" s="131" t="s">
        <v>24</v>
      </c>
      <c r="H6259" s="132" t="n">
        <v>1</v>
      </c>
      <c r="I6259" s="133" t="n">
        <f aca="false">L6259</f>
        <v>94.44</v>
      </c>
      <c r="J6259" s="133" t="n">
        <f aca="false">M6259</f>
        <v>94.44</v>
      </c>
      <c r="L6259" s="108" t="n">
        <f aca="false">TRUNC(N6259-N6259*$O$2,2)</f>
        <v>94.44</v>
      </c>
      <c r="M6259" s="108" t="n">
        <f aca="false">TRUNC(O6259-O6259*$O$2,2)</f>
        <v>94.44</v>
      </c>
      <c r="N6259" s="0" t="n">
        <v>121</v>
      </c>
      <c r="O6259" s="0" t="n">
        <v>121</v>
      </c>
    </row>
    <row r="6260" customFormat="false" ht="12.75" hidden="false" customHeight="false" outlineLevel="0" collapsed="false">
      <c r="A6260" s="115"/>
      <c r="B6260" s="115"/>
      <c r="C6260" s="115"/>
      <c r="D6260" s="115"/>
      <c r="E6260" s="115"/>
      <c r="F6260" s="116"/>
      <c r="G6260" s="115"/>
      <c r="H6260" s="116"/>
      <c r="I6260" s="115"/>
      <c r="J6260" s="116"/>
      <c r="L6260" s="108"/>
      <c r="M6260" s="108" t="n">
        <f aca="false">TRUNC(O6260-O6260*$O$2,2)</f>
        <v>0</v>
      </c>
      <c r="N6260" s="0" t="s">
        <v>1574</v>
      </c>
      <c r="O6260" s="0" t="n">
        <v>0</v>
      </c>
    </row>
    <row r="6261" customFormat="false" ht="12.75" hidden="false" customHeight="false" outlineLevel="0" collapsed="false">
      <c r="A6261" s="115"/>
      <c r="B6261" s="115"/>
      <c r="C6261" s="115"/>
      <c r="D6261" s="115"/>
      <c r="E6261" s="115"/>
      <c r="F6261" s="116"/>
      <c r="G6261" s="115"/>
      <c r="H6261" s="117" t="s">
        <v>1575</v>
      </c>
      <c r="I6261" s="117"/>
      <c r="J6261" s="118" t="n">
        <f aca="false">M6261</f>
        <v>115.65</v>
      </c>
      <c r="L6261" s="108" t="n">
        <f aca="false">TRUNC(N6261-N6261*$O$2,2)</f>
        <v>0</v>
      </c>
      <c r="M6261" s="108" t="n">
        <f aca="false">TRUNC(O6261-O6261*$O$2,2)</f>
        <v>115.65</v>
      </c>
      <c r="N6261" s="0" t="n">
        <v>0</v>
      </c>
      <c r="O6261" s="0" t="n">
        <v>148.18</v>
      </c>
    </row>
    <row r="6262" customFormat="false" ht="13.5" hidden="false" customHeight="false" outlineLevel="0" collapsed="false">
      <c r="A6262" s="30"/>
      <c r="B6262" s="30"/>
      <c r="C6262" s="30"/>
      <c r="D6262" s="30"/>
      <c r="E6262" s="30"/>
      <c r="F6262" s="30"/>
      <c r="G6262" s="30"/>
      <c r="H6262" s="119"/>
      <c r="I6262" s="30"/>
      <c r="J6262" s="120"/>
      <c r="L6262" s="108"/>
      <c r="M6262" s="108" t="n">
        <f aca="false">TRUNC(O6262-O6262*$O$2,2)</f>
        <v>115.65</v>
      </c>
      <c r="N6262" s="0" t="s">
        <v>1576</v>
      </c>
      <c r="O6262" s="0" t="n">
        <v>148.18</v>
      </c>
    </row>
    <row r="6263" customFormat="false" ht="13.5" hidden="false" customHeight="false" outlineLevel="0" collapsed="false">
      <c r="A6263" s="121"/>
      <c r="B6263" s="121"/>
      <c r="C6263" s="121"/>
      <c r="D6263" s="121"/>
      <c r="E6263" s="121"/>
      <c r="F6263" s="121"/>
      <c r="G6263" s="121"/>
      <c r="H6263" s="121"/>
      <c r="I6263" s="121"/>
      <c r="J6263" s="121"/>
      <c r="L6263" s="108" t="n">
        <f aca="false">TRUNC(N6263-N6263*$O$2,2)</f>
        <v>0</v>
      </c>
      <c r="M6263" s="108" t="n">
        <f aca="false">TRUNC(O6263-O6263*$O$2,2)</f>
        <v>0</v>
      </c>
      <c r="N6263" s="0" t="n">
        <v>0</v>
      </c>
      <c r="O6263" s="0" t="n">
        <v>0</v>
      </c>
    </row>
    <row r="6264" customFormat="false" ht="12.75" hidden="false" customHeight="false" outlineLevel="0" collapsed="false">
      <c r="A6264" s="22" t="s">
        <v>1004</v>
      </c>
      <c r="B6264" s="22"/>
      <c r="C6264" s="22"/>
      <c r="D6264" s="22" t="s">
        <v>1005</v>
      </c>
      <c r="E6264" s="22"/>
      <c r="F6264" s="96"/>
      <c r="G6264" s="96"/>
      <c r="H6264" s="24"/>
      <c r="I6264" s="22"/>
      <c r="J6264" s="97"/>
      <c r="L6264" s="108" t="n">
        <f aca="false">TRUNC(N6264-N6264*$O$2,2)</f>
        <v>0</v>
      </c>
      <c r="M6264" s="108" t="n">
        <f aca="false">TRUNC(O6264-O6264*$O$2,2)</f>
        <v>0</v>
      </c>
      <c r="N6264" s="0" t="n">
        <v>0</v>
      </c>
      <c r="O6264" s="0" t="n">
        <v>0</v>
      </c>
    </row>
    <row r="6265" customFormat="false" ht="15" hidden="false" customHeight="false" outlineLevel="0" collapsed="false">
      <c r="A6265" s="98" t="s">
        <v>1006</v>
      </c>
      <c r="B6265" s="99" t="s">
        <v>8</v>
      </c>
      <c r="C6265" s="98" t="s">
        <v>9</v>
      </c>
      <c r="D6265" s="98" t="s">
        <v>10</v>
      </c>
      <c r="E6265" s="100" t="s">
        <v>1565</v>
      </c>
      <c r="F6265" s="100"/>
      <c r="G6265" s="101" t="s">
        <v>11</v>
      </c>
      <c r="H6265" s="99" t="s">
        <v>12</v>
      </c>
      <c r="I6265" s="99" t="s">
        <v>13</v>
      </c>
      <c r="J6265" s="99" t="s">
        <v>15</v>
      </c>
      <c r="L6265" s="108"/>
      <c r="M6265" s="108"/>
    </row>
    <row r="6266" customFormat="false" ht="52.9" hidden="false" customHeight="true" outlineLevel="0" collapsed="false">
      <c r="A6266" s="102" t="s">
        <v>1566</v>
      </c>
      <c r="B6266" s="103" t="s">
        <v>1007</v>
      </c>
      <c r="C6266" s="102" t="s">
        <v>29</v>
      </c>
      <c r="D6266" s="102" t="s">
        <v>1008</v>
      </c>
      <c r="E6266" s="104" t="s">
        <v>3706</v>
      </c>
      <c r="F6266" s="104"/>
      <c r="G6266" s="105" t="s">
        <v>117</v>
      </c>
      <c r="H6266" s="106" t="n">
        <v>1</v>
      </c>
      <c r="I6266" s="107" t="n">
        <f aca="false">L6266</f>
        <v>2.44</v>
      </c>
      <c r="J6266" s="107" t="n">
        <f aca="false">M6266</f>
        <v>2.44</v>
      </c>
      <c r="L6266" s="108" t="n">
        <f aca="false">TRUNC(N6266-N6266*$O$2,2)</f>
        <v>2.44</v>
      </c>
      <c r="M6266" s="108" t="n">
        <f aca="false">TRUNC(O6266-O6266*$O$2,2)</f>
        <v>2.44</v>
      </c>
      <c r="N6266" s="0" t="n">
        <v>3.13</v>
      </c>
      <c r="O6266" s="0" t="n">
        <v>3.13</v>
      </c>
    </row>
    <row r="6267" customFormat="false" ht="39.6" hidden="false" customHeight="true" outlineLevel="0" collapsed="false">
      <c r="A6267" s="109" t="s">
        <v>1567</v>
      </c>
      <c r="B6267" s="110" t="s">
        <v>3707</v>
      </c>
      <c r="C6267" s="109" t="s">
        <v>29</v>
      </c>
      <c r="D6267" s="109" t="s">
        <v>3708</v>
      </c>
      <c r="E6267" s="111" t="s">
        <v>1570</v>
      </c>
      <c r="F6267" s="111"/>
      <c r="G6267" s="112" t="s">
        <v>31</v>
      </c>
      <c r="H6267" s="113" t="n">
        <v>0.023</v>
      </c>
      <c r="I6267" s="114" t="n">
        <f aca="false">L6267</f>
        <v>23.53</v>
      </c>
      <c r="J6267" s="114" t="n">
        <f aca="false">M6267</f>
        <v>0.53</v>
      </c>
      <c r="L6267" s="108" t="n">
        <f aca="false">TRUNC(N6267-N6267*$O$2,2)</f>
        <v>23.53</v>
      </c>
      <c r="M6267" s="108" t="n">
        <f aca="false">TRUNC(O6267-O6267*$O$2,2)</f>
        <v>0.53</v>
      </c>
      <c r="N6267" s="0" t="n">
        <v>30.15</v>
      </c>
      <c r="O6267" s="0" t="n">
        <v>0.69</v>
      </c>
    </row>
    <row r="6268" customFormat="false" ht="39.6" hidden="false" customHeight="true" outlineLevel="0" collapsed="false">
      <c r="A6268" s="109" t="s">
        <v>1567</v>
      </c>
      <c r="B6268" s="110" t="s">
        <v>3711</v>
      </c>
      <c r="C6268" s="109" t="s">
        <v>29</v>
      </c>
      <c r="D6268" s="109" t="s">
        <v>3712</v>
      </c>
      <c r="E6268" s="111" t="s">
        <v>1570</v>
      </c>
      <c r="F6268" s="111"/>
      <c r="G6268" s="112" t="s">
        <v>31</v>
      </c>
      <c r="H6268" s="113" t="n">
        <v>0.023</v>
      </c>
      <c r="I6268" s="114" t="n">
        <f aca="false">L6268</f>
        <v>16.92</v>
      </c>
      <c r="J6268" s="114" t="n">
        <f aca="false">M6268</f>
        <v>0.38</v>
      </c>
      <c r="L6268" s="108" t="n">
        <f aca="false">TRUNC(N6268-N6268*$O$2,2)</f>
        <v>16.92</v>
      </c>
      <c r="M6268" s="108" t="n">
        <f aca="false">TRUNC(O6268-O6268*$O$2,2)</f>
        <v>0.38</v>
      </c>
      <c r="N6268" s="0" t="n">
        <v>21.68</v>
      </c>
      <c r="O6268" s="0" t="n">
        <v>0.49</v>
      </c>
    </row>
    <row r="6269" customFormat="false" ht="38.25" hidden="false" customHeight="false" outlineLevel="0" collapsed="false">
      <c r="A6269" s="122" t="s">
        <v>1578</v>
      </c>
      <c r="B6269" s="123" t="s">
        <v>3752</v>
      </c>
      <c r="C6269" s="122" t="s">
        <v>29</v>
      </c>
      <c r="D6269" s="122" t="s">
        <v>3753</v>
      </c>
      <c r="E6269" s="124" t="s">
        <v>1581</v>
      </c>
      <c r="F6269" s="124"/>
      <c r="G6269" s="125" t="s">
        <v>117</v>
      </c>
      <c r="H6269" s="126" t="n">
        <v>1.2434</v>
      </c>
      <c r="I6269" s="127" t="n">
        <f aca="false">L6269</f>
        <v>1.18</v>
      </c>
      <c r="J6269" s="127" t="n">
        <f aca="false">M6269</f>
        <v>1.46</v>
      </c>
      <c r="L6269" s="108" t="n">
        <f aca="false">TRUNC(N6269-N6269*$O$2,2)</f>
        <v>1.18</v>
      </c>
      <c r="M6269" s="108" t="n">
        <f aca="false">TRUNC(O6269-O6269*$O$2,2)</f>
        <v>1.46</v>
      </c>
      <c r="N6269" s="0" t="n">
        <v>1.52</v>
      </c>
      <c r="O6269" s="0" t="n">
        <v>1.88</v>
      </c>
    </row>
    <row r="6270" customFormat="false" ht="25.5" hidden="false" customHeight="false" outlineLevel="0" collapsed="false">
      <c r="A6270" s="122" t="s">
        <v>1578</v>
      </c>
      <c r="B6270" s="123" t="s">
        <v>3754</v>
      </c>
      <c r="C6270" s="122" t="s">
        <v>29</v>
      </c>
      <c r="D6270" s="122" t="s">
        <v>3755</v>
      </c>
      <c r="E6270" s="124" t="s">
        <v>1581</v>
      </c>
      <c r="F6270" s="124"/>
      <c r="G6270" s="125" t="s">
        <v>65</v>
      </c>
      <c r="H6270" s="126" t="n">
        <v>0.0094</v>
      </c>
      <c r="I6270" s="127" t="n">
        <f aca="false">L6270</f>
        <v>6</v>
      </c>
      <c r="J6270" s="127" t="n">
        <f aca="false">M6270</f>
        <v>0.05</v>
      </c>
      <c r="L6270" s="108" t="n">
        <f aca="false">TRUNC(N6270-N6270*$O$2,2)</f>
        <v>6</v>
      </c>
      <c r="M6270" s="108" t="n">
        <f aca="false">TRUNC(O6270-O6270*$O$2,2)</f>
        <v>0.05</v>
      </c>
      <c r="N6270" s="0" t="n">
        <v>7.7</v>
      </c>
      <c r="O6270" s="0" t="n">
        <v>0.07</v>
      </c>
    </row>
    <row r="6271" customFormat="false" ht="12.75" hidden="false" customHeight="false" outlineLevel="0" collapsed="false">
      <c r="A6271" s="115"/>
      <c r="B6271" s="115"/>
      <c r="C6271" s="115"/>
      <c r="D6271" s="115"/>
      <c r="E6271" s="115"/>
      <c r="F6271" s="116"/>
      <c r="G6271" s="115"/>
      <c r="H6271" s="116"/>
      <c r="I6271" s="115"/>
      <c r="J6271" s="116"/>
      <c r="L6271" s="108"/>
      <c r="M6271" s="108" t="n">
        <f aca="false">TRUNC(O6271-O6271*$O$2,2)</f>
        <v>0.69</v>
      </c>
      <c r="N6271" s="0" t="s">
        <v>1574</v>
      </c>
      <c r="O6271" s="0" t="n">
        <v>0.89</v>
      </c>
    </row>
    <row r="6272" customFormat="false" ht="12.75" hidden="false" customHeight="false" outlineLevel="0" collapsed="false">
      <c r="A6272" s="115"/>
      <c r="B6272" s="115"/>
      <c r="C6272" s="115"/>
      <c r="D6272" s="115"/>
      <c r="E6272" s="115"/>
      <c r="F6272" s="116"/>
      <c r="G6272" s="115"/>
      <c r="H6272" s="117" t="s">
        <v>1575</v>
      </c>
      <c r="I6272" s="117"/>
      <c r="J6272" s="118" t="n">
        <f aca="false">M6272</f>
        <v>2.98</v>
      </c>
      <c r="L6272" s="108" t="n">
        <f aca="false">TRUNC(N6272-N6272*$O$2,2)</f>
        <v>0</v>
      </c>
      <c r="M6272" s="108" t="n">
        <f aca="false">TRUNC(O6272-O6272*$O$2,2)</f>
        <v>2.98</v>
      </c>
      <c r="N6272" s="0" t="n">
        <v>0</v>
      </c>
      <c r="O6272" s="0" t="n">
        <v>3.83</v>
      </c>
    </row>
    <row r="6273" customFormat="false" ht="13.5" hidden="false" customHeight="false" outlineLevel="0" collapsed="false">
      <c r="A6273" s="30"/>
      <c r="B6273" s="30"/>
      <c r="C6273" s="30"/>
      <c r="D6273" s="30"/>
      <c r="E6273" s="30"/>
      <c r="F6273" s="30"/>
      <c r="G6273" s="30"/>
      <c r="H6273" s="119"/>
      <c r="I6273" s="30"/>
      <c r="J6273" s="120"/>
      <c r="L6273" s="108"/>
      <c r="M6273" s="108" t="n">
        <f aca="false">TRUNC(O6273-O6273*$O$2,2)</f>
        <v>5736.66</v>
      </c>
      <c r="N6273" s="0" t="s">
        <v>1576</v>
      </c>
      <c r="O6273" s="0" t="n">
        <v>7349.99</v>
      </c>
    </row>
    <row r="6274" customFormat="false" ht="13.5" hidden="false" customHeight="false" outlineLevel="0" collapsed="false">
      <c r="A6274" s="121"/>
      <c r="B6274" s="121"/>
      <c r="C6274" s="121"/>
      <c r="D6274" s="121"/>
      <c r="E6274" s="121"/>
      <c r="F6274" s="121"/>
      <c r="G6274" s="121"/>
      <c r="H6274" s="121"/>
      <c r="I6274" s="121"/>
      <c r="J6274" s="121"/>
      <c r="L6274" s="108" t="n">
        <f aca="false">TRUNC(N6274-N6274*$O$2,2)</f>
        <v>0</v>
      </c>
      <c r="M6274" s="108" t="n">
        <f aca="false">TRUNC(O6274-O6274*$O$2,2)</f>
        <v>0</v>
      </c>
      <c r="N6274" s="0" t="n">
        <v>0</v>
      </c>
      <c r="O6274" s="0" t="n">
        <v>0</v>
      </c>
    </row>
    <row r="6275" customFormat="false" ht="15" hidden="false" customHeight="false" outlineLevel="0" collapsed="false">
      <c r="A6275" s="98" t="s">
        <v>1009</v>
      </c>
      <c r="B6275" s="99" t="s">
        <v>8</v>
      </c>
      <c r="C6275" s="98" t="s">
        <v>9</v>
      </c>
      <c r="D6275" s="98" t="s">
        <v>10</v>
      </c>
      <c r="E6275" s="100" t="s">
        <v>1565</v>
      </c>
      <c r="F6275" s="100"/>
      <c r="G6275" s="101" t="s">
        <v>11</v>
      </c>
      <c r="H6275" s="99" t="s">
        <v>12</v>
      </c>
      <c r="I6275" s="99" t="s">
        <v>13</v>
      </c>
      <c r="J6275" s="99" t="s">
        <v>15</v>
      </c>
      <c r="L6275" s="108"/>
      <c r="M6275" s="108"/>
    </row>
    <row r="6276" customFormat="false" ht="52.9" hidden="false" customHeight="true" outlineLevel="0" collapsed="false">
      <c r="A6276" s="102" t="s">
        <v>1566</v>
      </c>
      <c r="B6276" s="103" t="s">
        <v>1010</v>
      </c>
      <c r="C6276" s="102" t="s">
        <v>29</v>
      </c>
      <c r="D6276" s="102" t="s">
        <v>1011</v>
      </c>
      <c r="E6276" s="104" t="s">
        <v>3706</v>
      </c>
      <c r="F6276" s="104"/>
      <c r="G6276" s="105" t="s">
        <v>117</v>
      </c>
      <c r="H6276" s="106" t="n">
        <v>1</v>
      </c>
      <c r="I6276" s="107" t="n">
        <f aca="false">L6276</f>
        <v>3.55</v>
      </c>
      <c r="J6276" s="107" t="n">
        <f aca="false">M6276</f>
        <v>3.55</v>
      </c>
      <c r="L6276" s="108" t="n">
        <f aca="false">TRUNC(N6276-N6276*$O$2,2)</f>
        <v>3.55</v>
      </c>
      <c r="M6276" s="108" t="n">
        <f aca="false">TRUNC(O6276-O6276*$O$2,2)</f>
        <v>3.55</v>
      </c>
      <c r="N6276" s="0" t="n">
        <v>4.55</v>
      </c>
      <c r="O6276" s="0" t="n">
        <v>4.55</v>
      </c>
    </row>
    <row r="6277" customFormat="false" ht="39.6" hidden="false" customHeight="true" outlineLevel="0" collapsed="false">
      <c r="A6277" s="109" t="s">
        <v>1567</v>
      </c>
      <c r="B6277" s="110" t="s">
        <v>3707</v>
      </c>
      <c r="C6277" s="109" t="s">
        <v>29</v>
      </c>
      <c r="D6277" s="109" t="s">
        <v>3708</v>
      </c>
      <c r="E6277" s="111" t="s">
        <v>1570</v>
      </c>
      <c r="F6277" s="111"/>
      <c r="G6277" s="112" t="s">
        <v>31</v>
      </c>
      <c r="H6277" s="113" t="n">
        <v>0.029</v>
      </c>
      <c r="I6277" s="114" t="n">
        <f aca="false">L6277</f>
        <v>23.53</v>
      </c>
      <c r="J6277" s="114" t="n">
        <f aca="false">M6277</f>
        <v>0.67</v>
      </c>
      <c r="L6277" s="108" t="n">
        <f aca="false">TRUNC(N6277-N6277*$O$2,2)</f>
        <v>23.53</v>
      </c>
      <c r="M6277" s="108" t="n">
        <f aca="false">TRUNC(O6277-O6277*$O$2,2)</f>
        <v>0.67</v>
      </c>
      <c r="N6277" s="0" t="n">
        <v>30.15</v>
      </c>
      <c r="O6277" s="0" t="n">
        <v>0.87</v>
      </c>
    </row>
    <row r="6278" customFormat="false" ht="39.6" hidden="false" customHeight="true" outlineLevel="0" collapsed="false">
      <c r="A6278" s="109" t="s">
        <v>1567</v>
      </c>
      <c r="B6278" s="110" t="s">
        <v>3711</v>
      </c>
      <c r="C6278" s="109" t="s">
        <v>29</v>
      </c>
      <c r="D6278" s="109" t="s">
        <v>3712</v>
      </c>
      <c r="E6278" s="111" t="s">
        <v>1570</v>
      </c>
      <c r="F6278" s="111"/>
      <c r="G6278" s="112" t="s">
        <v>31</v>
      </c>
      <c r="H6278" s="113" t="n">
        <v>0.029</v>
      </c>
      <c r="I6278" s="114" t="n">
        <f aca="false">L6278</f>
        <v>16.92</v>
      </c>
      <c r="J6278" s="114" t="n">
        <f aca="false">M6278</f>
        <v>0.48</v>
      </c>
      <c r="L6278" s="108" t="n">
        <f aca="false">TRUNC(N6278-N6278*$O$2,2)</f>
        <v>16.92</v>
      </c>
      <c r="M6278" s="108" t="n">
        <f aca="false">TRUNC(O6278-O6278*$O$2,2)</f>
        <v>0.48</v>
      </c>
      <c r="N6278" s="0" t="n">
        <v>21.68</v>
      </c>
      <c r="O6278" s="0" t="n">
        <v>0.62</v>
      </c>
    </row>
    <row r="6279" customFormat="false" ht="25.5" hidden="false" customHeight="false" outlineLevel="0" collapsed="false">
      <c r="A6279" s="122" t="s">
        <v>1578</v>
      </c>
      <c r="B6279" s="123" t="s">
        <v>3754</v>
      </c>
      <c r="C6279" s="122" t="s">
        <v>29</v>
      </c>
      <c r="D6279" s="122" t="s">
        <v>3755</v>
      </c>
      <c r="E6279" s="124" t="s">
        <v>1581</v>
      </c>
      <c r="F6279" s="124"/>
      <c r="G6279" s="125" t="s">
        <v>65</v>
      </c>
      <c r="H6279" s="126" t="n">
        <v>0.0094</v>
      </c>
      <c r="I6279" s="127" t="n">
        <f aca="false">L6279</f>
        <v>6</v>
      </c>
      <c r="J6279" s="127" t="n">
        <f aca="false">M6279</f>
        <v>0.05</v>
      </c>
      <c r="L6279" s="108" t="n">
        <f aca="false">TRUNC(N6279-N6279*$O$2,2)</f>
        <v>6</v>
      </c>
      <c r="M6279" s="108" t="n">
        <f aca="false">TRUNC(O6279-O6279*$O$2,2)</f>
        <v>0.05</v>
      </c>
      <c r="N6279" s="0" t="n">
        <v>7.7</v>
      </c>
      <c r="O6279" s="0" t="n">
        <v>0.07</v>
      </c>
    </row>
    <row r="6280" customFormat="false" ht="38.25" hidden="false" customHeight="false" outlineLevel="0" collapsed="false">
      <c r="A6280" s="122" t="s">
        <v>1578</v>
      </c>
      <c r="B6280" s="123" t="s">
        <v>3756</v>
      </c>
      <c r="C6280" s="122" t="s">
        <v>29</v>
      </c>
      <c r="D6280" s="122" t="s">
        <v>3757</v>
      </c>
      <c r="E6280" s="124" t="s">
        <v>1581</v>
      </c>
      <c r="F6280" s="124"/>
      <c r="G6280" s="125" t="s">
        <v>117</v>
      </c>
      <c r="H6280" s="126" t="n">
        <v>1.2434</v>
      </c>
      <c r="I6280" s="127" t="n">
        <f aca="false">L6280</f>
        <v>1.88</v>
      </c>
      <c r="J6280" s="127" t="n">
        <f aca="false">M6280</f>
        <v>2.33</v>
      </c>
      <c r="L6280" s="108" t="n">
        <f aca="false">TRUNC(N6280-N6280*$O$2,2)</f>
        <v>1.88</v>
      </c>
      <c r="M6280" s="108" t="n">
        <f aca="false">TRUNC(O6280-O6280*$O$2,2)</f>
        <v>2.33</v>
      </c>
      <c r="N6280" s="0" t="n">
        <v>2.41</v>
      </c>
      <c r="O6280" s="0" t="n">
        <v>2.99</v>
      </c>
    </row>
    <row r="6281" customFormat="false" ht="12.75" hidden="false" customHeight="false" outlineLevel="0" collapsed="false">
      <c r="A6281" s="115"/>
      <c r="B6281" s="115"/>
      <c r="C6281" s="115"/>
      <c r="D6281" s="115"/>
      <c r="E6281" s="115"/>
      <c r="F6281" s="116"/>
      <c r="G6281" s="115"/>
      <c r="H6281" s="116"/>
      <c r="I6281" s="115"/>
      <c r="J6281" s="116"/>
      <c r="L6281" s="108"/>
      <c r="M6281" s="108" t="n">
        <f aca="false">TRUNC(O6281-O6281*$O$2,2)</f>
        <v>0.88</v>
      </c>
      <c r="N6281" s="0" t="s">
        <v>1574</v>
      </c>
      <c r="O6281" s="0" t="n">
        <v>1.13</v>
      </c>
    </row>
    <row r="6282" customFormat="false" ht="12.75" hidden="false" customHeight="false" outlineLevel="0" collapsed="false">
      <c r="A6282" s="115"/>
      <c r="B6282" s="115"/>
      <c r="C6282" s="115"/>
      <c r="D6282" s="115"/>
      <c r="E6282" s="115"/>
      <c r="F6282" s="116"/>
      <c r="G6282" s="115"/>
      <c r="H6282" s="117" t="s">
        <v>1575</v>
      </c>
      <c r="I6282" s="117"/>
      <c r="J6282" s="118" t="n">
        <f aca="false">M6282</f>
        <v>4.34</v>
      </c>
      <c r="L6282" s="108" t="n">
        <f aca="false">TRUNC(N6282-N6282*$O$2,2)</f>
        <v>0</v>
      </c>
      <c r="M6282" s="108" t="n">
        <f aca="false">TRUNC(O6282-O6282*$O$2,2)</f>
        <v>4.34</v>
      </c>
      <c r="N6282" s="0" t="n">
        <v>0</v>
      </c>
      <c r="O6282" s="0" t="n">
        <v>5.57</v>
      </c>
    </row>
    <row r="6283" customFormat="false" ht="13.5" hidden="false" customHeight="false" outlineLevel="0" collapsed="false">
      <c r="A6283" s="30"/>
      <c r="B6283" s="30"/>
      <c r="C6283" s="30"/>
      <c r="D6283" s="30"/>
      <c r="E6283" s="30"/>
      <c r="F6283" s="30"/>
      <c r="G6283" s="30"/>
      <c r="H6283" s="119"/>
      <c r="I6283" s="30"/>
      <c r="J6283" s="120"/>
      <c r="L6283" s="108"/>
      <c r="M6283" s="108" t="n">
        <f aca="false">TRUNC(O6283-O6283*$O$2,2)</f>
        <v>13808.37</v>
      </c>
      <c r="N6283" s="0" t="s">
        <v>1576</v>
      </c>
      <c r="O6283" s="0" t="n">
        <v>17691.71</v>
      </c>
    </row>
    <row r="6284" customFormat="false" ht="13.5" hidden="false" customHeight="false" outlineLevel="0" collapsed="false">
      <c r="A6284" s="121"/>
      <c r="B6284" s="121"/>
      <c r="C6284" s="121"/>
      <c r="D6284" s="121"/>
      <c r="E6284" s="121"/>
      <c r="F6284" s="121"/>
      <c r="G6284" s="121"/>
      <c r="H6284" s="121"/>
      <c r="I6284" s="121"/>
      <c r="J6284" s="121"/>
      <c r="L6284" s="108" t="n">
        <f aca="false">TRUNC(N6284-N6284*$O$2,2)</f>
        <v>0</v>
      </c>
      <c r="M6284" s="108" t="n">
        <f aca="false">TRUNC(O6284-O6284*$O$2,2)</f>
        <v>0</v>
      </c>
      <c r="N6284" s="0" t="n">
        <v>0</v>
      </c>
      <c r="O6284" s="0" t="n">
        <v>0</v>
      </c>
    </row>
    <row r="6285" customFormat="false" ht="15" hidden="false" customHeight="false" outlineLevel="0" collapsed="false">
      <c r="A6285" s="98" t="s">
        <v>1012</v>
      </c>
      <c r="B6285" s="99" t="s">
        <v>8</v>
      </c>
      <c r="C6285" s="98" t="s">
        <v>9</v>
      </c>
      <c r="D6285" s="98" t="s">
        <v>10</v>
      </c>
      <c r="E6285" s="100" t="s">
        <v>1565</v>
      </c>
      <c r="F6285" s="100"/>
      <c r="G6285" s="101" t="s">
        <v>11</v>
      </c>
      <c r="H6285" s="99" t="s">
        <v>12</v>
      </c>
      <c r="I6285" s="99" t="s">
        <v>13</v>
      </c>
      <c r="J6285" s="99" t="s">
        <v>15</v>
      </c>
      <c r="L6285" s="108"/>
      <c r="M6285" s="108"/>
    </row>
    <row r="6286" customFormat="false" ht="39.6" hidden="false" customHeight="true" outlineLevel="0" collapsed="false">
      <c r="A6286" s="102" t="s">
        <v>1566</v>
      </c>
      <c r="B6286" s="103" t="s">
        <v>1013</v>
      </c>
      <c r="C6286" s="102" t="s">
        <v>29</v>
      </c>
      <c r="D6286" s="102" t="s">
        <v>1014</v>
      </c>
      <c r="E6286" s="104" t="s">
        <v>3706</v>
      </c>
      <c r="F6286" s="104"/>
      <c r="G6286" s="105" t="s">
        <v>117</v>
      </c>
      <c r="H6286" s="106" t="n">
        <v>1</v>
      </c>
      <c r="I6286" s="107" t="n">
        <f aca="false">L6286</f>
        <v>5.5</v>
      </c>
      <c r="J6286" s="107" t="n">
        <f aca="false">M6286</f>
        <v>5.5</v>
      </c>
      <c r="L6286" s="108" t="n">
        <f aca="false">TRUNC(N6286-N6286*$O$2,2)</f>
        <v>5.5</v>
      </c>
      <c r="M6286" s="108" t="n">
        <f aca="false">TRUNC(O6286-O6286*$O$2,2)</f>
        <v>5.5</v>
      </c>
      <c r="N6286" s="0" t="n">
        <v>7.05</v>
      </c>
      <c r="O6286" s="0" t="n">
        <v>7.05</v>
      </c>
    </row>
    <row r="6287" customFormat="false" ht="39.6" hidden="false" customHeight="true" outlineLevel="0" collapsed="false">
      <c r="A6287" s="109" t="s">
        <v>1567</v>
      </c>
      <c r="B6287" s="110" t="s">
        <v>3711</v>
      </c>
      <c r="C6287" s="109" t="s">
        <v>29</v>
      </c>
      <c r="D6287" s="109" t="s">
        <v>3712</v>
      </c>
      <c r="E6287" s="111" t="s">
        <v>1570</v>
      </c>
      <c r="F6287" s="111"/>
      <c r="G6287" s="112" t="s">
        <v>31</v>
      </c>
      <c r="H6287" s="113" t="n">
        <v>0.039</v>
      </c>
      <c r="I6287" s="114" t="n">
        <f aca="false">L6287</f>
        <v>16.92</v>
      </c>
      <c r="J6287" s="114" t="n">
        <f aca="false">M6287</f>
        <v>0.65</v>
      </c>
      <c r="L6287" s="108" t="n">
        <f aca="false">TRUNC(N6287-N6287*$O$2,2)</f>
        <v>16.92</v>
      </c>
      <c r="M6287" s="108" t="n">
        <f aca="false">TRUNC(O6287-O6287*$O$2,2)</f>
        <v>0.65</v>
      </c>
      <c r="N6287" s="0" t="n">
        <v>21.68</v>
      </c>
      <c r="O6287" s="0" t="n">
        <v>0.84</v>
      </c>
    </row>
    <row r="6288" customFormat="false" ht="39.6" hidden="false" customHeight="true" outlineLevel="0" collapsed="false">
      <c r="A6288" s="109" t="s">
        <v>1567</v>
      </c>
      <c r="B6288" s="110" t="s">
        <v>3707</v>
      </c>
      <c r="C6288" s="109" t="s">
        <v>29</v>
      </c>
      <c r="D6288" s="109" t="s">
        <v>3708</v>
      </c>
      <c r="E6288" s="111" t="s">
        <v>1570</v>
      </c>
      <c r="F6288" s="111"/>
      <c r="G6288" s="112" t="s">
        <v>31</v>
      </c>
      <c r="H6288" s="113" t="n">
        <v>0.039</v>
      </c>
      <c r="I6288" s="114" t="n">
        <f aca="false">L6288</f>
        <v>23.53</v>
      </c>
      <c r="J6288" s="114" t="n">
        <f aca="false">M6288</f>
        <v>0.91</v>
      </c>
      <c r="L6288" s="108" t="n">
        <f aca="false">TRUNC(N6288-N6288*$O$2,2)</f>
        <v>23.53</v>
      </c>
      <c r="M6288" s="108" t="n">
        <f aca="false">TRUNC(O6288-O6288*$O$2,2)</f>
        <v>0.91</v>
      </c>
      <c r="N6288" s="0" t="n">
        <v>30.15</v>
      </c>
      <c r="O6288" s="0" t="n">
        <v>1.17</v>
      </c>
    </row>
    <row r="6289" customFormat="false" ht="25.5" hidden="false" customHeight="false" outlineLevel="0" collapsed="false">
      <c r="A6289" s="122" t="s">
        <v>1578</v>
      </c>
      <c r="B6289" s="123" t="s">
        <v>3754</v>
      </c>
      <c r="C6289" s="122" t="s">
        <v>29</v>
      </c>
      <c r="D6289" s="122" t="s">
        <v>3755</v>
      </c>
      <c r="E6289" s="124" t="s">
        <v>1581</v>
      </c>
      <c r="F6289" s="124"/>
      <c r="G6289" s="125" t="s">
        <v>65</v>
      </c>
      <c r="H6289" s="126" t="n">
        <v>0.0094</v>
      </c>
      <c r="I6289" s="127" t="n">
        <f aca="false">L6289</f>
        <v>6</v>
      </c>
      <c r="J6289" s="127" t="n">
        <f aca="false">M6289</f>
        <v>0.05</v>
      </c>
      <c r="L6289" s="108" t="n">
        <f aca="false">TRUNC(N6289-N6289*$O$2,2)</f>
        <v>6</v>
      </c>
      <c r="M6289" s="108" t="n">
        <f aca="false">TRUNC(O6289-O6289*$O$2,2)</f>
        <v>0.05</v>
      </c>
      <c r="N6289" s="0" t="n">
        <v>7.7</v>
      </c>
      <c r="O6289" s="0" t="n">
        <v>0.07</v>
      </c>
    </row>
    <row r="6290" customFormat="false" ht="38.25" hidden="false" customHeight="false" outlineLevel="0" collapsed="false">
      <c r="A6290" s="122" t="s">
        <v>1578</v>
      </c>
      <c r="B6290" s="123" t="s">
        <v>3758</v>
      </c>
      <c r="C6290" s="122" t="s">
        <v>29</v>
      </c>
      <c r="D6290" s="122" t="s">
        <v>3759</v>
      </c>
      <c r="E6290" s="124" t="s">
        <v>1581</v>
      </c>
      <c r="F6290" s="124"/>
      <c r="G6290" s="125" t="s">
        <v>117</v>
      </c>
      <c r="H6290" s="126" t="n">
        <v>1.2434</v>
      </c>
      <c r="I6290" s="127" t="n">
        <f aca="false">L6290</f>
        <v>3.12</v>
      </c>
      <c r="J6290" s="127" t="n">
        <f aca="false">M6290</f>
        <v>3.87</v>
      </c>
      <c r="L6290" s="108" t="n">
        <f aca="false">TRUNC(N6290-N6290*$O$2,2)</f>
        <v>3.12</v>
      </c>
      <c r="M6290" s="108" t="n">
        <f aca="false">TRUNC(O6290-O6290*$O$2,2)</f>
        <v>3.87</v>
      </c>
      <c r="N6290" s="0" t="n">
        <v>4</v>
      </c>
      <c r="O6290" s="0" t="n">
        <v>4.97</v>
      </c>
    </row>
    <row r="6291" customFormat="false" ht="12.75" hidden="false" customHeight="false" outlineLevel="0" collapsed="false">
      <c r="A6291" s="115"/>
      <c r="B6291" s="115"/>
      <c r="C6291" s="115"/>
      <c r="D6291" s="115"/>
      <c r="E6291" s="115"/>
      <c r="F6291" s="116"/>
      <c r="G6291" s="115"/>
      <c r="H6291" s="116"/>
      <c r="I6291" s="115"/>
      <c r="J6291" s="116"/>
      <c r="L6291" s="108"/>
      <c r="M6291" s="108" t="n">
        <f aca="false">TRUNC(O6291-O6291*$O$2,2)</f>
        <v>1.19</v>
      </c>
      <c r="N6291" s="0" t="s">
        <v>1574</v>
      </c>
      <c r="O6291" s="0" t="n">
        <v>1.53</v>
      </c>
    </row>
    <row r="6292" customFormat="false" ht="12.75" hidden="false" customHeight="false" outlineLevel="0" collapsed="false">
      <c r="A6292" s="115"/>
      <c r="B6292" s="115"/>
      <c r="C6292" s="115"/>
      <c r="D6292" s="115"/>
      <c r="E6292" s="115"/>
      <c r="F6292" s="116"/>
      <c r="G6292" s="115"/>
      <c r="H6292" s="117" t="s">
        <v>1575</v>
      </c>
      <c r="I6292" s="117"/>
      <c r="J6292" s="118" t="n">
        <f aca="false">M6292</f>
        <v>6.73</v>
      </c>
      <c r="L6292" s="108" t="n">
        <f aca="false">TRUNC(N6292-N6292*$O$2,2)</f>
        <v>0</v>
      </c>
      <c r="M6292" s="108" t="n">
        <f aca="false">TRUNC(O6292-O6292*$O$2,2)</f>
        <v>6.73</v>
      </c>
      <c r="N6292" s="0" t="n">
        <v>0</v>
      </c>
      <c r="O6292" s="0" t="n">
        <v>8.63</v>
      </c>
    </row>
    <row r="6293" customFormat="false" ht="13.5" hidden="false" customHeight="false" outlineLevel="0" collapsed="false">
      <c r="A6293" s="30"/>
      <c r="B6293" s="30"/>
      <c r="C6293" s="30"/>
      <c r="D6293" s="30"/>
      <c r="E6293" s="30"/>
      <c r="F6293" s="30"/>
      <c r="G6293" s="30"/>
      <c r="H6293" s="119"/>
      <c r="I6293" s="30"/>
      <c r="J6293" s="120"/>
      <c r="L6293" s="108"/>
      <c r="M6293" s="108" t="n">
        <f aca="false">TRUNC(O6293-O6293*$O$2,2)</f>
        <v>233.38</v>
      </c>
      <c r="N6293" s="0" t="s">
        <v>1576</v>
      </c>
      <c r="O6293" s="0" t="n">
        <v>299.02</v>
      </c>
    </row>
    <row r="6294" customFormat="false" ht="13.5" hidden="false" customHeight="false" outlineLevel="0" collapsed="false">
      <c r="A6294" s="121"/>
      <c r="B6294" s="121"/>
      <c r="C6294" s="121"/>
      <c r="D6294" s="121"/>
      <c r="E6294" s="121"/>
      <c r="F6294" s="121"/>
      <c r="G6294" s="121"/>
      <c r="H6294" s="121"/>
      <c r="I6294" s="121"/>
      <c r="J6294" s="121"/>
      <c r="L6294" s="108" t="n">
        <f aca="false">TRUNC(N6294-N6294*$O$2,2)</f>
        <v>0</v>
      </c>
      <c r="M6294" s="108" t="n">
        <f aca="false">TRUNC(O6294-O6294*$O$2,2)</f>
        <v>0</v>
      </c>
      <c r="N6294" s="0" t="n">
        <v>0</v>
      </c>
      <c r="O6294" s="0" t="n">
        <v>0</v>
      </c>
    </row>
    <row r="6295" customFormat="false" ht="15" hidden="false" customHeight="false" outlineLevel="0" collapsed="false">
      <c r="A6295" s="98" t="s">
        <v>1015</v>
      </c>
      <c r="B6295" s="99" t="s">
        <v>8</v>
      </c>
      <c r="C6295" s="98" t="s">
        <v>9</v>
      </c>
      <c r="D6295" s="98" t="s">
        <v>10</v>
      </c>
      <c r="E6295" s="100" t="s">
        <v>1565</v>
      </c>
      <c r="F6295" s="100"/>
      <c r="G6295" s="101" t="s">
        <v>11</v>
      </c>
      <c r="H6295" s="99" t="s">
        <v>12</v>
      </c>
      <c r="I6295" s="99" t="s">
        <v>13</v>
      </c>
      <c r="J6295" s="99" t="s">
        <v>15</v>
      </c>
      <c r="L6295" s="108"/>
      <c r="M6295" s="108"/>
    </row>
    <row r="6296" customFormat="false" ht="39.6" hidden="false" customHeight="true" outlineLevel="0" collapsed="false">
      <c r="A6296" s="102" t="s">
        <v>1566</v>
      </c>
      <c r="B6296" s="103" t="s">
        <v>1016</v>
      </c>
      <c r="C6296" s="102" t="s">
        <v>29</v>
      </c>
      <c r="D6296" s="102" t="s">
        <v>1017</v>
      </c>
      <c r="E6296" s="104" t="s">
        <v>3706</v>
      </c>
      <c r="F6296" s="104"/>
      <c r="G6296" s="105" t="s">
        <v>117</v>
      </c>
      <c r="H6296" s="106" t="n">
        <v>1</v>
      </c>
      <c r="I6296" s="107" t="n">
        <f aca="false">L6296</f>
        <v>13.29</v>
      </c>
      <c r="J6296" s="107" t="n">
        <f aca="false">M6296</f>
        <v>13.29</v>
      </c>
      <c r="L6296" s="108" t="n">
        <f aca="false">TRUNC(N6296-N6296*$O$2,2)</f>
        <v>13.29</v>
      </c>
      <c r="M6296" s="108" t="n">
        <f aca="false">TRUNC(O6296-O6296*$O$2,2)</f>
        <v>13.29</v>
      </c>
      <c r="N6296" s="0" t="n">
        <v>17.03</v>
      </c>
      <c r="O6296" s="0" t="n">
        <v>17.03</v>
      </c>
    </row>
    <row r="6297" customFormat="false" ht="39.6" hidden="false" customHeight="true" outlineLevel="0" collapsed="false">
      <c r="A6297" s="109" t="s">
        <v>1567</v>
      </c>
      <c r="B6297" s="110" t="s">
        <v>3707</v>
      </c>
      <c r="C6297" s="109" t="s">
        <v>29</v>
      </c>
      <c r="D6297" s="109" t="s">
        <v>3708</v>
      </c>
      <c r="E6297" s="111" t="s">
        <v>1570</v>
      </c>
      <c r="F6297" s="111"/>
      <c r="G6297" s="112" t="s">
        <v>31</v>
      </c>
      <c r="H6297" s="113" t="n">
        <v>0.076</v>
      </c>
      <c r="I6297" s="114" t="n">
        <f aca="false">L6297</f>
        <v>23.53</v>
      </c>
      <c r="J6297" s="114" t="n">
        <f aca="false">M6297</f>
        <v>1.78</v>
      </c>
      <c r="L6297" s="108" t="n">
        <f aca="false">TRUNC(N6297-N6297*$O$2,2)</f>
        <v>23.53</v>
      </c>
      <c r="M6297" s="108" t="n">
        <f aca="false">TRUNC(O6297-O6297*$O$2,2)</f>
        <v>1.78</v>
      </c>
      <c r="N6297" s="0" t="n">
        <v>30.15</v>
      </c>
      <c r="O6297" s="0" t="n">
        <v>2.29</v>
      </c>
    </row>
    <row r="6298" customFormat="false" ht="39.6" hidden="false" customHeight="true" outlineLevel="0" collapsed="false">
      <c r="A6298" s="109" t="s">
        <v>1567</v>
      </c>
      <c r="B6298" s="110" t="s">
        <v>3711</v>
      </c>
      <c r="C6298" s="109" t="s">
        <v>29</v>
      </c>
      <c r="D6298" s="109" t="s">
        <v>3712</v>
      </c>
      <c r="E6298" s="111" t="s">
        <v>1570</v>
      </c>
      <c r="F6298" s="111"/>
      <c r="G6298" s="112" t="s">
        <v>31</v>
      </c>
      <c r="H6298" s="113" t="n">
        <v>0.076</v>
      </c>
      <c r="I6298" s="114" t="n">
        <f aca="false">L6298</f>
        <v>16.92</v>
      </c>
      <c r="J6298" s="114" t="n">
        <f aca="false">M6298</f>
        <v>1.28</v>
      </c>
      <c r="L6298" s="108" t="n">
        <f aca="false">TRUNC(N6298-N6298*$O$2,2)</f>
        <v>16.92</v>
      </c>
      <c r="M6298" s="108" t="n">
        <f aca="false">TRUNC(O6298-O6298*$O$2,2)</f>
        <v>1.28</v>
      </c>
      <c r="N6298" s="0" t="n">
        <v>21.68</v>
      </c>
      <c r="O6298" s="0" t="n">
        <v>1.64</v>
      </c>
    </row>
    <row r="6299" customFormat="false" ht="25.5" hidden="false" customHeight="false" outlineLevel="0" collapsed="false">
      <c r="A6299" s="122" t="s">
        <v>1578</v>
      </c>
      <c r="B6299" s="123" t="s">
        <v>3754</v>
      </c>
      <c r="C6299" s="122" t="s">
        <v>29</v>
      </c>
      <c r="D6299" s="122" t="s">
        <v>3755</v>
      </c>
      <c r="E6299" s="124" t="s">
        <v>1581</v>
      </c>
      <c r="F6299" s="124"/>
      <c r="G6299" s="125" t="s">
        <v>65</v>
      </c>
      <c r="H6299" s="126" t="n">
        <v>0.0094</v>
      </c>
      <c r="I6299" s="127" t="n">
        <f aca="false">L6299</f>
        <v>6</v>
      </c>
      <c r="J6299" s="127" t="n">
        <f aca="false">M6299</f>
        <v>0.05</v>
      </c>
      <c r="L6299" s="108" t="n">
        <f aca="false">TRUNC(N6299-N6299*$O$2,2)</f>
        <v>6</v>
      </c>
      <c r="M6299" s="108" t="n">
        <f aca="false">TRUNC(O6299-O6299*$O$2,2)</f>
        <v>0.05</v>
      </c>
      <c r="N6299" s="0" t="n">
        <v>7.7</v>
      </c>
      <c r="O6299" s="0" t="n">
        <v>0.07</v>
      </c>
    </row>
    <row r="6300" customFormat="false" ht="51" hidden="false" customHeight="false" outlineLevel="0" collapsed="false">
      <c r="A6300" s="122" t="s">
        <v>1578</v>
      </c>
      <c r="B6300" s="123" t="s">
        <v>3760</v>
      </c>
      <c r="C6300" s="122" t="s">
        <v>29</v>
      </c>
      <c r="D6300" s="122" t="s">
        <v>3761</v>
      </c>
      <c r="E6300" s="124" t="s">
        <v>1581</v>
      </c>
      <c r="F6300" s="124"/>
      <c r="G6300" s="125" t="s">
        <v>117</v>
      </c>
      <c r="H6300" s="126" t="n">
        <v>1.2434</v>
      </c>
      <c r="I6300" s="127" t="n">
        <f aca="false">L6300</f>
        <v>8.17</v>
      </c>
      <c r="J6300" s="127" t="n">
        <f aca="false">M6300</f>
        <v>10.16</v>
      </c>
      <c r="L6300" s="108" t="n">
        <f aca="false">TRUNC(N6300-N6300*$O$2,2)</f>
        <v>8.17</v>
      </c>
      <c r="M6300" s="108" t="n">
        <f aca="false">TRUNC(O6300-O6300*$O$2,2)</f>
        <v>10.16</v>
      </c>
      <c r="N6300" s="0" t="n">
        <v>10.48</v>
      </c>
      <c r="O6300" s="0" t="n">
        <v>13.03</v>
      </c>
    </row>
    <row r="6301" customFormat="false" ht="12.75" hidden="false" customHeight="false" outlineLevel="0" collapsed="false">
      <c r="A6301" s="115"/>
      <c r="B6301" s="115"/>
      <c r="C6301" s="115"/>
      <c r="D6301" s="115"/>
      <c r="E6301" s="115"/>
      <c r="F6301" s="116"/>
      <c r="G6301" s="115"/>
      <c r="H6301" s="116"/>
      <c r="I6301" s="115"/>
      <c r="J6301" s="116"/>
      <c r="L6301" s="108"/>
      <c r="M6301" s="108" t="n">
        <f aca="false">TRUNC(O6301-O6301*$O$2,2)</f>
        <v>2.32</v>
      </c>
      <c r="N6301" s="0" t="s">
        <v>1574</v>
      </c>
      <c r="O6301" s="0" t="n">
        <v>2.98</v>
      </c>
    </row>
    <row r="6302" customFormat="false" ht="12.75" hidden="false" customHeight="false" outlineLevel="0" collapsed="false">
      <c r="A6302" s="115"/>
      <c r="B6302" s="115"/>
      <c r="C6302" s="115"/>
      <c r="D6302" s="115"/>
      <c r="E6302" s="115"/>
      <c r="F6302" s="116"/>
      <c r="G6302" s="115"/>
      <c r="H6302" s="117" t="s">
        <v>1575</v>
      </c>
      <c r="I6302" s="117"/>
      <c r="J6302" s="118" t="n">
        <f aca="false">M6302</f>
        <v>16.27</v>
      </c>
      <c r="L6302" s="108" t="n">
        <f aca="false">TRUNC(N6302-N6302*$O$2,2)</f>
        <v>0</v>
      </c>
      <c r="M6302" s="108" t="n">
        <f aca="false">TRUNC(O6302-O6302*$O$2,2)</f>
        <v>16.27</v>
      </c>
      <c r="N6302" s="0" t="n">
        <v>0</v>
      </c>
      <c r="O6302" s="0" t="n">
        <v>20.85</v>
      </c>
    </row>
    <row r="6303" customFormat="false" ht="13.5" hidden="false" customHeight="false" outlineLevel="0" collapsed="false">
      <c r="A6303" s="30"/>
      <c r="B6303" s="30"/>
      <c r="C6303" s="30"/>
      <c r="D6303" s="30"/>
      <c r="E6303" s="30"/>
      <c r="F6303" s="30"/>
      <c r="G6303" s="30"/>
      <c r="H6303" s="119"/>
      <c r="I6303" s="30"/>
      <c r="J6303" s="120"/>
      <c r="L6303" s="108"/>
      <c r="M6303" s="108" t="n">
        <f aca="false">TRUNC(O6303-O6303*$O$2,2)</f>
        <v>307.89</v>
      </c>
      <c r="N6303" s="0" t="s">
        <v>1576</v>
      </c>
      <c r="O6303" s="0" t="n">
        <v>394.48</v>
      </c>
    </row>
    <row r="6304" customFormat="false" ht="13.5" hidden="false" customHeight="false" outlineLevel="0" collapsed="false">
      <c r="A6304" s="121"/>
      <c r="B6304" s="121"/>
      <c r="C6304" s="121"/>
      <c r="D6304" s="121"/>
      <c r="E6304" s="121"/>
      <c r="F6304" s="121"/>
      <c r="G6304" s="121"/>
      <c r="H6304" s="121"/>
      <c r="I6304" s="121"/>
      <c r="J6304" s="121"/>
      <c r="L6304" s="108" t="n">
        <f aca="false">TRUNC(N6304-N6304*$O$2,2)</f>
        <v>0</v>
      </c>
      <c r="M6304" s="108" t="n">
        <f aca="false">TRUNC(O6304-O6304*$O$2,2)</f>
        <v>0</v>
      </c>
      <c r="N6304" s="0" t="n">
        <v>0</v>
      </c>
      <c r="O6304" s="0" t="n">
        <v>0</v>
      </c>
    </row>
    <row r="6305" customFormat="false" ht="15" hidden="false" customHeight="false" outlineLevel="0" collapsed="false">
      <c r="A6305" s="98" t="s">
        <v>1018</v>
      </c>
      <c r="B6305" s="99" t="s">
        <v>8</v>
      </c>
      <c r="C6305" s="98" t="s">
        <v>9</v>
      </c>
      <c r="D6305" s="98" t="s">
        <v>10</v>
      </c>
      <c r="E6305" s="100" t="s">
        <v>1565</v>
      </c>
      <c r="F6305" s="100"/>
      <c r="G6305" s="101" t="s">
        <v>11</v>
      </c>
      <c r="H6305" s="99" t="s">
        <v>12</v>
      </c>
      <c r="I6305" s="99" t="s">
        <v>13</v>
      </c>
      <c r="J6305" s="99" t="s">
        <v>15</v>
      </c>
      <c r="L6305" s="108"/>
      <c r="M6305" s="108"/>
    </row>
    <row r="6306" customFormat="false" ht="39.6" hidden="false" customHeight="true" outlineLevel="0" collapsed="false">
      <c r="A6306" s="102" t="s">
        <v>1566</v>
      </c>
      <c r="B6306" s="103" t="s">
        <v>1019</v>
      </c>
      <c r="C6306" s="102" t="s">
        <v>29</v>
      </c>
      <c r="D6306" s="102" t="s">
        <v>1020</v>
      </c>
      <c r="E6306" s="104" t="s">
        <v>3706</v>
      </c>
      <c r="F6306" s="104"/>
      <c r="G6306" s="105" t="s">
        <v>117</v>
      </c>
      <c r="H6306" s="106" t="n">
        <v>1</v>
      </c>
      <c r="I6306" s="107" t="n">
        <f aca="false">L6306</f>
        <v>13.94</v>
      </c>
      <c r="J6306" s="107" t="n">
        <f aca="false">M6306</f>
        <v>13.94</v>
      </c>
      <c r="L6306" s="108" t="n">
        <f aca="false">TRUNC(N6306-N6306*$O$2,2)</f>
        <v>13.94</v>
      </c>
      <c r="M6306" s="108" t="n">
        <f aca="false">TRUNC(O6306-O6306*$O$2,2)</f>
        <v>13.94</v>
      </c>
      <c r="N6306" s="0" t="n">
        <v>17.87</v>
      </c>
      <c r="O6306" s="0" t="n">
        <v>17.87</v>
      </c>
    </row>
    <row r="6307" customFormat="false" ht="39.6" hidden="false" customHeight="true" outlineLevel="0" collapsed="false">
      <c r="A6307" s="109" t="s">
        <v>1567</v>
      </c>
      <c r="B6307" s="110" t="s">
        <v>3711</v>
      </c>
      <c r="C6307" s="109" t="s">
        <v>29</v>
      </c>
      <c r="D6307" s="109" t="s">
        <v>3712</v>
      </c>
      <c r="E6307" s="111" t="s">
        <v>1570</v>
      </c>
      <c r="F6307" s="111"/>
      <c r="G6307" s="112" t="s">
        <v>31</v>
      </c>
      <c r="H6307" s="113" t="n">
        <v>0.013</v>
      </c>
      <c r="I6307" s="114" t="n">
        <f aca="false">L6307</f>
        <v>16.92</v>
      </c>
      <c r="J6307" s="114" t="n">
        <f aca="false">M6307</f>
        <v>0.21</v>
      </c>
      <c r="L6307" s="108" t="n">
        <f aca="false">TRUNC(N6307-N6307*$O$2,2)</f>
        <v>16.92</v>
      </c>
      <c r="M6307" s="108" t="n">
        <f aca="false">TRUNC(O6307-O6307*$O$2,2)</f>
        <v>0.21</v>
      </c>
      <c r="N6307" s="0" t="n">
        <v>21.68</v>
      </c>
      <c r="O6307" s="0" t="n">
        <v>0.28</v>
      </c>
    </row>
    <row r="6308" customFormat="false" ht="39.6" hidden="false" customHeight="true" outlineLevel="0" collapsed="false">
      <c r="A6308" s="109" t="s">
        <v>1567</v>
      </c>
      <c r="B6308" s="110" t="s">
        <v>3707</v>
      </c>
      <c r="C6308" s="109" t="s">
        <v>29</v>
      </c>
      <c r="D6308" s="109" t="s">
        <v>3708</v>
      </c>
      <c r="E6308" s="111" t="s">
        <v>1570</v>
      </c>
      <c r="F6308" s="111"/>
      <c r="G6308" s="112" t="s">
        <v>31</v>
      </c>
      <c r="H6308" s="113" t="n">
        <v>0.013</v>
      </c>
      <c r="I6308" s="114" t="n">
        <f aca="false">L6308</f>
        <v>23.53</v>
      </c>
      <c r="J6308" s="114" t="n">
        <f aca="false">M6308</f>
        <v>0.3</v>
      </c>
      <c r="L6308" s="108" t="n">
        <f aca="false">TRUNC(N6308-N6308*$O$2,2)</f>
        <v>23.53</v>
      </c>
      <c r="M6308" s="108" t="n">
        <f aca="false">TRUNC(O6308-O6308*$O$2,2)</f>
        <v>0.3</v>
      </c>
      <c r="N6308" s="0" t="n">
        <v>30.15</v>
      </c>
      <c r="O6308" s="0" t="n">
        <v>0.39</v>
      </c>
    </row>
    <row r="6309" customFormat="false" ht="25.5" hidden="false" customHeight="false" outlineLevel="0" collapsed="false">
      <c r="A6309" s="122" t="s">
        <v>1578</v>
      </c>
      <c r="B6309" s="123" t="s">
        <v>3754</v>
      </c>
      <c r="C6309" s="122" t="s">
        <v>29</v>
      </c>
      <c r="D6309" s="122" t="s">
        <v>3755</v>
      </c>
      <c r="E6309" s="124" t="s">
        <v>1581</v>
      </c>
      <c r="F6309" s="124"/>
      <c r="G6309" s="125" t="s">
        <v>65</v>
      </c>
      <c r="H6309" s="126" t="n">
        <v>0.01</v>
      </c>
      <c r="I6309" s="127" t="n">
        <f aca="false">L6309</f>
        <v>6</v>
      </c>
      <c r="J6309" s="127" t="n">
        <f aca="false">M6309</f>
        <v>0.05</v>
      </c>
      <c r="L6309" s="108" t="n">
        <f aca="false">TRUNC(N6309-N6309*$O$2,2)</f>
        <v>6</v>
      </c>
      <c r="M6309" s="108" t="n">
        <f aca="false">TRUNC(O6309-O6309*$O$2,2)</f>
        <v>0.05</v>
      </c>
      <c r="N6309" s="0" t="n">
        <v>7.7</v>
      </c>
      <c r="O6309" s="0" t="n">
        <v>0.07</v>
      </c>
    </row>
    <row r="6310" customFormat="false" ht="51" hidden="false" customHeight="false" outlineLevel="0" collapsed="false">
      <c r="A6310" s="122" t="s">
        <v>1578</v>
      </c>
      <c r="B6310" s="123" t="s">
        <v>3762</v>
      </c>
      <c r="C6310" s="122" t="s">
        <v>29</v>
      </c>
      <c r="D6310" s="122" t="s">
        <v>3763</v>
      </c>
      <c r="E6310" s="124" t="s">
        <v>1581</v>
      </c>
      <c r="F6310" s="124"/>
      <c r="G6310" s="125" t="s">
        <v>117</v>
      </c>
      <c r="H6310" s="126" t="n">
        <v>1.027</v>
      </c>
      <c r="I6310" s="127" t="n">
        <f aca="false">L6310</f>
        <v>13.01</v>
      </c>
      <c r="J6310" s="127" t="n">
        <f aca="false">M6310</f>
        <v>13.36</v>
      </c>
      <c r="L6310" s="108" t="n">
        <f aca="false">TRUNC(N6310-N6310*$O$2,2)</f>
        <v>13.01</v>
      </c>
      <c r="M6310" s="108" t="n">
        <f aca="false">TRUNC(O6310-O6310*$O$2,2)</f>
        <v>13.36</v>
      </c>
      <c r="N6310" s="0" t="n">
        <v>16.68</v>
      </c>
      <c r="O6310" s="0" t="n">
        <v>17.13</v>
      </c>
    </row>
    <row r="6311" customFormat="false" ht="12.75" hidden="false" customHeight="false" outlineLevel="0" collapsed="false">
      <c r="A6311" s="115"/>
      <c r="B6311" s="115"/>
      <c r="C6311" s="115"/>
      <c r="D6311" s="115"/>
      <c r="E6311" s="115"/>
      <c r="F6311" s="116"/>
      <c r="G6311" s="115"/>
      <c r="H6311" s="116"/>
      <c r="I6311" s="115"/>
      <c r="J6311" s="116"/>
      <c r="L6311" s="108"/>
      <c r="M6311" s="108" t="n">
        <f aca="false">TRUNC(O6311-O6311*$O$2,2)</f>
        <v>0.39</v>
      </c>
      <c r="N6311" s="0" t="s">
        <v>1574</v>
      </c>
      <c r="O6311" s="0" t="n">
        <v>0.51</v>
      </c>
    </row>
    <row r="6312" customFormat="false" ht="12.75" hidden="false" customHeight="false" outlineLevel="0" collapsed="false">
      <c r="A6312" s="115"/>
      <c r="B6312" s="115"/>
      <c r="C6312" s="115"/>
      <c r="D6312" s="115"/>
      <c r="E6312" s="115"/>
      <c r="F6312" s="116"/>
      <c r="G6312" s="115"/>
      <c r="H6312" s="117" t="s">
        <v>1575</v>
      </c>
      <c r="I6312" s="117"/>
      <c r="J6312" s="118" t="n">
        <f aca="false">M6312</f>
        <v>17.07</v>
      </c>
      <c r="L6312" s="108" t="n">
        <f aca="false">TRUNC(N6312-N6312*$O$2,2)</f>
        <v>0</v>
      </c>
      <c r="M6312" s="108" t="n">
        <f aca="false">TRUNC(O6312-O6312*$O$2,2)</f>
        <v>17.07</v>
      </c>
      <c r="N6312" s="0" t="n">
        <v>0</v>
      </c>
      <c r="O6312" s="0" t="n">
        <v>21.88</v>
      </c>
    </row>
    <row r="6313" customFormat="false" ht="13.5" hidden="false" customHeight="false" outlineLevel="0" collapsed="false">
      <c r="A6313" s="30"/>
      <c r="B6313" s="30"/>
      <c r="C6313" s="30"/>
      <c r="D6313" s="30"/>
      <c r="E6313" s="30"/>
      <c r="F6313" s="30"/>
      <c r="G6313" s="30"/>
      <c r="H6313" s="119"/>
      <c r="I6313" s="30"/>
      <c r="J6313" s="120"/>
      <c r="L6313" s="108"/>
      <c r="M6313" s="108" t="n">
        <f aca="false">TRUNC(O6313-O6313*$O$2,2)</f>
        <v>591.72</v>
      </c>
      <c r="N6313" s="0" t="s">
        <v>1576</v>
      </c>
      <c r="O6313" s="0" t="n">
        <v>758.14</v>
      </c>
    </row>
    <row r="6314" customFormat="false" ht="13.5" hidden="false" customHeight="false" outlineLevel="0" collapsed="false">
      <c r="A6314" s="121"/>
      <c r="B6314" s="121"/>
      <c r="C6314" s="121"/>
      <c r="D6314" s="121"/>
      <c r="E6314" s="121"/>
      <c r="F6314" s="121"/>
      <c r="G6314" s="121"/>
      <c r="H6314" s="121"/>
      <c r="I6314" s="121"/>
      <c r="J6314" s="121"/>
      <c r="L6314" s="108" t="n">
        <f aca="false">TRUNC(N6314-N6314*$O$2,2)</f>
        <v>0</v>
      </c>
      <c r="M6314" s="108" t="n">
        <f aca="false">TRUNC(O6314-O6314*$O$2,2)</f>
        <v>0</v>
      </c>
      <c r="N6314" s="0" t="n">
        <v>0</v>
      </c>
      <c r="O6314" s="0" t="n">
        <v>0</v>
      </c>
    </row>
    <row r="6315" customFormat="false" ht="15" hidden="false" customHeight="false" outlineLevel="0" collapsed="false">
      <c r="A6315" s="98" t="s">
        <v>1021</v>
      </c>
      <c r="B6315" s="99" t="s">
        <v>8</v>
      </c>
      <c r="C6315" s="98" t="s">
        <v>9</v>
      </c>
      <c r="D6315" s="98" t="s">
        <v>10</v>
      </c>
      <c r="E6315" s="100" t="s">
        <v>1565</v>
      </c>
      <c r="F6315" s="100"/>
      <c r="G6315" s="101" t="s">
        <v>11</v>
      </c>
      <c r="H6315" s="99" t="s">
        <v>12</v>
      </c>
      <c r="I6315" s="99" t="s">
        <v>13</v>
      </c>
      <c r="J6315" s="99" t="s">
        <v>15</v>
      </c>
      <c r="L6315" s="108"/>
      <c r="M6315" s="108"/>
    </row>
    <row r="6316" customFormat="false" ht="52.9" hidden="false" customHeight="true" outlineLevel="0" collapsed="false">
      <c r="A6316" s="102" t="s">
        <v>1566</v>
      </c>
      <c r="B6316" s="103" t="s">
        <v>1022</v>
      </c>
      <c r="C6316" s="102" t="s">
        <v>29</v>
      </c>
      <c r="D6316" s="102" t="s">
        <v>1023</v>
      </c>
      <c r="E6316" s="104" t="s">
        <v>3706</v>
      </c>
      <c r="F6316" s="104"/>
      <c r="G6316" s="105" t="s">
        <v>117</v>
      </c>
      <c r="H6316" s="106" t="n">
        <v>1</v>
      </c>
      <c r="I6316" s="107" t="n">
        <f aca="false">L6316</f>
        <v>31.82</v>
      </c>
      <c r="J6316" s="107" t="n">
        <f aca="false">M6316</f>
        <v>31.82</v>
      </c>
      <c r="L6316" s="108" t="n">
        <f aca="false">TRUNC(N6316-N6316*$O$2,2)</f>
        <v>31.82</v>
      </c>
      <c r="M6316" s="108" t="n">
        <f aca="false">TRUNC(O6316-O6316*$O$2,2)</f>
        <v>31.82</v>
      </c>
      <c r="N6316" s="0" t="n">
        <v>40.77</v>
      </c>
      <c r="O6316" s="0" t="n">
        <v>40.77</v>
      </c>
    </row>
    <row r="6317" customFormat="false" ht="39.6" hidden="false" customHeight="true" outlineLevel="0" collapsed="false">
      <c r="A6317" s="109" t="s">
        <v>1567</v>
      </c>
      <c r="B6317" s="110" t="s">
        <v>3711</v>
      </c>
      <c r="C6317" s="109" t="s">
        <v>29</v>
      </c>
      <c r="D6317" s="109" t="s">
        <v>3712</v>
      </c>
      <c r="E6317" s="111" t="s">
        <v>1570</v>
      </c>
      <c r="F6317" s="111"/>
      <c r="G6317" s="112" t="s">
        <v>31</v>
      </c>
      <c r="H6317" s="113" t="n">
        <v>0.0697</v>
      </c>
      <c r="I6317" s="114" t="n">
        <f aca="false">L6317</f>
        <v>16.92</v>
      </c>
      <c r="J6317" s="114" t="n">
        <f aca="false">M6317</f>
        <v>1.17</v>
      </c>
      <c r="L6317" s="108" t="n">
        <f aca="false">TRUNC(N6317-N6317*$O$2,2)</f>
        <v>16.92</v>
      </c>
      <c r="M6317" s="108" t="n">
        <f aca="false">TRUNC(O6317-O6317*$O$2,2)</f>
        <v>1.17</v>
      </c>
      <c r="N6317" s="0" t="n">
        <v>21.68</v>
      </c>
      <c r="O6317" s="0" t="n">
        <v>1.51</v>
      </c>
    </row>
    <row r="6318" customFormat="false" ht="39.6" hidden="false" customHeight="true" outlineLevel="0" collapsed="false">
      <c r="A6318" s="109" t="s">
        <v>1567</v>
      </c>
      <c r="B6318" s="110" t="s">
        <v>3707</v>
      </c>
      <c r="C6318" s="109" t="s">
        <v>29</v>
      </c>
      <c r="D6318" s="109" t="s">
        <v>3708</v>
      </c>
      <c r="E6318" s="111" t="s">
        <v>1570</v>
      </c>
      <c r="F6318" s="111"/>
      <c r="G6318" s="112" t="s">
        <v>31</v>
      </c>
      <c r="H6318" s="113" t="n">
        <v>0.0697</v>
      </c>
      <c r="I6318" s="114" t="n">
        <f aca="false">L6318</f>
        <v>23.53</v>
      </c>
      <c r="J6318" s="114" t="n">
        <f aca="false">M6318</f>
        <v>1.63</v>
      </c>
      <c r="L6318" s="108" t="n">
        <f aca="false">TRUNC(N6318-N6318*$O$2,2)</f>
        <v>23.53</v>
      </c>
      <c r="M6318" s="108" t="n">
        <f aca="false">TRUNC(O6318-O6318*$O$2,2)</f>
        <v>1.63</v>
      </c>
      <c r="N6318" s="0" t="n">
        <v>30.15</v>
      </c>
      <c r="O6318" s="0" t="n">
        <v>2.1</v>
      </c>
    </row>
    <row r="6319" customFormat="false" ht="25.5" hidden="false" customHeight="false" outlineLevel="0" collapsed="false">
      <c r="A6319" s="122" t="s">
        <v>1578</v>
      </c>
      <c r="B6319" s="123" t="s">
        <v>3754</v>
      </c>
      <c r="C6319" s="122" t="s">
        <v>29</v>
      </c>
      <c r="D6319" s="122" t="s">
        <v>3755</v>
      </c>
      <c r="E6319" s="124" t="s">
        <v>1581</v>
      </c>
      <c r="F6319" s="124"/>
      <c r="G6319" s="125" t="s">
        <v>65</v>
      </c>
      <c r="H6319" s="126" t="n">
        <v>0.009</v>
      </c>
      <c r="I6319" s="127" t="n">
        <f aca="false">L6319</f>
        <v>6</v>
      </c>
      <c r="J6319" s="127" t="n">
        <f aca="false">M6319</f>
        <v>0.04</v>
      </c>
      <c r="L6319" s="108" t="n">
        <f aca="false">TRUNC(N6319-N6319*$O$2,2)</f>
        <v>6</v>
      </c>
      <c r="M6319" s="108" t="n">
        <f aca="false">TRUNC(O6319-O6319*$O$2,2)</f>
        <v>0.04</v>
      </c>
      <c r="N6319" s="0" t="n">
        <v>7.7</v>
      </c>
      <c r="O6319" s="0" t="n">
        <v>0.06</v>
      </c>
    </row>
    <row r="6320" customFormat="false" ht="51" hidden="false" customHeight="false" outlineLevel="0" collapsed="false">
      <c r="A6320" s="122" t="s">
        <v>1578</v>
      </c>
      <c r="B6320" s="123" t="s">
        <v>3764</v>
      </c>
      <c r="C6320" s="122" t="s">
        <v>29</v>
      </c>
      <c r="D6320" s="122" t="s">
        <v>3765</v>
      </c>
      <c r="E6320" s="124" t="s">
        <v>1581</v>
      </c>
      <c r="F6320" s="124"/>
      <c r="G6320" s="125" t="s">
        <v>117</v>
      </c>
      <c r="H6320" s="126" t="n">
        <v>1.015</v>
      </c>
      <c r="I6320" s="127" t="n">
        <f aca="false">L6320</f>
        <v>28.53</v>
      </c>
      <c r="J6320" s="127" t="n">
        <f aca="false">M6320</f>
        <v>28.95</v>
      </c>
      <c r="L6320" s="108" t="n">
        <f aca="false">TRUNC(N6320-N6320*$O$2,2)</f>
        <v>28.53</v>
      </c>
      <c r="M6320" s="108" t="n">
        <f aca="false">TRUNC(O6320-O6320*$O$2,2)</f>
        <v>28.95</v>
      </c>
      <c r="N6320" s="0" t="n">
        <v>36.56</v>
      </c>
      <c r="O6320" s="0" t="n">
        <v>37.1</v>
      </c>
    </row>
    <row r="6321" customFormat="false" ht="12.75" hidden="false" customHeight="false" outlineLevel="0" collapsed="false">
      <c r="A6321" s="115"/>
      <c r="B6321" s="115"/>
      <c r="C6321" s="115"/>
      <c r="D6321" s="115"/>
      <c r="E6321" s="115"/>
      <c r="F6321" s="116"/>
      <c r="G6321" s="115"/>
      <c r="H6321" s="116"/>
      <c r="I6321" s="115"/>
      <c r="J6321" s="116"/>
      <c r="L6321" s="108"/>
      <c r="M6321" s="108" t="n">
        <f aca="false">TRUNC(O6321-O6321*$O$2,2)</f>
        <v>2.13</v>
      </c>
      <c r="N6321" s="0" t="s">
        <v>1574</v>
      </c>
      <c r="O6321" s="0" t="n">
        <v>2.73</v>
      </c>
    </row>
    <row r="6322" customFormat="false" ht="12.75" hidden="false" customHeight="false" outlineLevel="0" collapsed="false">
      <c r="A6322" s="115"/>
      <c r="B6322" s="115"/>
      <c r="C6322" s="115"/>
      <c r="D6322" s="115"/>
      <c r="E6322" s="115"/>
      <c r="F6322" s="116"/>
      <c r="G6322" s="115"/>
      <c r="H6322" s="117" t="s">
        <v>1575</v>
      </c>
      <c r="I6322" s="117"/>
      <c r="J6322" s="118" t="n">
        <f aca="false">M6322</f>
        <v>38.97</v>
      </c>
      <c r="L6322" s="108" t="n">
        <f aca="false">TRUNC(N6322-N6322*$O$2,2)</f>
        <v>0</v>
      </c>
      <c r="M6322" s="108" t="n">
        <f aca="false">TRUNC(O6322-O6322*$O$2,2)</f>
        <v>38.97</v>
      </c>
      <c r="N6322" s="0" t="n">
        <v>0</v>
      </c>
      <c r="O6322" s="0" t="n">
        <v>49.93</v>
      </c>
    </row>
    <row r="6323" customFormat="false" ht="13.5" hidden="false" customHeight="false" outlineLevel="0" collapsed="false">
      <c r="A6323" s="30"/>
      <c r="B6323" s="30"/>
      <c r="C6323" s="30"/>
      <c r="D6323" s="30"/>
      <c r="E6323" s="30"/>
      <c r="F6323" s="30"/>
      <c r="G6323" s="30"/>
      <c r="H6323" s="119"/>
      <c r="I6323" s="30"/>
      <c r="J6323" s="120"/>
      <c r="L6323" s="108"/>
      <c r="M6323" s="108" t="n">
        <f aca="false">TRUNC(O6323-O6323*$O$2,2)</f>
        <v>5409.86</v>
      </c>
      <c r="N6323" s="0" t="s">
        <v>1576</v>
      </c>
      <c r="O6323" s="0" t="n">
        <v>6931.28</v>
      </c>
    </row>
    <row r="6324" customFormat="false" ht="13.5" hidden="false" customHeight="false" outlineLevel="0" collapsed="false">
      <c r="A6324" s="121"/>
      <c r="B6324" s="121"/>
      <c r="C6324" s="121"/>
      <c r="D6324" s="121"/>
      <c r="E6324" s="121"/>
      <c r="F6324" s="121"/>
      <c r="G6324" s="121"/>
      <c r="H6324" s="121"/>
      <c r="I6324" s="121"/>
      <c r="J6324" s="121"/>
      <c r="L6324" s="108" t="n">
        <f aca="false">TRUNC(N6324-N6324*$O$2,2)</f>
        <v>0</v>
      </c>
      <c r="M6324" s="108" t="n">
        <f aca="false">TRUNC(O6324-O6324*$O$2,2)</f>
        <v>0</v>
      </c>
      <c r="N6324" s="0" t="n">
        <v>0</v>
      </c>
      <c r="O6324" s="0" t="n">
        <v>0</v>
      </c>
    </row>
    <row r="6325" customFormat="false" ht="12.75" hidden="false" customHeight="false" outlineLevel="0" collapsed="false">
      <c r="A6325" s="22" t="s">
        <v>1024</v>
      </c>
      <c r="B6325" s="22"/>
      <c r="C6325" s="22"/>
      <c r="D6325" s="22" t="s">
        <v>1025</v>
      </c>
      <c r="E6325" s="22"/>
      <c r="F6325" s="96"/>
      <c r="G6325" s="96"/>
      <c r="H6325" s="24"/>
      <c r="I6325" s="22"/>
      <c r="J6325" s="97"/>
      <c r="L6325" s="108" t="n">
        <f aca="false">TRUNC(N6325-N6325*$O$2,2)</f>
        <v>0</v>
      </c>
      <c r="M6325" s="108" t="n">
        <f aca="false">TRUNC(O6325-O6325*$O$2,2)</f>
        <v>0</v>
      </c>
      <c r="N6325" s="0" t="n">
        <v>0</v>
      </c>
      <c r="O6325" s="0" t="n">
        <v>0</v>
      </c>
    </row>
    <row r="6326" customFormat="false" ht="15" hidden="false" customHeight="false" outlineLevel="0" collapsed="false">
      <c r="A6326" s="98" t="s">
        <v>1026</v>
      </c>
      <c r="B6326" s="99" t="s">
        <v>8</v>
      </c>
      <c r="C6326" s="98" t="s">
        <v>9</v>
      </c>
      <c r="D6326" s="98" t="s">
        <v>10</v>
      </c>
      <c r="E6326" s="100" t="s">
        <v>1565</v>
      </c>
      <c r="F6326" s="100"/>
      <c r="G6326" s="101" t="s">
        <v>11</v>
      </c>
      <c r="H6326" s="99" t="s">
        <v>12</v>
      </c>
      <c r="I6326" s="99" t="s">
        <v>13</v>
      </c>
      <c r="J6326" s="99" t="s">
        <v>15</v>
      </c>
      <c r="L6326" s="108"/>
      <c r="M6326" s="108"/>
    </row>
    <row r="6327" customFormat="false" ht="26.45" hidden="false" customHeight="true" outlineLevel="0" collapsed="false">
      <c r="A6327" s="102" t="s">
        <v>1566</v>
      </c>
      <c r="B6327" s="103" t="s">
        <v>1027</v>
      </c>
      <c r="C6327" s="102" t="s">
        <v>50</v>
      </c>
      <c r="D6327" s="102" t="s">
        <v>1028</v>
      </c>
      <c r="E6327" s="104" t="s">
        <v>3766</v>
      </c>
      <c r="F6327" s="104"/>
      <c r="G6327" s="105" t="s">
        <v>366</v>
      </c>
      <c r="H6327" s="106" t="n">
        <v>1</v>
      </c>
      <c r="I6327" s="107" t="n">
        <f aca="false">L6327</f>
        <v>28</v>
      </c>
      <c r="J6327" s="107" t="n">
        <f aca="false">M6327</f>
        <v>28</v>
      </c>
      <c r="L6327" s="108" t="n">
        <f aca="false">TRUNC(N6327-N6327*$O$2,2)</f>
        <v>28</v>
      </c>
      <c r="M6327" s="108" t="n">
        <f aca="false">TRUNC(O6327-O6327*$O$2,2)</f>
        <v>28</v>
      </c>
      <c r="N6327" s="0" t="n">
        <v>35.88</v>
      </c>
      <c r="O6327" s="0" t="n">
        <v>35.88</v>
      </c>
    </row>
    <row r="6328" customFormat="false" ht="15" hidden="false" customHeight="false" outlineLevel="0" collapsed="false">
      <c r="A6328" s="98"/>
      <c r="B6328" s="99" t="s">
        <v>8</v>
      </c>
      <c r="C6328" s="98" t="s">
        <v>9</v>
      </c>
      <c r="D6328" s="98" t="s">
        <v>10</v>
      </c>
      <c r="E6328" s="100" t="s">
        <v>1565</v>
      </c>
      <c r="F6328" s="100"/>
      <c r="G6328" s="101" t="s">
        <v>11</v>
      </c>
      <c r="H6328" s="99" t="s">
        <v>12</v>
      </c>
      <c r="I6328" s="99" t="s">
        <v>13</v>
      </c>
      <c r="J6328" s="99" t="s">
        <v>15</v>
      </c>
      <c r="L6328" s="108"/>
      <c r="M6328" s="108"/>
    </row>
    <row r="6329" customFormat="false" ht="25.5" hidden="false" customHeight="false" outlineLevel="0" collapsed="false">
      <c r="A6329" s="109" t="s">
        <v>1566</v>
      </c>
      <c r="B6329" s="110" t="n">
        <v>10552</v>
      </c>
      <c r="C6329" s="109" t="s">
        <v>50</v>
      </c>
      <c r="D6329" s="109" t="s">
        <v>1734</v>
      </c>
      <c r="E6329" s="111" t="s">
        <v>1621</v>
      </c>
      <c r="F6329" s="111"/>
      <c r="G6329" s="112" t="s">
        <v>1610</v>
      </c>
      <c r="H6329" s="113" t="n">
        <v>0.4</v>
      </c>
      <c r="I6329" s="114" t="n">
        <f aca="false">L6329</f>
        <v>2.84</v>
      </c>
      <c r="J6329" s="114" t="n">
        <f aca="false">M6329</f>
        <v>1.13</v>
      </c>
      <c r="L6329" s="108" t="n">
        <f aca="false">TRUNC(N6329-N6329*$O$2,2)</f>
        <v>2.84</v>
      </c>
      <c r="M6329" s="108" t="n">
        <f aca="false">TRUNC(O6329-O6329*$O$2,2)</f>
        <v>1.13</v>
      </c>
      <c r="N6329" s="0" t="s">
        <v>1735</v>
      </c>
      <c r="O6329" s="0" t="s">
        <v>2294</v>
      </c>
    </row>
    <row r="6330" customFormat="false" ht="25.5" hidden="false" customHeight="false" outlineLevel="0" collapsed="false">
      <c r="A6330" s="122" t="s">
        <v>1578</v>
      </c>
      <c r="B6330" s="123" t="s">
        <v>1744</v>
      </c>
      <c r="C6330" s="122" t="s">
        <v>50</v>
      </c>
      <c r="D6330" s="122" t="s">
        <v>1745</v>
      </c>
      <c r="E6330" s="124" t="s">
        <v>1609</v>
      </c>
      <c r="F6330" s="124"/>
      <c r="G6330" s="125" t="s">
        <v>1610</v>
      </c>
      <c r="H6330" s="126" t="n">
        <v>0.4</v>
      </c>
      <c r="I6330" s="127" t="n">
        <f aca="false">L6330</f>
        <v>14.93</v>
      </c>
      <c r="J6330" s="127" t="n">
        <f aca="false">M6330</f>
        <v>5.97</v>
      </c>
      <c r="L6330" s="108" t="n">
        <f aca="false">TRUNC(N6330-N6330*$O$2,2)</f>
        <v>14.93</v>
      </c>
      <c r="M6330" s="108" t="n">
        <f aca="false">TRUNC(O6330-O6330*$O$2,2)</f>
        <v>5.97</v>
      </c>
      <c r="N6330" s="0" t="s">
        <v>1746</v>
      </c>
      <c r="O6330" s="0" t="s">
        <v>3767</v>
      </c>
    </row>
    <row r="6331" customFormat="false" ht="25.5" hidden="false" customHeight="false" outlineLevel="0" collapsed="false">
      <c r="A6331" s="122" t="s">
        <v>1578</v>
      </c>
      <c r="B6331" s="123" t="s">
        <v>1616</v>
      </c>
      <c r="C6331" s="122" t="s">
        <v>50</v>
      </c>
      <c r="D6331" s="122" t="s">
        <v>1617</v>
      </c>
      <c r="E6331" s="124" t="s">
        <v>1609</v>
      </c>
      <c r="F6331" s="124"/>
      <c r="G6331" s="125" t="s">
        <v>1610</v>
      </c>
      <c r="H6331" s="126" t="n">
        <v>0.4</v>
      </c>
      <c r="I6331" s="127" t="n">
        <f aca="false">L6331</f>
        <v>10.65</v>
      </c>
      <c r="J6331" s="127" t="n">
        <f aca="false">M6331</f>
        <v>4.26</v>
      </c>
      <c r="L6331" s="108" t="n">
        <f aca="false">TRUNC(N6331-N6331*$O$2,2)</f>
        <v>10.65</v>
      </c>
      <c r="M6331" s="108" t="n">
        <f aca="false">TRUNC(O6331-O6331*$O$2,2)</f>
        <v>4.26</v>
      </c>
      <c r="N6331" s="0" t="s">
        <v>1618</v>
      </c>
      <c r="O6331" s="0" t="s">
        <v>3768</v>
      </c>
    </row>
    <row r="6332" customFormat="false" ht="25.5" hidden="false" customHeight="false" outlineLevel="0" collapsed="false">
      <c r="A6332" s="122" t="s">
        <v>1578</v>
      </c>
      <c r="B6332" s="123" t="n">
        <v>860</v>
      </c>
      <c r="C6332" s="122" t="s">
        <v>50</v>
      </c>
      <c r="D6332" s="122" t="s">
        <v>3769</v>
      </c>
      <c r="E6332" s="124" t="s">
        <v>1581</v>
      </c>
      <c r="F6332" s="124"/>
      <c r="G6332" s="125" t="s">
        <v>366</v>
      </c>
      <c r="H6332" s="126" t="n">
        <v>1</v>
      </c>
      <c r="I6332" s="127" t="n">
        <f aca="false">L6332</f>
        <v>10.39</v>
      </c>
      <c r="J6332" s="127" t="n">
        <f aca="false">M6332</f>
        <v>10.39</v>
      </c>
      <c r="L6332" s="108" t="n">
        <f aca="false">TRUNC(N6332-N6332*$O$2,2)</f>
        <v>10.39</v>
      </c>
      <c r="M6332" s="108" t="n">
        <f aca="false">TRUNC(O6332-O6332*$O$2,2)</f>
        <v>10.39</v>
      </c>
      <c r="N6332" s="0" t="s">
        <v>3770</v>
      </c>
      <c r="O6332" s="0" t="s">
        <v>3770</v>
      </c>
    </row>
    <row r="6333" customFormat="false" ht="25.5" hidden="false" customHeight="false" outlineLevel="0" collapsed="false">
      <c r="A6333" s="109" t="s">
        <v>1566</v>
      </c>
      <c r="B6333" s="110" t="n">
        <v>10549</v>
      </c>
      <c r="C6333" s="109" t="s">
        <v>50</v>
      </c>
      <c r="D6333" s="109" t="s">
        <v>1620</v>
      </c>
      <c r="E6333" s="111" t="s">
        <v>1621</v>
      </c>
      <c r="F6333" s="111"/>
      <c r="G6333" s="112" t="s">
        <v>1610</v>
      </c>
      <c r="H6333" s="113" t="n">
        <v>0.4</v>
      </c>
      <c r="I6333" s="114" t="n">
        <f aca="false">L6333</f>
        <v>2.95</v>
      </c>
      <c r="J6333" s="114" t="n">
        <f aca="false">M6333</f>
        <v>1.17</v>
      </c>
      <c r="L6333" s="108" t="n">
        <f aca="false">TRUNC(N6333-N6333*$O$2,2)</f>
        <v>2.95</v>
      </c>
      <c r="M6333" s="108" t="n">
        <f aca="false">TRUNC(O6333-O6333*$O$2,2)</f>
        <v>1.17</v>
      </c>
      <c r="N6333" s="0" t="s">
        <v>1622</v>
      </c>
      <c r="O6333" s="0" t="s">
        <v>3047</v>
      </c>
    </row>
    <row r="6334" customFormat="false" ht="25.5" hidden="false" customHeight="false" outlineLevel="0" collapsed="false">
      <c r="A6334" s="122" t="s">
        <v>1578</v>
      </c>
      <c r="B6334" s="123" t="n">
        <v>3990</v>
      </c>
      <c r="C6334" s="122" t="s">
        <v>50</v>
      </c>
      <c r="D6334" s="122" t="s">
        <v>3771</v>
      </c>
      <c r="E6334" s="124" t="s">
        <v>1581</v>
      </c>
      <c r="F6334" s="124"/>
      <c r="G6334" s="125" t="s">
        <v>366</v>
      </c>
      <c r="H6334" s="126" t="n">
        <v>1</v>
      </c>
      <c r="I6334" s="127" t="n">
        <f aca="false">L6334</f>
        <v>5.07</v>
      </c>
      <c r="J6334" s="127" t="n">
        <f aca="false">M6334</f>
        <v>5.07</v>
      </c>
      <c r="L6334" s="108" t="n">
        <f aca="false">TRUNC(N6334-N6334*$O$2,2)</f>
        <v>5.07</v>
      </c>
      <c r="M6334" s="108" t="n">
        <f aca="false">TRUNC(O6334-O6334*$O$2,2)</f>
        <v>5.07</v>
      </c>
      <c r="N6334" s="0" t="s">
        <v>3772</v>
      </c>
      <c r="O6334" s="0" t="s">
        <v>3772</v>
      </c>
    </row>
    <row r="6335" customFormat="false" ht="13.9" hidden="false" customHeight="true" outlineLevel="0" collapsed="false">
      <c r="A6335" s="134" t="s">
        <v>1630</v>
      </c>
      <c r="B6335" s="134"/>
      <c r="C6335" s="134"/>
      <c r="D6335" s="134"/>
      <c r="E6335" s="134"/>
      <c r="F6335" s="134"/>
      <c r="G6335" s="134"/>
      <c r="H6335" s="134"/>
      <c r="I6335" s="134"/>
      <c r="J6335" s="134"/>
      <c r="L6335" s="108" t="n">
        <f aca="false">TRUNC(N6335-N6335*$O$2,2)</f>
        <v>0</v>
      </c>
      <c r="M6335" s="108" t="n">
        <f aca="false">TRUNC(O6335-O6335*$O$2,2)</f>
        <v>0</v>
      </c>
      <c r="N6335" s="0" t="n">
        <v>0</v>
      </c>
      <c r="O6335" s="0" t="n">
        <v>0</v>
      </c>
    </row>
    <row r="6336" customFormat="false" ht="15" hidden="false" customHeight="false" outlineLevel="0" collapsed="false">
      <c r="A6336" s="98"/>
      <c r="B6336" s="99" t="s">
        <v>8</v>
      </c>
      <c r="C6336" s="98" t="s">
        <v>9</v>
      </c>
      <c r="D6336" s="98" t="s">
        <v>10</v>
      </c>
      <c r="E6336" s="100" t="s">
        <v>1565</v>
      </c>
      <c r="F6336" s="100"/>
      <c r="G6336" s="101" t="s">
        <v>11</v>
      </c>
      <c r="H6336" s="99" t="s">
        <v>12</v>
      </c>
      <c r="I6336" s="99" t="s">
        <v>13</v>
      </c>
      <c r="J6336" s="99" t="s">
        <v>15</v>
      </c>
      <c r="L6336" s="108"/>
      <c r="M6336" s="108"/>
    </row>
    <row r="6337" customFormat="false" ht="25.5" hidden="false" customHeight="false" outlineLevel="0" collapsed="false">
      <c r="A6337" s="122" t="s">
        <v>1578</v>
      </c>
      <c r="B6337" s="123" t="s">
        <v>1659</v>
      </c>
      <c r="C6337" s="122" t="s">
        <v>50</v>
      </c>
      <c r="D6337" s="122" t="s">
        <v>1660</v>
      </c>
      <c r="E6337" s="124" t="s">
        <v>1581</v>
      </c>
      <c r="F6337" s="124"/>
      <c r="G6337" s="125" t="s">
        <v>1633</v>
      </c>
      <c r="H6337" s="126" t="n">
        <v>0.0006</v>
      </c>
      <c r="I6337" s="127" t="n">
        <f aca="false">L6337</f>
        <v>50.57</v>
      </c>
      <c r="J6337" s="127" t="n">
        <f aca="false">M6337</f>
        <v>0.02</v>
      </c>
      <c r="L6337" s="108" t="n">
        <f aca="false">TRUNC(N6337-N6337*$O$2,2)</f>
        <v>50.57</v>
      </c>
      <c r="M6337" s="108" t="n">
        <f aca="false">TRUNC(O6337-O6337*$O$2,2)</f>
        <v>0.02</v>
      </c>
      <c r="N6337" s="0" t="s">
        <v>1661</v>
      </c>
      <c r="O6337" s="0" t="s">
        <v>1893</v>
      </c>
    </row>
    <row r="6338" customFormat="false" ht="12.75" hidden="false" customHeight="false" outlineLevel="0" collapsed="false">
      <c r="A6338" s="122" t="s">
        <v>1578</v>
      </c>
      <c r="B6338" s="123" t="n">
        <v>10788</v>
      </c>
      <c r="C6338" s="122" t="s">
        <v>50</v>
      </c>
      <c r="D6338" s="122" t="s">
        <v>1650</v>
      </c>
      <c r="E6338" s="124" t="s">
        <v>1581</v>
      </c>
      <c r="F6338" s="124"/>
      <c r="G6338" s="125" t="s">
        <v>24</v>
      </c>
      <c r="H6338" s="126" t="n">
        <v>8E-005</v>
      </c>
      <c r="I6338" s="127" t="n">
        <f aca="false">L6338</f>
        <v>28.8</v>
      </c>
      <c r="J6338" s="127" t="n">
        <f aca="false">M6338</f>
        <v>0</v>
      </c>
      <c r="L6338" s="108" t="n">
        <f aca="false">TRUNC(N6338-N6338*$O$2,2)</f>
        <v>28.8</v>
      </c>
      <c r="M6338" s="108" t="n">
        <f aca="false">TRUNC(O6338-O6338*$O$2,2)</f>
        <v>0</v>
      </c>
      <c r="N6338" s="0" t="s">
        <v>1651</v>
      </c>
      <c r="O6338" s="0" t="s">
        <v>1635</v>
      </c>
    </row>
    <row r="6339" customFormat="false" ht="25.5" hidden="false" customHeight="false" outlineLevel="0" collapsed="false">
      <c r="A6339" s="122" t="s">
        <v>1578</v>
      </c>
      <c r="B6339" s="123" t="s">
        <v>1654</v>
      </c>
      <c r="C6339" s="122" t="s">
        <v>50</v>
      </c>
      <c r="D6339" s="122" t="s">
        <v>1655</v>
      </c>
      <c r="E6339" s="124" t="s">
        <v>1581</v>
      </c>
      <c r="F6339" s="124"/>
      <c r="G6339" s="125" t="s">
        <v>24</v>
      </c>
      <c r="H6339" s="126" t="n">
        <v>0.00048</v>
      </c>
      <c r="I6339" s="127" t="n">
        <f aca="false">L6339</f>
        <v>10.53</v>
      </c>
      <c r="J6339" s="127" t="n">
        <f aca="false">M6339</f>
        <v>0</v>
      </c>
      <c r="L6339" s="108" t="n">
        <f aca="false">TRUNC(N6339-N6339*$O$2,2)</f>
        <v>10.53</v>
      </c>
      <c r="M6339" s="108" t="n">
        <f aca="false">TRUNC(O6339-O6339*$O$2,2)</f>
        <v>0</v>
      </c>
      <c r="N6339" s="0" t="s">
        <v>1656</v>
      </c>
      <c r="O6339" s="0" t="s">
        <v>1635</v>
      </c>
    </row>
    <row r="6340" customFormat="false" ht="25.5" hidden="false" customHeight="false" outlineLevel="0" collapsed="false">
      <c r="A6340" s="122" t="s">
        <v>1578</v>
      </c>
      <c r="B6340" s="123" t="s">
        <v>1744</v>
      </c>
      <c r="C6340" s="122" t="s">
        <v>50</v>
      </c>
      <c r="D6340" s="122" t="s">
        <v>1745</v>
      </c>
      <c r="E6340" s="124" t="s">
        <v>1609</v>
      </c>
      <c r="F6340" s="124"/>
      <c r="G6340" s="125" t="s">
        <v>1610</v>
      </c>
      <c r="H6340" s="126" t="n">
        <v>0.4</v>
      </c>
      <c r="I6340" s="127" t="n">
        <f aca="false">L6340</f>
        <v>14.93</v>
      </c>
      <c r="J6340" s="127" t="n">
        <f aca="false">M6340</f>
        <v>5.97</v>
      </c>
      <c r="L6340" s="108" t="n">
        <f aca="false">TRUNC(N6340-N6340*$O$2,2)</f>
        <v>14.93</v>
      </c>
      <c r="M6340" s="108" t="n">
        <f aca="false">TRUNC(O6340-O6340*$O$2,2)</f>
        <v>5.97</v>
      </c>
      <c r="N6340" s="0" t="s">
        <v>1746</v>
      </c>
      <c r="O6340" s="0" t="s">
        <v>3767</v>
      </c>
    </row>
    <row r="6341" customFormat="false" ht="12.75" hidden="false" customHeight="false" outlineLevel="0" collapsed="false">
      <c r="A6341" s="122" t="s">
        <v>1578</v>
      </c>
      <c r="B6341" s="123" t="n">
        <v>10362</v>
      </c>
      <c r="C6341" s="122" t="s">
        <v>50</v>
      </c>
      <c r="D6341" s="122" t="s">
        <v>1674</v>
      </c>
      <c r="E6341" s="124" t="s">
        <v>1642</v>
      </c>
      <c r="F6341" s="124"/>
      <c r="G6341" s="125" t="s">
        <v>24</v>
      </c>
      <c r="H6341" s="126" t="n">
        <v>0.0036</v>
      </c>
      <c r="I6341" s="127" t="n">
        <f aca="false">L6341</f>
        <v>9.78</v>
      </c>
      <c r="J6341" s="127" t="n">
        <f aca="false">M6341</f>
        <v>0.03</v>
      </c>
      <c r="L6341" s="108" t="n">
        <f aca="false">TRUNC(N6341-N6341*$O$2,2)</f>
        <v>9.78</v>
      </c>
      <c r="M6341" s="108" t="n">
        <f aca="false">TRUNC(O6341-O6341*$O$2,2)</f>
        <v>0.03</v>
      </c>
      <c r="N6341" s="0" t="s">
        <v>1675</v>
      </c>
      <c r="O6341" s="0" t="s">
        <v>1788</v>
      </c>
    </row>
    <row r="6342" customFormat="false" ht="12.75" hidden="false" customHeight="false" outlineLevel="0" collapsed="false">
      <c r="A6342" s="122" t="s">
        <v>1578</v>
      </c>
      <c r="B6342" s="123" t="n">
        <v>2378</v>
      </c>
      <c r="C6342" s="122" t="s">
        <v>50</v>
      </c>
      <c r="D6342" s="122" t="s">
        <v>1657</v>
      </c>
      <c r="E6342" s="124" t="s">
        <v>1581</v>
      </c>
      <c r="F6342" s="124"/>
      <c r="G6342" s="125" t="s">
        <v>24</v>
      </c>
      <c r="H6342" s="126" t="n">
        <v>0.0638</v>
      </c>
      <c r="I6342" s="127" t="n">
        <f aca="false">L6342</f>
        <v>3.51</v>
      </c>
      <c r="J6342" s="127" t="n">
        <f aca="false">M6342</f>
        <v>0.21</v>
      </c>
      <c r="L6342" s="108" t="n">
        <f aca="false">TRUNC(N6342-N6342*$O$2,2)</f>
        <v>3.51</v>
      </c>
      <c r="M6342" s="108" t="n">
        <f aca="false">TRUNC(O6342-O6342*$O$2,2)</f>
        <v>0.21</v>
      </c>
      <c r="N6342" s="0" t="s">
        <v>1658</v>
      </c>
      <c r="O6342" s="0" t="s">
        <v>1980</v>
      </c>
    </row>
    <row r="6343" customFormat="false" ht="12.75" hidden="false" customHeight="false" outlineLevel="0" collapsed="false">
      <c r="A6343" s="122" t="s">
        <v>1578</v>
      </c>
      <c r="B6343" s="123" t="n">
        <v>11241</v>
      </c>
      <c r="C6343" s="122" t="s">
        <v>50</v>
      </c>
      <c r="D6343" s="122" t="s">
        <v>1836</v>
      </c>
      <c r="E6343" s="124" t="s">
        <v>1581</v>
      </c>
      <c r="F6343" s="124"/>
      <c r="G6343" s="125" t="s">
        <v>24</v>
      </c>
      <c r="H6343" s="126" t="n">
        <v>8E-005</v>
      </c>
      <c r="I6343" s="127" t="n">
        <f aca="false">L6343</f>
        <v>127.22</v>
      </c>
      <c r="J6343" s="127" t="n">
        <f aca="false">M6343</f>
        <v>0</v>
      </c>
      <c r="L6343" s="108" t="n">
        <f aca="false">TRUNC(N6343-N6343*$O$2,2)</f>
        <v>127.22</v>
      </c>
      <c r="M6343" s="108" t="n">
        <f aca="false">TRUNC(O6343-O6343*$O$2,2)</f>
        <v>0</v>
      </c>
      <c r="N6343" s="0" t="s">
        <v>1837</v>
      </c>
      <c r="O6343" s="0" t="s">
        <v>1644</v>
      </c>
    </row>
    <row r="6344" customFormat="false" ht="12.75" hidden="false" customHeight="false" outlineLevel="0" collapsed="false">
      <c r="A6344" s="122" t="s">
        <v>1578</v>
      </c>
      <c r="B6344" s="123" t="n">
        <v>11240</v>
      </c>
      <c r="C6344" s="122" t="s">
        <v>50</v>
      </c>
      <c r="D6344" s="122" t="s">
        <v>1782</v>
      </c>
      <c r="E6344" s="124" t="s">
        <v>1581</v>
      </c>
      <c r="F6344" s="124"/>
      <c r="G6344" s="125" t="s">
        <v>24</v>
      </c>
      <c r="H6344" s="126" t="n">
        <v>8E-005</v>
      </c>
      <c r="I6344" s="127" t="n">
        <f aca="false">L6344</f>
        <v>37.22</v>
      </c>
      <c r="J6344" s="127" t="n">
        <f aca="false">M6344</f>
        <v>0</v>
      </c>
      <c r="L6344" s="108" t="n">
        <f aca="false">TRUNC(N6344-N6344*$O$2,2)</f>
        <v>37.22</v>
      </c>
      <c r="M6344" s="108" t="n">
        <f aca="false">TRUNC(O6344-O6344*$O$2,2)</f>
        <v>0</v>
      </c>
      <c r="N6344" s="0" t="s">
        <v>1783</v>
      </c>
      <c r="O6344" s="0" t="s">
        <v>1635</v>
      </c>
    </row>
    <row r="6345" customFormat="false" ht="25.5" hidden="false" customHeight="false" outlineLevel="0" collapsed="false">
      <c r="A6345" s="122" t="s">
        <v>1578</v>
      </c>
      <c r="B6345" s="123" t="n">
        <v>3990</v>
      </c>
      <c r="C6345" s="122" t="s">
        <v>50</v>
      </c>
      <c r="D6345" s="122" t="s">
        <v>3771</v>
      </c>
      <c r="E6345" s="124" t="s">
        <v>1581</v>
      </c>
      <c r="F6345" s="124"/>
      <c r="G6345" s="125" t="s">
        <v>366</v>
      </c>
      <c r="H6345" s="126" t="n">
        <v>1</v>
      </c>
      <c r="I6345" s="127" t="n">
        <f aca="false">L6345</f>
        <v>5.07</v>
      </c>
      <c r="J6345" s="127" t="n">
        <f aca="false">M6345</f>
        <v>5.07</v>
      </c>
      <c r="L6345" s="108" t="n">
        <f aca="false">TRUNC(N6345-N6345*$O$2,2)</f>
        <v>5.07</v>
      </c>
      <c r="M6345" s="108" t="n">
        <f aca="false">TRUNC(O6345-O6345*$O$2,2)</f>
        <v>5.07</v>
      </c>
      <c r="N6345" s="0" t="s">
        <v>3772</v>
      </c>
      <c r="O6345" s="0" t="s">
        <v>3772</v>
      </c>
    </row>
    <row r="6346" customFormat="false" ht="12.75" hidden="false" customHeight="false" outlineLevel="0" collapsed="false">
      <c r="A6346" s="122" t="s">
        <v>1578</v>
      </c>
      <c r="B6346" s="123" t="n">
        <v>941</v>
      </c>
      <c r="C6346" s="122" t="s">
        <v>50</v>
      </c>
      <c r="D6346" s="122" t="s">
        <v>1652</v>
      </c>
      <c r="E6346" s="124" t="s">
        <v>1581</v>
      </c>
      <c r="F6346" s="124"/>
      <c r="G6346" s="125" t="s">
        <v>24</v>
      </c>
      <c r="H6346" s="126" t="n">
        <v>0.0012</v>
      </c>
      <c r="I6346" s="127" t="n">
        <f aca="false">L6346</f>
        <v>148.56</v>
      </c>
      <c r="J6346" s="127" t="n">
        <f aca="false">M6346</f>
        <v>0.17</v>
      </c>
      <c r="L6346" s="108" t="n">
        <f aca="false">TRUNC(N6346-N6346*$O$2,2)</f>
        <v>148.56</v>
      </c>
      <c r="M6346" s="108" t="n">
        <f aca="false">TRUNC(O6346-O6346*$O$2,2)</f>
        <v>0.17</v>
      </c>
      <c r="N6346" s="0" t="s">
        <v>1653</v>
      </c>
      <c r="O6346" s="0" t="s">
        <v>1615</v>
      </c>
    </row>
    <row r="6347" customFormat="false" ht="25.5" hidden="false" customHeight="false" outlineLevel="0" collapsed="false">
      <c r="A6347" s="122" t="s">
        <v>1578</v>
      </c>
      <c r="B6347" s="123" t="n">
        <v>10761</v>
      </c>
      <c r="C6347" s="122" t="s">
        <v>50</v>
      </c>
      <c r="D6347" s="122" t="s">
        <v>1641</v>
      </c>
      <c r="E6347" s="124" t="s">
        <v>1642</v>
      </c>
      <c r="F6347" s="124"/>
      <c r="G6347" s="125" t="s">
        <v>24</v>
      </c>
      <c r="H6347" s="126" t="n">
        <v>0.08144</v>
      </c>
      <c r="I6347" s="127" t="n">
        <f aca="false">L6347</f>
        <v>3.9</v>
      </c>
      <c r="J6347" s="127" t="n">
        <f aca="false">M6347</f>
        <v>0.31</v>
      </c>
      <c r="L6347" s="108" t="n">
        <f aca="false">TRUNC(N6347-N6347*$O$2,2)</f>
        <v>3.9</v>
      </c>
      <c r="M6347" s="108" t="n">
        <f aca="false">TRUNC(O6347-O6347*$O$2,2)</f>
        <v>0.31</v>
      </c>
      <c r="N6347" s="0" t="s">
        <v>1643</v>
      </c>
      <c r="O6347" s="0" t="s">
        <v>1807</v>
      </c>
    </row>
    <row r="6348" customFormat="false" ht="25.5" hidden="false" customHeight="false" outlineLevel="0" collapsed="false">
      <c r="A6348" s="122" t="s">
        <v>1578</v>
      </c>
      <c r="B6348" s="123" t="s">
        <v>1664</v>
      </c>
      <c r="C6348" s="122" t="s">
        <v>50</v>
      </c>
      <c r="D6348" s="122" t="s">
        <v>1665</v>
      </c>
      <c r="E6348" s="124" t="s">
        <v>1581</v>
      </c>
      <c r="F6348" s="124"/>
      <c r="G6348" s="125" t="s">
        <v>24</v>
      </c>
      <c r="H6348" s="126" t="n">
        <v>0.00016</v>
      </c>
      <c r="I6348" s="127" t="n">
        <f aca="false">L6348</f>
        <v>13.69</v>
      </c>
      <c r="J6348" s="127" t="n">
        <f aca="false">M6348</f>
        <v>0</v>
      </c>
      <c r="L6348" s="108" t="n">
        <f aca="false">TRUNC(N6348-N6348*$O$2,2)</f>
        <v>13.69</v>
      </c>
      <c r="M6348" s="108" t="n">
        <f aca="false">TRUNC(O6348-O6348*$O$2,2)</f>
        <v>0</v>
      </c>
      <c r="N6348" s="0" t="s">
        <v>1666</v>
      </c>
      <c r="O6348" s="0" t="s">
        <v>1635</v>
      </c>
    </row>
    <row r="6349" customFormat="false" ht="12.75" hidden="false" customHeight="false" outlineLevel="0" collapsed="false">
      <c r="A6349" s="122" t="s">
        <v>1578</v>
      </c>
      <c r="B6349" s="123" t="n">
        <v>4728</v>
      </c>
      <c r="C6349" s="122" t="s">
        <v>50</v>
      </c>
      <c r="D6349" s="122" t="s">
        <v>1667</v>
      </c>
      <c r="E6349" s="124" t="s">
        <v>1581</v>
      </c>
      <c r="F6349" s="124"/>
      <c r="G6349" s="125" t="s">
        <v>24</v>
      </c>
      <c r="H6349" s="126" t="n">
        <v>0.00012</v>
      </c>
      <c r="I6349" s="127" t="n">
        <f aca="false">L6349</f>
        <v>14.5</v>
      </c>
      <c r="J6349" s="127" t="n">
        <f aca="false">M6349</f>
        <v>0</v>
      </c>
      <c r="L6349" s="108" t="n">
        <f aca="false">TRUNC(N6349-N6349*$O$2,2)</f>
        <v>14.5</v>
      </c>
      <c r="M6349" s="108" t="n">
        <f aca="false">TRUNC(O6349-O6349*$O$2,2)</f>
        <v>0</v>
      </c>
      <c r="N6349" s="0" t="s">
        <v>1668</v>
      </c>
      <c r="O6349" s="0" t="s">
        <v>1635</v>
      </c>
    </row>
    <row r="6350" customFormat="false" ht="12.75" hidden="false" customHeight="false" outlineLevel="0" collapsed="false">
      <c r="A6350" s="122" t="s">
        <v>1578</v>
      </c>
      <c r="B6350" s="123" t="n">
        <v>10599</v>
      </c>
      <c r="C6350" s="122" t="s">
        <v>50</v>
      </c>
      <c r="D6350" s="122" t="s">
        <v>1648</v>
      </c>
      <c r="E6350" s="124" t="s">
        <v>1581</v>
      </c>
      <c r="F6350" s="124"/>
      <c r="G6350" s="125" t="s">
        <v>24</v>
      </c>
      <c r="H6350" s="126" t="n">
        <v>0.00144</v>
      </c>
      <c r="I6350" s="127" t="n">
        <f aca="false">L6350</f>
        <v>14.04</v>
      </c>
      <c r="J6350" s="127" t="n">
        <f aca="false">M6350</f>
        <v>0.01</v>
      </c>
      <c r="L6350" s="108" t="n">
        <f aca="false">TRUNC(N6350-N6350*$O$2,2)</f>
        <v>14.04</v>
      </c>
      <c r="M6350" s="108" t="n">
        <f aca="false">TRUNC(O6350-O6350*$O$2,2)</f>
        <v>0.01</v>
      </c>
      <c r="N6350" s="0" t="s">
        <v>1649</v>
      </c>
      <c r="O6350" s="0" t="s">
        <v>1678</v>
      </c>
    </row>
    <row r="6351" customFormat="false" ht="12.75" hidden="false" customHeight="false" outlineLevel="0" collapsed="false">
      <c r="A6351" s="122" t="s">
        <v>1578</v>
      </c>
      <c r="B6351" s="123" t="n">
        <v>1651</v>
      </c>
      <c r="C6351" s="122" t="s">
        <v>50</v>
      </c>
      <c r="D6351" s="122" t="s">
        <v>1638</v>
      </c>
      <c r="E6351" s="124" t="s">
        <v>1581</v>
      </c>
      <c r="F6351" s="124"/>
      <c r="G6351" s="125" t="s">
        <v>1639</v>
      </c>
      <c r="H6351" s="126" t="n">
        <v>0.00064</v>
      </c>
      <c r="I6351" s="127" t="n">
        <f aca="false">L6351</f>
        <v>4.95</v>
      </c>
      <c r="J6351" s="127" t="n">
        <f aca="false">M6351</f>
        <v>0</v>
      </c>
      <c r="L6351" s="108" t="n">
        <f aca="false">TRUNC(N6351-N6351*$O$2,2)</f>
        <v>4.95</v>
      </c>
      <c r="M6351" s="108" t="n">
        <f aca="false">TRUNC(O6351-O6351*$O$2,2)</f>
        <v>0</v>
      </c>
      <c r="N6351" s="0" t="s">
        <v>1640</v>
      </c>
      <c r="O6351" s="0" t="s">
        <v>1635</v>
      </c>
    </row>
    <row r="6352" customFormat="false" ht="12.75" hidden="false" customHeight="false" outlineLevel="0" collapsed="false">
      <c r="A6352" s="122" t="s">
        <v>1578</v>
      </c>
      <c r="B6352" s="123" t="n">
        <v>10596</v>
      </c>
      <c r="C6352" s="122" t="s">
        <v>50</v>
      </c>
      <c r="D6352" s="122" t="s">
        <v>1672</v>
      </c>
      <c r="E6352" s="124" t="s">
        <v>1581</v>
      </c>
      <c r="F6352" s="124"/>
      <c r="G6352" s="125" t="s">
        <v>24</v>
      </c>
      <c r="H6352" s="126" t="n">
        <v>0.0036</v>
      </c>
      <c r="I6352" s="127" t="n">
        <f aca="false">L6352</f>
        <v>3.82</v>
      </c>
      <c r="J6352" s="127" t="n">
        <f aca="false">M6352</f>
        <v>0</v>
      </c>
      <c r="L6352" s="108" t="n">
        <f aca="false">TRUNC(N6352-N6352*$O$2,2)</f>
        <v>3.82</v>
      </c>
      <c r="M6352" s="108" t="n">
        <f aca="false">TRUNC(O6352-O6352*$O$2,2)</f>
        <v>0</v>
      </c>
      <c r="N6352" s="0" t="s">
        <v>1673</v>
      </c>
      <c r="O6352" s="0" t="s">
        <v>1644</v>
      </c>
    </row>
    <row r="6353" customFormat="false" ht="12.75" hidden="false" customHeight="false" outlineLevel="0" collapsed="false">
      <c r="A6353" s="122" t="s">
        <v>1578</v>
      </c>
      <c r="B6353" s="123" t="n">
        <v>11242</v>
      </c>
      <c r="C6353" s="122" t="s">
        <v>50</v>
      </c>
      <c r="D6353" s="122" t="s">
        <v>1829</v>
      </c>
      <c r="E6353" s="124" t="s">
        <v>1581</v>
      </c>
      <c r="F6353" s="124"/>
      <c r="G6353" s="125" t="s">
        <v>24</v>
      </c>
      <c r="H6353" s="126" t="n">
        <v>4E-005</v>
      </c>
      <c r="I6353" s="127" t="n">
        <f aca="false">L6353</f>
        <v>26.53</v>
      </c>
      <c r="J6353" s="127" t="n">
        <f aca="false">M6353</f>
        <v>0</v>
      </c>
      <c r="L6353" s="108" t="n">
        <f aca="false">TRUNC(N6353-N6353*$O$2,2)</f>
        <v>26.53</v>
      </c>
      <c r="M6353" s="108" t="n">
        <f aca="false">TRUNC(O6353-O6353*$O$2,2)</f>
        <v>0</v>
      </c>
      <c r="N6353" s="0" t="s">
        <v>1830</v>
      </c>
      <c r="O6353" s="0" t="s">
        <v>1635</v>
      </c>
    </row>
    <row r="6354" customFormat="false" ht="12.75" hidden="false" customHeight="false" outlineLevel="0" collapsed="false">
      <c r="A6354" s="122" t="s">
        <v>1578</v>
      </c>
      <c r="B6354" s="123" t="n">
        <v>4729</v>
      </c>
      <c r="C6354" s="122" t="s">
        <v>50</v>
      </c>
      <c r="D6354" s="122" t="s">
        <v>1636</v>
      </c>
      <c r="E6354" s="124" t="s">
        <v>1581</v>
      </c>
      <c r="F6354" s="124"/>
      <c r="G6354" s="125" t="s">
        <v>24</v>
      </c>
      <c r="H6354" s="126" t="n">
        <v>4E-005</v>
      </c>
      <c r="I6354" s="127" t="n">
        <f aca="false">L6354</f>
        <v>24.58</v>
      </c>
      <c r="J6354" s="127" t="n">
        <f aca="false">M6354</f>
        <v>0</v>
      </c>
      <c r="L6354" s="108" t="n">
        <f aca="false">TRUNC(N6354-N6354*$O$2,2)</f>
        <v>24.58</v>
      </c>
      <c r="M6354" s="108" t="n">
        <f aca="false">TRUNC(O6354-O6354*$O$2,2)</f>
        <v>0</v>
      </c>
      <c r="N6354" s="0" t="s">
        <v>1637</v>
      </c>
      <c r="O6354" s="0" t="s">
        <v>1635</v>
      </c>
    </row>
    <row r="6355" customFormat="false" ht="12.75" hidden="false" customHeight="false" outlineLevel="0" collapsed="false">
      <c r="A6355" s="122" t="s">
        <v>1578</v>
      </c>
      <c r="B6355" s="123" t="n">
        <v>10492</v>
      </c>
      <c r="C6355" s="122" t="s">
        <v>50</v>
      </c>
      <c r="D6355" s="122" t="s">
        <v>1662</v>
      </c>
      <c r="E6355" s="124" t="s">
        <v>1581</v>
      </c>
      <c r="F6355" s="124"/>
      <c r="G6355" s="125" t="s">
        <v>24</v>
      </c>
      <c r="H6355" s="126" t="n">
        <v>0.0036</v>
      </c>
      <c r="I6355" s="127" t="n">
        <f aca="false">L6355</f>
        <v>148.29</v>
      </c>
      <c r="J6355" s="127" t="n">
        <f aca="false">M6355</f>
        <v>0.53</v>
      </c>
      <c r="L6355" s="108" t="n">
        <f aca="false">TRUNC(N6355-N6355*$O$2,2)</f>
        <v>148.29</v>
      </c>
      <c r="M6355" s="108" t="n">
        <f aca="false">TRUNC(O6355-O6355*$O$2,2)</f>
        <v>0.53</v>
      </c>
      <c r="N6355" s="0" t="s">
        <v>1663</v>
      </c>
      <c r="O6355" s="0" t="s">
        <v>3391</v>
      </c>
    </row>
    <row r="6356" customFormat="false" ht="12.75" hidden="false" customHeight="false" outlineLevel="0" collapsed="false">
      <c r="A6356" s="122" t="s">
        <v>1578</v>
      </c>
      <c r="B6356" s="123" t="n">
        <v>10579</v>
      </c>
      <c r="C6356" s="122" t="s">
        <v>50</v>
      </c>
      <c r="D6356" s="122" t="s">
        <v>1818</v>
      </c>
      <c r="E6356" s="124" t="s">
        <v>1581</v>
      </c>
      <c r="F6356" s="124"/>
      <c r="G6356" s="125" t="s">
        <v>24</v>
      </c>
      <c r="H6356" s="126" t="n">
        <v>8E-005</v>
      </c>
      <c r="I6356" s="127" t="n">
        <f aca="false">L6356</f>
        <v>20.98</v>
      </c>
      <c r="J6356" s="127" t="n">
        <f aca="false">M6356</f>
        <v>0</v>
      </c>
      <c r="L6356" s="108" t="n">
        <f aca="false">TRUNC(N6356-N6356*$O$2,2)</f>
        <v>20.98</v>
      </c>
      <c r="M6356" s="108" t="n">
        <f aca="false">TRUNC(O6356-O6356*$O$2,2)</f>
        <v>0</v>
      </c>
      <c r="N6356" s="0" t="s">
        <v>1819</v>
      </c>
      <c r="O6356" s="0" t="s">
        <v>1635</v>
      </c>
    </row>
    <row r="6357" customFormat="false" ht="25.5" hidden="false" customHeight="false" outlineLevel="0" collapsed="false">
      <c r="A6357" s="122" t="s">
        <v>1578</v>
      </c>
      <c r="B6357" s="123" t="s">
        <v>1631</v>
      </c>
      <c r="C6357" s="122" t="s">
        <v>50</v>
      </c>
      <c r="D6357" s="122" t="s">
        <v>1632</v>
      </c>
      <c r="E6357" s="124" t="s">
        <v>1581</v>
      </c>
      <c r="F6357" s="124"/>
      <c r="G6357" s="125" t="s">
        <v>1633</v>
      </c>
      <c r="H6357" s="126" t="n">
        <v>0.00184</v>
      </c>
      <c r="I6357" s="127" t="n">
        <f aca="false">L6357</f>
        <v>9.48</v>
      </c>
      <c r="J6357" s="127" t="n">
        <f aca="false">M6357</f>
        <v>0.01</v>
      </c>
      <c r="L6357" s="108" t="n">
        <f aca="false">TRUNC(N6357-N6357*$O$2,2)</f>
        <v>9.48</v>
      </c>
      <c r="M6357" s="108" t="n">
        <f aca="false">TRUNC(O6357-O6357*$O$2,2)</f>
        <v>0.01</v>
      </c>
      <c r="N6357" s="0" t="s">
        <v>1634</v>
      </c>
      <c r="O6357" s="0" t="s">
        <v>1678</v>
      </c>
    </row>
    <row r="6358" customFormat="false" ht="12.75" hidden="false" customHeight="false" outlineLevel="0" collapsed="false">
      <c r="A6358" s="122" t="s">
        <v>1578</v>
      </c>
      <c r="B6358" s="123" t="n">
        <v>158</v>
      </c>
      <c r="C6358" s="122" t="s">
        <v>50</v>
      </c>
      <c r="D6358" s="122" t="s">
        <v>1676</v>
      </c>
      <c r="E6358" s="124" t="s">
        <v>1581</v>
      </c>
      <c r="F6358" s="124"/>
      <c r="G6358" s="125" t="s">
        <v>24</v>
      </c>
      <c r="H6358" s="126" t="n">
        <v>0.08144</v>
      </c>
      <c r="I6358" s="127" t="n">
        <f aca="false">L6358</f>
        <v>10.92</v>
      </c>
      <c r="J6358" s="127" t="n">
        <f aca="false">M6358</f>
        <v>0.88</v>
      </c>
      <c r="L6358" s="108" t="n">
        <f aca="false">TRUNC(N6358-N6358*$O$2,2)</f>
        <v>10.92</v>
      </c>
      <c r="M6358" s="108" t="n">
        <f aca="false">TRUNC(O6358-O6358*$O$2,2)</f>
        <v>0.88</v>
      </c>
      <c r="N6358" s="0" t="s">
        <v>1677</v>
      </c>
      <c r="O6358" s="0" t="s">
        <v>3727</v>
      </c>
    </row>
    <row r="6359" customFormat="false" ht="25.5" hidden="false" customHeight="false" outlineLevel="0" collapsed="false">
      <c r="A6359" s="122" t="s">
        <v>1578</v>
      </c>
      <c r="B6359" s="123" t="s">
        <v>1616</v>
      </c>
      <c r="C6359" s="122" t="s">
        <v>50</v>
      </c>
      <c r="D6359" s="122" t="s">
        <v>1617</v>
      </c>
      <c r="E6359" s="124" t="s">
        <v>1609</v>
      </c>
      <c r="F6359" s="124"/>
      <c r="G6359" s="125" t="s">
        <v>1610</v>
      </c>
      <c r="H6359" s="126" t="n">
        <v>0.4</v>
      </c>
      <c r="I6359" s="127" t="n">
        <f aca="false">L6359</f>
        <v>10.65</v>
      </c>
      <c r="J6359" s="127" t="n">
        <f aca="false">M6359</f>
        <v>4.26</v>
      </c>
      <c r="L6359" s="108" t="n">
        <f aca="false">TRUNC(N6359-N6359*$O$2,2)</f>
        <v>10.65</v>
      </c>
      <c r="M6359" s="108" t="n">
        <f aca="false">TRUNC(O6359-O6359*$O$2,2)</f>
        <v>4.26</v>
      </c>
      <c r="N6359" s="0" t="s">
        <v>1618</v>
      </c>
      <c r="O6359" s="0" t="s">
        <v>3768</v>
      </c>
    </row>
    <row r="6360" customFormat="false" ht="12.75" hidden="false" customHeight="false" outlineLevel="0" collapsed="false">
      <c r="A6360" s="122" t="s">
        <v>1578</v>
      </c>
      <c r="B6360" s="123" t="n">
        <v>10517</v>
      </c>
      <c r="C6360" s="122" t="s">
        <v>50</v>
      </c>
      <c r="D6360" s="122" t="s">
        <v>1669</v>
      </c>
      <c r="E6360" s="124" t="s">
        <v>1642</v>
      </c>
      <c r="F6360" s="124"/>
      <c r="G6360" s="125" t="s">
        <v>1670</v>
      </c>
      <c r="H6360" s="126" t="n">
        <v>0.00032</v>
      </c>
      <c r="I6360" s="127" t="n">
        <f aca="false">L6360</f>
        <v>234.15</v>
      </c>
      <c r="J6360" s="127" t="n">
        <f aca="false">M6360</f>
        <v>0.07</v>
      </c>
      <c r="L6360" s="108" t="n">
        <f aca="false">TRUNC(N6360-N6360*$O$2,2)</f>
        <v>234.15</v>
      </c>
      <c r="M6360" s="108" t="n">
        <f aca="false">TRUNC(O6360-O6360*$O$2,2)</f>
        <v>0.07</v>
      </c>
      <c r="N6360" s="0" t="s">
        <v>1671</v>
      </c>
      <c r="O6360" s="0" t="s">
        <v>1813</v>
      </c>
    </row>
    <row r="6361" customFormat="false" ht="25.5" hidden="false" customHeight="false" outlineLevel="0" collapsed="false">
      <c r="A6361" s="122" t="s">
        <v>1578</v>
      </c>
      <c r="B6361" s="123" t="s">
        <v>1645</v>
      </c>
      <c r="C6361" s="122" t="s">
        <v>50</v>
      </c>
      <c r="D6361" s="122" t="s">
        <v>1646</v>
      </c>
      <c r="E6361" s="124" t="s">
        <v>1581</v>
      </c>
      <c r="F6361" s="124"/>
      <c r="G6361" s="125" t="s">
        <v>24</v>
      </c>
      <c r="H6361" s="126" t="n">
        <v>8E-005</v>
      </c>
      <c r="I6361" s="127" t="n">
        <f aca="false">L6361</f>
        <v>140.49</v>
      </c>
      <c r="J6361" s="127" t="n">
        <f aca="false">M6361</f>
        <v>0</v>
      </c>
      <c r="L6361" s="108" t="n">
        <f aca="false">TRUNC(N6361-N6361*$O$2,2)</f>
        <v>140.49</v>
      </c>
      <c r="M6361" s="108" t="n">
        <f aca="false">TRUNC(O6361-O6361*$O$2,2)</f>
        <v>0</v>
      </c>
      <c r="N6361" s="0" t="s">
        <v>1647</v>
      </c>
      <c r="O6361" s="0" t="s">
        <v>1644</v>
      </c>
    </row>
    <row r="6362" customFormat="false" ht="25.5" hidden="false" customHeight="false" outlineLevel="0" collapsed="false">
      <c r="A6362" s="122" t="s">
        <v>1578</v>
      </c>
      <c r="B6362" s="123" t="n">
        <v>860</v>
      </c>
      <c r="C6362" s="122" t="s">
        <v>50</v>
      </c>
      <c r="D6362" s="122" t="s">
        <v>3769</v>
      </c>
      <c r="E6362" s="124" t="s">
        <v>1581</v>
      </c>
      <c r="F6362" s="124"/>
      <c r="G6362" s="125" t="s">
        <v>366</v>
      </c>
      <c r="H6362" s="126" t="n">
        <v>1</v>
      </c>
      <c r="I6362" s="127" t="n">
        <f aca="false">L6362</f>
        <v>10.39</v>
      </c>
      <c r="J6362" s="127" t="n">
        <f aca="false">M6362</f>
        <v>10.39</v>
      </c>
      <c r="L6362" s="108" t="n">
        <f aca="false">TRUNC(N6362-N6362*$O$2,2)</f>
        <v>10.39</v>
      </c>
      <c r="M6362" s="108" t="n">
        <f aca="false">TRUNC(O6362-O6362*$O$2,2)</f>
        <v>10.39</v>
      </c>
      <c r="N6362" s="0" t="s">
        <v>3770</v>
      </c>
      <c r="O6362" s="0" t="s">
        <v>3770</v>
      </c>
    </row>
    <row r="6363" customFormat="false" ht="12.75" hidden="false" customHeight="false" outlineLevel="0" collapsed="false">
      <c r="A6363" s="115"/>
      <c r="B6363" s="115"/>
      <c r="C6363" s="115"/>
      <c r="D6363" s="115"/>
      <c r="E6363" s="115"/>
      <c r="F6363" s="116"/>
      <c r="G6363" s="115"/>
      <c r="H6363" s="116"/>
      <c r="I6363" s="115"/>
      <c r="J6363" s="116"/>
      <c r="L6363" s="108"/>
      <c r="M6363" s="108" t="n">
        <f aca="false">TRUNC(O6363-O6363*$O$2,2)</f>
        <v>10.23</v>
      </c>
      <c r="N6363" s="0" t="s">
        <v>1574</v>
      </c>
      <c r="O6363" s="0" t="n">
        <v>13.11</v>
      </c>
    </row>
    <row r="6364" customFormat="false" ht="12.75" hidden="false" customHeight="false" outlineLevel="0" collapsed="false">
      <c r="A6364" s="115"/>
      <c r="B6364" s="115"/>
      <c r="C6364" s="115"/>
      <c r="D6364" s="115"/>
      <c r="E6364" s="115"/>
      <c r="F6364" s="116"/>
      <c r="G6364" s="115"/>
      <c r="H6364" s="117" t="s">
        <v>1575</v>
      </c>
      <c r="I6364" s="117"/>
      <c r="J6364" s="118" t="n">
        <f aca="false">M6364</f>
        <v>34.29</v>
      </c>
      <c r="L6364" s="108" t="n">
        <f aca="false">TRUNC(N6364-N6364*$O$2,2)</f>
        <v>0</v>
      </c>
      <c r="M6364" s="108" t="n">
        <f aca="false">TRUNC(O6364-O6364*$O$2,2)</f>
        <v>34.29</v>
      </c>
      <c r="N6364" s="0" t="n">
        <v>0</v>
      </c>
      <c r="O6364" s="0" t="n">
        <v>43.94</v>
      </c>
    </row>
    <row r="6365" customFormat="false" ht="13.5" hidden="false" customHeight="false" outlineLevel="0" collapsed="false">
      <c r="A6365" s="30"/>
      <c r="B6365" s="30"/>
      <c r="C6365" s="30"/>
      <c r="D6365" s="30"/>
      <c r="E6365" s="30"/>
      <c r="F6365" s="30"/>
      <c r="G6365" s="30"/>
      <c r="H6365" s="119"/>
      <c r="I6365" s="30"/>
      <c r="J6365" s="120"/>
      <c r="L6365" s="108"/>
      <c r="M6365" s="108" t="n">
        <f aca="false">TRUNC(O6365-O6365*$O$2,2)</f>
        <v>1227.76</v>
      </c>
      <c r="N6365" s="0" t="s">
        <v>1576</v>
      </c>
      <c r="O6365" s="0" t="n">
        <v>1573.05</v>
      </c>
    </row>
    <row r="6366" customFormat="false" ht="13.5" hidden="false" customHeight="false" outlineLevel="0" collapsed="false">
      <c r="A6366" s="121"/>
      <c r="B6366" s="121"/>
      <c r="C6366" s="121"/>
      <c r="D6366" s="121"/>
      <c r="E6366" s="121"/>
      <c r="F6366" s="121"/>
      <c r="G6366" s="121"/>
      <c r="H6366" s="121"/>
      <c r="I6366" s="121"/>
      <c r="J6366" s="121"/>
      <c r="L6366" s="108" t="n">
        <f aca="false">TRUNC(N6366-N6366*$O$2,2)</f>
        <v>0</v>
      </c>
      <c r="M6366" s="108" t="n">
        <f aca="false">TRUNC(O6366-O6366*$O$2,2)</f>
        <v>0</v>
      </c>
      <c r="N6366" s="0" t="n">
        <v>0</v>
      </c>
      <c r="O6366" s="0" t="n">
        <v>0</v>
      </c>
    </row>
    <row r="6367" customFormat="false" ht="15" hidden="false" customHeight="false" outlineLevel="0" collapsed="false">
      <c r="A6367" s="98" t="s">
        <v>1029</v>
      </c>
      <c r="B6367" s="99" t="s">
        <v>8</v>
      </c>
      <c r="C6367" s="98" t="s">
        <v>9</v>
      </c>
      <c r="D6367" s="98" t="s">
        <v>10</v>
      </c>
      <c r="E6367" s="100" t="s">
        <v>1565</v>
      </c>
      <c r="F6367" s="100"/>
      <c r="G6367" s="101" t="s">
        <v>11</v>
      </c>
      <c r="H6367" s="99" t="s">
        <v>12</v>
      </c>
      <c r="I6367" s="99" t="s">
        <v>13</v>
      </c>
      <c r="J6367" s="99" t="s">
        <v>15</v>
      </c>
      <c r="L6367" s="108"/>
      <c r="M6367" s="108"/>
    </row>
    <row r="6368" customFormat="false" ht="26.45" hidden="false" customHeight="true" outlineLevel="0" collapsed="false">
      <c r="A6368" s="102" t="s">
        <v>1566</v>
      </c>
      <c r="B6368" s="103" t="s">
        <v>1030</v>
      </c>
      <c r="C6368" s="102" t="s">
        <v>50</v>
      </c>
      <c r="D6368" s="102" t="s">
        <v>1031</v>
      </c>
      <c r="E6368" s="104" t="s">
        <v>3773</v>
      </c>
      <c r="F6368" s="104"/>
      <c r="G6368" s="105" t="s">
        <v>24</v>
      </c>
      <c r="H6368" s="106" t="n">
        <v>1</v>
      </c>
      <c r="I6368" s="107" t="n">
        <f aca="false">L6368</f>
        <v>9.24</v>
      </c>
      <c r="J6368" s="107" t="n">
        <f aca="false">M6368</f>
        <v>9.24</v>
      </c>
      <c r="L6368" s="108" t="n">
        <f aca="false">TRUNC(N6368-N6368*$O$2,2)</f>
        <v>9.24</v>
      </c>
      <c r="M6368" s="108" t="n">
        <f aca="false">TRUNC(O6368-O6368*$O$2,2)</f>
        <v>9.24</v>
      </c>
      <c r="N6368" s="0" t="n">
        <v>11.85</v>
      </c>
      <c r="O6368" s="0" t="n">
        <v>11.85</v>
      </c>
    </row>
    <row r="6369" customFormat="false" ht="15" hidden="false" customHeight="false" outlineLevel="0" collapsed="false">
      <c r="A6369" s="98"/>
      <c r="B6369" s="99" t="s">
        <v>8</v>
      </c>
      <c r="C6369" s="98" t="s">
        <v>9</v>
      </c>
      <c r="D6369" s="98" t="s">
        <v>10</v>
      </c>
      <c r="E6369" s="100" t="s">
        <v>1565</v>
      </c>
      <c r="F6369" s="100"/>
      <c r="G6369" s="101" t="s">
        <v>11</v>
      </c>
      <c r="H6369" s="99" t="s">
        <v>12</v>
      </c>
      <c r="I6369" s="99" t="s">
        <v>13</v>
      </c>
      <c r="J6369" s="99" t="s">
        <v>15</v>
      </c>
      <c r="L6369" s="108"/>
      <c r="M6369" s="108"/>
    </row>
    <row r="6370" customFormat="false" ht="25.5" hidden="false" customHeight="false" outlineLevel="0" collapsed="false">
      <c r="A6370" s="122" t="s">
        <v>1578</v>
      </c>
      <c r="B6370" s="123" t="n">
        <v>3637</v>
      </c>
      <c r="C6370" s="122" t="s">
        <v>50</v>
      </c>
      <c r="D6370" s="122" t="s">
        <v>1031</v>
      </c>
      <c r="E6370" s="124" t="s">
        <v>1581</v>
      </c>
      <c r="F6370" s="124"/>
      <c r="G6370" s="125" t="s">
        <v>24</v>
      </c>
      <c r="H6370" s="126" t="n">
        <v>1</v>
      </c>
      <c r="I6370" s="127" t="n">
        <f aca="false">L6370</f>
        <v>3</v>
      </c>
      <c r="J6370" s="127" t="n">
        <f aca="false">M6370</f>
        <v>3</v>
      </c>
      <c r="L6370" s="108" t="n">
        <f aca="false">TRUNC(N6370-N6370*$O$2,2)</f>
        <v>3</v>
      </c>
      <c r="M6370" s="108" t="n">
        <f aca="false">TRUNC(O6370-O6370*$O$2,2)</f>
        <v>3</v>
      </c>
      <c r="N6370" s="0" t="s">
        <v>2585</v>
      </c>
      <c r="O6370" s="0" t="s">
        <v>2585</v>
      </c>
    </row>
    <row r="6371" customFormat="false" ht="25.5" hidden="false" customHeight="false" outlineLevel="0" collapsed="false">
      <c r="A6371" s="122" t="s">
        <v>1578</v>
      </c>
      <c r="B6371" s="123" t="s">
        <v>1616</v>
      </c>
      <c r="C6371" s="122" t="s">
        <v>50</v>
      </c>
      <c r="D6371" s="122" t="s">
        <v>1617</v>
      </c>
      <c r="E6371" s="124" t="s">
        <v>1609</v>
      </c>
      <c r="F6371" s="124"/>
      <c r="G6371" s="125" t="s">
        <v>1610</v>
      </c>
      <c r="H6371" s="126" t="n">
        <v>0.2</v>
      </c>
      <c r="I6371" s="127" t="n">
        <f aca="false">L6371</f>
        <v>10.65</v>
      </c>
      <c r="J6371" s="127" t="n">
        <f aca="false">M6371</f>
        <v>2.13</v>
      </c>
      <c r="L6371" s="108" t="n">
        <f aca="false">TRUNC(N6371-N6371*$O$2,2)</f>
        <v>10.65</v>
      </c>
      <c r="M6371" s="108" t="n">
        <f aca="false">TRUNC(O6371-O6371*$O$2,2)</f>
        <v>2.13</v>
      </c>
      <c r="N6371" s="0" t="s">
        <v>1618</v>
      </c>
      <c r="O6371" s="0" t="s">
        <v>3105</v>
      </c>
    </row>
    <row r="6372" customFormat="false" ht="25.5" hidden="false" customHeight="false" outlineLevel="0" collapsed="false">
      <c r="A6372" s="122" t="s">
        <v>1578</v>
      </c>
      <c r="B6372" s="123" t="s">
        <v>1744</v>
      </c>
      <c r="C6372" s="122" t="s">
        <v>50</v>
      </c>
      <c r="D6372" s="122" t="s">
        <v>1745</v>
      </c>
      <c r="E6372" s="124" t="s">
        <v>1609</v>
      </c>
      <c r="F6372" s="124"/>
      <c r="G6372" s="125" t="s">
        <v>1610</v>
      </c>
      <c r="H6372" s="126" t="n">
        <v>0.2</v>
      </c>
      <c r="I6372" s="127" t="n">
        <f aca="false">L6372</f>
        <v>14.93</v>
      </c>
      <c r="J6372" s="127" t="n">
        <f aca="false">M6372</f>
        <v>2.98</v>
      </c>
      <c r="L6372" s="108" t="n">
        <f aca="false">TRUNC(N6372-N6372*$O$2,2)</f>
        <v>14.93</v>
      </c>
      <c r="M6372" s="108" t="n">
        <f aca="false">TRUNC(O6372-O6372*$O$2,2)</f>
        <v>2.98</v>
      </c>
      <c r="N6372" s="0" t="s">
        <v>1746</v>
      </c>
      <c r="O6372" s="0" t="s">
        <v>3104</v>
      </c>
    </row>
    <row r="6373" customFormat="false" ht="25.5" hidden="false" customHeight="false" outlineLevel="0" collapsed="false">
      <c r="A6373" s="109" t="s">
        <v>1566</v>
      </c>
      <c r="B6373" s="110" t="n">
        <v>10552</v>
      </c>
      <c r="C6373" s="109" t="s">
        <v>50</v>
      </c>
      <c r="D6373" s="109" t="s">
        <v>1734</v>
      </c>
      <c r="E6373" s="111" t="s">
        <v>1621</v>
      </c>
      <c r="F6373" s="111"/>
      <c r="G6373" s="112" t="s">
        <v>1610</v>
      </c>
      <c r="H6373" s="113" t="n">
        <v>0.2</v>
      </c>
      <c r="I6373" s="114" t="n">
        <f aca="false">L6373</f>
        <v>2.84</v>
      </c>
      <c r="J6373" s="114" t="n">
        <f aca="false">M6373</f>
        <v>0.56</v>
      </c>
      <c r="L6373" s="108" t="n">
        <f aca="false">TRUNC(N6373-N6373*$O$2,2)</f>
        <v>2.84</v>
      </c>
      <c r="M6373" s="108" t="n">
        <f aca="false">TRUNC(O6373-O6373*$O$2,2)</f>
        <v>0.56</v>
      </c>
      <c r="N6373" s="0" t="s">
        <v>1735</v>
      </c>
      <c r="O6373" s="0" t="s">
        <v>2352</v>
      </c>
    </row>
    <row r="6374" customFormat="false" ht="25.5" hidden="false" customHeight="false" outlineLevel="0" collapsed="false">
      <c r="A6374" s="109" t="s">
        <v>1566</v>
      </c>
      <c r="B6374" s="110" t="n">
        <v>10549</v>
      </c>
      <c r="C6374" s="109" t="s">
        <v>50</v>
      </c>
      <c r="D6374" s="109" t="s">
        <v>1620</v>
      </c>
      <c r="E6374" s="111" t="s">
        <v>1621</v>
      </c>
      <c r="F6374" s="111"/>
      <c r="G6374" s="112" t="s">
        <v>1610</v>
      </c>
      <c r="H6374" s="113" t="n">
        <v>0.2</v>
      </c>
      <c r="I6374" s="114" t="n">
        <f aca="false">L6374</f>
        <v>2.95</v>
      </c>
      <c r="J6374" s="114" t="n">
        <f aca="false">M6374</f>
        <v>0.58</v>
      </c>
      <c r="L6374" s="108" t="n">
        <f aca="false">TRUNC(N6374-N6374*$O$2,2)</f>
        <v>2.95</v>
      </c>
      <c r="M6374" s="108" t="n">
        <f aca="false">TRUNC(O6374-O6374*$O$2,2)</f>
        <v>0.58</v>
      </c>
      <c r="N6374" s="0" t="s">
        <v>1622</v>
      </c>
      <c r="O6374" s="0" t="s">
        <v>1626</v>
      </c>
    </row>
    <row r="6375" customFormat="false" ht="13.9" hidden="false" customHeight="true" outlineLevel="0" collapsed="false">
      <c r="A6375" s="134" t="s">
        <v>1630</v>
      </c>
      <c r="B6375" s="134"/>
      <c r="C6375" s="134"/>
      <c r="D6375" s="134"/>
      <c r="E6375" s="134"/>
      <c r="F6375" s="134"/>
      <c r="G6375" s="134"/>
      <c r="H6375" s="134"/>
      <c r="I6375" s="134"/>
      <c r="J6375" s="134"/>
      <c r="L6375" s="108" t="n">
        <f aca="false">TRUNC(N6375-N6375*$O$2,2)</f>
        <v>0</v>
      </c>
      <c r="M6375" s="108" t="n">
        <f aca="false">TRUNC(O6375-O6375*$O$2,2)</f>
        <v>0</v>
      </c>
      <c r="N6375" s="0" t="n">
        <v>0</v>
      </c>
      <c r="O6375" s="0" t="n">
        <v>0</v>
      </c>
    </row>
    <row r="6376" customFormat="false" ht="15" hidden="false" customHeight="false" outlineLevel="0" collapsed="false">
      <c r="A6376" s="98"/>
      <c r="B6376" s="99" t="s">
        <v>8</v>
      </c>
      <c r="C6376" s="98" t="s">
        <v>9</v>
      </c>
      <c r="D6376" s="98" t="s">
        <v>10</v>
      </c>
      <c r="E6376" s="100" t="s">
        <v>1565</v>
      </c>
      <c r="F6376" s="100"/>
      <c r="G6376" s="101" t="s">
        <v>11</v>
      </c>
      <c r="H6376" s="99" t="s">
        <v>12</v>
      </c>
      <c r="I6376" s="99" t="s">
        <v>13</v>
      </c>
      <c r="J6376" s="99" t="s">
        <v>15</v>
      </c>
      <c r="L6376" s="108"/>
      <c r="M6376" s="108"/>
    </row>
    <row r="6377" customFormat="false" ht="25.5" hidden="false" customHeight="false" outlineLevel="0" collapsed="false">
      <c r="A6377" s="122" t="s">
        <v>1578</v>
      </c>
      <c r="B6377" s="123" t="s">
        <v>1631</v>
      </c>
      <c r="C6377" s="122" t="s">
        <v>50</v>
      </c>
      <c r="D6377" s="122" t="s">
        <v>1632</v>
      </c>
      <c r="E6377" s="124" t="s">
        <v>1581</v>
      </c>
      <c r="F6377" s="124"/>
      <c r="G6377" s="125" t="s">
        <v>1633</v>
      </c>
      <c r="H6377" s="126" t="n">
        <v>0.00092</v>
      </c>
      <c r="I6377" s="127" t="n">
        <f aca="false">L6377</f>
        <v>9.48</v>
      </c>
      <c r="J6377" s="127" t="n">
        <f aca="false">M6377</f>
        <v>0</v>
      </c>
      <c r="L6377" s="108" t="n">
        <f aca="false">TRUNC(N6377-N6377*$O$2,2)</f>
        <v>9.48</v>
      </c>
      <c r="M6377" s="108" t="n">
        <f aca="false">TRUNC(O6377-O6377*$O$2,2)</f>
        <v>0</v>
      </c>
      <c r="N6377" s="0" t="s">
        <v>1634</v>
      </c>
      <c r="O6377" s="0" t="s">
        <v>1644</v>
      </c>
    </row>
    <row r="6378" customFormat="false" ht="25.5" hidden="false" customHeight="false" outlineLevel="0" collapsed="false">
      <c r="A6378" s="122" t="s">
        <v>1578</v>
      </c>
      <c r="B6378" s="123" t="s">
        <v>1645</v>
      </c>
      <c r="C6378" s="122" t="s">
        <v>50</v>
      </c>
      <c r="D6378" s="122" t="s">
        <v>1646</v>
      </c>
      <c r="E6378" s="124" t="s">
        <v>1581</v>
      </c>
      <c r="F6378" s="124"/>
      <c r="G6378" s="125" t="s">
        <v>24</v>
      </c>
      <c r="H6378" s="126" t="n">
        <v>4E-005</v>
      </c>
      <c r="I6378" s="127" t="n">
        <f aca="false">L6378</f>
        <v>140.49</v>
      </c>
      <c r="J6378" s="127" t="n">
        <f aca="false">M6378</f>
        <v>0</v>
      </c>
      <c r="L6378" s="108" t="n">
        <f aca="false">TRUNC(N6378-N6378*$O$2,2)</f>
        <v>140.49</v>
      </c>
      <c r="M6378" s="108" t="n">
        <f aca="false">TRUNC(O6378-O6378*$O$2,2)</f>
        <v>0</v>
      </c>
      <c r="N6378" s="0" t="s">
        <v>1647</v>
      </c>
      <c r="O6378" s="0" t="s">
        <v>1635</v>
      </c>
    </row>
    <row r="6379" customFormat="false" ht="12.75" hidden="false" customHeight="false" outlineLevel="0" collapsed="false">
      <c r="A6379" s="122" t="s">
        <v>1578</v>
      </c>
      <c r="B6379" s="123" t="n">
        <v>11242</v>
      </c>
      <c r="C6379" s="122" t="s">
        <v>50</v>
      </c>
      <c r="D6379" s="122" t="s">
        <v>1829</v>
      </c>
      <c r="E6379" s="124" t="s">
        <v>1581</v>
      </c>
      <c r="F6379" s="124"/>
      <c r="G6379" s="125" t="s">
        <v>24</v>
      </c>
      <c r="H6379" s="126" t="n">
        <v>2E-005</v>
      </c>
      <c r="I6379" s="127" t="n">
        <f aca="false">L6379</f>
        <v>26.53</v>
      </c>
      <c r="J6379" s="127" t="n">
        <f aca="false">M6379</f>
        <v>0</v>
      </c>
      <c r="L6379" s="108" t="n">
        <f aca="false">TRUNC(N6379-N6379*$O$2,2)</f>
        <v>26.53</v>
      </c>
      <c r="M6379" s="108" t="n">
        <f aca="false">TRUNC(O6379-O6379*$O$2,2)</f>
        <v>0</v>
      </c>
      <c r="N6379" s="0" t="s">
        <v>1830</v>
      </c>
      <c r="O6379" s="0" t="s">
        <v>1635</v>
      </c>
    </row>
    <row r="6380" customFormat="false" ht="12.75" hidden="false" customHeight="false" outlineLevel="0" collapsed="false">
      <c r="A6380" s="122" t="s">
        <v>1578</v>
      </c>
      <c r="B6380" s="123" t="n">
        <v>10362</v>
      </c>
      <c r="C6380" s="122" t="s">
        <v>50</v>
      </c>
      <c r="D6380" s="122" t="s">
        <v>1674</v>
      </c>
      <c r="E6380" s="124" t="s">
        <v>1642</v>
      </c>
      <c r="F6380" s="124"/>
      <c r="G6380" s="125" t="s">
        <v>24</v>
      </c>
      <c r="H6380" s="126" t="n">
        <v>0.0018</v>
      </c>
      <c r="I6380" s="127" t="n">
        <f aca="false">L6380</f>
        <v>9.78</v>
      </c>
      <c r="J6380" s="127" t="n">
        <f aca="false">M6380</f>
        <v>0.01</v>
      </c>
      <c r="L6380" s="108" t="n">
        <f aca="false">TRUNC(N6380-N6380*$O$2,2)</f>
        <v>9.78</v>
      </c>
      <c r="M6380" s="108" t="n">
        <f aca="false">TRUNC(O6380-O6380*$O$2,2)</f>
        <v>0.01</v>
      </c>
      <c r="N6380" s="0" t="s">
        <v>1675</v>
      </c>
      <c r="O6380" s="0" t="s">
        <v>1678</v>
      </c>
    </row>
    <row r="6381" customFormat="false" ht="12.75" hidden="false" customHeight="false" outlineLevel="0" collapsed="false">
      <c r="A6381" s="122" t="s">
        <v>1578</v>
      </c>
      <c r="B6381" s="123" t="n">
        <v>10517</v>
      </c>
      <c r="C6381" s="122" t="s">
        <v>50</v>
      </c>
      <c r="D6381" s="122" t="s">
        <v>1669</v>
      </c>
      <c r="E6381" s="124" t="s">
        <v>1642</v>
      </c>
      <c r="F6381" s="124"/>
      <c r="G6381" s="125" t="s">
        <v>1670</v>
      </c>
      <c r="H6381" s="126" t="n">
        <v>0.00016</v>
      </c>
      <c r="I6381" s="127" t="n">
        <f aca="false">L6381</f>
        <v>234.15</v>
      </c>
      <c r="J6381" s="127" t="n">
        <f aca="false">M6381</f>
        <v>0.03</v>
      </c>
      <c r="L6381" s="108" t="n">
        <f aca="false">TRUNC(N6381-N6381*$O$2,2)</f>
        <v>234.15</v>
      </c>
      <c r="M6381" s="108" t="n">
        <f aca="false">TRUNC(O6381-O6381*$O$2,2)</f>
        <v>0.03</v>
      </c>
      <c r="N6381" s="0" t="s">
        <v>1671</v>
      </c>
      <c r="O6381" s="0" t="s">
        <v>1788</v>
      </c>
    </row>
    <row r="6382" customFormat="false" ht="25.5" hidden="false" customHeight="false" outlineLevel="0" collapsed="false">
      <c r="A6382" s="122" t="s">
        <v>1578</v>
      </c>
      <c r="B6382" s="123" t="s">
        <v>1659</v>
      </c>
      <c r="C6382" s="122" t="s">
        <v>50</v>
      </c>
      <c r="D6382" s="122" t="s">
        <v>1660</v>
      </c>
      <c r="E6382" s="124" t="s">
        <v>1581</v>
      </c>
      <c r="F6382" s="124"/>
      <c r="G6382" s="125" t="s">
        <v>1633</v>
      </c>
      <c r="H6382" s="126" t="n">
        <v>0.0003</v>
      </c>
      <c r="I6382" s="127" t="n">
        <f aca="false">L6382</f>
        <v>50.57</v>
      </c>
      <c r="J6382" s="127" t="n">
        <f aca="false">M6382</f>
        <v>0</v>
      </c>
      <c r="L6382" s="108" t="n">
        <f aca="false">TRUNC(N6382-N6382*$O$2,2)</f>
        <v>50.57</v>
      </c>
      <c r="M6382" s="108" t="n">
        <f aca="false">TRUNC(O6382-O6382*$O$2,2)</f>
        <v>0</v>
      </c>
      <c r="N6382" s="0" t="s">
        <v>1661</v>
      </c>
      <c r="O6382" s="0" t="s">
        <v>1644</v>
      </c>
    </row>
    <row r="6383" customFormat="false" ht="12.75" hidden="false" customHeight="false" outlineLevel="0" collapsed="false">
      <c r="A6383" s="122" t="s">
        <v>1578</v>
      </c>
      <c r="B6383" s="123" t="n">
        <v>1651</v>
      </c>
      <c r="C6383" s="122" t="s">
        <v>50</v>
      </c>
      <c r="D6383" s="122" t="s">
        <v>1638</v>
      </c>
      <c r="E6383" s="124" t="s">
        <v>1581</v>
      </c>
      <c r="F6383" s="124"/>
      <c r="G6383" s="125" t="s">
        <v>1639</v>
      </c>
      <c r="H6383" s="126" t="n">
        <v>0.00032</v>
      </c>
      <c r="I6383" s="127" t="n">
        <f aca="false">L6383</f>
        <v>4.95</v>
      </c>
      <c r="J6383" s="127" t="n">
        <f aca="false">M6383</f>
        <v>0</v>
      </c>
      <c r="L6383" s="108" t="n">
        <f aca="false">TRUNC(N6383-N6383*$O$2,2)</f>
        <v>4.95</v>
      </c>
      <c r="M6383" s="108" t="n">
        <f aca="false">TRUNC(O6383-O6383*$O$2,2)</f>
        <v>0</v>
      </c>
      <c r="N6383" s="0" t="s">
        <v>1640</v>
      </c>
      <c r="O6383" s="0" t="s">
        <v>1635</v>
      </c>
    </row>
    <row r="6384" customFormat="false" ht="12.75" hidden="false" customHeight="false" outlineLevel="0" collapsed="false">
      <c r="A6384" s="122" t="s">
        <v>1578</v>
      </c>
      <c r="B6384" s="123" t="n">
        <v>11240</v>
      </c>
      <c r="C6384" s="122" t="s">
        <v>50</v>
      </c>
      <c r="D6384" s="122" t="s">
        <v>1782</v>
      </c>
      <c r="E6384" s="124" t="s">
        <v>1581</v>
      </c>
      <c r="F6384" s="124"/>
      <c r="G6384" s="125" t="s">
        <v>24</v>
      </c>
      <c r="H6384" s="126" t="n">
        <v>4E-005</v>
      </c>
      <c r="I6384" s="127" t="n">
        <f aca="false">L6384</f>
        <v>37.22</v>
      </c>
      <c r="J6384" s="127" t="n">
        <f aca="false">M6384</f>
        <v>0</v>
      </c>
      <c r="L6384" s="108" t="n">
        <f aca="false">TRUNC(N6384-N6384*$O$2,2)</f>
        <v>37.22</v>
      </c>
      <c r="M6384" s="108" t="n">
        <f aca="false">TRUNC(O6384-O6384*$O$2,2)</f>
        <v>0</v>
      </c>
      <c r="N6384" s="0" t="s">
        <v>1783</v>
      </c>
      <c r="O6384" s="0" t="s">
        <v>1635</v>
      </c>
    </row>
    <row r="6385" customFormat="false" ht="25.5" hidden="false" customHeight="false" outlineLevel="0" collapsed="false">
      <c r="A6385" s="122" t="s">
        <v>1578</v>
      </c>
      <c r="B6385" s="123" t="n">
        <v>10761</v>
      </c>
      <c r="C6385" s="122" t="s">
        <v>50</v>
      </c>
      <c r="D6385" s="122" t="s">
        <v>1641</v>
      </c>
      <c r="E6385" s="124" t="s">
        <v>1642</v>
      </c>
      <c r="F6385" s="124"/>
      <c r="G6385" s="125" t="s">
        <v>24</v>
      </c>
      <c r="H6385" s="126" t="n">
        <v>0.04072</v>
      </c>
      <c r="I6385" s="127" t="n">
        <f aca="false">L6385</f>
        <v>3.9</v>
      </c>
      <c r="J6385" s="127" t="n">
        <f aca="false">M6385</f>
        <v>0.15</v>
      </c>
      <c r="L6385" s="108" t="n">
        <f aca="false">TRUNC(N6385-N6385*$O$2,2)</f>
        <v>3.9</v>
      </c>
      <c r="M6385" s="108" t="n">
        <f aca="false">TRUNC(O6385-O6385*$O$2,2)</f>
        <v>0.15</v>
      </c>
      <c r="N6385" s="0" t="s">
        <v>1643</v>
      </c>
      <c r="O6385" s="0" t="s">
        <v>2077</v>
      </c>
    </row>
    <row r="6386" customFormat="false" ht="12.75" hidden="false" customHeight="false" outlineLevel="0" collapsed="false">
      <c r="A6386" s="122" t="s">
        <v>1578</v>
      </c>
      <c r="B6386" s="123" t="n">
        <v>10579</v>
      </c>
      <c r="C6386" s="122" t="s">
        <v>50</v>
      </c>
      <c r="D6386" s="122" t="s">
        <v>1818</v>
      </c>
      <c r="E6386" s="124" t="s">
        <v>1581</v>
      </c>
      <c r="F6386" s="124"/>
      <c r="G6386" s="125" t="s">
        <v>24</v>
      </c>
      <c r="H6386" s="126" t="n">
        <v>4E-005</v>
      </c>
      <c r="I6386" s="127" t="n">
        <f aca="false">L6386</f>
        <v>20.98</v>
      </c>
      <c r="J6386" s="127" t="n">
        <f aca="false">M6386</f>
        <v>0</v>
      </c>
      <c r="L6386" s="108" t="n">
        <f aca="false">TRUNC(N6386-N6386*$O$2,2)</f>
        <v>20.98</v>
      </c>
      <c r="M6386" s="108" t="n">
        <f aca="false">TRUNC(O6386-O6386*$O$2,2)</f>
        <v>0</v>
      </c>
      <c r="N6386" s="0" t="s">
        <v>1819</v>
      </c>
      <c r="O6386" s="0" t="s">
        <v>1635</v>
      </c>
    </row>
    <row r="6387" customFormat="false" ht="12.75" hidden="false" customHeight="false" outlineLevel="0" collapsed="false">
      <c r="A6387" s="122" t="s">
        <v>1578</v>
      </c>
      <c r="B6387" s="123" t="n">
        <v>2378</v>
      </c>
      <c r="C6387" s="122" t="s">
        <v>50</v>
      </c>
      <c r="D6387" s="122" t="s">
        <v>1657</v>
      </c>
      <c r="E6387" s="124" t="s">
        <v>1581</v>
      </c>
      <c r="F6387" s="124"/>
      <c r="G6387" s="125" t="s">
        <v>24</v>
      </c>
      <c r="H6387" s="126" t="n">
        <v>0.0319</v>
      </c>
      <c r="I6387" s="127" t="n">
        <f aca="false">L6387</f>
        <v>3.51</v>
      </c>
      <c r="J6387" s="127" t="n">
        <f aca="false">M6387</f>
        <v>0.1</v>
      </c>
      <c r="L6387" s="108" t="n">
        <f aca="false">TRUNC(N6387-N6387*$O$2,2)</f>
        <v>3.51</v>
      </c>
      <c r="M6387" s="108" t="n">
        <f aca="false">TRUNC(O6387-O6387*$O$2,2)</f>
        <v>0.1</v>
      </c>
      <c r="N6387" s="0" t="s">
        <v>1658</v>
      </c>
      <c r="O6387" s="0" t="s">
        <v>1831</v>
      </c>
    </row>
    <row r="6388" customFormat="false" ht="12.75" hidden="false" customHeight="false" outlineLevel="0" collapsed="false">
      <c r="A6388" s="122" t="s">
        <v>1578</v>
      </c>
      <c r="B6388" s="123" t="n">
        <v>4728</v>
      </c>
      <c r="C6388" s="122" t="s">
        <v>50</v>
      </c>
      <c r="D6388" s="122" t="s">
        <v>1667</v>
      </c>
      <c r="E6388" s="124" t="s">
        <v>1581</v>
      </c>
      <c r="F6388" s="124"/>
      <c r="G6388" s="125" t="s">
        <v>24</v>
      </c>
      <c r="H6388" s="126" t="n">
        <v>6E-005</v>
      </c>
      <c r="I6388" s="127" t="n">
        <f aca="false">L6388</f>
        <v>14.5</v>
      </c>
      <c r="J6388" s="127" t="n">
        <f aca="false">M6388</f>
        <v>0</v>
      </c>
      <c r="L6388" s="108" t="n">
        <f aca="false">TRUNC(N6388-N6388*$O$2,2)</f>
        <v>14.5</v>
      </c>
      <c r="M6388" s="108" t="n">
        <f aca="false">TRUNC(O6388-O6388*$O$2,2)</f>
        <v>0</v>
      </c>
      <c r="N6388" s="0" t="s">
        <v>1668</v>
      </c>
      <c r="O6388" s="0" t="s">
        <v>1635</v>
      </c>
    </row>
    <row r="6389" customFormat="false" ht="12.75" hidden="false" customHeight="false" outlineLevel="0" collapsed="false">
      <c r="A6389" s="122" t="s">
        <v>1578</v>
      </c>
      <c r="B6389" s="123" t="n">
        <v>10596</v>
      </c>
      <c r="C6389" s="122" t="s">
        <v>50</v>
      </c>
      <c r="D6389" s="122" t="s">
        <v>1672</v>
      </c>
      <c r="E6389" s="124" t="s">
        <v>1581</v>
      </c>
      <c r="F6389" s="124"/>
      <c r="G6389" s="125" t="s">
        <v>24</v>
      </c>
      <c r="H6389" s="126" t="n">
        <v>0.0018</v>
      </c>
      <c r="I6389" s="127" t="n">
        <f aca="false">L6389</f>
        <v>3.82</v>
      </c>
      <c r="J6389" s="127" t="n">
        <f aca="false">M6389</f>
        <v>0</v>
      </c>
      <c r="L6389" s="108" t="n">
        <f aca="false">TRUNC(N6389-N6389*$O$2,2)</f>
        <v>3.82</v>
      </c>
      <c r="M6389" s="108" t="n">
        <f aca="false">TRUNC(O6389-O6389*$O$2,2)</f>
        <v>0</v>
      </c>
      <c r="N6389" s="0" t="s">
        <v>1673</v>
      </c>
      <c r="O6389" s="0" t="s">
        <v>1635</v>
      </c>
    </row>
    <row r="6390" customFormat="false" ht="12.75" hidden="false" customHeight="false" outlineLevel="0" collapsed="false">
      <c r="A6390" s="122" t="s">
        <v>1578</v>
      </c>
      <c r="B6390" s="123" t="n">
        <v>941</v>
      </c>
      <c r="C6390" s="122" t="s">
        <v>50</v>
      </c>
      <c r="D6390" s="122" t="s">
        <v>1652</v>
      </c>
      <c r="E6390" s="124" t="s">
        <v>1581</v>
      </c>
      <c r="F6390" s="124"/>
      <c r="G6390" s="125" t="s">
        <v>24</v>
      </c>
      <c r="H6390" s="126" t="n">
        <v>0.0006</v>
      </c>
      <c r="I6390" s="127" t="n">
        <f aca="false">L6390</f>
        <v>148.56</v>
      </c>
      <c r="J6390" s="127" t="n">
        <f aca="false">M6390</f>
        <v>0.08</v>
      </c>
      <c r="L6390" s="108" t="n">
        <f aca="false">TRUNC(N6390-N6390*$O$2,2)</f>
        <v>148.56</v>
      </c>
      <c r="M6390" s="108" t="n">
        <f aca="false">TRUNC(O6390-O6390*$O$2,2)</f>
        <v>0.08</v>
      </c>
      <c r="N6390" s="0" t="s">
        <v>1653</v>
      </c>
      <c r="O6390" s="0" t="s">
        <v>1917</v>
      </c>
    </row>
    <row r="6391" customFormat="false" ht="25.5" hidden="false" customHeight="false" outlineLevel="0" collapsed="false">
      <c r="A6391" s="122" t="s">
        <v>1578</v>
      </c>
      <c r="B6391" s="123" t="s">
        <v>1744</v>
      </c>
      <c r="C6391" s="122" t="s">
        <v>50</v>
      </c>
      <c r="D6391" s="122" t="s">
        <v>1745</v>
      </c>
      <c r="E6391" s="124" t="s">
        <v>1609</v>
      </c>
      <c r="F6391" s="124"/>
      <c r="G6391" s="125" t="s">
        <v>1610</v>
      </c>
      <c r="H6391" s="126" t="n">
        <v>0.2</v>
      </c>
      <c r="I6391" s="127" t="n">
        <f aca="false">L6391</f>
        <v>14.93</v>
      </c>
      <c r="J6391" s="127" t="n">
        <f aca="false">M6391</f>
        <v>2.98</v>
      </c>
      <c r="L6391" s="108" t="n">
        <f aca="false">TRUNC(N6391-N6391*$O$2,2)</f>
        <v>14.93</v>
      </c>
      <c r="M6391" s="108" t="n">
        <f aca="false">TRUNC(O6391-O6391*$O$2,2)</f>
        <v>2.98</v>
      </c>
      <c r="N6391" s="0" t="s">
        <v>1746</v>
      </c>
      <c r="O6391" s="0" t="s">
        <v>3104</v>
      </c>
    </row>
    <row r="6392" customFormat="false" ht="12.75" hidden="false" customHeight="false" outlineLevel="0" collapsed="false">
      <c r="A6392" s="122" t="s">
        <v>1578</v>
      </c>
      <c r="B6392" s="123" t="n">
        <v>10788</v>
      </c>
      <c r="C6392" s="122" t="s">
        <v>50</v>
      </c>
      <c r="D6392" s="122" t="s">
        <v>1650</v>
      </c>
      <c r="E6392" s="124" t="s">
        <v>1581</v>
      </c>
      <c r="F6392" s="124"/>
      <c r="G6392" s="125" t="s">
        <v>24</v>
      </c>
      <c r="H6392" s="126" t="n">
        <v>4E-005</v>
      </c>
      <c r="I6392" s="127" t="n">
        <f aca="false">L6392</f>
        <v>28.8</v>
      </c>
      <c r="J6392" s="127" t="n">
        <f aca="false">M6392</f>
        <v>0</v>
      </c>
      <c r="L6392" s="108" t="n">
        <f aca="false">TRUNC(N6392-N6392*$O$2,2)</f>
        <v>28.8</v>
      </c>
      <c r="M6392" s="108" t="n">
        <f aca="false">TRUNC(O6392-O6392*$O$2,2)</f>
        <v>0</v>
      </c>
      <c r="N6392" s="0" t="s">
        <v>1651</v>
      </c>
      <c r="O6392" s="0" t="s">
        <v>1635</v>
      </c>
    </row>
    <row r="6393" customFormat="false" ht="12.75" hidden="false" customHeight="false" outlineLevel="0" collapsed="false">
      <c r="A6393" s="122" t="s">
        <v>1578</v>
      </c>
      <c r="B6393" s="123" t="n">
        <v>158</v>
      </c>
      <c r="C6393" s="122" t="s">
        <v>50</v>
      </c>
      <c r="D6393" s="122" t="s">
        <v>1676</v>
      </c>
      <c r="E6393" s="124" t="s">
        <v>1581</v>
      </c>
      <c r="F6393" s="124"/>
      <c r="G6393" s="125" t="s">
        <v>24</v>
      </c>
      <c r="H6393" s="126" t="n">
        <v>0.04072</v>
      </c>
      <c r="I6393" s="127" t="n">
        <f aca="false">L6393</f>
        <v>10.92</v>
      </c>
      <c r="J6393" s="127" t="n">
        <f aca="false">M6393</f>
        <v>0.44</v>
      </c>
      <c r="L6393" s="108" t="n">
        <f aca="false">TRUNC(N6393-N6393*$O$2,2)</f>
        <v>10.92</v>
      </c>
      <c r="M6393" s="108" t="n">
        <f aca="false">TRUNC(O6393-O6393*$O$2,2)</f>
        <v>0.44</v>
      </c>
      <c r="N6393" s="0" t="s">
        <v>1677</v>
      </c>
      <c r="O6393" s="0" t="s">
        <v>1933</v>
      </c>
    </row>
    <row r="6394" customFormat="false" ht="25.5" hidden="false" customHeight="false" outlineLevel="0" collapsed="false">
      <c r="A6394" s="122" t="s">
        <v>1578</v>
      </c>
      <c r="B6394" s="123" t="s">
        <v>1616</v>
      </c>
      <c r="C6394" s="122" t="s">
        <v>50</v>
      </c>
      <c r="D6394" s="122" t="s">
        <v>1617</v>
      </c>
      <c r="E6394" s="124" t="s">
        <v>1609</v>
      </c>
      <c r="F6394" s="124"/>
      <c r="G6394" s="125" t="s">
        <v>1610</v>
      </c>
      <c r="H6394" s="126" t="n">
        <v>0.2</v>
      </c>
      <c r="I6394" s="127" t="n">
        <f aca="false">L6394</f>
        <v>10.65</v>
      </c>
      <c r="J6394" s="127" t="n">
        <f aca="false">M6394</f>
        <v>2.13</v>
      </c>
      <c r="L6394" s="108" t="n">
        <f aca="false">TRUNC(N6394-N6394*$O$2,2)</f>
        <v>10.65</v>
      </c>
      <c r="M6394" s="108" t="n">
        <f aca="false">TRUNC(O6394-O6394*$O$2,2)</f>
        <v>2.13</v>
      </c>
      <c r="N6394" s="0" t="s">
        <v>1618</v>
      </c>
      <c r="O6394" s="0" t="s">
        <v>3105</v>
      </c>
    </row>
    <row r="6395" customFormat="false" ht="12.75" hidden="false" customHeight="false" outlineLevel="0" collapsed="false">
      <c r="A6395" s="122" t="s">
        <v>1578</v>
      </c>
      <c r="B6395" s="123" t="n">
        <v>4729</v>
      </c>
      <c r="C6395" s="122" t="s">
        <v>50</v>
      </c>
      <c r="D6395" s="122" t="s">
        <v>1636</v>
      </c>
      <c r="E6395" s="124" t="s">
        <v>1581</v>
      </c>
      <c r="F6395" s="124"/>
      <c r="G6395" s="125" t="s">
        <v>24</v>
      </c>
      <c r="H6395" s="126" t="n">
        <v>2E-005</v>
      </c>
      <c r="I6395" s="127" t="n">
        <f aca="false">L6395</f>
        <v>24.58</v>
      </c>
      <c r="J6395" s="127" t="n">
        <f aca="false">M6395</f>
        <v>0</v>
      </c>
      <c r="L6395" s="108" t="n">
        <f aca="false">TRUNC(N6395-N6395*$O$2,2)</f>
        <v>24.58</v>
      </c>
      <c r="M6395" s="108" t="n">
        <f aca="false">TRUNC(O6395-O6395*$O$2,2)</f>
        <v>0</v>
      </c>
      <c r="N6395" s="0" t="s">
        <v>1637</v>
      </c>
      <c r="O6395" s="0" t="s">
        <v>1635</v>
      </c>
    </row>
    <row r="6396" customFormat="false" ht="25.5" hidden="false" customHeight="false" outlineLevel="0" collapsed="false">
      <c r="A6396" s="122" t="s">
        <v>1578</v>
      </c>
      <c r="B6396" s="123" t="s">
        <v>1654</v>
      </c>
      <c r="C6396" s="122" t="s">
        <v>50</v>
      </c>
      <c r="D6396" s="122" t="s">
        <v>1655</v>
      </c>
      <c r="E6396" s="124" t="s">
        <v>1581</v>
      </c>
      <c r="F6396" s="124"/>
      <c r="G6396" s="125" t="s">
        <v>24</v>
      </c>
      <c r="H6396" s="126" t="n">
        <v>0.00024</v>
      </c>
      <c r="I6396" s="127" t="n">
        <f aca="false">L6396</f>
        <v>10.53</v>
      </c>
      <c r="J6396" s="127" t="n">
        <f aca="false">M6396</f>
        <v>0</v>
      </c>
      <c r="L6396" s="108" t="n">
        <f aca="false">TRUNC(N6396-N6396*$O$2,2)</f>
        <v>10.53</v>
      </c>
      <c r="M6396" s="108" t="n">
        <f aca="false">TRUNC(O6396-O6396*$O$2,2)</f>
        <v>0</v>
      </c>
      <c r="N6396" s="0" t="s">
        <v>1656</v>
      </c>
      <c r="O6396" s="0" t="s">
        <v>1635</v>
      </c>
    </row>
    <row r="6397" customFormat="false" ht="25.5" hidden="false" customHeight="false" outlineLevel="0" collapsed="false">
      <c r="A6397" s="122" t="s">
        <v>1578</v>
      </c>
      <c r="B6397" s="123" t="n">
        <v>3637</v>
      </c>
      <c r="C6397" s="122" t="s">
        <v>50</v>
      </c>
      <c r="D6397" s="122" t="s">
        <v>1031</v>
      </c>
      <c r="E6397" s="124" t="s">
        <v>1581</v>
      </c>
      <c r="F6397" s="124"/>
      <c r="G6397" s="125" t="s">
        <v>24</v>
      </c>
      <c r="H6397" s="126" t="n">
        <v>1</v>
      </c>
      <c r="I6397" s="127" t="n">
        <f aca="false">L6397</f>
        <v>3</v>
      </c>
      <c r="J6397" s="127" t="n">
        <f aca="false">M6397</f>
        <v>3</v>
      </c>
      <c r="L6397" s="108" t="n">
        <f aca="false">TRUNC(N6397-N6397*$O$2,2)</f>
        <v>3</v>
      </c>
      <c r="M6397" s="108" t="n">
        <f aca="false">TRUNC(O6397-O6397*$O$2,2)</f>
        <v>3</v>
      </c>
      <c r="N6397" s="0" t="s">
        <v>2585</v>
      </c>
      <c r="O6397" s="0" t="s">
        <v>2585</v>
      </c>
    </row>
    <row r="6398" customFormat="false" ht="12.75" hidden="false" customHeight="false" outlineLevel="0" collapsed="false">
      <c r="A6398" s="122" t="s">
        <v>1578</v>
      </c>
      <c r="B6398" s="123" t="n">
        <v>10492</v>
      </c>
      <c r="C6398" s="122" t="s">
        <v>50</v>
      </c>
      <c r="D6398" s="122" t="s">
        <v>1662</v>
      </c>
      <c r="E6398" s="124" t="s">
        <v>1581</v>
      </c>
      <c r="F6398" s="124"/>
      <c r="G6398" s="125" t="s">
        <v>24</v>
      </c>
      <c r="H6398" s="126" t="n">
        <v>0.0018</v>
      </c>
      <c r="I6398" s="127" t="n">
        <f aca="false">L6398</f>
        <v>148.29</v>
      </c>
      <c r="J6398" s="127" t="n">
        <f aca="false">M6398</f>
        <v>0.26</v>
      </c>
      <c r="L6398" s="108" t="n">
        <f aca="false">TRUNC(N6398-N6398*$O$2,2)</f>
        <v>148.29</v>
      </c>
      <c r="M6398" s="108" t="n">
        <f aca="false">TRUNC(O6398-O6398*$O$2,2)</f>
        <v>0.26</v>
      </c>
      <c r="N6398" s="0" t="s">
        <v>1663</v>
      </c>
      <c r="O6398" s="0" t="s">
        <v>2385</v>
      </c>
    </row>
    <row r="6399" customFormat="false" ht="12.75" hidden="false" customHeight="false" outlineLevel="0" collapsed="false">
      <c r="A6399" s="122" t="s">
        <v>1578</v>
      </c>
      <c r="B6399" s="123" t="n">
        <v>10599</v>
      </c>
      <c r="C6399" s="122" t="s">
        <v>50</v>
      </c>
      <c r="D6399" s="122" t="s">
        <v>1648</v>
      </c>
      <c r="E6399" s="124" t="s">
        <v>1581</v>
      </c>
      <c r="F6399" s="124"/>
      <c r="G6399" s="125" t="s">
        <v>24</v>
      </c>
      <c r="H6399" s="126" t="n">
        <v>0.00072</v>
      </c>
      <c r="I6399" s="127" t="n">
        <f aca="false">L6399</f>
        <v>14.04</v>
      </c>
      <c r="J6399" s="127" t="n">
        <f aca="false">M6399</f>
        <v>0</v>
      </c>
      <c r="L6399" s="108" t="n">
        <f aca="false">TRUNC(N6399-N6399*$O$2,2)</f>
        <v>14.04</v>
      </c>
      <c r="M6399" s="108" t="n">
        <f aca="false">TRUNC(O6399-O6399*$O$2,2)</f>
        <v>0</v>
      </c>
      <c r="N6399" s="0" t="s">
        <v>1649</v>
      </c>
      <c r="O6399" s="0" t="s">
        <v>1644</v>
      </c>
    </row>
    <row r="6400" customFormat="false" ht="12.75" hidden="false" customHeight="false" outlineLevel="0" collapsed="false">
      <c r="A6400" s="122" t="s">
        <v>1578</v>
      </c>
      <c r="B6400" s="123" t="n">
        <v>11241</v>
      </c>
      <c r="C6400" s="122" t="s">
        <v>50</v>
      </c>
      <c r="D6400" s="122" t="s">
        <v>1836</v>
      </c>
      <c r="E6400" s="124" t="s">
        <v>1581</v>
      </c>
      <c r="F6400" s="124"/>
      <c r="G6400" s="125" t="s">
        <v>24</v>
      </c>
      <c r="H6400" s="126" t="n">
        <v>4E-005</v>
      </c>
      <c r="I6400" s="127" t="n">
        <f aca="false">L6400</f>
        <v>127.22</v>
      </c>
      <c r="J6400" s="127" t="n">
        <f aca="false">M6400</f>
        <v>0</v>
      </c>
      <c r="L6400" s="108" t="n">
        <f aca="false">TRUNC(N6400-N6400*$O$2,2)</f>
        <v>127.22</v>
      </c>
      <c r="M6400" s="108" t="n">
        <f aca="false">TRUNC(O6400-O6400*$O$2,2)</f>
        <v>0</v>
      </c>
      <c r="N6400" s="0" t="s">
        <v>1837</v>
      </c>
      <c r="O6400" s="0" t="s">
        <v>1635</v>
      </c>
    </row>
    <row r="6401" customFormat="false" ht="25.5" hidden="false" customHeight="false" outlineLevel="0" collapsed="false">
      <c r="A6401" s="122" t="s">
        <v>1578</v>
      </c>
      <c r="B6401" s="123" t="s">
        <v>1664</v>
      </c>
      <c r="C6401" s="122" t="s">
        <v>50</v>
      </c>
      <c r="D6401" s="122" t="s">
        <v>1665</v>
      </c>
      <c r="E6401" s="124" t="s">
        <v>1581</v>
      </c>
      <c r="F6401" s="124"/>
      <c r="G6401" s="125" t="s">
        <v>24</v>
      </c>
      <c r="H6401" s="126" t="n">
        <v>8E-005</v>
      </c>
      <c r="I6401" s="127" t="n">
        <f aca="false">L6401</f>
        <v>13.69</v>
      </c>
      <c r="J6401" s="127" t="n">
        <f aca="false">M6401</f>
        <v>0</v>
      </c>
      <c r="L6401" s="108" t="n">
        <f aca="false">TRUNC(N6401-N6401*$O$2,2)</f>
        <v>13.69</v>
      </c>
      <c r="M6401" s="108" t="n">
        <f aca="false">TRUNC(O6401-O6401*$O$2,2)</f>
        <v>0</v>
      </c>
      <c r="N6401" s="0" t="s">
        <v>1666</v>
      </c>
      <c r="O6401" s="0" t="s">
        <v>1635</v>
      </c>
    </row>
    <row r="6402" customFormat="false" ht="12.75" hidden="false" customHeight="false" outlineLevel="0" collapsed="false">
      <c r="A6402" s="115"/>
      <c r="B6402" s="115"/>
      <c r="C6402" s="115"/>
      <c r="D6402" s="115"/>
      <c r="E6402" s="115"/>
      <c r="F6402" s="116"/>
      <c r="G6402" s="115"/>
      <c r="H6402" s="116"/>
      <c r="I6402" s="115"/>
      <c r="J6402" s="116"/>
      <c r="L6402" s="108"/>
      <c r="M6402" s="108" t="n">
        <f aca="false">TRUNC(O6402-O6402*$O$2,2)</f>
        <v>5.11</v>
      </c>
      <c r="N6402" s="0" t="s">
        <v>1574</v>
      </c>
      <c r="O6402" s="0" t="n">
        <v>6.55</v>
      </c>
    </row>
    <row r="6403" customFormat="false" ht="12.75" hidden="false" customHeight="false" outlineLevel="0" collapsed="false">
      <c r="A6403" s="115"/>
      <c r="B6403" s="115"/>
      <c r="C6403" s="115"/>
      <c r="D6403" s="115"/>
      <c r="E6403" s="115"/>
      <c r="F6403" s="116"/>
      <c r="G6403" s="115"/>
      <c r="H6403" s="117" t="s">
        <v>1575</v>
      </c>
      <c r="I6403" s="117"/>
      <c r="J6403" s="118" t="n">
        <f aca="false">M6403</f>
        <v>11.32</v>
      </c>
      <c r="L6403" s="108" t="n">
        <f aca="false">TRUNC(N6403-N6403*$O$2,2)</f>
        <v>0</v>
      </c>
      <c r="M6403" s="108" t="n">
        <f aca="false">TRUNC(O6403-O6403*$O$2,2)</f>
        <v>11.32</v>
      </c>
      <c r="N6403" s="0" t="n">
        <v>0</v>
      </c>
      <c r="O6403" s="0" t="n">
        <v>14.51</v>
      </c>
    </row>
    <row r="6404" customFormat="false" ht="13.5" hidden="false" customHeight="false" outlineLevel="0" collapsed="false">
      <c r="A6404" s="30"/>
      <c r="B6404" s="30"/>
      <c r="C6404" s="30"/>
      <c r="D6404" s="30"/>
      <c r="E6404" s="30"/>
      <c r="F6404" s="30"/>
      <c r="G6404" s="30"/>
      <c r="H6404" s="119"/>
      <c r="I6404" s="30"/>
      <c r="J6404" s="120"/>
      <c r="L6404" s="108"/>
      <c r="M6404" s="108" t="n">
        <f aca="false">TRUNC(O6404-O6404*$O$2,2)</f>
        <v>430.35</v>
      </c>
      <c r="N6404" s="0" t="s">
        <v>1576</v>
      </c>
      <c r="O6404" s="0" t="n">
        <v>551.38</v>
      </c>
    </row>
    <row r="6405" customFormat="false" ht="13.5" hidden="false" customHeight="false" outlineLevel="0" collapsed="false">
      <c r="A6405" s="121"/>
      <c r="B6405" s="121"/>
      <c r="C6405" s="121"/>
      <c r="D6405" s="121"/>
      <c r="E6405" s="121"/>
      <c r="F6405" s="121"/>
      <c r="G6405" s="121"/>
      <c r="H6405" s="121"/>
      <c r="I6405" s="121"/>
      <c r="J6405" s="121"/>
      <c r="L6405" s="108" t="n">
        <f aca="false">TRUNC(N6405-N6405*$O$2,2)</f>
        <v>0</v>
      </c>
      <c r="M6405" s="108" t="n">
        <f aca="false">TRUNC(O6405-O6405*$O$2,2)</f>
        <v>0</v>
      </c>
      <c r="N6405" s="0" t="n">
        <v>0</v>
      </c>
      <c r="O6405" s="0" t="n">
        <v>0</v>
      </c>
    </row>
    <row r="6406" customFormat="false" ht="15" hidden="false" customHeight="false" outlineLevel="0" collapsed="false">
      <c r="A6406" s="98" t="s">
        <v>1032</v>
      </c>
      <c r="B6406" s="99" t="s">
        <v>8</v>
      </c>
      <c r="C6406" s="98" t="s">
        <v>9</v>
      </c>
      <c r="D6406" s="98" t="s">
        <v>10</v>
      </c>
      <c r="E6406" s="100" t="s">
        <v>1565</v>
      </c>
      <c r="F6406" s="100"/>
      <c r="G6406" s="101" t="s">
        <v>11</v>
      </c>
      <c r="H6406" s="99" t="s">
        <v>12</v>
      </c>
      <c r="I6406" s="99" t="s">
        <v>13</v>
      </c>
      <c r="J6406" s="99" t="s">
        <v>15</v>
      </c>
      <c r="L6406" s="108"/>
      <c r="M6406" s="108"/>
    </row>
    <row r="6407" customFormat="false" ht="39.6" hidden="false" customHeight="true" outlineLevel="0" collapsed="false">
      <c r="A6407" s="102" t="s">
        <v>1566</v>
      </c>
      <c r="B6407" s="103" t="s">
        <v>1033</v>
      </c>
      <c r="C6407" s="102" t="s">
        <v>50</v>
      </c>
      <c r="D6407" s="102" t="s">
        <v>1034</v>
      </c>
      <c r="E6407" s="104" t="s">
        <v>3774</v>
      </c>
      <c r="F6407" s="104"/>
      <c r="G6407" s="105" t="s">
        <v>366</v>
      </c>
      <c r="H6407" s="106" t="n">
        <v>1</v>
      </c>
      <c r="I6407" s="107" t="n">
        <f aca="false">L6407</f>
        <v>18.04</v>
      </c>
      <c r="J6407" s="107" t="n">
        <f aca="false">M6407</f>
        <v>18.04</v>
      </c>
      <c r="L6407" s="108" t="n">
        <f aca="false">TRUNC(N6407-N6407*$O$2,2)</f>
        <v>18.04</v>
      </c>
      <c r="M6407" s="108" t="n">
        <f aca="false">TRUNC(O6407-O6407*$O$2,2)</f>
        <v>18.04</v>
      </c>
      <c r="N6407" s="0" t="n">
        <v>23.12</v>
      </c>
      <c r="O6407" s="0" t="n">
        <v>23.12</v>
      </c>
    </row>
    <row r="6408" customFormat="false" ht="15" hidden="false" customHeight="false" outlineLevel="0" collapsed="false">
      <c r="A6408" s="98"/>
      <c r="B6408" s="99" t="s">
        <v>8</v>
      </c>
      <c r="C6408" s="98" t="s">
        <v>9</v>
      </c>
      <c r="D6408" s="98" t="s">
        <v>10</v>
      </c>
      <c r="E6408" s="100" t="s">
        <v>1565</v>
      </c>
      <c r="F6408" s="100"/>
      <c r="G6408" s="101" t="s">
        <v>11</v>
      </c>
      <c r="H6408" s="99" t="s">
        <v>12</v>
      </c>
      <c r="I6408" s="99" t="s">
        <v>13</v>
      </c>
      <c r="J6408" s="99" t="s">
        <v>15</v>
      </c>
      <c r="L6408" s="108"/>
      <c r="M6408" s="108"/>
    </row>
    <row r="6409" customFormat="false" ht="25.5" hidden="false" customHeight="false" outlineLevel="0" collapsed="false">
      <c r="A6409" s="122" t="s">
        <v>1578</v>
      </c>
      <c r="B6409" s="123" t="s">
        <v>1744</v>
      </c>
      <c r="C6409" s="122" t="s">
        <v>50</v>
      </c>
      <c r="D6409" s="122" t="s">
        <v>1745</v>
      </c>
      <c r="E6409" s="124" t="s">
        <v>1609</v>
      </c>
      <c r="F6409" s="124"/>
      <c r="G6409" s="125" t="s">
        <v>1610</v>
      </c>
      <c r="H6409" s="126" t="n">
        <v>0.3</v>
      </c>
      <c r="I6409" s="127" t="n">
        <f aca="false">L6409</f>
        <v>14.93</v>
      </c>
      <c r="J6409" s="127" t="n">
        <f aca="false">M6409</f>
        <v>4.47</v>
      </c>
      <c r="L6409" s="108" t="n">
        <f aca="false">TRUNC(N6409-N6409*$O$2,2)</f>
        <v>14.93</v>
      </c>
      <c r="M6409" s="108" t="n">
        <f aca="false">TRUNC(O6409-O6409*$O$2,2)</f>
        <v>4.47</v>
      </c>
      <c r="N6409" s="0" t="s">
        <v>1746</v>
      </c>
      <c r="O6409" s="0" t="s">
        <v>3751</v>
      </c>
    </row>
    <row r="6410" customFormat="false" ht="25.5" hidden="false" customHeight="false" outlineLevel="0" collapsed="false">
      <c r="A6410" s="109" t="s">
        <v>1566</v>
      </c>
      <c r="B6410" s="110" t="n">
        <v>10552</v>
      </c>
      <c r="C6410" s="109" t="s">
        <v>50</v>
      </c>
      <c r="D6410" s="109" t="s">
        <v>1734</v>
      </c>
      <c r="E6410" s="111" t="s">
        <v>1621</v>
      </c>
      <c r="F6410" s="111"/>
      <c r="G6410" s="112" t="s">
        <v>1610</v>
      </c>
      <c r="H6410" s="113" t="n">
        <v>0.3</v>
      </c>
      <c r="I6410" s="114" t="n">
        <f aca="false">L6410</f>
        <v>2.84</v>
      </c>
      <c r="J6410" s="114" t="n">
        <f aca="false">M6410</f>
        <v>0.85</v>
      </c>
      <c r="L6410" s="108" t="n">
        <f aca="false">TRUNC(N6410-N6410*$O$2,2)</f>
        <v>2.84</v>
      </c>
      <c r="M6410" s="108" t="n">
        <f aca="false">TRUNC(O6410-O6410*$O$2,2)</f>
        <v>0.85</v>
      </c>
      <c r="N6410" s="0" t="s">
        <v>1735</v>
      </c>
      <c r="O6410" s="0" t="s">
        <v>3185</v>
      </c>
    </row>
    <row r="6411" customFormat="false" ht="25.5" hidden="false" customHeight="false" outlineLevel="0" collapsed="false">
      <c r="A6411" s="109" t="s">
        <v>1566</v>
      </c>
      <c r="B6411" s="110" t="n">
        <v>10549</v>
      </c>
      <c r="C6411" s="109" t="s">
        <v>50</v>
      </c>
      <c r="D6411" s="109" t="s">
        <v>1620</v>
      </c>
      <c r="E6411" s="111" t="s">
        <v>1621</v>
      </c>
      <c r="F6411" s="111"/>
      <c r="G6411" s="112" t="s">
        <v>1610</v>
      </c>
      <c r="H6411" s="113" t="n">
        <v>0.3</v>
      </c>
      <c r="I6411" s="114" t="n">
        <f aca="false">L6411</f>
        <v>2.95</v>
      </c>
      <c r="J6411" s="114" t="n">
        <f aca="false">M6411</f>
        <v>0.88</v>
      </c>
      <c r="L6411" s="108" t="n">
        <f aca="false">TRUNC(N6411-N6411*$O$2,2)</f>
        <v>2.95</v>
      </c>
      <c r="M6411" s="108" t="n">
        <f aca="false">TRUNC(O6411-O6411*$O$2,2)</f>
        <v>0.88</v>
      </c>
      <c r="N6411" s="0" t="s">
        <v>1622</v>
      </c>
      <c r="O6411" s="0" t="s">
        <v>2804</v>
      </c>
    </row>
    <row r="6412" customFormat="false" ht="25.5" hidden="false" customHeight="false" outlineLevel="0" collapsed="false">
      <c r="A6412" s="122" t="s">
        <v>1578</v>
      </c>
      <c r="B6412" s="123" t="s">
        <v>1616</v>
      </c>
      <c r="C6412" s="122" t="s">
        <v>50</v>
      </c>
      <c r="D6412" s="122" t="s">
        <v>1617</v>
      </c>
      <c r="E6412" s="124" t="s">
        <v>1609</v>
      </c>
      <c r="F6412" s="124"/>
      <c r="G6412" s="125" t="s">
        <v>1610</v>
      </c>
      <c r="H6412" s="126" t="n">
        <v>0.3</v>
      </c>
      <c r="I6412" s="127" t="n">
        <f aca="false">L6412</f>
        <v>10.65</v>
      </c>
      <c r="J6412" s="127" t="n">
        <f aca="false">M6412</f>
        <v>3.19</v>
      </c>
      <c r="L6412" s="108" t="n">
        <f aca="false">TRUNC(N6412-N6412*$O$2,2)</f>
        <v>10.65</v>
      </c>
      <c r="M6412" s="108" t="n">
        <f aca="false">TRUNC(O6412-O6412*$O$2,2)</f>
        <v>3.19</v>
      </c>
      <c r="N6412" s="0" t="s">
        <v>1618</v>
      </c>
      <c r="O6412" s="0" t="s">
        <v>2809</v>
      </c>
    </row>
    <row r="6413" customFormat="false" ht="25.5" hidden="false" customHeight="false" outlineLevel="0" collapsed="false">
      <c r="A6413" s="122" t="s">
        <v>1578</v>
      </c>
      <c r="B6413" s="123" t="n">
        <v>2234</v>
      </c>
      <c r="C6413" s="122" t="s">
        <v>50</v>
      </c>
      <c r="D6413" s="122" t="s">
        <v>3775</v>
      </c>
      <c r="E6413" s="124" t="s">
        <v>1581</v>
      </c>
      <c r="F6413" s="124"/>
      <c r="G6413" s="125" t="s">
        <v>24</v>
      </c>
      <c r="H6413" s="126" t="n">
        <v>1</v>
      </c>
      <c r="I6413" s="127" t="n">
        <f aca="false">L6413</f>
        <v>8.66</v>
      </c>
      <c r="J6413" s="127" t="n">
        <f aca="false">M6413</f>
        <v>8.66</v>
      </c>
      <c r="L6413" s="108" t="n">
        <f aca="false">TRUNC(N6413-N6413*$O$2,2)</f>
        <v>8.66</v>
      </c>
      <c r="M6413" s="108" t="n">
        <f aca="false">TRUNC(O6413-O6413*$O$2,2)</f>
        <v>8.66</v>
      </c>
      <c r="N6413" s="0" t="s">
        <v>3776</v>
      </c>
      <c r="O6413" s="0" t="s">
        <v>3776</v>
      </c>
    </row>
    <row r="6414" customFormat="false" ht="13.9" hidden="false" customHeight="true" outlineLevel="0" collapsed="false">
      <c r="A6414" s="134" t="s">
        <v>1630</v>
      </c>
      <c r="B6414" s="134"/>
      <c r="C6414" s="134"/>
      <c r="D6414" s="134"/>
      <c r="E6414" s="134"/>
      <c r="F6414" s="134"/>
      <c r="G6414" s="134"/>
      <c r="H6414" s="134"/>
      <c r="I6414" s="134"/>
      <c r="J6414" s="134"/>
      <c r="L6414" s="108" t="n">
        <f aca="false">TRUNC(N6414-N6414*$O$2,2)</f>
        <v>0</v>
      </c>
      <c r="M6414" s="108" t="n">
        <f aca="false">TRUNC(O6414-O6414*$O$2,2)</f>
        <v>0</v>
      </c>
      <c r="N6414" s="0" t="n">
        <v>0</v>
      </c>
      <c r="O6414" s="0" t="n">
        <v>0</v>
      </c>
    </row>
    <row r="6415" customFormat="false" ht="15" hidden="false" customHeight="false" outlineLevel="0" collapsed="false">
      <c r="A6415" s="98"/>
      <c r="B6415" s="99" t="s">
        <v>8</v>
      </c>
      <c r="C6415" s="98" t="s">
        <v>9</v>
      </c>
      <c r="D6415" s="98" t="s">
        <v>10</v>
      </c>
      <c r="E6415" s="100" t="s">
        <v>1565</v>
      </c>
      <c r="F6415" s="100"/>
      <c r="G6415" s="101" t="s">
        <v>11</v>
      </c>
      <c r="H6415" s="99" t="s">
        <v>12</v>
      </c>
      <c r="I6415" s="99" t="s">
        <v>13</v>
      </c>
      <c r="J6415" s="99" t="s">
        <v>15</v>
      </c>
      <c r="L6415" s="108"/>
      <c r="M6415" s="108"/>
    </row>
    <row r="6416" customFormat="false" ht="12.75" hidden="false" customHeight="false" outlineLevel="0" collapsed="false">
      <c r="A6416" s="122" t="s">
        <v>1578</v>
      </c>
      <c r="B6416" s="123" t="n">
        <v>11240</v>
      </c>
      <c r="C6416" s="122" t="s">
        <v>50</v>
      </c>
      <c r="D6416" s="122" t="s">
        <v>1782</v>
      </c>
      <c r="E6416" s="124" t="s">
        <v>1581</v>
      </c>
      <c r="F6416" s="124"/>
      <c r="G6416" s="125" t="s">
        <v>24</v>
      </c>
      <c r="H6416" s="126" t="n">
        <v>6E-005</v>
      </c>
      <c r="I6416" s="127" t="n">
        <f aca="false">L6416</f>
        <v>37.22</v>
      </c>
      <c r="J6416" s="127" t="n">
        <f aca="false">M6416</f>
        <v>0</v>
      </c>
      <c r="L6416" s="108" t="n">
        <f aca="false">TRUNC(N6416-N6416*$O$2,2)</f>
        <v>37.22</v>
      </c>
      <c r="M6416" s="108" t="n">
        <f aca="false">TRUNC(O6416-O6416*$O$2,2)</f>
        <v>0</v>
      </c>
      <c r="N6416" s="0" t="s">
        <v>1783</v>
      </c>
      <c r="O6416" s="0" t="s">
        <v>1635</v>
      </c>
    </row>
    <row r="6417" customFormat="false" ht="12.75" hidden="false" customHeight="false" outlineLevel="0" collapsed="false">
      <c r="A6417" s="122" t="s">
        <v>1578</v>
      </c>
      <c r="B6417" s="123" t="n">
        <v>4729</v>
      </c>
      <c r="C6417" s="122" t="s">
        <v>50</v>
      </c>
      <c r="D6417" s="122" t="s">
        <v>1636</v>
      </c>
      <c r="E6417" s="124" t="s">
        <v>1581</v>
      </c>
      <c r="F6417" s="124"/>
      <c r="G6417" s="125" t="s">
        <v>24</v>
      </c>
      <c r="H6417" s="126" t="n">
        <v>3E-005</v>
      </c>
      <c r="I6417" s="127" t="n">
        <f aca="false">L6417</f>
        <v>24.58</v>
      </c>
      <c r="J6417" s="127" t="n">
        <f aca="false">M6417</f>
        <v>0</v>
      </c>
      <c r="L6417" s="108" t="n">
        <f aca="false">TRUNC(N6417-N6417*$O$2,2)</f>
        <v>24.58</v>
      </c>
      <c r="M6417" s="108" t="n">
        <f aca="false">TRUNC(O6417-O6417*$O$2,2)</f>
        <v>0</v>
      </c>
      <c r="N6417" s="0" t="s">
        <v>1637</v>
      </c>
      <c r="O6417" s="0" t="s">
        <v>1635</v>
      </c>
    </row>
    <row r="6418" customFormat="false" ht="12.75" hidden="false" customHeight="false" outlineLevel="0" collapsed="false">
      <c r="A6418" s="122" t="s">
        <v>1578</v>
      </c>
      <c r="B6418" s="123" t="n">
        <v>4728</v>
      </c>
      <c r="C6418" s="122" t="s">
        <v>50</v>
      </c>
      <c r="D6418" s="122" t="s">
        <v>1667</v>
      </c>
      <c r="E6418" s="124" t="s">
        <v>1581</v>
      </c>
      <c r="F6418" s="124"/>
      <c r="G6418" s="125" t="s">
        <v>24</v>
      </c>
      <c r="H6418" s="126" t="n">
        <v>9E-005</v>
      </c>
      <c r="I6418" s="127" t="n">
        <f aca="false">L6418</f>
        <v>14.5</v>
      </c>
      <c r="J6418" s="127" t="n">
        <f aca="false">M6418</f>
        <v>0</v>
      </c>
      <c r="L6418" s="108" t="n">
        <f aca="false">TRUNC(N6418-N6418*$O$2,2)</f>
        <v>14.5</v>
      </c>
      <c r="M6418" s="108" t="n">
        <f aca="false">TRUNC(O6418-O6418*$O$2,2)</f>
        <v>0</v>
      </c>
      <c r="N6418" s="0" t="s">
        <v>1668</v>
      </c>
      <c r="O6418" s="0" t="s">
        <v>1635</v>
      </c>
    </row>
    <row r="6419" customFormat="false" ht="12.75" hidden="false" customHeight="false" outlineLevel="0" collapsed="false">
      <c r="A6419" s="122" t="s">
        <v>1578</v>
      </c>
      <c r="B6419" s="123" t="n">
        <v>1651</v>
      </c>
      <c r="C6419" s="122" t="s">
        <v>50</v>
      </c>
      <c r="D6419" s="122" t="s">
        <v>1638</v>
      </c>
      <c r="E6419" s="124" t="s">
        <v>1581</v>
      </c>
      <c r="F6419" s="124"/>
      <c r="G6419" s="125" t="s">
        <v>1639</v>
      </c>
      <c r="H6419" s="126" t="n">
        <v>0.00048</v>
      </c>
      <c r="I6419" s="127" t="n">
        <f aca="false">L6419</f>
        <v>4.95</v>
      </c>
      <c r="J6419" s="127" t="n">
        <f aca="false">M6419</f>
        <v>0</v>
      </c>
      <c r="L6419" s="108" t="n">
        <f aca="false">TRUNC(N6419-N6419*$O$2,2)</f>
        <v>4.95</v>
      </c>
      <c r="M6419" s="108" t="n">
        <f aca="false">TRUNC(O6419-O6419*$O$2,2)</f>
        <v>0</v>
      </c>
      <c r="N6419" s="0" t="s">
        <v>1640</v>
      </c>
      <c r="O6419" s="0" t="s">
        <v>1635</v>
      </c>
    </row>
    <row r="6420" customFormat="false" ht="25.5" hidden="false" customHeight="false" outlineLevel="0" collapsed="false">
      <c r="A6420" s="122" t="s">
        <v>1578</v>
      </c>
      <c r="B6420" s="123" t="s">
        <v>1744</v>
      </c>
      <c r="C6420" s="122" t="s">
        <v>50</v>
      </c>
      <c r="D6420" s="122" t="s">
        <v>1745</v>
      </c>
      <c r="E6420" s="124" t="s">
        <v>1609</v>
      </c>
      <c r="F6420" s="124"/>
      <c r="G6420" s="125" t="s">
        <v>1610</v>
      </c>
      <c r="H6420" s="126" t="n">
        <v>0.3</v>
      </c>
      <c r="I6420" s="127" t="n">
        <f aca="false">L6420</f>
        <v>14.93</v>
      </c>
      <c r="J6420" s="127" t="n">
        <f aca="false">M6420</f>
        <v>4.47</v>
      </c>
      <c r="L6420" s="108" t="n">
        <f aca="false">TRUNC(N6420-N6420*$O$2,2)</f>
        <v>14.93</v>
      </c>
      <c r="M6420" s="108" t="n">
        <f aca="false">TRUNC(O6420-O6420*$O$2,2)</f>
        <v>4.47</v>
      </c>
      <c r="N6420" s="0" t="s">
        <v>1746</v>
      </c>
      <c r="O6420" s="0" t="s">
        <v>3751</v>
      </c>
    </row>
    <row r="6421" customFormat="false" ht="25.5" hidden="false" customHeight="false" outlineLevel="0" collapsed="false">
      <c r="A6421" s="122" t="s">
        <v>1578</v>
      </c>
      <c r="B6421" s="123" t="s">
        <v>1645</v>
      </c>
      <c r="C6421" s="122" t="s">
        <v>50</v>
      </c>
      <c r="D6421" s="122" t="s">
        <v>1646</v>
      </c>
      <c r="E6421" s="124" t="s">
        <v>1581</v>
      </c>
      <c r="F6421" s="124"/>
      <c r="G6421" s="125" t="s">
        <v>24</v>
      </c>
      <c r="H6421" s="126" t="n">
        <v>6E-005</v>
      </c>
      <c r="I6421" s="127" t="n">
        <f aca="false">L6421</f>
        <v>140.49</v>
      </c>
      <c r="J6421" s="127" t="n">
        <f aca="false">M6421</f>
        <v>0</v>
      </c>
      <c r="L6421" s="108" t="n">
        <f aca="false">TRUNC(N6421-N6421*$O$2,2)</f>
        <v>140.49</v>
      </c>
      <c r="M6421" s="108" t="n">
        <f aca="false">TRUNC(O6421-O6421*$O$2,2)</f>
        <v>0</v>
      </c>
      <c r="N6421" s="0" t="s">
        <v>1647</v>
      </c>
      <c r="O6421" s="0" t="s">
        <v>1644</v>
      </c>
    </row>
    <row r="6422" customFormat="false" ht="12.75" hidden="false" customHeight="false" outlineLevel="0" collapsed="false">
      <c r="A6422" s="122" t="s">
        <v>1578</v>
      </c>
      <c r="B6422" s="123" t="n">
        <v>11241</v>
      </c>
      <c r="C6422" s="122" t="s">
        <v>50</v>
      </c>
      <c r="D6422" s="122" t="s">
        <v>1836</v>
      </c>
      <c r="E6422" s="124" t="s">
        <v>1581</v>
      </c>
      <c r="F6422" s="124"/>
      <c r="G6422" s="125" t="s">
        <v>24</v>
      </c>
      <c r="H6422" s="126" t="n">
        <v>6E-005</v>
      </c>
      <c r="I6422" s="127" t="n">
        <f aca="false">L6422</f>
        <v>127.22</v>
      </c>
      <c r="J6422" s="127" t="n">
        <f aca="false">M6422</f>
        <v>0</v>
      </c>
      <c r="L6422" s="108" t="n">
        <f aca="false">TRUNC(N6422-N6422*$O$2,2)</f>
        <v>127.22</v>
      </c>
      <c r="M6422" s="108" t="n">
        <f aca="false">TRUNC(O6422-O6422*$O$2,2)</f>
        <v>0</v>
      </c>
      <c r="N6422" s="0" t="s">
        <v>1837</v>
      </c>
      <c r="O6422" s="0" t="s">
        <v>1635</v>
      </c>
    </row>
    <row r="6423" customFormat="false" ht="12.75" hidden="false" customHeight="false" outlineLevel="0" collapsed="false">
      <c r="A6423" s="122" t="s">
        <v>1578</v>
      </c>
      <c r="B6423" s="123" t="n">
        <v>941</v>
      </c>
      <c r="C6423" s="122" t="s">
        <v>50</v>
      </c>
      <c r="D6423" s="122" t="s">
        <v>1652</v>
      </c>
      <c r="E6423" s="124" t="s">
        <v>1581</v>
      </c>
      <c r="F6423" s="124"/>
      <c r="G6423" s="125" t="s">
        <v>24</v>
      </c>
      <c r="H6423" s="126" t="n">
        <v>0.0009</v>
      </c>
      <c r="I6423" s="127" t="n">
        <f aca="false">L6423</f>
        <v>148.56</v>
      </c>
      <c r="J6423" s="127" t="n">
        <f aca="false">M6423</f>
        <v>0.13</v>
      </c>
      <c r="L6423" s="108" t="n">
        <f aca="false">TRUNC(N6423-N6423*$O$2,2)</f>
        <v>148.56</v>
      </c>
      <c r="M6423" s="108" t="n">
        <f aca="false">TRUNC(O6423-O6423*$O$2,2)</f>
        <v>0.13</v>
      </c>
      <c r="N6423" s="0" t="s">
        <v>1653</v>
      </c>
      <c r="O6423" s="0" t="s">
        <v>2318</v>
      </c>
    </row>
    <row r="6424" customFormat="false" ht="12.75" hidden="false" customHeight="false" outlineLevel="0" collapsed="false">
      <c r="A6424" s="122" t="s">
        <v>1578</v>
      </c>
      <c r="B6424" s="123" t="n">
        <v>10579</v>
      </c>
      <c r="C6424" s="122" t="s">
        <v>50</v>
      </c>
      <c r="D6424" s="122" t="s">
        <v>1818</v>
      </c>
      <c r="E6424" s="124" t="s">
        <v>1581</v>
      </c>
      <c r="F6424" s="124"/>
      <c r="G6424" s="125" t="s">
        <v>24</v>
      </c>
      <c r="H6424" s="126" t="n">
        <v>6E-005</v>
      </c>
      <c r="I6424" s="127" t="n">
        <f aca="false">L6424</f>
        <v>20.98</v>
      </c>
      <c r="J6424" s="127" t="n">
        <f aca="false">M6424</f>
        <v>0</v>
      </c>
      <c r="L6424" s="108" t="n">
        <f aca="false">TRUNC(N6424-N6424*$O$2,2)</f>
        <v>20.98</v>
      </c>
      <c r="M6424" s="108" t="n">
        <f aca="false">TRUNC(O6424-O6424*$O$2,2)</f>
        <v>0</v>
      </c>
      <c r="N6424" s="0" t="s">
        <v>1819</v>
      </c>
      <c r="O6424" s="0" t="s">
        <v>1635</v>
      </c>
    </row>
    <row r="6425" customFormat="false" ht="12.75" hidden="false" customHeight="false" outlineLevel="0" collapsed="false">
      <c r="A6425" s="122" t="s">
        <v>1578</v>
      </c>
      <c r="B6425" s="123" t="n">
        <v>10517</v>
      </c>
      <c r="C6425" s="122" t="s">
        <v>50</v>
      </c>
      <c r="D6425" s="122" t="s">
        <v>1669</v>
      </c>
      <c r="E6425" s="124" t="s">
        <v>1642</v>
      </c>
      <c r="F6425" s="124"/>
      <c r="G6425" s="125" t="s">
        <v>1670</v>
      </c>
      <c r="H6425" s="126" t="n">
        <v>0.00024</v>
      </c>
      <c r="I6425" s="127" t="n">
        <f aca="false">L6425</f>
        <v>234.15</v>
      </c>
      <c r="J6425" s="127" t="n">
        <f aca="false">M6425</f>
        <v>0.05</v>
      </c>
      <c r="L6425" s="108" t="n">
        <f aca="false">TRUNC(N6425-N6425*$O$2,2)</f>
        <v>234.15</v>
      </c>
      <c r="M6425" s="108" t="n">
        <f aca="false">TRUNC(O6425-O6425*$O$2,2)</f>
        <v>0.05</v>
      </c>
      <c r="N6425" s="0" t="s">
        <v>1671</v>
      </c>
      <c r="O6425" s="0" t="s">
        <v>1623</v>
      </c>
    </row>
    <row r="6426" customFormat="false" ht="25.5" hidden="false" customHeight="false" outlineLevel="0" collapsed="false">
      <c r="A6426" s="122" t="s">
        <v>1578</v>
      </c>
      <c r="B6426" s="123" t="s">
        <v>1654</v>
      </c>
      <c r="C6426" s="122" t="s">
        <v>50</v>
      </c>
      <c r="D6426" s="122" t="s">
        <v>1655</v>
      </c>
      <c r="E6426" s="124" t="s">
        <v>1581</v>
      </c>
      <c r="F6426" s="124"/>
      <c r="G6426" s="125" t="s">
        <v>24</v>
      </c>
      <c r="H6426" s="126" t="n">
        <v>0.00036</v>
      </c>
      <c r="I6426" s="127" t="n">
        <f aca="false">L6426</f>
        <v>10.53</v>
      </c>
      <c r="J6426" s="127" t="n">
        <f aca="false">M6426</f>
        <v>0</v>
      </c>
      <c r="L6426" s="108" t="n">
        <f aca="false">TRUNC(N6426-N6426*$O$2,2)</f>
        <v>10.53</v>
      </c>
      <c r="M6426" s="108" t="n">
        <f aca="false">TRUNC(O6426-O6426*$O$2,2)</f>
        <v>0</v>
      </c>
      <c r="N6426" s="0" t="s">
        <v>1656</v>
      </c>
      <c r="O6426" s="0" t="s">
        <v>1635</v>
      </c>
    </row>
    <row r="6427" customFormat="false" ht="12.75" hidden="false" customHeight="false" outlineLevel="0" collapsed="false">
      <c r="A6427" s="122" t="s">
        <v>1578</v>
      </c>
      <c r="B6427" s="123" t="n">
        <v>11242</v>
      </c>
      <c r="C6427" s="122" t="s">
        <v>50</v>
      </c>
      <c r="D6427" s="122" t="s">
        <v>1829</v>
      </c>
      <c r="E6427" s="124" t="s">
        <v>1581</v>
      </c>
      <c r="F6427" s="124"/>
      <c r="G6427" s="125" t="s">
        <v>24</v>
      </c>
      <c r="H6427" s="126" t="n">
        <v>3E-005</v>
      </c>
      <c r="I6427" s="127" t="n">
        <f aca="false">L6427</f>
        <v>26.53</v>
      </c>
      <c r="J6427" s="127" t="n">
        <f aca="false">M6427</f>
        <v>0</v>
      </c>
      <c r="L6427" s="108" t="n">
        <f aca="false">TRUNC(N6427-N6427*$O$2,2)</f>
        <v>26.53</v>
      </c>
      <c r="M6427" s="108" t="n">
        <f aca="false">TRUNC(O6427-O6427*$O$2,2)</f>
        <v>0</v>
      </c>
      <c r="N6427" s="0" t="s">
        <v>1830</v>
      </c>
      <c r="O6427" s="0" t="s">
        <v>1635</v>
      </c>
    </row>
    <row r="6428" customFormat="false" ht="25.5" hidden="false" customHeight="false" outlineLevel="0" collapsed="false">
      <c r="A6428" s="122" t="s">
        <v>1578</v>
      </c>
      <c r="B6428" s="123" t="n">
        <v>10761</v>
      </c>
      <c r="C6428" s="122" t="s">
        <v>50</v>
      </c>
      <c r="D6428" s="122" t="s">
        <v>1641</v>
      </c>
      <c r="E6428" s="124" t="s">
        <v>1642</v>
      </c>
      <c r="F6428" s="124"/>
      <c r="G6428" s="125" t="s">
        <v>24</v>
      </c>
      <c r="H6428" s="126" t="n">
        <v>0.06108</v>
      </c>
      <c r="I6428" s="127" t="n">
        <f aca="false">L6428</f>
        <v>3.9</v>
      </c>
      <c r="J6428" s="127" t="n">
        <f aca="false">M6428</f>
        <v>0.23</v>
      </c>
      <c r="L6428" s="108" t="n">
        <f aca="false">TRUNC(N6428-N6428*$O$2,2)</f>
        <v>3.9</v>
      </c>
      <c r="M6428" s="108" t="n">
        <f aca="false">TRUNC(O6428-O6428*$O$2,2)</f>
        <v>0.23</v>
      </c>
      <c r="N6428" s="0" t="s">
        <v>1643</v>
      </c>
      <c r="O6428" s="0" t="s">
        <v>1808</v>
      </c>
    </row>
    <row r="6429" customFormat="false" ht="25.5" hidden="false" customHeight="false" outlineLevel="0" collapsed="false">
      <c r="A6429" s="122" t="s">
        <v>1578</v>
      </c>
      <c r="B6429" s="123" t="s">
        <v>1659</v>
      </c>
      <c r="C6429" s="122" t="s">
        <v>50</v>
      </c>
      <c r="D6429" s="122" t="s">
        <v>1660</v>
      </c>
      <c r="E6429" s="124" t="s">
        <v>1581</v>
      </c>
      <c r="F6429" s="124"/>
      <c r="G6429" s="125" t="s">
        <v>1633</v>
      </c>
      <c r="H6429" s="126" t="n">
        <v>0.00045</v>
      </c>
      <c r="I6429" s="127" t="n">
        <f aca="false">L6429</f>
        <v>50.57</v>
      </c>
      <c r="J6429" s="127" t="n">
        <f aca="false">M6429</f>
        <v>0.01</v>
      </c>
      <c r="L6429" s="108" t="n">
        <f aca="false">TRUNC(N6429-N6429*$O$2,2)</f>
        <v>50.57</v>
      </c>
      <c r="M6429" s="108" t="n">
        <f aca="false">TRUNC(O6429-O6429*$O$2,2)</f>
        <v>0.01</v>
      </c>
      <c r="N6429" s="0" t="s">
        <v>1661</v>
      </c>
      <c r="O6429" s="0" t="s">
        <v>1678</v>
      </c>
    </row>
    <row r="6430" customFormat="false" ht="12.75" hidden="false" customHeight="false" outlineLevel="0" collapsed="false">
      <c r="A6430" s="122" t="s">
        <v>1578</v>
      </c>
      <c r="B6430" s="123" t="n">
        <v>158</v>
      </c>
      <c r="C6430" s="122" t="s">
        <v>50</v>
      </c>
      <c r="D6430" s="122" t="s">
        <v>1676</v>
      </c>
      <c r="E6430" s="124" t="s">
        <v>1581</v>
      </c>
      <c r="F6430" s="124"/>
      <c r="G6430" s="125" t="s">
        <v>24</v>
      </c>
      <c r="H6430" s="126" t="n">
        <v>0.06108</v>
      </c>
      <c r="I6430" s="127" t="n">
        <f aca="false">L6430</f>
        <v>10.92</v>
      </c>
      <c r="J6430" s="127" t="n">
        <f aca="false">M6430</f>
        <v>0.66</v>
      </c>
      <c r="L6430" s="108" t="n">
        <f aca="false">TRUNC(N6430-N6430*$O$2,2)</f>
        <v>10.92</v>
      </c>
      <c r="M6430" s="108" t="n">
        <f aca="false">TRUNC(O6430-O6430*$O$2,2)</f>
        <v>0.66</v>
      </c>
      <c r="N6430" s="0" t="s">
        <v>1677</v>
      </c>
      <c r="O6430" s="0" t="s">
        <v>1955</v>
      </c>
    </row>
    <row r="6431" customFormat="false" ht="12.75" hidden="false" customHeight="false" outlineLevel="0" collapsed="false">
      <c r="A6431" s="122" t="s">
        <v>1578</v>
      </c>
      <c r="B6431" s="123" t="n">
        <v>10596</v>
      </c>
      <c r="C6431" s="122" t="s">
        <v>50</v>
      </c>
      <c r="D6431" s="122" t="s">
        <v>1672</v>
      </c>
      <c r="E6431" s="124" t="s">
        <v>1581</v>
      </c>
      <c r="F6431" s="124"/>
      <c r="G6431" s="125" t="s">
        <v>24</v>
      </c>
      <c r="H6431" s="126" t="n">
        <v>0.0027</v>
      </c>
      <c r="I6431" s="127" t="n">
        <f aca="false">L6431</f>
        <v>3.82</v>
      </c>
      <c r="J6431" s="127" t="n">
        <f aca="false">M6431</f>
        <v>0</v>
      </c>
      <c r="L6431" s="108" t="n">
        <f aca="false">TRUNC(N6431-N6431*$O$2,2)</f>
        <v>3.82</v>
      </c>
      <c r="M6431" s="108" t="n">
        <f aca="false">TRUNC(O6431-O6431*$O$2,2)</f>
        <v>0</v>
      </c>
      <c r="N6431" s="0" t="s">
        <v>1673</v>
      </c>
      <c r="O6431" s="0" t="s">
        <v>1644</v>
      </c>
    </row>
    <row r="6432" customFormat="false" ht="12.75" hidden="false" customHeight="false" outlineLevel="0" collapsed="false">
      <c r="A6432" s="122" t="s">
        <v>1578</v>
      </c>
      <c r="B6432" s="123" t="n">
        <v>10492</v>
      </c>
      <c r="C6432" s="122" t="s">
        <v>50</v>
      </c>
      <c r="D6432" s="122" t="s">
        <v>1662</v>
      </c>
      <c r="E6432" s="124" t="s">
        <v>1581</v>
      </c>
      <c r="F6432" s="124"/>
      <c r="G6432" s="125" t="s">
        <v>24</v>
      </c>
      <c r="H6432" s="126" t="n">
        <v>0.0027</v>
      </c>
      <c r="I6432" s="127" t="n">
        <f aca="false">L6432</f>
        <v>148.29</v>
      </c>
      <c r="J6432" s="127" t="n">
        <f aca="false">M6432</f>
        <v>0.39</v>
      </c>
      <c r="L6432" s="108" t="n">
        <f aca="false">TRUNC(N6432-N6432*$O$2,2)</f>
        <v>148.29</v>
      </c>
      <c r="M6432" s="108" t="n">
        <f aca="false">TRUNC(O6432-O6432*$O$2,2)</f>
        <v>0.39</v>
      </c>
      <c r="N6432" s="0" t="s">
        <v>1663</v>
      </c>
      <c r="O6432" s="0" t="s">
        <v>1778</v>
      </c>
    </row>
    <row r="6433" customFormat="false" ht="25.5" hidden="false" customHeight="false" outlineLevel="0" collapsed="false">
      <c r="A6433" s="122" t="s">
        <v>1578</v>
      </c>
      <c r="B6433" s="123" t="s">
        <v>1616</v>
      </c>
      <c r="C6433" s="122" t="s">
        <v>50</v>
      </c>
      <c r="D6433" s="122" t="s">
        <v>1617</v>
      </c>
      <c r="E6433" s="124" t="s">
        <v>1609</v>
      </c>
      <c r="F6433" s="124"/>
      <c r="G6433" s="125" t="s">
        <v>1610</v>
      </c>
      <c r="H6433" s="126" t="n">
        <v>0.3</v>
      </c>
      <c r="I6433" s="127" t="n">
        <f aca="false">L6433</f>
        <v>10.65</v>
      </c>
      <c r="J6433" s="127" t="n">
        <f aca="false">M6433</f>
        <v>3.19</v>
      </c>
      <c r="L6433" s="108" t="n">
        <f aca="false">TRUNC(N6433-N6433*$O$2,2)</f>
        <v>10.65</v>
      </c>
      <c r="M6433" s="108" t="n">
        <f aca="false">TRUNC(O6433-O6433*$O$2,2)</f>
        <v>3.19</v>
      </c>
      <c r="N6433" s="0" t="s">
        <v>1618</v>
      </c>
      <c r="O6433" s="0" t="s">
        <v>2809</v>
      </c>
    </row>
    <row r="6434" customFormat="false" ht="12.75" hidden="false" customHeight="false" outlineLevel="0" collapsed="false">
      <c r="A6434" s="122" t="s">
        <v>1578</v>
      </c>
      <c r="B6434" s="123" t="n">
        <v>10362</v>
      </c>
      <c r="C6434" s="122" t="s">
        <v>50</v>
      </c>
      <c r="D6434" s="122" t="s">
        <v>1674</v>
      </c>
      <c r="E6434" s="124" t="s">
        <v>1642</v>
      </c>
      <c r="F6434" s="124"/>
      <c r="G6434" s="125" t="s">
        <v>24</v>
      </c>
      <c r="H6434" s="126" t="n">
        <v>0.0027</v>
      </c>
      <c r="I6434" s="127" t="n">
        <f aca="false">L6434</f>
        <v>9.78</v>
      </c>
      <c r="J6434" s="127" t="n">
        <f aca="false">M6434</f>
        <v>0.02</v>
      </c>
      <c r="L6434" s="108" t="n">
        <f aca="false">TRUNC(N6434-N6434*$O$2,2)</f>
        <v>9.78</v>
      </c>
      <c r="M6434" s="108" t="n">
        <f aca="false">TRUNC(O6434-O6434*$O$2,2)</f>
        <v>0.02</v>
      </c>
      <c r="N6434" s="0" t="s">
        <v>1675</v>
      </c>
      <c r="O6434" s="0" t="s">
        <v>1893</v>
      </c>
    </row>
    <row r="6435" customFormat="false" ht="25.5" hidden="false" customHeight="false" outlineLevel="0" collapsed="false">
      <c r="A6435" s="122" t="s">
        <v>1578</v>
      </c>
      <c r="B6435" s="123" t="s">
        <v>1631</v>
      </c>
      <c r="C6435" s="122" t="s">
        <v>50</v>
      </c>
      <c r="D6435" s="122" t="s">
        <v>1632</v>
      </c>
      <c r="E6435" s="124" t="s">
        <v>1581</v>
      </c>
      <c r="F6435" s="124"/>
      <c r="G6435" s="125" t="s">
        <v>1633</v>
      </c>
      <c r="H6435" s="126" t="n">
        <v>0.00138</v>
      </c>
      <c r="I6435" s="127" t="n">
        <f aca="false">L6435</f>
        <v>9.48</v>
      </c>
      <c r="J6435" s="127" t="n">
        <f aca="false">M6435</f>
        <v>0</v>
      </c>
      <c r="L6435" s="108" t="n">
        <f aca="false">TRUNC(N6435-N6435*$O$2,2)</f>
        <v>9.48</v>
      </c>
      <c r="M6435" s="108" t="n">
        <f aca="false">TRUNC(O6435-O6435*$O$2,2)</f>
        <v>0</v>
      </c>
      <c r="N6435" s="0" t="s">
        <v>1634</v>
      </c>
      <c r="O6435" s="0" t="s">
        <v>1644</v>
      </c>
    </row>
    <row r="6436" customFormat="false" ht="12.75" hidden="false" customHeight="false" outlineLevel="0" collapsed="false">
      <c r="A6436" s="122" t="s">
        <v>1578</v>
      </c>
      <c r="B6436" s="123" t="n">
        <v>10788</v>
      </c>
      <c r="C6436" s="122" t="s">
        <v>50</v>
      </c>
      <c r="D6436" s="122" t="s">
        <v>1650</v>
      </c>
      <c r="E6436" s="124" t="s">
        <v>1581</v>
      </c>
      <c r="F6436" s="124"/>
      <c r="G6436" s="125" t="s">
        <v>24</v>
      </c>
      <c r="H6436" s="126" t="n">
        <v>6E-005</v>
      </c>
      <c r="I6436" s="127" t="n">
        <f aca="false">L6436</f>
        <v>28.8</v>
      </c>
      <c r="J6436" s="127" t="n">
        <f aca="false">M6436</f>
        <v>0</v>
      </c>
      <c r="L6436" s="108" t="n">
        <f aca="false">TRUNC(N6436-N6436*$O$2,2)</f>
        <v>28.8</v>
      </c>
      <c r="M6436" s="108" t="n">
        <f aca="false">TRUNC(O6436-O6436*$O$2,2)</f>
        <v>0</v>
      </c>
      <c r="N6436" s="0" t="s">
        <v>1651</v>
      </c>
      <c r="O6436" s="0" t="s">
        <v>1635</v>
      </c>
    </row>
    <row r="6437" customFormat="false" ht="12.75" hidden="false" customHeight="false" outlineLevel="0" collapsed="false">
      <c r="A6437" s="122" t="s">
        <v>1578</v>
      </c>
      <c r="B6437" s="123" t="n">
        <v>2378</v>
      </c>
      <c r="C6437" s="122" t="s">
        <v>50</v>
      </c>
      <c r="D6437" s="122" t="s">
        <v>1657</v>
      </c>
      <c r="E6437" s="124" t="s">
        <v>1581</v>
      </c>
      <c r="F6437" s="124"/>
      <c r="G6437" s="125" t="s">
        <v>24</v>
      </c>
      <c r="H6437" s="126" t="n">
        <v>0.04785</v>
      </c>
      <c r="I6437" s="127" t="n">
        <f aca="false">L6437</f>
        <v>3.51</v>
      </c>
      <c r="J6437" s="127" t="n">
        <f aca="false">M6437</f>
        <v>0.16</v>
      </c>
      <c r="L6437" s="108" t="n">
        <f aca="false">TRUNC(N6437-N6437*$O$2,2)</f>
        <v>3.51</v>
      </c>
      <c r="M6437" s="108" t="n">
        <f aca="false">TRUNC(O6437-O6437*$O$2,2)</f>
        <v>0.16</v>
      </c>
      <c r="N6437" s="0" t="s">
        <v>1658</v>
      </c>
      <c r="O6437" s="0" t="s">
        <v>1993</v>
      </c>
    </row>
    <row r="6438" customFormat="false" ht="25.5" hidden="false" customHeight="false" outlineLevel="0" collapsed="false">
      <c r="A6438" s="122" t="s">
        <v>1578</v>
      </c>
      <c r="B6438" s="123" t="s">
        <v>1664</v>
      </c>
      <c r="C6438" s="122" t="s">
        <v>50</v>
      </c>
      <c r="D6438" s="122" t="s">
        <v>1665</v>
      </c>
      <c r="E6438" s="124" t="s">
        <v>1581</v>
      </c>
      <c r="F6438" s="124"/>
      <c r="G6438" s="125" t="s">
        <v>24</v>
      </c>
      <c r="H6438" s="126" t="n">
        <v>0.00012</v>
      </c>
      <c r="I6438" s="127" t="n">
        <f aca="false">L6438</f>
        <v>13.69</v>
      </c>
      <c r="J6438" s="127" t="n">
        <f aca="false">M6438</f>
        <v>0</v>
      </c>
      <c r="L6438" s="108" t="n">
        <f aca="false">TRUNC(N6438-N6438*$O$2,2)</f>
        <v>13.69</v>
      </c>
      <c r="M6438" s="108" t="n">
        <f aca="false">TRUNC(O6438-O6438*$O$2,2)</f>
        <v>0</v>
      </c>
      <c r="N6438" s="0" t="s">
        <v>1666</v>
      </c>
      <c r="O6438" s="0" t="s">
        <v>1635</v>
      </c>
    </row>
    <row r="6439" customFormat="false" ht="25.5" hidden="false" customHeight="false" outlineLevel="0" collapsed="false">
      <c r="A6439" s="122" t="s">
        <v>1578</v>
      </c>
      <c r="B6439" s="123" t="n">
        <v>2234</v>
      </c>
      <c r="C6439" s="122" t="s">
        <v>50</v>
      </c>
      <c r="D6439" s="122" t="s">
        <v>3775</v>
      </c>
      <c r="E6439" s="124" t="s">
        <v>1581</v>
      </c>
      <c r="F6439" s="124"/>
      <c r="G6439" s="125" t="s">
        <v>24</v>
      </c>
      <c r="H6439" s="126" t="n">
        <v>1</v>
      </c>
      <c r="I6439" s="127" t="n">
        <f aca="false">L6439</f>
        <v>8.66</v>
      </c>
      <c r="J6439" s="127" t="n">
        <f aca="false">M6439</f>
        <v>8.66</v>
      </c>
      <c r="L6439" s="108" t="n">
        <f aca="false">TRUNC(N6439-N6439*$O$2,2)</f>
        <v>8.66</v>
      </c>
      <c r="M6439" s="108" t="n">
        <f aca="false">TRUNC(O6439-O6439*$O$2,2)</f>
        <v>8.66</v>
      </c>
      <c r="N6439" s="0" t="s">
        <v>3776</v>
      </c>
      <c r="O6439" s="0" t="s">
        <v>3776</v>
      </c>
    </row>
    <row r="6440" customFormat="false" ht="12.75" hidden="false" customHeight="false" outlineLevel="0" collapsed="false">
      <c r="A6440" s="122" t="s">
        <v>1578</v>
      </c>
      <c r="B6440" s="123" t="n">
        <v>10599</v>
      </c>
      <c r="C6440" s="122" t="s">
        <v>50</v>
      </c>
      <c r="D6440" s="122" t="s">
        <v>1648</v>
      </c>
      <c r="E6440" s="124" t="s">
        <v>1581</v>
      </c>
      <c r="F6440" s="124"/>
      <c r="G6440" s="125" t="s">
        <v>24</v>
      </c>
      <c r="H6440" s="126" t="n">
        <v>0.00108</v>
      </c>
      <c r="I6440" s="127" t="n">
        <f aca="false">L6440</f>
        <v>14.04</v>
      </c>
      <c r="J6440" s="127" t="n">
        <f aca="false">M6440</f>
        <v>0</v>
      </c>
      <c r="L6440" s="108" t="n">
        <f aca="false">TRUNC(N6440-N6440*$O$2,2)</f>
        <v>14.04</v>
      </c>
      <c r="M6440" s="108" t="n">
        <f aca="false">TRUNC(O6440-O6440*$O$2,2)</f>
        <v>0</v>
      </c>
      <c r="N6440" s="0" t="s">
        <v>1649</v>
      </c>
      <c r="O6440" s="0" t="s">
        <v>1644</v>
      </c>
    </row>
    <row r="6441" customFormat="false" ht="12.75" hidden="false" customHeight="false" outlineLevel="0" collapsed="false">
      <c r="A6441" s="115"/>
      <c r="B6441" s="115"/>
      <c r="C6441" s="115"/>
      <c r="D6441" s="115"/>
      <c r="E6441" s="115"/>
      <c r="F6441" s="116"/>
      <c r="G6441" s="115"/>
      <c r="H6441" s="116"/>
      <c r="I6441" s="115"/>
      <c r="J6441" s="116"/>
      <c r="L6441" s="108"/>
      <c r="M6441" s="108" t="n">
        <f aca="false">TRUNC(O6441-O6441*$O$2,2)</f>
        <v>7.66</v>
      </c>
      <c r="N6441" s="0" t="s">
        <v>1574</v>
      </c>
      <c r="O6441" s="0" t="n">
        <v>9.82</v>
      </c>
    </row>
    <row r="6442" customFormat="false" ht="12.75" hidden="false" customHeight="false" outlineLevel="0" collapsed="false">
      <c r="A6442" s="115"/>
      <c r="B6442" s="115"/>
      <c r="C6442" s="115"/>
      <c r="D6442" s="115"/>
      <c r="E6442" s="115"/>
      <c r="F6442" s="116"/>
      <c r="G6442" s="115"/>
      <c r="H6442" s="117" t="s">
        <v>1575</v>
      </c>
      <c r="I6442" s="117"/>
      <c r="J6442" s="118" t="n">
        <f aca="false">M6442</f>
        <v>22.09</v>
      </c>
      <c r="L6442" s="108" t="n">
        <f aca="false">TRUNC(N6442-N6442*$O$2,2)</f>
        <v>0</v>
      </c>
      <c r="M6442" s="108" t="n">
        <f aca="false">TRUNC(O6442-O6442*$O$2,2)</f>
        <v>22.09</v>
      </c>
      <c r="N6442" s="0" t="n">
        <v>0</v>
      </c>
      <c r="O6442" s="0" t="n">
        <v>28.31</v>
      </c>
    </row>
    <row r="6443" customFormat="false" ht="13.5" hidden="false" customHeight="false" outlineLevel="0" collapsed="false">
      <c r="A6443" s="30"/>
      <c r="B6443" s="30"/>
      <c r="C6443" s="30"/>
      <c r="D6443" s="30"/>
      <c r="E6443" s="30"/>
      <c r="F6443" s="30"/>
      <c r="G6443" s="30"/>
      <c r="H6443" s="119"/>
      <c r="I6443" s="30"/>
      <c r="J6443" s="120"/>
      <c r="L6443" s="108"/>
      <c r="M6443" s="108" t="n">
        <f aca="false">TRUNC(O6443-O6443*$O$2,2)</f>
        <v>791.02</v>
      </c>
      <c r="N6443" s="0" t="s">
        <v>1576</v>
      </c>
      <c r="O6443" s="0" t="n">
        <v>1013.49</v>
      </c>
    </row>
    <row r="6444" customFormat="false" ht="13.5" hidden="false" customHeight="false" outlineLevel="0" collapsed="false">
      <c r="A6444" s="121"/>
      <c r="B6444" s="121"/>
      <c r="C6444" s="121"/>
      <c r="D6444" s="121"/>
      <c r="E6444" s="121"/>
      <c r="F6444" s="121"/>
      <c r="G6444" s="121"/>
      <c r="H6444" s="121"/>
      <c r="I6444" s="121"/>
      <c r="J6444" s="121"/>
      <c r="L6444" s="108" t="n">
        <f aca="false">TRUNC(N6444-N6444*$O$2,2)</f>
        <v>0</v>
      </c>
      <c r="M6444" s="108" t="n">
        <f aca="false">TRUNC(O6444-O6444*$O$2,2)</f>
        <v>0</v>
      </c>
      <c r="N6444" s="0" t="n">
        <v>0</v>
      </c>
      <c r="O6444" s="0" t="n">
        <v>0</v>
      </c>
    </row>
    <row r="6445" customFormat="false" ht="15" hidden="false" customHeight="false" outlineLevel="0" collapsed="false">
      <c r="A6445" s="98" t="s">
        <v>1035</v>
      </c>
      <c r="B6445" s="99" t="s">
        <v>8</v>
      </c>
      <c r="C6445" s="98" t="s">
        <v>9</v>
      </c>
      <c r="D6445" s="98" t="s">
        <v>10</v>
      </c>
      <c r="E6445" s="100" t="s">
        <v>1565</v>
      </c>
      <c r="F6445" s="100"/>
      <c r="G6445" s="101" t="s">
        <v>11</v>
      </c>
      <c r="H6445" s="99" t="s">
        <v>12</v>
      </c>
      <c r="I6445" s="99" t="s">
        <v>13</v>
      </c>
      <c r="J6445" s="99" t="s">
        <v>15</v>
      </c>
      <c r="L6445" s="108"/>
      <c r="M6445" s="108"/>
    </row>
    <row r="6446" customFormat="false" ht="26.45" hidden="false" customHeight="true" outlineLevel="0" collapsed="false">
      <c r="A6446" s="102" t="s">
        <v>1566</v>
      </c>
      <c r="B6446" s="103" t="s">
        <v>1036</v>
      </c>
      <c r="C6446" s="102" t="s">
        <v>50</v>
      </c>
      <c r="D6446" s="102" t="s">
        <v>1037</v>
      </c>
      <c r="E6446" s="104" t="s">
        <v>3773</v>
      </c>
      <c r="F6446" s="104"/>
      <c r="G6446" s="105" t="s">
        <v>24</v>
      </c>
      <c r="H6446" s="106" t="n">
        <v>1</v>
      </c>
      <c r="I6446" s="107" t="n">
        <f aca="false">L6446</f>
        <v>32.57</v>
      </c>
      <c r="J6446" s="107" t="n">
        <f aca="false">M6446</f>
        <v>32.57</v>
      </c>
      <c r="L6446" s="108" t="n">
        <f aca="false">TRUNC(N6446-N6446*$O$2,2)</f>
        <v>32.57</v>
      </c>
      <c r="M6446" s="108" t="n">
        <f aca="false">TRUNC(O6446-O6446*$O$2,2)</f>
        <v>32.57</v>
      </c>
      <c r="N6446" s="0" t="n">
        <v>41.74</v>
      </c>
      <c r="O6446" s="0" t="n">
        <v>41.74</v>
      </c>
    </row>
    <row r="6447" customFormat="false" ht="15" hidden="false" customHeight="false" outlineLevel="0" collapsed="false">
      <c r="A6447" s="98"/>
      <c r="B6447" s="99" t="s">
        <v>8</v>
      </c>
      <c r="C6447" s="98" t="s">
        <v>9</v>
      </c>
      <c r="D6447" s="98" t="s">
        <v>10</v>
      </c>
      <c r="E6447" s="100" t="s">
        <v>1565</v>
      </c>
      <c r="F6447" s="100"/>
      <c r="G6447" s="101" t="s">
        <v>11</v>
      </c>
      <c r="H6447" s="99" t="s">
        <v>12</v>
      </c>
      <c r="I6447" s="99" t="s">
        <v>13</v>
      </c>
      <c r="J6447" s="99" t="s">
        <v>15</v>
      </c>
      <c r="L6447" s="108"/>
      <c r="M6447" s="108"/>
    </row>
    <row r="6448" customFormat="false" ht="25.5" hidden="false" customHeight="false" outlineLevel="0" collapsed="false">
      <c r="A6448" s="122" t="s">
        <v>1578</v>
      </c>
      <c r="B6448" s="123" t="s">
        <v>1744</v>
      </c>
      <c r="C6448" s="122" t="s">
        <v>50</v>
      </c>
      <c r="D6448" s="122" t="s">
        <v>1745</v>
      </c>
      <c r="E6448" s="124" t="s">
        <v>1609</v>
      </c>
      <c r="F6448" s="124"/>
      <c r="G6448" s="125" t="s">
        <v>1610</v>
      </c>
      <c r="H6448" s="126" t="n">
        <v>0.2</v>
      </c>
      <c r="I6448" s="127" t="n">
        <f aca="false">L6448</f>
        <v>14.93</v>
      </c>
      <c r="J6448" s="127" t="n">
        <f aca="false">M6448</f>
        <v>2.98</v>
      </c>
      <c r="L6448" s="108" t="n">
        <f aca="false">TRUNC(N6448-N6448*$O$2,2)</f>
        <v>14.93</v>
      </c>
      <c r="M6448" s="108" t="n">
        <f aca="false">TRUNC(O6448-O6448*$O$2,2)</f>
        <v>2.98</v>
      </c>
      <c r="N6448" s="0" t="s">
        <v>1746</v>
      </c>
      <c r="O6448" s="0" t="s">
        <v>3104</v>
      </c>
    </row>
    <row r="6449" customFormat="false" ht="25.5" hidden="false" customHeight="false" outlineLevel="0" collapsed="false">
      <c r="A6449" s="109" t="s">
        <v>1566</v>
      </c>
      <c r="B6449" s="110" t="n">
        <v>10549</v>
      </c>
      <c r="C6449" s="109" t="s">
        <v>50</v>
      </c>
      <c r="D6449" s="109" t="s">
        <v>1620</v>
      </c>
      <c r="E6449" s="111" t="s">
        <v>1621</v>
      </c>
      <c r="F6449" s="111"/>
      <c r="G6449" s="112" t="s">
        <v>1610</v>
      </c>
      <c r="H6449" s="113" t="n">
        <v>0.2</v>
      </c>
      <c r="I6449" s="114" t="n">
        <f aca="false">L6449</f>
        <v>2.95</v>
      </c>
      <c r="J6449" s="114" t="n">
        <f aca="false">M6449</f>
        <v>0.58</v>
      </c>
      <c r="L6449" s="108" t="n">
        <f aca="false">TRUNC(N6449-N6449*$O$2,2)</f>
        <v>2.95</v>
      </c>
      <c r="M6449" s="108" t="n">
        <f aca="false">TRUNC(O6449-O6449*$O$2,2)</f>
        <v>0.58</v>
      </c>
      <c r="N6449" s="0" t="s">
        <v>1622</v>
      </c>
      <c r="O6449" s="0" t="s">
        <v>1626</v>
      </c>
    </row>
    <row r="6450" customFormat="false" ht="25.5" hidden="false" customHeight="false" outlineLevel="0" collapsed="false">
      <c r="A6450" s="109" t="s">
        <v>1566</v>
      </c>
      <c r="B6450" s="110" t="n">
        <v>10552</v>
      </c>
      <c r="C6450" s="109" t="s">
        <v>50</v>
      </c>
      <c r="D6450" s="109" t="s">
        <v>1734</v>
      </c>
      <c r="E6450" s="111" t="s">
        <v>1621</v>
      </c>
      <c r="F6450" s="111"/>
      <c r="G6450" s="112" t="s">
        <v>1610</v>
      </c>
      <c r="H6450" s="113" t="n">
        <v>0.2</v>
      </c>
      <c r="I6450" s="114" t="n">
        <f aca="false">L6450</f>
        <v>2.84</v>
      </c>
      <c r="J6450" s="114" t="n">
        <f aca="false">M6450</f>
        <v>0.56</v>
      </c>
      <c r="L6450" s="108" t="n">
        <f aca="false">TRUNC(N6450-N6450*$O$2,2)</f>
        <v>2.84</v>
      </c>
      <c r="M6450" s="108" t="n">
        <f aca="false">TRUNC(O6450-O6450*$O$2,2)</f>
        <v>0.56</v>
      </c>
      <c r="N6450" s="0" t="s">
        <v>1735</v>
      </c>
      <c r="O6450" s="0" t="s">
        <v>2352</v>
      </c>
    </row>
    <row r="6451" customFormat="false" ht="25.5" hidden="false" customHeight="false" outlineLevel="0" collapsed="false">
      <c r="A6451" s="122" t="s">
        <v>1578</v>
      </c>
      <c r="B6451" s="123" t="s">
        <v>1616</v>
      </c>
      <c r="C6451" s="122" t="s">
        <v>50</v>
      </c>
      <c r="D6451" s="122" t="s">
        <v>1617</v>
      </c>
      <c r="E6451" s="124" t="s">
        <v>1609</v>
      </c>
      <c r="F6451" s="124"/>
      <c r="G6451" s="125" t="s">
        <v>1610</v>
      </c>
      <c r="H6451" s="126" t="n">
        <v>0.2</v>
      </c>
      <c r="I6451" s="127" t="n">
        <f aca="false">L6451</f>
        <v>10.65</v>
      </c>
      <c r="J6451" s="127" t="n">
        <f aca="false">M6451</f>
        <v>2.13</v>
      </c>
      <c r="L6451" s="108" t="n">
        <f aca="false">TRUNC(N6451-N6451*$O$2,2)</f>
        <v>10.65</v>
      </c>
      <c r="M6451" s="108" t="n">
        <f aca="false">TRUNC(O6451-O6451*$O$2,2)</f>
        <v>2.13</v>
      </c>
      <c r="N6451" s="0" t="s">
        <v>1618</v>
      </c>
      <c r="O6451" s="0" t="s">
        <v>3105</v>
      </c>
    </row>
    <row r="6452" customFormat="false" ht="25.5" hidden="false" customHeight="false" outlineLevel="0" collapsed="false">
      <c r="A6452" s="122" t="s">
        <v>1578</v>
      </c>
      <c r="B6452" s="123" t="n">
        <v>8311</v>
      </c>
      <c r="C6452" s="122" t="s">
        <v>50</v>
      </c>
      <c r="D6452" s="122" t="s">
        <v>1037</v>
      </c>
      <c r="E6452" s="124" t="s">
        <v>1581</v>
      </c>
      <c r="F6452" s="124"/>
      <c r="G6452" s="125" t="s">
        <v>24</v>
      </c>
      <c r="H6452" s="126" t="n">
        <v>1</v>
      </c>
      <c r="I6452" s="127" t="n">
        <f aca="false">L6452</f>
        <v>26.33</v>
      </c>
      <c r="J6452" s="127" t="n">
        <f aca="false">M6452</f>
        <v>26.33</v>
      </c>
      <c r="L6452" s="108" t="n">
        <f aca="false">TRUNC(N6452-N6452*$O$2,2)</f>
        <v>26.33</v>
      </c>
      <c r="M6452" s="108" t="n">
        <f aca="false">TRUNC(O6452-O6452*$O$2,2)</f>
        <v>26.33</v>
      </c>
      <c r="N6452" s="0" t="s">
        <v>3777</v>
      </c>
      <c r="O6452" s="0" t="s">
        <v>3777</v>
      </c>
    </row>
    <row r="6453" customFormat="false" ht="13.9" hidden="false" customHeight="true" outlineLevel="0" collapsed="false">
      <c r="A6453" s="134" t="s">
        <v>1630</v>
      </c>
      <c r="B6453" s="134"/>
      <c r="C6453" s="134"/>
      <c r="D6453" s="134"/>
      <c r="E6453" s="134"/>
      <c r="F6453" s="134"/>
      <c r="G6453" s="134"/>
      <c r="H6453" s="134"/>
      <c r="I6453" s="134"/>
      <c r="J6453" s="134"/>
      <c r="L6453" s="108" t="n">
        <f aca="false">TRUNC(N6453-N6453*$O$2,2)</f>
        <v>0</v>
      </c>
      <c r="M6453" s="108" t="n">
        <f aca="false">TRUNC(O6453-O6453*$O$2,2)</f>
        <v>0</v>
      </c>
      <c r="N6453" s="0" t="n">
        <v>0</v>
      </c>
      <c r="O6453" s="0" t="n">
        <v>0</v>
      </c>
    </row>
    <row r="6454" customFormat="false" ht="15" hidden="false" customHeight="false" outlineLevel="0" collapsed="false">
      <c r="A6454" s="98"/>
      <c r="B6454" s="99" t="s">
        <v>8</v>
      </c>
      <c r="C6454" s="98" t="s">
        <v>9</v>
      </c>
      <c r="D6454" s="98" t="s">
        <v>10</v>
      </c>
      <c r="E6454" s="100" t="s">
        <v>1565</v>
      </c>
      <c r="F6454" s="100"/>
      <c r="G6454" s="101" t="s">
        <v>11</v>
      </c>
      <c r="H6454" s="99" t="s">
        <v>12</v>
      </c>
      <c r="I6454" s="99" t="s">
        <v>13</v>
      </c>
      <c r="J6454" s="99" t="s">
        <v>15</v>
      </c>
      <c r="L6454" s="108"/>
      <c r="M6454" s="108"/>
    </row>
    <row r="6455" customFormat="false" ht="25.5" hidden="false" customHeight="false" outlineLevel="0" collapsed="false">
      <c r="A6455" s="122" t="s">
        <v>1578</v>
      </c>
      <c r="B6455" s="123" t="s">
        <v>1744</v>
      </c>
      <c r="C6455" s="122" t="s">
        <v>50</v>
      </c>
      <c r="D6455" s="122" t="s">
        <v>1745</v>
      </c>
      <c r="E6455" s="124" t="s">
        <v>1609</v>
      </c>
      <c r="F6455" s="124"/>
      <c r="G6455" s="125" t="s">
        <v>1610</v>
      </c>
      <c r="H6455" s="126" t="n">
        <v>0.2</v>
      </c>
      <c r="I6455" s="127" t="n">
        <f aca="false">L6455</f>
        <v>14.93</v>
      </c>
      <c r="J6455" s="127" t="n">
        <f aca="false">M6455</f>
        <v>2.98</v>
      </c>
      <c r="L6455" s="108" t="n">
        <f aca="false">TRUNC(N6455-N6455*$O$2,2)</f>
        <v>14.93</v>
      </c>
      <c r="M6455" s="108" t="n">
        <f aca="false">TRUNC(O6455-O6455*$O$2,2)</f>
        <v>2.98</v>
      </c>
      <c r="N6455" s="0" t="s">
        <v>1746</v>
      </c>
      <c r="O6455" s="0" t="s">
        <v>3104</v>
      </c>
    </row>
    <row r="6456" customFormat="false" ht="12.75" hidden="false" customHeight="false" outlineLevel="0" collapsed="false">
      <c r="A6456" s="122" t="s">
        <v>1578</v>
      </c>
      <c r="B6456" s="123" t="n">
        <v>10599</v>
      </c>
      <c r="C6456" s="122" t="s">
        <v>50</v>
      </c>
      <c r="D6456" s="122" t="s">
        <v>1648</v>
      </c>
      <c r="E6456" s="124" t="s">
        <v>1581</v>
      </c>
      <c r="F6456" s="124"/>
      <c r="G6456" s="125" t="s">
        <v>24</v>
      </c>
      <c r="H6456" s="126" t="n">
        <v>0.00072</v>
      </c>
      <c r="I6456" s="127" t="n">
        <f aca="false">L6456</f>
        <v>14.04</v>
      </c>
      <c r="J6456" s="127" t="n">
        <f aca="false">M6456</f>
        <v>0</v>
      </c>
      <c r="L6456" s="108" t="n">
        <f aca="false">TRUNC(N6456-N6456*$O$2,2)</f>
        <v>14.04</v>
      </c>
      <c r="M6456" s="108" t="n">
        <f aca="false">TRUNC(O6456-O6456*$O$2,2)</f>
        <v>0</v>
      </c>
      <c r="N6456" s="0" t="s">
        <v>1649</v>
      </c>
      <c r="O6456" s="0" t="s">
        <v>1644</v>
      </c>
    </row>
    <row r="6457" customFormat="false" ht="25.5" hidden="false" customHeight="false" outlineLevel="0" collapsed="false">
      <c r="A6457" s="122" t="s">
        <v>1578</v>
      </c>
      <c r="B6457" s="123" t="s">
        <v>1654</v>
      </c>
      <c r="C6457" s="122" t="s">
        <v>50</v>
      </c>
      <c r="D6457" s="122" t="s">
        <v>1655</v>
      </c>
      <c r="E6457" s="124" t="s">
        <v>1581</v>
      </c>
      <c r="F6457" s="124"/>
      <c r="G6457" s="125" t="s">
        <v>24</v>
      </c>
      <c r="H6457" s="126" t="n">
        <v>0.00024</v>
      </c>
      <c r="I6457" s="127" t="n">
        <f aca="false">L6457</f>
        <v>10.53</v>
      </c>
      <c r="J6457" s="127" t="n">
        <f aca="false">M6457</f>
        <v>0</v>
      </c>
      <c r="L6457" s="108" t="n">
        <f aca="false">TRUNC(N6457-N6457*$O$2,2)</f>
        <v>10.53</v>
      </c>
      <c r="M6457" s="108" t="n">
        <f aca="false">TRUNC(O6457-O6457*$O$2,2)</f>
        <v>0</v>
      </c>
      <c r="N6457" s="0" t="s">
        <v>1656</v>
      </c>
      <c r="O6457" s="0" t="s">
        <v>1635</v>
      </c>
    </row>
    <row r="6458" customFormat="false" ht="25.5" hidden="false" customHeight="false" outlineLevel="0" collapsed="false">
      <c r="A6458" s="122" t="s">
        <v>1578</v>
      </c>
      <c r="B6458" s="123" t="s">
        <v>1645</v>
      </c>
      <c r="C6458" s="122" t="s">
        <v>50</v>
      </c>
      <c r="D6458" s="122" t="s">
        <v>1646</v>
      </c>
      <c r="E6458" s="124" t="s">
        <v>1581</v>
      </c>
      <c r="F6458" s="124"/>
      <c r="G6458" s="125" t="s">
        <v>24</v>
      </c>
      <c r="H6458" s="126" t="n">
        <v>4E-005</v>
      </c>
      <c r="I6458" s="127" t="n">
        <f aca="false">L6458</f>
        <v>140.49</v>
      </c>
      <c r="J6458" s="127" t="n">
        <f aca="false">M6458</f>
        <v>0</v>
      </c>
      <c r="L6458" s="108" t="n">
        <f aca="false">TRUNC(N6458-N6458*$O$2,2)</f>
        <v>140.49</v>
      </c>
      <c r="M6458" s="108" t="n">
        <f aca="false">TRUNC(O6458-O6458*$O$2,2)</f>
        <v>0</v>
      </c>
      <c r="N6458" s="0" t="s">
        <v>1647</v>
      </c>
      <c r="O6458" s="0" t="s">
        <v>1635</v>
      </c>
    </row>
    <row r="6459" customFormat="false" ht="12.75" hidden="false" customHeight="false" outlineLevel="0" collapsed="false">
      <c r="A6459" s="122" t="s">
        <v>1578</v>
      </c>
      <c r="B6459" s="123" t="n">
        <v>10579</v>
      </c>
      <c r="C6459" s="122" t="s">
        <v>50</v>
      </c>
      <c r="D6459" s="122" t="s">
        <v>1818</v>
      </c>
      <c r="E6459" s="124" t="s">
        <v>1581</v>
      </c>
      <c r="F6459" s="124"/>
      <c r="G6459" s="125" t="s">
        <v>24</v>
      </c>
      <c r="H6459" s="126" t="n">
        <v>4E-005</v>
      </c>
      <c r="I6459" s="127" t="n">
        <f aca="false">L6459</f>
        <v>20.98</v>
      </c>
      <c r="J6459" s="127" t="n">
        <f aca="false">M6459</f>
        <v>0</v>
      </c>
      <c r="L6459" s="108" t="n">
        <f aca="false">TRUNC(N6459-N6459*$O$2,2)</f>
        <v>20.98</v>
      </c>
      <c r="M6459" s="108" t="n">
        <f aca="false">TRUNC(O6459-O6459*$O$2,2)</f>
        <v>0</v>
      </c>
      <c r="N6459" s="0" t="s">
        <v>1819</v>
      </c>
      <c r="O6459" s="0" t="s">
        <v>1635</v>
      </c>
    </row>
    <row r="6460" customFormat="false" ht="25.5" hidden="false" customHeight="false" outlineLevel="0" collapsed="false">
      <c r="A6460" s="122" t="s">
        <v>1578</v>
      </c>
      <c r="B6460" s="123" t="s">
        <v>1616</v>
      </c>
      <c r="C6460" s="122" t="s">
        <v>50</v>
      </c>
      <c r="D6460" s="122" t="s">
        <v>1617</v>
      </c>
      <c r="E6460" s="124" t="s">
        <v>1609</v>
      </c>
      <c r="F6460" s="124"/>
      <c r="G6460" s="125" t="s">
        <v>1610</v>
      </c>
      <c r="H6460" s="126" t="n">
        <v>0.2</v>
      </c>
      <c r="I6460" s="127" t="n">
        <f aca="false">L6460</f>
        <v>10.65</v>
      </c>
      <c r="J6460" s="127" t="n">
        <f aca="false">M6460</f>
        <v>2.13</v>
      </c>
      <c r="L6460" s="108" t="n">
        <f aca="false">TRUNC(N6460-N6460*$O$2,2)</f>
        <v>10.65</v>
      </c>
      <c r="M6460" s="108" t="n">
        <f aca="false">TRUNC(O6460-O6460*$O$2,2)</f>
        <v>2.13</v>
      </c>
      <c r="N6460" s="0" t="s">
        <v>1618</v>
      </c>
      <c r="O6460" s="0" t="s">
        <v>3105</v>
      </c>
    </row>
    <row r="6461" customFormat="false" ht="12.75" hidden="false" customHeight="false" outlineLevel="0" collapsed="false">
      <c r="A6461" s="122" t="s">
        <v>1578</v>
      </c>
      <c r="B6461" s="123" t="n">
        <v>1651</v>
      </c>
      <c r="C6461" s="122" t="s">
        <v>50</v>
      </c>
      <c r="D6461" s="122" t="s">
        <v>1638</v>
      </c>
      <c r="E6461" s="124" t="s">
        <v>1581</v>
      </c>
      <c r="F6461" s="124"/>
      <c r="G6461" s="125" t="s">
        <v>1639</v>
      </c>
      <c r="H6461" s="126" t="n">
        <v>0.00032</v>
      </c>
      <c r="I6461" s="127" t="n">
        <f aca="false">L6461</f>
        <v>4.95</v>
      </c>
      <c r="J6461" s="127" t="n">
        <f aca="false">M6461</f>
        <v>0</v>
      </c>
      <c r="L6461" s="108" t="n">
        <f aca="false">TRUNC(N6461-N6461*$O$2,2)</f>
        <v>4.95</v>
      </c>
      <c r="M6461" s="108" t="n">
        <f aca="false">TRUNC(O6461-O6461*$O$2,2)</f>
        <v>0</v>
      </c>
      <c r="N6461" s="0" t="s">
        <v>1640</v>
      </c>
      <c r="O6461" s="0" t="s">
        <v>1635</v>
      </c>
    </row>
    <row r="6462" customFormat="false" ht="12.75" hidden="false" customHeight="false" outlineLevel="0" collapsed="false">
      <c r="A6462" s="122" t="s">
        <v>1578</v>
      </c>
      <c r="B6462" s="123" t="n">
        <v>10596</v>
      </c>
      <c r="C6462" s="122" t="s">
        <v>50</v>
      </c>
      <c r="D6462" s="122" t="s">
        <v>1672</v>
      </c>
      <c r="E6462" s="124" t="s">
        <v>1581</v>
      </c>
      <c r="F6462" s="124"/>
      <c r="G6462" s="125" t="s">
        <v>24</v>
      </c>
      <c r="H6462" s="126" t="n">
        <v>0.0018</v>
      </c>
      <c r="I6462" s="127" t="n">
        <f aca="false">L6462</f>
        <v>3.82</v>
      </c>
      <c r="J6462" s="127" t="n">
        <f aca="false">M6462</f>
        <v>0</v>
      </c>
      <c r="L6462" s="108" t="n">
        <f aca="false">TRUNC(N6462-N6462*$O$2,2)</f>
        <v>3.82</v>
      </c>
      <c r="M6462" s="108" t="n">
        <f aca="false">TRUNC(O6462-O6462*$O$2,2)</f>
        <v>0</v>
      </c>
      <c r="N6462" s="0" t="s">
        <v>1673</v>
      </c>
      <c r="O6462" s="0" t="s">
        <v>1635</v>
      </c>
    </row>
    <row r="6463" customFormat="false" ht="12.75" hidden="false" customHeight="false" outlineLevel="0" collapsed="false">
      <c r="A6463" s="122" t="s">
        <v>1578</v>
      </c>
      <c r="B6463" s="123" t="n">
        <v>10362</v>
      </c>
      <c r="C6463" s="122" t="s">
        <v>50</v>
      </c>
      <c r="D6463" s="122" t="s">
        <v>1674</v>
      </c>
      <c r="E6463" s="124" t="s">
        <v>1642</v>
      </c>
      <c r="F6463" s="124"/>
      <c r="G6463" s="125" t="s">
        <v>24</v>
      </c>
      <c r="H6463" s="126" t="n">
        <v>0.0018</v>
      </c>
      <c r="I6463" s="127" t="n">
        <f aca="false">L6463</f>
        <v>9.78</v>
      </c>
      <c r="J6463" s="127" t="n">
        <f aca="false">M6463</f>
        <v>0.01</v>
      </c>
      <c r="L6463" s="108" t="n">
        <f aca="false">TRUNC(N6463-N6463*$O$2,2)</f>
        <v>9.78</v>
      </c>
      <c r="M6463" s="108" t="n">
        <f aca="false">TRUNC(O6463-O6463*$O$2,2)</f>
        <v>0.01</v>
      </c>
      <c r="N6463" s="0" t="s">
        <v>1675</v>
      </c>
      <c r="O6463" s="0" t="s">
        <v>1678</v>
      </c>
    </row>
    <row r="6464" customFormat="false" ht="12.75" hidden="false" customHeight="false" outlineLevel="0" collapsed="false">
      <c r="A6464" s="122" t="s">
        <v>1578</v>
      </c>
      <c r="B6464" s="123" t="n">
        <v>941</v>
      </c>
      <c r="C6464" s="122" t="s">
        <v>50</v>
      </c>
      <c r="D6464" s="122" t="s">
        <v>1652</v>
      </c>
      <c r="E6464" s="124" t="s">
        <v>1581</v>
      </c>
      <c r="F6464" s="124"/>
      <c r="G6464" s="125" t="s">
        <v>24</v>
      </c>
      <c r="H6464" s="126" t="n">
        <v>0.0006</v>
      </c>
      <c r="I6464" s="127" t="n">
        <f aca="false">L6464</f>
        <v>148.56</v>
      </c>
      <c r="J6464" s="127" t="n">
        <f aca="false">M6464</f>
        <v>0.08</v>
      </c>
      <c r="L6464" s="108" t="n">
        <f aca="false">TRUNC(N6464-N6464*$O$2,2)</f>
        <v>148.56</v>
      </c>
      <c r="M6464" s="108" t="n">
        <f aca="false">TRUNC(O6464-O6464*$O$2,2)</f>
        <v>0.08</v>
      </c>
      <c r="N6464" s="0" t="s">
        <v>1653</v>
      </c>
      <c r="O6464" s="0" t="s">
        <v>1917</v>
      </c>
    </row>
    <row r="6465" customFormat="false" ht="12.75" hidden="false" customHeight="false" outlineLevel="0" collapsed="false">
      <c r="A6465" s="122" t="s">
        <v>1578</v>
      </c>
      <c r="B6465" s="123" t="n">
        <v>2378</v>
      </c>
      <c r="C6465" s="122" t="s">
        <v>50</v>
      </c>
      <c r="D6465" s="122" t="s">
        <v>1657</v>
      </c>
      <c r="E6465" s="124" t="s">
        <v>1581</v>
      </c>
      <c r="F6465" s="124"/>
      <c r="G6465" s="125" t="s">
        <v>24</v>
      </c>
      <c r="H6465" s="126" t="n">
        <v>0.0319</v>
      </c>
      <c r="I6465" s="127" t="n">
        <f aca="false">L6465</f>
        <v>3.51</v>
      </c>
      <c r="J6465" s="127" t="n">
        <f aca="false">M6465</f>
        <v>0.1</v>
      </c>
      <c r="L6465" s="108" t="n">
        <f aca="false">TRUNC(N6465-N6465*$O$2,2)</f>
        <v>3.51</v>
      </c>
      <c r="M6465" s="108" t="n">
        <f aca="false">TRUNC(O6465-O6465*$O$2,2)</f>
        <v>0.1</v>
      </c>
      <c r="N6465" s="0" t="s">
        <v>1658</v>
      </c>
      <c r="O6465" s="0" t="s">
        <v>1831</v>
      </c>
    </row>
    <row r="6466" customFormat="false" ht="25.5" hidden="false" customHeight="false" outlineLevel="0" collapsed="false">
      <c r="A6466" s="122" t="s">
        <v>1578</v>
      </c>
      <c r="B6466" s="123" t="n">
        <v>10761</v>
      </c>
      <c r="C6466" s="122" t="s">
        <v>50</v>
      </c>
      <c r="D6466" s="122" t="s">
        <v>1641</v>
      </c>
      <c r="E6466" s="124" t="s">
        <v>1642</v>
      </c>
      <c r="F6466" s="124"/>
      <c r="G6466" s="125" t="s">
        <v>24</v>
      </c>
      <c r="H6466" s="126" t="n">
        <v>0.04072</v>
      </c>
      <c r="I6466" s="127" t="n">
        <f aca="false">L6466</f>
        <v>3.9</v>
      </c>
      <c r="J6466" s="127" t="n">
        <f aca="false">M6466</f>
        <v>0.15</v>
      </c>
      <c r="L6466" s="108" t="n">
        <f aca="false">TRUNC(N6466-N6466*$O$2,2)</f>
        <v>3.9</v>
      </c>
      <c r="M6466" s="108" t="n">
        <f aca="false">TRUNC(O6466-O6466*$O$2,2)</f>
        <v>0.15</v>
      </c>
      <c r="N6466" s="0" t="s">
        <v>1643</v>
      </c>
      <c r="O6466" s="0" t="s">
        <v>2077</v>
      </c>
    </row>
    <row r="6467" customFormat="false" ht="25.5" hidden="false" customHeight="false" outlineLevel="0" collapsed="false">
      <c r="A6467" s="122" t="s">
        <v>1578</v>
      </c>
      <c r="B6467" s="123" t="s">
        <v>1631</v>
      </c>
      <c r="C6467" s="122" t="s">
        <v>50</v>
      </c>
      <c r="D6467" s="122" t="s">
        <v>1632</v>
      </c>
      <c r="E6467" s="124" t="s">
        <v>1581</v>
      </c>
      <c r="F6467" s="124"/>
      <c r="G6467" s="125" t="s">
        <v>1633</v>
      </c>
      <c r="H6467" s="126" t="n">
        <v>0.00092</v>
      </c>
      <c r="I6467" s="127" t="n">
        <f aca="false">L6467</f>
        <v>9.48</v>
      </c>
      <c r="J6467" s="127" t="n">
        <f aca="false">M6467</f>
        <v>0</v>
      </c>
      <c r="L6467" s="108" t="n">
        <f aca="false">TRUNC(N6467-N6467*$O$2,2)</f>
        <v>9.48</v>
      </c>
      <c r="M6467" s="108" t="n">
        <f aca="false">TRUNC(O6467-O6467*$O$2,2)</f>
        <v>0</v>
      </c>
      <c r="N6467" s="0" t="s">
        <v>1634</v>
      </c>
      <c r="O6467" s="0" t="s">
        <v>1644</v>
      </c>
    </row>
    <row r="6468" customFormat="false" ht="12.75" hidden="false" customHeight="false" outlineLevel="0" collapsed="false">
      <c r="A6468" s="122" t="s">
        <v>1578</v>
      </c>
      <c r="B6468" s="123" t="n">
        <v>4729</v>
      </c>
      <c r="C6468" s="122" t="s">
        <v>50</v>
      </c>
      <c r="D6468" s="122" t="s">
        <v>1636</v>
      </c>
      <c r="E6468" s="124" t="s">
        <v>1581</v>
      </c>
      <c r="F6468" s="124"/>
      <c r="G6468" s="125" t="s">
        <v>24</v>
      </c>
      <c r="H6468" s="126" t="n">
        <v>2E-005</v>
      </c>
      <c r="I6468" s="127" t="n">
        <f aca="false">L6468</f>
        <v>24.58</v>
      </c>
      <c r="J6468" s="127" t="n">
        <f aca="false">M6468</f>
        <v>0</v>
      </c>
      <c r="L6468" s="108" t="n">
        <f aca="false">TRUNC(N6468-N6468*$O$2,2)</f>
        <v>24.58</v>
      </c>
      <c r="M6468" s="108" t="n">
        <f aca="false">TRUNC(O6468-O6468*$O$2,2)</f>
        <v>0</v>
      </c>
      <c r="N6468" s="0" t="s">
        <v>1637</v>
      </c>
      <c r="O6468" s="0" t="s">
        <v>1635</v>
      </c>
    </row>
    <row r="6469" customFormat="false" ht="12.75" hidden="false" customHeight="false" outlineLevel="0" collapsed="false">
      <c r="A6469" s="122" t="s">
        <v>1578</v>
      </c>
      <c r="B6469" s="123" t="n">
        <v>11241</v>
      </c>
      <c r="C6469" s="122" t="s">
        <v>50</v>
      </c>
      <c r="D6469" s="122" t="s">
        <v>1836</v>
      </c>
      <c r="E6469" s="124" t="s">
        <v>1581</v>
      </c>
      <c r="F6469" s="124"/>
      <c r="G6469" s="125" t="s">
        <v>24</v>
      </c>
      <c r="H6469" s="126" t="n">
        <v>4E-005</v>
      </c>
      <c r="I6469" s="127" t="n">
        <f aca="false">L6469</f>
        <v>127.22</v>
      </c>
      <c r="J6469" s="127" t="n">
        <f aca="false">M6469</f>
        <v>0</v>
      </c>
      <c r="L6469" s="108" t="n">
        <f aca="false">TRUNC(N6469-N6469*$O$2,2)</f>
        <v>127.22</v>
      </c>
      <c r="M6469" s="108" t="n">
        <f aca="false">TRUNC(O6469-O6469*$O$2,2)</f>
        <v>0</v>
      </c>
      <c r="N6469" s="0" t="s">
        <v>1837</v>
      </c>
      <c r="O6469" s="0" t="s">
        <v>1635</v>
      </c>
    </row>
    <row r="6470" customFormat="false" ht="12.75" hidden="false" customHeight="false" outlineLevel="0" collapsed="false">
      <c r="A6470" s="122" t="s">
        <v>1578</v>
      </c>
      <c r="B6470" s="123" t="n">
        <v>10788</v>
      </c>
      <c r="C6470" s="122" t="s">
        <v>50</v>
      </c>
      <c r="D6470" s="122" t="s">
        <v>1650</v>
      </c>
      <c r="E6470" s="124" t="s">
        <v>1581</v>
      </c>
      <c r="F6470" s="124"/>
      <c r="G6470" s="125" t="s">
        <v>24</v>
      </c>
      <c r="H6470" s="126" t="n">
        <v>4E-005</v>
      </c>
      <c r="I6470" s="127" t="n">
        <f aca="false">L6470</f>
        <v>28.8</v>
      </c>
      <c r="J6470" s="127" t="n">
        <f aca="false">M6470</f>
        <v>0</v>
      </c>
      <c r="L6470" s="108" t="n">
        <f aca="false">TRUNC(N6470-N6470*$O$2,2)</f>
        <v>28.8</v>
      </c>
      <c r="M6470" s="108" t="n">
        <f aca="false">TRUNC(O6470-O6470*$O$2,2)</f>
        <v>0</v>
      </c>
      <c r="N6470" s="0" t="s">
        <v>1651</v>
      </c>
      <c r="O6470" s="0" t="s">
        <v>1635</v>
      </c>
    </row>
    <row r="6471" customFormat="false" ht="25.5" hidden="false" customHeight="false" outlineLevel="0" collapsed="false">
      <c r="A6471" s="122" t="s">
        <v>1578</v>
      </c>
      <c r="B6471" s="123" t="s">
        <v>1664</v>
      </c>
      <c r="C6471" s="122" t="s">
        <v>50</v>
      </c>
      <c r="D6471" s="122" t="s">
        <v>1665</v>
      </c>
      <c r="E6471" s="124" t="s">
        <v>1581</v>
      </c>
      <c r="F6471" s="124"/>
      <c r="G6471" s="125" t="s">
        <v>24</v>
      </c>
      <c r="H6471" s="126" t="n">
        <v>8E-005</v>
      </c>
      <c r="I6471" s="127" t="n">
        <f aca="false">L6471</f>
        <v>13.69</v>
      </c>
      <c r="J6471" s="127" t="n">
        <f aca="false">M6471</f>
        <v>0</v>
      </c>
      <c r="L6471" s="108" t="n">
        <f aca="false">TRUNC(N6471-N6471*$O$2,2)</f>
        <v>13.69</v>
      </c>
      <c r="M6471" s="108" t="n">
        <f aca="false">TRUNC(O6471-O6471*$O$2,2)</f>
        <v>0</v>
      </c>
      <c r="N6471" s="0" t="s">
        <v>1666</v>
      </c>
      <c r="O6471" s="0" t="s">
        <v>1635</v>
      </c>
    </row>
    <row r="6472" customFormat="false" ht="12.75" hidden="false" customHeight="false" outlineLevel="0" collapsed="false">
      <c r="A6472" s="122" t="s">
        <v>1578</v>
      </c>
      <c r="B6472" s="123" t="n">
        <v>10517</v>
      </c>
      <c r="C6472" s="122" t="s">
        <v>50</v>
      </c>
      <c r="D6472" s="122" t="s">
        <v>1669</v>
      </c>
      <c r="E6472" s="124" t="s">
        <v>1642</v>
      </c>
      <c r="F6472" s="124"/>
      <c r="G6472" s="125" t="s">
        <v>1670</v>
      </c>
      <c r="H6472" s="126" t="n">
        <v>0.00016</v>
      </c>
      <c r="I6472" s="127" t="n">
        <f aca="false">L6472</f>
        <v>234.15</v>
      </c>
      <c r="J6472" s="127" t="n">
        <f aca="false">M6472</f>
        <v>0.03</v>
      </c>
      <c r="L6472" s="108" t="n">
        <f aca="false">TRUNC(N6472-N6472*$O$2,2)</f>
        <v>234.15</v>
      </c>
      <c r="M6472" s="108" t="n">
        <f aca="false">TRUNC(O6472-O6472*$O$2,2)</f>
        <v>0.03</v>
      </c>
      <c r="N6472" s="0" t="s">
        <v>1671</v>
      </c>
      <c r="O6472" s="0" t="s">
        <v>1788</v>
      </c>
    </row>
    <row r="6473" customFormat="false" ht="25.5" hidden="false" customHeight="false" outlineLevel="0" collapsed="false">
      <c r="A6473" s="122" t="s">
        <v>1578</v>
      </c>
      <c r="B6473" s="123" t="s">
        <v>1659</v>
      </c>
      <c r="C6473" s="122" t="s">
        <v>50</v>
      </c>
      <c r="D6473" s="122" t="s">
        <v>1660</v>
      </c>
      <c r="E6473" s="124" t="s">
        <v>1581</v>
      </c>
      <c r="F6473" s="124"/>
      <c r="G6473" s="125" t="s">
        <v>1633</v>
      </c>
      <c r="H6473" s="126" t="n">
        <v>0.0003</v>
      </c>
      <c r="I6473" s="127" t="n">
        <f aca="false">L6473</f>
        <v>50.57</v>
      </c>
      <c r="J6473" s="127" t="n">
        <f aca="false">M6473</f>
        <v>0</v>
      </c>
      <c r="L6473" s="108" t="n">
        <f aca="false">TRUNC(N6473-N6473*$O$2,2)</f>
        <v>50.57</v>
      </c>
      <c r="M6473" s="108" t="n">
        <f aca="false">TRUNC(O6473-O6473*$O$2,2)</f>
        <v>0</v>
      </c>
      <c r="N6473" s="0" t="s">
        <v>1661</v>
      </c>
      <c r="O6473" s="0" t="s">
        <v>1644</v>
      </c>
    </row>
    <row r="6474" customFormat="false" ht="12.75" hidden="false" customHeight="false" outlineLevel="0" collapsed="false">
      <c r="A6474" s="122" t="s">
        <v>1578</v>
      </c>
      <c r="B6474" s="123" t="n">
        <v>11240</v>
      </c>
      <c r="C6474" s="122" t="s">
        <v>50</v>
      </c>
      <c r="D6474" s="122" t="s">
        <v>1782</v>
      </c>
      <c r="E6474" s="124" t="s">
        <v>1581</v>
      </c>
      <c r="F6474" s="124"/>
      <c r="G6474" s="125" t="s">
        <v>24</v>
      </c>
      <c r="H6474" s="126" t="n">
        <v>4E-005</v>
      </c>
      <c r="I6474" s="127" t="n">
        <f aca="false">L6474</f>
        <v>37.22</v>
      </c>
      <c r="J6474" s="127" t="n">
        <f aca="false">M6474</f>
        <v>0</v>
      </c>
      <c r="L6474" s="108" t="n">
        <f aca="false">TRUNC(N6474-N6474*$O$2,2)</f>
        <v>37.22</v>
      </c>
      <c r="M6474" s="108" t="n">
        <f aca="false">TRUNC(O6474-O6474*$O$2,2)</f>
        <v>0</v>
      </c>
      <c r="N6474" s="0" t="s">
        <v>1783</v>
      </c>
      <c r="O6474" s="0" t="s">
        <v>1635</v>
      </c>
    </row>
    <row r="6475" customFormat="false" ht="12.75" hidden="false" customHeight="false" outlineLevel="0" collapsed="false">
      <c r="A6475" s="122" t="s">
        <v>1578</v>
      </c>
      <c r="B6475" s="123" t="n">
        <v>11242</v>
      </c>
      <c r="C6475" s="122" t="s">
        <v>50</v>
      </c>
      <c r="D6475" s="122" t="s">
        <v>1829</v>
      </c>
      <c r="E6475" s="124" t="s">
        <v>1581</v>
      </c>
      <c r="F6475" s="124"/>
      <c r="G6475" s="125" t="s">
        <v>24</v>
      </c>
      <c r="H6475" s="126" t="n">
        <v>2E-005</v>
      </c>
      <c r="I6475" s="127" t="n">
        <f aca="false">L6475</f>
        <v>26.53</v>
      </c>
      <c r="J6475" s="127" t="n">
        <f aca="false">M6475</f>
        <v>0</v>
      </c>
      <c r="L6475" s="108" t="n">
        <f aca="false">TRUNC(N6475-N6475*$O$2,2)</f>
        <v>26.53</v>
      </c>
      <c r="M6475" s="108" t="n">
        <f aca="false">TRUNC(O6475-O6475*$O$2,2)</f>
        <v>0</v>
      </c>
      <c r="N6475" s="0" t="s">
        <v>1830</v>
      </c>
      <c r="O6475" s="0" t="s">
        <v>1635</v>
      </c>
    </row>
    <row r="6476" customFormat="false" ht="12.75" hidden="false" customHeight="false" outlineLevel="0" collapsed="false">
      <c r="A6476" s="122" t="s">
        <v>1578</v>
      </c>
      <c r="B6476" s="123" t="n">
        <v>4728</v>
      </c>
      <c r="C6476" s="122" t="s">
        <v>50</v>
      </c>
      <c r="D6476" s="122" t="s">
        <v>1667</v>
      </c>
      <c r="E6476" s="124" t="s">
        <v>1581</v>
      </c>
      <c r="F6476" s="124"/>
      <c r="G6476" s="125" t="s">
        <v>24</v>
      </c>
      <c r="H6476" s="126" t="n">
        <v>6E-005</v>
      </c>
      <c r="I6476" s="127" t="n">
        <f aca="false">L6476</f>
        <v>14.5</v>
      </c>
      <c r="J6476" s="127" t="n">
        <f aca="false">M6476</f>
        <v>0</v>
      </c>
      <c r="L6476" s="108" t="n">
        <f aca="false">TRUNC(N6476-N6476*$O$2,2)</f>
        <v>14.5</v>
      </c>
      <c r="M6476" s="108" t="n">
        <f aca="false">TRUNC(O6476-O6476*$O$2,2)</f>
        <v>0</v>
      </c>
      <c r="N6476" s="0" t="s">
        <v>1668</v>
      </c>
      <c r="O6476" s="0" t="s">
        <v>1635</v>
      </c>
    </row>
    <row r="6477" customFormat="false" ht="12.75" hidden="false" customHeight="false" outlineLevel="0" collapsed="false">
      <c r="A6477" s="122" t="s">
        <v>1578</v>
      </c>
      <c r="B6477" s="123" t="n">
        <v>10492</v>
      </c>
      <c r="C6477" s="122" t="s">
        <v>50</v>
      </c>
      <c r="D6477" s="122" t="s">
        <v>1662</v>
      </c>
      <c r="E6477" s="124" t="s">
        <v>1581</v>
      </c>
      <c r="F6477" s="124"/>
      <c r="G6477" s="125" t="s">
        <v>24</v>
      </c>
      <c r="H6477" s="126" t="n">
        <v>0.0018</v>
      </c>
      <c r="I6477" s="127" t="n">
        <f aca="false">L6477</f>
        <v>148.29</v>
      </c>
      <c r="J6477" s="127" t="n">
        <f aca="false">M6477</f>
        <v>0.26</v>
      </c>
      <c r="L6477" s="108" t="n">
        <f aca="false">TRUNC(N6477-N6477*$O$2,2)</f>
        <v>148.29</v>
      </c>
      <c r="M6477" s="108" t="n">
        <f aca="false">TRUNC(O6477-O6477*$O$2,2)</f>
        <v>0.26</v>
      </c>
      <c r="N6477" s="0" t="s">
        <v>1663</v>
      </c>
      <c r="O6477" s="0" t="s">
        <v>2385</v>
      </c>
    </row>
    <row r="6478" customFormat="false" ht="12.75" hidden="false" customHeight="false" outlineLevel="0" collapsed="false">
      <c r="A6478" s="122" t="s">
        <v>1578</v>
      </c>
      <c r="B6478" s="123" t="n">
        <v>158</v>
      </c>
      <c r="C6478" s="122" t="s">
        <v>50</v>
      </c>
      <c r="D6478" s="122" t="s">
        <v>1676</v>
      </c>
      <c r="E6478" s="124" t="s">
        <v>1581</v>
      </c>
      <c r="F6478" s="124"/>
      <c r="G6478" s="125" t="s">
        <v>24</v>
      </c>
      <c r="H6478" s="126" t="n">
        <v>0.04072</v>
      </c>
      <c r="I6478" s="127" t="n">
        <f aca="false">L6478</f>
        <v>10.92</v>
      </c>
      <c r="J6478" s="127" t="n">
        <f aca="false">M6478</f>
        <v>0.44</v>
      </c>
      <c r="L6478" s="108" t="n">
        <f aca="false">TRUNC(N6478-N6478*$O$2,2)</f>
        <v>10.92</v>
      </c>
      <c r="M6478" s="108" t="n">
        <f aca="false">TRUNC(O6478-O6478*$O$2,2)</f>
        <v>0.44</v>
      </c>
      <c r="N6478" s="0" t="s">
        <v>1677</v>
      </c>
      <c r="O6478" s="0" t="s">
        <v>1933</v>
      </c>
    </row>
    <row r="6479" customFormat="false" ht="25.5" hidden="false" customHeight="false" outlineLevel="0" collapsed="false">
      <c r="A6479" s="122" t="s">
        <v>1578</v>
      </c>
      <c r="B6479" s="123" t="n">
        <v>8311</v>
      </c>
      <c r="C6479" s="122" t="s">
        <v>50</v>
      </c>
      <c r="D6479" s="122" t="s">
        <v>1037</v>
      </c>
      <c r="E6479" s="124" t="s">
        <v>1581</v>
      </c>
      <c r="F6479" s="124"/>
      <c r="G6479" s="125" t="s">
        <v>24</v>
      </c>
      <c r="H6479" s="126" t="n">
        <v>1</v>
      </c>
      <c r="I6479" s="127" t="n">
        <f aca="false">L6479</f>
        <v>26.33</v>
      </c>
      <c r="J6479" s="127" t="n">
        <f aca="false">M6479</f>
        <v>26.33</v>
      </c>
      <c r="L6479" s="108" t="n">
        <f aca="false">TRUNC(N6479-N6479*$O$2,2)</f>
        <v>26.33</v>
      </c>
      <c r="M6479" s="108" t="n">
        <f aca="false">TRUNC(O6479-O6479*$O$2,2)</f>
        <v>26.33</v>
      </c>
      <c r="N6479" s="0" t="s">
        <v>3777</v>
      </c>
      <c r="O6479" s="0" t="s">
        <v>3777</v>
      </c>
    </row>
    <row r="6480" customFormat="false" ht="12.75" hidden="false" customHeight="false" outlineLevel="0" collapsed="false">
      <c r="A6480" s="115"/>
      <c r="B6480" s="115"/>
      <c r="C6480" s="115"/>
      <c r="D6480" s="115"/>
      <c r="E6480" s="115"/>
      <c r="F6480" s="116"/>
      <c r="G6480" s="115"/>
      <c r="H6480" s="116"/>
      <c r="I6480" s="115"/>
      <c r="J6480" s="116"/>
      <c r="L6480" s="108"/>
      <c r="M6480" s="108" t="n">
        <f aca="false">TRUNC(O6480-O6480*$O$2,2)</f>
        <v>5.11</v>
      </c>
      <c r="N6480" s="0" t="s">
        <v>1574</v>
      </c>
      <c r="O6480" s="0" t="n">
        <v>6.55</v>
      </c>
    </row>
    <row r="6481" customFormat="false" ht="12.75" hidden="false" customHeight="false" outlineLevel="0" collapsed="false">
      <c r="A6481" s="115"/>
      <c r="B6481" s="115"/>
      <c r="C6481" s="115"/>
      <c r="D6481" s="115"/>
      <c r="E6481" s="115"/>
      <c r="F6481" s="116"/>
      <c r="G6481" s="115"/>
      <c r="H6481" s="117" t="s">
        <v>1575</v>
      </c>
      <c r="I6481" s="117"/>
      <c r="J6481" s="118" t="n">
        <f aca="false">M6481</f>
        <v>39.89</v>
      </c>
      <c r="L6481" s="108" t="n">
        <f aca="false">TRUNC(N6481-N6481*$O$2,2)</f>
        <v>0</v>
      </c>
      <c r="M6481" s="108" t="n">
        <f aca="false">TRUNC(O6481-O6481*$O$2,2)</f>
        <v>39.89</v>
      </c>
      <c r="N6481" s="0" t="n">
        <v>0</v>
      </c>
      <c r="O6481" s="0" t="n">
        <v>51.11</v>
      </c>
    </row>
    <row r="6482" customFormat="false" ht="13.5" hidden="false" customHeight="false" outlineLevel="0" collapsed="false">
      <c r="A6482" s="30"/>
      <c r="B6482" s="30"/>
      <c r="C6482" s="30"/>
      <c r="D6482" s="30"/>
      <c r="E6482" s="30"/>
      <c r="F6482" s="30"/>
      <c r="G6482" s="30"/>
      <c r="H6482" s="119"/>
      <c r="I6482" s="30"/>
      <c r="J6482" s="120"/>
      <c r="L6482" s="108"/>
      <c r="M6482" s="108" t="n">
        <f aca="false">TRUNC(O6482-O6482*$O$2,2)</f>
        <v>159.56</v>
      </c>
      <c r="N6482" s="0" t="s">
        <v>1576</v>
      </c>
      <c r="O6482" s="0" t="n">
        <v>204.44</v>
      </c>
    </row>
    <row r="6483" customFormat="false" ht="13.5" hidden="false" customHeight="false" outlineLevel="0" collapsed="false">
      <c r="A6483" s="121"/>
      <c r="B6483" s="121"/>
      <c r="C6483" s="121"/>
      <c r="D6483" s="121"/>
      <c r="E6483" s="121"/>
      <c r="F6483" s="121"/>
      <c r="G6483" s="121"/>
      <c r="H6483" s="121"/>
      <c r="I6483" s="121"/>
      <c r="J6483" s="121"/>
      <c r="L6483" s="108" t="n">
        <f aca="false">TRUNC(N6483-N6483*$O$2,2)</f>
        <v>0</v>
      </c>
      <c r="M6483" s="108" t="n">
        <f aca="false">TRUNC(O6483-O6483*$O$2,2)</f>
        <v>0</v>
      </c>
      <c r="N6483" s="0" t="n">
        <v>0</v>
      </c>
      <c r="O6483" s="0" t="n">
        <v>0</v>
      </c>
    </row>
    <row r="6484" customFormat="false" ht="15" hidden="false" customHeight="false" outlineLevel="0" collapsed="false">
      <c r="A6484" s="98" t="s">
        <v>1038</v>
      </c>
      <c r="B6484" s="99" t="s">
        <v>8</v>
      </c>
      <c r="C6484" s="98" t="s">
        <v>9</v>
      </c>
      <c r="D6484" s="98" t="s">
        <v>10</v>
      </c>
      <c r="E6484" s="100" t="s">
        <v>1565</v>
      </c>
      <c r="F6484" s="100"/>
      <c r="G6484" s="101" t="s">
        <v>11</v>
      </c>
      <c r="H6484" s="99" t="s">
        <v>12</v>
      </c>
      <c r="I6484" s="99" t="s">
        <v>13</v>
      </c>
      <c r="J6484" s="99" t="s">
        <v>15</v>
      </c>
      <c r="L6484" s="108"/>
      <c r="M6484" s="108"/>
    </row>
    <row r="6485" customFormat="false" ht="26.45" hidden="false" customHeight="true" outlineLevel="0" collapsed="false">
      <c r="A6485" s="102" t="s">
        <v>1566</v>
      </c>
      <c r="B6485" s="103" t="s">
        <v>1039</v>
      </c>
      <c r="C6485" s="102" t="s">
        <v>50</v>
      </c>
      <c r="D6485" s="102" t="s">
        <v>1040</v>
      </c>
      <c r="E6485" s="104" t="s">
        <v>3773</v>
      </c>
      <c r="F6485" s="104"/>
      <c r="G6485" s="105" t="s">
        <v>24</v>
      </c>
      <c r="H6485" s="106" t="n">
        <v>1</v>
      </c>
      <c r="I6485" s="107" t="n">
        <f aca="false">L6485</f>
        <v>59.63</v>
      </c>
      <c r="J6485" s="107" t="n">
        <f aca="false">M6485</f>
        <v>59.63</v>
      </c>
      <c r="L6485" s="108" t="n">
        <f aca="false">TRUNC(N6485-N6485*$O$2,2)</f>
        <v>59.63</v>
      </c>
      <c r="M6485" s="108" t="n">
        <f aca="false">TRUNC(O6485-O6485*$O$2,2)</f>
        <v>59.63</v>
      </c>
      <c r="N6485" s="0" t="n">
        <v>76.41</v>
      </c>
      <c r="O6485" s="0" t="n">
        <v>76.41</v>
      </c>
    </row>
    <row r="6486" customFormat="false" ht="15" hidden="false" customHeight="false" outlineLevel="0" collapsed="false">
      <c r="A6486" s="98"/>
      <c r="B6486" s="99" t="s">
        <v>8</v>
      </c>
      <c r="C6486" s="98" t="s">
        <v>9</v>
      </c>
      <c r="D6486" s="98" t="s">
        <v>10</v>
      </c>
      <c r="E6486" s="100" t="s">
        <v>1565</v>
      </c>
      <c r="F6486" s="100"/>
      <c r="G6486" s="101" t="s">
        <v>11</v>
      </c>
      <c r="H6486" s="99" t="s">
        <v>12</v>
      </c>
      <c r="I6486" s="99" t="s">
        <v>13</v>
      </c>
      <c r="J6486" s="99" t="s">
        <v>15</v>
      </c>
      <c r="L6486" s="108"/>
      <c r="M6486" s="108"/>
    </row>
    <row r="6487" customFormat="false" ht="25.5" hidden="false" customHeight="false" outlineLevel="0" collapsed="false">
      <c r="A6487" s="122" t="s">
        <v>1578</v>
      </c>
      <c r="B6487" s="123" t="s">
        <v>1616</v>
      </c>
      <c r="C6487" s="122" t="s">
        <v>50</v>
      </c>
      <c r="D6487" s="122" t="s">
        <v>1617</v>
      </c>
      <c r="E6487" s="124" t="s">
        <v>1609</v>
      </c>
      <c r="F6487" s="124"/>
      <c r="G6487" s="125" t="s">
        <v>1610</v>
      </c>
      <c r="H6487" s="126" t="n">
        <v>0.2</v>
      </c>
      <c r="I6487" s="127" t="n">
        <f aca="false">L6487</f>
        <v>10.65</v>
      </c>
      <c r="J6487" s="127" t="n">
        <f aca="false">M6487</f>
        <v>2.13</v>
      </c>
      <c r="L6487" s="108" t="n">
        <f aca="false">TRUNC(N6487-N6487*$O$2,2)</f>
        <v>10.65</v>
      </c>
      <c r="M6487" s="108" t="n">
        <f aca="false">TRUNC(O6487-O6487*$O$2,2)</f>
        <v>2.13</v>
      </c>
      <c r="N6487" s="0" t="s">
        <v>1618</v>
      </c>
      <c r="O6487" s="0" t="s">
        <v>3105</v>
      </c>
    </row>
    <row r="6488" customFormat="false" ht="25.5" hidden="false" customHeight="false" outlineLevel="0" collapsed="false">
      <c r="A6488" s="122" t="s">
        <v>1578</v>
      </c>
      <c r="B6488" s="123" t="s">
        <v>1744</v>
      </c>
      <c r="C6488" s="122" t="s">
        <v>50</v>
      </c>
      <c r="D6488" s="122" t="s">
        <v>1745</v>
      </c>
      <c r="E6488" s="124" t="s">
        <v>1609</v>
      </c>
      <c r="F6488" s="124"/>
      <c r="G6488" s="125" t="s">
        <v>1610</v>
      </c>
      <c r="H6488" s="126" t="n">
        <v>0.2</v>
      </c>
      <c r="I6488" s="127" t="n">
        <f aca="false">L6488</f>
        <v>14.93</v>
      </c>
      <c r="J6488" s="127" t="n">
        <f aca="false">M6488</f>
        <v>2.98</v>
      </c>
      <c r="L6488" s="108" t="n">
        <f aca="false">TRUNC(N6488-N6488*$O$2,2)</f>
        <v>14.93</v>
      </c>
      <c r="M6488" s="108" t="n">
        <f aca="false">TRUNC(O6488-O6488*$O$2,2)</f>
        <v>2.98</v>
      </c>
      <c r="N6488" s="0" t="s">
        <v>1746</v>
      </c>
      <c r="O6488" s="0" t="s">
        <v>3104</v>
      </c>
    </row>
    <row r="6489" customFormat="false" ht="25.5" hidden="false" customHeight="false" outlineLevel="0" collapsed="false">
      <c r="A6489" s="109" t="s">
        <v>1566</v>
      </c>
      <c r="B6489" s="110" t="n">
        <v>10552</v>
      </c>
      <c r="C6489" s="109" t="s">
        <v>50</v>
      </c>
      <c r="D6489" s="109" t="s">
        <v>1734</v>
      </c>
      <c r="E6489" s="111" t="s">
        <v>1621</v>
      </c>
      <c r="F6489" s="111"/>
      <c r="G6489" s="112" t="s">
        <v>1610</v>
      </c>
      <c r="H6489" s="113" t="n">
        <v>0.2</v>
      </c>
      <c r="I6489" s="114" t="n">
        <f aca="false">L6489</f>
        <v>2.84</v>
      </c>
      <c r="J6489" s="114" t="n">
        <f aca="false">M6489</f>
        <v>0.56</v>
      </c>
      <c r="L6489" s="108" t="n">
        <f aca="false">TRUNC(N6489-N6489*$O$2,2)</f>
        <v>2.84</v>
      </c>
      <c r="M6489" s="108" t="n">
        <f aca="false">TRUNC(O6489-O6489*$O$2,2)</f>
        <v>0.56</v>
      </c>
      <c r="N6489" s="0" t="s">
        <v>1735</v>
      </c>
      <c r="O6489" s="0" t="s">
        <v>2352</v>
      </c>
    </row>
    <row r="6490" customFormat="false" ht="25.5" hidden="false" customHeight="false" outlineLevel="0" collapsed="false">
      <c r="A6490" s="109" t="s">
        <v>1566</v>
      </c>
      <c r="B6490" s="110" t="n">
        <v>10549</v>
      </c>
      <c r="C6490" s="109" t="s">
        <v>50</v>
      </c>
      <c r="D6490" s="109" t="s">
        <v>1620</v>
      </c>
      <c r="E6490" s="111" t="s">
        <v>1621</v>
      </c>
      <c r="F6490" s="111"/>
      <c r="G6490" s="112" t="s">
        <v>1610</v>
      </c>
      <c r="H6490" s="113" t="n">
        <v>0.2</v>
      </c>
      <c r="I6490" s="114" t="n">
        <f aca="false">L6490</f>
        <v>2.95</v>
      </c>
      <c r="J6490" s="114" t="n">
        <f aca="false">M6490</f>
        <v>0.58</v>
      </c>
      <c r="L6490" s="108" t="n">
        <f aca="false">TRUNC(N6490-N6490*$O$2,2)</f>
        <v>2.95</v>
      </c>
      <c r="M6490" s="108" t="n">
        <f aca="false">TRUNC(O6490-O6490*$O$2,2)</f>
        <v>0.58</v>
      </c>
      <c r="N6490" s="0" t="s">
        <v>1622</v>
      </c>
      <c r="O6490" s="0" t="s">
        <v>1626</v>
      </c>
    </row>
    <row r="6491" customFormat="false" ht="25.5" hidden="false" customHeight="false" outlineLevel="0" collapsed="false">
      <c r="A6491" s="122" t="s">
        <v>1578</v>
      </c>
      <c r="B6491" s="123" t="n">
        <v>13311</v>
      </c>
      <c r="C6491" s="122" t="s">
        <v>50</v>
      </c>
      <c r="D6491" s="122" t="s">
        <v>1040</v>
      </c>
      <c r="E6491" s="124" t="s">
        <v>1581</v>
      </c>
      <c r="F6491" s="124"/>
      <c r="G6491" s="125" t="s">
        <v>24</v>
      </c>
      <c r="H6491" s="126" t="n">
        <v>1</v>
      </c>
      <c r="I6491" s="127" t="n">
        <f aca="false">L6491</f>
        <v>53.39</v>
      </c>
      <c r="J6491" s="127" t="n">
        <f aca="false">M6491</f>
        <v>53.39</v>
      </c>
      <c r="L6491" s="108" t="n">
        <f aca="false">TRUNC(N6491-N6491*$O$2,2)</f>
        <v>53.39</v>
      </c>
      <c r="M6491" s="108" t="n">
        <f aca="false">TRUNC(O6491-O6491*$O$2,2)</f>
        <v>53.39</v>
      </c>
      <c r="N6491" s="0" t="s">
        <v>3778</v>
      </c>
      <c r="O6491" s="0" t="s">
        <v>3778</v>
      </c>
    </row>
    <row r="6492" customFormat="false" ht="13.9" hidden="false" customHeight="true" outlineLevel="0" collapsed="false">
      <c r="A6492" s="134" t="s">
        <v>1630</v>
      </c>
      <c r="B6492" s="134"/>
      <c r="C6492" s="134"/>
      <c r="D6492" s="134"/>
      <c r="E6492" s="134"/>
      <c r="F6492" s="134"/>
      <c r="G6492" s="134"/>
      <c r="H6492" s="134"/>
      <c r="I6492" s="134"/>
      <c r="J6492" s="134"/>
      <c r="L6492" s="108" t="n">
        <f aca="false">TRUNC(N6492-N6492*$O$2,2)</f>
        <v>0</v>
      </c>
      <c r="M6492" s="108" t="n">
        <f aca="false">TRUNC(O6492-O6492*$O$2,2)</f>
        <v>0</v>
      </c>
      <c r="N6492" s="0" t="n">
        <v>0</v>
      </c>
      <c r="O6492" s="0" t="n">
        <v>0</v>
      </c>
    </row>
    <row r="6493" customFormat="false" ht="15" hidden="false" customHeight="false" outlineLevel="0" collapsed="false">
      <c r="A6493" s="98"/>
      <c r="B6493" s="99" t="s">
        <v>8</v>
      </c>
      <c r="C6493" s="98" t="s">
        <v>9</v>
      </c>
      <c r="D6493" s="98" t="s">
        <v>10</v>
      </c>
      <c r="E6493" s="100" t="s">
        <v>1565</v>
      </c>
      <c r="F6493" s="100"/>
      <c r="G6493" s="101" t="s">
        <v>11</v>
      </c>
      <c r="H6493" s="99" t="s">
        <v>12</v>
      </c>
      <c r="I6493" s="99" t="s">
        <v>13</v>
      </c>
      <c r="J6493" s="99" t="s">
        <v>15</v>
      </c>
      <c r="L6493" s="108"/>
      <c r="M6493" s="108"/>
    </row>
    <row r="6494" customFormat="false" ht="12.75" hidden="false" customHeight="false" outlineLevel="0" collapsed="false">
      <c r="A6494" s="122" t="s">
        <v>1578</v>
      </c>
      <c r="B6494" s="123" t="n">
        <v>10579</v>
      </c>
      <c r="C6494" s="122" t="s">
        <v>50</v>
      </c>
      <c r="D6494" s="122" t="s">
        <v>1818</v>
      </c>
      <c r="E6494" s="124" t="s">
        <v>1581</v>
      </c>
      <c r="F6494" s="124"/>
      <c r="G6494" s="125" t="s">
        <v>24</v>
      </c>
      <c r="H6494" s="126" t="n">
        <v>4E-005</v>
      </c>
      <c r="I6494" s="127" t="n">
        <f aca="false">L6494</f>
        <v>20.98</v>
      </c>
      <c r="J6494" s="127" t="n">
        <f aca="false">M6494</f>
        <v>0</v>
      </c>
      <c r="L6494" s="108" t="n">
        <f aca="false">TRUNC(N6494-N6494*$O$2,2)</f>
        <v>20.98</v>
      </c>
      <c r="M6494" s="108" t="n">
        <f aca="false">TRUNC(O6494-O6494*$O$2,2)</f>
        <v>0</v>
      </c>
      <c r="N6494" s="0" t="s">
        <v>1819</v>
      </c>
      <c r="O6494" s="0" t="s">
        <v>1635</v>
      </c>
    </row>
    <row r="6495" customFormat="false" ht="12.75" hidden="false" customHeight="false" outlineLevel="0" collapsed="false">
      <c r="A6495" s="122" t="s">
        <v>1578</v>
      </c>
      <c r="B6495" s="123" t="n">
        <v>10362</v>
      </c>
      <c r="C6495" s="122" t="s">
        <v>50</v>
      </c>
      <c r="D6495" s="122" t="s">
        <v>1674</v>
      </c>
      <c r="E6495" s="124" t="s">
        <v>1642</v>
      </c>
      <c r="F6495" s="124"/>
      <c r="G6495" s="125" t="s">
        <v>24</v>
      </c>
      <c r="H6495" s="126" t="n">
        <v>0.0018</v>
      </c>
      <c r="I6495" s="127" t="n">
        <f aca="false">L6495</f>
        <v>9.78</v>
      </c>
      <c r="J6495" s="127" t="n">
        <f aca="false">M6495</f>
        <v>0.01</v>
      </c>
      <c r="L6495" s="108" t="n">
        <f aca="false">TRUNC(N6495-N6495*$O$2,2)</f>
        <v>9.78</v>
      </c>
      <c r="M6495" s="108" t="n">
        <f aca="false">TRUNC(O6495-O6495*$O$2,2)</f>
        <v>0.01</v>
      </c>
      <c r="N6495" s="0" t="s">
        <v>1675</v>
      </c>
      <c r="O6495" s="0" t="s">
        <v>1678</v>
      </c>
    </row>
    <row r="6496" customFormat="false" ht="12.75" hidden="false" customHeight="false" outlineLevel="0" collapsed="false">
      <c r="A6496" s="122" t="s">
        <v>1578</v>
      </c>
      <c r="B6496" s="123" t="n">
        <v>10517</v>
      </c>
      <c r="C6496" s="122" t="s">
        <v>50</v>
      </c>
      <c r="D6496" s="122" t="s">
        <v>1669</v>
      </c>
      <c r="E6496" s="124" t="s">
        <v>1642</v>
      </c>
      <c r="F6496" s="124"/>
      <c r="G6496" s="125" t="s">
        <v>1670</v>
      </c>
      <c r="H6496" s="126" t="n">
        <v>0.00016</v>
      </c>
      <c r="I6496" s="127" t="n">
        <f aca="false">L6496</f>
        <v>234.15</v>
      </c>
      <c r="J6496" s="127" t="n">
        <f aca="false">M6496</f>
        <v>0.03</v>
      </c>
      <c r="L6496" s="108" t="n">
        <f aca="false">TRUNC(N6496-N6496*$O$2,2)</f>
        <v>234.15</v>
      </c>
      <c r="M6496" s="108" t="n">
        <f aca="false">TRUNC(O6496-O6496*$O$2,2)</f>
        <v>0.03</v>
      </c>
      <c r="N6496" s="0" t="s">
        <v>1671</v>
      </c>
      <c r="O6496" s="0" t="s">
        <v>1788</v>
      </c>
    </row>
    <row r="6497" customFormat="false" ht="12.75" hidden="false" customHeight="false" outlineLevel="0" collapsed="false">
      <c r="A6497" s="122" t="s">
        <v>1578</v>
      </c>
      <c r="B6497" s="123" t="n">
        <v>10599</v>
      </c>
      <c r="C6497" s="122" t="s">
        <v>50</v>
      </c>
      <c r="D6497" s="122" t="s">
        <v>1648</v>
      </c>
      <c r="E6497" s="124" t="s">
        <v>1581</v>
      </c>
      <c r="F6497" s="124"/>
      <c r="G6497" s="125" t="s">
        <v>24</v>
      </c>
      <c r="H6497" s="126" t="n">
        <v>0.00072</v>
      </c>
      <c r="I6497" s="127" t="n">
        <f aca="false">L6497</f>
        <v>14.04</v>
      </c>
      <c r="J6497" s="127" t="n">
        <f aca="false">M6497</f>
        <v>0</v>
      </c>
      <c r="L6497" s="108" t="n">
        <f aca="false">TRUNC(N6497-N6497*$O$2,2)</f>
        <v>14.04</v>
      </c>
      <c r="M6497" s="108" t="n">
        <f aca="false">TRUNC(O6497-O6497*$O$2,2)</f>
        <v>0</v>
      </c>
      <c r="N6497" s="0" t="s">
        <v>1649</v>
      </c>
      <c r="O6497" s="0" t="s">
        <v>1644</v>
      </c>
    </row>
    <row r="6498" customFormat="false" ht="12.75" hidden="false" customHeight="false" outlineLevel="0" collapsed="false">
      <c r="A6498" s="122" t="s">
        <v>1578</v>
      </c>
      <c r="B6498" s="123" t="n">
        <v>4728</v>
      </c>
      <c r="C6498" s="122" t="s">
        <v>50</v>
      </c>
      <c r="D6498" s="122" t="s">
        <v>1667</v>
      </c>
      <c r="E6498" s="124" t="s">
        <v>1581</v>
      </c>
      <c r="F6498" s="124"/>
      <c r="G6498" s="125" t="s">
        <v>24</v>
      </c>
      <c r="H6498" s="126" t="n">
        <v>6E-005</v>
      </c>
      <c r="I6498" s="127" t="n">
        <f aca="false">L6498</f>
        <v>14.5</v>
      </c>
      <c r="J6498" s="127" t="n">
        <f aca="false">M6498</f>
        <v>0</v>
      </c>
      <c r="L6498" s="108" t="n">
        <f aca="false">TRUNC(N6498-N6498*$O$2,2)</f>
        <v>14.5</v>
      </c>
      <c r="M6498" s="108" t="n">
        <f aca="false">TRUNC(O6498-O6498*$O$2,2)</f>
        <v>0</v>
      </c>
      <c r="N6498" s="0" t="s">
        <v>1668</v>
      </c>
      <c r="O6498" s="0" t="s">
        <v>1635</v>
      </c>
    </row>
    <row r="6499" customFormat="false" ht="25.5" hidden="false" customHeight="false" outlineLevel="0" collapsed="false">
      <c r="A6499" s="122" t="s">
        <v>1578</v>
      </c>
      <c r="B6499" s="123" t="n">
        <v>10761</v>
      </c>
      <c r="C6499" s="122" t="s">
        <v>50</v>
      </c>
      <c r="D6499" s="122" t="s">
        <v>1641</v>
      </c>
      <c r="E6499" s="124" t="s">
        <v>1642</v>
      </c>
      <c r="F6499" s="124"/>
      <c r="G6499" s="125" t="s">
        <v>24</v>
      </c>
      <c r="H6499" s="126" t="n">
        <v>0.04072</v>
      </c>
      <c r="I6499" s="127" t="n">
        <f aca="false">L6499</f>
        <v>3.9</v>
      </c>
      <c r="J6499" s="127" t="n">
        <f aca="false">M6499</f>
        <v>0.15</v>
      </c>
      <c r="L6499" s="108" t="n">
        <f aca="false">TRUNC(N6499-N6499*$O$2,2)</f>
        <v>3.9</v>
      </c>
      <c r="M6499" s="108" t="n">
        <f aca="false">TRUNC(O6499-O6499*$O$2,2)</f>
        <v>0.15</v>
      </c>
      <c r="N6499" s="0" t="s">
        <v>1643</v>
      </c>
      <c r="O6499" s="0" t="s">
        <v>2077</v>
      </c>
    </row>
    <row r="6500" customFormat="false" ht="25.5" hidden="false" customHeight="false" outlineLevel="0" collapsed="false">
      <c r="A6500" s="122" t="s">
        <v>1578</v>
      </c>
      <c r="B6500" s="123" t="s">
        <v>1631</v>
      </c>
      <c r="C6500" s="122" t="s">
        <v>50</v>
      </c>
      <c r="D6500" s="122" t="s">
        <v>1632</v>
      </c>
      <c r="E6500" s="124" t="s">
        <v>1581</v>
      </c>
      <c r="F6500" s="124"/>
      <c r="G6500" s="125" t="s">
        <v>1633</v>
      </c>
      <c r="H6500" s="126" t="n">
        <v>0.00092</v>
      </c>
      <c r="I6500" s="127" t="n">
        <f aca="false">L6500</f>
        <v>9.48</v>
      </c>
      <c r="J6500" s="127" t="n">
        <f aca="false">M6500</f>
        <v>0</v>
      </c>
      <c r="L6500" s="108" t="n">
        <f aca="false">TRUNC(N6500-N6500*$O$2,2)</f>
        <v>9.48</v>
      </c>
      <c r="M6500" s="108" t="n">
        <f aca="false">TRUNC(O6500-O6500*$O$2,2)</f>
        <v>0</v>
      </c>
      <c r="N6500" s="0" t="s">
        <v>1634</v>
      </c>
      <c r="O6500" s="0" t="s">
        <v>1644</v>
      </c>
    </row>
    <row r="6501" customFormat="false" ht="25.5" hidden="false" customHeight="false" outlineLevel="0" collapsed="false">
      <c r="A6501" s="122" t="s">
        <v>1578</v>
      </c>
      <c r="B6501" s="123" t="s">
        <v>1744</v>
      </c>
      <c r="C6501" s="122" t="s">
        <v>50</v>
      </c>
      <c r="D6501" s="122" t="s">
        <v>1745</v>
      </c>
      <c r="E6501" s="124" t="s">
        <v>1609</v>
      </c>
      <c r="F6501" s="124"/>
      <c r="G6501" s="125" t="s">
        <v>1610</v>
      </c>
      <c r="H6501" s="126" t="n">
        <v>0.2</v>
      </c>
      <c r="I6501" s="127" t="n">
        <f aca="false">L6501</f>
        <v>14.93</v>
      </c>
      <c r="J6501" s="127" t="n">
        <f aca="false">M6501</f>
        <v>2.98</v>
      </c>
      <c r="L6501" s="108" t="n">
        <f aca="false">TRUNC(N6501-N6501*$O$2,2)</f>
        <v>14.93</v>
      </c>
      <c r="M6501" s="108" t="n">
        <f aca="false">TRUNC(O6501-O6501*$O$2,2)</f>
        <v>2.98</v>
      </c>
      <c r="N6501" s="0" t="s">
        <v>1746</v>
      </c>
      <c r="O6501" s="0" t="s">
        <v>3104</v>
      </c>
    </row>
    <row r="6502" customFormat="false" ht="12.75" hidden="false" customHeight="false" outlineLevel="0" collapsed="false">
      <c r="A6502" s="122" t="s">
        <v>1578</v>
      </c>
      <c r="B6502" s="123" t="n">
        <v>4729</v>
      </c>
      <c r="C6502" s="122" t="s">
        <v>50</v>
      </c>
      <c r="D6502" s="122" t="s">
        <v>1636</v>
      </c>
      <c r="E6502" s="124" t="s">
        <v>1581</v>
      </c>
      <c r="F6502" s="124"/>
      <c r="G6502" s="125" t="s">
        <v>24</v>
      </c>
      <c r="H6502" s="126" t="n">
        <v>2E-005</v>
      </c>
      <c r="I6502" s="127" t="n">
        <f aca="false">L6502</f>
        <v>24.58</v>
      </c>
      <c r="J6502" s="127" t="n">
        <f aca="false">M6502</f>
        <v>0</v>
      </c>
      <c r="L6502" s="108" t="n">
        <f aca="false">TRUNC(N6502-N6502*$O$2,2)</f>
        <v>24.58</v>
      </c>
      <c r="M6502" s="108" t="n">
        <f aca="false">TRUNC(O6502-O6502*$O$2,2)</f>
        <v>0</v>
      </c>
      <c r="N6502" s="0" t="s">
        <v>1637</v>
      </c>
      <c r="O6502" s="0" t="s">
        <v>1635</v>
      </c>
    </row>
    <row r="6503" customFormat="false" ht="25.5" hidden="false" customHeight="false" outlineLevel="0" collapsed="false">
      <c r="A6503" s="122" t="s">
        <v>1578</v>
      </c>
      <c r="B6503" s="123" t="s">
        <v>1654</v>
      </c>
      <c r="C6503" s="122" t="s">
        <v>50</v>
      </c>
      <c r="D6503" s="122" t="s">
        <v>1655</v>
      </c>
      <c r="E6503" s="124" t="s">
        <v>1581</v>
      </c>
      <c r="F6503" s="124"/>
      <c r="G6503" s="125" t="s">
        <v>24</v>
      </c>
      <c r="H6503" s="126" t="n">
        <v>0.00024</v>
      </c>
      <c r="I6503" s="127" t="n">
        <f aca="false">L6503</f>
        <v>10.53</v>
      </c>
      <c r="J6503" s="127" t="n">
        <f aca="false">M6503</f>
        <v>0</v>
      </c>
      <c r="L6503" s="108" t="n">
        <f aca="false">TRUNC(N6503-N6503*$O$2,2)</f>
        <v>10.53</v>
      </c>
      <c r="M6503" s="108" t="n">
        <f aca="false">TRUNC(O6503-O6503*$O$2,2)</f>
        <v>0</v>
      </c>
      <c r="N6503" s="0" t="s">
        <v>1656</v>
      </c>
      <c r="O6503" s="0" t="s">
        <v>1635</v>
      </c>
    </row>
    <row r="6504" customFormat="false" ht="12.75" hidden="false" customHeight="false" outlineLevel="0" collapsed="false">
      <c r="A6504" s="122" t="s">
        <v>1578</v>
      </c>
      <c r="B6504" s="123" t="n">
        <v>11240</v>
      </c>
      <c r="C6504" s="122" t="s">
        <v>50</v>
      </c>
      <c r="D6504" s="122" t="s">
        <v>1782</v>
      </c>
      <c r="E6504" s="124" t="s">
        <v>1581</v>
      </c>
      <c r="F6504" s="124"/>
      <c r="G6504" s="125" t="s">
        <v>24</v>
      </c>
      <c r="H6504" s="126" t="n">
        <v>4E-005</v>
      </c>
      <c r="I6504" s="127" t="n">
        <f aca="false">L6504</f>
        <v>37.22</v>
      </c>
      <c r="J6504" s="127" t="n">
        <f aca="false">M6504</f>
        <v>0</v>
      </c>
      <c r="L6504" s="108" t="n">
        <f aca="false">TRUNC(N6504-N6504*$O$2,2)</f>
        <v>37.22</v>
      </c>
      <c r="M6504" s="108" t="n">
        <f aca="false">TRUNC(O6504-O6504*$O$2,2)</f>
        <v>0</v>
      </c>
      <c r="N6504" s="0" t="s">
        <v>1783</v>
      </c>
      <c r="O6504" s="0" t="s">
        <v>1635</v>
      </c>
    </row>
    <row r="6505" customFormat="false" ht="25.5" hidden="false" customHeight="false" outlineLevel="0" collapsed="false">
      <c r="A6505" s="122" t="s">
        <v>1578</v>
      </c>
      <c r="B6505" s="123" t="s">
        <v>1645</v>
      </c>
      <c r="C6505" s="122" t="s">
        <v>50</v>
      </c>
      <c r="D6505" s="122" t="s">
        <v>1646</v>
      </c>
      <c r="E6505" s="124" t="s">
        <v>1581</v>
      </c>
      <c r="F6505" s="124"/>
      <c r="G6505" s="125" t="s">
        <v>24</v>
      </c>
      <c r="H6505" s="126" t="n">
        <v>4E-005</v>
      </c>
      <c r="I6505" s="127" t="n">
        <f aca="false">L6505</f>
        <v>140.49</v>
      </c>
      <c r="J6505" s="127" t="n">
        <f aca="false">M6505</f>
        <v>0</v>
      </c>
      <c r="L6505" s="108" t="n">
        <f aca="false">TRUNC(N6505-N6505*$O$2,2)</f>
        <v>140.49</v>
      </c>
      <c r="M6505" s="108" t="n">
        <f aca="false">TRUNC(O6505-O6505*$O$2,2)</f>
        <v>0</v>
      </c>
      <c r="N6505" s="0" t="s">
        <v>1647</v>
      </c>
      <c r="O6505" s="0" t="s">
        <v>1635</v>
      </c>
    </row>
    <row r="6506" customFormat="false" ht="25.5" hidden="false" customHeight="false" outlineLevel="0" collapsed="false">
      <c r="A6506" s="122" t="s">
        <v>1578</v>
      </c>
      <c r="B6506" s="123" t="s">
        <v>1616</v>
      </c>
      <c r="C6506" s="122" t="s">
        <v>50</v>
      </c>
      <c r="D6506" s="122" t="s">
        <v>1617</v>
      </c>
      <c r="E6506" s="124" t="s">
        <v>1609</v>
      </c>
      <c r="F6506" s="124"/>
      <c r="G6506" s="125" t="s">
        <v>1610</v>
      </c>
      <c r="H6506" s="126" t="n">
        <v>0.2</v>
      </c>
      <c r="I6506" s="127" t="n">
        <f aca="false">L6506</f>
        <v>10.65</v>
      </c>
      <c r="J6506" s="127" t="n">
        <f aca="false">M6506</f>
        <v>2.13</v>
      </c>
      <c r="L6506" s="108" t="n">
        <f aca="false">TRUNC(N6506-N6506*$O$2,2)</f>
        <v>10.65</v>
      </c>
      <c r="M6506" s="108" t="n">
        <f aca="false">TRUNC(O6506-O6506*$O$2,2)</f>
        <v>2.13</v>
      </c>
      <c r="N6506" s="0" t="s">
        <v>1618</v>
      </c>
      <c r="O6506" s="0" t="s">
        <v>3105</v>
      </c>
    </row>
    <row r="6507" customFormat="false" ht="25.5" hidden="false" customHeight="false" outlineLevel="0" collapsed="false">
      <c r="A6507" s="122" t="s">
        <v>1578</v>
      </c>
      <c r="B6507" s="123" t="n">
        <v>13311</v>
      </c>
      <c r="C6507" s="122" t="s">
        <v>50</v>
      </c>
      <c r="D6507" s="122" t="s">
        <v>1040</v>
      </c>
      <c r="E6507" s="124" t="s">
        <v>1581</v>
      </c>
      <c r="F6507" s="124"/>
      <c r="G6507" s="125" t="s">
        <v>24</v>
      </c>
      <c r="H6507" s="126" t="n">
        <v>1</v>
      </c>
      <c r="I6507" s="127" t="n">
        <f aca="false">L6507</f>
        <v>53.39</v>
      </c>
      <c r="J6507" s="127" t="n">
        <f aca="false">M6507</f>
        <v>53.39</v>
      </c>
      <c r="L6507" s="108" t="n">
        <f aca="false">TRUNC(N6507-N6507*$O$2,2)</f>
        <v>53.39</v>
      </c>
      <c r="M6507" s="108" t="n">
        <f aca="false">TRUNC(O6507-O6507*$O$2,2)</f>
        <v>53.39</v>
      </c>
      <c r="N6507" s="0" t="s">
        <v>3778</v>
      </c>
      <c r="O6507" s="0" t="s">
        <v>3778</v>
      </c>
    </row>
    <row r="6508" customFormat="false" ht="25.5" hidden="false" customHeight="false" outlineLevel="0" collapsed="false">
      <c r="A6508" s="122" t="s">
        <v>1578</v>
      </c>
      <c r="B6508" s="123" t="s">
        <v>1659</v>
      </c>
      <c r="C6508" s="122" t="s">
        <v>50</v>
      </c>
      <c r="D6508" s="122" t="s">
        <v>1660</v>
      </c>
      <c r="E6508" s="124" t="s">
        <v>1581</v>
      </c>
      <c r="F6508" s="124"/>
      <c r="G6508" s="125" t="s">
        <v>1633</v>
      </c>
      <c r="H6508" s="126" t="n">
        <v>0.0003</v>
      </c>
      <c r="I6508" s="127" t="n">
        <f aca="false">L6508</f>
        <v>50.57</v>
      </c>
      <c r="J6508" s="127" t="n">
        <f aca="false">M6508</f>
        <v>0</v>
      </c>
      <c r="L6508" s="108" t="n">
        <f aca="false">TRUNC(N6508-N6508*$O$2,2)</f>
        <v>50.57</v>
      </c>
      <c r="M6508" s="108" t="n">
        <f aca="false">TRUNC(O6508-O6508*$O$2,2)</f>
        <v>0</v>
      </c>
      <c r="N6508" s="0" t="s">
        <v>1661</v>
      </c>
      <c r="O6508" s="0" t="s">
        <v>1644</v>
      </c>
    </row>
    <row r="6509" customFormat="false" ht="12.75" hidden="false" customHeight="false" outlineLevel="0" collapsed="false">
      <c r="A6509" s="122" t="s">
        <v>1578</v>
      </c>
      <c r="B6509" s="123" t="n">
        <v>158</v>
      </c>
      <c r="C6509" s="122" t="s">
        <v>50</v>
      </c>
      <c r="D6509" s="122" t="s">
        <v>1676</v>
      </c>
      <c r="E6509" s="124" t="s">
        <v>1581</v>
      </c>
      <c r="F6509" s="124"/>
      <c r="G6509" s="125" t="s">
        <v>24</v>
      </c>
      <c r="H6509" s="126" t="n">
        <v>0.04072</v>
      </c>
      <c r="I6509" s="127" t="n">
        <f aca="false">L6509</f>
        <v>10.92</v>
      </c>
      <c r="J6509" s="127" t="n">
        <f aca="false">M6509</f>
        <v>0.44</v>
      </c>
      <c r="L6509" s="108" t="n">
        <f aca="false">TRUNC(N6509-N6509*$O$2,2)</f>
        <v>10.92</v>
      </c>
      <c r="M6509" s="108" t="n">
        <f aca="false">TRUNC(O6509-O6509*$O$2,2)</f>
        <v>0.44</v>
      </c>
      <c r="N6509" s="0" t="s">
        <v>1677</v>
      </c>
      <c r="O6509" s="0" t="s">
        <v>1933</v>
      </c>
    </row>
    <row r="6510" customFormat="false" ht="12.75" hidden="false" customHeight="false" outlineLevel="0" collapsed="false">
      <c r="A6510" s="122" t="s">
        <v>1578</v>
      </c>
      <c r="B6510" s="123" t="n">
        <v>1651</v>
      </c>
      <c r="C6510" s="122" t="s">
        <v>50</v>
      </c>
      <c r="D6510" s="122" t="s">
        <v>1638</v>
      </c>
      <c r="E6510" s="124" t="s">
        <v>1581</v>
      </c>
      <c r="F6510" s="124"/>
      <c r="G6510" s="125" t="s">
        <v>1639</v>
      </c>
      <c r="H6510" s="126" t="n">
        <v>0.00032</v>
      </c>
      <c r="I6510" s="127" t="n">
        <f aca="false">L6510</f>
        <v>4.95</v>
      </c>
      <c r="J6510" s="127" t="n">
        <f aca="false">M6510</f>
        <v>0</v>
      </c>
      <c r="L6510" s="108" t="n">
        <f aca="false">TRUNC(N6510-N6510*$O$2,2)</f>
        <v>4.95</v>
      </c>
      <c r="M6510" s="108" t="n">
        <f aca="false">TRUNC(O6510-O6510*$O$2,2)</f>
        <v>0</v>
      </c>
      <c r="N6510" s="0" t="s">
        <v>1640</v>
      </c>
      <c r="O6510" s="0" t="s">
        <v>1635</v>
      </c>
    </row>
    <row r="6511" customFormat="false" ht="12.75" hidden="false" customHeight="false" outlineLevel="0" collapsed="false">
      <c r="A6511" s="122" t="s">
        <v>1578</v>
      </c>
      <c r="B6511" s="123" t="n">
        <v>2378</v>
      </c>
      <c r="C6511" s="122" t="s">
        <v>50</v>
      </c>
      <c r="D6511" s="122" t="s">
        <v>1657</v>
      </c>
      <c r="E6511" s="124" t="s">
        <v>1581</v>
      </c>
      <c r="F6511" s="124"/>
      <c r="G6511" s="125" t="s">
        <v>24</v>
      </c>
      <c r="H6511" s="126" t="n">
        <v>0.0319</v>
      </c>
      <c r="I6511" s="127" t="n">
        <f aca="false">L6511</f>
        <v>3.51</v>
      </c>
      <c r="J6511" s="127" t="n">
        <f aca="false">M6511</f>
        <v>0.1</v>
      </c>
      <c r="L6511" s="108" t="n">
        <f aca="false">TRUNC(N6511-N6511*$O$2,2)</f>
        <v>3.51</v>
      </c>
      <c r="M6511" s="108" t="n">
        <f aca="false">TRUNC(O6511-O6511*$O$2,2)</f>
        <v>0.1</v>
      </c>
      <c r="N6511" s="0" t="s">
        <v>1658</v>
      </c>
      <c r="O6511" s="0" t="s">
        <v>1831</v>
      </c>
    </row>
    <row r="6512" customFormat="false" ht="12.75" hidden="false" customHeight="false" outlineLevel="0" collapsed="false">
      <c r="A6512" s="122" t="s">
        <v>1578</v>
      </c>
      <c r="B6512" s="123" t="n">
        <v>11241</v>
      </c>
      <c r="C6512" s="122" t="s">
        <v>50</v>
      </c>
      <c r="D6512" s="122" t="s">
        <v>1836</v>
      </c>
      <c r="E6512" s="124" t="s">
        <v>1581</v>
      </c>
      <c r="F6512" s="124"/>
      <c r="G6512" s="125" t="s">
        <v>24</v>
      </c>
      <c r="H6512" s="126" t="n">
        <v>4E-005</v>
      </c>
      <c r="I6512" s="127" t="n">
        <f aca="false">L6512</f>
        <v>127.22</v>
      </c>
      <c r="J6512" s="127" t="n">
        <f aca="false">M6512</f>
        <v>0</v>
      </c>
      <c r="L6512" s="108" t="n">
        <f aca="false">TRUNC(N6512-N6512*$O$2,2)</f>
        <v>127.22</v>
      </c>
      <c r="M6512" s="108" t="n">
        <f aca="false">TRUNC(O6512-O6512*$O$2,2)</f>
        <v>0</v>
      </c>
      <c r="N6512" s="0" t="s">
        <v>1837</v>
      </c>
      <c r="O6512" s="0" t="s">
        <v>1635</v>
      </c>
    </row>
    <row r="6513" customFormat="false" ht="12.75" hidden="false" customHeight="false" outlineLevel="0" collapsed="false">
      <c r="A6513" s="122" t="s">
        <v>1578</v>
      </c>
      <c r="B6513" s="123" t="n">
        <v>10788</v>
      </c>
      <c r="C6513" s="122" t="s">
        <v>50</v>
      </c>
      <c r="D6513" s="122" t="s">
        <v>1650</v>
      </c>
      <c r="E6513" s="124" t="s">
        <v>1581</v>
      </c>
      <c r="F6513" s="124"/>
      <c r="G6513" s="125" t="s">
        <v>24</v>
      </c>
      <c r="H6513" s="126" t="n">
        <v>4E-005</v>
      </c>
      <c r="I6513" s="127" t="n">
        <f aca="false">L6513</f>
        <v>28.8</v>
      </c>
      <c r="J6513" s="127" t="n">
        <f aca="false">M6513</f>
        <v>0</v>
      </c>
      <c r="L6513" s="108" t="n">
        <f aca="false">TRUNC(N6513-N6513*$O$2,2)</f>
        <v>28.8</v>
      </c>
      <c r="M6513" s="108" t="n">
        <f aca="false">TRUNC(O6513-O6513*$O$2,2)</f>
        <v>0</v>
      </c>
      <c r="N6513" s="0" t="s">
        <v>1651</v>
      </c>
      <c r="O6513" s="0" t="s">
        <v>1635</v>
      </c>
    </row>
    <row r="6514" customFormat="false" ht="12.75" hidden="false" customHeight="false" outlineLevel="0" collapsed="false">
      <c r="A6514" s="122" t="s">
        <v>1578</v>
      </c>
      <c r="B6514" s="123" t="n">
        <v>10492</v>
      </c>
      <c r="C6514" s="122" t="s">
        <v>50</v>
      </c>
      <c r="D6514" s="122" t="s">
        <v>1662</v>
      </c>
      <c r="E6514" s="124" t="s">
        <v>1581</v>
      </c>
      <c r="F6514" s="124"/>
      <c r="G6514" s="125" t="s">
        <v>24</v>
      </c>
      <c r="H6514" s="126" t="n">
        <v>0.0018</v>
      </c>
      <c r="I6514" s="127" t="n">
        <f aca="false">L6514</f>
        <v>148.29</v>
      </c>
      <c r="J6514" s="127" t="n">
        <f aca="false">M6514</f>
        <v>0.26</v>
      </c>
      <c r="L6514" s="108" t="n">
        <f aca="false">TRUNC(N6514-N6514*$O$2,2)</f>
        <v>148.29</v>
      </c>
      <c r="M6514" s="108" t="n">
        <f aca="false">TRUNC(O6514-O6514*$O$2,2)</f>
        <v>0.26</v>
      </c>
      <c r="N6514" s="0" t="s">
        <v>1663</v>
      </c>
      <c r="O6514" s="0" t="s">
        <v>2385</v>
      </c>
    </row>
    <row r="6515" customFormat="false" ht="12.75" hidden="false" customHeight="false" outlineLevel="0" collapsed="false">
      <c r="A6515" s="122" t="s">
        <v>1578</v>
      </c>
      <c r="B6515" s="123" t="n">
        <v>10596</v>
      </c>
      <c r="C6515" s="122" t="s">
        <v>50</v>
      </c>
      <c r="D6515" s="122" t="s">
        <v>1672</v>
      </c>
      <c r="E6515" s="124" t="s">
        <v>1581</v>
      </c>
      <c r="F6515" s="124"/>
      <c r="G6515" s="125" t="s">
        <v>24</v>
      </c>
      <c r="H6515" s="126" t="n">
        <v>0.0018</v>
      </c>
      <c r="I6515" s="127" t="n">
        <f aca="false">L6515</f>
        <v>3.82</v>
      </c>
      <c r="J6515" s="127" t="n">
        <f aca="false">M6515</f>
        <v>0</v>
      </c>
      <c r="L6515" s="108" t="n">
        <f aca="false">TRUNC(N6515-N6515*$O$2,2)</f>
        <v>3.82</v>
      </c>
      <c r="M6515" s="108" t="n">
        <f aca="false">TRUNC(O6515-O6515*$O$2,2)</f>
        <v>0</v>
      </c>
      <c r="N6515" s="0" t="s">
        <v>1673</v>
      </c>
      <c r="O6515" s="0" t="s">
        <v>1635</v>
      </c>
    </row>
    <row r="6516" customFormat="false" ht="12.75" hidden="false" customHeight="false" outlineLevel="0" collapsed="false">
      <c r="A6516" s="122" t="s">
        <v>1578</v>
      </c>
      <c r="B6516" s="123" t="n">
        <v>941</v>
      </c>
      <c r="C6516" s="122" t="s">
        <v>50</v>
      </c>
      <c r="D6516" s="122" t="s">
        <v>1652</v>
      </c>
      <c r="E6516" s="124" t="s">
        <v>1581</v>
      </c>
      <c r="F6516" s="124"/>
      <c r="G6516" s="125" t="s">
        <v>24</v>
      </c>
      <c r="H6516" s="126" t="n">
        <v>0.0006</v>
      </c>
      <c r="I6516" s="127" t="n">
        <f aca="false">L6516</f>
        <v>148.56</v>
      </c>
      <c r="J6516" s="127" t="n">
        <f aca="false">M6516</f>
        <v>0.08</v>
      </c>
      <c r="L6516" s="108" t="n">
        <f aca="false">TRUNC(N6516-N6516*$O$2,2)</f>
        <v>148.56</v>
      </c>
      <c r="M6516" s="108" t="n">
        <f aca="false">TRUNC(O6516-O6516*$O$2,2)</f>
        <v>0.08</v>
      </c>
      <c r="N6516" s="0" t="s">
        <v>1653</v>
      </c>
      <c r="O6516" s="0" t="s">
        <v>1917</v>
      </c>
    </row>
    <row r="6517" customFormat="false" ht="25.5" hidden="false" customHeight="false" outlineLevel="0" collapsed="false">
      <c r="A6517" s="122" t="s">
        <v>1578</v>
      </c>
      <c r="B6517" s="123" t="s">
        <v>1664</v>
      </c>
      <c r="C6517" s="122" t="s">
        <v>50</v>
      </c>
      <c r="D6517" s="122" t="s">
        <v>1665</v>
      </c>
      <c r="E6517" s="124" t="s">
        <v>1581</v>
      </c>
      <c r="F6517" s="124"/>
      <c r="G6517" s="125" t="s">
        <v>24</v>
      </c>
      <c r="H6517" s="126" t="n">
        <v>8E-005</v>
      </c>
      <c r="I6517" s="127" t="n">
        <f aca="false">L6517</f>
        <v>13.69</v>
      </c>
      <c r="J6517" s="127" t="n">
        <f aca="false">M6517</f>
        <v>0</v>
      </c>
      <c r="L6517" s="108" t="n">
        <f aca="false">TRUNC(N6517-N6517*$O$2,2)</f>
        <v>13.69</v>
      </c>
      <c r="M6517" s="108" t="n">
        <f aca="false">TRUNC(O6517-O6517*$O$2,2)</f>
        <v>0</v>
      </c>
      <c r="N6517" s="0" t="s">
        <v>1666</v>
      </c>
      <c r="O6517" s="0" t="s">
        <v>1635</v>
      </c>
    </row>
    <row r="6518" customFormat="false" ht="12.75" hidden="false" customHeight="false" outlineLevel="0" collapsed="false">
      <c r="A6518" s="122" t="s">
        <v>1578</v>
      </c>
      <c r="B6518" s="123" t="n">
        <v>11242</v>
      </c>
      <c r="C6518" s="122" t="s">
        <v>50</v>
      </c>
      <c r="D6518" s="122" t="s">
        <v>1829</v>
      </c>
      <c r="E6518" s="124" t="s">
        <v>1581</v>
      </c>
      <c r="F6518" s="124"/>
      <c r="G6518" s="125" t="s">
        <v>24</v>
      </c>
      <c r="H6518" s="126" t="n">
        <v>2E-005</v>
      </c>
      <c r="I6518" s="127" t="n">
        <f aca="false">L6518</f>
        <v>26.53</v>
      </c>
      <c r="J6518" s="127" t="n">
        <f aca="false">M6518</f>
        <v>0</v>
      </c>
      <c r="L6518" s="108" t="n">
        <f aca="false">TRUNC(N6518-N6518*$O$2,2)</f>
        <v>26.53</v>
      </c>
      <c r="M6518" s="108" t="n">
        <f aca="false">TRUNC(O6518-O6518*$O$2,2)</f>
        <v>0</v>
      </c>
      <c r="N6518" s="0" t="s">
        <v>1830</v>
      </c>
      <c r="O6518" s="0" t="s">
        <v>1635</v>
      </c>
    </row>
    <row r="6519" customFormat="false" ht="12.75" hidden="false" customHeight="false" outlineLevel="0" collapsed="false">
      <c r="A6519" s="115"/>
      <c r="B6519" s="115"/>
      <c r="C6519" s="115"/>
      <c r="D6519" s="115"/>
      <c r="E6519" s="115"/>
      <c r="F6519" s="116"/>
      <c r="G6519" s="115"/>
      <c r="H6519" s="116"/>
      <c r="I6519" s="115"/>
      <c r="J6519" s="116"/>
      <c r="L6519" s="108"/>
      <c r="M6519" s="108" t="n">
        <f aca="false">TRUNC(O6519-O6519*$O$2,2)</f>
        <v>5.11</v>
      </c>
      <c r="N6519" s="0" t="s">
        <v>1574</v>
      </c>
      <c r="O6519" s="0" t="n">
        <v>6.55</v>
      </c>
    </row>
    <row r="6520" customFormat="false" ht="12.75" hidden="false" customHeight="false" outlineLevel="0" collapsed="false">
      <c r="A6520" s="115"/>
      <c r="B6520" s="115"/>
      <c r="C6520" s="115"/>
      <c r="D6520" s="115"/>
      <c r="E6520" s="115"/>
      <c r="F6520" s="116"/>
      <c r="G6520" s="115"/>
      <c r="H6520" s="117" t="s">
        <v>1575</v>
      </c>
      <c r="I6520" s="117"/>
      <c r="J6520" s="118" t="n">
        <f aca="false">M6520</f>
        <v>73.03</v>
      </c>
      <c r="L6520" s="108" t="n">
        <f aca="false">TRUNC(N6520-N6520*$O$2,2)</f>
        <v>0</v>
      </c>
      <c r="M6520" s="108" t="n">
        <f aca="false">TRUNC(O6520-O6520*$O$2,2)</f>
        <v>73.03</v>
      </c>
      <c r="N6520" s="0" t="n">
        <v>0</v>
      </c>
      <c r="O6520" s="0" t="n">
        <v>93.57</v>
      </c>
    </row>
    <row r="6521" customFormat="false" ht="13.5" hidden="false" customHeight="false" outlineLevel="0" collapsed="false">
      <c r="A6521" s="30"/>
      <c r="B6521" s="30"/>
      <c r="C6521" s="30"/>
      <c r="D6521" s="30"/>
      <c r="E6521" s="30"/>
      <c r="F6521" s="30"/>
      <c r="G6521" s="30"/>
      <c r="H6521" s="119"/>
      <c r="I6521" s="30"/>
      <c r="J6521" s="120"/>
      <c r="L6521" s="108"/>
      <c r="M6521" s="108" t="n">
        <f aca="false">TRUNC(O6521-O6521*$O$2,2)</f>
        <v>292.12</v>
      </c>
      <c r="N6521" s="0" t="s">
        <v>1576</v>
      </c>
      <c r="O6521" s="0" t="n">
        <v>374.28</v>
      </c>
    </row>
    <row r="6522" customFormat="false" ht="13.5" hidden="false" customHeight="false" outlineLevel="0" collapsed="false">
      <c r="A6522" s="121"/>
      <c r="B6522" s="121"/>
      <c r="C6522" s="121"/>
      <c r="D6522" s="121"/>
      <c r="E6522" s="121"/>
      <c r="F6522" s="121"/>
      <c r="G6522" s="121"/>
      <c r="H6522" s="121"/>
      <c r="I6522" s="121"/>
      <c r="J6522" s="121"/>
      <c r="L6522" s="108" t="n">
        <f aca="false">TRUNC(N6522-N6522*$O$2,2)</f>
        <v>0</v>
      </c>
      <c r="M6522" s="108" t="n">
        <f aca="false">TRUNC(O6522-O6522*$O$2,2)</f>
        <v>0</v>
      </c>
      <c r="N6522" s="0" t="n">
        <v>0</v>
      </c>
      <c r="O6522" s="0" t="n">
        <v>0</v>
      </c>
    </row>
    <row r="6523" customFormat="false" ht="15" hidden="false" customHeight="false" outlineLevel="0" collapsed="false">
      <c r="A6523" s="98" t="s">
        <v>1041</v>
      </c>
      <c r="B6523" s="99" t="s">
        <v>8</v>
      </c>
      <c r="C6523" s="98" t="s">
        <v>9</v>
      </c>
      <c r="D6523" s="98" t="s">
        <v>10</v>
      </c>
      <c r="E6523" s="100" t="s">
        <v>1565</v>
      </c>
      <c r="F6523" s="100"/>
      <c r="G6523" s="101" t="s">
        <v>11</v>
      </c>
      <c r="H6523" s="99" t="s">
        <v>12</v>
      </c>
      <c r="I6523" s="99" t="s">
        <v>13</v>
      </c>
      <c r="J6523" s="99" t="s">
        <v>15</v>
      </c>
      <c r="L6523" s="108"/>
      <c r="M6523" s="108"/>
    </row>
    <row r="6524" customFormat="false" ht="26.45" hidden="false" customHeight="true" outlineLevel="0" collapsed="false">
      <c r="A6524" s="102" t="s">
        <v>1566</v>
      </c>
      <c r="B6524" s="103" t="s">
        <v>1042</v>
      </c>
      <c r="C6524" s="102" t="s">
        <v>50</v>
      </c>
      <c r="D6524" s="102" t="s">
        <v>1043</v>
      </c>
      <c r="E6524" s="104" t="s">
        <v>3773</v>
      </c>
      <c r="F6524" s="104"/>
      <c r="G6524" s="105" t="s">
        <v>24</v>
      </c>
      <c r="H6524" s="106" t="n">
        <v>1</v>
      </c>
      <c r="I6524" s="107" t="n">
        <f aca="false">L6524</f>
        <v>20.52</v>
      </c>
      <c r="J6524" s="107" t="n">
        <f aca="false">M6524</f>
        <v>20.52</v>
      </c>
      <c r="L6524" s="108" t="n">
        <f aca="false">TRUNC(N6524-N6524*$O$2,2)</f>
        <v>20.52</v>
      </c>
      <c r="M6524" s="108" t="n">
        <f aca="false">TRUNC(O6524-O6524*$O$2,2)</f>
        <v>20.52</v>
      </c>
      <c r="N6524" s="0" t="n">
        <v>26.3</v>
      </c>
      <c r="O6524" s="0" t="n">
        <v>26.3</v>
      </c>
    </row>
    <row r="6525" customFormat="false" ht="15" hidden="false" customHeight="false" outlineLevel="0" collapsed="false">
      <c r="A6525" s="98"/>
      <c r="B6525" s="99" t="s">
        <v>8</v>
      </c>
      <c r="C6525" s="98" t="s">
        <v>9</v>
      </c>
      <c r="D6525" s="98" t="s">
        <v>10</v>
      </c>
      <c r="E6525" s="100" t="s">
        <v>1565</v>
      </c>
      <c r="F6525" s="100"/>
      <c r="G6525" s="101" t="s">
        <v>11</v>
      </c>
      <c r="H6525" s="99" t="s">
        <v>12</v>
      </c>
      <c r="I6525" s="99" t="s">
        <v>13</v>
      </c>
      <c r="J6525" s="99" t="s">
        <v>15</v>
      </c>
      <c r="L6525" s="108"/>
      <c r="M6525" s="108"/>
    </row>
    <row r="6526" customFormat="false" ht="25.5" hidden="false" customHeight="false" outlineLevel="0" collapsed="false">
      <c r="A6526" s="122" t="s">
        <v>1578</v>
      </c>
      <c r="B6526" s="123" t="s">
        <v>1616</v>
      </c>
      <c r="C6526" s="122" t="s">
        <v>50</v>
      </c>
      <c r="D6526" s="122" t="s">
        <v>1617</v>
      </c>
      <c r="E6526" s="124" t="s">
        <v>1609</v>
      </c>
      <c r="F6526" s="124"/>
      <c r="G6526" s="125" t="s">
        <v>1610</v>
      </c>
      <c r="H6526" s="126" t="n">
        <v>0.2</v>
      </c>
      <c r="I6526" s="127" t="n">
        <f aca="false">L6526</f>
        <v>10.65</v>
      </c>
      <c r="J6526" s="127" t="n">
        <f aca="false">M6526</f>
        <v>2.13</v>
      </c>
      <c r="L6526" s="108" t="n">
        <f aca="false">TRUNC(N6526-N6526*$O$2,2)</f>
        <v>10.65</v>
      </c>
      <c r="M6526" s="108" t="n">
        <f aca="false">TRUNC(O6526-O6526*$O$2,2)</f>
        <v>2.13</v>
      </c>
      <c r="N6526" s="0" t="s">
        <v>1618</v>
      </c>
      <c r="O6526" s="0" t="s">
        <v>3105</v>
      </c>
    </row>
    <row r="6527" customFormat="false" ht="25.5" hidden="false" customHeight="false" outlineLevel="0" collapsed="false">
      <c r="A6527" s="122" t="s">
        <v>1578</v>
      </c>
      <c r="B6527" s="123" t="n">
        <v>4095</v>
      </c>
      <c r="C6527" s="122" t="s">
        <v>50</v>
      </c>
      <c r="D6527" s="122" t="s">
        <v>3779</v>
      </c>
      <c r="E6527" s="124" t="s">
        <v>1581</v>
      </c>
      <c r="F6527" s="124"/>
      <c r="G6527" s="125" t="s">
        <v>24</v>
      </c>
      <c r="H6527" s="126" t="n">
        <v>1</v>
      </c>
      <c r="I6527" s="127" t="n">
        <f aca="false">L6527</f>
        <v>14.28</v>
      </c>
      <c r="J6527" s="127" t="n">
        <f aca="false">M6527</f>
        <v>14.28</v>
      </c>
      <c r="L6527" s="108" t="n">
        <f aca="false">TRUNC(N6527-N6527*$O$2,2)</f>
        <v>14.28</v>
      </c>
      <c r="M6527" s="108" t="n">
        <f aca="false">TRUNC(O6527-O6527*$O$2,2)</f>
        <v>14.28</v>
      </c>
      <c r="N6527" s="0" t="s">
        <v>3780</v>
      </c>
      <c r="O6527" s="0" t="s">
        <v>3780</v>
      </c>
    </row>
    <row r="6528" customFormat="false" ht="25.5" hidden="false" customHeight="false" outlineLevel="0" collapsed="false">
      <c r="A6528" s="122" t="s">
        <v>1578</v>
      </c>
      <c r="B6528" s="123" t="s">
        <v>1744</v>
      </c>
      <c r="C6528" s="122" t="s">
        <v>50</v>
      </c>
      <c r="D6528" s="122" t="s">
        <v>1745</v>
      </c>
      <c r="E6528" s="124" t="s">
        <v>1609</v>
      </c>
      <c r="F6528" s="124"/>
      <c r="G6528" s="125" t="s">
        <v>1610</v>
      </c>
      <c r="H6528" s="126" t="n">
        <v>0.2</v>
      </c>
      <c r="I6528" s="127" t="n">
        <f aca="false">L6528</f>
        <v>14.93</v>
      </c>
      <c r="J6528" s="127" t="n">
        <f aca="false">M6528</f>
        <v>2.98</v>
      </c>
      <c r="L6528" s="108" t="n">
        <f aca="false">TRUNC(N6528-N6528*$O$2,2)</f>
        <v>14.93</v>
      </c>
      <c r="M6528" s="108" t="n">
        <f aca="false">TRUNC(O6528-O6528*$O$2,2)</f>
        <v>2.98</v>
      </c>
      <c r="N6528" s="0" t="s">
        <v>1746</v>
      </c>
      <c r="O6528" s="0" t="s">
        <v>3104</v>
      </c>
    </row>
    <row r="6529" customFormat="false" ht="25.5" hidden="false" customHeight="false" outlineLevel="0" collapsed="false">
      <c r="A6529" s="109" t="s">
        <v>1566</v>
      </c>
      <c r="B6529" s="110" t="n">
        <v>10549</v>
      </c>
      <c r="C6529" s="109" t="s">
        <v>50</v>
      </c>
      <c r="D6529" s="109" t="s">
        <v>1620</v>
      </c>
      <c r="E6529" s="111" t="s">
        <v>1621</v>
      </c>
      <c r="F6529" s="111"/>
      <c r="G6529" s="112" t="s">
        <v>1610</v>
      </c>
      <c r="H6529" s="113" t="n">
        <v>0.2</v>
      </c>
      <c r="I6529" s="114" t="n">
        <f aca="false">L6529</f>
        <v>2.95</v>
      </c>
      <c r="J6529" s="114" t="n">
        <f aca="false">M6529</f>
        <v>0.58</v>
      </c>
      <c r="L6529" s="108" t="n">
        <f aca="false">TRUNC(N6529-N6529*$O$2,2)</f>
        <v>2.95</v>
      </c>
      <c r="M6529" s="108" t="n">
        <f aca="false">TRUNC(O6529-O6529*$O$2,2)</f>
        <v>0.58</v>
      </c>
      <c r="N6529" s="0" t="s">
        <v>1622</v>
      </c>
      <c r="O6529" s="0" t="s">
        <v>1626</v>
      </c>
    </row>
    <row r="6530" customFormat="false" ht="25.5" hidden="false" customHeight="false" outlineLevel="0" collapsed="false">
      <c r="A6530" s="109" t="s">
        <v>1566</v>
      </c>
      <c r="B6530" s="110" t="n">
        <v>10552</v>
      </c>
      <c r="C6530" s="109" t="s">
        <v>50</v>
      </c>
      <c r="D6530" s="109" t="s">
        <v>1734</v>
      </c>
      <c r="E6530" s="111" t="s">
        <v>1621</v>
      </c>
      <c r="F6530" s="111"/>
      <c r="G6530" s="112" t="s">
        <v>1610</v>
      </c>
      <c r="H6530" s="113" t="n">
        <v>0.2</v>
      </c>
      <c r="I6530" s="114" t="n">
        <f aca="false">L6530</f>
        <v>2.84</v>
      </c>
      <c r="J6530" s="114" t="n">
        <f aca="false">M6530</f>
        <v>0.56</v>
      </c>
      <c r="L6530" s="108" t="n">
        <f aca="false">TRUNC(N6530-N6530*$O$2,2)</f>
        <v>2.84</v>
      </c>
      <c r="M6530" s="108" t="n">
        <f aca="false">TRUNC(O6530-O6530*$O$2,2)</f>
        <v>0.56</v>
      </c>
      <c r="N6530" s="0" t="s">
        <v>1735</v>
      </c>
      <c r="O6530" s="0" t="s">
        <v>2352</v>
      </c>
    </row>
    <row r="6531" customFormat="false" ht="13.9" hidden="false" customHeight="true" outlineLevel="0" collapsed="false">
      <c r="A6531" s="134" t="s">
        <v>1630</v>
      </c>
      <c r="B6531" s="134"/>
      <c r="C6531" s="134"/>
      <c r="D6531" s="134"/>
      <c r="E6531" s="134"/>
      <c r="F6531" s="134"/>
      <c r="G6531" s="134"/>
      <c r="H6531" s="134"/>
      <c r="I6531" s="134"/>
      <c r="J6531" s="134"/>
      <c r="L6531" s="108" t="n">
        <f aca="false">TRUNC(N6531-N6531*$O$2,2)</f>
        <v>0</v>
      </c>
      <c r="M6531" s="108" t="n">
        <f aca="false">TRUNC(O6531-O6531*$O$2,2)</f>
        <v>0</v>
      </c>
      <c r="N6531" s="0" t="n">
        <v>0</v>
      </c>
      <c r="O6531" s="0" t="n">
        <v>0</v>
      </c>
    </row>
    <row r="6532" customFormat="false" ht="15" hidden="false" customHeight="false" outlineLevel="0" collapsed="false">
      <c r="A6532" s="98"/>
      <c r="B6532" s="99" t="s">
        <v>8</v>
      </c>
      <c r="C6532" s="98" t="s">
        <v>9</v>
      </c>
      <c r="D6532" s="98" t="s">
        <v>10</v>
      </c>
      <c r="E6532" s="100" t="s">
        <v>1565</v>
      </c>
      <c r="F6532" s="100"/>
      <c r="G6532" s="101" t="s">
        <v>11</v>
      </c>
      <c r="H6532" s="99" t="s">
        <v>12</v>
      </c>
      <c r="I6532" s="99" t="s">
        <v>13</v>
      </c>
      <c r="J6532" s="99" t="s">
        <v>15</v>
      </c>
      <c r="L6532" s="108"/>
      <c r="M6532" s="108"/>
    </row>
    <row r="6533" customFormat="false" ht="12.75" hidden="false" customHeight="false" outlineLevel="0" collapsed="false">
      <c r="A6533" s="122" t="s">
        <v>1578</v>
      </c>
      <c r="B6533" s="123" t="n">
        <v>2378</v>
      </c>
      <c r="C6533" s="122" t="s">
        <v>50</v>
      </c>
      <c r="D6533" s="122" t="s">
        <v>1657</v>
      </c>
      <c r="E6533" s="124" t="s">
        <v>1581</v>
      </c>
      <c r="F6533" s="124"/>
      <c r="G6533" s="125" t="s">
        <v>24</v>
      </c>
      <c r="H6533" s="126" t="n">
        <v>0.0319</v>
      </c>
      <c r="I6533" s="127" t="n">
        <f aca="false">L6533</f>
        <v>3.51</v>
      </c>
      <c r="J6533" s="127" t="n">
        <f aca="false">M6533</f>
        <v>0.1</v>
      </c>
      <c r="L6533" s="108" t="n">
        <f aca="false">TRUNC(N6533-N6533*$O$2,2)</f>
        <v>3.51</v>
      </c>
      <c r="M6533" s="108" t="n">
        <f aca="false">TRUNC(O6533-O6533*$O$2,2)</f>
        <v>0.1</v>
      </c>
      <c r="N6533" s="0" t="s">
        <v>1658</v>
      </c>
      <c r="O6533" s="0" t="s">
        <v>1831</v>
      </c>
    </row>
    <row r="6534" customFormat="false" ht="12.75" hidden="false" customHeight="false" outlineLevel="0" collapsed="false">
      <c r="A6534" s="122" t="s">
        <v>1578</v>
      </c>
      <c r="B6534" s="123" t="n">
        <v>10788</v>
      </c>
      <c r="C6534" s="122" t="s">
        <v>50</v>
      </c>
      <c r="D6534" s="122" t="s">
        <v>1650</v>
      </c>
      <c r="E6534" s="124" t="s">
        <v>1581</v>
      </c>
      <c r="F6534" s="124"/>
      <c r="G6534" s="125" t="s">
        <v>24</v>
      </c>
      <c r="H6534" s="126" t="n">
        <v>4E-005</v>
      </c>
      <c r="I6534" s="127" t="n">
        <f aca="false">L6534</f>
        <v>28.8</v>
      </c>
      <c r="J6534" s="127" t="n">
        <f aca="false">M6534</f>
        <v>0</v>
      </c>
      <c r="L6534" s="108" t="n">
        <f aca="false">TRUNC(N6534-N6534*$O$2,2)</f>
        <v>28.8</v>
      </c>
      <c r="M6534" s="108" t="n">
        <f aca="false">TRUNC(O6534-O6534*$O$2,2)</f>
        <v>0</v>
      </c>
      <c r="N6534" s="0" t="s">
        <v>1651</v>
      </c>
      <c r="O6534" s="0" t="s">
        <v>1635</v>
      </c>
    </row>
    <row r="6535" customFormat="false" ht="12.75" hidden="false" customHeight="false" outlineLevel="0" collapsed="false">
      <c r="A6535" s="122" t="s">
        <v>1578</v>
      </c>
      <c r="B6535" s="123" t="n">
        <v>4728</v>
      </c>
      <c r="C6535" s="122" t="s">
        <v>50</v>
      </c>
      <c r="D6535" s="122" t="s">
        <v>1667</v>
      </c>
      <c r="E6535" s="124" t="s">
        <v>1581</v>
      </c>
      <c r="F6535" s="124"/>
      <c r="G6535" s="125" t="s">
        <v>24</v>
      </c>
      <c r="H6535" s="126" t="n">
        <v>6E-005</v>
      </c>
      <c r="I6535" s="127" t="n">
        <f aca="false">L6535</f>
        <v>14.5</v>
      </c>
      <c r="J6535" s="127" t="n">
        <f aca="false">M6535</f>
        <v>0</v>
      </c>
      <c r="L6535" s="108" t="n">
        <f aca="false">TRUNC(N6535-N6535*$O$2,2)</f>
        <v>14.5</v>
      </c>
      <c r="M6535" s="108" t="n">
        <f aca="false">TRUNC(O6535-O6535*$O$2,2)</f>
        <v>0</v>
      </c>
      <c r="N6535" s="0" t="s">
        <v>1668</v>
      </c>
      <c r="O6535" s="0" t="s">
        <v>1635</v>
      </c>
    </row>
    <row r="6536" customFormat="false" ht="12.75" hidden="false" customHeight="false" outlineLevel="0" collapsed="false">
      <c r="A6536" s="122" t="s">
        <v>1578</v>
      </c>
      <c r="B6536" s="123" t="n">
        <v>11241</v>
      </c>
      <c r="C6536" s="122" t="s">
        <v>50</v>
      </c>
      <c r="D6536" s="122" t="s">
        <v>1836</v>
      </c>
      <c r="E6536" s="124" t="s">
        <v>1581</v>
      </c>
      <c r="F6536" s="124"/>
      <c r="G6536" s="125" t="s">
        <v>24</v>
      </c>
      <c r="H6536" s="126" t="n">
        <v>4E-005</v>
      </c>
      <c r="I6536" s="127" t="n">
        <f aca="false">L6536</f>
        <v>127.22</v>
      </c>
      <c r="J6536" s="127" t="n">
        <f aca="false">M6536</f>
        <v>0</v>
      </c>
      <c r="L6536" s="108" t="n">
        <f aca="false">TRUNC(N6536-N6536*$O$2,2)</f>
        <v>127.22</v>
      </c>
      <c r="M6536" s="108" t="n">
        <f aca="false">TRUNC(O6536-O6536*$O$2,2)</f>
        <v>0</v>
      </c>
      <c r="N6536" s="0" t="s">
        <v>1837</v>
      </c>
      <c r="O6536" s="0" t="s">
        <v>1635</v>
      </c>
    </row>
    <row r="6537" customFormat="false" ht="12.75" hidden="false" customHeight="false" outlineLevel="0" collapsed="false">
      <c r="A6537" s="122" t="s">
        <v>1578</v>
      </c>
      <c r="B6537" s="123" t="n">
        <v>10599</v>
      </c>
      <c r="C6537" s="122" t="s">
        <v>50</v>
      </c>
      <c r="D6537" s="122" t="s">
        <v>1648</v>
      </c>
      <c r="E6537" s="124" t="s">
        <v>1581</v>
      </c>
      <c r="F6537" s="124"/>
      <c r="G6537" s="125" t="s">
        <v>24</v>
      </c>
      <c r="H6537" s="126" t="n">
        <v>0.00072</v>
      </c>
      <c r="I6537" s="127" t="n">
        <f aca="false">L6537</f>
        <v>14.04</v>
      </c>
      <c r="J6537" s="127" t="n">
        <f aca="false">M6537</f>
        <v>0</v>
      </c>
      <c r="L6537" s="108" t="n">
        <f aca="false">TRUNC(N6537-N6537*$O$2,2)</f>
        <v>14.04</v>
      </c>
      <c r="M6537" s="108" t="n">
        <f aca="false">TRUNC(O6537-O6537*$O$2,2)</f>
        <v>0</v>
      </c>
      <c r="N6537" s="0" t="s">
        <v>1649</v>
      </c>
      <c r="O6537" s="0" t="s">
        <v>1644</v>
      </c>
    </row>
    <row r="6538" customFormat="false" ht="25.5" hidden="false" customHeight="false" outlineLevel="0" collapsed="false">
      <c r="A6538" s="122" t="s">
        <v>1578</v>
      </c>
      <c r="B6538" s="123" t="s">
        <v>1664</v>
      </c>
      <c r="C6538" s="122" t="s">
        <v>50</v>
      </c>
      <c r="D6538" s="122" t="s">
        <v>1665</v>
      </c>
      <c r="E6538" s="124" t="s">
        <v>1581</v>
      </c>
      <c r="F6538" s="124"/>
      <c r="G6538" s="125" t="s">
        <v>24</v>
      </c>
      <c r="H6538" s="126" t="n">
        <v>8E-005</v>
      </c>
      <c r="I6538" s="127" t="n">
        <f aca="false">L6538</f>
        <v>13.69</v>
      </c>
      <c r="J6538" s="127" t="n">
        <f aca="false">M6538</f>
        <v>0</v>
      </c>
      <c r="L6538" s="108" t="n">
        <f aca="false">TRUNC(N6538-N6538*$O$2,2)</f>
        <v>13.69</v>
      </c>
      <c r="M6538" s="108" t="n">
        <f aca="false">TRUNC(O6538-O6538*$O$2,2)</f>
        <v>0</v>
      </c>
      <c r="N6538" s="0" t="s">
        <v>1666</v>
      </c>
      <c r="O6538" s="0" t="s">
        <v>1635</v>
      </c>
    </row>
    <row r="6539" customFormat="false" ht="25.5" hidden="false" customHeight="false" outlineLevel="0" collapsed="false">
      <c r="A6539" s="122" t="s">
        <v>1578</v>
      </c>
      <c r="B6539" s="123" t="s">
        <v>1616</v>
      </c>
      <c r="C6539" s="122" t="s">
        <v>50</v>
      </c>
      <c r="D6539" s="122" t="s">
        <v>1617</v>
      </c>
      <c r="E6539" s="124" t="s">
        <v>1609</v>
      </c>
      <c r="F6539" s="124"/>
      <c r="G6539" s="125" t="s">
        <v>1610</v>
      </c>
      <c r="H6539" s="126" t="n">
        <v>0.2</v>
      </c>
      <c r="I6539" s="127" t="n">
        <f aca="false">L6539</f>
        <v>10.65</v>
      </c>
      <c r="J6539" s="127" t="n">
        <f aca="false">M6539</f>
        <v>2.13</v>
      </c>
      <c r="L6539" s="108" t="n">
        <f aca="false">TRUNC(N6539-N6539*$O$2,2)</f>
        <v>10.65</v>
      </c>
      <c r="M6539" s="108" t="n">
        <f aca="false">TRUNC(O6539-O6539*$O$2,2)</f>
        <v>2.13</v>
      </c>
      <c r="N6539" s="0" t="s">
        <v>1618</v>
      </c>
      <c r="O6539" s="0" t="s">
        <v>3105</v>
      </c>
    </row>
    <row r="6540" customFormat="false" ht="12.75" hidden="false" customHeight="false" outlineLevel="0" collapsed="false">
      <c r="A6540" s="122" t="s">
        <v>1578</v>
      </c>
      <c r="B6540" s="123" t="n">
        <v>10596</v>
      </c>
      <c r="C6540" s="122" t="s">
        <v>50</v>
      </c>
      <c r="D6540" s="122" t="s">
        <v>1672</v>
      </c>
      <c r="E6540" s="124" t="s">
        <v>1581</v>
      </c>
      <c r="F6540" s="124"/>
      <c r="G6540" s="125" t="s">
        <v>24</v>
      </c>
      <c r="H6540" s="126" t="n">
        <v>0.0018</v>
      </c>
      <c r="I6540" s="127" t="n">
        <f aca="false">L6540</f>
        <v>3.82</v>
      </c>
      <c r="J6540" s="127" t="n">
        <f aca="false">M6540</f>
        <v>0</v>
      </c>
      <c r="L6540" s="108" t="n">
        <f aca="false">TRUNC(N6540-N6540*$O$2,2)</f>
        <v>3.82</v>
      </c>
      <c r="M6540" s="108" t="n">
        <f aca="false">TRUNC(O6540-O6540*$O$2,2)</f>
        <v>0</v>
      </c>
      <c r="N6540" s="0" t="s">
        <v>1673</v>
      </c>
      <c r="O6540" s="0" t="s">
        <v>1635</v>
      </c>
    </row>
    <row r="6541" customFormat="false" ht="12.75" hidden="false" customHeight="false" outlineLevel="0" collapsed="false">
      <c r="A6541" s="122" t="s">
        <v>1578</v>
      </c>
      <c r="B6541" s="123" t="n">
        <v>1651</v>
      </c>
      <c r="C6541" s="122" t="s">
        <v>50</v>
      </c>
      <c r="D6541" s="122" t="s">
        <v>1638</v>
      </c>
      <c r="E6541" s="124" t="s">
        <v>1581</v>
      </c>
      <c r="F6541" s="124"/>
      <c r="G6541" s="125" t="s">
        <v>1639</v>
      </c>
      <c r="H6541" s="126" t="n">
        <v>0.00032</v>
      </c>
      <c r="I6541" s="127" t="n">
        <f aca="false">L6541</f>
        <v>4.95</v>
      </c>
      <c r="J6541" s="127" t="n">
        <f aca="false">M6541</f>
        <v>0</v>
      </c>
      <c r="L6541" s="108" t="n">
        <f aca="false">TRUNC(N6541-N6541*$O$2,2)</f>
        <v>4.95</v>
      </c>
      <c r="M6541" s="108" t="n">
        <f aca="false">TRUNC(O6541-O6541*$O$2,2)</f>
        <v>0</v>
      </c>
      <c r="N6541" s="0" t="s">
        <v>1640</v>
      </c>
      <c r="O6541" s="0" t="s">
        <v>1635</v>
      </c>
    </row>
    <row r="6542" customFormat="false" ht="12.75" hidden="false" customHeight="false" outlineLevel="0" collapsed="false">
      <c r="A6542" s="122" t="s">
        <v>1578</v>
      </c>
      <c r="B6542" s="123" t="n">
        <v>11242</v>
      </c>
      <c r="C6542" s="122" t="s">
        <v>50</v>
      </c>
      <c r="D6542" s="122" t="s">
        <v>1829</v>
      </c>
      <c r="E6542" s="124" t="s">
        <v>1581</v>
      </c>
      <c r="F6542" s="124"/>
      <c r="G6542" s="125" t="s">
        <v>24</v>
      </c>
      <c r="H6542" s="126" t="n">
        <v>2E-005</v>
      </c>
      <c r="I6542" s="127" t="n">
        <f aca="false">L6542</f>
        <v>26.53</v>
      </c>
      <c r="J6542" s="127" t="n">
        <f aca="false">M6542</f>
        <v>0</v>
      </c>
      <c r="L6542" s="108" t="n">
        <f aca="false">TRUNC(N6542-N6542*$O$2,2)</f>
        <v>26.53</v>
      </c>
      <c r="M6542" s="108" t="n">
        <f aca="false">TRUNC(O6542-O6542*$O$2,2)</f>
        <v>0</v>
      </c>
      <c r="N6542" s="0" t="s">
        <v>1830</v>
      </c>
      <c r="O6542" s="0" t="s">
        <v>1635</v>
      </c>
    </row>
    <row r="6543" customFormat="false" ht="12.75" hidden="false" customHeight="false" outlineLevel="0" collapsed="false">
      <c r="A6543" s="122" t="s">
        <v>1578</v>
      </c>
      <c r="B6543" s="123" t="n">
        <v>941</v>
      </c>
      <c r="C6543" s="122" t="s">
        <v>50</v>
      </c>
      <c r="D6543" s="122" t="s">
        <v>1652</v>
      </c>
      <c r="E6543" s="124" t="s">
        <v>1581</v>
      </c>
      <c r="F6543" s="124"/>
      <c r="G6543" s="125" t="s">
        <v>24</v>
      </c>
      <c r="H6543" s="126" t="n">
        <v>0.0006</v>
      </c>
      <c r="I6543" s="127" t="n">
        <f aca="false">L6543</f>
        <v>148.56</v>
      </c>
      <c r="J6543" s="127" t="n">
        <f aca="false">M6543</f>
        <v>0.08</v>
      </c>
      <c r="L6543" s="108" t="n">
        <f aca="false">TRUNC(N6543-N6543*$O$2,2)</f>
        <v>148.56</v>
      </c>
      <c r="M6543" s="108" t="n">
        <f aca="false">TRUNC(O6543-O6543*$O$2,2)</f>
        <v>0.08</v>
      </c>
      <c r="N6543" s="0" t="s">
        <v>1653</v>
      </c>
      <c r="O6543" s="0" t="s">
        <v>1917</v>
      </c>
    </row>
    <row r="6544" customFormat="false" ht="12.75" hidden="false" customHeight="false" outlineLevel="0" collapsed="false">
      <c r="A6544" s="122" t="s">
        <v>1578</v>
      </c>
      <c r="B6544" s="123" t="n">
        <v>11240</v>
      </c>
      <c r="C6544" s="122" t="s">
        <v>50</v>
      </c>
      <c r="D6544" s="122" t="s">
        <v>1782</v>
      </c>
      <c r="E6544" s="124" t="s">
        <v>1581</v>
      </c>
      <c r="F6544" s="124"/>
      <c r="G6544" s="125" t="s">
        <v>24</v>
      </c>
      <c r="H6544" s="126" t="n">
        <v>4E-005</v>
      </c>
      <c r="I6544" s="127" t="n">
        <f aca="false">L6544</f>
        <v>37.22</v>
      </c>
      <c r="J6544" s="127" t="n">
        <f aca="false">M6544</f>
        <v>0</v>
      </c>
      <c r="L6544" s="108" t="n">
        <f aca="false">TRUNC(N6544-N6544*$O$2,2)</f>
        <v>37.22</v>
      </c>
      <c r="M6544" s="108" t="n">
        <f aca="false">TRUNC(O6544-O6544*$O$2,2)</f>
        <v>0</v>
      </c>
      <c r="N6544" s="0" t="s">
        <v>1783</v>
      </c>
      <c r="O6544" s="0" t="s">
        <v>1635</v>
      </c>
    </row>
    <row r="6545" customFormat="false" ht="25.5" hidden="false" customHeight="false" outlineLevel="0" collapsed="false">
      <c r="A6545" s="122" t="s">
        <v>1578</v>
      </c>
      <c r="B6545" s="123" t="n">
        <v>10761</v>
      </c>
      <c r="C6545" s="122" t="s">
        <v>50</v>
      </c>
      <c r="D6545" s="122" t="s">
        <v>1641</v>
      </c>
      <c r="E6545" s="124" t="s">
        <v>1642</v>
      </c>
      <c r="F6545" s="124"/>
      <c r="G6545" s="125" t="s">
        <v>24</v>
      </c>
      <c r="H6545" s="126" t="n">
        <v>0.04072</v>
      </c>
      <c r="I6545" s="127" t="n">
        <f aca="false">L6545</f>
        <v>3.9</v>
      </c>
      <c r="J6545" s="127" t="n">
        <f aca="false">M6545</f>
        <v>0.15</v>
      </c>
      <c r="L6545" s="108" t="n">
        <f aca="false">TRUNC(N6545-N6545*$O$2,2)</f>
        <v>3.9</v>
      </c>
      <c r="M6545" s="108" t="n">
        <f aca="false">TRUNC(O6545-O6545*$O$2,2)</f>
        <v>0.15</v>
      </c>
      <c r="N6545" s="0" t="s">
        <v>1643</v>
      </c>
      <c r="O6545" s="0" t="s">
        <v>2077</v>
      </c>
    </row>
    <row r="6546" customFormat="false" ht="12.75" hidden="false" customHeight="false" outlineLevel="0" collapsed="false">
      <c r="A6546" s="122" t="s">
        <v>1578</v>
      </c>
      <c r="B6546" s="123" t="n">
        <v>4729</v>
      </c>
      <c r="C6546" s="122" t="s">
        <v>50</v>
      </c>
      <c r="D6546" s="122" t="s">
        <v>1636</v>
      </c>
      <c r="E6546" s="124" t="s">
        <v>1581</v>
      </c>
      <c r="F6546" s="124"/>
      <c r="G6546" s="125" t="s">
        <v>24</v>
      </c>
      <c r="H6546" s="126" t="n">
        <v>2E-005</v>
      </c>
      <c r="I6546" s="127" t="n">
        <f aca="false">L6546</f>
        <v>24.58</v>
      </c>
      <c r="J6546" s="127" t="n">
        <f aca="false">M6546</f>
        <v>0</v>
      </c>
      <c r="L6546" s="108" t="n">
        <f aca="false">TRUNC(N6546-N6546*$O$2,2)</f>
        <v>24.58</v>
      </c>
      <c r="M6546" s="108" t="n">
        <f aca="false">TRUNC(O6546-O6546*$O$2,2)</f>
        <v>0</v>
      </c>
      <c r="N6546" s="0" t="s">
        <v>1637</v>
      </c>
      <c r="O6546" s="0" t="s">
        <v>1635</v>
      </c>
    </row>
    <row r="6547" customFormat="false" ht="12.75" hidden="false" customHeight="false" outlineLevel="0" collapsed="false">
      <c r="A6547" s="122" t="s">
        <v>1578</v>
      </c>
      <c r="B6547" s="123" t="n">
        <v>10362</v>
      </c>
      <c r="C6547" s="122" t="s">
        <v>50</v>
      </c>
      <c r="D6547" s="122" t="s">
        <v>1674</v>
      </c>
      <c r="E6547" s="124" t="s">
        <v>1642</v>
      </c>
      <c r="F6547" s="124"/>
      <c r="G6547" s="125" t="s">
        <v>24</v>
      </c>
      <c r="H6547" s="126" t="n">
        <v>0.0018</v>
      </c>
      <c r="I6547" s="127" t="n">
        <f aca="false">L6547</f>
        <v>9.78</v>
      </c>
      <c r="J6547" s="127" t="n">
        <f aca="false">M6547</f>
        <v>0.01</v>
      </c>
      <c r="L6547" s="108" t="n">
        <f aca="false">TRUNC(N6547-N6547*$O$2,2)</f>
        <v>9.78</v>
      </c>
      <c r="M6547" s="108" t="n">
        <f aca="false">TRUNC(O6547-O6547*$O$2,2)</f>
        <v>0.01</v>
      </c>
      <c r="N6547" s="0" t="s">
        <v>1675</v>
      </c>
      <c r="O6547" s="0" t="s">
        <v>1678</v>
      </c>
    </row>
    <row r="6548" customFormat="false" ht="25.5" hidden="false" customHeight="false" outlineLevel="0" collapsed="false">
      <c r="A6548" s="122" t="s">
        <v>1578</v>
      </c>
      <c r="B6548" s="123" t="s">
        <v>1645</v>
      </c>
      <c r="C6548" s="122" t="s">
        <v>50</v>
      </c>
      <c r="D6548" s="122" t="s">
        <v>1646</v>
      </c>
      <c r="E6548" s="124" t="s">
        <v>1581</v>
      </c>
      <c r="F6548" s="124"/>
      <c r="G6548" s="125" t="s">
        <v>24</v>
      </c>
      <c r="H6548" s="126" t="n">
        <v>4E-005</v>
      </c>
      <c r="I6548" s="127" t="n">
        <f aca="false">L6548</f>
        <v>140.49</v>
      </c>
      <c r="J6548" s="127" t="n">
        <f aca="false">M6548</f>
        <v>0</v>
      </c>
      <c r="L6548" s="108" t="n">
        <f aca="false">TRUNC(N6548-N6548*$O$2,2)</f>
        <v>140.49</v>
      </c>
      <c r="M6548" s="108" t="n">
        <f aca="false">TRUNC(O6548-O6548*$O$2,2)</f>
        <v>0</v>
      </c>
      <c r="N6548" s="0" t="s">
        <v>1647</v>
      </c>
      <c r="O6548" s="0" t="s">
        <v>1635</v>
      </c>
    </row>
    <row r="6549" customFormat="false" ht="12.75" hidden="false" customHeight="false" outlineLevel="0" collapsed="false">
      <c r="A6549" s="122" t="s">
        <v>1578</v>
      </c>
      <c r="B6549" s="123" t="n">
        <v>10579</v>
      </c>
      <c r="C6549" s="122" t="s">
        <v>50</v>
      </c>
      <c r="D6549" s="122" t="s">
        <v>1818</v>
      </c>
      <c r="E6549" s="124" t="s">
        <v>1581</v>
      </c>
      <c r="F6549" s="124"/>
      <c r="G6549" s="125" t="s">
        <v>24</v>
      </c>
      <c r="H6549" s="126" t="n">
        <v>4E-005</v>
      </c>
      <c r="I6549" s="127" t="n">
        <f aca="false">L6549</f>
        <v>20.98</v>
      </c>
      <c r="J6549" s="127" t="n">
        <f aca="false">M6549</f>
        <v>0</v>
      </c>
      <c r="L6549" s="108" t="n">
        <f aca="false">TRUNC(N6549-N6549*$O$2,2)</f>
        <v>20.98</v>
      </c>
      <c r="M6549" s="108" t="n">
        <f aca="false">TRUNC(O6549-O6549*$O$2,2)</f>
        <v>0</v>
      </c>
      <c r="N6549" s="0" t="s">
        <v>1819</v>
      </c>
      <c r="O6549" s="0" t="s">
        <v>1635</v>
      </c>
    </row>
    <row r="6550" customFormat="false" ht="12.75" hidden="false" customHeight="false" outlineLevel="0" collapsed="false">
      <c r="A6550" s="122" t="s">
        <v>1578</v>
      </c>
      <c r="B6550" s="123" t="n">
        <v>10492</v>
      </c>
      <c r="C6550" s="122" t="s">
        <v>50</v>
      </c>
      <c r="D6550" s="122" t="s">
        <v>1662</v>
      </c>
      <c r="E6550" s="124" t="s">
        <v>1581</v>
      </c>
      <c r="F6550" s="124"/>
      <c r="G6550" s="125" t="s">
        <v>24</v>
      </c>
      <c r="H6550" s="126" t="n">
        <v>0.0018</v>
      </c>
      <c r="I6550" s="127" t="n">
        <f aca="false">L6550</f>
        <v>148.29</v>
      </c>
      <c r="J6550" s="127" t="n">
        <f aca="false">M6550</f>
        <v>0.26</v>
      </c>
      <c r="L6550" s="108" t="n">
        <f aca="false">TRUNC(N6550-N6550*$O$2,2)</f>
        <v>148.29</v>
      </c>
      <c r="M6550" s="108" t="n">
        <f aca="false">TRUNC(O6550-O6550*$O$2,2)</f>
        <v>0.26</v>
      </c>
      <c r="N6550" s="0" t="s">
        <v>1663</v>
      </c>
      <c r="O6550" s="0" t="s">
        <v>2385</v>
      </c>
    </row>
    <row r="6551" customFormat="false" ht="25.5" hidden="false" customHeight="false" outlineLevel="0" collapsed="false">
      <c r="A6551" s="122" t="s">
        <v>1578</v>
      </c>
      <c r="B6551" s="123" t="s">
        <v>1654</v>
      </c>
      <c r="C6551" s="122" t="s">
        <v>50</v>
      </c>
      <c r="D6551" s="122" t="s">
        <v>1655</v>
      </c>
      <c r="E6551" s="124" t="s">
        <v>1581</v>
      </c>
      <c r="F6551" s="124"/>
      <c r="G6551" s="125" t="s">
        <v>24</v>
      </c>
      <c r="H6551" s="126" t="n">
        <v>0.00024</v>
      </c>
      <c r="I6551" s="127" t="n">
        <f aca="false">L6551</f>
        <v>10.53</v>
      </c>
      <c r="J6551" s="127" t="n">
        <f aca="false">M6551</f>
        <v>0</v>
      </c>
      <c r="L6551" s="108" t="n">
        <f aca="false">TRUNC(N6551-N6551*$O$2,2)</f>
        <v>10.53</v>
      </c>
      <c r="M6551" s="108" t="n">
        <f aca="false">TRUNC(O6551-O6551*$O$2,2)</f>
        <v>0</v>
      </c>
      <c r="N6551" s="0" t="s">
        <v>1656</v>
      </c>
      <c r="O6551" s="0" t="s">
        <v>1635</v>
      </c>
    </row>
    <row r="6552" customFormat="false" ht="25.5" hidden="false" customHeight="false" outlineLevel="0" collapsed="false">
      <c r="A6552" s="122" t="s">
        <v>1578</v>
      </c>
      <c r="B6552" s="123" t="s">
        <v>1744</v>
      </c>
      <c r="C6552" s="122" t="s">
        <v>50</v>
      </c>
      <c r="D6552" s="122" t="s">
        <v>1745</v>
      </c>
      <c r="E6552" s="124" t="s">
        <v>1609</v>
      </c>
      <c r="F6552" s="124"/>
      <c r="G6552" s="125" t="s">
        <v>1610</v>
      </c>
      <c r="H6552" s="126" t="n">
        <v>0.2</v>
      </c>
      <c r="I6552" s="127" t="n">
        <f aca="false">L6552</f>
        <v>14.93</v>
      </c>
      <c r="J6552" s="127" t="n">
        <f aca="false">M6552</f>
        <v>2.98</v>
      </c>
      <c r="L6552" s="108" t="n">
        <f aca="false">TRUNC(N6552-N6552*$O$2,2)</f>
        <v>14.93</v>
      </c>
      <c r="M6552" s="108" t="n">
        <f aca="false">TRUNC(O6552-O6552*$O$2,2)</f>
        <v>2.98</v>
      </c>
      <c r="N6552" s="0" t="s">
        <v>1746</v>
      </c>
      <c r="O6552" s="0" t="s">
        <v>3104</v>
      </c>
    </row>
    <row r="6553" customFormat="false" ht="12.75" hidden="false" customHeight="false" outlineLevel="0" collapsed="false">
      <c r="A6553" s="122" t="s">
        <v>1578</v>
      </c>
      <c r="B6553" s="123" t="n">
        <v>158</v>
      </c>
      <c r="C6553" s="122" t="s">
        <v>50</v>
      </c>
      <c r="D6553" s="122" t="s">
        <v>1676</v>
      </c>
      <c r="E6553" s="124" t="s">
        <v>1581</v>
      </c>
      <c r="F6553" s="124"/>
      <c r="G6553" s="125" t="s">
        <v>24</v>
      </c>
      <c r="H6553" s="126" t="n">
        <v>0.04072</v>
      </c>
      <c r="I6553" s="127" t="n">
        <f aca="false">L6553</f>
        <v>10.92</v>
      </c>
      <c r="J6553" s="127" t="n">
        <f aca="false">M6553</f>
        <v>0.44</v>
      </c>
      <c r="L6553" s="108" t="n">
        <f aca="false">TRUNC(N6553-N6553*$O$2,2)</f>
        <v>10.92</v>
      </c>
      <c r="M6553" s="108" t="n">
        <f aca="false">TRUNC(O6553-O6553*$O$2,2)</f>
        <v>0.44</v>
      </c>
      <c r="N6553" s="0" t="s">
        <v>1677</v>
      </c>
      <c r="O6553" s="0" t="s">
        <v>1933</v>
      </c>
    </row>
    <row r="6554" customFormat="false" ht="12.75" hidden="false" customHeight="false" outlineLevel="0" collapsed="false">
      <c r="A6554" s="122" t="s">
        <v>1578</v>
      </c>
      <c r="B6554" s="123" t="n">
        <v>10517</v>
      </c>
      <c r="C6554" s="122" t="s">
        <v>50</v>
      </c>
      <c r="D6554" s="122" t="s">
        <v>1669</v>
      </c>
      <c r="E6554" s="124" t="s">
        <v>1642</v>
      </c>
      <c r="F6554" s="124"/>
      <c r="G6554" s="125" t="s">
        <v>1670</v>
      </c>
      <c r="H6554" s="126" t="n">
        <v>0.00016</v>
      </c>
      <c r="I6554" s="127" t="n">
        <f aca="false">L6554</f>
        <v>234.15</v>
      </c>
      <c r="J6554" s="127" t="n">
        <f aca="false">M6554</f>
        <v>0.03</v>
      </c>
      <c r="L6554" s="108" t="n">
        <f aca="false">TRUNC(N6554-N6554*$O$2,2)</f>
        <v>234.15</v>
      </c>
      <c r="M6554" s="108" t="n">
        <f aca="false">TRUNC(O6554-O6554*$O$2,2)</f>
        <v>0.03</v>
      </c>
      <c r="N6554" s="0" t="s">
        <v>1671</v>
      </c>
      <c r="O6554" s="0" t="s">
        <v>1788</v>
      </c>
    </row>
    <row r="6555" customFormat="false" ht="25.5" hidden="false" customHeight="false" outlineLevel="0" collapsed="false">
      <c r="A6555" s="122" t="s">
        <v>1578</v>
      </c>
      <c r="B6555" s="123" t="n">
        <v>4095</v>
      </c>
      <c r="C6555" s="122" t="s">
        <v>50</v>
      </c>
      <c r="D6555" s="122" t="s">
        <v>3779</v>
      </c>
      <c r="E6555" s="124" t="s">
        <v>1581</v>
      </c>
      <c r="F6555" s="124"/>
      <c r="G6555" s="125" t="s">
        <v>24</v>
      </c>
      <c r="H6555" s="126" t="n">
        <v>1</v>
      </c>
      <c r="I6555" s="127" t="n">
        <f aca="false">L6555</f>
        <v>14.28</v>
      </c>
      <c r="J6555" s="127" t="n">
        <f aca="false">M6555</f>
        <v>14.28</v>
      </c>
      <c r="L6555" s="108" t="n">
        <f aca="false">TRUNC(N6555-N6555*$O$2,2)</f>
        <v>14.28</v>
      </c>
      <c r="M6555" s="108" t="n">
        <f aca="false">TRUNC(O6555-O6555*$O$2,2)</f>
        <v>14.28</v>
      </c>
      <c r="N6555" s="0" t="s">
        <v>3780</v>
      </c>
      <c r="O6555" s="0" t="s">
        <v>3780</v>
      </c>
    </row>
    <row r="6556" customFormat="false" ht="25.5" hidden="false" customHeight="false" outlineLevel="0" collapsed="false">
      <c r="A6556" s="122" t="s">
        <v>1578</v>
      </c>
      <c r="B6556" s="123" t="s">
        <v>1659</v>
      </c>
      <c r="C6556" s="122" t="s">
        <v>50</v>
      </c>
      <c r="D6556" s="122" t="s">
        <v>1660</v>
      </c>
      <c r="E6556" s="124" t="s">
        <v>1581</v>
      </c>
      <c r="F6556" s="124"/>
      <c r="G6556" s="125" t="s">
        <v>1633</v>
      </c>
      <c r="H6556" s="126" t="n">
        <v>0.0003</v>
      </c>
      <c r="I6556" s="127" t="n">
        <f aca="false">L6556</f>
        <v>50.57</v>
      </c>
      <c r="J6556" s="127" t="n">
        <f aca="false">M6556</f>
        <v>0</v>
      </c>
      <c r="L6556" s="108" t="n">
        <f aca="false">TRUNC(N6556-N6556*$O$2,2)</f>
        <v>50.57</v>
      </c>
      <c r="M6556" s="108" t="n">
        <f aca="false">TRUNC(O6556-O6556*$O$2,2)</f>
        <v>0</v>
      </c>
      <c r="N6556" s="0" t="s">
        <v>1661</v>
      </c>
      <c r="O6556" s="0" t="s">
        <v>1644</v>
      </c>
    </row>
    <row r="6557" customFormat="false" ht="25.5" hidden="false" customHeight="false" outlineLevel="0" collapsed="false">
      <c r="A6557" s="122" t="s">
        <v>1578</v>
      </c>
      <c r="B6557" s="123" t="s">
        <v>1631</v>
      </c>
      <c r="C6557" s="122" t="s">
        <v>50</v>
      </c>
      <c r="D6557" s="122" t="s">
        <v>1632</v>
      </c>
      <c r="E6557" s="124" t="s">
        <v>1581</v>
      </c>
      <c r="F6557" s="124"/>
      <c r="G6557" s="125" t="s">
        <v>1633</v>
      </c>
      <c r="H6557" s="126" t="n">
        <v>0.00092</v>
      </c>
      <c r="I6557" s="127" t="n">
        <f aca="false">L6557</f>
        <v>9.48</v>
      </c>
      <c r="J6557" s="127" t="n">
        <f aca="false">M6557</f>
        <v>0</v>
      </c>
      <c r="L6557" s="108" t="n">
        <f aca="false">TRUNC(N6557-N6557*$O$2,2)</f>
        <v>9.48</v>
      </c>
      <c r="M6557" s="108" t="n">
        <f aca="false">TRUNC(O6557-O6557*$O$2,2)</f>
        <v>0</v>
      </c>
      <c r="N6557" s="0" t="s">
        <v>1634</v>
      </c>
      <c r="O6557" s="0" t="s">
        <v>1644</v>
      </c>
    </row>
    <row r="6558" customFormat="false" ht="12.75" hidden="false" customHeight="false" outlineLevel="0" collapsed="false">
      <c r="A6558" s="115"/>
      <c r="B6558" s="115"/>
      <c r="C6558" s="115"/>
      <c r="D6558" s="115"/>
      <c r="E6558" s="115"/>
      <c r="F6558" s="116"/>
      <c r="G6558" s="115"/>
      <c r="H6558" s="116"/>
      <c r="I6558" s="115"/>
      <c r="J6558" s="116"/>
      <c r="L6558" s="108"/>
      <c r="M6558" s="108" t="n">
        <f aca="false">TRUNC(O6558-O6558*$O$2,2)</f>
        <v>5.11</v>
      </c>
      <c r="N6558" s="0" t="s">
        <v>1574</v>
      </c>
      <c r="O6558" s="0" t="n">
        <v>6.55</v>
      </c>
    </row>
    <row r="6559" customFormat="false" ht="12.75" hidden="false" customHeight="false" outlineLevel="0" collapsed="false">
      <c r="A6559" s="115"/>
      <c r="B6559" s="115"/>
      <c r="C6559" s="115"/>
      <c r="D6559" s="115"/>
      <c r="E6559" s="115"/>
      <c r="F6559" s="116"/>
      <c r="G6559" s="115"/>
      <c r="H6559" s="117" t="s">
        <v>1575</v>
      </c>
      <c r="I6559" s="117"/>
      <c r="J6559" s="118" t="n">
        <f aca="false">M6559</f>
        <v>25.13</v>
      </c>
      <c r="L6559" s="108" t="n">
        <f aca="false">TRUNC(N6559-N6559*$O$2,2)</f>
        <v>0</v>
      </c>
      <c r="M6559" s="108" t="n">
        <f aca="false">TRUNC(O6559-O6559*$O$2,2)</f>
        <v>25.13</v>
      </c>
      <c r="N6559" s="0" t="n">
        <v>0</v>
      </c>
      <c r="O6559" s="0" t="n">
        <v>32.2</v>
      </c>
    </row>
    <row r="6560" customFormat="false" ht="13.5" hidden="false" customHeight="false" outlineLevel="0" collapsed="false">
      <c r="A6560" s="30"/>
      <c r="B6560" s="30"/>
      <c r="C6560" s="30"/>
      <c r="D6560" s="30"/>
      <c r="E6560" s="30"/>
      <c r="F6560" s="30"/>
      <c r="G6560" s="30"/>
      <c r="H6560" s="119"/>
      <c r="I6560" s="30"/>
      <c r="J6560" s="120"/>
      <c r="L6560" s="108"/>
      <c r="M6560" s="108" t="n">
        <f aca="false">TRUNC(O6560-O6560*$O$2,2)</f>
        <v>50.26</v>
      </c>
      <c r="N6560" s="0" t="s">
        <v>1576</v>
      </c>
      <c r="O6560" s="0" t="n">
        <v>64.4</v>
      </c>
    </row>
    <row r="6561" customFormat="false" ht="13.5" hidden="false" customHeight="false" outlineLevel="0" collapsed="false">
      <c r="A6561" s="121"/>
      <c r="B6561" s="121"/>
      <c r="C6561" s="121"/>
      <c r="D6561" s="121"/>
      <c r="E6561" s="121"/>
      <c r="F6561" s="121"/>
      <c r="G6561" s="121"/>
      <c r="H6561" s="121"/>
      <c r="I6561" s="121"/>
      <c r="J6561" s="121"/>
      <c r="L6561" s="108" t="n">
        <f aca="false">TRUNC(N6561-N6561*$O$2,2)</f>
        <v>0</v>
      </c>
      <c r="M6561" s="108" t="n">
        <f aca="false">TRUNC(O6561-O6561*$O$2,2)</f>
        <v>0</v>
      </c>
      <c r="N6561" s="0" t="n">
        <v>0</v>
      </c>
      <c r="O6561" s="0" t="n">
        <v>0</v>
      </c>
    </row>
    <row r="6562" customFormat="false" ht="15" hidden="false" customHeight="false" outlineLevel="0" collapsed="false">
      <c r="A6562" s="98" t="s">
        <v>1044</v>
      </c>
      <c r="B6562" s="99" t="s">
        <v>8</v>
      </c>
      <c r="C6562" s="98" t="s">
        <v>9</v>
      </c>
      <c r="D6562" s="98" t="s">
        <v>10</v>
      </c>
      <c r="E6562" s="100" t="s">
        <v>1565</v>
      </c>
      <c r="F6562" s="100"/>
      <c r="G6562" s="101" t="s">
        <v>11</v>
      </c>
      <c r="H6562" s="99" t="s">
        <v>12</v>
      </c>
      <c r="I6562" s="99" t="s">
        <v>13</v>
      </c>
      <c r="J6562" s="99" t="s">
        <v>15</v>
      </c>
      <c r="L6562" s="108"/>
      <c r="M6562" s="108"/>
    </row>
    <row r="6563" customFormat="false" ht="26.45" hidden="false" customHeight="true" outlineLevel="0" collapsed="false">
      <c r="A6563" s="102" t="s">
        <v>1566</v>
      </c>
      <c r="B6563" s="103" t="s">
        <v>1045</v>
      </c>
      <c r="C6563" s="102" t="s">
        <v>50</v>
      </c>
      <c r="D6563" s="102" t="s">
        <v>1046</v>
      </c>
      <c r="E6563" s="104" t="s">
        <v>3773</v>
      </c>
      <c r="F6563" s="104"/>
      <c r="G6563" s="105" t="s">
        <v>24</v>
      </c>
      <c r="H6563" s="106" t="n">
        <v>1</v>
      </c>
      <c r="I6563" s="107" t="n">
        <f aca="false">L6563</f>
        <v>53.33</v>
      </c>
      <c r="J6563" s="107" t="n">
        <f aca="false">M6563</f>
        <v>53.33</v>
      </c>
      <c r="L6563" s="108" t="n">
        <f aca="false">TRUNC(N6563-N6563*$O$2,2)</f>
        <v>53.33</v>
      </c>
      <c r="M6563" s="108" t="n">
        <f aca="false">TRUNC(O6563-O6563*$O$2,2)</f>
        <v>53.33</v>
      </c>
      <c r="N6563" s="0" t="n">
        <v>68.33</v>
      </c>
      <c r="O6563" s="0" t="n">
        <v>68.33</v>
      </c>
    </row>
    <row r="6564" customFormat="false" ht="15" hidden="false" customHeight="false" outlineLevel="0" collapsed="false">
      <c r="A6564" s="98"/>
      <c r="B6564" s="99" t="s">
        <v>8</v>
      </c>
      <c r="C6564" s="98" t="s">
        <v>9</v>
      </c>
      <c r="D6564" s="98" t="s">
        <v>10</v>
      </c>
      <c r="E6564" s="100" t="s">
        <v>1565</v>
      </c>
      <c r="F6564" s="100"/>
      <c r="G6564" s="101" t="s">
        <v>11</v>
      </c>
      <c r="H6564" s="99" t="s">
        <v>12</v>
      </c>
      <c r="I6564" s="99" t="s">
        <v>13</v>
      </c>
      <c r="J6564" s="99" t="s">
        <v>15</v>
      </c>
      <c r="L6564" s="108"/>
      <c r="M6564" s="108"/>
    </row>
    <row r="6565" customFormat="false" ht="25.5" hidden="false" customHeight="false" outlineLevel="0" collapsed="false">
      <c r="A6565" s="122" t="s">
        <v>1578</v>
      </c>
      <c r="B6565" s="123" t="s">
        <v>1616</v>
      </c>
      <c r="C6565" s="122" t="s">
        <v>50</v>
      </c>
      <c r="D6565" s="122" t="s">
        <v>1617</v>
      </c>
      <c r="E6565" s="124" t="s">
        <v>1609</v>
      </c>
      <c r="F6565" s="124"/>
      <c r="G6565" s="125" t="s">
        <v>1610</v>
      </c>
      <c r="H6565" s="126" t="n">
        <v>0.2</v>
      </c>
      <c r="I6565" s="127" t="n">
        <f aca="false">L6565</f>
        <v>10.65</v>
      </c>
      <c r="J6565" s="127" t="n">
        <f aca="false">M6565</f>
        <v>2.13</v>
      </c>
      <c r="L6565" s="108" t="n">
        <f aca="false">TRUNC(N6565-N6565*$O$2,2)</f>
        <v>10.65</v>
      </c>
      <c r="M6565" s="108" t="n">
        <f aca="false">TRUNC(O6565-O6565*$O$2,2)</f>
        <v>2.13</v>
      </c>
      <c r="N6565" s="0" t="s">
        <v>1618</v>
      </c>
      <c r="O6565" s="0" t="s">
        <v>3105</v>
      </c>
    </row>
    <row r="6566" customFormat="false" ht="25.5" hidden="false" customHeight="false" outlineLevel="0" collapsed="false">
      <c r="A6566" s="122" t="s">
        <v>1578</v>
      </c>
      <c r="B6566" s="123" t="n">
        <v>13306</v>
      </c>
      <c r="C6566" s="122" t="s">
        <v>50</v>
      </c>
      <c r="D6566" s="122" t="s">
        <v>1046</v>
      </c>
      <c r="E6566" s="124" t="s">
        <v>1581</v>
      </c>
      <c r="F6566" s="124"/>
      <c r="G6566" s="125" t="s">
        <v>24</v>
      </c>
      <c r="H6566" s="126" t="n">
        <v>1</v>
      </c>
      <c r="I6566" s="127" t="n">
        <f aca="false">L6566</f>
        <v>47.08</v>
      </c>
      <c r="J6566" s="127" t="n">
        <f aca="false">M6566</f>
        <v>47.08</v>
      </c>
      <c r="L6566" s="108" t="n">
        <f aca="false">TRUNC(N6566-N6566*$O$2,2)</f>
        <v>47.08</v>
      </c>
      <c r="M6566" s="108" t="n">
        <f aca="false">TRUNC(O6566-O6566*$O$2,2)</f>
        <v>47.08</v>
      </c>
      <c r="N6566" s="0" t="s">
        <v>3781</v>
      </c>
      <c r="O6566" s="0" t="s">
        <v>3781</v>
      </c>
    </row>
    <row r="6567" customFormat="false" ht="25.5" hidden="false" customHeight="false" outlineLevel="0" collapsed="false">
      <c r="A6567" s="122" t="s">
        <v>1578</v>
      </c>
      <c r="B6567" s="123" t="s">
        <v>1744</v>
      </c>
      <c r="C6567" s="122" t="s">
        <v>50</v>
      </c>
      <c r="D6567" s="122" t="s">
        <v>1745</v>
      </c>
      <c r="E6567" s="124" t="s">
        <v>1609</v>
      </c>
      <c r="F6567" s="124"/>
      <c r="G6567" s="125" t="s">
        <v>1610</v>
      </c>
      <c r="H6567" s="126" t="n">
        <v>0.2</v>
      </c>
      <c r="I6567" s="127" t="n">
        <f aca="false">L6567</f>
        <v>14.93</v>
      </c>
      <c r="J6567" s="127" t="n">
        <f aca="false">M6567</f>
        <v>2.98</v>
      </c>
      <c r="L6567" s="108" t="n">
        <f aca="false">TRUNC(N6567-N6567*$O$2,2)</f>
        <v>14.93</v>
      </c>
      <c r="M6567" s="108" t="n">
        <f aca="false">TRUNC(O6567-O6567*$O$2,2)</f>
        <v>2.98</v>
      </c>
      <c r="N6567" s="0" t="s">
        <v>1746</v>
      </c>
      <c r="O6567" s="0" t="s">
        <v>3104</v>
      </c>
    </row>
    <row r="6568" customFormat="false" ht="25.5" hidden="false" customHeight="false" outlineLevel="0" collapsed="false">
      <c r="A6568" s="109" t="s">
        <v>1566</v>
      </c>
      <c r="B6568" s="110" t="n">
        <v>10549</v>
      </c>
      <c r="C6568" s="109" t="s">
        <v>50</v>
      </c>
      <c r="D6568" s="109" t="s">
        <v>1620</v>
      </c>
      <c r="E6568" s="111" t="s">
        <v>1621</v>
      </c>
      <c r="F6568" s="111"/>
      <c r="G6568" s="112" t="s">
        <v>1610</v>
      </c>
      <c r="H6568" s="113" t="n">
        <v>0.2</v>
      </c>
      <c r="I6568" s="114" t="n">
        <f aca="false">L6568</f>
        <v>2.95</v>
      </c>
      <c r="J6568" s="114" t="n">
        <f aca="false">M6568</f>
        <v>0.58</v>
      </c>
      <c r="L6568" s="108" t="n">
        <f aca="false">TRUNC(N6568-N6568*$O$2,2)</f>
        <v>2.95</v>
      </c>
      <c r="M6568" s="108" t="n">
        <f aca="false">TRUNC(O6568-O6568*$O$2,2)</f>
        <v>0.58</v>
      </c>
      <c r="N6568" s="0" t="s">
        <v>1622</v>
      </c>
      <c r="O6568" s="0" t="s">
        <v>1626</v>
      </c>
    </row>
    <row r="6569" customFormat="false" ht="25.5" hidden="false" customHeight="false" outlineLevel="0" collapsed="false">
      <c r="A6569" s="109" t="s">
        <v>1566</v>
      </c>
      <c r="B6569" s="110" t="n">
        <v>10552</v>
      </c>
      <c r="C6569" s="109" t="s">
        <v>50</v>
      </c>
      <c r="D6569" s="109" t="s">
        <v>1734</v>
      </c>
      <c r="E6569" s="111" t="s">
        <v>1621</v>
      </c>
      <c r="F6569" s="111"/>
      <c r="G6569" s="112" t="s">
        <v>1610</v>
      </c>
      <c r="H6569" s="113" t="n">
        <v>0.2</v>
      </c>
      <c r="I6569" s="114" t="n">
        <f aca="false">L6569</f>
        <v>2.84</v>
      </c>
      <c r="J6569" s="114" t="n">
        <f aca="false">M6569</f>
        <v>0.56</v>
      </c>
      <c r="L6569" s="108" t="n">
        <f aca="false">TRUNC(N6569-N6569*$O$2,2)</f>
        <v>2.84</v>
      </c>
      <c r="M6569" s="108" t="n">
        <f aca="false">TRUNC(O6569-O6569*$O$2,2)</f>
        <v>0.56</v>
      </c>
      <c r="N6569" s="0" t="s">
        <v>1735</v>
      </c>
      <c r="O6569" s="0" t="s">
        <v>2352</v>
      </c>
    </row>
    <row r="6570" customFormat="false" ht="13.9" hidden="false" customHeight="true" outlineLevel="0" collapsed="false">
      <c r="A6570" s="134" t="s">
        <v>1630</v>
      </c>
      <c r="B6570" s="134"/>
      <c r="C6570" s="134"/>
      <c r="D6570" s="134"/>
      <c r="E6570" s="134"/>
      <c r="F6570" s="134"/>
      <c r="G6570" s="134"/>
      <c r="H6570" s="134"/>
      <c r="I6570" s="134"/>
      <c r="J6570" s="134"/>
      <c r="L6570" s="108" t="n">
        <f aca="false">TRUNC(N6570-N6570*$O$2,2)</f>
        <v>0</v>
      </c>
      <c r="M6570" s="108" t="n">
        <f aca="false">TRUNC(O6570-O6570*$O$2,2)</f>
        <v>0</v>
      </c>
      <c r="N6570" s="0" t="n">
        <v>0</v>
      </c>
      <c r="O6570" s="0" t="n">
        <v>0</v>
      </c>
    </row>
    <row r="6571" customFormat="false" ht="15" hidden="false" customHeight="false" outlineLevel="0" collapsed="false">
      <c r="A6571" s="98"/>
      <c r="B6571" s="99" t="s">
        <v>8</v>
      </c>
      <c r="C6571" s="98" t="s">
        <v>9</v>
      </c>
      <c r="D6571" s="98" t="s">
        <v>10</v>
      </c>
      <c r="E6571" s="100" t="s">
        <v>1565</v>
      </c>
      <c r="F6571" s="100"/>
      <c r="G6571" s="101" t="s">
        <v>11</v>
      </c>
      <c r="H6571" s="99" t="s">
        <v>12</v>
      </c>
      <c r="I6571" s="99" t="s">
        <v>13</v>
      </c>
      <c r="J6571" s="99" t="s">
        <v>15</v>
      </c>
      <c r="L6571" s="108"/>
      <c r="M6571" s="108"/>
    </row>
    <row r="6572" customFormat="false" ht="12.75" hidden="false" customHeight="false" outlineLevel="0" collapsed="false">
      <c r="A6572" s="122" t="s">
        <v>1578</v>
      </c>
      <c r="B6572" s="123" t="n">
        <v>11242</v>
      </c>
      <c r="C6572" s="122" t="s">
        <v>50</v>
      </c>
      <c r="D6572" s="122" t="s">
        <v>1829</v>
      </c>
      <c r="E6572" s="124" t="s">
        <v>1581</v>
      </c>
      <c r="F6572" s="124"/>
      <c r="G6572" s="125" t="s">
        <v>24</v>
      </c>
      <c r="H6572" s="126" t="n">
        <v>2E-005</v>
      </c>
      <c r="I6572" s="127" t="n">
        <f aca="false">L6572</f>
        <v>26.53</v>
      </c>
      <c r="J6572" s="127" t="n">
        <f aca="false">M6572</f>
        <v>0</v>
      </c>
      <c r="L6572" s="108" t="n">
        <f aca="false">TRUNC(N6572-N6572*$O$2,2)</f>
        <v>26.53</v>
      </c>
      <c r="M6572" s="108" t="n">
        <f aca="false">TRUNC(O6572-O6572*$O$2,2)</f>
        <v>0</v>
      </c>
      <c r="N6572" s="0" t="s">
        <v>1830</v>
      </c>
      <c r="O6572" s="0" t="s">
        <v>1635</v>
      </c>
    </row>
    <row r="6573" customFormat="false" ht="12.75" hidden="false" customHeight="false" outlineLevel="0" collapsed="false">
      <c r="A6573" s="122" t="s">
        <v>1578</v>
      </c>
      <c r="B6573" s="123" t="n">
        <v>158</v>
      </c>
      <c r="C6573" s="122" t="s">
        <v>50</v>
      </c>
      <c r="D6573" s="122" t="s">
        <v>1676</v>
      </c>
      <c r="E6573" s="124" t="s">
        <v>1581</v>
      </c>
      <c r="F6573" s="124"/>
      <c r="G6573" s="125" t="s">
        <v>24</v>
      </c>
      <c r="H6573" s="126" t="n">
        <v>0.04072</v>
      </c>
      <c r="I6573" s="127" t="n">
        <f aca="false">L6573</f>
        <v>10.92</v>
      </c>
      <c r="J6573" s="127" t="n">
        <f aca="false">M6573</f>
        <v>0.44</v>
      </c>
      <c r="L6573" s="108" t="n">
        <f aca="false">TRUNC(N6573-N6573*$O$2,2)</f>
        <v>10.92</v>
      </c>
      <c r="M6573" s="108" t="n">
        <f aca="false">TRUNC(O6573-O6573*$O$2,2)</f>
        <v>0.44</v>
      </c>
      <c r="N6573" s="0" t="s">
        <v>1677</v>
      </c>
      <c r="O6573" s="0" t="s">
        <v>1933</v>
      </c>
    </row>
    <row r="6574" customFormat="false" ht="12.75" hidden="false" customHeight="false" outlineLevel="0" collapsed="false">
      <c r="A6574" s="122" t="s">
        <v>1578</v>
      </c>
      <c r="B6574" s="123" t="n">
        <v>10596</v>
      </c>
      <c r="C6574" s="122" t="s">
        <v>50</v>
      </c>
      <c r="D6574" s="122" t="s">
        <v>1672</v>
      </c>
      <c r="E6574" s="124" t="s">
        <v>1581</v>
      </c>
      <c r="F6574" s="124"/>
      <c r="G6574" s="125" t="s">
        <v>24</v>
      </c>
      <c r="H6574" s="126" t="n">
        <v>0.0018</v>
      </c>
      <c r="I6574" s="127" t="n">
        <f aca="false">L6574</f>
        <v>3.82</v>
      </c>
      <c r="J6574" s="127" t="n">
        <f aca="false">M6574</f>
        <v>0</v>
      </c>
      <c r="L6574" s="108" t="n">
        <f aca="false">TRUNC(N6574-N6574*$O$2,2)</f>
        <v>3.82</v>
      </c>
      <c r="M6574" s="108" t="n">
        <f aca="false">TRUNC(O6574-O6574*$O$2,2)</f>
        <v>0</v>
      </c>
      <c r="N6574" s="0" t="s">
        <v>1673</v>
      </c>
      <c r="O6574" s="0" t="s">
        <v>1635</v>
      </c>
    </row>
    <row r="6575" customFormat="false" ht="12.75" hidden="false" customHeight="false" outlineLevel="0" collapsed="false">
      <c r="A6575" s="122" t="s">
        <v>1578</v>
      </c>
      <c r="B6575" s="123" t="n">
        <v>941</v>
      </c>
      <c r="C6575" s="122" t="s">
        <v>50</v>
      </c>
      <c r="D6575" s="122" t="s">
        <v>1652</v>
      </c>
      <c r="E6575" s="124" t="s">
        <v>1581</v>
      </c>
      <c r="F6575" s="124"/>
      <c r="G6575" s="125" t="s">
        <v>24</v>
      </c>
      <c r="H6575" s="126" t="n">
        <v>0.0006</v>
      </c>
      <c r="I6575" s="127" t="n">
        <f aca="false">L6575</f>
        <v>148.56</v>
      </c>
      <c r="J6575" s="127" t="n">
        <f aca="false">M6575</f>
        <v>0.08</v>
      </c>
      <c r="L6575" s="108" t="n">
        <f aca="false">TRUNC(N6575-N6575*$O$2,2)</f>
        <v>148.56</v>
      </c>
      <c r="M6575" s="108" t="n">
        <f aca="false">TRUNC(O6575-O6575*$O$2,2)</f>
        <v>0.08</v>
      </c>
      <c r="N6575" s="0" t="s">
        <v>1653</v>
      </c>
      <c r="O6575" s="0" t="s">
        <v>1917</v>
      </c>
    </row>
    <row r="6576" customFormat="false" ht="12.75" hidden="false" customHeight="false" outlineLevel="0" collapsed="false">
      <c r="A6576" s="122" t="s">
        <v>1578</v>
      </c>
      <c r="B6576" s="123" t="n">
        <v>1651</v>
      </c>
      <c r="C6576" s="122" t="s">
        <v>50</v>
      </c>
      <c r="D6576" s="122" t="s">
        <v>1638</v>
      </c>
      <c r="E6576" s="124" t="s">
        <v>1581</v>
      </c>
      <c r="F6576" s="124"/>
      <c r="G6576" s="125" t="s">
        <v>1639</v>
      </c>
      <c r="H6576" s="126" t="n">
        <v>0.00032</v>
      </c>
      <c r="I6576" s="127" t="n">
        <f aca="false">L6576</f>
        <v>4.95</v>
      </c>
      <c r="J6576" s="127" t="n">
        <f aca="false">M6576</f>
        <v>0</v>
      </c>
      <c r="L6576" s="108" t="n">
        <f aca="false">TRUNC(N6576-N6576*$O$2,2)</f>
        <v>4.95</v>
      </c>
      <c r="M6576" s="108" t="n">
        <f aca="false">TRUNC(O6576-O6576*$O$2,2)</f>
        <v>0</v>
      </c>
      <c r="N6576" s="0" t="s">
        <v>1640</v>
      </c>
      <c r="O6576" s="0" t="s">
        <v>1635</v>
      </c>
    </row>
    <row r="6577" customFormat="false" ht="12.75" hidden="false" customHeight="false" outlineLevel="0" collapsed="false">
      <c r="A6577" s="122" t="s">
        <v>1578</v>
      </c>
      <c r="B6577" s="123" t="n">
        <v>11241</v>
      </c>
      <c r="C6577" s="122" t="s">
        <v>50</v>
      </c>
      <c r="D6577" s="122" t="s">
        <v>1836</v>
      </c>
      <c r="E6577" s="124" t="s">
        <v>1581</v>
      </c>
      <c r="F6577" s="124"/>
      <c r="G6577" s="125" t="s">
        <v>24</v>
      </c>
      <c r="H6577" s="126" t="n">
        <v>4E-005</v>
      </c>
      <c r="I6577" s="127" t="n">
        <f aca="false">L6577</f>
        <v>127.22</v>
      </c>
      <c r="J6577" s="127" t="n">
        <f aca="false">M6577</f>
        <v>0</v>
      </c>
      <c r="L6577" s="108" t="n">
        <f aca="false">TRUNC(N6577-N6577*$O$2,2)</f>
        <v>127.22</v>
      </c>
      <c r="M6577" s="108" t="n">
        <f aca="false">TRUNC(O6577-O6577*$O$2,2)</f>
        <v>0</v>
      </c>
      <c r="N6577" s="0" t="s">
        <v>1837</v>
      </c>
      <c r="O6577" s="0" t="s">
        <v>1635</v>
      </c>
    </row>
    <row r="6578" customFormat="false" ht="25.5" hidden="false" customHeight="false" outlineLevel="0" collapsed="false">
      <c r="A6578" s="122" t="s">
        <v>1578</v>
      </c>
      <c r="B6578" s="123" t="s">
        <v>1631</v>
      </c>
      <c r="C6578" s="122" t="s">
        <v>50</v>
      </c>
      <c r="D6578" s="122" t="s">
        <v>1632</v>
      </c>
      <c r="E6578" s="124" t="s">
        <v>1581</v>
      </c>
      <c r="F6578" s="124"/>
      <c r="G6578" s="125" t="s">
        <v>1633</v>
      </c>
      <c r="H6578" s="126" t="n">
        <v>0.00092</v>
      </c>
      <c r="I6578" s="127" t="n">
        <f aca="false">L6578</f>
        <v>9.48</v>
      </c>
      <c r="J6578" s="127" t="n">
        <f aca="false">M6578</f>
        <v>0</v>
      </c>
      <c r="L6578" s="108" t="n">
        <f aca="false">TRUNC(N6578-N6578*$O$2,2)</f>
        <v>9.48</v>
      </c>
      <c r="M6578" s="108" t="n">
        <f aca="false">TRUNC(O6578-O6578*$O$2,2)</f>
        <v>0</v>
      </c>
      <c r="N6578" s="0" t="s">
        <v>1634</v>
      </c>
      <c r="O6578" s="0" t="s">
        <v>1644</v>
      </c>
    </row>
    <row r="6579" customFormat="false" ht="12.75" hidden="false" customHeight="false" outlineLevel="0" collapsed="false">
      <c r="A6579" s="122" t="s">
        <v>1578</v>
      </c>
      <c r="B6579" s="123" t="n">
        <v>10788</v>
      </c>
      <c r="C6579" s="122" t="s">
        <v>50</v>
      </c>
      <c r="D6579" s="122" t="s">
        <v>1650</v>
      </c>
      <c r="E6579" s="124" t="s">
        <v>1581</v>
      </c>
      <c r="F6579" s="124"/>
      <c r="G6579" s="125" t="s">
        <v>24</v>
      </c>
      <c r="H6579" s="126" t="n">
        <v>4E-005</v>
      </c>
      <c r="I6579" s="127" t="n">
        <f aca="false">L6579</f>
        <v>28.8</v>
      </c>
      <c r="J6579" s="127" t="n">
        <f aca="false">M6579</f>
        <v>0</v>
      </c>
      <c r="L6579" s="108" t="n">
        <f aca="false">TRUNC(N6579-N6579*$O$2,2)</f>
        <v>28.8</v>
      </c>
      <c r="M6579" s="108" t="n">
        <f aca="false">TRUNC(O6579-O6579*$O$2,2)</f>
        <v>0</v>
      </c>
      <c r="N6579" s="0" t="s">
        <v>1651</v>
      </c>
      <c r="O6579" s="0" t="s">
        <v>1635</v>
      </c>
    </row>
    <row r="6580" customFormat="false" ht="12.75" hidden="false" customHeight="false" outlineLevel="0" collapsed="false">
      <c r="A6580" s="122" t="s">
        <v>1578</v>
      </c>
      <c r="B6580" s="123" t="n">
        <v>10492</v>
      </c>
      <c r="C6580" s="122" t="s">
        <v>50</v>
      </c>
      <c r="D6580" s="122" t="s">
        <v>1662</v>
      </c>
      <c r="E6580" s="124" t="s">
        <v>1581</v>
      </c>
      <c r="F6580" s="124"/>
      <c r="G6580" s="125" t="s">
        <v>24</v>
      </c>
      <c r="H6580" s="126" t="n">
        <v>0.0018</v>
      </c>
      <c r="I6580" s="127" t="n">
        <f aca="false">L6580</f>
        <v>148.29</v>
      </c>
      <c r="J6580" s="127" t="n">
        <f aca="false">M6580</f>
        <v>0.26</v>
      </c>
      <c r="L6580" s="108" t="n">
        <f aca="false">TRUNC(N6580-N6580*$O$2,2)</f>
        <v>148.29</v>
      </c>
      <c r="M6580" s="108" t="n">
        <f aca="false">TRUNC(O6580-O6580*$O$2,2)</f>
        <v>0.26</v>
      </c>
      <c r="N6580" s="0" t="s">
        <v>1663</v>
      </c>
      <c r="O6580" s="0" t="s">
        <v>2385</v>
      </c>
    </row>
    <row r="6581" customFormat="false" ht="12.75" hidden="false" customHeight="false" outlineLevel="0" collapsed="false">
      <c r="A6581" s="122" t="s">
        <v>1578</v>
      </c>
      <c r="B6581" s="123" t="n">
        <v>4729</v>
      </c>
      <c r="C6581" s="122" t="s">
        <v>50</v>
      </c>
      <c r="D6581" s="122" t="s">
        <v>1636</v>
      </c>
      <c r="E6581" s="124" t="s">
        <v>1581</v>
      </c>
      <c r="F6581" s="124"/>
      <c r="G6581" s="125" t="s">
        <v>24</v>
      </c>
      <c r="H6581" s="126" t="n">
        <v>2E-005</v>
      </c>
      <c r="I6581" s="127" t="n">
        <f aca="false">L6581</f>
        <v>24.58</v>
      </c>
      <c r="J6581" s="127" t="n">
        <f aca="false">M6581</f>
        <v>0</v>
      </c>
      <c r="L6581" s="108" t="n">
        <f aca="false">TRUNC(N6581-N6581*$O$2,2)</f>
        <v>24.58</v>
      </c>
      <c r="M6581" s="108" t="n">
        <f aca="false">TRUNC(O6581-O6581*$O$2,2)</f>
        <v>0</v>
      </c>
      <c r="N6581" s="0" t="s">
        <v>1637</v>
      </c>
      <c r="O6581" s="0" t="s">
        <v>1635</v>
      </c>
    </row>
    <row r="6582" customFormat="false" ht="12.75" hidden="false" customHeight="false" outlineLevel="0" collapsed="false">
      <c r="A6582" s="122" t="s">
        <v>1578</v>
      </c>
      <c r="B6582" s="123" t="n">
        <v>11240</v>
      </c>
      <c r="C6582" s="122" t="s">
        <v>50</v>
      </c>
      <c r="D6582" s="122" t="s">
        <v>1782</v>
      </c>
      <c r="E6582" s="124" t="s">
        <v>1581</v>
      </c>
      <c r="F6582" s="124"/>
      <c r="G6582" s="125" t="s">
        <v>24</v>
      </c>
      <c r="H6582" s="126" t="n">
        <v>4E-005</v>
      </c>
      <c r="I6582" s="127" t="n">
        <f aca="false">L6582</f>
        <v>37.22</v>
      </c>
      <c r="J6582" s="127" t="n">
        <f aca="false">M6582</f>
        <v>0</v>
      </c>
      <c r="L6582" s="108" t="n">
        <f aca="false">TRUNC(N6582-N6582*$O$2,2)</f>
        <v>37.22</v>
      </c>
      <c r="M6582" s="108" t="n">
        <f aca="false">TRUNC(O6582-O6582*$O$2,2)</f>
        <v>0</v>
      </c>
      <c r="N6582" s="0" t="s">
        <v>1783</v>
      </c>
      <c r="O6582" s="0" t="s">
        <v>1635</v>
      </c>
    </row>
    <row r="6583" customFormat="false" ht="25.5" hidden="false" customHeight="false" outlineLevel="0" collapsed="false">
      <c r="A6583" s="122" t="s">
        <v>1578</v>
      </c>
      <c r="B6583" s="123" t="s">
        <v>1645</v>
      </c>
      <c r="C6583" s="122" t="s">
        <v>50</v>
      </c>
      <c r="D6583" s="122" t="s">
        <v>1646</v>
      </c>
      <c r="E6583" s="124" t="s">
        <v>1581</v>
      </c>
      <c r="F6583" s="124"/>
      <c r="G6583" s="125" t="s">
        <v>24</v>
      </c>
      <c r="H6583" s="126" t="n">
        <v>4E-005</v>
      </c>
      <c r="I6583" s="127" t="n">
        <f aca="false">L6583</f>
        <v>140.49</v>
      </c>
      <c r="J6583" s="127" t="n">
        <f aca="false">M6583</f>
        <v>0</v>
      </c>
      <c r="L6583" s="108" t="n">
        <f aca="false">TRUNC(N6583-N6583*$O$2,2)</f>
        <v>140.49</v>
      </c>
      <c r="M6583" s="108" t="n">
        <f aca="false">TRUNC(O6583-O6583*$O$2,2)</f>
        <v>0</v>
      </c>
      <c r="N6583" s="0" t="s">
        <v>1647</v>
      </c>
      <c r="O6583" s="0" t="s">
        <v>1635</v>
      </c>
    </row>
    <row r="6584" customFormat="false" ht="25.5" hidden="false" customHeight="false" outlineLevel="0" collapsed="false">
      <c r="A6584" s="122" t="s">
        <v>1578</v>
      </c>
      <c r="B6584" s="123" t="s">
        <v>1654</v>
      </c>
      <c r="C6584" s="122" t="s">
        <v>50</v>
      </c>
      <c r="D6584" s="122" t="s">
        <v>1655</v>
      </c>
      <c r="E6584" s="124" t="s">
        <v>1581</v>
      </c>
      <c r="F6584" s="124"/>
      <c r="G6584" s="125" t="s">
        <v>24</v>
      </c>
      <c r="H6584" s="126" t="n">
        <v>0.00024</v>
      </c>
      <c r="I6584" s="127" t="n">
        <f aca="false">L6584</f>
        <v>10.53</v>
      </c>
      <c r="J6584" s="127" t="n">
        <f aca="false">M6584</f>
        <v>0</v>
      </c>
      <c r="L6584" s="108" t="n">
        <f aca="false">TRUNC(N6584-N6584*$O$2,2)</f>
        <v>10.53</v>
      </c>
      <c r="M6584" s="108" t="n">
        <f aca="false">TRUNC(O6584-O6584*$O$2,2)</f>
        <v>0</v>
      </c>
      <c r="N6584" s="0" t="s">
        <v>1656</v>
      </c>
      <c r="O6584" s="0" t="s">
        <v>1635</v>
      </c>
    </row>
    <row r="6585" customFormat="false" ht="12.75" hidden="false" customHeight="false" outlineLevel="0" collapsed="false">
      <c r="A6585" s="122" t="s">
        <v>1578</v>
      </c>
      <c r="B6585" s="123" t="n">
        <v>10579</v>
      </c>
      <c r="C6585" s="122" t="s">
        <v>50</v>
      </c>
      <c r="D6585" s="122" t="s">
        <v>1818</v>
      </c>
      <c r="E6585" s="124" t="s">
        <v>1581</v>
      </c>
      <c r="F6585" s="124"/>
      <c r="G6585" s="125" t="s">
        <v>24</v>
      </c>
      <c r="H6585" s="126" t="n">
        <v>4E-005</v>
      </c>
      <c r="I6585" s="127" t="n">
        <f aca="false">L6585</f>
        <v>20.98</v>
      </c>
      <c r="J6585" s="127" t="n">
        <f aca="false">M6585</f>
        <v>0</v>
      </c>
      <c r="L6585" s="108" t="n">
        <f aca="false">TRUNC(N6585-N6585*$O$2,2)</f>
        <v>20.98</v>
      </c>
      <c r="M6585" s="108" t="n">
        <f aca="false">TRUNC(O6585-O6585*$O$2,2)</f>
        <v>0</v>
      </c>
      <c r="N6585" s="0" t="s">
        <v>1819</v>
      </c>
      <c r="O6585" s="0" t="s">
        <v>1635</v>
      </c>
    </row>
    <row r="6586" customFormat="false" ht="25.5" hidden="false" customHeight="false" outlineLevel="0" collapsed="false">
      <c r="A6586" s="122" t="s">
        <v>1578</v>
      </c>
      <c r="B6586" s="123" t="s">
        <v>1659</v>
      </c>
      <c r="C6586" s="122" t="s">
        <v>50</v>
      </c>
      <c r="D6586" s="122" t="s">
        <v>1660</v>
      </c>
      <c r="E6586" s="124" t="s">
        <v>1581</v>
      </c>
      <c r="F6586" s="124"/>
      <c r="G6586" s="125" t="s">
        <v>1633</v>
      </c>
      <c r="H6586" s="126" t="n">
        <v>0.0003</v>
      </c>
      <c r="I6586" s="127" t="n">
        <f aca="false">L6586</f>
        <v>50.57</v>
      </c>
      <c r="J6586" s="127" t="n">
        <f aca="false">M6586</f>
        <v>0</v>
      </c>
      <c r="L6586" s="108" t="n">
        <f aca="false">TRUNC(N6586-N6586*$O$2,2)</f>
        <v>50.57</v>
      </c>
      <c r="M6586" s="108" t="n">
        <f aca="false">TRUNC(O6586-O6586*$O$2,2)</f>
        <v>0</v>
      </c>
      <c r="N6586" s="0" t="s">
        <v>1661</v>
      </c>
      <c r="O6586" s="0" t="s">
        <v>1644</v>
      </c>
    </row>
    <row r="6587" customFormat="false" ht="12.75" hidden="false" customHeight="false" outlineLevel="0" collapsed="false">
      <c r="A6587" s="122" t="s">
        <v>1578</v>
      </c>
      <c r="B6587" s="123" t="n">
        <v>10517</v>
      </c>
      <c r="C6587" s="122" t="s">
        <v>50</v>
      </c>
      <c r="D6587" s="122" t="s">
        <v>1669</v>
      </c>
      <c r="E6587" s="124" t="s">
        <v>1642</v>
      </c>
      <c r="F6587" s="124"/>
      <c r="G6587" s="125" t="s">
        <v>1670</v>
      </c>
      <c r="H6587" s="126" t="n">
        <v>0.00016</v>
      </c>
      <c r="I6587" s="127" t="n">
        <f aca="false">L6587</f>
        <v>234.15</v>
      </c>
      <c r="J6587" s="127" t="n">
        <f aca="false">M6587</f>
        <v>0.03</v>
      </c>
      <c r="L6587" s="108" t="n">
        <f aca="false">TRUNC(N6587-N6587*$O$2,2)</f>
        <v>234.15</v>
      </c>
      <c r="M6587" s="108" t="n">
        <f aca="false">TRUNC(O6587-O6587*$O$2,2)</f>
        <v>0.03</v>
      </c>
      <c r="N6587" s="0" t="s">
        <v>1671</v>
      </c>
      <c r="O6587" s="0" t="s">
        <v>1788</v>
      </c>
    </row>
    <row r="6588" customFormat="false" ht="12.75" hidden="false" customHeight="false" outlineLevel="0" collapsed="false">
      <c r="A6588" s="122" t="s">
        <v>1578</v>
      </c>
      <c r="B6588" s="123" t="n">
        <v>4728</v>
      </c>
      <c r="C6588" s="122" t="s">
        <v>50</v>
      </c>
      <c r="D6588" s="122" t="s">
        <v>1667</v>
      </c>
      <c r="E6588" s="124" t="s">
        <v>1581</v>
      </c>
      <c r="F6588" s="124"/>
      <c r="G6588" s="125" t="s">
        <v>24</v>
      </c>
      <c r="H6588" s="126" t="n">
        <v>6E-005</v>
      </c>
      <c r="I6588" s="127" t="n">
        <f aca="false">L6588</f>
        <v>14.5</v>
      </c>
      <c r="J6588" s="127" t="n">
        <f aca="false">M6588</f>
        <v>0</v>
      </c>
      <c r="L6588" s="108" t="n">
        <f aca="false">TRUNC(N6588-N6588*$O$2,2)</f>
        <v>14.5</v>
      </c>
      <c r="M6588" s="108" t="n">
        <f aca="false">TRUNC(O6588-O6588*$O$2,2)</f>
        <v>0</v>
      </c>
      <c r="N6588" s="0" t="s">
        <v>1668</v>
      </c>
      <c r="O6588" s="0" t="s">
        <v>1635</v>
      </c>
    </row>
    <row r="6589" customFormat="false" ht="25.5" hidden="false" customHeight="false" outlineLevel="0" collapsed="false">
      <c r="A6589" s="122" t="s">
        <v>1578</v>
      </c>
      <c r="B6589" s="123" t="s">
        <v>1664</v>
      </c>
      <c r="C6589" s="122" t="s">
        <v>50</v>
      </c>
      <c r="D6589" s="122" t="s">
        <v>1665</v>
      </c>
      <c r="E6589" s="124" t="s">
        <v>1581</v>
      </c>
      <c r="F6589" s="124"/>
      <c r="G6589" s="125" t="s">
        <v>24</v>
      </c>
      <c r="H6589" s="126" t="n">
        <v>8E-005</v>
      </c>
      <c r="I6589" s="127" t="n">
        <f aca="false">L6589</f>
        <v>13.69</v>
      </c>
      <c r="J6589" s="127" t="n">
        <f aca="false">M6589</f>
        <v>0</v>
      </c>
      <c r="L6589" s="108" t="n">
        <f aca="false">TRUNC(N6589-N6589*$O$2,2)</f>
        <v>13.69</v>
      </c>
      <c r="M6589" s="108" t="n">
        <f aca="false">TRUNC(O6589-O6589*$O$2,2)</f>
        <v>0</v>
      </c>
      <c r="N6589" s="0" t="s">
        <v>1666</v>
      </c>
      <c r="O6589" s="0" t="s">
        <v>1635</v>
      </c>
    </row>
    <row r="6590" customFormat="false" ht="12.75" hidden="false" customHeight="false" outlineLevel="0" collapsed="false">
      <c r="A6590" s="122" t="s">
        <v>1578</v>
      </c>
      <c r="B6590" s="123" t="n">
        <v>10599</v>
      </c>
      <c r="C6590" s="122" t="s">
        <v>50</v>
      </c>
      <c r="D6590" s="122" t="s">
        <v>1648</v>
      </c>
      <c r="E6590" s="124" t="s">
        <v>1581</v>
      </c>
      <c r="F6590" s="124"/>
      <c r="G6590" s="125" t="s">
        <v>24</v>
      </c>
      <c r="H6590" s="126" t="n">
        <v>0.00072</v>
      </c>
      <c r="I6590" s="127" t="n">
        <f aca="false">L6590</f>
        <v>14.04</v>
      </c>
      <c r="J6590" s="127" t="n">
        <f aca="false">M6590</f>
        <v>0</v>
      </c>
      <c r="L6590" s="108" t="n">
        <f aca="false">TRUNC(N6590-N6590*$O$2,2)</f>
        <v>14.04</v>
      </c>
      <c r="M6590" s="108" t="n">
        <f aca="false">TRUNC(O6590-O6590*$O$2,2)</f>
        <v>0</v>
      </c>
      <c r="N6590" s="0" t="s">
        <v>1649</v>
      </c>
      <c r="O6590" s="0" t="s">
        <v>1644</v>
      </c>
    </row>
    <row r="6591" customFormat="false" ht="12.75" hidden="false" customHeight="false" outlineLevel="0" collapsed="false">
      <c r="A6591" s="122" t="s">
        <v>1578</v>
      </c>
      <c r="B6591" s="123" t="n">
        <v>2378</v>
      </c>
      <c r="C6591" s="122" t="s">
        <v>50</v>
      </c>
      <c r="D6591" s="122" t="s">
        <v>1657</v>
      </c>
      <c r="E6591" s="124" t="s">
        <v>1581</v>
      </c>
      <c r="F6591" s="124"/>
      <c r="G6591" s="125" t="s">
        <v>24</v>
      </c>
      <c r="H6591" s="126" t="n">
        <v>0.0319</v>
      </c>
      <c r="I6591" s="127" t="n">
        <f aca="false">L6591</f>
        <v>3.51</v>
      </c>
      <c r="J6591" s="127" t="n">
        <f aca="false">M6591</f>
        <v>0.1</v>
      </c>
      <c r="L6591" s="108" t="n">
        <f aca="false">TRUNC(N6591-N6591*$O$2,2)</f>
        <v>3.51</v>
      </c>
      <c r="M6591" s="108" t="n">
        <f aca="false">TRUNC(O6591-O6591*$O$2,2)</f>
        <v>0.1</v>
      </c>
      <c r="N6591" s="0" t="s">
        <v>1658</v>
      </c>
      <c r="O6591" s="0" t="s">
        <v>1831</v>
      </c>
    </row>
    <row r="6592" customFormat="false" ht="25.5" hidden="false" customHeight="false" outlineLevel="0" collapsed="false">
      <c r="A6592" s="122" t="s">
        <v>1578</v>
      </c>
      <c r="B6592" s="123" t="s">
        <v>1616</v>
      </c>
      <c r="C6592" s="122" t="s">
        <v>50</v>
      </c>
      <c r="D6592" s="122" t="s">
        <v>1617</v>
      </c>
      <c r="E6592" s="124" t="s">
        <v>1609</v>
      </c>
      <c r="F6592" s="124"/>
      <c r="G6592" s="125" t="s">
        <v>1610</v>
      </c>
      <c r="H6592" s="126" t="n">
        <v>0.2</v>
      </c>
      <c r="I6592" s="127" t="n">
        <f aca="false">L6592</f>
        <v>10.65</v>
      </c>
      <c r="J6592" s="127" t="n">
        <f aca="false">M6592</f>
        <v>2.13</v>
      </c>
      <c r="L6592" s="108" t="n">
        <f aca="false">TRUNC(N6592-N6592*$O$2,2)</f>
        <v>10.65</v>
      </c>
      <c r="M6592" s="108" t="n">
        <f aca="false">TRUNC(O6592-O6592*$O$2,2)</f>
        <v>2.13</v>
      </c>
      <c r="N6592" s="0" t="s">
        <v>1618</v>
      </c>
      <c r="O6592" s="0" t="s">
        <v>3105</v>
      </c>
    </row>
    <row r="6593" customFormat="false" ht="25.5" hidden="false" customHeight="false" outlineLevel="0" collapsed="false">
      <c r="A6593" s="122" t="s">
        <v>1578</v>
      </c>
      <c r="B6593" s="123" t="n">
        <v>10761</v>
      </c>
      <c r="C6593" s="122" t="s">
        <v>50</v>
      </c>
      <c r="D6593" s="122" t="s">
        <v>1641</v>
      </c>
      <c r="E6593" s="124" t="s">
        <v>1642</v>
      </c>
      <c r="F6593" s="124"/>
      <c r="G6593" s="125" t="s">
        <v>24</v>
      </c>
      <c r="H6593" s="126" t="n">
        <v>0.04072</v>
      </c>
      <c r="I6593" s="127" t="n">
        <f aca="false">L6593</f>
        <v>3.9</v>
      </c>
      <c r="J6593" s="127" t="n">
        <f aca="false">M6593</f>
        <v>0.15</v>
      </c>
      <c r="L6593" s="108" t="n">
        <f aca="false">TRUNC(N6593-N6593*$O$2,2)</f>
        <v>3.9</v>
      </c>
      <c r="M6593" s="108" t="n">
        <f aca="false">TRUNC(O6593-O6593*$O$2,2)</f>
        <v>0.15</v>
      </c>
      <c r="N6593" s="0" t="s">
        <v>1643</v>
      </c>
      <c r="O6593" s="0" t="s">
        <v>2077</v>
      </c>
    </row>
    <row r="6594" customFormat="false" ht="25.5" hidden="false" customHeight="false" outlineLevel="0" collapsed="false">
      <c r="A6594" s="122" t="s">
        <v>1578</v>
      </c>
      <c r="B6594" s="123" t="n">
        <v>13306</v>
      </c>
      <c r="C6594" s="122" t="s">
        <v>50</v>
      </c>
      <c r="D6594" s="122" t="s">
        <v>1046</v>
      </c>
      <c r="E6594" s="124" t="s">
        <v>1581</v>
      </c>
      <c r="F6594" s="124"/>
      <c r="G6594" s="125" t="s">
        <v>24</v>
      </c>
      <c r="H6594" s="126" t="n">
        <v>1</v>
      </c>
      <c r="I6594" s="127" t="n">
        <f aca="false">L6594</f>
        <v>47.08</v>
      </c>
      <c r="J6594" s="127" t="n">
        <f aca="false">M6594</f>
        <v>47.08</v>
      </c>
      <c r="L6594" s="108" t="n">
        <f aca="false">TRUNC(N6594-N6594*$O$2,2)</f>
        <v>47.08</v>
      </c>
      <c r="M6594" s="108" t="n">
        <f aca="false">TRUNC(O6594-O6594*$O$2,2)</f>
        <v>47.08</v>
      </c>
      <c r="N6594" s="0" t="s">
        <v>3781</v>
      </c>
      <c r="O6594" s="0" t="s">
        <v>3781</v>
      </c>
    </row>
    <row r="6595" customFormat="false" ht="25.5" hidden="false" customHeight="false" outlineLevel="0" collapsed="false">
      <c r="A6595" s="122" t="s">
        <v>1578</v>
      </c>
      <c r="B6595" s="123" t="s">
        <v>1744</v>
      </c>
      <c r="C6595" s="122" t="s">
        <v>50</v>
      </c>
      <c r="D6595" s="122" t="s">
        <v>1745</v>
      </c>
      <c r="E6595" s="124" t="s">
        <v>1609</v>
      </c>
      <c r="F6595" s="124"/>
      <c r="G6595" s="125" t="s">
        <v>1610</v>
      </c>
      <c r="H6595" s="126" t="n">
        <v>0.2</v>
      </c>
      <c r="I6595" s="127" t="n">
        <f aca="false">L6595</f>
        <v>14.93</v>
      </c>
      <c r="J6595" s="127" t="n">
        <f aca="false">M6595</f>
        <v>2.98</v>
      </c>
      <c r="L6595" s="108" t="n">
        <f aca="false">TRUNC(N6595-N6595*$O$2,2)</f>
        <v>14.93</v>
      </c>
      <c r="M6595" s="108" t="n">
        <f aca="false">TRUNC(O6595-O6595*$O$2,2)</f>
        <v>2.98</v>
      </c>
      <c r="N6595" s="0" t="s">
        <v>1746</v>
      </c>
      <c r="O6595" s="0" t="s">
        <v>3104</v>
      </c>
    </row>
    <row r="6596" customFormat="false" ht="12.75" hidden="false" customHeight="false" outlineLevel="0" collapsed="false">
      <c r="A6596" s="122" t="s">
        <v>1578</v>
      </c>
      <c r="B6596" s="123" t="n">
        <v>10362</v>
      </c>
      <c r="C6596" s="122" t="s">
        <v>50</v>
      </c>
      <c r="D6596" s="122" t="s">
        <v>1674</v>
      </c>
      <c r="E6596" s="124" t="s">
        <v>1642</v>
      </c>
      <c r="F6596" s="124"/>
      <c r="G6596" s="125" t="s">
        <v>24</v>
      </c>
      <c r="H6596" s="126" t="n">
        <v>0.0018</v>
      </c>
      <c r="I6596" s="127" t="n">
        <f aca="false">L6596</f>
        <v>9.78</v>
      </c>
      <c r="J6596" s="127" t="n">
        <f aca="false">M6596</f>
        <v>0.01</v>
      </c>
      <c r="L6596" s="108" t="n">
        <f aca="false">TRUNC(N6596-N6596*$O$2,2)</f>
        <v>9.78</v>
      </c>
      <c r="M6596" s="108" t="n">
        <f aca="false">TRUNC(O6596-O6596*$O$2,2)</f>
        <v>0.01</v>
      </c>
      <c r="N6596" s="0" t="s">
        <v>1675</v>
      </c>
      <c r="O6596" s="0" t="s">
        <v>1678</v>
      </c>
    </row>
    <row r="6597" customFormat="false" ht="12.75" hidden="false" customHeight="false" outlineLevel="0" collapsed="false">
      <c r="A6597" s="115"/>
      <c r="B6597" s="115"/>
      <c r="C6597" s="115"/>
      <c r="D6597" s="115"/>
      <c r="E6597" s="115"/>
      <c r="F6597" s="116"/>
      <c r="G6597" s="115"/>
      <c r="H6597" s="116"/>
      <c r="I6597" s="115"/>
      <c r="J6597" s="116"/>
      <c r="L6597" s="108"/>
      <c r="M6597" s="108" t="n">
        <f aca="false">TRUNC(O6597-O6597*$O$2,2)</f>
        <v>5.11</v>
      </c>
      <c r="N6597" s="0" t="s">
        <v>1574</v>
      </c>
      <c r="O6597" s="0" t="n">
        <v>6.55</v>
      </c>
    </row>
    <row r="6598" customFormat="false" ht="12.75" hidden="false" customHeight="false" outlineLevel="0" collapsed="false">
      <c r="A6598" s="115"/>
      <c r="B6598" s="115"/>
      <c r="C6598" s="115"/>
      <c r="D6598" s="115"/>
      <c r="E6598" s="115"/>
      <c r="F6598" s="116"/>
      <c r="G6598" s="115"/>
      <c r="H6598" s="117" t="s">
        <v>1575</v>
      </c>
      <c r="I6598" s="117"/>
      <c r="J6598" s="118" t="n">
        <f aca="false">M6598</f>
        <v>65.31</v>
      </c>
      <c r="L6598" s="108" t="n">
        <f aca="false">TRUNC(N6598-N6598*$O$2,2)</f>
        <v>0</v>
      </c>
      <c r="M6598" s="108" t="n">
        <f aca="false">TRUNC(O6598-O6598*$O$2,2)</f>
        <v>65.31</v>
      </c>
      <c r="N6598" s="0" t="n">
        <v>0</v>
      </c>
      <c r="O6598" s="0" t="n">
        <v>83.68</v>
      </c>
    </row>
    <row r="6599" customFormat="false" ht="13.5" hidden="false" customHeight="false" outlineLevel="0" collapsed="false">
      <c r="A6599" s="30"/>
      <c r="B6599" s="30"/>
      <c r="C6599" s="30"/>
      <c r="D6599" s="30"/>
      <c r="E6599" s="30"/>
      <c r="F6599" s="30"/>
      <c r="G6599" s="30"/>
      <c r="H6599" s="119"/>
      <c r="I6599" s="30"/>
      <c r="J6599" s="120"/>
      <c r="L6599" s="108"/>
      <c r="M6599" s="108" t="n">
        <f aca="false">TRUNC(O6599-O6599*$O$2,2)</f>
        <v>130.62</v>
      </c>
      <c r="N6599" s="0" t="s">
        <v>1576</v>
      </c>
      <c r="O6599" s="0" t="n">
        <v>167.36</v>
      </c>
    </row>
    <row r="6600" customFormat="false" ht="13.5" hidden="false" customHeight="false" outlineLevel="0" collapsed="false">
      <c r="A6600" s="121"/>
      <c r="B6600" s="121"/>
      <c r="C6600" s="121"/>
      <c r="D6600" s="121"/>
      <c r="E6600" s="121"/>
      <c r="F6600" s="121"/>
      <c r="G6600" s="121"/>
      <c r="H6600" s="121"/>
      <c r="I6600" s="121"/>
      <c r="J6600" s="121"/>
      <c r="L6600" s="108" t="n">
        <f aca="false">TRUNC(N6600-N6600*$O$2,2)</f>
        <v>0</v>
      </c>
      <c r="M6600" s="108" t="n">
        <f aca="false">TRUNC(O6600-O6600*$O$2,2)</f>
        <v>0</v>
      </c>
      <c r="N6600" s="0" t="n">
        <v>0</v>
      </c>
      <c r="O6600" s="0" t="n">
        <v>0</v>
      </c>
    </row>
    <row r="6601" customFormat="false" ht="15" hidden="false" customHeight="false" outlineLevel="0" collapsed="false">
      <c r="A6601" s="98" t="s">
        <v>1047</v>
      </c>
      <c r="B6601" s="99" t="s">
        <v>8</v>
      </c>
      <c r="C6601" s="98" t="s">
        <v>9</v>
      </c>
      <c r="D6601" s="98" t="s">
        <v>10</v>
      </c>
      <c r="E6601" s="100" t="s">
        <v>1565</v>
      </c>
      <c r="F6601" s="100"/>
      <c r="G6601" s="101" t="s">
        <v>11</v>
      </c>
      <c r="H6601" s="99" t="s">
        <v>12</v>
      </c>
      <c r="I6601" s="99" t="s">
        <v>13</v>
      </c>
      <c r="J6601" s="99" t="s">
        <v>15</v>
      </c>
      <c r="L6601" s="108"/>
      <c r="M6601" s="108"/>
    </row>
    <row r="6602" customFormat="false" ht="26.45" hidden="false" customHeight="true" outlineLevel="0" collapsed="false">
      <c r="A6602" s="102" t="s">
        <v>1566</v>
      </c>
      <c r="B6602" s="103" t="s">
        <v>1048</v>
      </c>
      <c r="C6602" s="102" t="s">
        <v>50</v>
      </c>
      <c r="D6602" s="102" t="s">
        <v>1049</v>
      </c>
      <c r="E6602" s="104" t="s">
        <v>3773</v>
      </c>
      <c r="F6602" s="104"/>
      <c r="G6602" s="105" t="s">
        <v>24</v>
      </c>
      <c r="H6602" s="106" t="n">
        <v>1</v>
      </c>
      <c r="I6602" s="107" t="n">
        <f aca="false">L6602</f>
        <v>6.84</v>
      </c>
      <c r="J6602" s="107" t="n">
        <f aca="false">M6602</f>
        <v>6.84</v>
      </c>
      <c r="L6602" s="108" t="n">
        <f aca="false">TRUNC(N6602-N6602*$O$2,2)</f>
        <v>6.84</v>
      </c>
      <c r="M6602" s="108" t="n">
        <f aca="false">TRUNC(O6602-O6602*$O$2,2)</f>
        <v>6.84</v>
      </c>
      <c r="N6602" s="0" t="n">
        <v>8.77</v>
      </c>
      <c r="O6602" s="0" t="n">
        <v>8.77</v>
      </c>
    </row>
    <row r="6603" customFormat="false" ht="15" hidden="false" customHeight="false" outlineLevel="0" collapsed="false">
      <c r="A6603" s="98"/>
      <c r="B6603" s="99" t="s">
        <v>8</v>
      </c>
      <c r="C6603" s="98" t="s">
        <v>9</v>
      </c>
      <c r="D6603" s="98" t="s">
        <v>10</v>
      </c>
      <c r="E6603" s="100" t="s">
        <v>1565</v>
      </c>
      <c r="F6603" s="100"/>
      <c r="G6603" s="101" t="s">
        <v>11</v>
      </c>
      <c r="H6603" s="99" t="s">
        <v>12</v>
      </c>
      <c r="I6603" s="99" t="s">
        <v>13</v>
      </c>
      <c r="J6603" s="99" t="s">
        <v>15</v>
      </c>
      <c r="L6603" s="108"/>
      <c r="M6603" s="108"/>
    </row>
    <row r="6604" customFormat="false" ht="12.75" hidden="false" customHeight="false" outlineLevel="0" collapsed="false">
      <c r="A6604" s="122" t="s">
        <v>1578</v>
      </c>
      <c r="B6604" s="123" t="n">
        <v>9704</v>
      </c>
      <c r="C6604" s="122" t="s">
        <v>50</v>
      </c>
      <c r="D6604" s="122" t="s">
        <v>3782</v>
      </c>
      <c r="E6604" s="124" t="s">
        <v>1581</v>
      </c>
      <c r="F6604" s="124"/>
      <c r="G6604" s="125" t="s">
        <v>24</v>
      </c>
      <c r="H6604" s="126" t="n">
        <v>1</v>
      </c>
      <c r="I6604" s="127" t="n">
        <f aca="false">L6604</f>
        <v>3.74</v>
      </c>
      <c r="J6604" s="127" t="n">
        <f aca="false">M6604</f>
        <v>3.74</v>
      </c>
      <c r="L6604" s="108" t="n">
        <f aca="false">TRUNC(N6604-N6604*$O$2,2)</f>
        <v>3.74</v>
      </c>
      <c r="M6604" s="108" t="n">
        <f aca="false">TRUNC(O6604-O6604*$O$2,2)</f>
        <v>3.74</v>
      </c>
      <c r="N6604" s="0" t="s">
        <v>3783</v>
      </c>
      <c r="O6604" s="0" t="s">
        <v>3783</v>
      </c>
    </row>
    <row r="6605" customFormat="false" ht="25.5" hidden="false" customHeight="false" outlineLevel="0" collapsed="false">
      <c r="A6605" s="122" t="s">
        <v>1578</v>
      </c>
      <c r="B6605" s="123" t="s">
        <v>1616</v>
      </c>
      <c r="C6605" s="122" t="s">
        <v>50</v>
      </c>
      <c r="D6605" s="122" t="s">
        <v>1617</v>
      </c>
      <c r="E6605" s="124" t="s">
        <v>1609</v>
      </c>
      <c r="F6605" s="124"/>
      <c r="G6605" s="125" t="s">
        <v>1610</v>
      </c>
      <c r="H6605" s="126" t="n">
        <v>0.1</v>
      </c>
      <c r="I6605" s="127" t="n">
        <f aca="false">L6605</f>
        <v>10.65</v>
      </c>
      <c r="J6605" s="127" t="n">
        <f aca="false">M6605</f>
        <v>1.06</v>
      </c>
      <c r="L6605" s="108" t="n">
        <f aca="false">TRUNC(N6605-N6605*$O$2,2)</f>
        <v>10.65</v>
      </c>
      <c r="M6605" s="108" t="n">
        <f aca="false">TRUNC(O6605-O6605*$O$2,2)</f>
        <v>1.06</v>
      </c>
      <c r="N6605" s="0" t="s">
        <v>1618</v>
      </c>
      <c r="O6605" s="0" t="s">
        <v>3106</v>
      </c>
    </row>
    <row r="6606" customFormat="false" ht="25.5" hidden="false" customHeight="false" outlineLevel="0" collapsed="false">
      <c r="A6606" s="109" t="s">
        <v>1566</v>
      </c>
      <c r="B6606" s="110" t="n">
        <v>10549</v>
      </c>
      <c r="C6606" s="109" t="s">
        <v>50</v>
      </c>
      <c r="D6606" s="109" t="s">
        <v>1620</v>
      </c>
      <c r="E6606" s="111" t="s">
        <v>1621</v>
      </c>
      <c r="F6606" s="111"/>
      <c r="G6606" s="112" t="s">
        <v>1610</v>
      </c>
      <c r="H6606" s="113" t="n">
        <v>0.1</v>
      </c>
      <c r="I6606" s="114" t="n">
        <f aca="false">L6606</f>
        <v>2.95</v>
      </c>
      <c r="J6606" s="114" t="n">
        <f aca="false">M6606</f>
        <v>0.28</v>
      </c>
      <c r="L6606" s="108" t="n">
        <f aca="false">TRUNC(N6606-N6606*$O$2,2)</f>
        <v>2.95</v>
      </c>
      <c r="M6606" s="108" t="n">
        <f aca="false">TRUNC(O6606-O6606*$O$2,2)</f>
        <v>0.28</v>
      </c>
      <c r="N6606" s="0" t="s">
        <v>1622</v>
      </c>
      <c r="O6606" s="0" t="s">
        <v>2925</v>
      </c>
    </row>
    <row r="6607" customFormat="false" ht="25.5" hidden="false" customHeight="false" outlineLevel="0" collapsed="false">
      <c r="A6607" s="109" t="s">
        <v>1566</v>
      </c>
      <c r="B6607" s="110" t="n">
        <v>10552</v>
      </c>
      <c r="C6607" s="109" t="s">
        <v>50</v>
      </c>
      <c r="D6607" s="109" t="s">
        <v>1734</v>
      </c>
      <c r="E6607" s="111" t="s">
        <v>1621</v>
      </c>
      <c r="F6607" s="111"/>
      <c r="G6607" s="112" t="s">
        <v>1610</v>
      </c>
      <c r="H6607" s="113" t="n">
        <v>0.1</v>
      </c>
      <c r="I6607" s="114" t="n">
        <f aca="false">L6607</f>
        <v>2.84</v>
      </c>
      <c r="J6607" s="114" t="n">
        <f aca="false">M6607</f>
        <v>0.28</v>
      </c>
      <c r="L6607" s="108" t="n">
        <f aca="false">TRUNC(N6607-N6607*$O$2,2)</f>
        <v>2.84</v>
      </c>
      <c r="M6607" s="108" t="n">
        <f aca="false">TRUNC(O6607-O6607*$O$2,2)</f>
        <v>0.28</v>
      </c>
      <c r="N6607" s="0" t="s">
        <v>1735</v>
      </c>
      <c r="O6607" s="0" t="s">
        <v>1848</v>
      </c>
    </row>
    <row r="6608" customFormat="false" ht="25.5" hidden="false" customHeight="false" outlineLevel="0" collapsed="false">
      <c r="A6608" s="122" t="s">
        <v>1578</v>
      </c>
      <c r="B6608" s="123" t="s">
        <v>1744</v>
      </c>
      <c r="C6608" s="122" t="s">
        <v>50</v>
      </c>
      <c r="D6608" s="122" t="s">
        <v>1745</v>
      </c>
      <c r="E6608" s="124" t="s">
        <v>1609</v>
      </c>
      <c r="F6608" s="124"/>
      <c r="G6608" s="125" t="s">
        <v>1610</v>
      </c>
      <c r="H6608" s="126" t="n">
        <v>0.1</v>
      </c>
      <c r="I6608" s="127" t="n">
        <f aca="false">L6608</f>
        <v>14.93</v>
      </c>
      <c r="J6608" s="127" t="n">
        <f aca="false">M6608</f>
        <v>1.49</v>
      </c>
      <c r="L6608" s="108" t="n">
        <f aca="false">TRUNC(N6608-N6608*$O$2,2)</f>
        <v>14.93</v>
      </c>
      <c r="M6608" s="108" t="n">
        <f aca="false">TRUNC(O6608-O6608*$O$2,2)</f>
        <v>1.49</v>
      </c>
      <c r="N6608" s="0" t="s">
        <v>1746</v>
      </c>
      <c r="O6608" s="0" t="s">
        <v>1952</v>
      </c>
    </row>
    <row r="6609" customFormat="false" ht="13.9" hidden="false" customHeight="true" outlineLevel="0" collapsed="false">
      <c r="A6609" s="134" t="s">
        <v>1630</v>
      </c>
      <c r="B6609" s="134"/>
      <c r="C6609" s="134"/>
      <c r="D6609" s="134"/>
      <c r="E6609" s="134"/>
      <c r="F6609" s="134"/>
      <c r="G6609" s="134"/>
      <c r="H6609" s="134"/>
      <c r="I6609" s="134"/>
      <c r="J6609" s="134"/>
      <c r="L6609" s="108" t="n">
        <f aca="false">TRUNC(N6609-N6609*$O$2,2)</f>
        <v>0</v>
      </c>
      <c r="M6609" s="108" t="n">
        <f aca="false">TRUNC(O6609-O6609*$O$2,2)</f>
        <v>0</v>
      </c>
      <c r="N6609" s="0" t="n">
        <v>0</v>
      </c>
      <c r="O6609" s="0" t="n">
        <v>0</v>
      </c>
    </row>
    <row r="6610" customFormat="false" ht="15" hidden="false" customHeight="false" outlineLevel="0" collapsed="false">
      <c r="A6610" s="98"/>
      <c r="B6610" s="99" t="s">
        <v>8</v>
      </c>
      <c r="C6610" s="98" t="s">
        <v>9</v>
      </c>
      <c r="D6610" s="98" t="s">
        <v>10</v>
      </c>
      <c r="E6610" s="100" t="s">
        <v>1565</v>
      </c>
      <c r="F6610" s="100"/>
      <c r="G6610" s="101" t="s">
        <v>11</v>
      </c>
      <c r="H6610" s="99" t="s">
        <v>12</v>
      </c>
      <c r="I6610" s="99" t="s">
        <v>13</v>
      </c>
      <c r="J6610" s="99" t="s">
        <v>15</v>
      </c>
      <c r="L6610" s="108"/>
      <c r="M6610" s="108"/>
    </row>
    <row r="6611" customFormat="false" ht="12.75" hidden="false" customHeight="false" outlineLevel="0" collapsed="false">
      <c r="A6611" s="122" t="s">
        <v>1578</v>
      </c>
      <c r="B6611" s="123" t="n">
        <v>2378</v>
      </c>
      <c r="C6611" s="122" t="s">
        <v>50</v>
      </c>
      <c r="D6611" s="122" t="s">
        <v>1657</v>
      </c>
      <c r="E6611" s="124" t="s">
        <v>1581</v>
      </c>
      <c r="F6611" s="124"/>
      <c r="G6611" s="125" t="s">
        <v>24</v>
      </c>
      <c r="H6611" s="126" t="n">
        <v>0.01595</v>
      </c>
      <c r="I6611" s="127" t="n">
        <f aca="false">L6611</f>
        <v>3.51</v>
      </c>
      <c r="J6611" s="127" t="n">
        <f aca="false">M6611</f>
        <v>0.05</v>
      </c>
      <c r="L6611" s="108" t="n">
        <f aca="false">TRUNC(N6611-N6611*$O$2,2)</f>
        <v>3.51</v>
      </c>
      <c r="M6611" s="108" t="n">
        <f aca="false">TRUNC(O6611-O6611*$O$2,2)</f>
        <v>0.05</v>
      </c>
      <c r="N6611" s="0" t="s">
        <v>1658</v>
      </c>
      <c r="O6611" s="0" t="s">
        <v>1623</v>
      </c>
    </row>
    <row r="6612" customFormat="false" ht="12.75" hidden="false" customHeight="false" outlineLevel="0" collapsed="false">
      <c r="A6612" s="122" t="s">
        <v>1578</v>
      </c>
      <c r="B6612" s="123" t="n">
        <v>941</v>
      </c>
      <c r="C6612" s="122" t="s">
        <v>50</v>
      </c>
      <c r="D6612" s="122" t="s">
        <v>1652</v>
      </c>
      <c r="E6612" s="124" t="s">
        <v>1581</v>
      </c>
      <c r="F6612" s="124"/>
      <c r="G6612" s="125" t="s">
        <v>24</v>
      </c>
      <c r="H6612" s="126" t="n">
        <v>0.0003</v>
      </c>
      <c r="I6612" s="127" t="n">
        <f aca="false">L6612</f>
        <v>148.56</v>
      </c>
      <c r="J6612" s="127" t="n">
        <f aca="false">M6612</f>
        <v>0.03</v>
      </c>
      <c r="L6612" s="108" t="n">
        <f aca="false">TRUNC(N6612-N6612*$O$2,2)</f>
        <v>148.56</v>
      </c>
      <c r="M6612" s="108" t="n">
        <f aca="false">TRUNC(O6612-O6612*$O$2,2)</f>
        <v>0.03</v>
      </c>
      <c r="N6612" s="0" t="s">
        <v>1653</v>
      </c>
      <c r="O6612" s="0" t="s">
        <v>1612</v>
      </c>
    </row>
    <row r="6613" customFormat="false" ht="12.75" hidden="false" customHeight="false" outlineLevel="0" collapsed="false">
      <c r="A6613" s="122" t="s">
        <v>1578</v>
      </c>
      <c r="B6613" s="123" t="n">
        <v>1651</v>
      </c>
      <c r="C6613" s="122" t="s">
        <v>50</v>
      </c>
      <c r="D6613" s="122" t="s">
        <v>1638</v>
      </c>
      <c r="E6613" s="124" t="s">
        <v>1581</v>
      </c>
      <c r="F6613" s="124"/>
      <c r="G6613" s="125" t="s">
        <v>1639</v>
      </c>
      <c r="H6613" s="126" t="n">
        <v>0.00016</v>
      </c>
      <c r="I6613" s="127" t="n">
        <f aca="false">L6613</f>
        <v>4.95</v>
      </c>
      <c r="J6613" s="127" t="n">
        <f aca="false">M6613</f>
        <v>0</v>
      </c>
      <c r="L6613" s="108" t="n">
        <f aca="false">TRUNC(N6613-N6613*$O$2,2)</f>
        <v>4.95</v>
      </c>
      <c r="M6613" s="108" t="n">
        <f aca="false">TRUNC(O6613-O6613*$O$2,2)</f>
        <v>0</v>
      </c>
      <c r="N6613" s="0" t="s">
        <v>1640</v>
      </c>
      <c r="O6613" s="0" t="s">
        <v>1635</v>
      </c>
    </row>
    <row r="6614" customFormat="false" ht="12.75" hidden="false" customHeight="false" outlineLevel="0" collapsed="false">
      <c r="A6614" s="122" t="s">
        <v>1578</v>
      </c>
      <c r="B6614" s="123" t="n">
        <v>10788</v>
      </c>
      <c r="C6614" s="122" t="s">
        <v>50</v>
      </c>
      <c r="D6614" s="122" t="s">
        <v>1650</v>
      </c>
      <c r="E6614" s="124" t="s">
        <v>1581</v>
      </c>
      <c r="F6614" s="124"/>
      <c r="G6614" s="125" t="s">
        <v>24</v>
      </c>
      <c r="H6614" s="126" t="n">
        <v>2E-005</v>
      </c>
      <c r="I6614" s="127" t="n">
        <f aca="false">L6614</f>
        <v>28.8</v>
      </c>
      <c r="J6614" s="127" t="n">
        <f aca="false">M6614</f>
        <v>0</v>
      </c>
      <c r="L6614" s="108" t="n">
        <f aca="false">TRUNC(N6614-N6614*$O$2,2)</f>
        <v>28.8</v>
      </c>
      <c r="M6614" s="108" t="n">
        <f aca="false">TRUNC(O6614-O6614*$O$2,2)</f>
        <v>0</v>
      </c>
      <c r="N6614" s="0" t="s">
        <v>1651</v>
      </c>
      <c r="O6614" s="0" t="s">
        <v>1635</v>
      </c>
    </row>
    <row r="6615" customFormat="false" ht="12.75" hidden="false" customHeight="false" outlineLevel="0" collapsed="false">
      <c r="A6615" s="122" t="s">
        <v>1578</v>
      </c>
      <c r="B6615" s="123" t="n">
        <v>10492</v>
      </c>
      <c r="C6615" s="122" t="s">
        <v>50</v>
      </c>
      <c r="D6615" s="122" t="s">
        <v>1662</v>
      </c>
      <c r="E6615" s="124" t="s">
        <v>1581</v>
      </c>
      <c r="F6615" s="124"/>
      <c r="G6615" s="125" t="s">
        <v>24</v>
      </c>
      <c r="H6615" s="126" t="n">
        <v>0.0009</v>
      </c>
      <c r="I6615" s="127" t="n">
        <f aca="false">L6615</f>
        <v>148.29</v>
      </c>
      <c r="J6615" s="127" t="n">
        <f aca="false">M6615</f>
        <v>0.13</v>
      </c>
      <c r="L6615" s="108" t="n">
        <f aca="false">TRUNC(N6615-N6615*$O$2,2)</f>
        <v>148.29</v>
      </c>
      <c r="M6615" s="108" t="n">
        <f aca="false">TRUNC(O6615-O6615*$O$2,2)</f>
        <v>0.13</v>
      </c>
      <c r="N6615" s="0" t="s">
        <v>1663</v>
      </c>
      <c r="O6615" s="0" t="s">
        <v>2318</v>
      </c>
    </row>
    <row r="6616" customFormat="false" ht="25.5" hidden="false" customHeight="false" outlineLevel="0" collapsed="false">
      <c r="A6616" s="122" t="s">
        <v>1578</v>
      </c>
      <c r="B6616" s="123" t="s">
        <v>1744</v>
      </c>
      <c r="C6616" s="122" t="s">
        <v>50</v>
      </c>
      <c r="D6616" s="122" t="s">
        <v>1745</v>
      </c>
      <c r="E6616" s="124" t="s">
        <v>1609</v>
      </c>
      <c r="F6616" s="124"/>
      <c r="G6616" s="125" t="s">
        <v>1610</v>
      </c>
      <c r="H6616" s="126" t="n">
        <v>0.1</v>
      </c>
      <c r="I6616" s="127" t="n">
        <f aca="false">L6616</f>
        <v>14.93</v>
      </c>
      <c r="J6616" s="127" t="n">
        <f aca="false">M6616</f>
        <v>1.49</v>
      </c>
      <c r="L6616" s="108" t="n">
        <f aca="false">TRUNC(N6616-N6616*$O$2,2)</f>
        <v>14.93</v>
      </c>
      <c r="M6616" s="108" t="n">
        <f aca="false">TRUNC(O6616-O6616*$O$2,2)</f>
        <v>1.49</v>
      </c>
      <c r="N6616" s="0" t="s">
        <v>1746</v>
      </c>
      <c r="O6616" s="0" t="s">
        <v>1952</v>
      </c>
    </row>
    <row r="6617" customFormat="false" ht="12.75" hidden="false" customHeight="false" outlineLevel="0" collapsed="false">
      <c r="A6617" s="122" t="s">
        <v>1578</v>
      </c>
      <c r="B6617" s="123" t="n">
        <v>158</v>
      </c>
      <c r="C6617" s="122" t="s">
        <v>50</v>
      </c>
      <c r="D6617" s="122" t="s">
        <v>1676</v>
      </c>
      <c r="E6617" s="124" t="s">
        <v>1581</v>
      </c>
      <c r="F6617" s="124"/>
      <c r="G6617" s="125" t="s">
        <v>24</v>
      </c>
      <c r="H6617" s="126" t="n">
        <v>0.02036</v>
      </c>
      <c r="I6617" s="127" t="n">
        <f aca="false">L6617</f>
        <v>10.92</v>
      </c>
      <c r="J6617" s="127" t="n">
        <f aca="false">M6617</f>
        <v>0.21</v>
      </c>
      <c r="L6617" s="108" t="n">
        <f aca="false">TRUNC(N6617-N6617*$O$2,2)</f>
        <v>10.92</v>
      </c>
      <c r="M6617" s="108" t="n">
        <f aca="false">TRUNC(O6617-O6617*$O$2,2)</f>
        <v>0.21</v>
      </c>
      <c r="N6617" s="0" t="s">
        <v>1677</v>
      </c>
      <c r="O6617" s="0" t="s">
        <v>1980</v>
      </c>
    </row>
    <row r="6618" customFormat="false" ht="12.75" hidden="false" customHeight="false" outlineLevel="0" collapsed="false">
      <c r="A6618" s="122" t="s">
        <v>1578</v>
      </c>
      <c r="B6618" s="123" t="n">
        <v>4728</v>
      </c>
      <c r="C6618" s="122" t="s">
        <v>50</v>
      </c>
      <c r="D6618" s="122" t="s">
        <v>1667</v>
      </c>
      <c r="E6618" s="124" t="s">
        <v>1581</v>
      </c>
      <c r="F6618" s="124"/>
      <c r="G6618" s="125" t="s">
        <v>24</v>
      </c>
      <c r="H6618" s="126" t="n">
        <v>3E-005</v>
      </c>
      <c r="I6618" s="127" t="n">
        <f aca="false">L6618</f>
        <v>14.5</v>
      </c>
      <c r="J6618" s="127" t="n">
        <f aca="false">M6618</f>
        <v>0</v>
      </c>
      <c r="L6618" s="108" t="n">
        <f aca="false">TRUNC(N6618-N6618*$O$2,2)</f>
        <v>14.5</v>
      </c>
      <c r="M6618" s="108" t="n">
        <f aca="false">TRUNC(O6618-O6618*$O$2,2)</f>
        <v>0</v>
      </c>
      <c r="N6618" s="0" t="s">
        <v>1668</v>
      </c>
      <c r="O6618" s="0" t="s">
        <v>1635</v>
      </c>
    </row>
    <row r="6619" customFormat="false" ht="12.75" hidden="false" customHeight="false" outlineLevel="0" collapsed="false">
      <c r="A6619" s="122" t="s">
        <v>1578</v>
      </c>
      <c r="B6619" s="123" t="n">
        <v>10579</v>
      </c>
      <c r="C6619" s="122" t="s">
        <v>50</v>
      </c>
      <c r="D6619" s="122" t="s">
        <v>1818</v>
      </c>
      <c r="E6619" s="124" t="s">
        <v>1581</v>
      </c>
      <c r="F6619" s="124"/>
      <c r="G6619" s="125" t="s">
        <v>24</v>
      </c>
      <c r="H6619" s="126" t="n">
        <v>2E-005</v>
      </c>
      <c r="I6619" s="127" t="n">
        <f aca="false">L6619</f>
        <v>20.98</v>
      </c>
      <c r="J6619" s="127" t="n">
        <f aca="false">M6619</f>
        <v>0</v>
      </c>
      <c r="L6619" s="108" t="n">
        <f aca="false">TRUNC(N6619-N6619*$O$2,2)</f>
        <v>20.98</v>
      </c>
      <c r="M6619" s="108" t="n">
        <f aca="false">TRUNC(O6619-O6619*$O$2,2)</f>
        <v>0</v>
      </c>
      <c r="N6619" s="0" t="s">
        <v>1819</v>
      </c>
      <c r="O6619" s="0" t="s">
        <v>1635</v>
      </c>
    </row>
    <row r="6620" customFormat="false" ht="12.75" hidden="false" customHeight="false" outlineLevel="0" collapsed="false">
      <c r="A6620" s="122" t="s">
        <v>1578</v>
      </c>
      <c r="B6620" s="123" t="n">
        <v>10362</v>
      </c>
      <c r="C6620" s="122" t="s">
        <v>50</v>
      </c>
      <c r="D6620" s="122" t="s">
        <v>1674</v>
      </c>
      <c r="E6620" s="124" t="s">
        <v>1642</v>
      </c>
      <c r="F6620" s="124"/>
      <c r="G6620" s="125" t="s">
        <v>24</v>
      </c>
      <c r="H6620" s="126" t="n">
        <v>0.0009</v>
      </c>
      <c r="I6620" s="127" t="n">
        <f aca="false">L6620</f>
        <v>9.78</v>
      </c>
      <c r="J6620" s="127" t="n">
        <f aca="false">M6620</f>
        <v>0</v>
      </c>
      <c r="L6620" s="108" t="n">
        <f aca="false">TRUNC(N6620-N6620*$O$2,2)</f>
        <v>9.78</v>
      </c>
      <c r="M6620" s="108" t="n">
        <f aca="false">TRUNC(O6620-O6620*$O$2,2)</f>
        <v>0</v>
      </c>
      <c r="N6620" s="0" t="s">
        <v>1675</v>
      </c>
      <c r="O6620" s="0" t="s">
        <v>1644</v>
      </c>
    </row>
    <row r="6621" customFormat="false" ht="25.5" hidden="false" customHeight="false" outlineLevel="0" collapsed="false">
      <c r="A6621" s="122" t="s">
        <v>1578</v>
      </c>
      <c r="B6621" s="123" t="n">
        <v>10761</v>
      </c>
      <c r="C6621" s="122" t="s">
        <v>50</v>
      </c>
      <c r="D6621" s="122" t="s">
        <v>1641</v>
      </c>
      <c r="E6621" s="124" t="s">
        <v>1642</v>
      </c>
      <c r="F6621" s="124"/>
      <c r="G6621" s="125" t="s">
        <v>24</v>
      </c>
      <c r="H6621" s="126" t="n">
        <v>0.02036</v>
      </c>
      <c r="I6621" s="127" t="n">
        <f aca="false">L6621</f>
        <v>3.9</v>
      </c>
      <c r="J6621" s="127" t="n">
        <f aca="false">M6621</f>
        <v>0.07</v>
      </c>
      <c r="L6621" s="108" t="n">
        <f aca="false">TRUNC(N6621-N6621*$O$2,2)</f>
        <v>3.9</v>
      </c>
      <c r="M6621" s="108" t="n">
        <f aca="false">TRUNC(O6621-O6621*$O$2,2)</f>
        <v>0.07</v>
      </c>
      <c r="N6621" s="0" t="s">
        <v>1643</v>
      </c>
      <c r="O6621" s="0" t="s">
        <v>2080</v>
      </c>
    </row>
    <row r="6622" customFormat="false" ht="25.5" hidden="false" customHeight="false" outlineLevel="0" collapsed="false">
      <c r="A6622" s="122" t="s">
        <v>1578</v>
      </c>
      <c r="B6622" s="123" t="s">
        <v>1659</v>
      </c>
      <c r="C6622" s="122" t="s">
        <v>50</v>
      </c>
      <c r="D6622" s="122" t="s">
        <v>1660</v>
      </c>
      <c r="E6622" s="124" t="s">
        <v>1581</v>
      </c>
      <c r="F6622" s="124"/>
      <c r="G6622" s="125" t="s">
        <v>1633</v>
      </c>
      <c r="H6622" s="126" t="n">
        <v>0.00015</v>
      </c>
      <c r="I6622" s="127" t="n">
        <f aca="false">L6622</f>
        <v>50.57</v>
      </c>
      <c r="J6622" s="127" t="n">
        <f aca="false">M6622</f>
        <v>0</v>
      </c>
      <c r="L6622" s="108" t="n">
        <f aca="false">TRUNC(N6622-N6622*$O$2,2)</f>
        <v>50.57</v>
      </c>
      <c r="M6622" s="108" t="n">
        <f aca="false">TRUNC(O6622-O6622*$O$2,2)</f>
        <v>0</v>
      </c>
      <c r="N6622" s="0" t="s">
        <v>1661</v>
      </c>
      <c r="O6622" s="0" t="s">
        <v>1635</v>
      </c>
    </row>
    <row r="6623" customFormat="false" ht="25.5" hidden="false" customHeight="false" outlineLevel="0" collapsed="false">
      <c r="A6623" s="122" t="s">
        <v>1578</v>
      </c>
      <c r="B6623" s="123" t="s">
        <v>1645</v>
      </c>
      <c r="C6623" s="122" t="s">
        <v>50</v>
      </c>
      <c r="D6623" s="122" t="s">
        <v>1646</v>
      </c>
      <c r="E6623" s="124" t="s">
        <v>1581</v>
      </c>
      <c r="F6623" s="124"/>
      <c r="G6623" s="125" t="s">
        <v>24</v>
      </c>
      <c r="H6623" s="126" t="n">
        <v>2E-005</v>
      </c>
      <c r="I6623" s="127" t="n">
        <f aca="false">L6623</f>
        <v>140.49</v>
      </c>
      <c r="J6623" s="127" t="n">
        <f aca="false">M6623</f>
        <v>0</v>
      </c>
      <c r="L6623" s="108" t="n">
        <f aca="false">TRUNC(N6623-N6623*$O$2,2)</f>
        <v>140.49</v>
      </c>
      <c r="M6623" s="108" t="n">
        <f aca="false">TRUNC(O6623-O6623*$O$2,2)</f>
        <v>0</v>
      </c>
      <c r="N6623" s="0" t="s">
        <v>1647</v>
      </c>
      <c r="O6623" s="0" t="s">
        <v>1635</v>
      </c>
    </row>
    <row r="6624" customFormat="false" ht="12.75" hidden="false" customHeight="false" outlineLevel="0" collapsed="false">
      <c r="A6624" s="122" t="s">
        <v>1578</v>
      </c>
      <c r="B6624" s="123" t="n">
        <v>11241</v>
      </c>
      <c r="C6624" s="122" t="s">
        <v>50</v>
      </c>
      <c r="D6624" s="122" t="s">
        <v>1836</v>
      </c>
      <c r="E6624" s="124" t="s">
        <v>1581</v>
      </c>
      <c r="F6624" s="124"/>
      <c r="G6624" s="125" t="s">
        <v>24</v>
      </c>
      <c r="H6624" s="126" t="n">
        <v>2E-005</v>
      </c>
      <c r="I6624" s="127" t="n">
        <f aca="false">L6624</f>
        <v>127.22</v>
      </c>
      <c r="J6624" s="127" t="n">
        <f aca="false">M6624</f>
        <v>0</v>
      </c>
      <c r="L6624" s="108" t="n">
        <f aca="false">TRUNC(N6624-N6624*$O$2,2)</f>
        <v>127.22</v>
      </c>
      <c r="M6624" s="108" t="n">
        <f aca="false">TRUNC(O6624-O6624*$O$2,2)</f>
        <v>0</v>
      </c>
      <c r="N6624" s="0" t="s">
        <v>1837</v>
      </c>
      <c r="O6624" s="0" t="s">
        <v>1635</v>
      </c>
    </row>
    <row r="6625" customFormat="false" ht="25.5" hidden="false" customHeight="false" outlineLevel="0" collapsed="false">
      <c r="A6625" s="122" t="s">
        <v>1578</v>
      </c>
      <c r="B6625" s="123" t="s">
        <v>1616</v>
      </c>
      <c r="C6625" s="122" t="s">
        <v>50</v>
      </c>
      <c r="D6625" s="122" t="s">
        <v>1617</v>
      </c>
      <c r="E6625" s="124" t="s">
        <v>1609</v>
      </c>
      <c r="F6625" s="124"/>
      <c r="G6625" s="125" t="s">
        <v>1610</v>
      </c>
      <c r="H6625" s="126" t="n">
        <v>0.1</v>
      </c>
      <c r="I6625" s="127" t="n">
        <f aca="false">L6625</f>
        <v>10.65</v>
      </c>
      <c r="J6625" s="127" t="n">
        <f aca="false">M6625</f>
        <v>1.06</v>
      </c>
      <c r="L6625" s="108" t="n">
        <f aca="false">TRUNC(N6625-N6625*$O$2,2)</f>
        <v>10.65</v>
      </c>
      <c r="M6625" s="108" t="n">
        <f aca="false">TRUNC(O6625-O6625*$O$2,2)</f>
        <v>1.06</v>
      </c>
      <c r="N6625" s="0" t="s">
        <v>1618</v>
      </c>
      <c r="O6625" s="0" t="s">
        <v>3106</v>
      </c>
    </row>
    <row r="6626" customFormat="false" ht="12.75" hidden="false" customHeight="false" outlineLevel="0" collapsed="false">
      <c r="A6626" s="122" t="s">
        <v>1578</v>
      </c>
      <c r="B6626" s="123" t="n">
        <v>10599</v>
      </c>
      <c r="C6626" s="122" t="s">
        <v>50</v>
      </c>
      <c r="D6626" s="122" t="s">
        <v>1648</v>
      </c>
      <c r="E6626" s="124" t="s">
        <v>1581</v>
      </c>
      <c r="F6626" s="124"/>
      <c r="G6626" s="125" t="s">
        <v>24</v>
      </c>
      <c r="H6626" s="126" t="n">
        <v>0.00036</v>
      </c>
      <c r="I6626" s="127" t="n">
        <f aca="false">L6626</f>
        <v>14.04</v>
      </c>
      <c r="J6626" s="127" t="n">
        <f aca="false">M6626</f>
        <v>0</v>
      </c>
      <c r="L6626" s="108" t="n">
        <f aca="false">TRUNC(N6626-N6626*$O$2,2)</f>
        <v>14.04</v>
      </c>
      <c r="M6626" s="108" t="n">
        <f aca="false">TRUNC(O6626-O6626*$O$2,2)</f>
        <v>0</v>
      </c>
      <c r="N6626" s="0" t="s">
        <v>1649</v>
      </c>
      <c r="O6626" s="0" t="s">
        <v>1635</v>
      </c>
    </row>
    <row r="6627" customFormat="false" ht="12.75" hidden="false" customHeight="false" outlineLevel="0" collapsed="false">
      <c r="A6627" s="122" t="s">
        <v>1578</v>
      </c>
      <c r="B6627" s="123" t="n">
        <v>4729</v>
      </c>
      <c r="C6627" s="122" t="s">
        <v>50</v>
      </c>
      <c r="D6627" s="122" t="s">
        <v>1636</v>
      </c>
      <c r="E6627" s="124" t="s">
        <v>1581</v>
      </c>
      <c r="F6627" s="124"/>
      <c r="G6627" s="125" t="s">
        <v>24</v>
      </c>
      <c r="H6627" s="126" t="n">
        <v>1E-005</v>
      </c>
      <c r="I6627" s="127" t="n">
        <f aca="false">L6627</f>
        <v>24.58</v>
      </c>
      <c r="J6627" s="127" t="n">
        <f aca="false">M6627</f>
        <v>0</v>
      </c>
      <c r="L6627" s="108" t="n">
        <f aca="false">TRUNC(N6627-N6627*$O$2,2)</f>
        <v>24.58</v>
      </c>
      <c r="M6627" s="108" t="n">
        <f aca="false">TRUNC(O6627-O6627*$O$2,2)</f>
        <v>0</v>
      </c>
      <c r="N6627" s="0" t="s">
        <v>1637</v>
      </c>
      <c r="O6627" s="0" t="s">
        <v>1635</v>
      </c>
    </row>
    <row r="6628" customFormat="false" ht="25.5" hidden="false" customHeight="false" outlineLevel="0" collapsed="false">
      <c r="A6628" s="122" t="s">
        <v>1578</v>
      </c>
      <c r="B6628" s="123" t="s">
        <v>1631</v>
      </c>
      <c r="C6628" s="122" t="s">
        <v>50</v>
      </c>
      <c r="D6628" s="122" t="s">
        <v>1632</v>
      </c>
      <c r="E6628" s="124" t="s">
        <v>1581</v>
      </c>
      <c r="F6628" s="124"/>
      <c r="G6628" s="125" t="s">
        <v>1633</v>
      </c>
      <c r="H6628" s="126" t="n">
        <v>0.00046</v>
      </c>
      <c r="I6628" s="127" t="n">
        <f aca="false">L6628</f>
        <v>9.48</v>
      </c>
      <c r="J6628" s="127" t="n">
        <f aca="false">M6628</f>
        <v>0</v>
      </c>
      <c r="L6628" s="108" t="n">
        <f aca="false">TRUNC(N6628-N6628*$O$2,2)</f>
        <v>9.48</v>
      </c>
      <c r="M6628" s="108" t="n">
        <f aca="false">TRUNC(O6628-O6628*$O$2,2)</f>
        <v>0</v>
      </c>
      <c r="N6628" s="0" t="s">
        <v>1634</v>
      </c>
      <c r="O6628" s="0" t="s">
        <v>1635</v>
      </c>
    </row>
    <row r="6629" customFormat="false" ht="25.5" hidden="false" customHeight="false" outlineLevel="0" collapsed="false">
      <c r="A6629" s="122" t="s">
        <v>1578</v>
      </c>
      <c r="B6629" s="123" t="s">
        <v>1664</v>
      </c>
      <c r="C6629" s="122" t="s">
        <v>50</v>
      </c>
      <c r="D6629" s="122" t="s">
        <v>1665</v>
      </c>
      <c r="E6629" s="124" t="s">
        <v>1581</v>
      </c>
      <c r="F6629" s="124"/>
      <c r="G6629" s="125" t="s">
        <v>24</v>
      </c>
      <c r="H6629" s="126" t="n">
        <v>4E-005</v>
      </c>
      <c r="I6629" s="127" t="n">
        <f aca="false">L6629</f>
        <v>13.69</v>
      </c>
      <c r="J6629" s="127" t="n">
        <f aca="false">M6629</f>
        <v>0</v>
      </c>
      <c r="L6629" s="108" t="n">
        <f aca="false">TRUNC(N6629-N6629*$O$2,2)</f>
        <v>13.69</v>
      </c>
      <c r="M6629" s="108" t="n">
        <f aca="false">TRUNC(O6629-O6629*$O$2,2)</f>
        <v>0</v>
      </c>
      <c r="N6629" s="0" t="s">
        <v>1666</v>
      </c>
      <c r="O6629" s="0" t="s">
        <v>1635</v>
      </c>
    </row>
    <row r="6630" customFormat="false" ht="12.75" hidden="false" customHeight="false" outlineLevel="0" collapsed="false">
      <c r="A6630" s="122" t="s">
        <v>1578</v>
      </c>
      <c r="B6630" s="123" t="n">
        <v>11242</v>
      </c>
      <c r="C6630" s="122" t="s">
        <v>50</v>
      </c>
      <c r="D6630" s="122" t="s">
        <v>1829</v>
      </c>
      <c r="E6630" s="124" t="s">
        <v>1581</v>
      </c>
      <c r="F6630" s="124"/>
      <c r="G6630" s="125" t="s">
        <v>24</v>
      </c>
      <c r="H6630" s="126" t="n">
        <v>1E-005</v>
      </c>
      <c r="I6630" s="127" t="n">
        <f aca="false">L6630</f>
        <v>26.53</v>
      </c>
      <c r="J6630" s="127" t="n">
        <f aca="false">M6630</f>
        <v>0</v>
      </c>
      <c r="L6630" s="108" t="n">
        <f aca="false">TRUNC(N6630-N6630*$O$2,2)</f>
        <v>26.53</v>
      </c>
      <c r="M6630" s="108" t="n">
        <f aca="false">TRUNC(O6630-O6630*$O$2,2)</f>
        <v>0</v>
      </c>
      <c r="N6630" s="0" t="s">
        <v>1830</v>
      </c>
      <c r="O6630" s="0" t="s">
        <v>1635</v>
      </c>
    </row>
    <row r="6631" customFormat="false" ht="12.75" hidden="false" customHeight="false" outlineLevel="0" collapsed="false">
      <c r="A6631" s="122" t="s">
        <v>1578</v>
      </c>
      <c r="B6631" s="123" t="n">
        <v>10517</v>
      </c>
      <c r="C6631" s="122" t="s">
        <v>50</v>
      </c>
      <c r="D6631" s="122" t="s">
        <v>1669</v>
      </c>
      <c r="E6631" s="124" t="s">
        <v>1642</v>
      </c>
      <c r="F6631" s="124"/>
      <c r="G6631" s="125" t="s">
        <v>1670</v>
      </c>
      <c r="H6631" s="126" t="n">
        <v>8E-005</v>
      </c>
      <c r="I6631" s="127" t="n">
        <f aca="false">L6631</f>
        <v>234.15</v>
      </c>
      <c r="J6631" s="127" t="n">
        <f aca="false">M6631</f>
        <v>0.01</v>
      </c>
      <c r="L6631" s="108" t="n">
        <f aca="false">TRUNC(N6631-N6631*$O$2,2)</f>
        <v>234.15</v>
      </c>
      <c r="M6631" s="108" t="n">
        <f aca="false">TRUNC(O6631-O6631*$O$2,2)</f>
        <v>0.01</v>
      </c>
      <c r="N6631" s="0" t="s">
        <v>1671</v>
      </c>
      <c r="O6631" s="0" t="s">
        <v>1678</v>
      </c>
    </row>
    <row r="6632" customFormat="false" ht="12.75" hidden="false" customHeight="false" outlineLevel="0" collapsed="false">
      <c r="A6632" s="122" t="s">
        <v>1578</v>
      </c>
      <c r="B6632" s="123" t="n">
        <v>11240</v>
      </c>
      <c r="C6632" s="122" t="s">
        <v>50</v>
      </c>
      <c r="D6632" s="122" t="s">
        <v>1782</v>
      </c>
      <c r="E6632" s="124" t="s">
        <v>1581</v>
      </c>
      <c r="F6632" s="124"/>
      <c r="G6632" s="125" t="s">
        <v>24</v>
      </c>
      <c r="H6632" s="126" t="n">
        <v>2E-005</v>
      </c>
      <c r="I6632" s="127" t="n">
        <f aca="false">L6632</f>
        <v>37.22</v>
      </c>
      <c r="J6632" s="127" t="n">
        <f aca="false">M6632</f>
        <v>0</v>
      </c>
      <c r="L6632" s="108" t="n">
        <f aca="false">TRUNC(N6632-N6632*$O$2,2)</f>
        <v>37.22</v>
      </c>
      <c r="M6632" s="108" t="n">
        <f aca="false">TRUNC(O6632-O6632*$O$2,2)</f>
        <v>0</v>
      </c>
      <c r="N6632" s="0" t="s">
        <v>1783</v>
      </c>
      <c r="O6632" s="0" t="s">
        <v>1635</v>
      </c>
    </row>
    <row r="6633" customFormat="false" ht="12.75" hidden="false" customHeight="false" outlineLevel="0" collapsed="false">
      <c r="A6633" s="122" t="s">
        <v>1578</v>
      </c>
      <c r="B6633" s="123" t="n">
        <v>10596</v>
      </c>
      <c r="C6633" s="122" t="s">
        <v>50</v>
      </c>
      <c r="D6633" s="122" t="s">
        <v>1672</v>
      </c>
      <c r="E6633" s="124" t="s">
        <v>1581</v>
      </c>
      <c r="F6633" s="124"/>
      <c r="G6633" s="125" t="s">
        <v>24</v>
      </c>
      <c r="H6633" s="126" t="n">
        <v>0.0009</v>
      </c>
      <c r="I6633" s="127" t="n">
        <f aca="false">L6633</f>
        <v>3.82</v>
      </c>
      <c r="J6633" s="127" t="n">
        <f aca="false">M6633</f>
        <v>0</v>
      </c>
      <c r="L6633" s="108" t="n">
        <f aca="false">TRUNC(N6633-N6633*$O$2,2)</f>
        <v>3.82</v>
      </c>
      <c r="M6633" s="108" t="n">
        <f aca="false">TRUNC(O6633-O6633*$O$2,2)</f>
        <v>0</v>
      </c>
      <c r="N6633" s="0" t="s">
        <v>1673</v>
      </c>
      <c r="O6633" s="0" t="s">
        <v>1635</v>
      </c>
    </row>
    <row r="6634" customFormat="false" ht="25.5" hidden="false" customHeight="false" outlineLevel="0" collapsed="false">
      <c r="A6634" s="122" t="s">
        <v>1578</v>
      </c>
      <c r="B6634" s="123" t="s">
        <v>1654</v>
      </c>
      <c r="C6634" s="122" t="s">
        <v>50</v>
      </c>
      <c r="D6634" s="122" t="s">
        <v>1655</v>
      </c>
      <c r="E6634" s="124" t="s">
        <v>1581</v>
      </c>
      <c r="F6634" s="124"/>
      <c r="G6634" s="125" t="s">
        <v>24</v>
      </c>
      <c r="H6634" s="126" t="n">
        <v>0.00012</v>
      </c>
      <c r="I6634" s="127" t="n">
        <f aca="false">L6634</f>
        <v>10.53</v>
      </c>
      <c r="J6634" s="127" t="n">
        <f aca="false">M6634</f>
        <v>0</v>
      </c>
      <c r="L6634" s="108" t="n">
        <f aca="false">TRUNC(N6634-N6634*$O$2,2)</f>
        <v>10.53</v>
      </c>
      <c r="M6634" s="108" t="n">
        <f aca="false">TRUNC(O6634-O6634*$O$2,2)</f>
        <v>0</v>
      </c>
      <c r="N6634" s="0" t="s">
        <v>1656</v>
      </c>
      <c r="O6634" s="0" t="s">
        <v>1635</v>
      </c>
    </row>
    <row r="6635" customFormat="false" ht="12.75" hidden="false" customHeight="false" outlineLevel="0" collapsed="false">
      <c r="A6635" s="122" t="s">
        <v>1578</v>
      </c>
      <c r="B6635" s="123" t="n">
        <v>9704</v>
      </c>
      <c r="C6635" s="122" t="s">
        <v>50</v>
      </c>
      <c r="D6635" s="122" t="s">
        <v>3782</v>
      </c>
      <c r="E6635" s="124" t="s">
        <v>1581</v>
      </c>
      <c r="F6635" s="124"/>
      <c r="G6635" s="125" t="s">
        <v>24</v>
      </c>
      <c r="H6635" s="126" t="n">
        <v>1</v>
      </c>
      <c r="I6635" s="127" t="n">
        <f aca="false">L6635</f>
        <v>3.74</v>
      </c>
      <c r="J6635" s="127" t="n">
        <f aca="false">M6635</f>
        <v>3.74</v>
      </c>
      <c r="L6635" s="108" t="n">
        <f aca="false">TRUNC(N6635-N6635*$O$2,2)</f>
        <v>3.74</v>
      </c>
      <c r="M6635" s="108" t="n">
        <f aca="false">TRUNC(O6635-O6635*$O$2,2)</f>
        <v>3.74</v>
      </c>
      <c r="N6635" s="0" t="s">
        <v>3783</v>
      </c>
      <c r="O6635" s="0" t="s">
        <v>3783</v>
      </c>
    </row>
    <row r="6636" customFormat="false" ht="12.75" hidden="false" customHeight="false" outlineLevel="0" collapsed="false">
      <c r="A6636" s="115"/>
      <c r="B6636" s="115"/>
      <c r="C6636" s="115"/>
      <c r="D6636" s="115"/>
      <c r="E6636" s="115"/>
      <c r="F6636" s="116"/>
      <c r="G6636" s="115"/>
      <c r="H6636" s="116"/>
      <c r="I6636" s="115"/>
      <c r="J6636" s="116"/>
      <c r="L6636" s="108"/>
      <c r="M6636" s="108" t="n">
        <f aca="false">TRUNC(O6636-O6636*$O$2,2)</f>
        <v>2.55</v>
      </c>
      <c r="N6636" s="0" t="s">
        <v>1574</v>
      </c>
      <c r="O6636" s="0" t="n">
        <v>3.27</v>
      </c>
    </row>
    <row r="6637" customFormat="false" ht="12.75" hidden="false" customHeight="false" outlineLevel="0" collapsed="false">
      <c r="A6637" s="115"/>
      <c r="B6637" s="115"/>
      <c r="C6637" s="115"/>
      <c r="D6637" s="115"/>
      <c r="E6637" s="115"/>
      <c r="F6637" s="116"/>
      <c r="G6637" s="115"/>
      <c r="H6637" s="117" t="s">
        <v>1575</v>
      </c>
      <c r="I6637" s="117"/>
      <c r="J6637" s="118" t="n">
        <f aca="false">M6637</f>
        <v>8.38</v>
      </c>
      <c r="L6637" s="108" t="n">
        <f aca="false">TRUNC(N6637-N6637*$O$2,2)</f>
        <v>0</v>
      </c>
      <c r="M6637" s="108" t="n">
        <f aca="false">TRUNC(O6637-O6637*$O$2,2)</f>
        <v>8.38</v>
      </c>
      <c r="N6637" s="0" t="n">
        <v>0</v>
      </c>
      <c r="O6637" s="0" t="n">
        <v>10.74</v>
      </c>
    </row>
    <row r="6638" customFormat="false" ht="13.5" hidden="false" customHeight="false" outlineLevel="0" collapsed="false">
      <c r="A6638" s="30"/>
      <c r="B6638" s="30"/>
      <c r="C6638" s="30"/>
      <c r="D6638" s="30"/>
      <c r="E6638" s="30"/>
      <c r="F6638" s="30"/>
      <c r="G6638" s="30"/>
      <c r="H6638" s="119"/>
      <c r="I6638" s="30"/>
      <c r="J6638" s="120"/>
      <c r="L6638" s="108"/>
      <c r="M6638" s="108" t="n">
        <f aca="false">TRUNC(O6638-O6638*$O$2,2)</f>
        <v>100.59</v>
      </c>
      <c r="N6638" s="0" t="s">
        <v>1576</v>
      </c>
      <c r="O6638" s="0" t="n">
        <v>128.88</v>
      </c>
    </row>
    <row r="6639" customFormat="false" ht="13.5" hidden="false" customHeight="false" outlineLevel="0" collapsed="false">
      <c r="A6639" s="121"/>
      <c r="B6639" s="121"/>
      <c r="C6639" s="121"/>
      <c r="D6639" s="121"/>
      <c r="E6639" s="121"/>
      <c r="F6639" s="121"/>
      <c r="G6639" s="121"/>
      <c r="H6639" s="121"/>
      <c r="I6639" s="121"/>
      <c r="J6639" s="121"/>
      <c r="L6639" s="108" t="n">
        <f aca="false">TRUNC(N6639-N6639*$O$2,2)</f>
        <v>0</v>
      </c>
      <c r="M6639" s="108" t="n">
        <f aca="false">TRUNC(O6639-O6639*$O$2,2)</f>
        <v>0</v>
      </c>
      <c r="N6639" s="0" t="n">
        <v>0</v>
      </c>
      <c r="O6639" s="0" t="n">
        <v>0</v>
      </c>
    </row>
    <row r="6640" customFormat="false" ht="15" hidden="false" customHeight="false" outlineLevel="0" collapsed="false">
      <c r="A6640" s="98" t="s">
        <v>1050</v>
      </c>
      <c r="B6640" s="99" t="s">
        <v>8</v>
      </c>
      <c r="C6640" s="98" t="s">
        <v>9</v>
      </c>
      <c r="D6640" s="98" t="s">
        <v>10</v>
      </c>
      <c r="E6640" s="100" t="s">
        <v>1565</v>
      </c>
      <c r="F6640" s="100"/>
      <c r="G6640" s="101" t="s">
        <v>11</v>
      </c>
      <c r="H6640" s="99" t="s">
        <v>12</v>
      </c>
      <c r="I6640" s="99" t="s">
        <v>13</v>
      </c>
      <c r="J6640" s="99" t="s">
        <v>15</v>
      </c>
      <c r="L6640" s="108"/>
      <c r="M6640" s="108"/>
    </row>
    <row r="6641" customFormat="false" ht="26.45" hidden="false" customHeight="true" outlineLevel="0" collapsed="false">
      <c r="A6641" s="102" t="s">
        <v>1566</v>
      </c>
      <c r="B6641" s="103" t="s">
        <v>1051</v>
      </c>
      <c r="C6641" s="102" t="s">
        <v>50</v>
      </c>
      <c r="D6641" s="102" t="s">
        <v>1052</v>
      </c>
      <c r="E6641" s="104" t="s">
        <v>3773</v>
      </c>
      <c r="F6641" s="104"/>
      <c r="G6641" s="105" t="s">
        <v>24</v>
      </c>
      <c r="H6641" s="106" t="n">
        <v>1</v>
      </c>
      <c r="I6641" s="107" t="n">
        <f aca="false">L6641</f>
        <v>4.07</v>
      </c>
      <c r="J6641" s="107" t="n">
        <f aca="false">M6641</f>
        <v>4.07</v>
      </c>
      <c r="L6641" s="108" t="n">
        <f aca="false">TRUNC(N6641-N6641*$O$2,2)</f>
        <v>4.07</v>
      </c>
      <c r="M6641" s="108" t="n">
        <f aca="false">TRUNC(O6641-O6641*$O$2,2)</f>
        <v>4.07</v>
      </c>
      <c r="N6641" s="0" t="n">
        <v>5.22</v>
      </c>
      <c r="O6641" s="0" t="n">
        <v>5.22</v>
      </c>
    </row>
    <row r="6642" customFormat="false" ht="15" hidden="false" customHeight="false" outlineLevel="0" collapsed="false">
      <c r="A6642" s="98"/>
      <c r="B6642" s="99" t="s">
        <v>8</v>
      </c>
      <c r="C6642" s="98" t="s">
        <v>9</v>
      </c>
      <c r="D6642" s="98" t="s">
        <v>10</v>
      </c>
      <c r="E6642" s="100" t="s">
        <v>1565</v>
      </c>
      <c r="F6642" s="100"/>
      <c r="G6642" s="101" t="s">
        <v>11</v>
      </c>
      <c r="H6642" s="99" t="s">
        <v>12</v>
      </c>
      <c r="I6642" s="99" t="s">
        <v>13</v>
      </c>
      <c r="J6642" s="99" t="s">
        <v>15</v>
      </c>
      <c r="L6642" s="108"/>
      <c r="M6642" s="108"/>
    </row>
    <row r="6643" customFormat="false" ht="25.5" hidden="false" customHeight="false" outlineLevel="0" collapsed="false">
      <c r="A6643" s="122" t="s">
        <v>1578</v>
      </c>
      <c r="B6643" s="123" t="s">
        <v>1616</v>
      </c>
      <c r="C6643" s="122" t="s">
        <v>50</v>
      </c>
      <c r="D6643" s="122" t="s">
        <v>1617</v>
      </c>
      <c r="E6643" s="124" t="s">
        <v>1609</v>
      </c>
      <c r="F6643" s="124"/>
      <c r="G6643" s="125" t="s">
        <v>1610</v>
      </c>
      <c r="H6643" s="126" t="n">
        <v>0.1</v>
      </c>
      <c r="I6643" s="127" t="n">
        <f aca="false">L6643</f>
        <v>10.65</v>
      </c>
      <c r="J6643" s="127" t="n">
        <f aca="false">M6643</f>
        <v>1.06</v>
      </c>
      <c r="L6643" s="108" t="n">
        <f aca="false">TRUNC(N6643-N6643*$O$2,2)</f>
        <v>10.65</v>
      </c>
      <c r="M6643" s="108" t="n">
        <f aca="false">TRUNC(O6643-O6643*$O$2,2)</f>
        <v>1.06</v>
      </c>
      <c r="N6643" s="0" t="s">
        <v>1618</v>
      </c>
      <c r="O6643" s="0" t="s">
        <v>3106</v>
      </c>
    </row>
    <row r="6644" customFormat="false" ht="25.5" hidden="false" customHeight="false" outlineLevel="0" collapsed="false">
      <c r="A6644" s="109" t="s">
        <v>1566</v>
      </c>
      <c r="B6644" s="110" t="n">
        <v>10552</v>
      </c>
      <c r="C6644" s="109" t="s">
        <v>50</v>
      </c>
      <c r="D6644" s="109" t="s">
        <v>1734</v>
      </c>
      <c r="E6644" s="111" t="s">
        <v>1621</v>
      </c>
      <c r="F6644" s="111"/>
      <c r="G6644" s="112" t="s">
        <v>1610</v>
      </c>
      <c r="H6644" s="113" t="n">
        <v>0.1</v>
      </c>
      <c r="I6644" s="114" t="n">
        <f aca="false">L6644</f>
        <v>2.84</v>
      </c>
      <c r="J6644" s="114" t="n">
        <f aca="false">M6644</f>
        <v>0.28</v>
      </c>
      <c r="L6644" s="108" t="n">
        <f aca="false">TRUNC(N6644-N6644*$O$2,2)</f>
        <v>2.84</v>
      </c>
      <c r="M6644" s="108" t="n">
        <f aca="false">TRUNC(O6644-O6644*$O$2,2)</f>
        <v>0.28</v>
      </c>
      <c r="N6644" s="0" t="s">
        <v>1735</v>
      </c>
      <c r="O6644" s="0" t="s">
        <v>1848</v>
      </c>
    </row>
    <row r="6645" customFormat="false" ht="25.5" hidden="false" customHeight="false" outlineLevel="0" collapsed="false">
      <c r="A6645" s="109" t="s">
        <v>1566</v>
      </c>
      <c r="B6645" s="110" t="n">
        <v>10549</v>
      </c>
      <c r="C6645" s="109" t="s">
        <v>50</v>
      </c>
      <c r="D6645" s="109" t="s">
        <v>1620</v>
      </c>
      <c r="E6645" s="111" t="s">
        <v>1621</v>
      </c>
      <c r="F6645" s="111"/>
      <c r="G6645" s="112" t="s">
        <v>1610</v>
      </c>
      <c r="H6645" s="113" t="n">
        <v>0.1</v>
      </c>
      <c r="I6645" s="114" t="n">
        <f aca="false">L6645</f>
        <v>2.95</v>
      </c>
      <c r="J6645" s="114" t="n">
        <f aca="false">M6645</f>
        <v>0.28</v>
      </c>
      <c r="L6645" s="108" t="n">
        <f aca="false">TRUNC(N6645-N6645*$O$2,2)</f>
        <v>2.95</v>
      </c>
      <c r="M6645" s="108" t="n">
        <f aca="false">TRUNC(O6645-O6645*$O$2,2)</f>
        <v>0.28</v>
      </c>
      <c r="N6645" s="0" t="s">
        <v>1622</v>
      </c>
      <c r="O6645" s="0" t="s">
        <v>2925</v>
      </c>
    </row>
    <row r="6646" customFormat="false" ht="25.5" hidden="false" customHeight="false" outlineLevel="0" collapsed="false">
      <c r="A6646" s="122" t="s">
        <v>1578</v>
      </c>
      <c r="B6646" s="123" t="s">
        <v>1744</v>
      </c>
      <c r="C6646" s="122" t="s">
        <v>50</v>
      </c>
      <c r="D6646" s="122" t="s">
        <v>1745</v>
      </c>
      <c r="E6646" s="124" t="s">
        <v>1609</v>
      </c>
      <c r="F6646" s="124"/>
      <c r="G6646" s="125" t="s">
        <v>1610</v>
      </c>
      <c r="H6646" s="126" t="n">
        <v>0.1</v>
      </c>
      <c r="I6646" s="127" t="n">
        <f aca="false">L6646</f>
        <v>14.93</v>
      </c>
      <c r="J6646" s="127" t="n">
        <f aca="false">M6646</f>
        <v>1.49</v>
      </c>
      <c r="L6646" s="108" t="n">
        <f aca="false">TRUNC(N6646-N6646*$O$2,2)</f>
        <v>14.93</v>
      </c>
      <c r="M6646" s="108" t="n">
        <f aca="false">TRUNC(O6646-O6646*$O$2,2)</f>
        <v>1.49</v>
      </c>
      <c r="N6646" s="0" t="s">
        <v>1746</v>
      </c>
      <c r="O6646" s="0" t="s">
        <v>1952</v>
      </c>
    </row>
    <row r="6647" customFormat="false" ht="12.75" hidden="false" customHeight="false" outlineLevel="0" collapsed="false">
      <c r="A6647" s="122" t="s">
        <v>1578</v>
      </c>
      <c r="B6647" s="123" t="n">
        <v>9866</v>
      </c>
      <c r="C6647" s="122" t="s">
        <v>50</v>
      </c>
      <c r="D6647" s="122" t="s">
        <v>3784</v>
      </c>
      <c r="E6647" s="124" t="s">
        <v>1581</v>
      </c>
      <c r="F6647" s="124"/>
      <c r="G6647" s="125" t="s">
        <v>24</v>
      </c>
      <c r="H6647" s="126" t="n">
        <v>1</v>
      </c>
      <c r="I6647" s="127" t="n">
        <f aca="false">L6647</f>
        <v>0.97</v>
      </c>
      <c r="J6647" s="127" t="n">
        <f aca="false">M6647</f>
        <v>0.97</v>
      </c>
      <c r="L6647" s="108" t="n">
        <f aca="false">TRUNC(N6647-N6647*$O$2,2)</f>
        <v>0.97</v>
      </c>
      <c r="M6647" s="108" t="n">
        <f aca="false">TRUNC(O6647-O6647*$O$2,2)</f>
        <v>0.97</v>
      </c>
      <c r="N6647" s="0" t="s">
        <v>1713</v>
      </c>
      <c r="O6647" s="0" t="s">
        <v>1713</v>
      </c>
    </row>
    <row r="6648" customFormat="false" ht="13.9" hidden="false" customHeight="true" outlineLevel="0" collapsed="false">
      <c r="A6648" s="134" t="s">
        <v>1630</v>
      </c>
      <c r="B6648" s="134"/>
      <c r="C6648" s="134"/>
      <c r="D6648" s="134"/>
      <c r="E6648" s="134"/>
      <c r="F6648" s="134"/>
      <c r="G6648" s="134"/>
      <c r="H6648" s="134"/>
      <c r="I6648" s="134"/>
      <c r="J6648" s="134"/>
      <c r="L6648" s="108" t="n">
        <f aca="false">TRUNC(N6648-N6648*$O$2,2)</f>
        <v>0</v>
      </c>
      <c r="M6648" s="108" t="n">
        <f aca="false">TRUNC(O6648-O6648*$O$2,2)</f>
        <v>0</v>
      </c>
      <c r="N6648" s="0" t="n">
        <v>0</v>
      </c>
      <c r="O6648" s="0" t="n">
        <v>0</v>
      </c>
    </row>
    <row r="6649" customFormat="false" ht="15" hidden="false" customHeight="false" outlineLevel="0" collapsed="false">
      <c r="A6649" s="98"/>
      <c r="B6649" s="99" t="s">
        <v>8</v>
      </c>
      <c r="C6649" s="98" t="s">
        <v>9</v>
      </c>
      <c r="D6649" s="98" t="s">
        <v>10</v>
      </c>
      <c r="E6649" s="100" t="s">
        <v>1565</v>
      </c>
      <c r="F6649" s="100"/>
      <c r="G6649" s="101" t="s">
        <v>11</v>
      </c>
      <c r="H6649" s="99" t="s">
        <v>12</v>
      </c>
      <c r="I6649" s="99" t="s">
        <v>13</v>
      </c>
      <c r="J6649" s="99" t="s">
        <v>15</v>
      </c>
      <c r="L6649" s="108"/>
      <c r="M6649" s="108"/>
    </row>
    <row r="6650" customFormat="false" ht="25.5" hidden="false" customHeight="false" outlineLevel="0" collapsed="false">
      <c r="A6650" s="122" t="s">
        <v>1578</v>
      </c>
      <c r="B6650" s="123" t="s">
        <v>1631</v>
      </c>
      <c r="C6650" s="122" t="s">
        <v>50</v>
      </c>
      <c r="D6650" s="122" t="s">
        <v>1632</v>
      </c>
      <c r="E6650" s="124" t="s">
        <v>1581</v>
      </c>
      <c r="F6650" s="124"/>
      <c r="G6650" s="125" t="s">
        <v>1633</v>
      </c>
      <c r="H6650" s="126" t="n">
        <v>0.00046</v>
      </c>
      <c r="I6650" s="127" t="n">
        <f aca="false">L6650</f>
        <v>9.48</v>
      </c>
      <c r="J6650" s="127" t="n">
        <f aca="false">M6650</f>
        <v>0</v>
      </c>
      <c r="L6650" s="108" t="n">
        <f aca="false">TRUNC(N6650-N6650*$O$2,2)</f>
        <v>9.48</v>
      </c>
      <c r="M6650" s="108" t="n">
        <f aca="false">TRUNC(O6650-O6650*$O$2,2)</f>
        <v>0</v>
      </c>
      <c r="N6650" s="0" t="s">
        <v>1634</v>
      </c>
      <c r="O6650" s="0" t="s">
        <v>1635</v>
      </c>
    </row>
    <row r="6651" customFormat="false" ht="12.75" hidden="false" customHeight="false" outlineLevel="0" collapsed="false">
      <c r="A6651" s="122" t="s">
        <v>1578</v>
      </c>
      <c r="B6651" s="123" t="n">
        <v>1651</v>
      </c>
      <c r="C6651" s="122" t="s">
        <v>50</v>
      </c>
      <c r="D6651" s="122" t="s">
        <v>1638</v>
      </c>
      <c r="E6651" s="124" t="s">
        <v>1581</v>
      </c>
      <c r="F6651" s="124"/>
      <c r="G6651" s="125" t="s">
        <v>1639</v>
      </c>
      <c r="H6651" s="126" t="n">
        <v>0.00016</v>
      </c>
      <c r="I6651" s="127" t="n">
        <f aca="false">L6651</f>
        <v>4.95</v>
      </c>
      <c r="J6651" s="127" t="n">
        <f aca="false">M6651</f>
        <v>0</v>
      </c>
      <c r="L6651" s="108" t="n">
        <f aca="false">TRUNC(N6651-N6651*$O$2,2)</f>
        <v>4.95</v>
      </c>
      <c r="M6651" s="108" t="n">
        <f aca="false">TRUNC(O6651-O6651*$O$2,2)</f>
        <v>0</v>
      </c>
      <c r="N6651" s="0" t="s">
        <v>1640</v>
      </c>
      <c r="O6651" s="0" t="s">
        <v>1635</v>
      </c>
    </row>
    <row r="6652" customFormat="false" ht="25.5" hidden="false" customHeight="false" outlineLevel="0" collapsed="false">
      <c r="A6652" s="122" t="s">
        <v>1578</v>
      </c>
      <c r="B6652" s="123" t="s">
        <v>1654</v>
      </c>
      <c r="C6652" s="122" t="s">
        <v>50</v>
      </c>
      <c r="D6652" s="122" t="s">
        <v>1655</v>
      </c>
      <c r="E6652" s="124" t="s">
        <v>1581</v>
      </c>
      <c r="F6652" s="124"/>
      <c r="G6652" s="125" t="s">
        <v>24</v>
      </c>
      <c r="H6652" s="126" t="n">
        <v>0.00012</v>
      </c>
      <c r="I6652" s="127" t="n">
        <f aca="false">L6652</f>
        <v>10.53</v>
      </c>
      <c r="J6652" s="127" t="n">
        <f aca="false">M6652</f>
        <v>0</v>
      </c>
      <c r="L6652" s="108" t="n">
        <f aca="false">TRUNC(N6652-N6652*$O$2,2)</f>
        <v>10.53</v>
      </c>
      <c r="M6652" s="108" t="n">
        <f aca="false">TRUNC(O6652-O6652*$O$2,2)</f>
        <v>0</v>
      </c>
      <c r="N6652" s="0" t="s">
        <v>1656</v>
      </c>
      <c r="O6652" s="0" t="s">
        <v>1635</v>
      </c>
    </row>
    <row r="6653" customFormat="false" ht="12.75" hidden="false" customHeight="false" outlineLevel="0" collapsed="false">
      <c r="A6653" s="122" t="s">
        <v>1578</v>
      </c>
      <c r="B6653" s="123" t="n">
        <v>9866</v>
      </c>
      <c r="C6653" s="122" t="s">
        <v>50</v>
      </c>
      <c r="D6653" s="122" t="s">
        <v>3784</v>
      </c>
      <c r="E6653" s="124" t="s">
        <v>1581</v>
      </c>
      <c r="F6653" s="124"/>
      <c r="G6653" s="125" t="s">
        <v>24</v>
      </c>
      <c r="H6653" s="126" t="n">
        <v>1</v>
      </c>
      <c r="I6653" s="127" t="n">
        <f aca="false">L6653</f>
        <v>0.97</v>
      </c>
      <c r="J6653" s="127" t="n">
        <f aca="false">M6653</f>
        <v>0.97</v>
      </c>
      <c r="L6653" s="108" t="n">
        <f aca="false">TRUNC(N6653-N6653*$O$2,2)</f>
        <v>0.97</v>
      </c>
      <c r="M6653" s="108" t="n">
        <f aca="false">TRUNC(O6653-O6653*$O$2,2)</f>
        <v>0.97</v>
      </c>
      <c r="N6653" s="0" t="s">
        <v>1713</v>
      </c>
      <c r="O6653" s="0" t="s">
        <v>1713</v>
      </c>
    </row>
    <row r="6654" customFormat="false" ht="12.75" hidden="false" customHeight="false" outlineLevel="0" collapsed="false">
      <c r="A6654" s="122" t="s">
        <v>1578</v>
      </c>
      <c r="B6654" s="123" t="n">
        <v>11242</v>
      </c>
      <c r="C6654" s="122" t="s">
        <v>50</v>
      </c>
      <c r="D6654" s="122" t="s">
        <v>1829</v>
      </c>
      <c r="E6654" s="124" t="s">
        <v>1581</v>
      </c>
      <c r="F6654" s="124"/>
      <c r="G6654" s="125" t="s">
        <v>24</v>
      </c>
      <c r="H6654" s="126" t="n">
        <v>1E-005</v>
      </c>
      <c r="I6654" s="127" t="n">
        <f aca="false">L6654</f>
        <v>26.53</v>
      </c>
      <c r="J6654" s="127" t="n">
        <f aca="false">M6654</f>
        <v>0</v>
      </c>
      <c r="L6654" s="108" t="n">
        <f aca="false">TRUNC(N6654-N6654*$O$2,2)</f>
        <v>26.53</v>
      </c>
      <c r="M6654" s="108" t="n">
        <f aca="false">TRUNC(O6654-O6654*$O$2,2)</f>
        <v>0</v>
      </c>
      <c r="N6654" s="0" t="s">
        <v>1830</v>
      </c>
      <c r="O6654" s="0" t="s">
        <v>1635</v>
      </c>
    </row>
    <row r="6655" customFormat="false" ht="25.5" hidden="false" customHeight="false" outlineLevel="0" collapsed="false">
      <c r="A6655" s="122" t="s">
        <v>1578</v>
      </c>
      <c r="B6655" s="123" t="s">
        <v>1616</v>
      </c>
      <c r="C6655" s="122" t="s">
        <v>50</v>
      </c>
      <c r="D6655" s="122" t="s">
        <v>1617</v>
      </c>
      <c r="E6655" s="124" t="s">
        <v>1609</v>
      </c>
      <c r="F6655" s="124"/>
      <c r="G6655" s="125" t="s">
        <v>1610</v>
      </c>
      <c r="H6655" s="126" t="n">
        <v>0.1</v>
      </c>
      <c r="I6655" s="127" t="n">
        <f aca="false">L6655</f>
        <v>10.65</v>
      </c>
      <c r="J6655" s="127" t="n">
        <f aca="false">M6655</f>
        <v>1.06</v>
      </c>
      <c r="L6655" s="108" t="n">
        <f aca="false">TRUNC(N6655-N6655*$O$2,2)</f>
        <v>10.65</v>
      </c>
      <c r="M6655" s="108" t="n">
        <f aca="false">TRUNC(O6655-O6655*$O$2,2)</f>
        <v>1.06</v>
      </c>
      <c r="N6655" s="0" t="s">
        <v>1618</v>
      </c>
      <c r="O6655" s="0" t="s">
        <v>3106</v>
      </c>
    </row>
    <row r="6656" customFormat="false" ht="12.75" hidden="false" customHeight="false" outlineLevel="0" collapsed="false">
      <c r="A6656" s="122" t="s">
        <v>1578</v>
      </c>
      <c r="B6656" s="123" t="n">
        <v>11240</v>
      </c>
      <c r="C6656" s="122" t="s">
        <v>50</v>
      </c>
      <c r="D6656" s="122" t="s">
        <v>1782</v>
      </c>
      <c r="E6656" s="124" t="s">
        <v>1581</v>
      </c>
      <c r="F6656" s="124"/>
      <c r="G6656" s="125" t="s">
        <v>24</v>
      </c>
      <c r="H6656" s="126" t="n">
        <v>2E-005</v>
      </c>
      <c r="I6656" s="127" t="n">
        <f aca="false">L6656</f>
        <v>37.22</v>
      </c>
      <c r="J6656" s="127" t="n">
        <f aca="false">M6656</f>
        <v>0</v>
      </c>
      <c r="L6656" s="108" t="n">
        <f aca="false">TRUNC(N6656-N6656*$O$2,2)</f>
        <v>37.22</v>
      </c>
      <c r="M6656" s="108" t="n">
        <f aca="false">TRUNC(O6656-O6656*$O$2,2)</f>
        <v>0</v>
      </c>
      <c r="N6656" s="0" t="s">
        <v>1783</v>
      </c>
      <c r="O6656" s="0" t="s">
        <v>1635</v>
      </c>
    </row>
    <row r="6657" customFormat="false" ht="12.75" hidden="false" customHeight="false" outlineLevel="0" collapsed="false">
      <c r="A6657" s="122" t="s">
        <v>1578</v>
      </c>
      <c r="B6657" s="123" t="n">
        <v>10517</v>
      </c>
      <c r="C6657" s="122" t="s">
        <v>50</v>
      </c>
      <c r="D6657" s="122" t="s">
        <v>1669</v>
      </c>
      <c r="E6657" s="124" t="s">
        <v>1642</v>
      </c>
      <c r="F6657" s="124"/>
      <c r="G6657" s="125" t="s">
        <v>1670</v>
      </c>
      <c r="H6657" s="126" t="n">
        <v>8E-005</v>
      </c>
      <c r="I6657" s="127" t="n">
        <f aca="false">L6657</f>
        <v>234.15</v>
      </c>
      <c r="J6657" s="127" t="n">
        <f aca="false">M6657</f>
        <v>0.01</v>
      </c>
      <c r="L6657" s="108" t="n">
        <f aca="false">TRUNC(N6657-N6657*$O$2,2)</f>
        <v>234.15</v>
      </c>
      <c r="M6657" s="108" t="n">
        <f aca="false">TRUNC(O6657-O6657*$O$2,2)</f>
        <v>0.01</v>
      </c>
      <c r="N6657" s="0" t="s">
        <v>1671</v>
      </c>
      <c r="O6657" s="0" t="s">
        <v>1678</v>
      </c>
    </row>
    <row r="6658" customFormat="false" ht="25.5" hidden="false" customHeight="false" outlineLevel="0" collapsed="false">
      <c r="A6658" s="122" t="s">
        <v>1578</v>
      </c>
      <c r="B6658" s="123" t="n">
        <v>10761</v>
      </c>
      <c r="C6658" s="122" t="s">
        <v>50</v>
      </c>
      <c r="D6658" s="122" t="s">
        <v>1641</v>
      </c>
      <c r="E6658" s="124" t="s">
        <v>1642</v>
      </c>
      <c r="F6658" s="124"/>
      <c r="G6658" s="125" t="s">
        <v>24</v>
      </c>
      <c r="H6658" s="126" t="n">
        <v>0.02036</v>
      </c>
      <c r="I6658" s="127" t="n">
        <f aca="false">L6658</f>
        <v>3.9</v>
      </c>
      <c r="J6658" s="127" t="n">
        <f aca="false">M6658</f>
        <v>0.07</v>
      </c>
      <c r="L6658" s="108" t="n">
        <f aca="false">TRUNC(N6658-N6658*$O$2,2)</f>
        <v>3.9</v>
      </c>
      <c r="M6658" s="108" t="n">
        <f aca="false">TRUNC(O6658-O6658*$O$2,2)</f>
        <v>0.07</v>
      </c>
      <c r="N6658" s="0" t="s">
        <v>1643</v>
      </c>
      <c r="O6658" s="0" t="s">
        <v>2080</v>
      </c>
    </row>
    <row r="6659" customFormat="false" ht="12.75" hidden="false" customHeight="false" outlineLevel="0" collapsed="false">
      <c r="A6659" s="122" t="s">
        <v>1578</v>
      </c>
      <c r="B6659" s="123" t="n">
        <v>4729</v>
      </c>
      <c r="C6659" s="122" t="s">
        <v>50</v>
      </c>
      <c r="D6659" s="122" t="s">
        <v>1636</v>
      </c>
      <c r="E6659" s="124" t="s">
        <v>1581</v>
      </c>
      <c r="F6659" s="124"/>
      <c r="G6659" s="125" t="s">
        <v>24</v>
      </c>
      <c r="H6659" s="126" t="n">
        <v>1E-005</v>
      </c>
      <c r="I6659" s="127" t="n">
        <f aca="false">L6659</f>
        <v>24.58</v>
      </c>
      <c r="J6659" s="127" t="n">
        <f aca="false">M6659</f>
        <v>0</v>
      </c>
      <c r="L6659" s="108" t="n">
        <f aca="false">TRUNC(N6659-N6659*$O$2,2)</f>
        <v>24.58</v>
      </c>
      <c r="M6659" s="108" t="n">
        <f aca="false">TRUNC(O6659-O6659*$O$2,2)</f>
        <v>0</v>
      </c>
      <c r="N6659" s="0" t="s">
        <v>1637</v>
      </c>
      <c r="O6659" s="0" t="s">
        <v>1635</v>
      </c>
    </row>
    <row r="6660" customFormat="false" ht="12.75" hidden="false" customHeight="false" outlineLevel="0" collapsed="false">
      <c r="A6660" s="122" t="s">
        <v>1578</v>
      </c>
      <c r="B6660" s="123" t="n">
        <v>10579</v>
      </c>
      <c r="C6660" s="122" t="s">
        <v>50</v>
      </c>
      <c r="D6660" s="122" t="s">
        <v>1818</v>
      </c>
      <c r="E6660" s="124" t="s">
        <v>1581</v>
      </c>
      <c r="F6660" s="124"/>
      <c r="G6660" s="125" t="s">
        <v>24</v>
      </c>
      <c r="H6660" s="126" t="n">
        <v>2E-005</v>
      </c>
      <c r="I6660" s="127" t="n">
        <f aca="false">L6660</f>
        <v>20.98</v>
      </c>
      <c r="J6660" s="127" t="n">
        <f aca="false">M6660</f>
        <v>0</v>
      </c>
      <c r="L6660" s="108" t="n">
        <f aca="false">TRUNC(N6660-N6660*$O$2,2)</f>
        <v>20.98</v>
      </c>
      <c r="M6660" s="108" t="n">
        <f aca="false">TRUNC(O6660-O6660*$O$2,2)</f>
        <v>0</v>
      </c>
      <c r="N6660" s="0" t="s">
        <v>1819</v>
      </c>
      <c r="O6660" s="0" t="s">
        <v>1635</v>
      </c>
    </row>
    <row r="6661" customFormat="false" ht="12.75" hidden="false" customHeight="false" outlineLevel="0" collapsed="false">
      <c r="A6661" s="122" t="s">
        <v>1578</v>
      </c>
      <c r="B6661" s="123" t="n">
        <v>11241</v>
      </c>
      <c r="C6661" s="122" t="s">
        <v>50</v>
      </c>
      <c r="D6661" s="122" t="s">
        <v>1836</v>
      </c>
      <c r="E6661" s="124" t="s">
        <v>1581</v>
      </c>
      <c r="F6661" s="124"/>
      <c r="G6661" s="125" t="s">
        <v>24</v>
      </c>
      <c r="H6661" s="126" t="n">
        <v>2E-005</v>
      </c>
      <c r="I6661" s="127" t="n">
        <f aca="false">L6661</f>
        <v>127.22</v>
      </c>
      <c r="J6661" s="127" t="n">
        <f aca="false">M6661</f>
        <v>0</v>
      </c>
      <c r="L6661" s="108" t="n">
        <f aca="false">TRUNC(N6661-N6661*$O$2,2)</f>
        <v>127.22</v>
      </c>
      <c r="M6661" s="108" t="n">
        <f aca="false">TRUNC(O6661-O6661*$O$2,2)</f>
        <v>0</v>
      </c>
      <c r="N6661" s="0" t="s">
        <v>1837</v>
      </c>
      <c r="O6661" s="0" t="s">
        <v>1635</v>
      </c>
    </row>
    <row r="6662" customFormat="false" ht="12.75" hidden="false" customHeight="false" outlineLevel="0" collapsed="false">
      <c r="A6662" s="122" t="s">
        <v>1578</v>
      </c>
      <c r="B6662" s="123" t="n">
        <v>2378</v>
      </c>
      <c r="C6662" s="122" t="s">
        <v>50</v>
      </c>
      <c r="D6662" s="122" t="s">
        <v>1657</v>
      </c>
      <c r="E6662" s="124" t="s">
        <v>1581</v>
      </c>
      <c r="F6662" s="124"/>
      <c r="G6662" s="125" t="s">
        <v>24</v>
      </c>
      <c r="H6662" s="126" t="n">
        <v>0.01595</v>
      </c>
      <c r="I6662" s="127" t="n">
        <f aca="false">L6662</f>
        <v>3.51</v>
      </c>
      <c r="J6662" s="127" t="n">
        <f aca="false">M6662</f>
        <v>0.05</v>
      </c>
      <c r="L6662" s="108" t="n">
        <f aca="false">TRUNC(N6662-N6662*$O$2,2)</f>
        <v>3.51</v>
      </c>
      <c r="M6662" s="108" t="n">
        <f aca="false">TRUNC(O6662-O6662*$O$2,2)</f>
        <v>0.05</v>
      </c>
      <c r="N6662" s="0" t="s">
        <v>1658</v>
      </c>
      <c r="O6662" s="0" t="s">
        <v>1623</v>
      </c>
    </row>
    <row r="6663" customFormat="false" ht="12.75" hidden="false" customHeight="false" outlineLevel="0" collapsed="false">
      <c r="A6663" s="122" t="s">
        <v>1578</v>
      </c>
      <c r="B6663" s="123" t="n">
        <v>10492</v>
      </c>
      <c r="C6663" s="122" t="s">
        <v>50</v>
      </c>
      <c r="D6663" s="122" t="s">
        <v>1662</v>
      </c>
      <c r="E6663" s="124" t="s">
        <v>1581</v>
      </c>
      <c r="F6663" s="124"/>
      <c r="G6663" s="125" t="s">
        <v>24</v>
      </c>
      <c r="H6663" s="126" t="n">
        <v>0.0009</v>
      </c>
      <c r="I6663" s="127" t="n">
        <f aca="false">L6663</f>
        <v>148.29</v>
      </c>
      <c r="J6663" s="127" t="n">
        <f aca="false">M6663</f>
        <v>0.13</v>
      </c>
      <c r="L6663" s="108" t="n">
        <f aca="false">TRUNC(N6663-N6663*$O$2,2)</f>
        <v>148.29</v>
      </c>
      <c r="M6663" s="108" t="n">
        <f aca="false">TRUNC(O6663-O6663*$O$2,2)</f>
        <v>0.13</v>
      </c>
      <c r="N6663" s="0" t="s">
        <v>1663</v>
      </c>
      <c r="O6663" s="0" t="s">
        <v>2318</v>
      </c>
    </row>
    <row r="6664" customFormat="false" ht="12.75" hidden="false" customHeight="false" outlineLevel="0" collapsed="false">
      <c r="A6664" s="122" t="s">
        <v>1578</v>
      </c>
      <c r="B6664" s="123" t="n">
        <v>10362</v>
      </c>
      <c r="C6664" s="122" t="s">
        <v>50</v>
      </c>
      <c r="D6664" s="122" t="s">
        <v>1674</v>
      </c>
      <c r="E6664" s="124" t="s">
        <v>1642</v>
      </c>
      <c r="F6664" s="124"/>
      <c r="G6664" s="125" t="s">
        <v>24</v>
      </c>
      <c r="H6664" s="126" t="n">
        <v>0.0009</v>
      </c>
      <c r="I6664" s="127" t="n">
        <f aca="false">L6664</f>
        <v>9.78</v>
      </c>
      <c r="J6664" s="127" t="n">
        <f aca="false">M6664</f>
        <v>0</v>
      </c>
      <c r="L6664" s="108" t="n">
        <f aca="false">TRUNC(N6664-N6664*$O$2,2)</f>
        <v>9.78</v>
      </c>
      <c r="M6664" s="108" t="n">
        <f aca="false">TRUNC(O6664-O6664*$O$2,2)</f>
        <v>0</v>
      </c>
      <c r="N6664" s="0" t="s">
        <v>1675</v>
      </c>
      <c r="O6664" s="0" t="s">
        <v>1644</v>
      </c>
    </row>
    <row r="6665" customFormat="false" ht="12.75" hidden="false" customHeight="false" outlineLevel="0" collapsed="false">
      <c r="A6665" s="122" t="s">
        <v>1578</v>
      </c>
      <c r="B6665" s="123" t="n">
        <v>10599</v>
      </c>
      <c r="C6665" s="122" t="s">
        <v>50</v>
      </c>
      <c r="D6665" s="122" t="s">
        <v>1648</v>
      </c>
      <c r="E6665" s="124" t="s">
        <v>1581</v>
      </c>
      <c r="F6665" s="124"/>
      <c r="G6665" s="125" t="s">
        <v>24</v>
      </c>
      <c r="H6665" s="126" t="n">
        <v>0.00036</v>
      </c>
      <c r="I6665" s="127" t="n">
        <f aca="false">L6665</f>
        <v>14.04</v>
      </c>
      <c r="J6665" s="127" t="n">
        <f aca="false">M6665</f>
        <v>0</v>
      </c>
      <c r="L6665" s="108" t="n">
        <f aca="false">TRUNC(N6665-N6665*$O$2,2)</f>
        <v>14.04</v>
      </c>
      <c r="M6665" s="108" t="n">
        <f aca="false">TRUNC(O6665-O6665*$O$2,2)</f>
        <v>0</v>
      </c>
      <c r="N6665" s="0" t="s">
        <v>1649</v>
      </c>
      <c r="O6665" s="0" t="s">
        <v>1635</v>
      </c>
    </row>
    <row r="6666" customFormat="false" ht="25.5" hidden="false" customHeight="false" outlineLevel="0" collapsed="false">
      <c r="A6666" s="122" t="s">
        <v>1578</v>
      </c>
      <c r="B6666" s="123" t="s">
        <v>1659</v>
      </c>
      <c r="C6666" s="122" t="s">
        <v>50</v>
      </c>
      <c r="D6666" s="122" t="s">
        <v>1660</v>
      </c>
      <c r="E6666" s="124" t="s">
        <v>1581</v>
      </c>
      <c r="F6666" s="124"/>
      <c r="G6666" s="125" t="s">
        <v>1633</v>
      </c>
      <c r="H6666" s="126" t="n">
        <v>0.00015</v>
      </c>
      <c r="I6666" s="127" t="n">
        <f aca="false">L6666</f>
        <v>50.57</v>
      </c>
      <c r="J6666" s="127" t="n">
        <f aca="false">M6666</f>
        <v>0</v>
      </c>
      <c r="L6666" s="108" t="n">
        <f aca="false">TRUNC(N6666-N6666*$O$2,2)</f>
        <v>50.57</v>
      </c>
      <c r="M6666" s="108" t="n">
        <f aca="false">TRUNC(O6666-O6666*$O$2,2)</f>
        <v>0</v>
      </c>
      <c r="N6666" s="0" t="s">
        <v>1661</v>
      </c>
      <c r="O6666" s="0" t="s">
        <v>1635</v>
      </c>
    </row>
    <row r="6667" customFormat="false" ht="12.75" hidden="false" customHeight="false" outlineLevel="0" collapsed="false">
      <c r="A6667" s="122" t="s">
        <v>1578</v>
      </c>
      <c r="B6667" s="123" t="n">
        <v>158</v>
      </c>
      <c r="C6667" s="122" t="s">
        <v>50</v>
      </c>
      <c r="D6667" s="122" t="s">
        <v>1676</v>
      </c>
      <c r="E6667" s="124" t="s">
        <v>1581</v>
      </c>
      <c r="F6667" s="124"/>
      <c r="G6667" s="125" t="s">
        <v>24</v>
      </c>
      <c r="H6667" s="126" t="n">
        <v>0.02036</v>
      </c>
      <c r="I6667" s="127" t="n">
        <f aca="false">L6667</f>
        <v>10.92</v>
      </c>
      <c r="J6667" s="127" t="n">
        <f aca="false">M6667</f>
        <v>0.21</v>
      </c>
      <c r="L6667" s="108" t="n">
        <f aca="false">TRUNC(N6667-N6667*$O$2,2)</f>
        <v>10.92</v>
      </c>
      <c r="M6667" s="108" t="n">
        <f aca="false">TRUNC(O6667-O6667*$O$2,2)</f>
        <v>0.21</v>
      </c>
      <c r="N6667" s="0" t="s">
        <v>1677</v>
      </c>
      <c r="O6667" s="0" t="s">
        <v>1980</v>
      </c>
    </row>
    <row r="6668" customFormat="false" ht="12.75" hidden="false" customHeight="false" outlineLevel="0" collapsed="false">
      <c r="A6668" s="122" t="s">
        <v>1578</v>
      </c>
      <c r="B6668" s="123" t="n">
        <v>10596</v>
      </c>
      <c r="C6668" s="122" t="s">
        <v>50</v>
      </c>
      <c r="D6668" s="122" t="s">
        <v>1672</v>
      </c>
      <c r="E6668" s="124" t="s">
        <v>1581</v>
      </c>
      <c r="F6668" s="124"/>
      <c r="G6668" s="125" t="s">
        <v>24</v>
      </c>
      <c r="H6668" s="126" t="n">
        <v>0.0009</v>
      </c>
      <c r="I6668" s="127" t="n">
        <f aca="false">L6668</f>
        <v>3.82</v>
      </c>
      <c r="J6668" s="127" t="n">
        <f aca="false">M6668</f>
        <v>0</v>
      </c>
      <c r="L6668" s="108" t="n">
        <f aca="false">TRUNC(N6668-N6668*$O$2,2)</f>
        <v>3.82</v>
      </c>
      <c r="M6668" s="108" t="n">
        <f aca="false">TRUNC(O6668-O6668*$O$2,2)</f>
        <v>0</v>
      </c>
      <c r="N6668" s="0" t="s">
        <v>1673</v>
      </c>
      <c r="O6668" s="0" t="s">
        <v>1635</v>
      </c>
    </row>
    <row r="6669" customFormat="false" ht="12.75" hidden="false" customHeight="false" outlineLevel="0" collapsed="false">
      <c r="A6669" s="122" t="s">
        <v>1578</v>
      </c>
      <c r="B6669" s="123" t="n">
        <v>4728</v>
      </c>
      <c r="C6669" s="122" t="s">
        <v>50</v>
      </c>
      <c r="D6669" s="122" t="s">
        <v>1667</v>
      </c>
      <c r="E6669" s="124" t="s">
        <v>1581</v>
      </c>
      <c r="F6669" s="124"/>
      <c r="G6669" s="125" t="s">
        <v>24</v>
      </c>
      <c r="H6669" s="126" t="n">
        <v>3E-005</v>
      </c>
      <c r="I6669" s="127" t="n">
        <f aca="false">L6669</f>
        <v>14.5</v>
      </c>
      <c r="J6669" s="127" t="n">
        <f aca="false">M6669</f>
        <v>0</v>
      </c>
      <c r="L6669" s="108" t="n">
        <f aca="false">TRUNC(N6669-N6669*$O$2,2)</f>
        <v>14.5</v>
      </c>
      <c r="M6669" s="108" t="n">
        <f aca="false">TRUNC(O6669-O6669*$O$2,2)</f>
        <v>0</v>
      </c>
      <c r="N6669" s="0" t="s">
        <v>1668</v>
      </c>
      <c r="O6669" s="0" t="s">
        <v>1635</v>
      </c>
    </row>
    <row r="6670" customFormat="false" ht="12.75" hidden="false" customHeight="false" outlineLevel="0" collapsed="false">
      <c r="A6670" s="122" t="s">
        <v>1578</v>
      </c>
      <c r="B6670" s="123" t="n">
        <v>10788</v>
      </c>
      <c r="C6670" s="122" t="s">
        <v>50</v>
      </c>
      <c r="D6670" s="122" t="s">
        <v>1650</v>
      </c>
      <c r="E6670" s="124" t="s">
        <v>1581</v>
      </c>
      <c r="F6670" s="124"/>
      <c r="G6670" s="125" t="s">
        <v>24</v>
      </c>
      <c r="H6670" s="126" t="n">
        <v>2E-005</v>
      </c>
      <c r="I6670" s="127" t="n">
        <f aca="false">L6670</f>
        <v>28.8</v>
      </c>
      <c r="J6670" s="127" t="n">
        <f aca="false">M6670</f>
        <v>0</v>
      </c>
      <c r="L6670" s="108" t="n">
        <f aca="false">TRUNC(N6670-N6670*$O$2,2)</f>
        <v>28.8</v>
      </c>
      <c r="M6670" s="108" t="n">
        <f aca="false">TRUNC(O6670-O6670*$O$2,2)</f>
        <v>0</v>
      </c>
      <c r="N6670" s="0" t="s">
        <v>1651</v>
      </c>
      <c r="O6670" s="0" t="s">
        <v>1635</v>
      </c>
    </row>
    <row r="6671" customFormat="false" ht="25.5" hidden="false" customHeight="false" outlineLevel="0" collapsed="false">
      <c r="A6671" s="122" t="s">
        <v>1578</v>
      </c>
      <c r="B6671" s="123" t="s">
        <v>1664</v>
      </c>
      <c r="C6671" s="122" t="s">
        <v>50</v>
      </c>
      <c r="D6671" s="122" t="s">
        <v>1665</v>
      </c>
      <c r="E6671" s="124" t="s">
        <v>1581</v>
      </c>
      <c r="F6671" s="124"/>
      <c r="G6671" s="125" t="s">
        <v>24</v>
      </c>
      <c r="H6671" s="126" t="n">
        <v>4E-005</v>
      </c>
      <c r="I6671" s="127" t="n">
        <f aca="false">L6671</f>
        <v>13.69</v>
      </c>
      <c r="J6671" s="127" t="n">
        <f aca="false">M6671</f>
        <v>0</v>
      </c>
      <c r="L6671" s="108" t="n">
        <f aca="false">TRUNC(N6671-N6671*$O$2,2)</f>
        <v>13.69</v>
      </c>
      <c r="M6671" s="108" t="n">
        <f aca="false">TRUNC(O6671-O6671*$O$2,2)</f>
        <v>0</v>
      </c>
      <c r="N6671" s="0" t="s">
        <v>1666</v>
      </c>
      <c r="O6671" s="0" t="s">
        <v>1635</v>
      </c>
    </row>
    <row r="6672" customFormat="false" ht="12.75" hidden="false" customHeight="false" outlineLevel="0" collapsed="false">
      <c r="A6672" s="122" t="s">
        <v>1578</v>
      </c>
      <c r="B6672" s="123" t="n">
        <v>941</v>
      </c>
      <c r="C6672" s="122" t="s">
        <v>50</v>
      </c>
      <c r="D6672" s="122" t="s">
        <v>1652</v>
      </c>
      <c r="E6672" s="124" t="s">
        <v>1581</v>
      </c>
      <c r="F6672" s="124"/>
      <c r="G6672" s="125" t="s">
        <v>24</v>
      </c>
      <c r="H6672" s="126" t="n">
        <v>0.0003</v>
      </c>
      <c r="I6672" s="127" t="n">
        <f aca="false">L6672</f>
        <v>148.56</v>
      </c>
      <c r="J6672" s="127" t="n">
        <f aca="false">M6672</f>
        <v>0.03</v>
      </c>
      <c r="L6672" s="108" t="n">
        <f aca="false">TRUNC(N6672-N6672*$O$2,2)</f>
        <v>148.56</v>
      </c>
      <c r="M6672" s="108" t="n">
        <f aca="false">TRUNC(O6672-O6672*$O$2,2)</f>
        <v>0.03</v>
      </c>
      <c r="N6672" s="0" t="s">
        <v>1653</v>
      </c>
      <c r="O6672" s="0" t="s">
        <v>1612</v>
      </c>
    </row>
    <row r="6673" customFormat="false" ht="25.5" hidden="false" customHeight="false" outlineLevel="0" collapsed="false">
      <c r="A6673" s="122" t="s">
        <v>1578</v>
      </c>
      <c r="B6673" s="123" t="s">
        <v>1744</v>
      </c>
      <c r="C6673" s="122" t="s">
        <v>50</v>
      </c>
      <c r="D6673" s="122" t="s">
        <v>1745</v>
      </c>
      <c r="E6673" s="124" t="s">
        <v>1609</v>
      </c>
      <c r="F6673" s="124"/>
      <c r="G6673" s="125" t="s">
        <v>1610</v>
      </c>
      <c r="H6673" s="126" t="n">
        <v>0.1</v>
      </c>
      <c r="I6673" s="127" t="n">
        <f aca="false">L6673</f>
        <v>14.93</v>
      </c>
      <c r="J6673" s="127" t="n">
        <f aca="false">M6673</f>
        <v>1.49</v>
      </c>
      <c r="L6673" s="108" t="n">
        <f aca="false">TRUNC(N6673-N6673*$O$2,2)</f>
        <v>14.93</v>
      </c>
      <c r="M6673" s="108" t="n">
        <f aca="false">TRUNC(O6673-O6673*$O$2,2)</f>
        <v>1.49</v>
      </c>
      <c r="N6673" s="0" t="s">
        <v>1746</v>
      </c>
      <c r="O6673" s="0" t="s">
        <v>1952</v>
      </c>
    </row>
    <row r="6674" customFormat="false" ht="25.5" hidden="false" customHeight="false" outlineLevel="0" collapsed="false">
      <c r="A6674" s="122" t="s">
        <v>1578</v>
      </c>
      <c r="B6674" s="123" t="s">
        <v>1645</v>
      </c>
      <c r="C6674" s="122" t="s">
        <v>50</v>
      </c>
      <c r="D6674" s="122" t="s">
        <v>1646</v>
      </c>
      <c r="E6674" s="124" t="s">
        <v>1581</v>
      </c>
      <c r="F6674" s="124"/>
      <c r="G6674" s="125" t="s">
        <v>24</v>
      </c>
      <c r="H6674" s="126" t="n">
        <v>2E-005</v>
      </c>
      <c r="I6674" s="127" t="n">
        <f aca="false">L6674</f>
        <v>140.49</v>
      </c>
      <c r="J6674" s="127" t="n">
        <f aca="false">M6674</f>
        <v>0</v>
      </c>
      <c r="L6674" s="108" t="n">
        <f aca="false">TRUNC(N6674-N6674*$O$2,2)</f>
        <v>140.49</v>
      </c>
      <c r="M6674" s="108" t="n">
        <f aca="false">TRUNC(O6674-O6674*$O$2,2)</f>
        <v>0</v>
      </c>
      <c r="N6674" s="0" t="s">
        <v>1647</v>
      </c>
      <c r="O6674" s="0" t="s">
        <v>1635</v>
      </c>
    </row>
    <row r="6675" customFormat="false" ht="12.75" hidden="false" customHeight="false" outlineLevel="0" collapsed="false">
      <c r="A6675" s="115"/>
      <c r="B6675" s="115"/>
      <c r="C6675" s="115"/>
      <c r="D6675" s="115"/>
      <c r="E6675" s="115"/>
      <c r="F6675" s="116"/>
      <c r="G6675" s="115"/>
      <c r="H6675" s="116"/>
      <c r="I6675" s="115"/>
      <c r="J6675" s="116"/>
      <c r="L6675" s="108"/>
      <c r="M6675" s="108" t="n">
        <f aca="false">TRUNC(O6675-O6675*$O$2,2)</f>
        <v>2.55</v>
      </c>
      <c r="N6675" s="0" t="s">
        <v>1574</v>
      </c>
      <c r="O6675" s="0" t="n">
        <v>3.27</v>
      </c>
    </row>
    <row r="6676" customFormat="false" ht="12.75" hidden="false" customHeight="false" outlineLevel="0" collapsed="false">
      <c r="A6676" s="115"/>
      <c r="B6676" s="115"/>
      <c r="C6676" s="115"/>
      <c r="D6676" s="115"/>
      <c r="E6676" s="115"/>
      <c r="F6676" s="116"/>
      <c r="G6676" s="115"/>
      <c r="H6676" s="117" t="s">
        <v>1575</v>
      </c>
      <c r="I6676" s="117"/>
      <c r="J6676" s="118" t="n">
        <f aca="false">M6676</f>
        <v>4.98</v>
      </c>
      <c r="L6676" s="108" t="n">
        <f aca="false">TRUNC(N6676-N6676*$O$2,2)</f>
        <v>0</v>
      </c>
      <c r="M6676" s="108" t="n">
        <f aca="false">TRUNC(O6676-O6676*$O$2,2)</f>
        <v>4.98</v>
      </c>
      <c r="N6676" s="0" t="n">
        <v>0</v>
      </c>
      <c r="O6676" s="0" t="n">
        <v>6.39</v>
      </c>
    </row>
    <row r="6677" customFormat="false" ht="13.5" hidden="false" customHeight="false" outlineLevel="0" collapsed="false">
      <c r="A6677" s="30"/>
      <c r="B6677" s="30"/>
      <c r="C6677" s="30"/>
      <c r="D6677" s="30"/>
      <c r="E6677" s="30"/>
      <c r="F6677" s="30"/>
      <c r="G6677" s="30"/>
      <c r="H6677" s="119"/>
      <c r="I6677" s="30"/>
      <c r="J6677" s="120"/>
      <c r="L6677" s="108"/>
      <c r="M6677" s="108" t="n">
        <f aca="false">TRUNC(O6677-O6677*$O$2,2)</f>
        <v>119.69</v>
      </c>
      <c r="N6677" s="0" t="s">
        <v>1576</v>
      </c>
      <c r="O6677" s="0" t="n">
        <v>153.36</v>
      </c>
    </row>
    <row r="6678" customFormat="false" ht="13.5" hidden="false" customHeight="false" outlineLevel="0" collapsed="false">
      <c r="A6678" s="121"/>
      <c r="B6678" s="121"/>
      <c r="C6678" s="121"/>
      <c r="D6678" s="121"/>
      <c r="E6678" s="121"/>
      <c r="F6678" s="121"/>
      <c r="G6678" s="121"/>
      <c r="H6678" s="121"/>
      <c r="I6678" s="121"/>
      <c r="J6678" s="121"/>
      <c r="L6678" s="108" t="n">
        <f aca="false">TRUNC(N6678-N6678*$O$2,2)</f>
        <v>0</v>
      </c>
      <c r="M6678" s="108" t="n">
        <f aca="false">TRUNC(O6678-O6678*$O$2,2)</f>
        <v>0</v>
      </c>
      <c r="N6678" s="0" t="n">
        <v>0</v>
      </c>
      <c r="O6678" s="0" t="n">
        <v>0</v>
      </c>
    </row>
    <row r="6679" customFormat="false" ht="15" hidden="false" customHeight="false" outlineLevel="0" collapsed="false">
      <c r="A6679" s="98" t="s">
        <v>1053</v>
      </c>
      <c r="B6679" s="99" t="s">
        <v>8</v>
      </c>
      <c r="C6679" s="98" t="s">
        <v>9</v>
      </c>
      <c r="D6679" s="98" t="s">
        <v>10</v>
      </c>
      <c r="E6679" s="100" t="s">
        <v>1565</v>
      </c>
      <c r="F6679" s="100"/>
      <c r="G6679" s="101" t="s">
        <v>11</v>
      </c>
      <c r="H6679" s="99" t="s">
        <v>12</v>
      </c>
      <c r="I6679" s="99" t="s">
        <v>13</v>
      </c>
      <c r="J6679" s="99" t="s">
        <v>15</v>
      </c>
      <c r="L6679" s="108"/>
      <c r="M6679" s="108"/>
    </row>
    <row r="6680" customFormat="false" ht="26.45" hidden="false" customHeight="true" outlineLevel="0" collapsed="false">
      <c r="A6680" s="102" t="s">
        <v>1566</v>
      </c>
      <c r="B6680" s="103" t="s">
        <v>1054</v>
      </c>
      <c r="C6680" s="102" t="s">
        <v>50</v>
      </c>
      <c r="D6680" s="102" t="s">
        <v>1055</v>
      </c>
      <c r="E6680" s="104" t="s">
        <v>3773</v>
      </c>
      <c r="F6680" s="104"/>
      <c r="G6680" s="105" t="s">
        <v>24</v>
      </c>
      <c r="H6680" s="106" t="n">
        <v>1</v>
      </c>
      <c r="I6680" s="107" t="n">
        <f aca="false">L6680</f>
        <v>3.91</v>
      </c>
      <c r="J6680" s="107" t="n">
        <f aca="false">M6680</f>
        <v>3.91</v>
      </c>
      <c r="L6680" s="108" t="n">
        <f aca="false">TRUNC(N6680-N6680*$O$2,2)</f>
        <v>3.91</v>
      </c>
      <c r="M6680" s="108" t="n">
        <f aca="false">TRUNC(O6680-O6680*$O$2,2)</f>
        <v>3.91</v>
      </c>
      <c r="N6680" s="0" t="n">
        <v>5.02</v>
      </c>
      <c r="O6680" s="0" t="n">
        <v>5.02</v>
      </c>
    </row>
    <row r="6681" customFormat="false" ht="15" hidden="false" customHeight="false" outlineLevel="0" collapsed="false">
      <c r="A6681" s="98"/>
      <c r="B6681" s="99" t="s">
        <v>8</v>
      </c>
      <c r="C6681" s="98" t="s">
        <v>9</v>
      </c>
      <c r="D6681" s="98" t="s">
        <v>10</v>
      </c>
      <c r="E6681" s="100" t="s">
        <v>1565</v>
      </c>
      <c r="F6681" s="100"/>
      <c r="G6681" s="101" t="s">
        <v>11</v>
      </c>
      <c r="H6681" s="99" t="s">
        <v>12</v>
      </c>
      <c r="I6681" s="99" t="s">
        <v>13</v>
      </c>
      <c r="J6681" s="99" t="s">
        <v>15</v>
      </c>
      <c r="L6681" s="108"/>
      <c r="M6681" s="108"/>
    </row>
    <row r="6682" customFormat="false" ht="25.5" hidden="false" customHeight="false" outlineLevel="0" collapsed="false">
      <c r="A6682" s="109" t="s">
        <v>1566</v>
      </c>
      <c r="B6682" s="110" t="n">
        <v>10552</v>
      </c>
      <c r="C6682" s="109" t="s">
        <v>50</v>
      </c>
      <c r="D6682" s="109" t="s">
        <v>1734</v>
      </c>
      <c r="E6682" s="111" t="s">
        <v>1621</v>
      </c>
      <c r="F6682" s="111"/>
      <c r="G6682" s="112" t="s">
        <v>1610</v>
      </c>
      <c r="H6682" s="113" t="n">
        <v>0.1</v>
      </c>
      <c r="I6682" s="114" t="n">
        <f aca="false">L6682</f>
        <v>2.84</v>
      </c>
      <c r="J6682" s="114" t="n">
        <f aca="false">M6682</f>
        <v>0.28</v>
      </c>
      <c r="L6682" s="108" t="n">
        <f aca="false">TRUNC(N6682-N6682*$O$2,2)</f>
        <v>2.84</v>
      </c>
      <c r="M6682" s="108" t="n">
        <f aca="false">TRUNC(O6682-O6682*$O$2,2)</f>
        <v>0.28</v>
      </c>
      <c r="N6682" s="0" t="s">
        <v>1735</v>
      </c>
      <c r="O6682" s="0" t="s">
        <v>1848</v>
      </c>
    </row>
    <row r="6683" customFormat="false" ht="25.5" hidden="false" customHeight="false" outlineLevel="0" collapsed="false">
      <c r="A6683" s="122" t="s">
        <v>1578</v>
      </c>
      <c r="B6683" s="123" t="s">
        <v>1616</v>
      </c>
      <c r="C6683" s="122" t="s">
        <v>50</v>
      </c>
      <c r="D6683" s="122" t="s">
        <v>1617</v>
      </c>
      <c r="E6683" s="124" t="s">
        <v>1609</v>
      </c>
      <c r="F6683" s="124"/>
      <c r="G6683" s="125" t="s">
        <v>1610</v>
      </c>
      <c r="H6683" s="126" t="n">
        <v>0.1</v>
      </c>
      <c r="I6683" s="127" t="n">
        <f aca="false">L6683</f>
        <v>10.65</v>
      </c>
      <c r="J6683" s="127" t="n">
        <f aca="false">M6683</f>
        <v>1.06</v>
      </c>
      <c r="L6683" s="108" t="n">
        <f aca="false">TRUNC(N6683-N6683*$O$2,2)</f>
        <v>10.65</v>
      </c>
      <c r="M6683" s="108" t="n">
        <f aca="false">TRUNC(O6683-O6683*$O$2,2)</f>
        <v>1.06</v>
      </c>
      <c r="N6683" s="0" t="s">
        <v>1618</v>
      </c>
      <c r="O6683" s="0" t="s">
        <v>3106</v>
      </c>
    </row>
    <row r="6684" customFormat="false" ht="25.5" hidden="false" customHeight="false" outlineLevel="0" collapsed="false">
      <c r="A6684" s="109" t="s">
        <v>1566</v>
      </c>
      <c r="B6684" s="110" t="n">
        <v>10549</v>
      </c>
      <c r="C6684" s="109" t="s">
        <v>50</v>
      </c>
      <c r="D6684" s="109" t="s">
        <v>1620</v>
      </c>
      <c r="E6684" s="111" t="s">
        <v>1621</v>
      </c>
      <c r="F6684" s="111"/>
      <c r="G6684" s="112" t="s">
        <v>1610</v>
      </c>
      <c r="H6684" s="113" t="n">
        <v>0.1</v>
      </c>
      <c r="I6684" s="114" t="n">
        <f aca="false">L6684</f>
        <v>2.95</v>
      </c>
      <c r="J6684" s="114" t="n">
        <f aca="false">M6684</f>
        <v>0.28</v>
      </c>
      <c r="L6684" s="108" t="n">
        <f aca="false">TRUNC(N6684-N6684*$O$2,2)</f>
        <v>2.95</v>
      </c>
      <c r="M6684" s="108" t="n">
        <f aca="false">TRUNC(O6684-O6684*$O$2,2)</f>
        <v>0.28</v>
      </c>
      <c r="N6684" s="0" t="s">
        <v>1622</v>
      </c>
      <c r="O6684" s="0" t="s">
        <v>2925</v>
      </c>
    </row>
    <row r="6685" customFormat="false" ht="25.5" hidden="false" customHeight="false" outlineLevel="0" collapsed="false">
      <c r="A6685" s="122" t="s">
        <v>1578</v>
      </c>
      <c r="B6685" s="123" t="s">
        <v>1744</v>
      </c>
      <c r="C6685" s="122" t="s">
        <v>50</v>
      </c>
      <c r="D6685" s="122" t="s">
        <v>1745</v>
      </c>
      <c r="E6685" s="124" t="s">
        <v>1609</v>
      </c>
      <c r="F6685" s="124"/>
      <c r="G6685" s="125" t="s">
        <v>1610</v>
      </c>
      <c r="H6685" s="126" t="n">
        <v>0.1</v>
      </c>
      <c r="I6685" s="127" t="n">
        <f aca="false">L6685</f>
        <v>14.93</v>
      </c>
      <c r="J6685" s="127" t="n">
        <f aca="false">M6685</f>
        <v>1.49</v>
      </c>
      <c r="L6685" s="108" t="n">
        <f aca="false">TRUNC(N6685-N6685*$O$2,2)</f>
        <v>14.93</v>
      </c>
      <c r="M6685" s="108" t="n">
        <f aca="false">TRUNC(O6685-O6685*$O$2,2)</f>
        <v>1.49</v>
      </c>
      <c r="N6685" s="0" t="s">
        <v>1746</v>
      </c>
      <c r="O6685" s="0" t="s">
        <v>1952</v>
      </c>
    </row>
    <row r="6686" customFormat="false" ht="12.75" hidden="false" customHeight="false" outlineLevel="0" collapsed="false">
      <c r="A6686" s="122" t="s">
        <v>1578</v>
      </c>
      <c r="B6686" s="123" t="n">
        <v>9705</v>
      </c>
      <c r="C6686" s="122" t="s">
        <v>50</v>
      </c>
      <c r="D6686" s="122" t="s">
        <v>3785</v>
      </c>
      <c r="E6686" s="124" t="s">
        <v>1581</v>
      </c>
      <c r="F6686" s="124"/>
      <c r="G6686" s="125" t="s">
        <v>24</v>
      </c>
      <c r="H6686" s="126" t="n">
        <v>1</v>
      </c>
      <c r="I6686" s="127" t="n">
        <f aca="false">L6686</f>
        <v>0.81</v>
      </c>
      <c r="J6686" s="127" t="n">
        <f aca="false">M6686</f>
        <v>0.81</v>
      </c>
      <c r="L6686" s="108" t="n">
        <f aca="false">TRUNC(N6686-N6686*$O$2,2)</f>
        <v>0.81</v>
      </c>
      <c r="M6686" s="108" t="n">
        <f aca="false">TRUNC(O6686-O6686*$O$2,2)</f>
        <v>0.81</v>
      </c>
      <c r="N6686" s="0" t="s">
        <v>2575</v>
      </c>
      <c r="O6686" s="0" t="s">
        <v>2575</v>
      </c>
    </row>
    <row r="6687" customFormat="false" ht="13.9" hidden="false" customHeight="true" outlineLevel="0" collapsed="false">
      <c r="A6687" s="134" t="s">
        <v>1630</v>
      </c>
      <c r="B6687" s="134"/>
      <c r="C6687" s="134"/>
      <c r="D6687" s="134"/>
      <c r="E6687" s="134"/>
      <c r="F6687" s="134"/>
      <c r="G6687" s="134"/>
      <c r="H6687" s="134"/>
      <c r="I6687" s="134"/>
      <c r="J6687" s="134"/>
      <c r="L6687" s="108" t="n">
        <f aca="false">TRUNC(N6687-N6687*$O$2,2)</f>
        <v>0</v>
      </c>
      <c r="M6687" s="108" t="n">
        <f aca="false">TRUNC(O6687-O6687*$O$2,2)</f>
        <v>0</v>
      </c>
      <c r="N6687" s="0" t="n">
        <v>0</v>
      </c>
      <c r="O6687" s="0" t="n">
        <v>0</v>
      </c>
    </row>
    <row r="6688" customFormat="false" ht="15" hidden="false" customHeight="false" outlineLevel="0" collapsed="false">
      <c r="A6688" s="98"/>
      <c r="B6688" s="99" t="s">
        <v>8</v>
      </c>
      <c r="C6688" s="98" t="s">
        <v>9</v>
      </c>
      <c r="D6688" s="98" t="s">
        <v>10</v>
      </c>
      <c r="E6688" s="100" t="s">
        <v>1565</v>
      </c>
      <c r="F6688" s="100"/>
      <c r="G6688" s="101" t="s">
        <v>11</v>
      </c>
      <c r="H6688" s="99" t="s">
        <v>12</v>
      </c>
      <c r="I6688" s="99" t="s">
        <v>13</v>
      </c>
      <c r="J6688" s="99" t="s">
        <v>15</v>
      </c>
      <c r="L6688" s="108"/>
      <c r="M6688" s="108"/>
    </row>
    <row r="6689" customFormat="false" ht="12.75" hidden="false" customHeight="false" outlineLevel="0" collapsed="false">
      <c r="A6689" s="122" t="s">
        <v>1578</v>
      </c>
      <c r="B6689" s="123" t="n">
        <v>4728</v>
      </c>
      <c r="C6689" s="122" t="s">
        <v>50</v>
      </c>
      <c r="D6689" s="122" t="s">
        <v>1667</v>
      </c>
      <c r="E6689" s="124" t="s">
        <v>1581</v>
      </c>
      <c r="F6689" s="124"/>
      <c r="G6689" s="125" t="s">
        <v>24</v>
      </c>
      <c r="H6689" s="126" t="n">
        <v>3E-005</v>
      </c>
      <c r="I6689" s="127" t="n">
        <f aca="false">L6689</f>
        <v>14.5</v>
      </c>
      <c r="J6689" s="127" t="n">
        <f aca="false">M6689</f>
        <v>0</v>
      </c>
      <c r="L6689" s="108" t="n">
        <f aca="false">TRUNC(N6689-N6689*$O$2,2)</f>
        <v>14.5</v>
      </c>
      <c r="M6689" s="108" t="n">
        <f aca="false">TRUNC(O6689-O6689*$O$2,2)</f>
        <v>0</v>
      </c>
      <c r="N6689" s="0" t="s">
        <v>1668</v>
      </c>
      <c r="O6689" s="0" t="s">
        <v>1635</v>
      </c>
    </row>
    <row r="6690" customFormat="false" ht="12.75" hidden="false" customHeight="false" outlineLevel="0" collapsed="false">
      <c r="A6690" s="122" t="s">
        <v>1578</v>
      </c>
      <c r="B6690" s="123" t="n">
        <v>11242</v>
      </c>
      <c r="C6690" s="122" t="s">
        <v>50</v>
      </c>
      <c r="D6690" s="122" t="s">
        <v>1829</v>
      </c>
      <c r="E6690" s="124" t="s">
        <v>1581</v>
      </c>
      <c r="F6690" s="124"/>
      <c r="G6690" s="125" t="s">
        <v>24</v>
      </c>
      <c r="H6690" s="126" t="n">
        <v>1E-005</v>
      </c>
      <c r="I6690" s="127" t="n">
        <f aca="false">L6690</f>
        <v>26.53</v>
      </c>
      <c r="J6690" s="127" t="n">
        <f aca="false">M6690</f>
        <v>0</v>
      </c>
      <c r="L6690" s="108" t="n">
        <f aca="false">TRUNC(N6690-N6690*$O$2,2)</f>
        <v>26.53</v>
      </c>
      <c r="M6690" s="108" t="n">
        <f aca="false">TRUNC(O6690-O6690*$O$2,2)</f>
        <v>0</v>
      </c>
      <c r="N6690" s="0" t="s">
        <v>1830</v>
      </c>
      <c r="O6690" s="0" t="s">
        <v>1635</v>
      </c>
    </row>
    <row r="6691" customFormat="false" ht="12.75" hidden="false" customHeight="false" outlineLevel="0" collapsed="false">
      <c r="A6691" s="122" t="s">
        <v>1578</v>
      </c>
      <c r="B6691" s="123" t="n">
        <v>4729</v>
      </c>
      <c r="C6691" s="122" t="s">
        <v>50</v>
      </c>
      <c r="D6691" s="122" t="s">
        <v>1636</v>
      </c>
      <c r="E6691" s="124" t="s">
        <v>1581</v>
      </c>
      <c r="F6691" s="124"/>
      <c r="G6691" s="125" t="s">
        <v>24</v>
      </c>
      <c r="H6691" s="126" t="n">
        <v>1E-005</v>
      </c>
      <c r="I6691" s="127" t="n">
        <f aca="false">L6691</f>
        <v>24.58</v>
      </c>
      <c r="J6691" s="127" t="n">
        <f aca="false">M6691</f>
        <v>0</v>
      </c>
      <c r="L6691" s="108" t="n">
        <f aca="false">TRUNC(N6691-N6691*$O$2,2)</f>
        <v>24.58</v>
      </c>
      <c r="M6691" s="108" t="n">
        <f aca="false">TRUNC(O6691-O6691*$O$2,2)</f>
        <v>0</v>
      </c>
      <c r="N6691" s="0" t="s">
        <v>1637</v>
      </c>
      <c r="O6691" s="0" t="s">
        <v>1635</v>
      </c>
    </row>
    <row r="6692" customFormat="false" ht="12.75" hidden="false" customHeight="false" outlineLevel="0" collapsed="false">
      <c r="A6692" s="122" t="s">
        <v>1578</v>
      </c>
      <c r="B6692" s="123" t="n">
        <v>1651</v>
      </c>
      <c r="C6692" s="122" t="s">
        <v>50</v>
      </c>
      <c r="D6692" s="122" t="s">
        <v>1638</v>
      </c>
      <c r="E6692" s="124" t="s">
        <v>1581</v>
      </c>
      <c r="F6692" s="124"/>
      <c r="G6692" s="125" t="s">
        <v>1639</v>
      </c>
      <c r="H6692" s="126" t="n">
        <v>0.00016</v>
      </c>
      <c r="I6692" s="127" t="n">
        <f aca="false">L6692</f>
        <v>4.95</v>
      </c>
      <c r="J6692" s="127" t="n">
        <f aca="false">M6692</f>
        <v>0</v>
      </c>
      <c r="L6692" s="108" t="n">
        <f aca="false">TRUNC(N6692-N6692*$O$2,2)</f>
        <v>4.95</v>
      </c>
      <c r="M6692" s="108" t="n">
        <f aca="false">TRUNC(O6692-O6692*$O$2,2)</f>
        <v>0</v>
      </c>
      <c r="N6692" s="0" t="s">
        <v>1640</v>
      </c>
      <c r="O6692" s="0" t="s">
        <v>1635</v>
      </c>
    </row>
    <row r="6693" customFormat="false" ht="12.75" hidden="false" customHeight="false" outlineLevel="0" collapsed="false">
      <c r="A6693" s="122" t="s">
        <v>1578</v>
      </c>
      <c r="B6693" s="123" t="n">
        <v>10517</v>
      </c>
      <c r="C6693" s="122" t="s">
        <v>50</v>
      </c>
      <c r="D6693" s="122" t="s">
        <v>1669</v>
      </c>
      <c r="E6693" s="124" t="s">
        <v>1642</v>
      </c>
      <c r="F6693" s="124"/>
      <c r="G6693" s="125" t="s">
        <v>1670</v>
      </c>
      <c r="H6693" s="126" t="n">
        <v>8E-005</v>
      </c>
      <c r="I6693" s="127" t="n">
        <f aca="false">L6693</f>
        <v>234.15</v>
      </c>
      <c r="J6693" s="127" t="n">
        <f aca="false">M6693</f>
        <v>0.01</v>
      </c>
      <c r="L6693" s="108" t="n">
        <f aca="false">TRUNC(N6693-N6693*$O$2,2)</f>
        <v>234.15</v>
      </c>
      <c r="M6693" s="108" t="n">
        <f aca="false">TRUNC(O6693-O6693*$O$2,2)</f>
        <v>0.01</v>
      </c>
      <c r="N6693" s="0" t="s">
        <v>1671</v>
      </c>
      <c r="O6693" s="0" t="s">
        <v>1678</v>
      </c>
    </row>
    <row r="6694" customFormat="false" ht="25.5" hidden="false" customHeight="false" outlineLevel="0" collapsed="false">
      <c r="A6694" s="122" t="s">
        <v>1578</v>
      </c>
      <c r="B6694" s="123" t="s">
        <v>1645</v>
      </c>
      <c r="C6694" s="122" t="s">
        <v>50</v>
      </c>
      <c r="D6694" s="122" t="s">
        <v>1646</v>
      </c>
      <c r="E6694" s="124" t="s">
        <v>1581</v>
      </c>
      <c r="F6694" s="124"/>
      <c r="G6694" s="125" t="s">
        <v>24</v>
      </c>
      <c r="H6694" s="126" t="n">
        <v>2E-005</v>
      </c>
      <c r="I6694" s="127" t="n">
        <f aca="false">L6694</f>
        <v>140.49</v>
      </c>
      <c r="J6694" s="127" t="n">
        <f aca="false">M6694</f>
        <v>0</v>
      </c>
      <c r="L6694" s="108" t="n">
        <f aca="false">TRUNC(N6694-N6694*$O$2,2)</f>
        <v>140.49</v>
      </c>
      <c r="M6694" s="108" t="n">
        <f aca="false">TRUNC(O6694-O6694*$O$2,2)</f>
        <v>0</v>
      </c>
      <c r="N6694" s="0" t="s">
        <v>1647</v>
      </c>
      <c r="O6694" s="0" t="s">
        <v>1635</v>
      </c>
    </row>
    <row r="6695" customFormat="false" ht="25.5" hidden="false" customHeight="false" outlineLevel="0" collapsed="false">
      <c r="A6695" s="122" t="s">
        <v>1578</v>
      </c>
      <c r="B6695" s="123" t="s">
        <v>1631</v>
      </c>
      <c r="C6695" s="122" t="s">
        <v>50</v>
      </c>
      <c r="D6695" s="122" t="s">
        <v>1632</v>
      </c>
      <c r="E6695" s="124" t="s">
        <v>1581</v>
      </c>
      <c r="F6695" s="124"/>
      <c r="G6695" s="125" t="s">
        <v>1633</v>
      </c>
      <c r="H6695" s="126" t="n">
        <v>0.00046</v>
      </c>
      <c r="I6695" s="127" t="n">
        <f aca="false">L6695</f>
        <v>9.48</v>
      </c>
      <c r="J6695" s="127" t="n">
        <f aca="false">M6695</f>
        <v>0</v>
      </c>
      <c r="L6695" s="108" t="n">
        <f aca="false">TRUNC(N6695-N6695*$O$2,2)</f>
        <v>9.48</v>
      </c>
      <c r="M6695" s="108" t="n">
        <f aca="false">TRUNC(O6695-O6695*$O$2,2)</f>
        <v>0</v>
      </c>
      <c r="N6695" s="0" t="s">
        <v>1634</v>
      </c>
      <c r="O6695" s="0" t="s">
        <v>1635</v>
      </c>
    </row>
    <row r="6696" customFormat="false" ht="12.75" hidden="false" customHeight="false" outlineLevel="0" collapsed="false">
      <c r="A6696" s="122" t="s">
        <v>1578</v>
      </c>
      <c r="B6696" s="123" t="n">
        <v>11240</v>
      </c>
      <c r="C6696" s="122" t="s">
        <v>50</v>
      </c>
      <c r="D6696" s="122" t="s">
        <v>1782</v>
      </c>
      <c r="E6696" s="124" t="s">
        <v>1581</v>
      </c>
      <c r="F6696" s="124"/>
      <c r="G6696" s="125" t="s">
        <v>24</v>
      </c>
      <c r="H6696" s="126" t="n">
        <v>2E-005</v>
      </c>
      <c r="I6696" s="127" t="n">
        <f aca="false">L6696</f>
        <v>37.22</v>
      </c>
      <c r="J6696" s="127" t="n">
        <f aca="false">M6696</f>
        <v>0</v>
      </c>
      <c r="L6696" s="108" t="n">
        <f aca="false">TRUNC(N6696-N6696*$O$2,2)</f>
        <v>37.22</v>
      </c>
      <c r="M6696" s="108" t="n">
        <f aca="false">TRUNC(O6696-O6696*$O$2,2)</f>
        <v>0</v>
      </c>
      <c r="N6696" s="0" t="s">
        <v>1783</v>
      </c>
      <c r="O6696" s="0" t="s">
        <v>1635</v>
      </c>
    </row>
    <row r="6697" customFormat="false" ht="12.75" hidden="false" customHeight="false" outlineLevel="0" collapsed="false">
      <c r="A6697" s="122" t="s">
        <v>1578</v>
      </c>
      <c r="B6697" s="123" t="n">
        <v>10362</v>
      </c>
      <c r="C6697" s="122" t="s">
        <v>50</v>
      </c>
      <c r="D6697" s="122" t="s">
        <v>1674</v>
      </c>
      <c r="E6697" s="124" t="s">
        <v>1642</v>
      </c>
      <c r="F6697" s="124"/>
      <c r="G6697" s="125" t="s">
        <v>24</v>
      </c>
      <c r="H6697" s="126" t="n">
        <v>0.0009</v>
      </c>
      <c r="I6697" s="127" t="n">
        <f aca="false">L6697</f>
        <v>9.78</v>
      </c>
      <c r="J6697" s="127" t="n">
        <f aca="false">M6697</f>
        <v>0</v>
      </c>
      <c r="L6697" s="108" t="n">
        <f aca="false">TRUNC(N6697-N6697*$O$2,2)</f>
        <v>9.78</v>
      </c>
      <c r="M6697" s="108" t="n">
        <f aca="false">TRUNC(O6697-O6697*$O$2,2)</f>
        <v>0</v>
      </c>
      <c r="N6697" s="0" t="s">
        <v>1675</v>
      </c>
      <c r="O6697" s="0" t="s">
        <v>1644</v>
      </c>
    </row>
    <row r="6698" customFormat="false" ht="25.5" hidden="false" customHeight="false" outlineLevel="0" collapsed="false">
      <c r="A6698" s="122" t="s">
        <v>1578</v>
      </c>
      <c r="B6698" s="123" t="n">
        <v>10761</v>
      </c>
      <c r="C6698" s="122" t="s">
        <v>50</v>
      </c>
      <c r="D6698" s="122" t="s">
        <v>1641</v>
      </c>
      <c r="E6698" s="124" t="s">
        <v>1642</v>
      </c>
      <c r="F6698" s="124"/>
      <c r="G6698" s="125" t="s">
        <v>24</v>
      </c>
      <c r="H6698" s="126" t="n">
        <v>0.02036</v>
      </c>
      <c r="I6698" s="127" t="n">
        <f aca="false">L6698</f>
        <v>3.9</v>
      </c>
      <c r="J6698" s="127" t="n">
        <f aca="false">M6698</f>
        <v>0.07</v>
      </c>
      <c r="L6698" s="108" t="n">
        <f aca="false">TRUNC(N6698-N6698*$O$2,2)</f>
        <v>3.9</v>
      </c>
      <c r="M6698" s="108" t="n">
        <f aca="false">TRUNC(O6698-O6698*$O$2,2)</f>
        <v>0.07</v>
      </c>
      <c r="N6698" s="0" t="s">
        <v>1643</v>
      </c>
      <c r="O6698" s="0" t="s">
        <v>2080</v>
      </c>
    </row>
    <row r="6699" customFormat="false" ht="12.75" hidden="false" customHeight="false" outlineLevel="0" collapsed="false">
      <c r="A6699" s="122" t="s">
        <v>1578</v>
      </c>
      <c r="B6699" s="123" t="n">
        <v>11241</v>
      </c>
      <c r="C6699" s="122" t="s">
        <v>50</v>
      </c>
      <c r="D6699" s="122" t="s">
        <v>1836</v>
      </c>
      <c r="E6699" s="124" t="s">
        <v>1581</v>
      </c>
      <c r="F6699" s="124"/>
      <c r="G6699" s="125" t="s">
        <v>24</v>
      </c>
      <c r="H6699" s="126" t="n">
        <v>2E-005</v>
      </c>
      <c r="I6699" s="127" t="n">
        <f aca="false">L6699</f>
        <v>127.22</v>
      </c>
      <c r="J6699" s="127" t="n">
        <f aca="false">M6699</f>
        <v>0</v>
      </c>
      <c r="L6699" s="108" t="n">
        <f aca="false">TRUNC(N6699-N6699*$O$2,2)</f>
        <v>127.22</v>
      </c>
      <c r="M6699" s="108" t="n">
        <f aca="false">TRUNC(O6699-O6699*$O$2,2)</f>
        <v>0</v>
      </c>
      <c r="N6699" s="0" t="s">
        <v>1837</v>
      </c>
      <c r="O6699" s="0" t="s">
        <v>1635</v>
      </c>
    </row>
    <row r="6700" customFormat="false" ht="25.5" hidden="false" customHeight="false" outlineLevel="0" collapsed="false">
      <c r="A6700" s="122" t="s">
        <v>1578</v>
      </c>
      <c r="B6700" s="123" t="s">
        <v>1664</v>
      </c>
      <c r="C6700" s="122" t="s">
        <v>50</v>
      </c>
      <c r="D6700" s="122" t="s">
        <v>1665</v>
      </c>
      <c r="E6700" s="124" t="s">
        <v>1581</v>
      </c>
      <c r="F6700" s="124"/>
      <c r="G6700" s="125" t="s">
        <v>24</v>
      </c>
      <c r="H6700" s="126" t="n">
        <v>4E-005</v>
      </c>
      <c r="I6700" s="127" t="n">
        <f aca="false">L6700</f>
        <v>13.69</v>
      </c>
      <c r="J6700" s="127" t="n">
        <f aca="false">M6700</f>
        <v>0</v>
      </c>
      <c r="L6700" s="108" t="n">
        <f aca="false">TRUNC(N6700-N6700*$O$2,2)</f>
        <v>13.69</v>
      </c>
      <c r="M6700" s="108" t="n">
        <f aca="false">TRUNC(O6700-O6700*$O$2,2)</f>
        <v>0</v>
      </c>
      <c r="N6700" s="0" t="s">
        <v>1666</v>
      </c>
      <c r="O6700" s="0" t="s">
        <v>1635</v>
      </c>
    </row>
    <row r="6701" customFormat="false" ht="12.75" hidden="false" customHeight="false" outlineLevel="0" collapsed="false">
      <c r="A6701" s="122" t="s">
        <v>1578</v>
      </c>
      <c r="B6701" s="123" t="n">
        <v>10599</v>
      </c>
      <c r="C6701" s="122" t="s">
        <v>50</v>
      </c>
      <c r="D6701" s="122" t="s">
        <v>1648</v>
      </c>
      <c r="E6701" s="124" t="s">
        <v>1581</v>
      </c>
      <c r="F6701" s="124"/>
      <c r="G6701" s="125" t="s">
        <v>24</v>
      </c>
      <c r="H6701" s="126" t="n">
        <v>0.00036</v>
      </c>
      <c r="I6701" s="127" t="n">
        <f aca="false">L6701</f>
        <v>14.04</v>
      </c>
      <c r="J6701" s="127" t="n">
        <f aca="false">M6701</f>
        <v>0</v>
      </c>
      <c r="L6701" s="108" t="n">
        <f aca="false">TRUNC(N6701-N6701*$O$2,2)</f>
        <v>14.04</v>
      </c>
      <c r="M6701" s="108" t="n">
        <f aca="false">TRUNC(O6701-O6701*$O$2,2)</f>
        <v>0</v>
      </c>
      <c r="N6701" s="0" t="s">
        <v>1649</v>
      </c>
      <c r="O6701" s="0" t="s">
        <v>1635</v>
      </c>
    </row>
    <row r="6702" customFormat="false" ht="12.75" hidden="false" customHeight="false" outlineLevel="0" collapsed="false">
      <c r="A6702" s="122" t="s">
        <v>1578</v>
      </c>
      <c r="B6702" s="123" t="n">
        <v>2378</v>
      </c>
      <c r="C6702" s="122" t="s">
        <v>50</v>
      </c>
      <c r="D6702" s="122" t="s">
        <v>1657</v>
      </c>
      <c r="E6702" s="124" t="s">
        <v>1581</v>
      </c>
      <c r="F6702" s="124"/>
      <c r="G6702" s="125" t="s">
        <v>24</v>
      </c>
      <c r="H6702" s="126" t="n">
        <v>0.01595</v>
      </c>
      <c r="I6702" s="127" t="n">
        <f aca="false">L6702</f>
        <v>3.51</v>
      </c>
      <c r="J6702" s="127" t="n">
        <f aca="false">M6702</f>
        <v>0.05</v>
      </c>
      <c r="L6702" s="108" t="n">
        <f aca="false">TRUNC(N6702-N6702*$O$2,2)</f>
        <v>3.51</v>
      </c>
      <c r="M6702" s="108" t="n">
        <f aca="false">TRUNC(O6702-O6702*$O$2,2)</f>
        <v>0.05</v>
      </c>
      <c r="N6702" s="0" t="s">
        <v>1658</v>
      </c>
      <c r="O6702" s="0" t="s">
        <v>1623</v>
      </c>
    </row>
    <row r="6703" customFormat="false" ht="12.75" hidden="false" customHeight="false" outlineLevel="0" collapsed="false">
      <c r="A6703" s="122" t="s">
        <v>1578</v>
      </c>
      <c r="B6703" s="123" t="n">
        <v>941</v>
      </c>
      <c r="C6703" s="122" t="s">
        <v>50</v>
      </c>
      <c r="D6703" s="122" t="s">
        <v>1652</v>
      </c>
      <c r="E6703" s="124" t="s">
        <v>1581</v>
      </c>
      <c r="F6703" s="124"/>
      <c r="G6703" s="125" t="s">
        <v>24</v>
      </c>
      <c r="H6703" s="126" t="n">
        <v>0.0003</v>
      </c>
      <c r="I6703" s="127" t="n">
        <f aca="false">L6703</f>
        <v>148.56</v>
      </c>
      <c r="J6703" s="127" t="n">
        <f aca="false">M6703</f>
        <v>0.03</v>
      </c>
      <c r="L6703" s="108" t="n">
        <f aca="false">TRUNC(N6703-N6703*$O$2,2)</f>
        <v>148.56</v>
      </c>
      <c r="M6703" s="108" t="n">
        <f aca="false">TRUNC(O6703-O6703*$O$2,2)</f>
        <v>0.03</v>
      </c>
      <c r="N6703" s="0" t="s">
        <v>1653</v>
      </c>
      <c r="O6703" s="0" t="s">
        <v>1612</v>
      </c>
    </row>
    <row r="6704" customFormat="false" ht="25.5" hidden="false" customHeight="false" outlineLevel="0" collapsed="false">
      <c r="A6704" s="122" t="s">
        <v>1578</v>
      </c>
      <c r="B6704" s="123" t="s">
        <v>1616</v>
      </c>
      <c r="C6704" s="122" t="s">
        <v>50</v>
      </c>
      <c r="D6704" s="122" t="s">
        <v>1617</v>
      </c>
      <c r="E6704" s="124" t="s">
        <v>1609</v>
      </c>
      <c r="F6704" s="124"/>
      <c r="G6704" s="125" t="s">
        <v>1610</v>
      </c>
      <c r="H6704" s="126" t="n">
        <v>0.1</v>
      </c>
      <c r="I6704" s="127" t="n">
        <f aca="false">L6704</f>
        <v>10.65</v>
      </c>
      <c r="J6704" s="127" t="n">
        <f aca="false">M6704</f>
        <v>1.06</v>
      </c>
      <c r="L6704" s="108" t="n">
        <f aca="false">TRUNC(N6704-N6704*$O$2,2)</f>
        <v>10.65</v>
      </c>
      <c r="M6704" s="108" t="n">
        <f aca="false">TRUNC(O6704-O6704*$O$2,2)</f>
        <v>1.06</v>
      </c>
      <c r="N6704" s="0" t="s">
        <v>1618</v>
      </c>
      <c r="O6704" s="0" t="s">
        <v>3106</v>
      </c>
    </row>
    <row r="6705" customFormat="false" ht="25.5" hidden="false" customHeight="false" outlineLevel="0" collapsed="false">
      <c r="A6705" s="122" t="s">
        <v>1578</v>
      </c>
      <c r="B6705" s="123" t="s">
        <v>1659</v>
      </c>
      <c r="C6705" s="122" t="s">
        <v>50</v>
      </c>
      <c r="D6705" s="122" t="s">
        <v>1660</v>
      </c>
      <c r="E6705" s="124" t="s">
        <v>1581</v>
      </c>
      <c r="F6705" s="124"/>
      <c r="G6705" s="125" t="s">
        <v>1633</v>
      </c>
      <c r="H6705" s="126" t="n">
        <v>0.00015</v>
      </c>
      <c r="I6705" s="127" t="n">
        <f aca="false">L6705</f>
        <v>50.57</v>
      </c>
      <c r="J6705" s="127" t="n">
        <f aca="false">M6705</f>
        <v>0</v>
      </c>
      <c r="L6705" s="108" t="n">
        <f aca="false">TRUNC(N6705-N6705*$O$2,2)</f>
        <v>50.57</v>
      </c>
      <c r="M6705" s="108" t="n">
        <f aca="false">TRUNC(O6705-O6705*$O$2,2)</f>
        <v>0</v>
      </c>
      <c r="N6705" s="0" t="s">
        <v>1661</v>
      </c>
      <c r="O6705" s="0" t="s">
        <v>1635</v>
      </c>
    </row>
    <row r="6706" customFormat="false" ht="25.5" hidden="false" customHeight="false" outlineLevel="0" collapsed="false">
      <c r="A6706" s="122" t="s">
        <v>1578</v>
      </c>
      <c r="B6706" s="123" t="s">
        <v>1744</v>
      </c>
      <c r="C6706" s="122" t="s">
        <v>50</v>
      </c>
      <c r="D6706" s="122" t="s">
        <v>1745</v>
      </c>
      <c r="E6706" s="124" t="s">
        <v>1609</v>
      </c>
      <c r="F6706" s="124"/>
      <c r="G6706" s="125" t="s">
        <v>1610</v>
      </c>
      <c r="H6706" s="126" t="n">
        <v>0.1</v>
      </c>
      <c r="I6706" s="127" t="n">
        <f aca="false">L6706</f>
        <v>14.93</v>
      </c>
      <c r="J6706" s="127" t="n">
        <f aca="false">M6706</f>
        <v>1.49</v>
      </c>
      <c r="L6706" s="108" t="n">
        <f aca="false">TRUNC(N6706-N6706*$O$2,2)</f>
        <v>14.93</v>
      </c>
      <c r="M6706" s="108" t="n">
        <f aca="false">TRUNC(O6706-O6706*$O$2,2)</f>
        <v>1.49</v>
      </c>
      <c r="N6706" s="0" t="s">
        <v>1746</v>
      </c>
      <c r="O6706" s="0" t="s">
        <v>1952</v>
      </c>
    </row>
    <row r="6707" customFormat="false" ht="12.75" hidden="false" customHeight="false" outlineLevel="0" collapsed="false">
      <c r="A6707" s="122" t="s">
        <v>1578</v>
      </c>
      <c r="B6707" s="123" t="n">
        <v>10596</v>
      </c>
      <c r="C6707" s="122" t="s">
        <v>50</v>
      </c>
      <c r="D6707" s="122" t="s">
        <v>1672</v>
      </c>
      <c r="E6707" s="124" t="s">
        <v>1581</v>
      </c>
      <c r="F6707" s="124"/>
      <c r="G6707" s="125" t="s">
        <v>24</v>
      </c>
      <c r="H6707" s="126" t="n">
        <v>0.0009</v>
      </c>
      <c r="I6707" s="127" t="n">
        <f aca="false">L6707</f>
        <v>3.82</v>
      </c>
      <c r="J6707" s="127" t="n">
        <f aca="false">M6707</f>
        <v>0</v>
      </c>
      <c r="L6707" s="108" t="n">
        <f aca="false">TRUNC(N6707-N6707*$O$2,2)</f>
        <v>3.82</v>
      </c>
      <c r="M6707" s="108" t="n">
        <f aca="false">TRUNC(O6707-O6707*$O$2,2)</f>
        <v>0</v>
      </c>
      <c r="N6707" s="0" t="s">
        <v>1673</v>
      </c>
      <c r="O6707" s="0" t="s">
        <v>1635</v>
      </c>
    </row>
    <row r="6708" customFormat="false" ht="12.75" hidden="false" customHeight="false" outlineLevel="0" collapsed="false">
      <c r="A6708" s="122" t="s">
        <v>1578</v>
      </c>
      <c r="B6708" s="123" t="n">
        <v>10579</v>
      </c>
      <c r="C6708" s="122" t="s">
        <v>50</v>
      </c>
      <c r="D6708" s="122" t="s">
        <v>1818</v>
      </c>
      <c r="E6708" s="124" t="s">
        <v>1581</v>
      </c>
      <c r="F6708" s="124"/>
      <c r="G6708" s="125" t="s">
        <v>24</v>
      </c>
      <c r="H6708" s="126" t="n">
        <v>2E-005</v>
      </c>
      <c r="I6708" s="127" t="n">
        <f aca="false">L6708</f>
        <v>20.98</v>
      </c>
      <c r="J6708" s="127" t="n">
        <f aca="false">M6708</f>
        <v>0</v>
      </c>
      <c r="L6708" s="108" t="n">
        <f aca="false">TRUNC(N6708-N6708*$O$2,2)</f>
        <v>20.98</v>
      </c>
      <c r="M6708" s="108" t="n">
        <f aca="false">TRUNC(O6708-O6708*$O$2,2)</f>
        <v>0</v>
      </c>
      <c r="N6708" s="0" t="s">
        <v>1819</v>
      </c>
      <c r="O6708" s="0" t="s">
        <v>1635</v>
      </c>
    </row>
    <row r="6709" customFormat="false" ht="25.5" hidden="false" customHeight="false" outlineLevel="0" collapsed="false">
      <c r="A6709" s="122" t="s">
        <v>1578</v>
      </c>
      <c r="B6709" s="123" t="s">
        <v>1654</v>
      </c>
      <c r="C6709" s="122" t="s">
        <v>50</v>
      </c>
      <c r="D6709" s="122" t="s">
        <v>1655</v>
      </c>
      <c r="E6709" s="124" t="s">
        <v>1581</v>
      </c>
      <c r="F6709" s="124"/>
      <c r="G6709" s="125" t="s">
        <v>24</v>
      </c>
      <c r="H6709" s="126" t="n">
        <v>0.00012</v>
      </c>
      <c r="I6709" s="127" t="n">
        <f aca="false">L6709</f>
        <v>10.53</v>
      </c>
      <c r="J6709" s="127" t="n">
        <f aca="false">M6709</f>
        <v>0</v>
      </c>
      <c r="L6709" s="108" t="n">
        <f aca="false">TRUNC(N6709-N6709*$O$2,2)</f>
        <v>10.53</v>
      </c>
      <c r="M6709" s="108" t="n">
        <f aca="false">TRUNC(O6709-O6709*$O$2,2)</f>
        <v>0</v>
      </c>
      <c r="N6709" s="0" t="s">
        <v>1656</v>
      </c>
      <c r="O6709" s="0" t="s">
        <v>1635</v>
      </c>
    </row>
    <row r="6710" customFormat="false" ht="12.75" hidden="false" customHeight="false" outlineLevel="0" collapsed="false">
      <c r="A6710" s="122" t="s">
        <v>1578</v>
      </c>
      <c r="B6710" s="123" t="n">
        <v>9705</v>
      </c>
      <c r="C6710" s="122" t="s">
        <v>50</v>
      </c>
      <c r="D6710" s="122" t="s">
        <v>3785</v>
      </c>
      <c r="E6710" s="124" t="s">
        <v>1581</v>
      </c>
      <c r="F6710" s="124"/>
      <c r="G6710" s="125" t="s">
        <v>24</v>
      </c>
      <c r="H6710" s="126" t="n">
        <v>1</v>
      </c>
      <c r="I6710" s="127" t="n">
        <f aca="false">L6710</f>
        <v>0.81</v>
      </c>
      <c r="J6710" s="127" t="n">
        <f aca="false">M6710</f>
        <v>0.81</v>
      </c>
      <c r="L6710" s="108" t="n">
        <f aca="false">TRUNC(N6710-N6710*$O$2,2)</f>
        <v>0.81</v>
      </c>
      <c r="M6710" s="108" t="n">
        <f aca="false">TRUNC(O6710-O6710*$O$2,2)</f>
        <v>0.81</v>
      </c>
      <c r="N6710" s="0" t="s">
        <v>2575</v>
      </c>
      <c r="O6710" s="0" t="s">
        <v>2575</v>
      </c>
    </row>
    <row r="6711" customFormat="false" ht="12.75" hidden="false" customHeight="false" outlineLevel="0" collapsed="false">
      <c r="A6711" s="122" t="s">
        <v>1578</v>
      </c>
      <c r="B6711" s="123" t="n">
        <v>10788</v>
      </c>
      <c r="C6711" s="122" t="s">
        <v>50</v>
      </c>
      <c r="D6711" s="122" t="s">
        <v>1650</v>
      </c>
      <c r="E6711" s="124" t="s">
        <v>1581</v>
      </c>
      <c r="F6711" s="124"/>
      <c r="G6711" s="125" t="s">
        <v>24</v>
      </c>
      <c r="H6711" s="126" t="n">
        <v>2E-005</v>
      </c>
      <c r="I6711" s="127" t="n">
        <f aca="false">L6711</f>
        <v>28.8</v>
      </c>
      <c r="J6711" s="127" t="n">
        <f aca="false">M6711</f>
        <v>0</v>
      </c>
      <c r="L6711" s="108" t="n">
        <f aca="false">TRUNC(N6711-N6711*$O$2,2)</f>
        <v>28.8</v>
      </c>
      <c r="M6711" s="108" t="n">
        <f aca="false">TRUNC(O6711-O6711*$O$2,2)</f>
        <v>0</v>
      </c>
      <c r="N6711" s="0" t="s">
        <v>1651</v>
      </c>
      <c r="O6711" s="0" t="s">
        <v>1635</v>
      </c>
    </row>
    <row r="6712" customFormat="false" ht="12.75" hidden="false" customHeight="false" outlineLevel="0" collapsed="false">
      <c r="A6712" s="122" t="s">
        <v>1578</v>
      </c>
      <c r="B6712" s="123" t="n">
        <v>10492</v>
      </c>
      <c r="C6712" s="122" t="s">
        <v>50</v>
      </c>
      <c r="D6712" s="122" t="s">
        <v>1662</v>
      </c>
      <c r="E6712" s="124" t="s">
        <v>1581</v>
      </c>
      <c r="F6712" s="124"/>
      <c r="G6712" s="125" t="s">
        <v>24</v>
      </c>
      <c r="H6712" s="126" t="n">
        <v>0.0009</v>
      </c>
      <c r="I6712" s="127" t="n">
        <f aca="false">L6712</f>
        <v>148.29</v>
      </c>
      <c r="J6712" s="127" t="n">
        <f aca="false">M6712</f>
        <v>0.13</v>
      </c>
      <c r="L6712" s="108" t="n">
        <f aca="false">TRUNC(N6712-N6712*$O$2,2)</f>
        <v>148.29</v>
      </c>
      <c r="M6712" s="108" t="n">
        <f aca="false">TRUNC(O6712-O6712*$O$2,2)</f>
        <v>0.13</v>
      </c>
      <c r="N6712" s="0" t="s">
        <v>1663</v>
      </c>
      <c r="O6712" s="0" t="s">
        <v>2318</v>
      </c>
    </row>
    <row r="6713" customFormat="false" ht="12.75" hidden="false" customHeight="false" outlineLevel="0" collapsed="false">
      <c r="A6713" s="122" t="s">
        <v>1578</v>
      </c>
      <c r="B6713" s="123" t="n">
        <v>158</v>
      </c>
      <c r="C6713" s="122" t="s">
        <v>50</v>
      </c>
      <c r="D6713" s="122" t="s">
        <v>1676</v>
      </c>
      <c r="E6713" s="124" t="s">
        <v>1581</v>
      </c>
      <c r="F6713" s="124"/>
      <c r="G6713" s="125" t="s">
        <v>24</v>
      </c>
      <c r="H6713" s="126" t="n">
        <v>0.02036</v>
      </c>
      <c r="I6713" s="127" t="n">
        <f aca="false">L6713</f>
        <v>10.92</v>
      </c>
      <c r="J6713" s="127" t="n">
        <f aca="false">M6713</f>
        <v>0.21</v>
      </c>
      <c r="L6713" s="108" t="n">
        <f aca="false">TRUNC(N6713-N6713*$O$2,2)</f>
        <v>10.92</v>
      </c>
      <c r="M6713" s="108" t="n">
        <f aca="false">TRUNC(O6713-O6713*$O$2,2)</f>
        <v>0.21</v>
      </c>
      <c r="N6713" s="0" t="s">
        <v>1677</v>
      </c>
      <c r="O6713" s="0" t="s">
        <v>1980</v>
      </c>
    </row>
    <row r="6714" customFormat="false" ht="12.75" hidden="false" customHeight="false" outlineLevel="0" collapsed="false">
      <c r="A6714" s="115"/>
      <c r="B6714" s="115"/>
      <c r="C6714" s="115"/>
      <c r="D6714" s="115"/>
      <c r="E6714" s="115"/>
      <c r="F6714" s="116"/>
      <c r="G6714" s="115"/>
      <c r="H6714" s="116"/>
      <c r="I6714" s="115"/>
      <c r="J6714" s="116"/>
      <c r="L6714" s="108"/>
      <c r="M6714" s="108" t="n">
        <f aca="false">TRUNC(O6714-O6714*$O$2,2)</f>
        <v>2.55</v>
      </c>
      <c r="N6714" s="0" t="s">
        <v>1574</v>
      </c>
      <c r="O6714" s="0" t="n">
        <v>3.27</v>
      </c>
    </row>
    <row r="6715" customFormat="false" ht="12.75" hidden="false" customHeight="false" outlineLevel="0" collapsed="false">
      <c r="A6715" s="115"/>
      <c r="B6715" s="115"/>
      <c r="C6715" s="115"/>
      <c r="D6715" s="115"/>
      <c r="E6715" s="115"/>
      <c r="F6715" s="116"/>
      <c r="G6715" s="115"/>
      <c r="H6715" s="117" t="s">
        <v>1575</v>
      </c>
      <c r="I6715" s="117"/>
      <c r="J6715" s="118" t="n">
        <f aca="false">M6715</f>
        <v>4.79</v>
      </c>
      <c r="L6715" s="108" t="n">
        <f aca="false">TRUNC(N6715-N6715*$O$2,2)</f>
        <v>0</v>
      </c>
      <c r="M6715" s="108" t="n">
        <f aca="false">TRUNC(O6715-O6715*$O$2,2)</f>
        <v>4.79</v>
      </c>
      <c r="N6715" s="0" t="n">
        <v>0</v>
      </c>
      <c r="O6715" s="0" t="n">
        <v>6.14</v>
      </c>
    </row>
    <row r="6716" customFormat="false" ht="13.5" hidden="false" customHeight="false" outlineLevel="0" collapsed="false">
      <c r="A6716" s="30"/>
      <c r="B6716" s="30"/>
      <c r="C6716" s="30"/>
      <c r="D6716" s="30"/>
      <c r="E6716" s="30"/>
      <c r="F6716" s="30"/>
      <c r="G6716" s="30"/>
      <c r="H6716" s="119"/>
      <c r="I6716" s="30"/>
      <c r="J6716" s="120"/>
      <c r="L6716" s="108"/>
      <c r="M6716" s="108" t="n">
        <f aca="false">TRUNC(O6716-O6716*$O$2,2)</f>
        <v>19.16</v>
      </c>
      <c r="N6716" s="0" t="s">
        <v>1576</v>
      </c>
      <c r="O6716" s="0" t="n">
        <v>24.56</v>
      </c>
    </row>
    <row r="6717" customFormat="false" ht="13.5" hidden="false" customHeight="false" outlineLevel="0" collapsed="false">
      <c r="A6717" s="121"/>
      <c r="B6717" s="121"/>
      <c r="C6717" s="121"/>
      <c r="D6717" s="121"/>
      <c r="E6717" s="121"/>
      <c r="F6717" s="121"/>
      <c r="G6717" s="121"/>
      <c r="H6717" s="121"/>
      <c r="I6717" s="121"/>
      <c r="J6717" s="121"/>
      <c r="L6717" s="108" t="n">
        <f aca="false">TRUNC(N6717-N6717*$O$2,2)</f>
        <v>0</v>
      </c>
      <c r="M6717" s="108" t="n">
        <f aca="false">TRUNC(O6717-O6717*$O$2,2)</f>
        <v>0</v>
      </c>
      <c r="N6717" s="0" t="n">
        <v>0</v>
      </c>
      <c r="O6717" s="0" t="n">
        <v>0</v>
      </c>
    </row>
    <row r="6718" customFormat="false" ht="15" hidden="false" customHeight="false" outlineLevel="0" collapsed="false">
      <c r="A6718" s="98" t="s">
        <v>1056</v>
      </c>
      <c r="B6718" s="99" t="s">
        <v>8</v>
      </c>
      <c r="C6718" s="98" t="s">
        <v>9</v>
      </c>
      <c r="D6718" s="98" t="s">
        <v>10</v>
      </c>
      <c r="E6718" s="100" t="s">
        <v>1565</v>
      </c>
      <c r="F6718" s="100"/>
      <c r="G6718" s="101" t="s">
        <v>11</v>
      </c>
      <c r="H6718" s="99" t="s">
        <v>12</v>
      </c>
      <c r="I6718" s="99" t="s">
        <v>13</v>
      </c>
      <c r="J6718" s="99" t="s">
        <v>15</v>
      </c>
      <c r="L6718" s="108"/>
      <c r="M6718" s="108"/>
    </row>
    <row r="6719" customFormat="false" ht="26.45" hidden="false" customHeight="true" outlineLevel="0" collapsed="false">
      <c r="A6719" s="102" t="s">
        <v>1566</v>
      </c>
      <c r="B6719" s="103" t="s">
        <v>1057</v>
      </c>
      <c r="C6719" s="102" t="s">
        <v>50</v>
      </c>
      <c r="D6719" s="102" t="s">
        <v>1058</v>
      </c>
      <c r="E6719" s="104" t="s">
        <v>3773</v>
      </c>
      <c r="F6719" s="104"/>
      <c r="G6719" s="105" t="s">
        <v>24</v>
      </c>
      <c r="H6719" s="106" t="n">
        <v>1</v>
      </c>
      <c r="I6719" s="107" t="n">
        <f aca="false">L6719</f>
        <v>10.92</v>
      </c>
      <c r="J6719" s="107" t="n">
        <f aca="false">M6719</f>
        <v>10.92</v>
      </c>
      <c r="L6719" s="108" t="n">
        <f aca="false">TRUNC(N6719-N6719*$O$2,2)</f>
        <v>10.92</v>
      </c>
      <c r="M6719" s="108" t="n">
        <f aca="false">TRUNC(O6719-O6719*$O$2,2)</f>
        <v>10.92</v>
      </c>
      <c r="N6719" s="0" t="n">
        <v>14</v>
      </c>
      <c r="O6719" s="0" t="n">
        <v>14</v>
      </c>
    </row>
    <row r="6720" customFormat="false" ht="15" hidden="false" customHeight="false" outlineLevel="0" collapsed="false">
      <c r="A6720" s="98"/>
      <c r="B6720" s="99" t="s">
        <v>8</v>
      </c>
      <c r="C6720" s="98" t="s">
        <v>9</v>
      </c>
      <c r="D6720" s="98" t="s">
        <v>10</v>
      </c>
      <c r="E6720" s="100" t="s">
        <v>1565</v>
      </c>
      <c r="F6720" s="100"/>
      <c r="G6720" s="101" t="s">
        <v>11</v>
      </c>
      <c r="H6720" s="99" t="s">
        <v>12</v>
      </c>
      <c r="I6720" s="99" t="s">
        <v>13</v>
      </c>
      <c r="J6720" s="99" t="s">
        <v>15</v>
      </c>
      <c r="L6720" s="108"/>
      <c r="M6720" s="108"/>
    </row>
    <row r="6721" customFormat="false" ht="25.5" hidden="false" customHeight="false" outlineLevel="0" collapsed="false">
      <c r="A6721" s="109" t="s">
        <v>1566</v>
      </c>
      <c r="B6721" s="110" t="n">
        <v>10552</v>
      </c>
      <c r="C6721" s="109" t="s">
        <v>50</v>
      </c>
      <c r="D6721" s="109" t="s">
        <v>1734</v>
      </c>
      <c r="E6721" s="111" t="s">
        <v>1621</v>
      </c>
      <c r="F6721" s="111"/>
      <c r="G6721" s="112" t="s">
        <v>1610</v>
      </c>
      <c r="H6721" s="113" t="n">
        <v>0.2</v>
      </c>
      <c r="I6721" s="114" t="n">
        <f aca="false">L6721</f>
        <v>2.84</v>
      </c>
      <c r="J6721" s="114" t="n">
        <f aca="false">M6721</f>
        <v>0.56</v>
      </c>
      <c r="L6721" s="108" t="n">
        <f aca="false">TRUNC(N6721-N6721*$O$2,2)</f>
        <v>2.84</v>
      </c>
      <c r="M6721" s="108" t="n">
        <f aca="false">TRUNC(O6721-O6721*$O$2,2)</f>
        <v>0.56</v>
      </c>
      <c r="N6721" s="0" t="s">
        <v>1735</v>
      </c>
      <c r="O6721" s="0" t="s">
        <v>2352</v>
      </c>
    </row>
    <row r="6722" customFormat="false" ht="25.5" hidden="false" customHeight="false" outlineLevel="0" collapsed="false">
      <c r="A6722" s="109" t="s">
        <v>1566</v>
      </c>
      <c r="B6722" s="110" t="n">
        <v>10549</v>
      </c>
      <c r="C6722" s="109" t="s">
        <v>50</v>
      </c>
      <c r="D6722" s="109" t="s">
        <v>1620</v>
      </c>
      <c r="E6722" s="111" t="s">
        <v>1621</v>
      </c>
      <c r="F6722" s="111"/>
      <c r="G6722" s="112" t="s">
        <v>1610</v>
      </c>
      <c r="H6722" s="113" t="n">
        <v>0.2</v>
      </c>
      <c r="I6722" s="114" t="n">
        <f aca="false">L6722</f>
        <v>2.95</v>
      </c>
      <c r="J6722" s="114" t="n">
        <f aca="false">M6722</f>
        <v>0.58</v>
      </c>
      <c r="L6722" s="108" t="n">
        <f aca="false">TRUNC(N6722-N6722*$O$2,2)</f>
        <v>2.95</v>
      </c>
      <c r="M6722" s="108" t="n">
        <f aca="false">TRUNC(O6722-O6722*$O$2,2)</f>
        <v>0.58</v>
      </c>
      <c r="N6722" s="0" t="s">
        <v>1622</v>
      </c>
      <c r="O6722" s="0" t="s">
        <v>1626</v>
      </c>
    </row>
    <row r="6723" customFormat="false" ht="12.75" hidden="false" customHeight="false" outlineLevel="0" collapsed="false">
      <c r="A6723" s="122" t="s">
        <v>1578</v>
      </c>
      <c r="B6723" s="123" t="n">
        <v>13378</v>
      </c>
      <c r="C6723" s="122" t="s">
        <v>50</v>
      </c>
      <c r="D6723" s="122" t="s">
        <v>3786</v>
      </c>
      <c r="E6723" s="124" t="s">
        <v>1581</v>
      </c>
      <c r="F6723" s="124"/>
      <c r="G6723" s="125" t="s">
        <v>24</v>
      </c>
      <c r="H6723" s="126" t="n">
        <v>1</v>
      </c>
      <c r="I6723" s="127" t="n">
        <f aca="false">L6723</f>
        <v>4.68</v>
      </c>
      <c r="J6723" s="127" t="n">
        <f aca="false">M6723</f>
        <v>4.68</v>
      </c>
      <c r="L6723" s="108" t="n">
        <f aca="false">TRUNC(N6723-N6723*$O$2,2)</f>
        <v>4.68</v>
      </c>
      <c r="M6723" s="108" t="n">
        <f aca="false">TRUNC(O6723-O6723*$O$2,2)</f>
        <v>4.68</v>
      </c>
      <c r="N6723" s="0" t="s">
        <v>3787</v>
      </c>
      <c r="O6723" s="0" t="s">
        <v>3787</v>
      </c>
    </row>
    <row r="6724" customFormat="false" ht="25.5" hidden="false" customHeight="false" outlineLevel="0" collapsed="false">
      <c r="A6724" s="122" t="s">
        <v>1578</v>
      </c>
      <c r="B6724" s="123" t="s">
        <v>1616</v>
      </c>
      <c r="C6724" s="122" t="s">
        <v>50</v>
      </c>
      <c r="D6724" s="122" t="s">
        <v>1617</v>
      </c>
      <c r="E6724" s="124" t="s">
        <v>1609</v>
      </c>
      <c r="F6724" s="124"/>
      <c r="G6724" s="125" t="s">
        <v>1610</v>
      </c>
      <c r="H6724" s="126" t="n">
        <v>0.2</v>
      </c>
      <c r="I6724" s="127" t="n">
        <f aca="false">L6724</f>
        <v>10.65</v>
      </c>
      <c r="J6724" s="127" t="n">
        <f aca="false">M6724</f>
        <v>2.13</v>
      </c>
      <c r="L6724" s="108" t="n">
        <f aca="false">TRUNC(N6724-N6724*$O$2,2)</f>
        <v>10.65</v>
      </c>
      <c r="M6724" s="108" t="n">
        <f aca="false">TRUNC(O6724-O6724*$O$2,2)</f>
        <v>2.13</v>
      </c>
      <c r="N6724" s="0" t="s">
        <v>1618</v>
      </c>
      <c r="O6724" s="0" t="s">
        <v>3105</v>
      </c>
    </row>
    <row r="6725" customFormat="false" ht="25.5" hidden="false" customHeight="false" outlineLevel="0" collapsed="false">
      <c r="A6725" s="122" t="s">
        <v>1578</v>
      </c>
      <c r="B6725" s="123" t="s">
        <v>1744</v>
      </c>
      <c r="C6725" s="122" t="s">
        <v>50</v>
      </c>
      <c r="D6725" s="122" t="s">
        <v>1745</v>
      </c>
      <c r="E6725" s="124" t="s">
        <v>1609</v>
      </c>
      <c r="F6725" s="124"/>
      <c r="G6725" s="125" t="s">
        <v>1610</v>
      </c>
      <c r="H6725" s="126" t="n">
        <v>0.2</v>
      </c>
      <c r="I6725" s="127" t="n">
        <f aca="false">L6725</f>
        <v>14.93</v>
      </c>
      <c r="J6725" s="127" t="n">
        <f aca="false">M6725</f>
        <v>2.98</v>
      </c>
      <c r="L6725" s="108" t="n">
        <f aca="false">TRUNC(N6725-N6725*$O$2,2)</f>
        <v>14.93</v>
      </c>
      <c r="M6725" s="108" t="n">
        <f aca="false">TRUNC(O6725-O6725*$O$2,2)</f>
        <v>2.98</v>
      </c>
      <c r="N6725" s="0" t="s">
        <v>1746</v>
      </c>
      <c r="O6725" s="0" t="s">
        <v>3104</v>
      </c>
    </row>
    <row r="6726" customFormat="false" ht="13.9" hidden="false" customHeight="true" outlineLevel="0" collapsed="false">
      <c r="A6726" s="134" t="s">
        <v>1630</v>
      </c>
      <c r="B6726" s="134"/>
      <c r="C6726" s="134"/>
      <c r="D6726" s="134"/>
      <c r="E6726" s="134"/>
      <c r="F6726" s="134"/>
      <c r="G6726" s="134"/>
      <c r="H6726" s="134"/>
      <c r="I6726" s="134"/>
      <c r="J6726" s="134"/>
      <c r="L6726" s="108" t="n">
        <f aca="false">TRUNC(N6726-N6726*$O$2,2)</f>
        <v>0</v>
      </c>
      <c r="M6726" s="108" t="n">
        <f aca="false">TRUNC(O6726-O6726*$O$2,2)</f>
        <v>0</v>
      </c>
      <c r="N6726" s="0" t="n">
        <v>0</v>
      </c>
      <c r="O6726" s="0" t="n">
        <v>0</v>
      </c>
    </row>
    <row r="6727" customFormat="false" ht="15" hidden="false" customHeight="false" outlineLevel="0" collapsed="false">
      <c r="A6727" s="98"/>
      <c r="B6727" s="99" t="s">
        <v>8</v>
      </c>
      <c r="C6727" s="98" t="s">
        <v>9</v>
      </c>
      <c r="D6727" s="98" t="s">
        <v>10</v>
      </c>
      <c r="E6727" s="100" t="s">
        <v>1565</v>
      </c>
      <c r="F6727" s="100"/>
      <c r="G6727" s="101" t="s">
        <v>11</v>
      </c>
      <c r="H6727" s="99" t="s">
        <v>12</v>
      </c>
      <c r="I6727" s="99" t="s">
        <v>13</v>
      </c>
      <c r="J6727" s="99" t="s">
        <v>15</v>
      </c>
      <c r="L6727" s="108"/>
      <c r="M6727" s="108"/>
    </row>
    <row r="6728" customFormat="false" ht="12.75" hidden="false" customHeight="false" outlineLevel="0" collapsed="false">
      <c r="A6728" s="122" t="s">
        <v>1578</v>
      </c>
      <c r="B6728" s="123" t="n">
        <v>10362</v>
      </c>
      <c r="C6728" s="122" t="s">
        <v>50</v>
      </c>
      <c r="D6728" s="122" t="s">
        <v>1674</v>
      </c>
      <c r="E6728" s="124" t="s">
        <v>1642</v>
      </c>
      <c r="F6728" s="124"/>
      <c r="G6728" s="125" t="s">
        <v>24</v>
      </c>
      <c r="H6728" s="126" t="n">
        <v>0.0018</v>
      </c>
      <c r="I6728" s="127" t="n">
        <f aca="false">L6728</f>
        <v>9.78</v>
      </c>
      <c r="J6728" s="127" t="n">
        <f aca="false">M6728</f>
        <v>0.01</v>
      </c>
      <c r="L6728" s="108" t="n">
        <f aca="false">TRUNC(N6728-N6728*$O$2,2)</f>
        <v>9.78</v>
      </c>
      <c r="M6728" s="108" t="n">
        <f aca="false">TRUNC(O6728-O6728*$O$2,2)</f>
        <v>0.01</v>
      </c>
      <c r="N6728" s="0" t="s">
        <v>1675</v>
      </c>
      <c r="O6728" s="0" t="s">
        <v>1678</v>
      </c>
    </row>
    <row r="6729" customFormat="false" ht="12.75" hidden="false" customHeight="false" outlineLevel="0" collapsed="false">
      <c r="A6729" s="122" t="s">
        <v>1578</v>
      </c>
      <c r="B6729" s="123" t="n">
        <v>10517</v>
      </c>
      <c r="C6729" s="122" t="s">
        <v>50</v>
      </c>
      <c r="D6729" s="122" t="s">
        <v>1669</v>
      </c>
      <c r="E6729" s="124" t="s">
        <v>1642</v>
      </c>
      <c r="F6729" s="124"/>
      <c r="G6729" s="125" t="s">
        <v>1670</v>
      </c>
      <c r="H6729" s="126" t="n">
        <v>0.00016</v>
      </c>
      <c r="I6729" s="127" t="n">
        <f aca="false">L6729</f>
        <v>234.15</v>
      </c>
      <c r="J6729" s="127" t="n">
        <f aca="false">M6729</f>
        <v>0.03</v>
      </c>
      <c r="L6729" s="108" t="n">
        <f aca="false">TRUNC(N6729-N6729*$O$2,2)</f>
        <v>234.15</v>
      </c>
      <c r="M6729" s="108" t="n">
        <f aca="false">TRUNC(O6729-O6729*$O$2,2)</f>
        <v>0.03</v>
      </c>
      <c r="N6729" s="0" t="s">
        <v>1671</v>
      </c>
      <c r="O6729" s="0" t="s">
        <v>1788</v>
      </c>
    </row>
    <row r="6730" customFormat="false" ht="12.75" hidden="false" customHeight="false" outlineLevel="0" collapsed="false">
      <c r="A6730" s="122" t="s">
        <v>1578</v>
      </c>
      <c r="B6730" s="123" t="n">
        <v>10599</v>
      </c>
      <c r="C6730" s="122" t="s">
        <v>50</v>
      </c>
      <c r="D6730" s="122" t="s">
        <v>1648</v>
      </c>
      <c r="E6730" s="124" t="s">
        <v>1581</v>
      </c>
      <c r="F6730" s="124"/>
      <c r="G6730" s="125" t="s">
        <v>24</v>
      </c>
      <c r="H6730" s="126" t="n">
        <v>0.00072</v>
      </c>
      <c r="I6730" s="127" t="n">
        <f aca="false">L6730</f>
        <v>14.04</v>
      </c>
      <c r="J6730" s="127" t="n">
        <f aca="false">M6730</f>
        <v>0</v>
      </c>
      <c r="L6730" s="108" t="n">
        <f aca="false">TRUNC(N6730-N6730*$O$2,2)</f>
        <v>14.04</v>
      </c>
      <c r="M6730" s="108" t="n">
        <f aca="false">TRUNC(O6730-O6730*$O$2,2)</f>
        <v>0</v>
      </c>
      <c r="N6730" s="0" t="s">
        <v>1649</v>
      </c>
      <c r="O6730" s="0" t="s">
        <v>1644</v>
      </c>
    </row>
    <row r="6731" customFormat="false" ht="12.75" hidden="false" customHeight="false" outlineLevel="0" collapsed="false">
      <c r="A6731" s="122" t="s">
        <v>1578</v>
      </c>
      <c r="B6731" s="123" t="n">
        <v>10596</v>
      </c>
      <c r="C6731" s="122" t="s">
        <v>50</v>
      </c>
      <c r="D6731" s="122" t="s">
        <v>1672</v>
      </c>
      <c r="E6731" s="124" t="s">
        <v>1581</v>
      </c>
      <c r="F6731" s="124"/>
      <c r="G6731" s="125" t="s">
        <v>24</v>
      </c>
      <c r="H6731" s="126" t="n">
        <v>0.0018</v>
      </c>
      <c r="I6731" s="127" t="n">
        <f aca="false">L6731</f>
        <v>3.82</v>
      </c>
      <c r="J6731" s="127" t="n">
        <f aca="false">M6731</f>
        <v>0</v>
      </c>
      <c r="L6731" s="108" t="n">
        <f aca="false">TRUNC(N6731-N6731*$O$2,2)</f>
        <v>3.82</v>
      </c>
      <c r="M6731" s="108" t="n">
        <f aca="false">TRUNC(O6731-O6731*$O$2,2)</f>
        <v>0</v>
      </c>
      <c r="N6731" s="0" t="s">
        <v>1673</v>
      </c>
      <c r="O6731" s="0" t="s">
        <v>1635</v>
      </c>
    </row>
    <row r="6732" customFormat="false" ht="12.75" hidden="false" customHeight="false" outlineLevel="0" collapsed="false">
      <c r="A6732" s="122" t="s">
        <v>1578</v>
      </c>
      <c r="B6732" s="123" t="n">
        <v>158</v>
      </c>
      <c r="C6732" s="122" t="s">
        <v>50</v>
      </c>
      <c r="D6732" s="122" t="s">
        <v>1676</v>
      </c>
      <c r="E6732" s="124" t="s">
        <v>1581</v>
      </c>
      <c r="F6732" s="124"/>
      <c r="G6732" s="125" t="s">
        <v>24</v>
      </c>
      <c r="H6732" s="126" t="n">
        <v>0.04072</v>
      </c>
      <c r="I6732" s="127" t="n">
        <f aca="false">L6732</f>
        <v>10.92</v>
      </c>
      <c r="J6732" s="127" t="n">
        <f aca="false">M6732</f>
        <v>0.44</v>
      </c>
      <c r="L6732" s="108" t="n">
        <f aca="false">TRUNC(N6732-N6732*$O$2,2)</f>
        <v>10.92</v>
      </c>
      <c r="M6732" s="108" t="n">
        <f aca="false">TRUNC(O6732-O6732*$O$2,2)</f>
        <v>0.44</v>
      </c>
      <c r="N6732" s="0" t="s">
        <v>1677</v>
      </c>
      <c r="O6732" s="0" t="s">
        <v>1933</v>
      </c>
    </row>
    <row r="6733" customFormat="false" ht="25.5" hidden="false" customHeight="false" outlineLevel="0" collapsed="false">
      <c r="A6733" s="122" t="s">
        <v>1578</v>
      </c>
      <c r="B6733" s="123" t="s">
        <v>1744</v>
      </c>
      <c r="C6733" s="122" t="s">
        <v>50</v>
      </c>
      <c r="D6733" s="122" t="s">
        <v>1745</v>
      </c>
      <c r="E6733" s="124" t="s">
        <v>1609</v>
      </c>
      <c r="F6733" s="124"/>
      <c r="G6733" s="125" t="s">
        <v>1610</v>
      </c>
      <c r="H6733" s="126" t="n">
        <v>0.2</v>
      </c>
      <c r="I6733" s="127" t="n">
        <f aca="false">L6733</f>
        <v>14.93</v>
      </c>
      <c r="J6733" s="127" t="n">
        <f aca="false">M6733</f>
        <v>2.98</v>
      </c>
      <c r="L6733" s="108" t="n">
        <f aca="false">TRUNC(N6733-N6733*$O$2,2)</f>
        <v>14.93</v>
      </c>
      <c r="M6733" s="108" t="n">
        <f aca="false">TRUNC(O6733-O6733*$O$2,2)</f>
        <v>2.98</v>
      </c>
      <c r="N6733" s="0" t="s">
        <v>1746</v>
      </c>
      <c r="O6733" s="0" t="s">
        <v>3104</v>
      </c>
    </row>
    <row r="6734" customFormat="false" ht="12.75" hidden="false" customHeight="false" outlineLevel="0" collapsed="false">
      <c r="A6734" s="122" t="s">
        <v>1578</v>
      </c>
      <c r="B6734" s="123" t="n">
        <v>1651</v>
      </c>
      <c r="C6734" s="122" t="s">
        <v>50</v>
      </c>
      <c r="D6734" s="122" t="s">
        <v>1638</v>
      </c>
      <c r="E6734" s="124" t="s">
        <v>1581</v>
      </c>
      <c r="F6734" s="124"/>
      <c r="G6734" s="125" t="s">
        <v>1639</v>
      </c>
      <c r="H6734" s="126" t="n">
        <v>0.00032</v>
      </c>
      <c r="I6734" s="127" t="n">
        <f aca="false">L6734</f>
        <v>4.95</v>
      </c>
      <c r="J6734" s="127" t="n">
        <f aca="false">M6734</f>
        <v>0</v>
      </c>
      <c r="L6734" s="108" t="n">
        <f aca="false">TRUNC(N6734-N6734*$O$2,2)</f>
        <v>4.95</v>
      </c>
      <c r="M6734" s="108" t="n">
        <f aca="false">TRUNC(O6734-O6734*$O$2,2)</f>
        <v>0</v>
      </c>
      <c r="N6734" s="0" t="s">
        <v>1640</v>
      </c>
      <c r="O6734" s="0" t="s">
        <v>1635</v>
      </c>
    </row>
    <row r="6735" customFormat="false" ht="12.75" hidden="false" customHeight="false" outlineLevel="0" collapsed="false">
      <c r="A6735" s="122" t="s">
        <v>1578</v>
      </c>
      <c r="B6735" s="123" t="n">
        <v>941</v>
      </c>
      <c r="C6735" s="122" t="s">
        <v>50</v>
      </c>
      <c r="D6735" s="122" t="s">
        <v>1652</v>
      </c>
      <c r="E6735" s="124" t="s">
        <v>1581</v>
      </c>
      <c r="F6735" s="124"/>
      <c r="G6735" s="125" t="s">
        <v>24</v>
      </c>
      <c r="H6735" s="126" t="n">
        <v>0.0006</v>
      </c>
      <c r="I6735" s="127" t="n">
        <f aca="false">L6735</f>
        <v>148.56</v>
      </c>
      <c r="J6735" s="127" t="n">
        <f aca="false">M6735</f>
        <v>0.08</v>
      </c>
      <c r="L6735" s="108" t="n">
        <f aca="false">TRUNC(N6735-N6735*$O$2,2)</f>
        <v>148.56</v>
      </c>
      <c r="M6735" s="108" t="n">
        <f aca="false">TRUNC(O6735-O6735*$O$2,2)</f>
        <v>0.08</v>
      </c>
      <c r="N6735" s="0" t="s">
        <v>1653</v>
      </c>
      <c r="O6735" s="0" t="s">
        <v>1917</v>
      </c>
    </row>
    <row r="6736" customFormat="false" ht="12.75" hidden="false" customHeight="false" outlineLevel="0" collapsed="false">
      <c r="A6736" s="122" t="s">
        <v>1578</v>
      </c>
      <c r="B6736" s="123" t="n">
        <v>4728</v>
      </c>
      <c r="C6736" s="122" t="s">
        <v>50</v>
      </c>
      <c r="D6736" s="122" t="s">
        <v>1667</v>
      </c>
      <c r="E6736" s="124" t="s">
        <v>1581</v>
      </c>
      <c r="F6736" s="124"/>
      <c r="G6736" s="125" t="s">
        <v>24</v>
      </c>
      <c r="H6736" s="126" t="n">
        <v>6E-005</v>
      </c>
      <c r="I6736" s="127" t="n">
        <f aca="false">L6736</f>
        <v>14.5</v>
      </c>
      <c r="J6736" s="127" t="n">
        <f aca="false">M6736</f>
        <v>0</v>
      </c>
      <c r="L6736" s="108" t="n">
        <f aca="false">TRUNC(N6736-N6736*$O$2,2)</f>
        <v>14.5</v>
      </c>
      <c r="M6736" s="108" t="n">
        <f aca="false">TRUNC(O6736-O6736*$O$2,2)</f>
        <v>0</v>
      </c>
      <c r="N6736" s="0" t="s">
        <v>1668</v>
      </c>
      <c r="O6736" s="0" t="s">
        <v>1635</v>
      </c>
    </row>
    <row r="6737" customFormat="false" ht="12.75" hidden="false" customHeight="false" outlineLevel="0" collapsed="false">
      <c r="A6737" s="122" t="s">
        <v>1578</v>
      </c>
      <c r="B6737" s="123" t="n">
        <v>4729</v>
      </c>
      <c r="C6737" s="122" t="s">
        <v>50</v>
      </c>
      <c r="D6737" s="122" t="s">
        <v>1636</v>
      </c>
      <c r="E6737" s="124" t="s">
        <v>1581</v>
      </c>
      <c r="F6737" s="124"/>
      <c r="G6737" s="125" t="s">
        <v>24</v>
      </c>
      <c r="H6737" s="126" t="n">
        <v>2E-005</v>
      </c>
      <c r="I6737" s="127" t="n">
        <f aca="false">L6737</f>
        <v>24.58</v>
      </c>
      <c r="J6737" s="127" t="n">
        <f aca="false">M6737</f>
        <v>0</v>
      </c>
      <c r="L6737" s="108" t="n">
        <f aca="false">TRUNC(N6737-N6737*$O$2,2)</f>
        <v>24.58</v>
      </c>
      <c r="M6737" s="108" t="n">
        <f aca="false">TRUNC(O6737-O6737*$O$2,2)</f>
        <v>0</v>
      </c>
      <c r="N6737" s="0" t="s">
        <v>1637</v>
      </c>
      <c r="O6737" s="0" t="s">
        <v>1635</v>
      </c>
    </row>
    <row r="6738" customFormat="false" ht="12.75" hidden="false" customHeight="false" outlineLevel="0" collapsed="false">
      <c r="A6738" s="122" t="s">
        <v>1578</v>
      </c>
      <c r="B6738" s="123" t="n">
        <v>10788</v>
      </c>
      <c r="C6738" s="122" t="s">
        <v>50</v>
      </c>
      <c r="D6738" s="122" t="s">
        <v>1650</v>
      </c>
      <c r="E6738" s="124" t="s">
        <v>1581</v>
      </c>
      <c r="F6738" s="124"/>
      <c r="G6738" s="125" t="s">
        <v>24</v>
      </c>
      <c r="H6738" s="126" t="n">
        <v>4E-005</v>
      </c>
      <c r="I6738" s="127" t="n">
        <f aca="false">L6738</f>
        <v>28.8</v>
      </c>
      <c r="J6738" s="127" t="n">
        <f aca="false">M6738</f>
        <v>0</v>
      </c>
      <c r="L6738" s="108" t="n">
        <f aca="false">TRUNC(N6738-N6738*$O$2,2)</f>
        <v>28.8</v>
      </c>
      <c r="M6738" s="108" t="n">
        <f aca="false">TRUNC(O6738-O6738*$O$2,2)</f>
        <v>0</v>
      </c>
      <c r="N6738" s="0" t="s">
        <v>1651</v>
      </c>
      <c r="O6738" s="0" t="s">
        <v>1635</v>
      </c>
    </row>
    <row r="6739" customFormat="false" ht="12.75" hidden="false" customHeight="false" outlineLevel="0" collapsed="false">
      <c r="A6739" s="122" t="s">
        <v>1578</v>
      </c>
      <c r="B6739" s="123" t="n">
        <v>11242</v>
      </c>
      <c r="C6739" s="122" t="s">
        <v>50</v>
      </c>
      <c r="D6739" s="122" t="s">
        <v>1829</v>
      </c>
      <c r="E6739" s="124" t="s">
        <v>1581</v>
      </c>
      <c r="F6739" s="124"/>
      <c r="G6739" s="125" t="s">
        <v>24</v>
      </c>
      <c r="H6739" s="126" t="n">
        <v>2E-005</v>
      </c>
      <c r="I6739" s="127" t="n">
        <f aca="false">L6739</f>
        <v>26.53</v>
      </c>
      <c r="J6739" s="127" t="n">
        <f aca="false">M6739</f>
        <v>0</v>
      </c>
      <c r="L6739" s="108" t="n">
        <f aca="false">TRUNC(N6739-N6739*$O$2,2)</f>
        <v>26.53</v>
      </c>
      <c r="M6739" s="108" t="n">
        <f aca="false">TRUNC(O6739-O6739*$O$2,2)</f>
        <v>0</v>
      </c>
      <c r="N6739" s="0" t="s">
        <v>1830</v>
      </c>
      <c r="O6739" s="0" t="s">
        <v>1635</v>
      </c>
    </row>
    <row r="6740" customFormat="false" ht="12.75" hidden="false" customHeight="false" outlineLevel="0" collapsed="false">
      <c r="A6740" s="122" t="s">
        <v>1578</v>
      </c>
      <c r="B6740" s="123" t="n">
        <v>10579</v>
      </c>
      <c r="C6740" s="122" t="s">
        <v>50</v>
      </c>
      <c r="D6740" s="122" t="s">
        <v>1818</v>
      </c>
      <c r="E6740" s="124" t="s">
        <v>1581</v>
      </c>
      <c r="F6740" s="124"/>
      <c r="G6740" s="125" t="s">
        <v>24</v>
      </c>
      <c r="H6740" s="126" t="n">
        <v>4E-005</v>
      </c>
      <c r="I6740" s="127" t="n">
        <f aca="false">L6740</f>
        <v>20.98</v>
      </c>
      <c r="J6740" s="127" t="n">
        <f aca="false">M6740</f>
        <v>0</v>
      </c>
      <c r="L6740" s="108" t="n">
        <f aca="false">TRUNC(N6740-N6740*$O$2,2)</f>
        <v>20.98</v>
      </c>
      <c r="M6740" s="108" t="n">
        <f aca="false">TRUNC(O6740-O6740*$O$2,2)</f>
        <v>0</v>
      </c>
      <c r="N6740" s="0" t="s">
        <v>1819</v>
      </c>
      <c r="O6740" s="0" t="s">
        <v>1635</v>
      </c>
    </row>
    <row r="6741" customFormat="false" ht="12.75" hidden="false" customHeight="false" outlineLevel="0" collapsed="false">
      <c r="A6741" s="122" t="s">
        <v>1578</v>
      </c>
      <c r="B6741" s="123" t="n">
        <v>13378</v>
      </c>
      <c r="C6741" s="122" t="s">
        <v>50</v>
      </c>
      <c r="D6741" s="122" t="s">
        <v>3786</v>
      </c>
      <c r="E6741" s="124" t="s">
        <v>1581</v>
      </c>
      <c r="F6741" s="124"/>
      <c r="G6741" s="125" t="s">
        <v>24</v>
      </c>
      <c r="H6741" s="126" t="n">
        <v>1</v>
      </c>
      <c r="I6741" s="127" t="n">
        <f aca="false">L6741</f>
        <v>4.68</v>
      </c>
      <c r="J6741" s="127" t="n">
        <f aca="false">M6741</f>
        <v>4.68</v>
      </c>
      <c r="L6741" s="108" t="n">
        <f aca="false">TRUNC(N6741-N6741*$O$2,2)</f>
        <v>4.68</v>
      </c>
      <c r="M6741" s="108" t="n">
        <f aca="false">TRUNC(O6741-O6741*$O$2,2)</f>
        <v>4.68</v>
      </c>
      <c r="N6741" s="0" t="s">
        <v>3787</v>
      </c>
      <c r="O6741" s="0" t="s">
        <v>3787</v>
      </c>
    </row>
    <row r="6742" customFormat="false" ht="25.5" hidden="false" customHeight="false" outlineLevel="0" collapsed="false">
      <c r="A6742" s="122" t="s">
        <v>1578</v>
      </c>
      <c r="B6742" s="123" t="n">
        <v>10761</v>
      </c>
      <c r="C6742" s="122" t="s">
        <v>50</v>
      </c>
      <c r="D6742" s="122" t="s">
        <v>1641</v>
      </c>
      <c r="E6742" s="124" t="s">
        <v>1642</v>
      </c>
      <c r="F6742" s="124"/>
      <c r="G6742" s="125" t="s">
        <v>24</v>
      </c>
      <c r="H6742" s="126" t="n">
        <v>0.04072</v>
      </c>
      <c r="I6742" s="127" t="n">
        <f aca="false">L6742</f>
        <v>3.9</v>
      </c>
      <c r="J6742" s="127" t="n">
        <f aca="false">M6742</f>
        <v>0.15</v>
      </c>
      <c r="L6742" s="108" t="n">
        <f aca="false">TRUNC(N6742-N6742*$O$2,2)</f>
        <v>3.9</v>
      </c>
      <c r="M6742" s="108" t="n">
        <f aca="false">TRUNC(O6742-O6742*$O$2,2)</f>
        <v>0.15</v>
      </c>
      <c r="N6742" s="0" t="s">
        <v>1643</v>
      </c>
      <c r="O6742" s="0" t="s">
        <v>2077</v>
      </c>
    </row>
    <row r="6743" customFormat="false" ht="25.5" hidden="false" customHeight="false" outlineLevel="0" collapsed="false">
      <c r="A6743" s="122" t="s">
        <v>1578</v>
      </c>
      <c r="B6743" s="123" t="s">
        <v>1631</v>
      </c>
      <c r="C6743" s="122" t="s">
        <v>50</v>
      </c>
      <c r="D6743" s="122" t="s">
        <v>1632</v>
      </c>
      <c r="E6743" s="124" t="s">
        <v>1581</v>
      </c>
      <c r="F6743" s="124"/>
      <c r="G6743" s="125" t="s">
        <v>1633</v>
      </c>
      <c r="H6743" s="126" t="n">
        <v>0.00092</v>
      </c>
      <c r="I6743" s="127" t="n">
        <f aca="false">L6743</f>
        <v>9.48</v>
      </c>
      <c r="J6743" s="127" t="n">
        <f aca="false">M6743</f>
        <v>0</v>
      </c>
      <c r="L6743" s="108" t="n">
        <f aca="false">TRUNC(N6743-N6743*$O$2,2)</f>
        <v>9.48</v>
      </c>
      <c r="M6743" s="108" t="n">
        <f aca="false">TRUNC(O6743-O6743*$O$2,2)</f>
        <v>0</v>
      </c>
      <c r="N6743" s="0" t="s">
        <v>1634</v>
      </c>
      <c r="O6743" s="0" t="s">
        <v>1644</v>
      </c>
    </row>
    <row r="6744" customFormat="false" ht="25.5" hidden="false" customHeight="false" outlineLevel="0" collapsed="false">
      <c r="A6744" s="122" t="s">
        <v>1578</v>
      </c>
      <c r="B6744" s="123" t="s">
        <v>1616</v>
      </c>
      <c r="C6744" s="122" t="s">
        <v>50</v>
      </c>
      <c r="D6744" s="122" t="s">
        <v>1617</v>
      </c>
      <c r="E6744" s="124" t="s">
        <v>1609</v>
      </c>
      <c r="F6744" s="124"/>
      <c r="G6744" s="125" t="s">
        <v>1610</v>
      </c>
      <c r="H6744" s="126" t="n">
        <v>0.2</v>
      </c>
      <c r="I6744" s="127" t="n">
        <f aca="false">L6744</f>
        <v>10.65</v>
      </c>
      <c r="J6744" s="127" t="n">
        <f aca="false">M6744</f>
        <v>2.13</v>
      </c>
      <c r="L6744" s="108" t="n">
        <f aca="false">TRUNC(N6744-N6744*$O$2,2)</f>
        <v>10.65</v>
      </c>
      <c r="M6744" s="108" t="n">
        <f aca="false">TRUNC(O6744-O6744*$O$2,2)</f>
        <v>2.13</v>
      </c>
      <c r="N6744" s="0" t="s">
        <v>1618</v>
      </c>
      <c r="O6744" s="0" t="s">
        <v>3105</v>
      </c>
    </row>
    <row r="6745" customFormat="false" ht="25.5" hidden="false" customHeight="false" outlineLevel="0" collapsed="false">
      <c r="A6745" s="122" t="s">
        <v>1578</v>
      </c>
      <c r="B6745" s="123" t="s">
        <v>1659</v>
      </c>
      <c r="C6745" s="122" t="s">
        <v>50</v>
      </c>
      <c r="D6745" s="122" t="s">
        <v>1660</v>
      </c>
      <c r="E6745" s="124" t="s">
        <v>1581</v>
      </c>
      <c r="F6745" s="124"/>
      <c r="G6745" s="125" t="s">
        <v>1633</v>
      </c>
      <c r="H6745" s="126" t="n">
        <v>0.0003</v>
      </c>
      <c r="I6745" s="127" t="n">
        <f aca="false">L6745</f>
        <v>50.57</v>
      </c>
      <c r="J6745" s="127" t="n">
        <f aca="false">M6745</f>
        <v>0</v>
      </c>
      <c r="L6745" s="108" t="n">
        <f aca="false">TRUNC(N6745-N6745*$O$2,2)</f>
        <v>50.57</v>
      </c>
      <c r="M6745" s="108" t="n">
        <f aca="false">TRUNC(O6745-O6745*$O$2,2)</f>
        <v>0</v>
      </c>
      <c r="N6745" s="0" t="s">
        <v>1661</v>
      </c>
      <c r="O6745" s="0" t="s">
        <v>1644</v>
      </c>
    </row>
    <row r="6746" customFormat="false" ht="25.5" hidden="false" customHeight="false" outlineLevel="0" collapsed="false">
      <c r="A6746" s="122" t="s">
        <v>1578</v>
      </c>
      <c r="B6746" s="123" t="s">
        <v>1654</v>
      </c>
      <c r="C6746" s="122" t="s">
        <v>50</v>
      </c>
      <c r="D6746" s="122" t="s">
        <v>1655</v>
      </c>
      <c r="E6746" s="124" t="s">
        <v>1581</v>
      </c>
      <c r="F6746" s="124"/>
      <c r="G6746" s="125" t="s">
        <v>24</v>
      </c>
      <c r="H6746" s="126" t="n">
        <v>0.00024</v>
      </c>
      <c r="I6746" s="127" t="n">
        <f aca="false">L6746</f>
        <v>10.53</v>
      </c>
      <c r="J6746" s="127" t="n">
        <f aca="false">M6746</f>
        <v>0</v>
      </c>
      <c r="L6746" s="108" t="n">
        <f aca="false">TRUNC(N6746-N6746*$O$2,2)</f>
        <v>10.53</v>
      </c>
      <c r="M6746" s="108" t="n">
        <f aca="false">TRUNC(O6746-O6746*$O$2,2)</f>
        <v>0</v>
      </c>
      <c r="N6746" s="0" t="s">
        <v>1656</v>
      </c>
      <c r="O6746" s="0" t="s">
        <v>1635</v>
      </c>
    </row>
    <row r="6747" customFormat="false" ht="25.5" hidden="false" customHeight="false" outlineLevel="0" collapsed="false">
      <c r="A6747" s="122" t="s">
        <v>1578</v>
      </c>
      <c r="B6747" s="123" t="s">
        <v>1664</v>
      </c>
      <c r="C6747" s="122" t="s">
        <v>50</v>
      </c>
      <c r="D6747" s="122" t="s">
        <v>1665</v>
      </c>
      <c r="E6747" s="124" t="s">
        <v>1581</v>
      </c>
      <c r="F6747" s="124"/>
      <c r="G6747" s="125" t="s">
        <v>24</v>
      </c>
      <c r="H6747" s="126" t="n">
        <v>8E-005</v>
      </c>
      <c r="I6747" s="127" t="n">
        <f aca="false">L6747</f>
        <v>13.69</v>
      </c>
      <c r="J6747" s="127" t="n">
        <f aca="false">M6747</f>
        <v>0</v>
      </c>
      <c r="L6747" s="108" t="n">
        <f aca="false">TRUNC(N6747-N6747*$O$2,2)</f>
        <v>13.69</v>
      </c>
      <c r="M6747" s="108" t="n">
        <f aca="false">TRUNC(O6747-O6747*$O$2,2)</f>
        <v>0</v>
      </c>
      <c r="N6747" s="0" t="s">
        <v>1666</v>
      </c>
      <c r="O6747" s="0" t="s">
        <v>1635</v>
      </c>
    </row>
    <row r="6748" customFormat="false" ht="12.75" hidden="false" customHeight="false" outlineLevel="0" collapsed="false">
      <c r="A6748" s="122" t="s">
        <v>1578</v>
      </c>
      <c r="B6748" s="123" t="n">
        <v>11241</v>
      </c>
      <c r="C6748" s="122" t="s">
        <v>50</v>
      </c>
      <c r="D6748" s="122" t="s">
        <v>1836</v>
      </c>
      <c r="E6748" s="124" t="s">
        <v>1581</v>
      </c>
      <c r="F6748" s="124"/>
      <c r="G6748" s="125" t="s">
        <v>24</v>
      </c>
      <c r="H6748" s="126" t="n">
        <v>4E-005</v>
      </c>
      <c r="I6748" s="127" t="n">
        <f aca="false">L6748</f>
        <v>127.22</v>
      </c>
      <c r="J6748" s="127" t="n">
        <f aca="false">M6748</f>
        <v>0</v>
      </c>
      <c r="L6748" s="108" t="n">
        <f aca="false">TRUNC(N6748-N6748*$O$2,2)</f>
        <v>127.22</v>
      </c>
      <c r="M6748" s="108" t="n">
        <f aca="false">TRUNC(O6748-O6748*$O$2,2)</f>
        <v>0</v>
      </c>
      <c r="N6748" s="0" t="s">
        <v>1837</v>
      </c>
      <c r="O6748" s="0" t="s">
        <v>1635</v>
      </c>
    </row>
    <row r="6749" customFormat="false" ht="12.75" hidden="false" customHeight="false" outlineLevel="0" collapsed="false">
      <c r="A6749" s="122" t="s">
        <v>1578</v>
      </c>
      <c r="B6749" s="123" t="n">
        <v>2378</v>
      </c>
      <c r="C6749" s="122" t="s">
        <v>50</v>
      </c>
      <c r="D6749" s="122" t="s">
        <v>1657</v>
      </c>
      <c r="E6749" s="124" t="s">
        <v>1581</v>
      </c>
      <c r="F6749" s="124"/>
      <c r="G6749" s="125" t="s">
        <v>24</v>
      </c>
      <c r="H6749" s="126" t="n">
        <v>0.0319</v>
      </c>
      <c r="I6749" s="127" t="n">
        <f aca="false">L6749</f>
        <v>3.51</v>
      </c>
      <c r="J6749" s="127" t="n">
        <f aca="false">M6749</f>
        <v>0.1</v>
      </c>
      <c r="L6749" s="108" t="n">
        <f aca="false">TRUNC(N6749-N6749*$O$2,2)</f>
        <v>3.51</v>
      </c>
      <c r="M6749" s="108" t="n">
        <f aca="false">TRUNC(O6749-O6749*$O$2,2)</f>
        <v>0.1</v>
      </c>
      <c r="N6749" s="0" t="s">
        <v>1658</v>
      </c>
      <c r="O6749" s="0" t="s">
        <v>1831</v>
      </c>
    </row>
    <row r="6750" customFormat="false" ht="12.75" hidden="false" customHeight="false" outlineLevel="0" collapsed="false">
      <c r="A6750" s="122" t="s">
        <v>1578</v>
      </c>
      <c r="B6750" s="123" t="n">
        <v>10492</v>
      </c>
      <c r="C6750" s="122" t="s">
        <v>50</v>
      </c>
      <c r="D6750" s="122" t="s">
        <v>1662</v>
      </c>
      <c r="E6750" s="124" t="s">
        <v>1581</v>
      </c>
      <c r="F6750" s="124"/>
      <c r="G6750" s="125" t="s">
        <v>24</v>
      </c>
      <c r="H6750" s="126" t="n">
        <v>0.0018</v>
      </c>
      <c r="I6750" s="127" t="n">
        <f aca="false">L6750</f>
        <v>148.29</v>
      </c>
      <c r="J6750" s="127" t="n">
        <f aca="false">M6750</f>
        <v>0.26</v>
      </c>
      <c r="L6750" s="108" t="n">
        <f aca="false">TRUNC(N6750-N6750*$O$2,2)</f>
        <v>148.29</v>
      </c>
      <c r="M6750" s="108" t="n">
        <f aca="false">TRUNC(O6750-O6750*$O$2,2)</f>
        <v>0.26</v>
      </c>
      <c r="N6750" s="0" t="s">
        <v>1663</v>
      </c>
      <c r="O6750" s="0" t="s">
        <v>2385</v>
      </c>
    </row>
    <row r="6751" customFormat="false" ht="25.5" hidden="false" customHeight="false" outlineLevel="0" collapsed="false">
      <c r="A6751" s="122" t="s">
        <v>1578</v>
      </c>
      <c r="B6751" s="123" t="s">
        <v>1645</v>
      </c>
      <c r="C6751" s="122" t="s">
        <v>50</v>
      </c>
      <c r="D6751" s="122" t="s">
        <v>1646</v>
      </c>
      <c r="E6751" s="124" t="s">
        <v>1581</v>
      </c>
      <c r="F6751" s="124"/>
      <c r="G6751" s="125" t="s">
        <v>24</v>
      </c>
      <c r="H6751" s="126" t="n">
        <v>4E-005</v>
      </c>
      <c r="I6751" s="127" t="n">
        <f aca="false">L6751</f>
        <v>140.49</v>
      </c>
      <c r="J6751" s="127" t="n">
        <f aca="false">M6751</f>
        <v>0</v>
      </c>
      <c r="L6751" s="108" t="n">
        <f aca="false">TRUNC(N6751-N6751*$O$2,2)</f>
        <v>140.49</v>
      </c>
      <c r="M6751" s="108" t="n">
        <f aca="false">TRUNC(O6751-O6751*$O$2,2)</f>
        <v>0</v>
      </c>
      <c r="N6751" s="0" t="s">
        <v>1647</v>
      </c>
      <c r="O6751" s="0" t="s">
        <v>1635</v>
      </c>
    </row>
    <row r="6752" customFormat="false" ht="12.75" hidden="false" customHeight="false" outlineLevel="0" collapsed="false">
      <c r="A6752" s="122" t="s">
        <v>1578</v>
      </c>
      <c r="B6752" s="123" t="n">
        <v>11240</v>
      </c>
      <c r="C6752" s="122" t="s">
        <v>50</v>
      </c>
      <c r="D6752" s="122" t="s">
        <v>1782</v>
      </c>
      <c r="E6752" s="124" t="s">
        <v>1581</v>
      </c>
      <c r="F6752" s="124"/>
      <c r="G6752" s="125" t="s">
        <v>24</v>
      </c>
      <c r="H6752" s="126" t="n">
        <v>4E-005</v>
      </c>
      <c r="I6752" s="127" t="n">
        <f aca="false">L6752</f>
        <v>37.22</v>
      </c>
      <c r="J6752" s="127" t="n">
        <f aca="false">M6752</f>
        <v>0</v>
      </c>
      <c r="L6752" s="108" t="n">
        <f aca="false">TRUNC(N6752-N6752*$O$2,2)</f>
        <v>37.22</v>
      </c>
      <c r="M6752" s="108" t="n">
        <f aca="false">TRUNC(O6752-O6752*$O$2,2)</f>
        <v>0</v>
      </c>
      <c r="N6752" s="0" t="s">
        <v>1783</v>
      </c>
      <c r="O6752" s="0" t="s">
        <v>1635</v>
      </c>
    </row>
    <row r="6753" customFormat="false" ht="12.75" hidden="false" customHeight="false" outlineLevel="0" collapsed="false">
      <c r="A6753" s="115"/>
      <c r="B6753" s="115"/>
      <c r="C6753" s="115"/>
      <c r="D6753" s="115"/>
      <c r="E6753" s="115"/>
      <c r="F6753" s="116"/>
      <c r="G6753" s="115"/>
      <c r="H6753" s="116"/>
      <c r="I6753" s="115"/>
      <c r="J6753" s="116"/>
      <c r="L6753" s="108"/>
      <c r="M6753" s="108" t="n">
        <f aca="false">TRUNC(O6753-O6753*$O$2,2)</f>
        <v>5.11</v>
      </c>
      <c r="N6753" s="0" t="s">
        <v>1574</v>
      </c>
      <c r="O6753" s="0" t="n">
        <v>6.55</v>
      </c>
    </row>
    <row r="6754" customFormat="false" ht="12.75" hidden="false" customHeight="false" outlineLevel="0" collapsed="false">
      <c r="A6754" s="115"/>
      <c r="B6754" s="115"/>
      <c r="C6754" s="115"/>
      <c r="D6754" s="115"/>
      <c r="E6754" s="115"/>
      <c r="F6754" s="116"/>
      <c r="G6754" s="115"/>
      <c r="H6754" s="117" t="s">
        <v>1575</v>
      </c>
      <c r="I6754" s="117"/>
      <c r="J6754" s="118" t="n">
        <f aca="false">M6754</f>
        <v>13.37</v>
      </c>
      <c r="L6754" s="108" t="n">
        <f aca="false">TRUNC(N6754-N6754*$O$2,2)</f>
        <v>0</v>
      </c>
      <c r="M6754" s="108" t="n">
        <f aca="false">TRUNC(O6754-O6754*$O$2,2)</f>
        <v>13.37</v>
      </c>
      <c r="N6754" s="0" t="n">
        <v>0</v>
      </c>
      <c r="O6754" s="0" t="n">
        <v>17.14</v>
      </c>
    </row>
    <row r="6755" customFormat="false" ht="13.5" hidden="false" customHeight="false" outlineLevel="0" collapsed="false">
      <c r="A6755" s="30"/>
      <c r="B6755" s="30"/>
      <c r="C6755" s="30"/>
      <c r="D6755" s="30"/>
      <c r="E6755" s="30"/>
      <c r="F6755" s="30"/>
      <c r="G6755" s="30"/>
      <c r="H6755" s="119"/>
      <c r="I6755" s="30"/>
      <c r="J6755" s="120"/>
      <c r="L6755" s="108"/>
      <c r="M6755" s="108" t="n">
        <f aca="false">TRUNC(O6755-O6755*$O$2,2)</f>
        <v>347.82</v>
      </c>
      <c r="N6755" s="0" t="s">
        <v>1576</v>
      </c>
      <c r="O6755" s="0" t="n">
        <v>445.64</v>
      </c>
    </row>
    <row r="6756" customFormat="false" ht="13.5" hidden="false" customHeight="false" outlineLevel="0" collapsed="false">
      <c r="A6756" s="121"/>
      <c r="B6756" s="121"/>
      <c r="C6756" s="121"/>
      <c r="D6756" s="121"/>
      <c r="E6756" s="121"/>
      <c r="F6756" s="121"/>
      <c r="G6756" s="121"/>
      <c r="H6756" s="121"/>
      <c r="I6756" s="121"/>
      <c r="J6756" s="121"/>
      <c r="L6756" s="108" t="n">
        <f aca="false">TRUNC(N6756-N6756*$O$2,2)</f>
        <v>0</v>
      </c>
      <c r="M6756" s="108" t="n">
        <f aca="false">TRUNC(O6756-O6756*$O$2,2)</f>
        <v>0</v>
      </c>
      <c r="N6756" s="0" t="n">
        <v>0</v>
      </c>
      <c r="O6756" s="0" t="n">
        <v>0</v>
      </c>
    </row>
    <row r="6757" customFormat="false" ht="15" hidden="false" customHeight="false" outlineLevel="0" collapsed="false">
      <c r="A6757" s="98" t="s">
        <v>1059</v>
      </c>
      <c r="B6757" s="99" t="s">
        <v>8</v>
      </c>
      <c r="C6757" s="98" t="s">
        <v>9</v>
      </c>
      <c r="D6757" s="98" t="s">
        <v>10</v>
      </c>
      <c r="E6757" s="100" t="s">
        <v>1565</v>
      </c>
      <c r="F6757" s="100"/>
      <c r="G6757" s="101" t="s">
        <v>11</v>
      </c>
      <c r="H6757" s="99" t="s">
        <v>12</v>
      </c>
      <c r="I6757" s="99" t="s">
        <v>13</v>
      </c>
      <c r="J6757" s="99" t="s">
        <v>15</v>
      </c>
      <c r="L6757" s="108"/>
      <c r="M6757" s="108"/>
    </row>
    <row r="6758" customFormat="false" ht="26.45" hidden="false" customHeight="true" outlineLevel="0" collapsed="false">
      <c r="A6758" s="102" t="s">
        <v>1566</v>
      </c>
      <c r="B6758" s="103" t="s">
        <v>1060</v>
      </c>
      <c r="C6758" s="102" t="s">
        <v>50</v>
      </c>
      <c r="D6758" s="102" t="s">
        <v>1061</v>
      </c>
      <c r="E6758" s="104" t="s">
        <v>3766</v>
      </c>
      <c r="F6758" s="104"/>
      <c r="G6758" s="105" t="s">
        <v>24</v>
      </c>
      <c r="H6758" s="106" t="n">
        <v>1</v>
      </c>
      <c r="I6758" s="107" t="n">
        <f aca="false">L6758</f>
        <v>65.97</v>
      </c>
      <c r="J6758" s="107" t="n">
        <f aca="false">M6758</f>
        <v>65.97</v>
      </c>
      <c r="L6758" s="108" t="n">
        <f aca="false">TRUNC(N6758-N6758*$O$2,2)</f>
        <v>65.97</v>
      </c>
      <c r="M6758" s="108" t="n">
        <f aca="false">TRUNC(O6758-O6758*$O$2,2)</f>
        <v>65.97</v>
      </c>
      <c r="N6758" s="0" t="n">
        <v>84.53</v>
      </c>
      <c r="O6758" s="0" t="n">
        <v>84.53</v>
      </c>
    </row>
    <row r="6759" customFormat="false" ht="15" hidden="false" customHeight="false" outlineLevel="0" collapsed="false">
      <c r="A6759" s="98"/>
      <c r="B6759" s="99" t="s">
        <v>8</v>
      </c>
      <c r="C6759" s="98" t="s">
        <v>9</v>
      </c>
      <c r="D6759" s="98" t="s">
        <v>10</v>
      </c>
      <c r="E6759" s="100" t="s">
        <v>1565</v>
      </c>
      <c r="F6759" s="100"/>
      <c r="G6759" s="101" t="s">
        <v>11</v>
      </c>
      <c r="H6759" s="99" t="s">
        <v>12</v>
      </c>
      <c r="I6759" s="99" t="s">
        <v>13</v>
      </c>
      <c r="J6759" s="99" t="s">
        <v>15</v>
      </c>
      <c r="L6759" s="108"/>
      <c r="M6759" s="108"/>
    </row>
    <row r="6760" customFormat="false" ht="25.5" hidden="false" customHeight="false" outlineLevel="0" collapsed="false">
      <c r="A6760" s="109" t="s">
        <v>1566</v>
      </c>
      <c r="B6760" s="110" t="n">
        <v>10549</v>
      </c>
      <c r="C6760" s="109" t="s">
        <v>50</v>
      </c>
      <c r="D6760" s="109" t="s">
        <v>1620</v>
      </c>
      <c r="E6760" s="111" t="s">
        <v>1621</v>
      </c>
      <c r="F6760" s="111"/>
      <c r="G6760" s="112" t="s">
        <v>1610</v>
      </c>
      <c r="H6760" s="113" t="n">
        <v>0.5</v>
      </c>
      <c r="I6760" s="114" t="n">
        <f aca="false">L6760</f>
        <v>2.95</v>
      </c>
      <c r="J6760" s="114" t="n">
        <f aca="false">M6760</f>
        <v>1.47</v>
      </c>
      <c r="L6760" s="108" t="n">
        <f aca="false">TRUNC(N6760-N6760*$O$2,2)</f>
        <v>2.95</v>
      </c>
      <c r="M6760" s="108" t="n">
        <f aca="false">TRUNC(O6760-O6760*$O$2,2)</f>
        <v>1.47</v>
      </c>
      <c r="N6760" s="0" t="s">
        <v>1622</v>
      </c>
      <c r="O6760" s="0" t="s">
        <v>2421</v>
      </c>
    </row>
    <row r="6761" customFormat="false" ht="25.5" hidden="false" customHeight="false" outlineLevel="0" collapsed="false">
      <c r="A6761" s="122" t="s">
        <v>1578</v>
      </c>
      <c r="B6761" s="123" t="s">
        <v>1616</v>
      </c>
      <c r="C6761" s="122" t="s">
        <v>50</v>
      </c>
      <c r="D6761" s="122" t="s">
        <v>1617</v>
      </c>
      <c r="E6761" s="124" t="s">
        <v>1609</v>
      </c>
      <c r="F6761" s="124"/>
      <c r="G6761" s="125" t="s">
        <v>1610</v>
      </c>
      <c r="H6761" s="126" t="n">
        <v>0.5</v>
      </c>
      <c r="I6761" s="127" t="n">
        <f aca="false">L6761</f>
        <v>10.65</v>
      </c>
      <c r="J6761" s="127" t="n">
        <f aca="false">M6761</f>
        <v>5.32</v>
      </c>
      <c r="L6761" s="108" t="n">
        <f aca="false">TRUNC(N6761-N6761*$O$2,2)</f>
        <v>10.65</v>
      </c>
      <c r="M6761" s="108" t="n">
        <f aca="false">TRUNC(O6761-O6761*$O$2,2)</f>
        <v>5.32</v>
      </c>
      <c r="N6761" s="0" t="s">
        <v>1618</v>
      </c>
      <c r="O6761" s="0" t="s">
        <v>3133</v>
      </c>
    </row>
    <row r="6762" customFormat="false" ht="25.5" hidden="false" customHeight="false" outlineLevel="0" collapsed="false">
      <c r="A6762" s="122" t="s">
        <v>1578</v>
      </c>
      <c r="B6762" s="123" t="n">
        <v>10047</v>
      </c>
      <c r="C6762" s="122" t="s">
        <v>50</v>
      </c>
      <c r="D6762" s="122" t="s">
        <v>1061</v>
      </c>
      <c r="E6762" s="124" t="s">
        <v>1581</v>
      </c>
      <c r="F6762" s="124"/>
      <c r="G6762" s="125" t="s">
        <v>24</v>
      </c>
      <c r="H6762" s="126" t="n">
        <v>1</v>
      </c>
      <c r="I6762" s="127" t="n">
        <f aca="false">L6762</f>
        <v>50.3</v>
      </c>
      <c r="J6762" s="127" t="n">
        <f aca="false">M6762</f>
        <v>50.3</v>
      </c>
      <c r="L6762" s="108" t="n">
        <f aca="false">TRUNC(N6762-N6762*$O$2,2)</f>
        <v>50.3</v>
      </c>
      <c r="M6762" s="108" t="n">
        <f aca="false">TRUNC(O6762-O6762*$O$2,2)</f>
        <v>50.3</v>
      </c>
      <c r="N6762" s="0" t="s">
        <v>3788</v>
      </c>
      <c r="O6762" s="0" t="s">
        <v>3788</v>
      </c>
    </row>
    <row r="6763" customFormat="false" ht="25.5" hidden="false" customHeight="false" outlineLevel="0" collapsed="false">
      <c r="A6763" s="109" t="s">
        <v>1566</v>
      </c>
      <c r="B6763" s="110" t="n">
        <v>10552</v>
      </c>
      <c r="C6763" s="109" t="s">
        <v>50</v>
      </c>
      <c r="D6763" s="109" t="s">
        <v>1734</v>
      </c>
      <c r="E6763" s="111" t="s">
        <v>1621</v>
      </c>
      <c r="F6763" s="111"/>
      <c r="G6763" s="112" t="s">
        <v>1610</v>
      </c>
      <c r="H6763" s="113" t="n">
        <v>0.5</v>
      </c>
      <c r="I6763" s="114" t="n">
        <f aca="false">L6763</f>
        <v>2.84</v>
      </c>
      <c r="J6763" s="114" t="n">
        <f aca="false">M6763</f>
        <v>1.42</v>
      </c>
      <c r="L6763" s="108" t="n">
        <f aca="false">TRUNC(N6763-N6763*$O$2,2)</f>
        <v>2.84</v>
      </c>
      <c r="M6763" s="108" t="n">
        <f aca="false">TRUNC(O6763-O6763*$O$2,2)</f>
        <v>1.42</v>
      </c>
      <c r="N6763" s="0" t="s">
        <v>1735</v>
      </c>
      <c r="O6763" s="0" t="s">
        <v>3789</v>
      </c>
    </row>
    <row r="6764" customFormat="false" ht="25.5" hidden="false" customHeight="false" outlineLevel="0" collapsed="false">
      <c r="A6764" s="122" t="s">
        <v>1578</v>
      </c>
      <c r="B6764" s="123" t="s">
        <v>1744</v>
      </c>
      <c r="C6764" s="122" t="s">
        <v>50</v>
      </c>
      <c r="D6764" s="122" t="s">
        <v>1745</v>
      </c>
      <c r="E6764" s="124" t="s">
        <v>1609</v>
      </c>
      <c r="F6764" s="124"/>
      <c r="G6764" s="125" t="s">
        <v>1610</v>
      </c>
      <c r="H6764" s="126" t="n">
        <v>0.5</v>
      </c>
      <c r="I6764" s="127" t="n">
        <f aca="false">L6764</f>
        <v>14.93</v>
      </c>
      <c r="J6764" s="127" t="n">
        <f aca="false">M6764</f>
        <v>7.46</v>
      </c>
      <c r="L6764" s="108" t="n">
        <f aca="false">TRUNC(N6764-N6764*$O$2,2)</f>
        <v>14.93</v>
      </c>
      <c r="M6764" s="108" t="n">
        <f aca="false">TRUNC(O6764-O6764*$O$2,2)</f>
        <v>7.46</v>
      </c>
      <c r="N6764" s="0" t="s">
        <v>1746</v>
      </c>
      <c r="O6764" s="0" t="s">
        <v>3790</v>
      </c>
    </row>
    <row r="6765" customFormat="false" ht="13.9" hidden="false" customHeight="true" outlineLevel="0" collapsed="false">
      <c r="A6765" s="134" t="s">
        <v>1630</v>
      </c>
      <c r="B6765" s="134"/>
      <c r="C6765" s="134"/>
      <c r="D6765" s="134"/>
      <c r="E6765" s="134"/>
      <c r="F6765" s="134"/>
      <c r="G6765" s="134"/>
      <c r="H6765" s="134"/>
      <c r="I6765" s="134"/>
      <c r="J6765" s="134"/>
      <c r="L6765" s="108" t="n">
        <f aca="false">TRUNC(N6765-N6765*$O$2,2)</f>
        <v>0</v>
      </c>
      <c r="M6765" s="108" t="n">
        <f aca="false">TRUNC(O6765-O6765*$O$2,2)</f>
        <v>0</v>
      </c>
      <c r="N6765" s="0" t="n">
        <v>0</v>
      </c>
      <c r="O6765" s="0" t="n">
        <v>0</v>
      </c>
    </row>
    <row r="6766" customFormat="false" ht="15" hidden="false" customHeight="false" outlineLevel="0" collapsed="false">
      <c r="A6766" s="98"/>
      <c r="B6766" s="99" t="s">
        <v>8</v>
      </c>
      <c r="C6766" s="98" t="s">
        <v>9</v>
      </c>
      <c r="D6766" s="98" t="s">
        <v>10</v>
      </c>
      <c r="E6766" s="100" t="s">
        <v>1565</v>
      </c>
      <c r="F6766" s="100"/>
      <c r="G6766" s="101" t="s">
        <v>11</v>
      </c>
      <c r="H6766" s="99" t="s">
        <v>12</v>
      </c>
      <c r="I6766" s="99" t="s">
        <v>13</v>
      </c>
      <c r="J6766" s="99" t="s">
        <v>15</v>
      </c>
      <c r="L6766" s="108"/>
      <c r="M6766" s="108"/>
    </row>
    <row r="6767" customFormat="false" ht="12.75" hidden="false" customHeight="false" outlineLevel="0" collapsed="false">
      <c r="A6767" s="122" t="s">
        <v>1578</v>
      </c>
      <c r="B6767" s="123" t="n">
        <v>10579</v>
      </c>
      <c r="C6767" s="122" t="s">
        <v>50</v>
      </c>
      <c r="D6767" s="122" t="s">
        <v>1818</v>
      </c>
      <c r="E6767" s="124" t="s">
        <v>1581</v>
      </c>
      <c r="F6767" s="124"/>
      <c r="G6767" s="125" t="s">
        <v>24</v>
      </c>
      <c r="H6767" s="126" t="n">
        <v>0.0001</v>
      </c>
      <c r="I6767" s="127" t="n">
        <f aca="false">L6767</f>
        <v>20.98</v>
      </c>
      <c r="J6767" s="127" t="n">
        <f aca="false">M6767</f>
        <v>0</v>
      </c>
      <c r="L6767" s="108" t="n">
        <f aca="false">TRUNC(N6767-N6767*$O$2,2)</f>
        <v>20.98</v>
      </c>
      <c r="M6767" s="108" t="n">
        <f aca="false">TRUNC(O6767-O6767*$O$2,2)</f>
        <v>0</v>
      </c>
      <c r="N6767" s="0" t="s">
        <v>1819</v>
      </c>
      <c r="O6767" s="0" t="s">
        <v>1635</v>
      </c>
    </row>
    <row r="6768" customFormat="false" ht="12.75" hidden="false" customHeight="false" outlineLevel="0" collapsed="false">
      <c r="A6768" s="122" t="s">
        <v>1578</v>
      </c>
      <c r="B6768" s="123" t="n">
        <v>158</v>
      </c>
      <c r="C6768" s="122" t="s">
        <v>50</v>
      </c>
      <c r="D6768" s="122" t="s">
        <v>1676</v>
      </c>
      <c r="E6768" s="124" t="s">
        <v>1581</v>
      </c>
      <c r="F6768" s="124"/>
      <c r="G6768" s="125" t="s">
        <v>24</v>
      </c>
      <c r="H6768" s="126" t="n">
        <v>0.1018</v>
      </c>
      <c r="I6768" s="127" t="n">
        <f aca="false">L6768</f>
        <v>10.92</v>
      </c>
      <c r="J6768" s="127" t="n">
        <f aca="false">M6768</f>
        <v>1.1</v>
      </c>
      <c r="L6768" s="108" t="n">
        <f aca="false">TRUNC(N6768-N6768*$O$2,2)</f>
        <v>10.92</v>
      </c>
      <c r="M6768" s="108" t="n">
        <f aca="false">TRUNC(O6768-O6768*$O$2,2)</f>
        <v>1.1</v>
      </c>
      <c r="N6768" s="0" t="s">
        <v>1677</v>
      </c>
      <c r="O6768" s="0" t="s">
        <v>3248</v>
      </c>
    </row>
    <row r="6769" customFormat="false" ht="12.75" hidden="false" customHeight="false" outlineLevel="0" collapsed="false">
      <c r="A6769" s="122" t="s">
        <v>1578</v>
      </c>
      <c r="B6769" s="123" t="n">
        <v>1651</v>
      </c>
      <c r="C6769" s="122" t="s">
        <v>50</v>
      </c>
      <c r="D6769" s="122" t="s">
        <v>1638</v>
      </c>
      <c r="E6769" s="124" t="s">
        <v>1581</v>
      </c>
      <c r="F6769" s="124"/>
      <c r="G6769" s="125" t="s">
        <v>1639</v>
      </c>
      <c r="H6769" s="126" t="n">
        <v>0.0008</v>
      </c>
      <c r="I6769" s="127" t="n">
        <f aca="false">L6769</f>
        <v>4.95</v>
      </c>
      <c r="J6769" s="127" t="n">
        <f aca="false">M6769</f>
        <v>0</v>
      </c>
      <c r="L6769" s="108" t="n">
        <f aca="false">TRUNC(N6769-N6769*$O$2,2)</f>
        <v>4.95</v>
      </c>
      <c r="M6769" s="108" t="n">
        <f aca="false">TRUNC(O6769-O6769*$O$2,2)</f>
        <v>0</v>
      </c>
      <c r="N6769" s="0" t="s">
        <v>1640</v>
      </c>
      <c r="O6769" s="0" t="s">
        <v>1635</v>
      </c>
    </row>
    <row r="6770" customFormat="false" ht="12.75" hidden="false" customHeight="false" outlineLevel="0" collapsed="false">
      <c r="A6770" s="122" t="s">
        <v>1578</v>
      </c>
      <c r="B6770" s="123" t="n">
        <v>10362</v>
      </c>
      <c r="C6770" s="122" t="s">
        <v>50</v>
      </c>
      <c r="D6770" s="122" t="s">
        <v>1674</v>
      </c>
      <c r="E6770" s="124" t="s">
        <v>1642</v>
      </c>
      <c r="F6770" s="124"/>
      <c r="G6770" s="125" t="s">
        <v>24</v>
      </c>
      <c r="H6770" s="126" t="n">
        <v>0.0045</v>
      </c>
      <c r="I6770" s="127" t="n">
        <f aca="false">L6770</f>
        <v>9.78</v>
      </c>
      <c r="J6770" s="127" t="n">
        <f aca="false">M6770</f>
        <v>0.03</v>
      </c>
      <c r="L6770" s="108" t="n">
        <f aca="false">TRUNC(N6770-N6770*$O$2,2)</f>
        <v>9.78</v>
      </c>
      <c r="M6770" s="108" t="n">
        <f aca="false">TRUNC(O6770-O6770*$O$2,2)</f>
        <v>0.03</v>
      </c>
      <c r="N6770" s="0" t="s">
        <v>1675</v>
      </c>
      <c r="O6770" s="0" t="s">
        <v>1612</v>
      </c>
    </row>
    <row r="6771" customFormat="false" ht="12.75" hidden="false" customHeight="false" outlineLevel="0" collapsed="false">
      <c r="A6771" s="122" t="s">
        <v>1578</v>
      </c>
      <c r="B6771" s="123" t="n">
        <v>10517</v>
      </c>
      <c r="C6771" s="122" t="s">
        <v>50</v>
      </c>
      <c r="D6771" s="122" t="s">
        <v>1669</v>
      </c>
      <c r="E6771" s="124" t="s">
        <v>1642</v>
      </c>
      <c r="F6771" s="124"/>
      <c r="G6771" s="125" t="s">
        <v>1670</v>
      </c>
      <c r="H6771" s="126" t="n">
        <v>0.0004</v>
      </c>
      <c r="I6771" s="127" t="n">
        <f aca="false">L6771</f>
        <v>234.15</v>
      </c>
      <c r="J6771" s="127" t="n">
        <f aca="false">M6771</f>
        <v>0.09</v>
      </c>
      <c r="L6771" s="108" t="n">
        <f aca="false">TRUNC(N6771-N6771*$O$2,2)</f>
        <v>234.15</v>
      </c>
      <c r="M6771" s="108" t="n">
        <f aca="false">TRUNC(O6771-O6771*$O$2,2)</f>
        <v>0.09</v>
      </c>
      <c r="N6771" s="0" t="s">
        <v>1671</v>
      </c>
      <c r="O6771" s="0" t="s">
        <v>2284</v>
      </c>
    </row>
    <row r="6772" customFormat="false" ht="12.75" hidden="false" customHeight="false" outlineLevel="0" collapsed="false">
      <c r="A6772" s="122" t="s">
        <v>1578</v>
      </c>
      <c r="B6772" s="123" t="n">
        <v>10599</v>
      </c>
      <c r="C6772" s="122" t="s">
        <v>50</v>
      </c>
      <c r="D6772" s="122" t="s">
        <v>1648</v>
      </c>
      <c r="E6772" s="124" t="s">
        <v>1581</v>
      </c>
      <c r="F6772" s="124"/>
      <c r="G6772" s="125" t="s">
        <v>24</v>
      </c>
      <c r="H6772" s="126" t="n">
        <v>0.0018</v>
      </c>
      <c r="I6772" s="127" t="n">
        <f aca="false">L6772</f>
        <v>14.04</v>
      </c>
      <c r="J6772" s="127" t="n">
        <f aca="false">M6772</f>
        <v>0.02</v>
      </c>
      <c r="L6772" s="108" t="n">
        <f aca="false">TRUNC(N6772-N6772*$O$2,2)</f>
        <v>14.04</v>
      </c>
      <c r="M6772" s="108" t="n">
        <f aca="false">TRUNC(O6772-O6772*$O$2,2)</f>
        <v>0.02</v>
      </c>
      <c r="N6772" s="0" t="s">
        <v>1649</v>
      </c>
      <c r="O6772" s="0" t="s">
        <v>1893</v>
      </c>
    </row>
    <row r="6773" customFormat="false" ht="12.75" hidden="false" customHeight="false" outlineLevel="0" collapsed="false">
      <c r="A6773" s="122" t="s">
        <v>1578</v>
      </c>
      <c r="B6773" s="123" t="n">
        <v>11240</v>
      </c>
      <c r="C6773" s="122" t="s">
        <v>50</v>
      </c>
      <c r="D6773" s="122" t="s">
        <v>1782</v>
      </c>
      <c r="E6773" s="124" t="s">
        <v>1581</v>
      </c>
      <c r="F6773" s="124"/>
      <c r="G6773" s="125" t="s">
        <v>24</v>
      </c>
      <c r="H6773" s="126" t="n">
        <v>0.0001</v>
      </c>
      <c r="I6773" s="127" t="n">
        <f aca="false">L6773</f>
        <v>37.22</v>
      </c>
      <c r="J6773" s="127" t="n">
        <f aca="false">M6773</f>
        <v>0</v>
      </c>
      <c r="L6773" s="108" t="n">
        <f aca="false">TRUNC(N6773-N6773*$O$2,2)</f>
        <v>37.22</v>
      </c>
      <c r="M6773" s="108" t="n">
        <f aca="false">TRUNC(O6773-O6773*$O$2,2)</f>
        <v>0</v>
      </c>
      <c r="N6773" s="0" t="s">
        <v>1783</v>
      </c>
      <c r="O6773" s="0" t="s">
        <v>1635</v>
      </c>
    </row>
    <row r="6774" customFormat="false" ht="25.5" hidden="false" customHeight="false" outlineLevel="0" collapsed="false">
      <c r="A6774" s="122" t="s">
        <v>1578</v>
      </c>
      <c r="B6774" s="123" t="s">
        <v>1616</v>
      </c>
      <c r="C6774" s="122" t="s">
        <v>50</v>
      </c>
      <c r="D6774" s="122" t="s">
        <v>1617</v>
      </c>
      <c r="E6774" s="124" t="s">
        <v>1609</v>
      </c>
      <c r="F6774" s="124"/>
      <c r="G6774" s="125" t="s">
        <v>1610</v>
      </c>
      <c r="H6774" s="126" t="n">
        <v>0.5</v>
      </c>
      <c r="I6774" s="127" t="n">
        <f aca="false">L6774</f>
        <v>10.65</v>
      </c>
      <c r="J6774" s="127" t="n">
        <f aca="false">M6774</f>
        <v>5.32</v>
      </c>
      <c r="L6774" s="108" t="n">
        <f aca="false">TRUNC(N6774-N6774*$O$2,2)</f>
        <v>10.65</v>
      </c>
      <c r="M6774" s="108" t="n">
        <f aca="false">TRUNC(O6774-O6774*$O$2,2)</f>
        <v>5.32</v>
      </c>
      <c r="N6774" s="0" t="s">
        <v>1618</v>
      </c>
      <c r="O6774" s="0" t="s">
        <v>3133</v>
      </c>
    </row>
    <row r="6775" customFormat="false" ht="25.5" hidden="false" customHeight="false" outlineLevel="0" collapsed="false">
      <c r="A6775" s="122" t="s">
        <v>1578</v>
      </c>
      <c r="B6775" s="123" t="n">
        <v>10761</v>
      </c>
      <c r="C6775" s="122" t="s">
        <v>50</v>
      </c>
      <c r="D6775" s="122" t="s">
        <v>1641</v>
      </c>
      <c r="E6775" s="124" t="s">
        <v>1642</v>
      </c>
      <c r="F6775" s="124"/>
      <c r="G6775" s="125" t="s">
        <v>24</v>
      </c>
      <c r="H6775" s="126" t="n">
        <v>0.1018</v>
      </c>
      <c r="I6775" s="127" t="n">
        <f aca="false">L6775</f>
        <v>3.9</v>
      </c>
      <c r="J6775" s="127" t="n">
        <f aca="false">M6775</f>
        <v>0.39</v>
      </c>
      <c r="L6775" s="108" t="n">
        <f aca="false">TRUNC(N6775-N6775*$O$2,2)</f>
        <v>3.9</v>
      </c>
      <c r="M6775" s="108" t="n">
        <f aca="false">TRUNC(O6775-O6775*$O$2,2)</f>
        <v>0.39</v>
      </c>
      <c r="N6775" s="0" t="s">
        <v>1643</v>
      </c>
      <c r="O6775" s="0" t="s">
        <v>2132</v>
      </c>
    </row>
    <row r="6776" customFormat="false" ht="25.5" hidden="false" customHeight="false" outlineLevel="0" collapsed="false">
      <c r="A6776" s="122" t="s">
        <v>1578</v>
      </c>
      <c r="B6776" s="123" t="s">
        <v>1659</v>
      </c>
      <c r="C6776" s="122" t="s">
        <v>50</v>
      </c>
      <c r="D6776" s="122" t="s">
        <v>1660</v>
      </c>
      <c r="E6776" s="124" t="s">
        <v>1581</v>
      </c>
      <c r="F6776" s="124"/>
      <c r="G6776" s="125" t="s">
        <v>1633</v>
      </c>
      <c r="H6776" s="126" t="n">
        <v>0.00075</v>
      </c>
      <c r="I6776" s="127" t="n">
        <f aca="false">L6776</f>
        <v>50.57</v>
      </c>
      <c r="J6776" s="127" t="n">
        <f aca="false">M6776</f>
        <v>0.03</v>
      </c>
      <c r="L6776" s="108" t="n">
        <f aca="false">TRUNC(N6776-N6776*$O$2,2)</f>
        <v>50.57</v>
      </c>
      <c r="M6776" s="108" t="n">
        <f aca="false">TRUNC(O6776-O6776*$O$2,2)</f>
        <v>0.03</v>
      </c>
      <c r="N6776" s="0" t="s">
        <v>1661</v>
      </c>
      <c r="O6776" s="0" t="s">
        <v>1788</v>
      </c>
    </row>
    <row r="6777" customFormat="false" ht="12.75" hidden="false" customHeight="false" outlineLevel="0" collapsed="false">
      <c r="A6777" s="122" t="s">
        <v>1578</v>
      </c>
      <c r="B6777" s="123" t="n">
        <v>10596</v>
      </c>
      <c r="C6777" s="122" t="s">
        <v>50</v>
      </c>
      <c r="D6777" s="122" t="s">
        <v>1672</v>
      </c>
      <c r="E6777" s="124" t="s">
        <v>1581</v>
      </c>
      <c r="F6777" s="124"/>
      <c r="G6777" s="125" t="s">
        <v>24</v>
      </c>
      <c r="H6777" s="126" t="n">
        <v>0.0045</v>
      </c>
      <c r="I6777" s="127" t="n">
        <f aca="false">L6777</f>
        <v>3.82</v>
      </c>
      <c r="J6777" s="127" t="n">
        <f aca="false">M6777</f>
        <v>0.01</v>
      </c>
      <c r="L6777" s="108" t="n">
        <f aca="false">TRUNC(N6777-N6777*$O$2,2)</f>
        <v>3.82</v>
      </c>
      <c r="M6777" s="108" t="n">
        <f aca="false">TRUNC(O6777-O6777*$O$2,2)</f>
        <v>0.01</v>
      </c>
      <c r="N6777" s="0" t="s">
        <v>1673</v>
      </c>
      <c r="O6777" s="0" t="s">
        <v>1678</v>
      </c>
    </row>
    <row r="6778" customFormat="false" ht="12.75" hidden="false" customHeight="false" outlineLevel="0" collapsed="false">
      <c r="A6778" s="122" t="s">
        <v>1578</v>
      </c>
      <c r="B6778" s="123" t="n">
        <v>941</v>
      </c>
      <c r="C6778" s="122" t="s">
        <v>50</v>
      </c>
      <c r="D6778" s="122" t="s">
        <v>1652</v>
      </c>
      <c r="E6778" s="124" t="s">
        <v>1581</v>
      </c>
      <c r="F6778" s="124"/>
      <c r="G6778" s="125" t="s">
        <v>24</v>
      </c>
      <c r="H6778" s="126" t="n">
        <v>0.0015</v>
      </c>
      <c r="I6778" s="127" t="n">
        <f aca="false">L6778</f>
        <v>148.56</v>
      </c>
      <c r="J6778" s="127" t="n">
        <f aca="false">M6778</f>
        <v>0.21</v>
      </c>
      <c r="L6778" s="108" t="n">
        <f aca="false">TRUNC(N6778-N6778*$O$2,2)</f>
        <v>148.56</v>
      </c>
      <c r="M6778" s="108" t="n">
        <f aca="false">TRUNC(O6778-O6778*$O$2,2)</f>
        <v>0.21</v>
      </c>
      <c r="N6778" s="0" t="s">
        <v>1653</v>
      </c>
      <c r="O6778" s="0" t="s">
        <v>1980</v>
      </c>
    </row>
    <row r="6779" customFormat="false" ht="25.5" hidden="false" customHeight="false" outlineLevel="0" collapsed="false">
      <c r="A6779" s="122" t="s">
        <v>1578</v>
      </c>
      <c r="B6779" s="123" t="s">
        <v>1645</v>
      </c>
      <c r="C6779" s="122" t="s">
        <v>50</v>
      </c>
      <c r="D6779" s="122" t="s">
        <v>1646</v>
      </c>
      <c r="E6779" s="124" t="s">
        <v>1581</v>
      </c>
      <c r="F6779" s="124"/>
      <c r="G6779" s="125" t="s">
        <v>24</v>
      </c>
      <c r="H6779" s="126" t="n">
        <v>0.0001</v>
      </c>
      <c r="I6779" s="127" t="n">
        <f aca="false">L6779</f>
        <v>140.49</v>
      </c>
      <c r="J6779" s="127" t="n">
        <f aca="false">M6779</f>
        <v>0</v>
      </c>
      <c r="L6779" s="108" t="n">
        <f aca="false">TRUNC(N6779-N6779*$O$2,2)</f>
        <v>140.49</v>
      </c>
      <c r="M6779" s="108" t="n">
        <f aca="false">TRUNC(O6779-O6779*$O$2,2)</f>
        <v>0</v>
      </c>
      <c r="N6779" s="0" t="s">
        <v>1647</v>
      </c>
      <c r="O6779" s="0" t="s">
        <v>1644</v>
      </c>
    </row>
    <row r="6780" customFormat="false" ht="12.75" hidden="false" customHeight="false" outlineLevel="0" collapsed="false">
      <c r="A6780" s="122" t="s">
        <v>1578</v>
      </c>
      <c r="B6780" s="123" t="n">
        <v>4729</v>
      </c>
      <c r="C6780" s="122" t="s">
        <v>50</v>
      </c>
      <c r="D6780" s="122" t="s">
        <v>1636</v>
      </c>
      <c r="E6780" s="124" t="s">
        <v>1581</v>
      </c>
      <c r="F6780" s="124"/>
      <c r="G6780" s="125" t="s">
        <v>24</v>
      </c>
      <c r="H6780" s="126" t="n">
        <v>5E-005</v>
      </c>
      <c r="I6780" s="127" t="n">
        <f aca="false">L6780</f>
        <v>24.58</v>
      </c>
      <c r="J6780" s="127" t="n">
        <f aca="false">M6780</f>
        <v>0</v>
      </c>
      <c r="L6780" s="108" t="n">
        <f aca="false">TRUNC(N6780-N6780*$O$2,2)</f>
        <v>24.58</v>
      </c>
      <c r="M6780" s="108" t="n">
        <f aca="false">TRUNC(O6780-O6780*$O$2,2)</f>
        <v>0</v>
      </c>
      <c r="N6780" s="0" t="s">
        <v>1637</v>
      </c>
      <c r="O6780" s="0" t="s">
        <v>1635</v>
      </c>
    </row>
    <row r="6781" customFormat="false" ht="12.75" hidden="false" customHeight="false" outlineLevel="0" collapsed="false">
      <c r="A6781" s="122" t="s">
        <v>1578</v>
      </c>
      <c r="B6781" s="123" t="n">
        <v>10788</v>
      </c>
      <c r="C6781" s="122" t="s">
        <v>50</v>
      </c>
      <c r="D6781" s="122" t="s">
        <v>1650</v>
      </c>
      <c r="E6781" s="124" t="s">
        <v>1581</v>
      </c>
      <c r="F6781" s="124"/>
      <c r="G6781" s="125" t="s">
        <v>24</v>
      </c>
      <c r="H6781" s="126" t="n">
        <v>0.0001</v>
      </c>
      <c r="I6781" s="127" t="n">
        <f aca="false">L6781</f>
        <v>28.8</v>
      </c>
      <c r="J6781" s="127" t="n">
        <f aca="false">M6781</f>
        <v>0</v>
      </c>
      <c r="L6781" s="108" t="n">
        <f aca="false">TRUNC(N6781-N6781*$O$2,2)</f>
        <v>28.8</v>
      </c>
      <c r="M6781" s="108" t="n">
        <f aca="false">TRUNC(O6781-O6781*$O$2,2)</f>
        <v>0</v>
      </c>
      <c r="N6781" s="0" t="s">
        <v>1651</v>
      </c>
      <c r="O6781" s="0" t="s">
        <v>1635</v>
      </c>
    </row>
    <row r="6782" customFormat="false" ht="25.5" hidden="false" customHeight="false" outlineLevel="0" collapsed="false">
      <c r="A6782" s="122" t="s">
        <v>1578</v>
      </c>
      <c r="B6782" s="123" t="s">
        <v>1744</v>
      </c>
      <c r="C6782" s="122" t="s">
        <v>50</v>
      </c>
      <c r="D6782" s="122" t="s">
        <v>1745</v>
      </c>
      <c r="E6782" s="124" t="s">
        <v>1609</v>
      </c>
      <c r="F6782" s="124"/>
      <c r="G6782" s="125" t="s">
        <v>1610</v>
      </c>
      <c r="H6782" s="126" t="n">
        <v>0.5</v>
      </c>
      <c r="I6782" s="127" t="n">
        <f aca="false">L6782</f>
        <v>14.93</v>
      </c>
      <c r="J6782" s="127" t="n">
        <f aca="false">M6782</f>
        <v>7.46</v>
      </c>
      <c r="L6782" s="108" t="n">
        <f aca="false">TRUNC(N6782-N6782*$O$2,2)</f>
        <v>14.93</v>
      </c>
      <c r="M6782" s="108" t="n">
        <f aca="false">TRUNC(O6782-O6782*$O$2,2)</f>
        <v>7.46</v>
      </c>
      <c r="N6782" s="0" t="s">
        <v>1746</v>
      </c>
      <c r="O6782" s="0" t="s">
        <v>3790</v>
      </c>
    </row>
    <row r="6783" customFormat="false" ht="25.5" hidden="false" customHeight="false" outlineLevel="0" collapsed="false">
      <c r="A6783" s="122" t="s">
        <v>1578</v>
      </c>
      <c r="B6783" s="123" t="n">
        <v>10047</v>
      </c>
      <c r="C6783" s="122" t="s">
        <v>50</v>
      </c>
      <c r="D6783" s="122" t="s">
        <v>1061</v>
      </c>
      <c r="E6783" s="124" t="s">
        <v>1581</v>
      </c>
      <c r="F6783" s="124"/>
      <c r="G6783" s="125" t="s">
        <v>24</v>
      </c>
      <c r="H6783" s="126" t="n">
        <v>1</v>
      </c>
      <c r="I6783" s="127" t="n">
        <f aca="false">L6783</f>
        <v>50.3</v>
      </c>
      <c r="J6783" s="127" t="n">
        <f aca="false">M6783</f>
        <v>50.3</v>
      </c>
      <c r="L6783" s="108" t="n">
        <f aca="false">TRUNC(N6783-N6783*$O$2,2)</f>
        <v>50.3</v>
      </c>
      <c r="M6783" s="108" t="n">
        <f aca="false">TRUNC(O6783-O6783*$O$2,2)</f>
        <v>50.3</v>
      </c>
      <c r="N6783" s="0" t="s">
        <v>3788</v>
      </c>
      <c r="O6783" s="0" t="s">
        <v>3788</v>
      </c>
    </row>
    <row r="6784" customFormat="false" ht="25.5" hidden="false" customHeight="false" outlineLevel="0" collapsed="false">
      <c r="A6784" s="122" t="s">
        <v>1578</v>
      </c>
      <c r="B6784" s="123" t="s">
        <v>1631</v>
      </c>
      <c r="C6784" s="122" t="s">
        <v>50</v>
      </c>
      <c r="D6784" s="122" t="s">
        <v>1632</v>
      </c>
      <c r="E6784" s="124" t="s">
        <v>1581</v>
      </c>
      <c r="F6784" s="124"/>
      <c r="G6784" s="125" t="s">
        <v>1633</v>
      </c>
      <c r="H6784" s="126" t="n">
        <v>0.0023</v>
      </c>
      <c r="I6784" s="127" t="n">
        <f aca="false">L6784</f>
        <v>9.48</v>
      </c>
      <c r="J6784" s="127" t="n">
        <f aca="false">M6784</f>
        <v>0.01</v>
      </c>
      <c r="L6784" s="108" t="n">
        <f aca="false">TRUNC(N6784-N6784*$O$2,2)</f>
        <v>9.48</v>
      </c>
      <c r="M6784" s="108" t="n">
        <f aca="false">TRUNC(O6784-O6784*$O$2,2)</f>
        <v>0.01</v>
      </c>
      <c r="N6784" s="0" t="s">
        <v>1634</v>
      </c>
      <c r="O6784" s="0" t="s">
        <v>1678</v>
      </c>
    </row>
    <row r="6785" customFormat="false" ht="12.75" hidden="false" customHeight="false" outlineLevel="0" collapsed="false">
      <c r="A6785" s="122" t="s">
        <v>1578</v>
      </c>
      <c r="B6785" s="123" t="n">
        <v>11242</v>
      </c>
      <c r="C6785" s="122" t="s">
        <v>50</v>
      </c>
      <c r="D6785" s="122" t="s">
        <v>1829</v>
      </c>
      <c r="E6785" s="124" t="s">
        <v>1581</v>
      </c>
      <c r="F6785" s="124"/>
      <c r="G6785" s="125" t="s">
        <v>24</v>
      </c>
      <c r="H6785" s="126" t="n">
        <v>5E-005</v>
      </c>
      <c r="I6785" s="127" t="n">
        <f aca="false">L6785</f>
        <v>26.53</v>
      </c>
      <c r="J6785" s="127" t="n">
        <f aca="false">M6785</f>
        <v>0</v>
      </c>
      <c r="L6785" s="108" t="n">
        <f aca="false">TRUNC(N6785-N6785*$O$2,2)</f>
        <v>26.53</v>
      </c>
      <c r="M6785" s="108" t="n">
        <f aca="false">TRUNC(O6785-O6785*$O$2,2)</f>
        <v>0</v>
      </c>
      <c r="N6785" s="0" t="s">
        <v>1830</v>
      </c>
      <c r="O6785" s="0" t="s">
        <v>1635</v>
      </c>
    </row>
    <row r="6786" customFormat="false" ht="12.75" hidden="false" customHeight="false" outlineLevel="0" collapsed="false">
      <c r="A6786" s="122" t="s">
        <v>1578</v>
      </c>
      <c r="B6786" s="123" t="n">
        <v>11241</v>
      </c>
      <c r="C6786" s="122" t="s">
        <v>50</v>
      </c>
      <c r="D6786" s="122" t="s">
        <v>1836</v>
      </c>
      <c r="E6786" s="124" t="s">
        <v>1581</v>
      </c>
      <c r="F6786" s="124"/>
      <c r="G6786" s="125" t="s">
        <v>24</v>
      </c>
      <c r="H6786" s="126" t="n">
        <v>0.0001</v>
      </c>
      <c r="I6786" s="127" t="n">
        <f aca="false">L6786</f>
        <v>127.22</v>
      </c>
      <c r="J6786" s="127" t="n">
        <f aca="false">M6786</f>
        <v>0</v>
      </c>
      <c r="L6786" s="108" t="n">
        <f aca="false">TRUNC(N6786-N6786*$O$2,2)</f>
        <v>127.22</v>
      </c>
      <c r="M6786" s="108" t="n">
        <f aca="false">TRUNC(O6786-O6786*$O$2,2)</f>
        <v>0</v>
      </c>
      <c r="N6786" s="0" t="s">
        <v>1837</v>
      </c>
      <c r="O6786" s="0" t="s">
        <v>1644</v>
      </c>
    </row>
    <row r="6787" customFormat="false" ht="25.5" hidden="false" customHeight="false" outlineLevel="0" collapsed="false">
      <c r="A6787" s="122" t="s">
        <v>1578</v>
      </c>
      <c r="B6787" s="123" t="s">
        <v>1654</v>
      </c>
      <c r="C6787" s="122" t="s">
        <v>50</v>
      </c>
      <c r="D6787" s="122" t="s">
        <v>1655</v>
      </c>
      <c r="E6787" s="124" t="s">
        <v>1581</v>
      </c>
      <c r="F6787" s="124"/>
      <c r="G6787" s="125" t="s">
        <v>24</v>
      </c>
      <c r="H6787" s="126" t="n">
        <v>0.0006</v>
      </c>
      <c r="I6787" s="127" t="n">
        <f aca="false">L6787</f>
        <v>10.53</v>
      </c>
      <c r="J6787" s="127" t="n">
        <f aca="false">M6787</f>
        <v>0</v>
      </c>
      <c r="L6787" s="108" t="n">
        <f aca="false">TRUNC(N6787-N6787*$O$2,2)</f>
        <v>10.53</v>
      </c>
      <c r="M6787" s="108" t="n">
        <f aca="false">TRUNC(O6787-O6787*$O$2,2)</f>
        <v>0</v>
      </c>
      <c r="N6787" s="0" t="s">
        <v>1656</v>
      </c>
      <c r="O6787" s="0" t="s">
        <v>1635</v>
      </c>
    </row>
    <row r="6788" customFormat="false" ht="12.75" hidden="false" customHeight="false" outlineLevel="0" collapsed="false">
      <c r="A6788" s="122" t="s">
        <v>1578</v>
      </c>
      <c r="B6788" s="123" t="n">
        <v>4728</v>
      </c>
      <c r="C6788" s="122" t="s">
        <v>50</v>
      </c>
      <c r="D6788" s="122" t="s">
        <v>1667</v>
      </c>
      <c r="E6788" s="124" t="s">
        <v>1581</v>
      </c>
      <c r="F6788" s="124"/>
      <c r="G6788" s="125" t="s">
        <v>24</v>
      </c>
      <c r="H6788" s="126" t="n">
        <v>0.00015</v>
      </c>
      <c r="I6788" s="127" t="n">
        <f aca="false">L6788</f>
        <v>14.5</v>
      </c>
      <c r="J6788" s="127" t="n">
        <f aca="false">M6788</f>
        <v>0</v>
      </c>
      <c r="L6788" s="108" t="n">
        <f aca="false">TRUNC(N6788-N6788*$O$2,2)</f>
        <v>14.5</v>
      </c>
      <c r="M6788" s="108" t="n">
        <f aca="false">TRUNC(O6788-O6788*$O$2,2)</f>
        <v>0</v>
      </c>
      <c r="N6788" s="0" t="s">
        <v>1668</v>
      </c>
      <c r="O6788" s="0" t="s">
        <v>1635</v>
      </c>
    </row>
    <row r="6789" customFormat="false" ht="12.75" hidden="false" customHeight="false" outlineLevel="0" collapsed="false">
      <c r="A6789" s="122" t="s">
        <v>1578</v>
      </c>
      <c r="B6789" s="123" t="n">
        <v>10492</v>
      </c>
      <c r="C6789" s="122" t="s">
        <v>50</v>
      </c>
      <c r="D6789" s="122" t="s">
        <v>1662</v>
      </c>
      <c r="E6789" s="124" t="s">
        <v>1581</v>
      </c>
      <c r="F6789" s="124"/>
      <c r="G6789" s="125" t="s">
        <v>24</v>
      </c>
      <c r="H6789" s="126" t="n">
        <v>0.0045</v>
      </c>
      <c r="I6789" s="127" t="n">
        <f aca="false">L6789</f>
        <v>148.29</v>
      </c>
      <c r="J6789" s="127" t="n">
        <f aca="false">M6789</f>
        <v>0.66</v>
      </c>
      <c r="L6789" s="108" t="n">
        <f aca="false">TRUNC(N6789-N6789*$O$2,2)</f>
        <v>148.29</v>
      </c>
      <c r="M6789" s="108" t="n">
        <f aca="false">TRUNC(O6789-O6789*$O$2,2)</f>
        <v>0.66</v>
      </c>
      <c r="N6789" s="0" t="s">
        <v>1663</v>
      </c>
      <c r="O6789" s="0" t="s">
        <v>1955</v>
      </c>
    </row>
    <row r="6790" customFormat="false" ht="25.5" hidden="false" customHeight="false" outlineLevel="0" collapsed="false">
      <c r="A6790" s="122" t="s">
        <v>1578</v>
      </c>
      <c r="B6790" s="123" t="s">
        <v>1664</v>
      </c>
      <c r="C6790" s="122" t="s">
        <v>50</v>
      </c>
      <c r="D6790" s="122" t="s">
        <v>1665</v>
      </c>
      <c r="E6790" s="124" t="s">
        <v>1581</v>
      </c>
      <c r="F6790" s="124"/>
      <c r="G6790" s="125" t="s">
        <v>24</v>
      </c>
      <c r="H6790" s="126" t="n">
        <v>0.0002</v>
      </c>
      <c r="I6790" s="127" t="n">
        <f aca="false">L6790</f>
        <v>13.69</v>
      </c>
      <c r="J6790" s="127" t="n">
        <f aca="false">M6790</f>
        <v>0</v>
      </c>
      <c r="L6790" s="108" t="n">
        <f aca="false">TRUNC(N6790-N6790*$O$2,2)</f>
        <v>13.69</v>
      </c>
      <c r="M6790" s="108" t="n">
        <f aca="false">TRUNC(O6790-O6790*$O$2,2)</f>
        <v>0</v>
      </c>
      <c r="N6790" s="0" t="s">
        <v>1666</v>
      </c>
      <c r="O6790" s="0" t="s">
        <v>1635</v>
      </c>
    </row>
    <row r="6791" customFormat="false" ht="12.75" hidden="false" customHeight="false" outlineLevel="0" collapsed="false">
      <c r="A6791" s="122" t="s">
        <v>1578</v>
      </c>
      <c r="B6791" s="123" t="n">
        <v>2378</v>
      </c>
      <c r="C6791" s="122" t="s">
        <v>50</v>
      </c>
      <c r="D6791" s="122" t="s">
        <v>1657</v>
      </c>
      <c r="E6791" s="124" t="s">
        <v>1581</v>
      </c>
      <c r="F6791" s="124"/>
      <c r="G6791" s="125" t="s">
        <v>24</v>
      </c>
      <c r="H6791" s="126" t="n">
        <v>0.07975</v>
      </c>
      <c r="I6791" s="127" t="n">
        <f aca="false">L6791</f>
        <v>3.51</v>
      </c>
      <c r="J6791" s="127" t="n">
        <f aca="false">M6791</f>
        <v>0.27</v>
      </c>
      <c r="L6791" s="108" t="n">
        <f aca="false">TRUNC(N6791-N6791*$O$2,2)</f>
        <v>3.51</v>
      </c>
      <c r="M6791" s="108" t="n">
        <f aca="false">TRUNC(O6791-O6791*$O$2,2)</f>
        <v>0.27</v>
      </c>
      <c r="N6791" s="0" t="s">
        <v>1658</v>
      </c>
      <c r="O6791" s="0" t="s">
        <v>1889</v>
      </c>
    </row>
    <row r="6792" customFormat="false" ht="12.75" hidden="false" customHeight="false" outlineLevel="0" collapsed="false">
      <c r="A6792" s="115"/>
      <c r="B6792" s="115"/>
      <c r="C6792" s="115"/>
      <c r="D6792" s="115"/>
      <c r="E6792" s="115"/>
      <c r="F6792" s="116"/>
      <c r="G6792" s="115"/>
      <c r="H6792" s="116"/>
      <c r="I6792" s="115"/>
      <c r="J6792" s="116"/>
      <c r="L6792" s="108"/>
      <c r="M6792" s="108" t="n">
        <f aca="false">TRUNC(O6792-O6792*$O$2,2)</f>
        <v>12.78</v>
      </c>
      <c r="N6792" s="0" t="s">
        <v>1574</v>
      </c>
      <c r="O6792" s="0" t="n">
        <v>16.38</v>
      </c>
    </row>
    <row r="6793" customFormat="false" ht="12.75" hidden="false" customHeight="false" outlineLevel="0" collapsed="false">
      <c r="A6793" s="115"/>
      <c r="B6793" s="115"/>
      <c r="C6793" s="115"/>
      <c r="D6793" s="115"/>
      <c r="E6793" s="115"/>
      <c r="F6793" s="116"/>
      <c r="G6793" s="115"/>
      <c r="H6793" s="117" t="s">
        <v>1575</v>
      </c>
      <c r="I6793" s="117"/>
      <c r="J6793" s="118" t="n">
        <f aca="false">M6793</f>
        <v>80.79</v>
      </c>
      <c r="L6793" s="108" t="n">
        <f aca="false">TRUNC(N6793-N6793*$O$2,2)</f>
        <v>0</v>
      </c>
      <c r="M6793" s="108" t="n">
        <f aca="false">TRUNC(O6793-O6793*$O$2,2)</f>
        <v>80.79</v>
      </c>
      <c r="N6793" s="0" t="n">
        <v>0</v>
      </c>
      <c r="O6793" s="0" t="n">
        <v>103.52</v>
      </c>
    </row>
    <row r="6794" customFormat="false" ht="13.5" hidden="false" customHeight="false" outlineLevel="0" collapsed="false">
      <c r="A6794" s="30"/>
      <c r="B6794" s="30"/>
      <c r="C6794" s="30"/>
      <c r="D6794" s="30"/>
      <c r="E6794" s="30"/>
      <c r="F6794" s="30"/>
      <c r="G6794" s="30"/>
      <c r="H6794" s="119"/>
      <c r="I6794" s="30"/>
      <c r="J6794" s="120"/>
      <c r="L6794" s="108"/>
      <c r="M6794" s="108" t="n">
        <f aca="false">TRUNC(O6794-O6794*$O$2,2)</f>
        <v>3304.6</v>
      </c>
      <c r="N6794" s="0" t="s">
        <v>1576</v>
      </c>
      <c r="O6794" s="0" t="n">
        <v>4233.96</v>
      </c>
    </row>
    <row r="6795" customFormat="false" ht="13.5" hidden="false" customHeight="false" outlineLevel="0" collapsed="false">
      <c r="A6795" s="121"/>
      <c r="B6795" s="121"/>
      <c r="C6795" s="121"/>
      <c r="D6795" s="121"/>
      <c r="E6795" s="121"/>
      <c r="F6795" s="121"/>
      <c r="G6795" s="121"/>
      <c r="H6795" s="121"/>
      <c r="I6795" s="121"/>
      <c r="J6795" s="121"/>
      <c r="L6795" s="108" t="n">
        <f aca="false">TRUNC(N6795-N6795*$O$2,2)</f>
        <v>0</v>
      </c>
      <c r="M6795" s="108" t="n">
        <f aca="false">TRUNC(O6795-O6795*$O$2,2)</f>
        <v>0</v>
      </c>
      <c r="N6795" s="0" t="n">
        <v>0</v>
      </c>
      <c r="O6795" s="0" t="n">
        <v>0</v>
      </c>
    </row>
    <row r="6796" customFormat="false" ht="15" hidden="false" customHeight="false" outlineLevel="0" collapsed="false">
      <c r="A6796" s="98" t="s">
        <v>1062</v>
      </c>
      <c r="B6796" s="99" t="s">
        <v>8</v>
      </c>
      <c r="C6796" s="98" t="s">
        <v>9</v>
      </c>
      <c r="D6796" s="98" t="s">
        <v>10</v>
      </c>
      <c r="E6796" s="100" t="s">
        <v>1565</v>
      </c>
      <c r="F6796" s="100"/>
      <c r="G6796" s="101" t="s">
        <v>11</v>
      </c>
      <c r="H6796" s="99" t="s">
        <v>12</v>
      </c>
      <c r="I6796" s="99" t="s">
        <v>13</v>
      </c>
      <c r="J6796" s="99" t="s">
        <v>15</v>
      </c>
      <c r="L6796" s="108"/>
      <c r="M6796" s="108"/>
    </row>
    <row r="6797" customFormat="false" ht="26.45" hidden="false" customHeight="true" outlineLevel="0" collapsed="false">
      <c r="A6797" s="102" t="s">
        <v>1566</v>
      </c>
      <c r="B6797" s="103" t="s">
        <v>1063</v>
      </c>
      <c r="C6797" s="102" t="s">
        <v>50</v>
      </c>
      <c r="D6797" s="102" t="s">
        <v>1064</v>
      </c>
      <c r="E6797" s="104" t="s">
        <v>3773</v>
      </c>
      <c r="F6797" s="104"/>
      <c r="G6797" s="105" t="s">
        <v>24</v>
      </c>
      <c r="H6797" s="106" t="n">
        <v>1</v>
      </c>
      <c r="I6797" s="107" t="n">
        <f aca="false">L6797</f>
        <v>8.04</v>
      </c>
      <c r="J6797" s="107" t="n">
        <f aca="false">M6797</f>
        <v>8.04</v>
      </c>
      <c r="L6797" s="108" t="n">
        <f aca="false">TRUNC(N6797-N6797*$O$2,2)</f>
        <v>8.04</v>
      </c>
      <c r="M6797" s="108" t="n">
        <f aca="false">TRUNC(O6797-O6797*$O$2,2)</f>
        <v>8.04</v>
      </c>
      <c r="N6797" s="0" t="n">
        <v>10.31</v>
      </c>
      <c r="O6797" s="0" t="n">
        <v>10.31</v>
      </c>
    </row>
    <row r="6798" customFormat="false" ht="15" hidden="false" customHeight="false" outlineLevel="0" collapsed="false">
      <c r="A6798" s="98"/>
      <c r="B6798" s="99" t="s">
        <v>8</v>
      </c>
      <c r="C6798" s="98" t="s">
        <v>9</v>
      </c>
      <c r="D6798" s="98" t="s">
        <v>10</v>
      </c>
      <c r="E6798" s="100" t="s">
        <v>1565</v>
      </c>
      <c r="F6798" s="100"/>
      <c r="G6798" s="101" t="s">
        <v>11</v>
      </c>
      <c r="H6798" s="99" t="s">
        <v>12</v>
      </c>
      <c r="I6798" s="99" t="s">
        <v>13</v>
      </c>
      <c r="J6798" s="99" t="s">
        <v>15</v>
      </c>
      <c r="L6798" s="108"/>
      <c r="M6798" s="108"/>
    </row>
    <row r="6799" customFormat="false" ht="25.5" hidden="false" customHeight="false" outlineLevel="0" collapsed="false">
      <c r="A6799" s="109" t="s">
        <v>1566</v>
      </c>
      <c r="B6799" s="110" t="n">
        <v>10552</v>
      </c>
      <c r="C6799" s="109" t="s">
        <v>50</v>
      </c>
      <c r="D6799" s="109" t="s">
        <v>1734</v>
      </c>
      <c r="E6799" s="111" t="s">
        <v>1621</v>
      </c>
      <c r="F6799" s="111"/>
      <c r="G6799" s="112" t="s">
        <v>1610</v>
      </c>
      <c r="H6799" s="113" t="n">
        <v>0.2</v>
      </c>
      <c r="I6799" s="114" t="n">
        <f aca="false">L6799</f>
        <v>2.84</v>
      </c>
      <c r="J6799" s="114" t="n">
        <f aca="false">M6799</f>
        <v>0.56</v>
      </c>
      <c r="L6799" s="108" t="n">
        <f aca="false">TRUNC(N6799-N6799*$O$2,2)</f>
        <v>2.84</v>
      </c>
      <c r="M6799" s="108" t="n">
        <f aca="false">TRUNC(O6799-O6799*$O$2,2)</f>
        <v>0.56</v>
      </c>
      <c r="N6799" s="0" t="s">
        <v>1735</v>
      </c>
      <c r="O6799" s="0" t="s">
        <v>2352</v>
      </c>
    </row>
    <row r="6800" customFormat="false" ht="25.5" hidden="false" customHeight="false" outlineLevel="0" collapsed="false">
      <c r="A6800" s="109" t="s">
        <v>1566</v>
      </c>
      <c r="B6800" s="110" t="n">
        <v>10549</v>
      </c>
      <c r="C6800" s="109" t="s">
        <v>50</v>
      </c>
      <c r="D6800" s="109" t="s">
        <v>1620</v>
      </c>
      <c r="E6800" s="111" t="s">
        <v>1621</v>
      </c>
      <c r="F6800" s="111"/>
      <c r="G6800" s="112" t="s">
        <v>1610</v>
      </c>
      <c r="H6800" s="113" t="n">
        <v>0.2</v>
      </c>
      <c r="I6800" s="114" t="n">
        <f aca="false">L6800</f>
        <v>2.95</v>
      </c>
      <c r="J6800" s="114" t="n">
        <f aca="false">M6800</f>
        <v>0.58</v>
      </c>
      <c r="L6800" s="108" t="n">
        <f aca="false">TRUNC(N6800-N6800*$O$2,2)</f>
        <v>2.95</v>
      </c>
      <c r="M6800" s="108" t="n">
        <f aca="false">TRUNC(O6800-O6800*$O$2,2)</f>
        <v>0.58</v>
      </c>
      <c r="N6800" s="0" t="s">
        <v>1622</v>
      </c>
      <c r="O6800" s="0" t="s">
        <v>1626</v>
      </c>
    </row>
    <row r="6801" customFormat="false" ht="25.5" hidden="false" customHeight="false" outlineLevel="0" collapsed="false">
      <c r="A6801" s="122" t="s">
        <v>1578</v>
      </c>
      <c r="B6801" s="123" t="s">
        <v>1616</v>
      </c>
      <c r="C6801" s="122" t="s">
        <v>50</v>
      </c>
      <c r="D6801" s="122" t="s">
        <v>1617</v>
      </c>
      <c r="E6801" s="124" t="s">
        <v>1609</v>
      </c>
      <c r="F6801" s="124"/>
      <c r="G6801" s="125" t="s">
        <v>1610</v>
      </c>
      <c r="H6801" s="126" t="n">
        <v>0.2</v>
      </c>
      <c r="I6801" s="127" t="n">
        <f aca="false">L6801</f>
        <v>10.65</v>
      </c>
      <c r="J6801" s="127" t="n">
        <f aca="false">M6801</f>
        <v>2.13</v>
      </c>
      <c r="L6801" s="108" t="n">
        <f aca="false">TRUNC(N6801-N6801*$O$2,2)</f>
        <v>10.65</v>
      </c>
      <c r="M6801" s="108" t="n">
        <f aca="false">TRUNC(O6801-O6801*$O$2,2)</f>
        <v>2.13</v>
      </c>
      <c r="N6801" s="0" t="s">
        <v>1618</v>
      </c>
      <c r="O6801" s="0" t="s">
        <v>3105</v>
      </c>
    </row>
    <row r="6802" customFormat="false" ht="25.5" hidden="false" customHeight="false" outlineLevel="0" collapsed="false">
      <c r="A6802" s="122" t="s">
        <v>1578</v>
      </c>
      <c r="B6802" s="123" t="s">
        <v>1744</v>
      </c>
      <c r="C6802" s="122" t="s">
        <v>50</v>
      </c>
      <c r="D6802" s="122" t="s">
        <v>1745</v>
      </c>
      <c r="E6802" s="124" t="s">
        <v>1609</v>
      </c>
      <c r="F6802" s="124"/>
      <c r="G6802" s="125" t="s">
        <v>1610</v>
      </c>
      <c r="H6802" s="126" t="n">
        <v>0.2</v>
      </c>
      <c r="I6802" s="127" t="n">
        <f aca="false">L6802</f>
        <v>14.93</v>
      </c>
      <c r="J6802" s="127" t="n">
        <f aca="false">M6802</f>
        <v>2.98</v>
      </c>
      <c r="L6802" s="108" t="n">
        <f aca="false">TRUNC(N6802-N6802*$O$2,2)</f>
        <v>14.93</v>
      </c>
      <c r="M6802" s="108" t="n">
        <f aca="false">TRUNC(O6802-O6802*$O$2,2)</f>
        <v>2.98</v>
      </c>
      <c r="N6802" s="0" t="s">
        <v>1746</v>
      </c>
      <c r="O6802" s="0" t="s">
        <v>3104</v>
      </c>
    </row>
    <row r="6803" customFormat="false" ht="12.75" hidden="false" customHeight="false" outlineLevel="0" collapsed="false">
      <c r="A6803" s="122" t="s">
        <v>1578</v>
      </c>
      <c r="B6803" s="123" t="n">
        <v>3625</v>
      </c>
      <c r="C6803" s="122" t="s">
        <v>50</v>
      </c>
      <c r="D6803" s="122" t="s">
        <v>3791</v>
      </c>
      <c r="E6803" s="124" t="s">
        <v>1581</v>
      </c>
      <c r="F6803" s="124"/>
      <c r="G6803" s="125" t="s">
        <v>24</v>
      </c>
      <c r="H6803" s="126" t="n">
        <v>1</v>
      </c>
      <c r="I6803" s="127" t="n">
        <f aca="false">L6803</f>
        <v>1.8</v>
      </c>
      <c r="J6803" s="127" t="n">
        <f aca="false">M6803</f>
        <v>1.8</v>
      </c>
      <c r="L6803" s="108" t="n">
        <f aca="false">TRUNC(N6803-N6803*$O$2,2)</f>
        <v>1.8</v>
      </c>
      <c r="M6803" s="108" t="n">
        <f aca="false">TRUNC(O6803-O6803*$O$2,2)</f>
        <v>1.8</v>
      </c>
      <c r="N6803" s="0" t="s">
        <v>2803</v>
      </c>
      <c r="O6803" s="0" t="s">
        <v>2803</v>
      </c>
    </row>
    <row r="6804" customFormat="false" ht="13.9" hidden="false" customHeight="true" outlineLevel="0" collapsed="false">
      <c r="A6804" s="134" t="s">
        <v>1630</v>
      </c>
      <c r="B6804" s="134"/>
      <c r="C6804" s="134"/>
      <c r="D6804" s="134"/>
      <c r="E6804" s="134"/>
      <c r="F6804" s="134"/>
      <c r="G6804" s="134"/>
      <c r="H6804" s="134"/>
      <c r="I6804" s="134"/>
      <c r="J6804" s="134"/>
      <c r="L6804" s="108" t="n">
        <f aca="false">TRUNC(N6804-N6804*$O$2,2)</f>
        <v>0</v>
      </c>
      <c r="M6804" s="108" t="n">
        <f aca="false">TRUNC(O6804-O6804*$O$2,2)</f>
        <v>0</v>
      </c>
      <c r="N6804" s="0" t="n">
        <v>0</v>
      </c>
      <c r="O6804" s="0" t="n">
        <v>0</v>
      </c>
    </row>
    <row r="6805" customFormat="false" ht="15" hidden="false" customHeight="false" outlineLevel="0" collapsed="false">
      <c r="A6805" s="98"/>
      <c r="B6805" s="99" t="s">
        <v>8</v>
      </c>
      <c r="C6805" s="98" t="s">
        <v>9</v>
      </c>
      <c r="D6805" s="98" t="s">
        <v>10</v>
      </c>
      <c r="E6805" s="100" t="s">
        <v>1565</v>
      </c>
      <c r="F6805" s="100"/>
      <c r="G6805" s="101" t="s">
        <v>11</v>
      </c>
      <c r="H6805" s="99" t="s">
        <v>12</v>
      </c>
      <c r="I6805" s="99" t="s">
        <v>13</v>
      </c>
      <c r="J6805" s="99" t="s">
        <v>15</v>
      </c>
      <c r="L6805" s="108"/>
      <c r="M6805" s="108"/>
    </row>
    <row r="6806" customFormat="false" ht="12.75" hidden="false" customHeight="false" outlineLevel="0" collapsed="false">
      <c r="A6806" s="122" t="s">
        <v>1578</v>
      </c>
      <c r="B6806" s="123" t="n">
        <v>11242</v>
      </c>
      <c r="C6806" s="122" t="s">
        <v>50</v>
      </c>
      <c r="D6806" s="122" t="s">
        <v>1829</v>
      </c>
      <c r="E6806" s="124" t="s">
        <v>1581</v>
      </c>
      <c r="F6806" s="124"/>
      <c r="G6806" s="125" t="s">
        <v>24</v>
      </c>
      <c r="H6806" s="126" t="n">
        <v>2E-005</v>
      </c>
      <c r="I6806" s="127" t="n">
        <f aca="false">L6806</f>
        <v>26.53</v>
      </c>
      <c r="J6806" s="127" t="n">
        <f aca="false">M6806</f>
        <v>0</v>
      </c>
      <c r="L6806" s="108" t="n">
        <f aca="false">TRUNC(N6806-N6806*$O$2,2)</f>
        <v>26.53</v>
      </c>
      <c r="M6806" s="108" t="n">
        <f aca="false">TRUNC(O6806-O6806*$O$2,2)</f>
        <v>0</v>
      </c>
      <c r="N6806" s="0" t="s">
        <v>1830</v>
      </c>
      <c r="O6806" s="0" t="s">
        <v>1635</v>
      </c>
    </row>
    <row r="6807" customFormat="false" ht="12.75" hidden="false" customHeight="false" outlineLevel="0" collapsed="false">
      <c r="A6807" s="122" t="s">
        <v>1578</v>
      </c>
      <c r="B6807" s="123" t="n">
        <v>10596</v>
      </c>
      <c r="C6807" s="122" t="s">
        <v>50</v>
      </c>
      <c r="D6807" s="122" t="s">
        <v>1672</v>
      </c>
      <c r="E6807" s="124" t="s">
        <v>1581</v>
      </c>
      <c r="F6807" s="124"/>
      <c r="G6807" s="125" t="s">
        <v>24</v>
      </c>
      <c r="H6807" s="126" t="n">
        <v>0.0018</v>
      </c>
      <c r="I6807" s="127" t="n">
        <f aca="false">L6807</f>
        <v>3.82</v>
      </c>
      <c r="J6807" s="127" t="n">
        <f aca="false">M6807</f>
        <v>0</v>
      </c>
      <c r="L6807" s="108" t="n">
        <f aca="false">TRUNC(N6807-N6807*$O$2,2)</f>
        <v>3.82</v>
      </c>
      <c r="M6807" s="108" t="n">
        <f aca="false">TRUNC(O6807-O6807*$O$2,2)</f>
        <v>0</v>
      </c>
      <c r="N6807" s="0" t="s">
        <v>1673</v>
      </c>
      <c r="O6807" s="0" t="s">
        <v>1635</v>
      </c>
    </row>
    <row r="6808" customFormat="false" ht="12.75" hidden="false" customHeight="false" outlineLevel="0" collapsed="false">
      <c r="A6808" s="122" t="s">
        <v>1578</v>
      </c>
      <c r="B6808" s="123" t="n">
        <v>11241</v>
      </c>
      <c r="C6808" s="122" t="s">
        <v>50</v>
      </c>
      <c r="D6808" s="122" t="s">
        <v>1836</v>
      </c>
      <c r="E6808" s="124" t="s">
        <v>1581</v>
      </c>
      <c r="F6808" s="124"/>
      <c r="G6808" s="125" t="s">
        <v>24</v>
      </c>
      <c r="H6808" s="126" t="n">
        <v>4E-005</v>
      </c>
      <c r="I6808" s="127" t="n">
        <f aca="false">L6808</f>
        <v>127.22</v>
      </c>
      <c r="J6808" s="127" t="n">
        <f aca="false">M6808</f>
        <v>0</v>
      </c>
      <c r="L6808" s="108" t="n">
        <f aca="false">TRUNC(N6808-N6808*$O$2,2)</f>
        <v>127.22</v>
      </c>
      <c r="M6808" s="108" t="n">
        <f aca="false">TRUNC(O6808-O6808*$O$2,2)</f>
        <v>0</v>
      </c>
      <c r="N6808" s="0" t="s">
        <v>1837</v>
      </c>
      <c r="O6808" s="0" t="s">
        <v>1635</v>
      </c>
    </row>
    <row r="6809" customFormat="false" ht="25.5" hidden="false" customHeight="false" outlineLevel="0" collapsed="false">
      <c r="A6809" s="122" t="s">
        <v>1578</v>
      </c>
      <c r="B6809" s="123" t="s">
        <v>1659</v>
      </c>
      <c r="C6809" s="122" t="s">
        <v>50</v>
      </c>
      <c r="D6809" s="122" t="s">
        <v>1660</v>
      </c>
      <c r="E6809" s="124" t="s">
        <v>1581</v>
      </c>
      <c r="F6809" s="124"/>
      <c r="G6809" s="125" t="s">
        <v>1633</v>
      </c>
      <c r="H6809" s="126" t="n">
        <v>0.0003</v>
      </c>
      <c r="I6809" s="127" t="n">
        <f aca="false">L6809</f>
        <v>50.57</v>
      </c>
      <c r="J6809" s="127" t="n">
        <f aca="false">M6809</f>
        <v>0</v>
      </c>
      <c r="L6809" s="108" t="n">
        <f aca="false">TRUNC(N6809-N6809*$O$2,2)</f>
        <v>50.57</v>
      </c>
      <c r="M6809" s="108" t="n">
        <f aca="false">TRUNC(O6809-O6809*$O$2,2)</f>
        <v>0</v>
      </c>
      <c r="N6809" s="0" t="s">
        <v>1661</v>
      </c>
      <c r="O6809" s="0" t="s">
        <v>1644</v>
      </c>
    </row>
    <row r="6810" customFormat="false" ht="25.5" hidden="false" customHeight="false" outlineLevel="0" collapsed="false">
      <c r="A6810" s="122" t="s">
        <v>1578</v>
      </c>
      <c r="B6810" s="123" t="s">
        <v>1654</v>
      </c>
      <c r="C6810" s="122" t="s">
        <v>50</v>
      </c>
      <c r="D6810" s="122" t="s">
        <v>1655</v>
      </c>
      <c r="E6810" s="124" t="s">
        <v>1581</v>
      </c>
      <c r="F6810" s="124"/>
      <c r="G6810" s="125" t="s">
        <v>24</v>
      </c>
      <c r="H6810" s="126" t="n">
        <v>0.00024</v>
      </c>
      <c r="I6810" s="127" t="n">
        <f aca="false">L6810</f>
        <v>10.53</v>
      </c>
      <c r="J6810" s="127" t="n">
        <f aca="false">M6810</f>
        <v>0</v>
      </c>
      <c r="L6810" s="108" t="n">
        <f aca="false">TRUNC(N6810-N6810*$O$2,2)</f>
        <v>10.53</v>
      </c>
      <c r="M6810" s="108" t="n">
        <f aca="false">TRUNC(O6810-O6810*$O$2,2)</f>
        <v>0</v>
      </c>
      <c r="N6810" s="0" t="s">
        <v>1656</v>
      </c>
      <c r="O6810" s="0" t="s">
        <v>1635</v>
      </c>
    </row>
    <row r="6811" customFormat="false" ht="25.5" hidden="false" customHeight="false" outlineLevel="0" collapsed="false">
      <c r="A6811" s="122" t="s">
        <v>1578</v>
      </c>
      <c r="B6811" s="123" t="s">
        <v>1645</v>
      </c>
      <c r="C6811" s="122" t="s">
        <v>50</v>
      </c>
      <c r="D6811" s="122" t="s">
        <v>1646</v>
      </c>
      <c r="E6811" s="124" t="s">
        <v>1581</v>
      </c>
      <c r="F6811" s="124"/>
      <c r="G6811" s="125" t="s">
        <v>24</v>
      </c>
      <c r="H6811" s="126" t="n">
        <v>4E-005</v>
      </c>
      <c r="I6811" s="127" t="n">
        <f aca="false">L6811</f>
        <v>140.49</v>
      </c>
      <c r="J6811" s="127" t="n">
        <f aca="false">M6811</f>
        <v>0</v>
      </c>
      <c r="L6811" s="108" t="n">
        <f aca="false">TRUNC(N6811-N6811*$O$2,2)</f>
        <v>140.49</v>
      </c>
      <c r="M6811" s="108" t="n">
        <f aca="false">TRUNC(O6811-O6811*$O$2,2)</f>
        <v>0</v>
      </c>
      <c r="N6811" s="0" t="s">
        <v>1647</v>
      </c>
      <c r="O6811" s="0" t="s">
        <v>1635</v>
      </c>
    </row>
    <row r="6812" customFormat="false" ht="12.75" hidden="false" customHeight="false" outlineLevel="0" collapsed="false">
      <c r="A6812" s="122" t="s">
        <v>1578</v>
      </c>
      <c r="B6812" s="123" t="n">
        <v>10492</v>
      </c>
      <c r="C6812" s="122" t="s">
        <v>50</v>
      </c>
      <c r="D6812" s="122" t="s">
        <v>1662</v>
      </c>
      <c r="E6812" s="124" t="s">
        <v>1581</v>
      </c>
      <c r="F6812" s="124"/>
      <c r="G6812" s="125" t="s">
        <v>24</v>
      </c>
      <c r="H6812" s="126" t="n">
        <v>0.0018</v>
      </c>
      <c r="I6812" s="127" t="n">
        <f aca="false">L6812</f>
        <v>148.29</v>
      </c>
      <c r="J6812" s="127" t="n">
        <f aca="false">M6812</f>
        <v>0.26</v>
      </c>
      <c r="L6812" s="108" t="n">
        <f aca="false">TRUNC(N6812-N6812*$O$2,2)</f>
        <v>148.29</v>
      </c>
      <c r="M6812" s="108" t="n">
        <f aca="false">TRUNC(O6812-O6812*$O$2,2)</f>
        <v>0.26</v>
      </c>
      <c r="N6812" s="0" t="s">
        <v>1663</v>
      </c>
      <c r="O6812" s="0" t="s">
        <v>2385</v>
      </c>
    </row>
    <row r="6813" customFormat="false" ht="12.75" hidden="false" customHeight="false" outlineLevel="0" collapsed="false">
      <c r="A6813" s="122" t="s">
        <v>1578</v>
      </c>
      <c r="B6813" s="123" t="n">
        <v>4729</v>
      </c>
      <c r="C6813" s="122" t="s">
        <v>50</v>
      </c>
      <c r="D6813" s="122" t="s">
        <v>1636</v>
      </c>
      <c r="E6813" s="124" t="s">
        <v>1581</v>
      </c>
      <c r="F6813" s="124"/>
      <c r="G6813" s="125" t="s">
        <v>24</v>
      </c>
      <c r="H6813" s="126" t="n">
        <v>2E-005</v>
      </c>
      <c r="I6813" s="127" t="n">
        <f aca="false">L6813</f>
        <v>24.58</v>
      </c>
      <c r="J6813" s="127" t="n">
        <f aca="false">M6813</f>
        <v>0</v>
      </c>
      <c r="L6813" s="108" t="n">
        <f aca="false">TRUNC(N6813-N6813*$O$2,2)</f>
        <v>24.58</v>
      </c>
      <c r="M6813" s="108" t="n">
        <f aca="false">TRUNC(O6813-O6813*$O$2,2)</f>
        <v>0</v>
      </c>
      <c r="N6813" s="0" t="s">
        <v>1637</v>
      </c>
      <c r="O6813" s="0" t="s">
        <v>1635</v>
      </c>
    </row>
    <row r="6814" customFormat="false" ht="12.75" hidden="false" customHeight="false" outlineLevel="0" collapsed="false">
      <c r="A6814" s="122" t="s">
        <v>1578</v>
      </c>
      <c r="B6814" s="123" t="n">
        <v>11240</v>
      </c>
      <c r="C6814" s="122" t="s">
        <v>50</v>
      </c>
      <c r="D6814" s="122" t="s">
        <v>1782</v>
      </c>
      <c r="E6814" s="124" t="s">
        <v>1581</v>
      </c>
      <c r="F6814" s="124"/>
      <c r="G6814" s="125" t="s">
        <v>24</v>
      </c>
      <c r="H6814" s="126" t="n">
        <v>4E-005</v>
      </c>
      <c r="I6814" s="127" t="n">
        <f aca="false">L6814</f>
        <v>37.22</v>
      </c>
      <c r="J6814" s="127" t="n">
        <f aca="false">M6814</f>
        <v>0</v>
      </c>
      <c r="L6814" s="108" t="n">
        <f aca="false">TRUNC(N6814-N6814*$O$2,2)</f>
        <v>37.22</v>
      </c>
      <c r="M6814" s="108" t="n">
        <f aca="false">TRUNC(O6814-O6814*$O$2,2)</f>
        <v>0</v>
      </c>
      <c r="N6814" s="0" t="s">
        <v>1783</v>
      </c>
      <c r="O6814" s="0" t="s">
        <v>1635</v>
      </c>
    </row>
    <row r="6815" customFormat="false" ht="12.75" hidden="false" customHeight="false" outlineLevel="0" collapsed="false">
      <c r="A6815" s="122" t="s">
        <v>1578</v>
      </c>
      <c r="B6815" s="123" t="n">
        <v>941</v>
      </c>
      <c r="C6815" s="122" t="s">
        <v>50</v>
      </c>
      <c r="D6815" s="122" t="s">
        <v>1652</v>
      </c>
      <c r="E6815" s="124" t="s">
        <v>1581</v>
      </c>
      <c r="F6815" s="124"/>
      <c r="G6815" s="125" t="s">
        <v>24</v>
      </c>
      <c r="H6815" s="126" t="n">
        <v>0.0006</v>
      </c>
      <c r="I6815" s="127" t="n">
        <f aca="false">L6815</f>
        <v>148.56</v>
      </c>
      <c r="J6815" s="127" t="n">
        <f aca="false">M6815</f>
        <v>0.08</v>
      </c>
      <c r="L6815" s="108" t="n">
        <f aca="false">TRUNC(N6815-N6815*$O$2,2)</f>
        <v>148.56</v>
      </c>
      <c r="M6815" s="108" t="n">
        <f aca="false">TRUNC(O6815-O6815*$O$2,2)</f>
        <v>0.08</v>
      </c>
      <c r="N6815" s="0" t="s">
        <v>1653</v>
      </c>
      <c r="O6815" s="0" t="s">
        <v>1917</v>
      </c>
    </row>
    <row r="6816" customFormat="false" ht="25.5" hidden="false" customHeight="false" outlineLevel="0" collapsed="false">
      <c r="A6816" s="122" t="s">
        <v>1578</v>
      </c>
      <c r="B6816" s="123" t="s">
        <v>1744</v>
      </c>
      <c r="C6816" s="122" t="s">
        <v>50</v>
      </c>
      <c r="D6816" s="122" t="s">
        <v>1745</v>
      </c>
      <c r="E6816" s="124" t="s">
        <v>1609</v>
      </c>
      <c r="F6816" s="124"/>
      <c r="G6816" s="125" t="s">
        <v>1610</v>
      </c>
      <c r="H6816" s="126" t="n">
        <v>0.2</v>
      </c>
      <c r="I6816" s="127" t="n">
        <f aca="false">L6816</f>
        <v>14.93</v>
      </c>
      <c r="J6816" s="127" t="n">
        <f aca="false">M6816</f>
        <v>2.98</v>
      </c>
      <c r="L6816" s="108" t="n">
        <f aca="false">TRUNC(N6816-N6816*$O$2,2)</f>
        <v>14.93</v>
      </c>
      <c r="M6816" s="108" t="n">
        <f aca="false">TRUNC(O6816-O6816*$O$2,2)</f>
        <v>2.98</v>
      </c>
      <c r="N6816" s="0" t="s">
        <v>1746</v>
      </c>
      <c r="O6816" s="0" t="s">
        <v>3104</v>
      </c>
    </row>
    <row r="6817" customFormat="false" ht="12.75" hidden="false" customHeight="false" outlineLevel="0" collapsed="false">
      <c r="A6817" s="122" t="s">
        <v>1578</v>
      </c>
      <c r="B6817" s="123" t="n">
        <v>10362</v>
      </c>
      <c r="C6817" s="122" t="s">
        <v>50</v>
      </c>
      <c r="D6817" s="122" t="s">
        <v>1674</v>
      </c>
      <c r="E6817" s="124" t="s">
        <v>1642</v>
      </c>
      <c r="F6817" s="124"/>
      <c r="G6817" s="125" t="s">
        <v>24</v>
      </c>
      <c r="H6817" s="126" t="n">
        <v>0.0018</v>
      </c>
      <c r="I6817" s="127" t="n">
        <f aca="false">L6817</f>
        <v>9.78</v>
      </c>
      <c r="J6817" s="127" t="n">
        <f aca="false">M6817</f>
        <v>0.01</v>
      </c>
      <c r="L6817" s="108" t="n">
        <f aca="false">TRUNC(N6817-N6817*$O$2,2)</f>
        <v>9.78</v>
      </c>
      <c r="M6817" s="108" t="n">
        <f aca="false">TRUNC(O6817-O6817*$O$2,2)</f>
        <v>0.01</v>
      </c>
      <c r="N6817" s="0" t="s">
        <v>1675</v>
      </c>
      <c r="O6817" s="0" t="s">
        <v>1678</v>
      </c>
    </row>
    <row r="6818" customFormat="false" ht="25.5" hidden="false" customHeight="false" outlineLevel="0" collapsed="false">
      <c r="A6818" s="122" t="s">
        <v>1578</v>
      </c>
      <c r="B6818" s="123" t="s">
        <v>1616</v>
      </c>
      <c r="C6818" s="122" t="s">
        <v>50</v>
      </c>
      <c r="D6818" s="122" t="s">
        <v>1617</v>
      </c>
      <c r="E6818" s="124" t="s">
        <v>1609</v>
      </c>
      <c r="F6818" s="124"/>
      <c r="G6818" s="125" t="s">
        <v>1610</v>
      </c>
      <c r="H6818" s="126" t="n">
        <v>0.2</v>
      </c>
      <c r="I6818" s="127" t="n">
        <f aca="false">L6818</f>
        <v>10.65</v>
      </c>
      <c r="J6818" s="127" t="n">
        <f aca="false">M6818</f>
        <v>2.13</v>
      </c>
      <c r="L6818" s="108" t="n">
        <f aca="false">TRUNC(N6818-N6818*$O$2,2)</f>
        <v>10.65</v>
      </c>
      <c r="M6818" s="108" t="n">
        <f aca="false">TRUNC(O6818-O6818*$O$2,2)</f>
        <v>2.13</v>
      </c>
      <c r="N6818" s="0" t="s">
        <v>1618</v>
      </c>
      <c r="O6818" s="0" t="s">
        <v>3105</v>
      </c>
    </row>
    <row r="6819" customFormat="false" ht="25.5" hidden="false" customHeight="false" outlineLevel="0" collapsed="false">
      <c r="A6819" s="122" t="s">
        <v>1578</v>
      </c>
      <c r="B6819" s="123" t="s">
        <v>1631</v>
      </c>
      <c r="C6819" s="122" t="s">
        <v>50</v>
      </c>
      <c r="D6819" s="122" t="s">
        <v>1632</v>
      </c>
      <c r="E6819" s="124" t="s">
        <v>1581</v>
      </c>
      <c r="F6819" s="124"/>
      <c r="G6819" s="125" t="s">
        <v>1633</v>
      </c>
      <c r="H6819" s="126" t="n">
        <v>0.00092</v>
      </c>
      <c r="I6819" s="127" t="n">
        <f aca="false">L6819</f>
        <v>9.48</v>
      </c>
      <c r="J6819" s="127" t="n">
        <f aca="false">M6819</f>
        <v>0</v>
      </c>
      <c r="L6819" s="108" t="n">
        <f aca="false">TRUNC(N6819-N6819*$O$2,2)</f>
        <v>9.48</v>
      </c>
      <c r="M6819" s="108" t="n">
        <f aca="false">TRUNC(O6819-O6819*$O$2,2)</f>
        <v>0</v>
      </c>
      <c r="N6819" s="0" t="s">
        <v>1634</v>
      </c>
      <c r="O6819" s="0" t="s">
        <v>1644</v>
      </c>
    </row>
    <row r="6820" customFormat="false" ht="12.75" hidden="false" customHeight="false" outlineLevel="0" collapsed="false">
      <c r="A6820" s="122" t="s">
        <v>1578</v>
      </c>
      <c r="B6820" s="123" t="n">
        <v>158</v>
      </c>
      <c r="C6820" s="122" t="s">
        <v>50</v>
      </c>
      <c r="D6820" s="122" t="s">
        <v>1676</v>
      </c>
      <c r="E6820" s="124" t="s">
        <v>1581</v>
      </c>
      <c r="F6820" s="124"/>
      <c r="G6820" s="125" t="s">
        <v>24</v>
      </c>
      <c r="H6820" s="126" t="n">
        <v>0.04072</v>
      </c>
      <c r="I6820" s="127" t="n">
        <f aca="false">L6820</f>
        <v>10.92</v>
      </c>
      <c r="J6820" s="127" t="n">
        <f aca="false">M6820</f>
        <v>0.44</v>
      </c>
      <c r="L6820" s="108" t="n">
        <f aca="false">TRUNC(N6820-N6820*$O$2,2)</f>
        <v>10.92</v>
      </c>
      <c r="M6820" s="108" t="n">
        <f aca="false">TRUNC(O6820-O6820*$O$2,2)</f>
        <v>0.44</v>
      </c>
      <c r="N6820" s="0" t="s">
        <v>1677</v>
      </c>
      <c r="O6820" s="0" t="s">
        <v>1933</v>
      </c>
    </row>
    <row r="6821" customFormat="false" ht="12.75" hidden="false" customHeight="false" outlineLevel="0" collapsed="false">
      <c r="A6821" s="122" t="s">
        <v>1578</v>
      </c>
      <c r="B6821" s="123" t="n">
        <v>10788</v>
      </c>
      <c r="C6821" s="122" t="s">
        <v>50</v>
      </c>
      <c r="D6821" s="122" t="s">
        <v>1650</v>
      </c>
      <c r="E6821" s="124" t="s">
        <v>1581</v>
      </c>
      <c r="F6821" s="124"/>
      <c r="G6821" s="125" t="s">
        <v>24</v>
      </c>
      <c r="H6821" s="126" t="n">
        <v>4E-005</v>
      </c>
      <c r="I6821" s="127" t="n">
        <f aca="false">L6821</f>
        <v>28.8</v>
      </c>
      <c r="J6821" s="127" t="n">
        <f aca="false">M6821</f>
        <v>0</v>
      </c>
      <c r="L6821" s="108" t="n">
        <f aca="false">TRUNC(N6821-N6821*$O$2,2)</f>
        <v>28.8</v>
      </c>
      <c r="M6821" s="108" t="n">
        <f aca="false">TRUNC(O6821-O6821*$O$2,2)</f>
        <v>0</v>
      </c>
      <c r="N6821" s="0" t="s">
        <v>1651</v>
      </c>
      <c r="O6821" s="0" t="s">
        <v>1635</v>
      </c>
    </row>
    <row r="6822" customFormat="false" ht="25.5" hidden="false" customHeight="false" outlineLevel="0" collapsed="false">
      <c r="A6822" s="122" t="s">
        <v>1578</v>
      </c>
      <c r="B6822" s="123" t="s">
        <v>1664</v>
      </c>
      <c r="C6822" s="122" t="s">
        <v>50</v>
      </c>
      <c r="D6822" s="122" t="s">
        <v>1665</v>
      </c>
      <c r="E6822" s="124" t="s">
        <v>1581</v>
      </c>
      <c r="F6822" s="124"/>
      <c r="G6822" s="125" t="s">
        <v>24</v>
      </c>
      <c r="H6822" s="126" t="n">
        <v>8E-005</v>
      </c>
      <c r="I6822" s="127" t="n">
        <f aca="false">L6822</f>
        <v>13.69</v>
      </c>
      <c r="J6822" s="127" t="n">
        <f aca="false">M6822</f>
        <v>0</v>
      </c>
      <c r="L6822" s="108" t="n">
        <f aca="false">TRUNC(N6822-N6822*$O$2,2)</f>
        <v>13.69</v>
      </c>
      <c r="M6822" s="108" t="n">
        <f aca="false">TRUNC(O6822-O6822*$O$2,2)</f>
        <v>0</v>
      </c>
      <c r="N6822" s="0" t="s">
        <v>1666</v>
      </c>
      <c r="O6822" s="0" t="s">
        <v>1635</v>
      </c>
    </row>
    <row r="6823" customFormat="false" ht="12.75" hidden="false" customHeight="false" outlineLevel="0" collapsed="false">
      <c r="A6823" s="122" t="s">
        <v>1578</v>
      </c>
      <c r="B6823" s="123" t="n">
        <v>1651</v>
      </c>
      <c r="C6823" s="122" t="s">
        <v>50</v>
      </c>
      <c r="D6823" s="122" t="s">
        <v>1638</v>
      </c>
      <c r="E6823" s="124" t="s">
        <v>1581</v>
      </c>
      <c r="F6823" s="124"/>
      <c r="G6823" s="125" t="s">
        <v>1639</v>
      </c>
      <c r="H6823" s="126" t="n">
        <v>0.00032</v>
      </c>
      <c r="I6823" s="127" t="n">
        <f aca="false">L6823</f>
        <v>4.95</v>
      </c>
      <c r="J6823" s="127" t="n">
        <f aca="false">M6823</f>
        <v>0</v>
      </c>
      <c r="L6823" s="108" t="n">
        <f aca="false">TRUNC(N6823-N6823*$O$2,2)</f>
        <v>4.95</v>
      </c>
      <c r="M6823" s="108" t="n">
        <f aca="false">TRUNC(O6823-O6823*$O$2,2)</f>
        <v>0</v>
      </c>
      <c r="N6823" s="0" t="s">
        <v>1640</v>
      </c>
      <c r="O6823" s="0" t="s">
        <v>1635</v>
      </c>
    </row>
    <row r="6824" customFormat="false" ht="12.75" hidden="false" customHeight="false" outlineLevel="0" collapsed="false">
      <c r="A6824" s="122" t="s">
        <v>1578</v>
      </c>
      <c r="B6824" s="123" t="n">
        <v>4728</v>
      </c>
      <c r="C6824" s="122" t="s">
        <v>50</v>
      </c>
      <c r="D6824" s="122" t="s">
        <v>1667</v>
      </c>
      <c r="E6824" s="124" t="s">
        <v>1581</v>
      </c>
      <c r="F6824" s="124"/>
      <c r="G6824" s="125" t="s">
        <v>24</v>
      </c>
      <c r="H6824" s="126" t="n">
        <v>6E-005</v>
      </c>
      <c r="I6824" s="127" t="n">
        <f aca="false">L6824</f>
        <v>14.5</v>
      </c>
      <c r="J6824" s="127" t="n">
        <f aca="false">M6824</f>
        <v>0</v>
      </c>
      <c r="L6824" s="108" t="n">
        <f aca="false">TRUNC(N6824-N6824*$O$2,2)</f>
        <v>14.5</v>
      </c>
      <c r="M6824" s="108" t="n">
        <f aca="false">TRUNC(O6824-O6824*$O$2,2)</f>
        <v>0</v>
      </c>
      <c r="N6824" s="0" t="s">
        <v>1668</v>
      </c>
      <c r="O6824" s="0" t="s">
        <v>1635</v>
      </c>
    </row>
    <row r="6825" customFormat="false" ht="12.75" hidden="false" customHeight="false" outlineLevel="0" collapsed="false">
      <c r="A6825" s="122" t="s">
        <v>1578</v>
      </c>
      <c r="B6825" s="123" t="n">
        <v>3625</v>
      </c>
      <c r="C6825" s="122" t="s">
        <v>50</v>
      </c>
      <c r="D6825" s="122" t="s">
        <v>3791</v>
      </c>
      <c r="E6825" s="124" t="s">
        <v>1581</v>
      </c>
      <c r="F6825" s="124"/>
      <c r="G6825" s="125" t="s">
        <v>24</v>
      </c>
      <c r="H6825" s="126" t="n">
        <v>1</v>
      </c>
      <c r="I6825" s="127" t="n">
        <f aca="false">L6825</f>
        <v>1.8</v>
      </c>
      <c r="J6825" s="127" t="n">
        <f aca="false">M6825</f>
        <v>1.8</v>
      </c>
      <c r="L6825" s="108" t="n">
        <f aca="false">TRUNC(N6825-N6825*$O$2,2)</f>
        <v>1.8</v>
      </c>
      <c r="M6825" s="108" t="n">
        <f aca="false">TRUNC(O6825-O6825*$O$2,2)</f>
        <v>1.8</v>
      </c>
      <c r="N6825" s="0" t="s">
        <v>2803</v>
      </c>
      <c r="O6825" s="0" t="s">
        <v>2803</v>
      </c>
    </row>
    <row r="6826" customFormat="false" ht="12.75" hidden="false" customHeight="false" outlineLevel="0" collapsed="false">
      <c r="A6826" s="122" t="s">
        <v>1578</v>
      </c>
      <c r="B6826" s="123" t="n">
        <v>10517</v>
      </c>
      <c r="C6826" s="122" t="s">
        <v>50</v>
      </c>
      <c r="D6826" s="122" t="s">
        <v>1669</v>
      </c>
      <c r="E6826" s="124" t="s">
        <v>1642</v>
      </c>
      <c r="F6826" s="124"/>
      <c r="G6826" s="125" t="s">
        <v>1670</v>
      </c>
      <c r="H6826" s="126" t="n">
        <v>0.00016</v>
      </c>
      <c r="I6826" s="127" t="n">
        <f aca="false">L6826</f>
        <v>234.15</v>
      </c>
      <c r="J6826" s="127" t="n">
        <f aca="false">M6826</f>
        <v>0.03</v>
      </c>
      <c r="L6826" s="108" t="n">
        <f aca="false">TRUNC(N6826-N6826*$O$2,2)</f>
        <v>234.15</v>
      </c>
      <c r="M6826" s="108" t="n">
        <f aca="false">TRUNC(O6826-O6826*$O$2,2)</f>
        <v>0.03</v>
      </c>
      <c r="N6826" s="0" t="s">
        <v>1671</v>
      </c>
      <c r="O6826" s="0" t="s">
        <v>1788</v>
      </c>
    </row>
    <row r="6827" customFormat="false" ht="12.75" hidden="false" customHeight="false" outlineLevel="0" collapsed="false">
      <c r="A6827" s="122" t="s">
        <v>1578</v>
      </c>
      <c r="B6827" s="123" t="n">
        <v>2378</v>
      </c>
      <c r="C6827" s="122" t="s">
        <v>50</v>
      </c>
      <c r="D6827" s="122" t="s">
        <v>1657</v>
      </c>
      <c r="E6827" s="124" t="s">
        <v>1581</v>
      </c>
      <c r="F6827" s="124"/>
      <c r="G6827" s="125" t="s">
        <v>24</v>
      </c>
      <c r="H6827" s="126" t="n">
        <v>0.0319</v>
      </c>
      <c r="I6827" s="127" t="n">
        <f aca="false">L6827</f>
        <v>3.51</v>
      </c>
      <c r="J6827" s="127" t="n">
        <f aca="false">M6827</f>
        <v>0.1</v>
      </c>
      <c r="L6827" s="108" t="n">
        <f aca="false">TRUNC(N6827-N6827*$O$2,2)</f>
        <v>3.51</v>
      </c>
      <c r="M6827" s="108" t="n">
        <f aca="false">TRUNC(O6827-O6827*$O$2,2)</f>
        <v>0.1</v>
      </c>
      <c r="N6827" s="0" t="s">
        <v>1658</v>
      </c>
      <c r="O6827" s="0" t="s">
        <v>1831</v>
      </c>
    </row>
    <row r="6828" customFormat="false" ht="12.75" hidden="false" customHeight="false" outlineLevel="0" collapsed="false">
      <c r="A6828" s="122" t="s">
        <v>1578</v>
      </c>
      <c r="B6828" s="123" t="n">
        <v>10599</v>
      </c>
      <c r="C6828" s="122" t="s">
        <v>50</v>
      </c>
      <c r="D6828" s="122" t="s">
        <v>1648</v>
      </c>
      <c r="E6828" s="124" t="s">
        <v>1581</v>
      </c>
      <c r="F6828" s="124"/>
      <c r="G6828" s="125" t="s">
        <v>24</v>
      </c>
      <c r="H6828" s="126" t="n">
        <v>0.00072</v>
      </c>
      <c r="I6828" s="127" t="n">
        <f aca="false">L6828</f>
        <v>14.04</v>
      </c>
      <c r="J6828" s="127" t="n">
        <f aca="false">M6828</f>
        <v>0</v>
      </c>
      <c r="L6828" s="108" t="n">
        <f aca="false">TRUNC(N6828-N6828*$O$2,2)</f>
        <v>14.04</v>
      </c>
      <c r="M6828" s="108" t="n">
        <f aca="false">TRUNC(O6828-O6828*$O$2,2)</f>
        <v>0</v>
      </c>
      <c r="N6828" s="0" t="s">
        <v>1649</v>
      </c>
      <c r="O6828" s="0" t="s">
        <v>1644</v>
      </c>
    </row>
    <row r="6829" customFormat="false" ht="12.75" hidden="false" customHeight="false" outlineLevel="0" collapsed="false">
      <c r="A6829" s="122" t="s">
        <v>1578</v>
      </c>
      <c r="B6829" s="123" t="n">
        <v>10579</v>
      </c>
      <c r="C6829" s="122" t="s">
        <v>50</v>
      </c>
      <c r="D6829" s="122" t="s">
        <v>1818</v>
      </c>
      <c r="E6829" s="124" t="s">
        <v>1581</v>
      </c>
      <c r="F6829" s="124"/>
      <c r="G6829" s="125" t="s">
        <v>24</v>
      </c>
      <c r="H6829" s="126" t="n">
        <v>4E-005</v>
      </c>
      <c r="I6829" s="127" t="n">
        <f aca="false">L6829</f>
        <v>20.98</v>
      </c>
      <c r="J6829" s="127" t="n">
        <f aca="false">M6829</f>
        <v>0</v>
      </c>
      <c r="L6829" s="108" t="n">
        <f aca="false">TRUNC(N6829-N6829*$O$2,2)</f>
        <v>20.98</v>
      </c>
      <c r="M6829" s="108" t="n">
        <f aca="false">TRUNC(O6829-O6829*$O$2,2)</f>
        <v>0</v>
      </c>
      <c r="N6829" s="0" t="s">
        <v>1819</v>
      </c>
      <c r="O6829" s="0" t="s">
        <v>1635</v>
      </c>
    </row>
    <row r="6830" customFormat="false" ht="25.5" hidden="false" customHeight="false" outlineLevel="0" collapsed="false">
      <c r="A6830" s="122" t="s">
        <v>1578</v>
      </c>
      <c r="B6830" s="123" t="n">
        <v>10761</v>
      </c>
      <c r="C6830" s="122" t="s">
        <v>50</v>
      </c>
      <c r="D6830" s="122" t="s">
        <v>1641</v>
      </c>
      <c r="E6830" s="124" t="s">
        <v>1642</v>
      </c>
      <c r="F6830" s="124"/>
      <c r="G6830" s="125" t="s">
        <v>24</v>
      </c>
      <c r="H6830" s="126" t="n">
        <v>0.04072</v>
      </c>
      <c r="I6830" s="127" t="n">
        <f aca="false">L6830</f>
        <v>3.9</v>
      </c>
      <c r="J6830" s="127" t="n">
        <f aca="false">M6830</f>
        <v>0.15</v>
      </c>
      <c r="L6830" s="108" t="n">
        <f aca="false">TRUNC(N6830-N6830*$O$2,2)</f>
        <v>3.9</v>
      </c>
      <c r="M6830" s="108" t="n">
        <f aca="false">TRUNC(O6830-O6830*$O$2,2)</f>
        <v>0.15</v>
      </c>
      <c r="N6830" s="0" t="s">
        <v>1643</v>
      </c>
      <c r="O6830" s="0" t="s">
        <v>2077</v>
      </c>
    </row>
    <row r="6831" customFormat="false" ht="12.75" hidden="false" customHeight="false" outlineLevel="0" collapsed="false">
      <c r="A6831" s="115"/>
      <c r="B6831" s="115"/>
      <c r="C6831" s="115"/>
      <c r="D6831" s="115"/>
      <c r="E6831" s="115"/>
      <c r="F6831" s="116"/>
      <c r="G6831" s="115"/>
      <c r="H6831" s="116"/>
      <c r="I6831" s="115"/>
      <c r="J6831" s="116"/>
      <c r="L6831" s="108"/>
      <c r="M6831" s="108" t="n">
        <f aca="false">TRUNC(O6831-O6831*$O$2,2)</f>
        <v>5.11</v>
      </c>
      <c r="N6831" s="0" t="s">
        <v>1574</v>
      </c>
      <c r="O6831" s="0" t="n">
        <v>6.55</v>
      </c>
    </row>
    <row r="6832" customFormat="false" ht="12.75" hidden="false" customHeight="false" outlineLevel="0" collapsed="false">
      <c r="A6832" s="115"/>
      <c r="B6832" s="115"/>
      <c r="C6832" s="115"/>
      <c r="D6832" s="115"/>
      <c r="E6832" s="115"/>
      <c r="F6832" s="116"/>
      <c r="G6832" s="115"/>
      <c r="H6832" s="117" t="s">
        <v>1575</v>
      </c>
      <c r="I6832" s="117"/>
      <c r="J6832" s="118" t="n">
        <f aca="false">M6832</f>
        <v>9.84</v>
      </c>
      <c r="L6832" s="108" t="n">
        <f aca="false">TRUNC(N6832-N6832*$O$2,2)</f>
        <v>0</v>
      </c>
      <c r="M6832" s="108" t="n">
        <f aca="false">TRUNC(O6832-O6832*$O$2,2)</f>
        <v>9.84</v>
      </c>
      <c r="N6832" s="0" t="n">
        <v>0</v>
      </c>
      <c r="O6832" s="0" t="n">
        <v>12.62</v>
      </c>
    </row>
    <row r="6833" customFormat="false" ht="13.5" hidden="false" customHeight="false" outlineLevel="0" collapsed="false">
      <c r="A6833" s="30"/>
      <c r="B6833" s="30"/>
      <c r="C6833" s="30"/>
      <c r="D6833" s="30"/>
      <c r="E6833" s="30"/>
      <c r="F6833" s="30"/>
      <c r="G6833" s="30"/>
      <c r="H6833" s="119"/>
      <c r="I6833" s="30"/>
      <c r="J6833" s="120"/>
      <c r="L6833" s="108"/>
      <c r="M6833" s="108" t="n">
        <f aca="false">TRUNC(O6833-O6833*$O$2,2)</f>
        <v>3151.97</v>
      </c>
      <c r="N6833" s="0" t="s">
        <v>1576</v>
      </c>
      <c r="O6833" s="0" t="n">
        <v>4038.4</v>
      </c>
    </row>
    <row r="6834" customFormat="false" ht="13.5" hidden="false" customHeight="false" outlineLevel="0" collapsed="false">
      <c r="A6834" s="121"/>
      <c r="B6834" s="121"/>
      <c r="C6834" s="121"/>
      <c r="D6834" s="121"/>
      <c r="E6834" s="121"/>
      <c r="F6834" s="121"/>
      <c r="G6834" s="121"/>
      <c r="H6834" s="121"/>
      <c r="I6834" s="121"/>
      <c r="J6834" s="121"/>
      <c r="L6834" s="108" t="n">
        <f aca="false">TRUNC(N6834-N6834*$O$2,2)</f>
        <v>0</v>
      </c>
      <c r="M6834" s="108" t="n">
        <f aca="false">TRUNC(O6834-O6834*$O$2,2)</f>
        <v>0</v>
      </c>
      <c r="N6834" s="0" t="n">
        <v>0</v>
      </c>
      <c r="O6834" s="0" t="n">
        <v>0</v>
      </c>
    </row>
    <row r="6835" customFormat="false" ht="15" hidden="false" customHeight="false" outlineLevel="0" collapsed="false">
      <c r="A6835" s="98" t="s">
        <v>1065</v>
      </c>
      <c r="B6835" s="99" t="s">
        <v>8</v>
      </c>
      <c r="C6835" s="98" t="s">
        <v>9</v>
      </c>
      <c r="D6835" s="98" t="s">
        <v>10</v>
      </c>
      <c r="E6835" s="100" t="s">
        <v>1565</v>
      </c>
      <c r="F6835" s="100"/>
      <c r="G6835" s="101" t="s">
        <v>11</v>
      </c>
      <c r="H6835" s="99" t="s">
        <v>12</v>
      </c>
      <c r="I6835" s="99" t="s">
        <v>13</v>
      </c>
      <c r="J6835" s="99" t="s">
        <v>15</v>
      </c>
      <c r="L6835" s="108"/>
      <c r="M6835" s="108"/>
    </row>
    <row r="6836" customFormat="false" ht="39.6" hidden="false" customHeight="true" outlineLevel="0" collapsed="false">
      <c r="A6836" s="102" t="s">
        <v>1566</v>
      </c>
      <c r="B6836" s="103" t="s">
        <v>1033</v>
      </c>
      <c r="C6836" s="102" t="s">
        <v>50</v>
      </c>
      <c r="D6836" s="102" t="s">
        <v>1034</v>
      </c>
      <c r="E6836" s="104" t="s">
        <v>3774</v>
      </c>
      <c r="F6836" s="104"/>
      <c r="G6836" s="105" t="s">
        <v>366</v>
      </c>
      <c r="H6836" s="106" t="n">
        <v>1</v>
      </c>
      <c r="I6836" s="107" t="n">
        <f aca="false">L6836</f>
        <v>18.04</v>
      </c>
      <c r="J6836" s="107" t="n">
        <f aca="false">M6836</f>
        <v>18.04</v>
      </c>
      <c r="L6836" s="108" t="n">
        <f aca="false">TRUNC(N6836-N6836*$O$2,2)</f>
        <v>18.04</v>
      </c>
      <c r="M6836" s="108" t="n">
        <f aca="false">TRUNC(O6836-O6836*$O$2,2)</f>
        <v>18.04</v>
      </c>
      <c r="N6836" s="0" t="n">
        <v>23.12</v>
      </c>
      <c r="O6836" s="0" t="n">
        <v>23.12</v>
      </c>
    </row>
    <row r="6837" customFormat="false" ht="15" hidden="false" customHeight="false" outlineLevel="0" collapsed="false">
      <c r="A6837" s="98"/>
      <c r="B6837" s="99" t="s">
        <v>8</v>
      </c>
      <c r="C6837" s="98" t="s">
        <v>9</v>
      </c>
      <c r="D6837" s="98" t="s">
        <v>10</v>
      </c>
      <c r="E6837" s="100" t="s">
        <v>1565</v>
      </c>
      <c r="F6837" s="100"/>
      <c r="G6837" s="101" t="s">
        <v>11</v>
      </c>
      <c r="H6837" s="99" t="s">
        <v>12</v>
      </c>
      <c r="I6837" s="99" t="s">
        <v>13</v>
      </c>
      <c r="J6837" s="99" t="s">
        <v>15</v>
      </c>
      <c r="L6837" s="108"/>
      <c r="M6837" s="108"/>
    </row>
    <row r="6838" customFormat="false" ht="25.5" hidden="false" customHeight="false" outlineLevel="0" collapsed="false">
      <c r="A6838" s="122" t="s">
        <v>1578</v>
      </c>
      <c r="B6838" s="123" t="s">
        <v>1744</v>
      </c>
      <c r="C6838" s="122" t="s">
        <v>50</v>
      </c>
      <c r="D6838" s="122" t="s">
        <v>1745</v>
      </c>
      <c r="E6838" s="124" t="s">
        <v>1609</v>
      </c>
      <c r="F6838" s="124"/>
      <c r="G6838" s="125" t="s">
        <v>1610</v>
      </c>
      <c r="H6838" s="126" t="n">
        <v>0.3</v>
      </c>
      <c r="I6838" s="127" t="n">
        <f aca="false">L6838</f>
        <v>14.93</v>
      </c>
      <c r="J6838" s="127" t="n">
        <f aca="false">M6838</f>
        <v>4.47</v>
      </c>
      <c r="L6838" s="108" t="n">
        <f aca="false">TRUNC(N6838-N6838*$O$2,2)</f>
        <v>14.93</v>
      </c>
      <c r="M6838" s="108" t="n">
        <f aca="false">TRUNC(O6838-O6838*$O$2,2)</f>
        <v>4.47</v>
      </c>
      <c r="N6838" s="0" t="s">
        <v>1746</v>
      </c>
      <c r="O6838" s="0" t="s">
        <v>3751</v>
      </c>
    </row>
    <row r="6839" customFormat="false" ht="25.5" hidden="false" customHeight="false" outlineLevel="0" collapsed="false">
      <c r="A6839" s="109" t="s">
        <v>1566</v>
      </c>
      <c r="B6839" s="110" t="n">
        <v>10552</v>
      </c>
      <c r="C6839" s="109" t="s">
        <v>50</v>
      </c>
      <c r="D6839" s="109" t="s">
        <v>1734</v>
      </c>
      <c r="E6839" s="111" t="s">
        <v>1621</v>
      </c>
      <c r="F6839" s="111"/>
      <c r="G6839" s="112" t="s">
        <v>1610</v>
      </c>
      <c r="H6839" s="113" t="n">
        <v>0.3</v>
      </c>
      <c r="I6839" s="114" t="n">
        <f aca="false">L6839</f>
        <v>2.84</v>
      </c>
      <c r="J6839" s="114" t="n">
        <f aca="false">M6839</f>
        <v>0.85</v>
      </c>
      <c r="L6839" s="108" t="n">
        <f aca="false">TRUNC(N6839-N6839*$O$2,2)</f>
        <v>2.84</v>
      </c>
      <c r="M6839" s="108" t="n">
        <f aca="false">TRUNC(O6839-O6839*$O$2,2)</f>
        <v>0.85</v>
      </c>
      <c r="N6839" s="0" t="s">
        <v>1735</v>
      </c>
      <c r="O6839" s="0" t="s">
        <v>3185</v>
      </c>
    </row>
    <row r="6840" customFormat="false" ht="25.5" hidden="false" customHeight="false" outlineLevel="0" collapsed="false">
      <c r="A6840" s="109" t="s">
        <v>1566</v>
      </c>
      <c r="B6840" s="110" t="n">
        <v>10549</v>
      </c>
      <c r="C6840" s="109" t="s">
        <v>50</v>
      </c>
      <c r="D6840" s="109" t="s">
        <v>1620</v>
      </c>
      <c r="E6840" s="111" t="s">
        <v>1621</v>
      </c>
      <c r="F6840" s="111"/>
      <c r="G6840" s="112" t="s">
        <v>1610</v>
      </c>
      <c r="H6840" s="113" t="n">
        <v>0.3</v>
      </c>
      <c r="I6840" s="114" t="n">
        <f aca="false">L6840</f>
        <v>2.95</v>
      </c>
      <c r="J6840" s="114" t="n">
        <f aca="false">M6840</f>
        <v>0.88</v>
      </c>
      <c r="L6840" s="108" t="n">
        <f aca="false">TRUNC(N6840-N6840*$O$2,2)</f>
        <v>2.95</v>
      </c>
      <c r="M6840" s="108" t="n">
        <f aca="false">TRUNC(O6840-O6840*$O$2,2)</f>
        <v>0.88</v>
      </c>
      <c r="N6840" s="0" t="s">
        <v>1622</v>
      </c>
      <c r="O6840" s="0" t="s">
        <v>2804</v>
      </c>
    </row>
    <row r="6841" customFormat="false" ht="25.5" hidden="false" customHeight="false" outlineLevel="0" collapsed="false">
      <c r="A6841" s="122" t="s">
        <v>1578</v>
      </c>
      <c r="B6841" s="123" t="s">
        <v>1616</v>
      </c>
      <c r="C6841" s="122" t="s">
        <v>50</v>
      </c>
      <c r="D6841" s="122" t="s">
        <v>1617</v>
      </c>
      <c r="E6841" s="124" t="s">
        <v>1609</v>
      </c>
      <c r="F6841" s="124"/>
      <c r="G6841" s="125" t="s">
        <v>1610</v>
      </c>
      <c r="H6841" s="126" t="n">
        <v>0.3</v>
      </c>
      <c r="I6841" s="127" t="n">
        <f aca="false">L6841</f>
        <v>10.65</v>
      </c>
      <c r="J6841" s="127" t="n">
        <f aca="false">M6841</f>
        <v>3.19</v>
      </c>
      <c r="L6841" s="108" t="n">
        <f aca="false">TRUNC(N6841-N6841*$O$2,2)</f>
        <v>10.65</v>
      </c>
      <c r="M6841" s="108" t="n">
        <f aca="false">TRUNC(O6841-O6841*$O$2,2)</f>
        <v>3.19</v>
      </c>
      <c r="N6841" s="0" t="s">
        <v>1618</v>
      </c>
      <c r="O6841" s="0" t="s">
        <v>2809</v>
      </c>
    </row>
    <row r="6842" customFormat="false" ht="25.5" hidden="false" customHeight="false" outlineLevel="0" collapsed="false">
      <c r="A6842" s="122" t="s">
        <v>1578</v>
      </c>
      <c r="B6842" s="123" t="n">
        <v>2234</v>
      </c>
      <c r="C6842" s="122" t="s">
        <v>50</v>
      </c>
      <c r="D6842" s="122" t="s">
        <v>3775</v>
      </c>
      <c r="E6842" s="124" t="s">
        <v>1581</v>
      </c>
      <c r="F6842" s="124"/>
      <c r="G6842" s="125" t="s">
        <v>24</v>
      </c>
      <c r="H6842" s="126" t="n">
        <v>1</v>
      </c>
      <c r="I6842" s="127" t="n">
        <f aca="false">L6842</f>
        <v>8.66</v>
      </c>
      <c r="J6842" s="127" t="n">
        <f aca="false">M6842</f>
        <v>8.66</v>
      </c>
      <c r="L6842" s="108" t="n">
        <f aca="false">TRUNC(N6842-N6842*$O$2,2)</f>
        <v>8.66</v>
      </c>
      <c r="M6842" s="108" t="n">
        <f aca="false">TRUNC(O6842-O6842*$O$2,2)</f>
        <v>8.66</v>
      </c>
      <c r="N6842" s="0" t="s">
        <v>3776</v>
      </c>
      <c r="O6842" s="0" t="s">
        <v>3776</v>
      </c>
    </row>
    <row r="6843" customFormat="false" ht="13.9" hidden="false" customHeight="true" outlineLevel="0" collapsed="false">
      <c r="A6843" s="134" t="s">
        <v>1630</v>
      </c>
      <c r="B6843" s="134"/>
      <c r="C6843" s="134"/>
      <c r="D6843" s="134"/>
      <c r="E6843" s="134"/>
      <c r="F6843" s="134"/>
      <c r="G6843" s="134"/>
      <c r="H6843" s="134"/>
      <c r="I6843" s="134"/>
      <c r="J6843" s="134"/>
      <c r="L6843" s="108" t="n">
        <f aca="false">TRUNC(N6843-N6843*$O$2,2)</f>
        <v>0</v>
      </c>
      <c r="M6843" s="108" t="n">
        <f aca="false">TRUNC(O6843-O6843*$O$2,2)</f>
        <v>0</v>
      </c>
      <c r="N6843" s="0" t="n">
        <v>0</v>
      </c>
      <c r="O6843" s="0" t="n">
        <v>0</v>
      </c>
    </row>
    <row r="6844" customFormat="false" ht="15" hidden="false" customHeight="false" outlineLevel="0" collapsed="false">
      <c r="A6844" s="98"/>
      <c r="B6844" s="99" t="s">
        <v>8</v>
      </c>
      <c r="C6844" s="98" t="s">
        <v>9</v>
      </c>
      <c r="D6844" s="98" t="s">
        <v>10</v>
      </c>
      <c r="E6844" s="100" t="s">
        <v>1565</v>
      </c>
      <c r="F6844" s="100"/>
      <c r="G6844" s="101" t="s">
        <v>11</v>
      </c>
      <c r="H6844" s="99" t="s">
        <v>12</v>
      </c>
      <c r="I6844" s="99" t="s">
        <v>13</v>
      </c>
      <c r="J6844" s="99" t="s">
        <v>15</v>
      </c>
      <c r="L6844" s="108"/>
      <c r="M6844" s="108"/>
    </row>
    <row r="6845" customFormat="false" ht="12.75" hidden="false" customHeight="false" outlineLevel="0" collapsed="false">
      <c r="A6845" s="122" t="s">
        <v>1578</v>
      </c>
      <c r="B6845" s="123" t="n">
        <v>11240</v>
      </c>
      <c r="C6845" s="122" t="s">
        <v>50</v>
      </c>
      <c r="D6845" s="122" t="s">
        <v>1782</v>
      </c>
      <c r="E6845" s="124" t="s">
        <v>1581</v>
      </c>
      <c r="F6845" s="124"/>
      <c r="G6845" s="125" t="s">
        <v>24</v>
      </c>
      <c r="H6845" s="126" t="n">
        <v>6E-005</v>
      </c>
      <c r="I6845" s="127" t="n">
        <f aca="false">L6845</f>
        <v>37.22</v>
      </c>
      <c r="J6845" s="127" t="n">
        <f aca="false">M6845</f>
        <v>0</v>
      </c>
      <c r="L6845" s="108" t="n">
        <f aca="false">TRUNC(N6845-N6845*$O$2,2)</f>
        <v>37.22</v>
      </c>
      <c r="M6845" s="108" t="n">
        <f aca="false">TRUNC(O6845-O6845*$O$2,2)</f>
        <v>0</v>
      </c>
      <c r="N6845" s="0" t="s">
        <v>1783</v>
      </c>
      <c r="O6845" s="0" t="s">
        <v>1635</v>
      </c>
    </row>
    <row r="6846" customFormat="false" ht="12.75" hidden="false" customHeight="false" outlineLevel="0" collapsed="false">
      <c r="A6846" s="122" t="s">
        <v>1578</v>
      </c>
      <c r="B6846" s="123" t="n">
        <v>4729</v>
      </c>
      <c r="C6846" s="122" t="s">
        <v>50</v>
      </c>
      <c r="D6846" s="122" t="s">
        <v>1636</v>
      </c>
      <c r="E6846" s="124" t="s">
        <v>1581</v>
      </c>
      <c r="F6846" s="124"/>
      <c r="G6846" s="125" t="s">
        <v>24</v>
      </c>
      <c r="H6846" s="126" t="n">
        <v>3E-005</v>
      </c>
      <c r="I6846" s="127" t="n">
        <f aca="false">L6846</f>
        <v>24.58</v>
      </c>
      <c r="J6846" s="127" t="n">
        <f aca="false">M6846</f>
        <v>0</v>
      </c>
      <c r="L6846" s="108" t="n">
        <f aca="false">TRUNC(N6846-N6846*$O$2,2)</f>
        <v>24.58</v>
      </c>
      <c r="M6846" s="108" t="n">
        <f aca="false">TRUNC(O6846-O6846*$O$2,2)</f>
        <v>0</v>
      </c>
      <c r="N6846" s="0" t="s">
        <v>1637</v>
      </c>
      <c r="O6846" s="0" t="s">
        <v>1635</v>
      </c>
    </row>
    <row r="6847" customFormat="false" ht="12.75" hidden="false" customHeight="false" outlineLevel="0" collapsed="false">
      <c r="A6847" s="122" t="s">
        <v>1578</v>
      </c>
      <c r="B6847" s="123" t="n">
        <v>4728</v>
      </c>
      <c r="C6847" s="122" t="s">
        <v>50</v>
      </c>
      <c r="D6847" s="122" t="s">
        <v>1667</v>
      </c>
      <c r="E6847" s="124" t="s">
        <v>1581</v>
      </c>
      <c r="F6847" s="124"/>
      <c r="G6847" s="125" t="s">
        <v>24</v>
      </c>
      <c r="H6847" s="126" t="n">
        <v>9E-005</v>
      </c>
      <c r="I6847" s="127" t="n">
        <f aca="false">L6847</f>
        <v>14.5</v>
      </c>
      <c r="J6847" s="127" t="n">
        <f aca="false">M6847</f>
        <v>0</v>
      </c>
      <c r="L6847" s="108" t="n">
        <f aca="false">TRUNC(N6847-N6847*$O$2,2)</f>
        <v>14.5</v>
      </c>
      <c r="M6847" s="108" t="n">
        <f aca="false">TRUNC(O6847-O6847*$O$2,2)</f>
        <v>0</v>
      </c>
      <c r="N6847" s="0" t="s">
        <v>1668</v>
      </c>
      <c r="O6847" s="0" t="s">
        <v>1635</v>
      </c>
    </row>
    <row r="6848" customFormat="false" ht="12.75" hidden="false" customHeight="false" outlineLevel="0" collapsed="false">
      <c r="A6848" s="122" t="s">
        <v>1578</v>
      </c>
      <c r="B6848" s="123" t="n">
        <v>1651</v>
      </c>
      <c r="C6848" s="122" t="s">
        <v>50</v>
      </c>
      <c r="D6848" s="122" t="s">
        <v>1638</v>
      </c>
      <c r="E6848" s="124" t="s">
        <v>1581</v>
      </c>
      <c r="F6848" s="124"/>
      <c r="G6848" s="125" t="s">
        <v>1639</v>
      </c>
      <c r="H6848" s="126" t="n">
        <v>0.00048</v>
      </c>
      <c r="I6848" s="127" t="n">
        <f aca="false">L6848</f>
        <v>4.95</v>
      </c>
      <c r="J6848" s="127" t="n">
        <f aca="false">M6848</f>
        <v>0</v>
      </c>
      <c r="L6848" s="108" t="n">
        <f aca="false">TRUNC(N6848-N6848*$O$2,2)</f>
        <v>4.95</v>
      </c>
      <c r="M6848" s="108" t="n">
        <f aca="false">TRUNC(O6848-O6848*$O$2,2)</f>
        <v>0</v>
      </c>
      <c r="N6848" s="0" t="s">
        <v>1640</v>
      </c>
      <c r="O6848" s="0" t="s">
        <v>1635</v>
      </c>
    </row>
    <row r="6849" customFormat="false" ht="25.5" hidden="false" customHeight="false" outlineLevel="0" collapsed="false">
      <c r="A6849" s="122" t="s">
        <v>1578</v>
      </c>
      <c r="B6849" s="123" t="s">
        <v>1744</v>
      </c>
      <c r="C6849" s="122" t="s">
        <v>50</v>
      </c>
      <c r="D6849" s="122" t="s">
        <v>1745</v>
      </c>
      <c r="E6849" s="124" t="s">
        <v>1609</v>
      </c>
      <c r="F6849" s="124"/>
      <c r="G6849" s="125" t="s">
        <v>1610</v>
      </c>
      <c r="H6849" s="126" t="n">
        <v>0.3</v>
      </c>
      <c r="I6849" s="127" t="n">
        <f aca="false">L6849</f>
        <v>14.93</v>
      </c>
      <c r="J6849" s="127" t="n">
        <f aca="false">M6849</f>
        <v>4.47</v>
      </c>
      <c r="L6849" s="108" t="n">
        <f aca="false">TRUNC(N6849-N6849*$O$2,2)</f>
        <v>14.93</v>
      </c>
      <c r="M6849" s="108" t="n">
        <f aca="false">TRUNC(O6849-O6849*$O$2,2)</f>
        <v>4.47</v>
      </c>
      <c r="N6849" s="0" t="s">
        <v>1746</v>
      </c>
      <c r="O6849" s="0" t="s">
        <v>3751</v>
      </c>
    </row>
    <row r="6850" customFormat="false" ht="25.5" hidden="false" customHeight="false" outlineLevel="0" collapsed="false">
      <c r="A6850" s="122" t="s">
        <v>1578</v>
      </c>
      <c r="B6850" s="123" t="s">
        <v>1645</v>
      </c>
      <c r="C6850" s="122" t="s">
        <v>50</v>
      </c>
      <c r="D6850" s="122" t="s">
        <v>1646</v>
      </c>
      <c r="E6850" s="124" t="s">
        <v>1581</v>
      </c>
      <c r="F6850" s="124"/>
      <c r="G6850" s="125" t="s">
        <v>24</v>
      </c>
      <c r="H6850" s="126" t="n">
        <v>6E-005</v>
      </c>
      <c r="I6850" s="127" t="n">
        <f aca="false">L6850</f>
        <v>140.49</v>
      </c>
      <c r="J6850" s="127" t="n">
        <f aca="false">M6850</f>
        <v>0</v>
      </c>
      <c r="L6850" s="108" t="n">
        <f aca="false">TRUNC(N6850-N6850*$O$2,2)</f>
        <v>140.49</v>
      </c>
      <c r="M6850" s="108" t="n">
        <f aca="false">TRUNC(O6850-O6850*$O$2,2)</f>
        <v>0</v>
      </c>
      <c r="N6850" s="0" t="s">
        <v>1647</v>
      </c>
      <c r="O6850" s="0" t="s">
        <v>1644</v>
      </c>
    </row>
    <row r="6851" customFormat="false" ht="12.75" hidden="false" customHeight="false" outlineLevel="0" collapsed="false">
      <c r="A6851" s="122" t="s">
        <v>1578</v>
      </c>
      <c r="B6851" s="123" t="n">
        <v>11241</v>
      </c>
      <c r="C6851" s="122" t="s">
        <v>50</v>
      </c>
      <c r="D6851" s="122" t="s">
        <v>1836</v>
      </c>
      <c r="E6851" s="124" t="s">
        <v>1581</v>
      </c>
      <c r="F6851" s="124"/>
      <c r="G6851" s="125" t="s">
        <v>24</v>
      </c>
      <c r="H6851" s="126" t="n">
        <v>6E-005</v>
      </c>
      <c r="I6851" s="127" t="n">
        <f aca="false">L6851</f>
        <v>127.22</v>
      </c>
      <c r="J6851" s="127" t="n">
        <f aca="false">M6851</f>
        <v>0</v>
      </c>
      <c r="L6851" s="108" t="n">
        <f aca="false">TRUNC(N6851-N6851*$O$2,2)</f>
        <v>127.22</v>
      </c>
      <c r="M6851" s="108" t="n">
        <f aca="false">TRUNC(O6851-O6851*$O$2,2)</f>
        <v>0</v>
      </c>
      <c r="N6851" s="0" t="s">
        <v>1837</v>
      </c>
      <c r="O6851" s="0" t="s">
        <v>1635</v>
      </c>
    </row>
    <row r="6852" customFormat="false" ht="12.75" hidden="false" customHeight="false" outlineLevel="0" collapsed="false">
      <c r="A6852" s="122" t="s">
        <v>1578</v>
      </c>
      <c r="B6852" s="123" t="n">
        <v>941</v>
      </c>
      <c r="C6852" s="122" t="s">
        <v>50</v>
      </c>
      <c r="D6852" s="122" t="s">
        <v>1652</v>
      </c>
      <c r="E6852" s="124" t="s">
        <v>1581</v>
      </c>
      <c r="F6852" s="124"/>
      <c r="G6852" s="125" t="s">
        <v>24</v>
      </c>
      <c r="H6852" s="126" t="n">
        <v>0.0009</v>
      </c>
      <c r="I6852" s="127" t="n">
        <f aca="false">L6852</f>
        <v>148.56</v>
      </c>
      <c r="J6852" s="127" t="n">
        <f aca="false">M6852</f>
        <v>0.13</v>
      </c>
      <c r="L6852" s="108" t="n">
        <f aca="false">TRUNC(N6852-N6852*$O$2,2)</f>
        <v>148.56</v>
      </c>
      <c r="M6852" s="108" t="n">
        <f aca="false">TRUNC(O6852-O6852*$O$2,2)</f>
        <v>0.13</v>
      </c>
      <c r="N6852" s="0" t="s">
        <v>1653</v>
      </c>
      <c r="O6852" s="0" t="s">
        <v>2318</v>
      </c>
    </row>
    <row r="6853" customFormat="false" ht="12.75" hidden="false" customHeight="false" outlineLevel="0" collapsed="false">
      <c r="A6853" s="122" t="s">
        <v>1578</v>
      </c>
      <c r="B6853" s="123" t="n">
        <v>10579</v>
      </c>
      <c r="C6853" s="122" t="s">
        <v>50</v>
      </c>
      <c r="D6853" s="122" t="s">
        <v>1818</v>
      </c>
      <c r="E6853" s="124" t="s">
        <v>1581</v>
      </c>
      <c r="F6853" s="124"/>
      <c r="G6853" s="125" t="s">
        <v>24</v>
      </c>
      <c r="H6853" s="126" t="n">
        <v>6E-005</v>
      </c>
      <c r="I6853" s="127" t="n">
        <f aca="false">L6853</f>
        <v>20.98</v>
      </c>
      <c r="J6853" s="127" t="n">
        <f aca="false">M6853</f>
        <v>0</v>
      </c>
      <c r="L6853" s="108" t="n">
        <f aca="false">TRUNC(N6853-N6853*$O$2,2)</f>
        <v>20.98</v>
      </c>
      <c r="M6853" s="108" t="n">
        <f aca="false">TRUNC(O6853-O6853*$O$2,2)</f>
        <v>0</v>
      </c>
      <c r="N6853" s="0" t="s">
        <v>1819</v>
      </c>
      <c r="O6853" s="0" t="s">
        <v>1635</v>
      </c>
    </row>
    <row r="6854" customFormat="false" ht="12.75" hidden="false" customHeight="false" outlineLevel="0" collapsed="false">
      <c r="A6854" s="122" t="s">
        <v>1578</v>
      </c>
      <c r="B6854" s="123" t="n">
        <v>10517</v>
      </c>
      <c r="C6854" s="122" t="s">
        <v>50</v>
      </c>
      <c r="D6854" s="122" t="s">
        <v>1669</v>
      </c>
      <c r="E6854" s="124" t="s">
        <v>1642</v>
      </c>
      <c r="F6854" s="124"/>
      <c r="G6854" s="125" t="s">
        <v>1670</v>
      </c>
      <c r="H6854" s="126" t="n">
        <v>0.00024</v>
      </c>
      <c r="I6854" s="127" t="n">
        <f aca="false">L6854</f>
        <v>234.15</v>
      </c>
      <c r="J6854" s="127" t="n">
        <f aca="false">M6854</f>
        <v>0.05</v>
      </c>
      <c r="L6854" s="108" t="n">
        <f aca="false">TRUNC(N6854-N6854*$O$2,2)</f>
        <v>234.15</v>
      </c>
      <c r="M6854" s="108" t="n">
        <f aca="false">TRUNC(O6854-O6854*$O$2,2)</f>
        <v>0.05</v>
      </c>
      <c r="N6854" s="0" t="s">
        <v>1671</v>
      </c>
      <c r="O6854" s="0" t="s">
        <v>1623</v>
      </c>
    </row>
    <row r="6855" customFormat="false" ht="25.5" hidden="false" customHeight="false" outlineLevel="0" collapsed="false">
      <c r="A6855" s="122" t="s">
        <v>1578</v>
      </c>
      <c r="B6855" s="123" t="s">
        <v>1654</v>
      </c>
      <c r="C6855" s="122" t="s">
        <v>50</v>
      </c>
      <c r="D6855" s="122" t="s">
        <v>1655</v>
      </c>
      <c r="E6855" s="124" t="s">
        <v>1581</v>
      </c>
      <c r="F6855" s="124"/>
      <c r="G6855" s="125" t="s">
        <v>24</v>
      </c>
      <c r="H6855" s="126" t="n">
        <v>0.00036</v>
      </c>
      <c r="I6855" s="127" t="n">
        <f aca="false">L6855</f>
        <v>10.53</v>
      </c>
      <c r="J6855" s="127" t="n">
        <f aca="false">M6855</f>
        <v>0</v>
      </c>
      <c r="L6855" s="108" t="n">
        <f aca="false">TRUNC(N6855-N6855*$O$2,2)</f>
        <v>10.53</v>
      </c>
      <c r="M6855" s="108" t="n">
        <f aca="false">TRUNC(O6855-O6855*$O$2,2)</f>
        <v>0</v>
      </c>
      <c r="N6855" s="0" t="s">
        <v>1656</v>
      </c>
      <c r="O6855" s="0" t="s">
        <v>1635</v>
      </c>
    </row>
    <row r="6856" customFormat="false" ht="12.75" hidden="false" customHeight="false" outlineLevel="0" collapsed="false">
      <c r="A6856" s="122" t="s">
        <v>1578</v>
      </c>
      <c r="B6856" s="123" t="n">
        <v>11242</v>
      </c>
      <c r="C6856" s="122" t="s">
        <v>50</v>
      </c>
      <c r="D6856" s="122" t="s">
        <v>1829</v>
      </c>
      <c r="E6856" s="124" t="s">
        <v>1581</v>
      </c>
      <c r="F6856" s="124"/>
      <c r="G6856" s="125" t="s">
        <v>24</v>
      </c>
      <c r="H6856" s="126" t="n">
        <v>3E-005</v>
      </c>
      <c r="I6856" s="127" t="n">
        <f aca="false">L6856</f>
        <v>26.53</v>
      </c>
      <c r="J6856" s="127" t="n">
        <f aca="false">M6856</f>
        <v>0</v>
      </c>
      <c r="L6856" s="108" t="n">
        <f aca="false">TRUNC(N6856-N6856*$O$2,2)</f>
        <v>26.53</v>
      </c>
      <c r="M6856" s="108" t="n">
        <f aca="false">TRUNC(O6856-O6856*$O$2,2)</f>
        <v>0</v>
      </c>
      <c r="N6856" s="0" t="s">
        <v>1830</v>
      </c>
      <c r="O6856" s="0" t="s">
        <v>1635</v>
      </c>
    </row>
    <row r="6857" customFormat="false" ht="25.5" hidden="false" customHeight="false" outlineLevel="0" collapsed="false">
      <c r="A6857" s="122" t="s">
        <v>1578</v>
      </c>
      <c r="B6857" s="123" t="n">
        <v>10761</v>
      </c>
      <c r="C6857" s="122" t="s">
        <v>50</v>
      </c>
      <c r="D6857" s="122" t="s">
        <v>1641</v>
      </c>
      <c r="E6857" s="124" t="s">
        <v>1642</v>
      </c>
      <c r="F6857" s="124"/>
      <c r="G6857" s="125" t="s">
        <v>24</v>
      </c>
      <c r="H6857" s="126" t="n">
        <v>0.06108</v>
      </c>
      <c r="I6857" s="127" t="n">
        <f aca="false">L6857</f>
        <v>3.9</v>
      </c>
      <c r="J6857" s="127" t="n">
        <f aca="false">M6857</f>
        <v>0.23</v>
      </c>
      <c r="L6857" s="108" t="n">
        <f aca="false">TRUNC(N6857-N6857*$O$2,2)</f>
        <v>3.9</v>
      </c>
      <c r="M6857" s="108" t="n">
        <f aca="false">TRUNC(O6857-O6857*$O$2,2)</f>
        <v>0.23</v>
      </c>
      <c r="N6857" s="0" t="s">
        <v>1643</v>
      </c>
      <c r="O6857" s="0" t="s">
        <v>1808</v>
      </c>
    </row>
    <row r="6858" customFormat="false" ht="25.5" hidden="false" customHeight="false" outlineLevel="0" collapsed="false">
      <c r="A6858" s="122" t="s">
        <v>1578</v>
      </c>
      <c r="B6858" s="123" t="s">
        <v>1659</v>
      </c>
      <c r="C6858" s="122" t="s">
        <v>50</v>
      </c>
      <c r="D6858" s="122" t="s">
        <v>1660</v>
      </c>
      <c r="E6858" s="124" t="s">
        <v>1581</v>
      </c>
      <c r="F6858" s="124"/>
      <c r="G6858" s="125" t="s">
        <v>1633</v>
      </c>
      <c r="H6858" s="126" t="n">
        <v>0.00045</v>
      </c>
      <c r="I6858" s="127" t="n">
        <f aca="false">L6858</f>
        <v>50.57</v>
      </c>
      <c r="J6858" s="127" t="n">
        <f aca="false">M6858</f>
        <v>0.01</v>
      </c>
      <c r="L6858" s="108" t="n">
        <f aca="false">TRUNC(N6858-N6858*$O$2,2)</f>
        <v>50.57</v>
      </c>
      <c r="M6858" s="108" t="n">
        <f aca="false">TRUNC(O6858-O6858*$O$2,2)</f>
        <v>0.01</v>
      </c>
      <c r="N6858" s="0" t="s">
        <v>1661</v>
      </c>
      <c r="O6858" s="0" t="s">
        <v>1678</v>
      </c>
    </row>
    <row r="6859" customFormat="false" ht="12.75" hidden="false" customHeight="false" outlineLevel="0" collapsed="false">
      <c r="A6859" s="122" t="s">
        <v>1578</v>
      </c>
      <c r="B6859" s="123" t="n">
        <v>158</v>
      </c>
      <c r="C6859" s="122" t="s">
        <v>50</v>
      </c>
      <c r="D6859" s="122" t="s">
        <v>1676</v>
      </c>
      <c r="E6859" s="124" t="s">
        <v>1581</v>
      </c>
      <c r="F6859" s="124"/>
      <c r="G6859" s="125" t="s">
        <v>24</v>
      </c>
      <c r="H6859" s="126" t="n">
        <v>0.06108</v>
      </c>
      <c r="I6859" s="127" t="n">
        <f aca="false">L6859</f>
        <v>10.92</v>
      </c>
      <c r="J6859" s="127" t="n">
        <f aca="false">M6859</f>
        <v>0.66</v>
      </c>
      <c r="L6859" s="108" t="n">
        <f aca="false">TRUNC(N6859-N6859*$O$2,2)</f>
        <v>10.92</v>
      </c>
      <c r="M6859" s="108" t="n">
        <f aca="false">TRUNC(O6859-O6859*$O$2,2)</f>
        <v>0.66</v>
      </c>
      <c r="N6859" s="0" t="s">
        <v>1677</v>
      </c>
      <c r="O6859" s="0" t="s">
        <v>1955</v>
      </c>
    </row>
    <row r="6860" customFormat="false" ht="12.75" hidden="false" customHeight="false" outlineLevel="0" collapsed="false">
      <c r="A6860" s="122" t="s">
        <v>1578</v>
      </c>
      <c r="B6860" s="123" t="n">
        <v>10596</v>
      </c>
      <c r="C6860" s="122" t="s">
        <v>50</v>
      </c>
      <c r="D6860" s="122" t="s">
        <v>1672</v>
      </c>
      <c r="E6860" s="124" t="s">
        <v>1581</v>
      </c>
      <c r="F6860" s="124"/>
      <c r="G6860" s="125" t="s">
        <v>24</v>
      </c>
      <c r="H6860" s="126" t="n">
        <v>0.0027</v>
      </c>
      <c r="I6860" s="127" t="n">
        <f aca="false">L6860</f>
        <v>3.82</v>
      </c>
      <c r="J6860" s="127" t="n">
        <f aca="false">M6860</f>
        <v>0</v>
      </c>
      <c r="L6860" s="108" t="n">
        <f aca="false">TRUNC(N6860-N6860*$O$2,2)</f>
        <v>3.82</v>
      </c>
      <c r="M6860" s="108" t="n">
        <f aca="false">TRUNC(O6860-O6860*$O$2,2)</f>
        <v>0</v>
      </c>
      <c r="N6860" s="0" t="s">
        <v>1673</v>
      </c>
      <c r="O6860" s="0" t="s">
        <v>1644</v>
      </c>
    </row>
    <row r="6861" customFormat="false" ht="12.75" hidden="false" customHeight="false" outlineLevel="0" collapsed="false">
      <c r="A6861" s="122" t="s">
        <v>1578</v>
      </c>
      <c r="B6861" s="123" t="n">
        <v>10492</v>
      </c>
      <c r="C6861" s="122" t="s">
        <v>50</v>
      </c>
      <c r="D6861" s="122" t="s">
        <v>1662</v>
      </c>
      <c r="E6861" s="124" t="s">
        <v>1581</v>
      </c>
      <c r="F6861" s="124"/>
      <c r="G6861" s="125" t="s">
        <v>24</v>
      </c>
      <c r="H6861" s="126" t="n">
        <v>0.0027</v>
      </c>
      <c r="I6861" s="127" t="n">
        <f aca="false">L6861</f>
        <v>148.29</v>
      </c>
      <c r="J6861" s="127" t="n">
        <f aca="false">M6861</f>
        <v>0.39</v>
      </c>
      <c r="L6861" s="108" t="n">
        <f aca="false">TRUNC(N6861-N6861*$O$2,2)</f>
        <v>148.29</v>
      </c>
      <c r="M6861" s="108" t="n">
        <f aca="false">TRUNC(O6861-O6861*$O$2,2)</f>
        <v>0.39</v>
      </c>
      <c r="N6861" s="0" t="s">
        <v>1663</v>
      </c>
      <c r="O6861" s="0" t="s">
        <v>1778</v>
      </c>
    </row>
    <row r="6862" customFormat="false" ht="25.5" hidden="false" customHeight="false" outlineLevel="0" collapsed="false">
      <c r="A6862" s="122" t="s">
        <v>1578</v>
      </c>
      <c r="B6862" s="123" t="s">
        <v>1616</v>
      </c>
      <c r="C6862" s="122" t="s">
        <v>50</v>
      </c>
      <c r="D6862" s="122" t="s">
        <v>1617</v>
      </c>
      <c r="E6862" s="124" t="s">
        <v>1609</v>
      </c>
      <c r="F6862" s="124"/>
      <c r="G6862" s="125" t="s">
        <v>1610</v>
      </c>
      <c r="H6862" s="126" t="n">
        <v>0.3</v>
      </c>
      <c r="I6862" s="127" t="n">
        <f aca="false">L6862</f>
        <v>10.65</v>
      </c>
      <c r="J6862" s="127" t="n">
        <f aca="false">M6862</f>
        <v>3.19</v>
      </c>
      <c r="L6862" s="108" t="n">
        <f aca="false">TRUNC(N6862-N6862*$O$2,2)</f>
        <v>10.65</v>
      </c>
      <c r="M6862" s="108" t="n">
        <f aca="false">TRUNC(O6862-O6862*$O$2,2)</f>
        <v>3.19</v>
      </c>
      <c r="N6862" s="0" t="s">
        <v>1618</v>
      </c>
      <c r="O6862" s="0" t="s">
        <v>2809</v>
      </c>
    </row>
    <row r="6863" customFormat="false" ht="12.75" hidden="false" customHeight="false" outlineLevel="0" collapsed="false">
      <c r="A6863" s="122" t="s">
        <v>1578</v>
      </c>
      <c r="B6863" s="123" t="n">
        <v>10362</v>
      </c>
      <c r="C6863" s="122" t="s">
        <v>50</v>
      </c>
      <c r="D6863" s="122" t="s">
        <v>1674</v>
      </c>
      <c r="E6863" s="124" t="s">
        <v>1642</v>
      </c>
      <c r="F6863" s="124"/>
      <c r="G6863" s="125" t="s">
        <v>24</v>
      </c>
      <c r="H6863" s="126" t="n">
        <v>0.0027</v>
      </c>
      <c r="I6863" s="127" t="n">
        <f aca="false">L6863</f>
        <v>9.78</v>
      </c>
      <c r="J6863" s="127" t="n">
        <f aca="false">M6863</f>
        <v>0.02</v>
      </c>
      <c r="L6863" s="108" t="n">
        <f aca="false">TRUNC(N6863-N6863*$O$2,2)</f>
        <v>9.78</v>
      </c>
      <c r="M6863" s="108" t="n">
        <f aca="false">TRUNC(O6863-O6863*$O$2,2)</f>
        <v>0.02</v>
      </c>
      <c r="N6863" s="0" t="s">
        <v>1675</v>
      </c>
      <c r="O6863" s="0" t="s">
        <v>1893</v>
      </c>
    </row>
    <row r="6864" customFormat="false" ht="25.5" hidden="false" customHeight="false" outlineLevel="0" collapsed="false">
      <c r="A6864" s="122" t="s">
        <v>1578</v>
      </c>
      <c r="B6864" s="123" t="s">
        <v>1631</v>
      </c>
      <c r="C6864" s="122" t="s">
        <v>50</v>
      </c>
      <c r="D6864" s="122" t="s">
        <v>1632</v>
      </c>
      <c r="E6864" s="124" t="s">
        <v>1581</v>
      </c>
      <c r="F6864" s="124"/>
      <c r="G6864" s="125" t="s">
        <v>1633</v>
      </c>
      <c r="H6864" s="126" t="n">
        <v>0.00138</v>
      </c>
      <c r="I6864" s="127" t="n">
        <f aca="false">L6864</f>
        <v>9.48</v>
      </c>
      <c r="J6864" s="127" t="n">
        <f aca="false">M6864</f>
        <v>0</v>
      </c>
      <c r="L6864" s="108" t="n">
        <f aca="false">TRUNC(N6864-N6864*$O$2,2)</f>
        <v>9.48</v>
      </c>
      <c r="M6864" s="108" t="n">
        <f aca="false">TRUNC(O6864-O6864*$O$2,2)</f>
        <v>0</v>
      </c>
      <c r="N6864" s="0" t="s">
        <v>1634</v>
      </c>
      <c r="O6864" s="0" t="s">
        <v>1644</v>
      </c>
    </row>
    <row r="6865" customFormat="false" ht="12.75" hidden="false" customHeight="false" outlineLevel="0" collapsed="false">
      <c r="A6865" s="122" t="s">
        <v>1578</v>
      </c>
      <c r="B6865" s="123" t="n">
        <v>10788</v>
      </c>
      <c r="C6865" s="122" t="s">
        <v>50</v>
      </c>
      <c r="D6865" s="122" t="s">
        <v>1650</v>
      </c>
      <c r="E6865" s="124" t="s">
        <v>1581</v>
      </c>
      <c r="F6865" s="124"/>
      <c r="G6865" s="125" t="s">
        <v>24</v>
      </c>
      <c r="H6865" s="126" t="n">
        <v>6E-005</v>
      </c>
      <c r="I6865" s="127" t="n">
        <f aca="false">L6865</f>
        <v>28.8</v>
      </c>
      <c r="J6865" s="127" t="n">
        <f aca="false">M6865</f>
        <v>0</v>
      </c>
      <c r="L6865" s="108" t="n">
        <f aca="false">TRUNC(N6865-N6865*$O$2,2)</f>
        <v>28.8</v>
      </c>
      <c r="M6865" s="108" t="n">
        <f aca="false">TRUNC(O6865-O6865*$O$2,2)</f>
        <v>0</v>
      </c>
      <c r="N6865" s="0" t="s">
        <v>1651</v>
      </c>
      <c r="O6865" s="0" t="s">
        <v>1635</v>
      </c>
    </row>
    <row r="6866" customFormat="false" ht="12.75" hidden="false" customHeight="false" outlineLevel="0" collapsed="false">
      <c r="A6866" s="122" t="s">
        <v>1578</v>
      </c>
      <c r="B6866" s="123" t="n">
        <v>2378</v>
      </c>
      <c r="C6866" s="122" t="s">
        <v>50</v>
      </c>
      <c r="D6866" s="122" t="s">
        <v>1657</v>
      </c>
      <c r="E6866" s="124" t="s">
        <v>1581</v>
      </c>
      <c r="F6866" s="124"/>
      <c r="G6866" s="125" t="s">
        <v>24</v>
      </c>
      <c r="H6866" s="126" t="n">
        <v>0.04785</v>
      </c>
      <c r="I6866" s="127" t="n">
        <f aca="false">L6866</f>
        <v>3.51</v>
      </c>
      <c r="J6866" s="127" t="n">
        <f aca="false">M6866</f>
        <v>0.16</v>
      </c>
      <c r="L6866" s="108" t="n">
        <f aca="false">TRUNC(N6866-N6866*$O$2,2)</f>
        <v>3.51</v>
      </c>
      <c r="M6866" s="108" t="n">
        <f aca="false">TRUNC(O6866-O6866*$O$2,2)</f>
        <v>0.16</v>
      </c>
      <c r="N6866" s="0" t="s">
        <v>1658</v>
      </c>
      <c r="O6866" s="0" t="s">
        <v>1993</v>
      </c>
    </row>
    <row r="6867" customFormat="false" ht="25.5" hidden="false" customHeight="false" outlineLevel="0" collapsed="false">
      <c r="A6867" s="122" t="s">
        <v>1578</v>
      </c>
      <c r="B6867" s="123" t="s">
        <v>1664</v>
      </c>
      <c r="C6867" s="122" t="s">
        <v>50</v>
      </c>
      <c r="D6867" s="122" t="s">
        <v>1665</v>
      </c>
      <c r="E6867" s="124" t="s">
        <v>1581</v>
      </c>
      <c r="F6867" s="124"/>
      <c r="G6867" s="125" t="s">
        <v>24</v>
      </c>
      <c r="H6867" s="126" t="n">
        <v>0.00012</v>
      </c>
      <c r="I6867" s="127" t="n">
        <f aca="false">L6867</f>
        <v>13.69</v>
      </c>
      <c r="J6867" s="127" t="n">
        <f aca="false">M6867</f>
        <v>0</v>
      </c>
      <c r="L6867" s="108" t="n">
        <f aca="false">TRUNC(N6867-N6867*$O$2,2)</f>
        <v>13.69</v>
      </c>
      <c r="M6867" s="108" t="n">
        <f aca="false">TRUNC(O6867-O6867*$O$2,2)</f>
        <v>0</v>
      </c>
      <c r="N6867" s="0" t="s">
        <v>1666</v>
      </c>
      <c r="O6867" s="0" t="s">
        <v>1635</v>
      </c>
    </row>
    <row r="6868" customFormat="false" ht="25.5" hidden="false" customHeight="false" outlineLevel="0" collapsed="false">
      <c r="A6868" s="122" t="s">
        <v>1578</v>
      </c>
      <c r="B6868" s="123" t="n">
        <v>2234</v>
      </c>
      <c r="C6868" s="122" t="s">
        <v>50</v>
      </c>
      <c r="D6868" s="122" t="s">
        <v>3775</v>
      </c>
      <c r="E6868" s="124" t="s">
        <v>1581</v>
      </c>
      <c r="F6868" s="124"/>
      <c r="G6868" s="125" t="s">
        <v>24</v>
      </c>
      <c r="H6868" s="126" t="n">
        <v>1</v>
      </c>
      <c r="I6868" s="127" t="n">
        <f aca="false">L6868</f>
        <v>8.66</v>
      </c>
      <c r="J6868" s="127" t="n">
        <f aca="false">M6868</f>
        <v>8.66</v>
      </c>
      <c r="L6868" s="108" t="n">
        <f aca="false">TRUNC(N6868-N6868*$O$2,2)</f>
        <v>8.66</v>
      </c>
      <c r="M6868" s="108" t="n">
        <f aca="false">TRUNC(O6868-O6868*$O$2,2)</f>
        <v>8.66</v>
      </c>
      <c r="N6868" s="0" t="s">
        <v>3776</v>
      </c>
      <c r="O6868" s="0" t="s">
        <v>3776</v>
      </c>
    </row>
    <row r="6869" customFormat="false" ht="12.75" hidden="false" customHeight="false" outlineLevel="0" collapsed="false">
      <c r="A6869" s="122" t="s">
        <v>1578</v>
      </c>
      <c r="B6869" s="123" t="n">
        <v>10599</v>
      </c>
      <c r="C6869" s="122" t="s">
        <v>50</v>
      </c>
      <c r="D6869" s="122" t="s">
        <v>1648</v>
      </c>
      <c r="E6869" s="124" t="s">
        <v>1581</v>
      </c>
      <c r="F6869" s="124"/>
      <c r="G6869" s="125" t="s">
        <v>24</v>
      </c>
      <c r="H6869" s="126" t="n">
        <v>0.00108</v>
      </c>
      <c r="I6869" s="127" t="n">
        <f aca="false">L6869</f>
        <v>14.04</v>
      </c>
      <c r="J6869" s="127" t="n">
        <f aca="false">M6869</f>
        <v>0</v>
      </c>
      <c r="L6869" s="108" t="n">
        <f aca="false">TRUNC(N6869-N6869*$O$2,2)</f>
        <v>14.04</v>
      </c>
      <c r="M6869" s="108" t="n">
        <f aca="false">TRUNC(O6869-O6869*$O$2,2)</f>
        <v>0</v>
      </c>
      <c r="N6869" s="0" t="s">
        <v>1649</v>
      </c>
      <c r="O6869" s="0" t="s">
        <v>1644</v>
      </c>
    </row>
    <row r="6870" customFormat="false" ht="12.75" hidden="false" customHeight="false" outlineLevel="0" collapsed="false">
      <c r="A6870" s="115"/>
      <c r="B6870" s="115"/>
      <c r="C6870" s="115"/>
      <c r="D6870" s="115"/>
      <c r="E6870" s="115"/>
      <c r="F6870" s="116"/>
      <c r="G6870" s="115"/>
      <c r="H6870" s="116"/>
      <c r="I6870" s="115"/>
      <c r="J6870" s="116"/>
      <c r="L6870" s="108"/>
      <c r="M6870" s="108" t="n">
        <f aca="false">TRUNC(O6870-O6870*$O$2,2)</f>
        <v>7.66</v>
      </c>
      <c r="N6870" s="0" t="s">
        <v>1574</v>
      </c>
      <c r="O6870" s="0" t="n">
        <v>9.82</v>
      </c>
    </row>
    <row r="6871" customFormat="false" ht="12.75" hidden="false" customHeight="false" outlineLevel="0" collapsed="false">
      <c r="A6871" s="115"/>
      <c r="B6871" s="115"/>
      <c r="C6871" s="115"/>
      <c r="D6871" s="115"/>
      <c r="E6871" s="115"/>
      <c r="F6871" s="116"/>
      <c r="G6871" s="115"/>
      <c r="H6871" s="117" t="s">
        <v>1575</v>
      </c>
      <c r="I6871" s="117"/>
      <c r="J6871" s="118" t="n">
        <f aca="false">M6871</f>
        <v>22.09</v>
      </c>
      <c r="L6871" s="108" t="n">
        <f aca="false">TRUNC(N6871-N6871*$O$2,2)</f>
        <v>0</v>
      </c>
      <c r="M6871" s="108" t="n">
        <f aca="false">TRUNC(O6871-O6871*$O$2,2)</f>
        <v>22.09</v>
      </c>
      <c r="N6871" s="0" t="n">
        <v>0</v>
      </c>
      <c r="O6871" s="0" t="n">
        <v>28.31</v>
      </c>
    </row>
    <row r="6872" customFormat="false" ht="13.5" hidden="false" customHeight="false" outlineLevel="0" collapsed="false">
      <c r="A6872" s="30"/>
      <c r="B6872" s="30"/>
      <c r="C6872" s="30"/>
      <c r="D6872" s="30"/>
      <c r="E6872" s="30"/>
      <c r="F6872" s="30"/>
      <c r="G6872" s="30"/>
      <c r="H6872" s="119"/>
      <c r="I6872" s="30"/>
      <c r="J6872" s="120"/>
      <c r="L6872" s="108"/>
      <c r="M6872" s="108" t="n">
        <f aca="false">TRUNC(O6872-O6872*$O$2,2)</f>
        <v>903.71</v>
      </c>
      <c r="N6872" s="0" t="s">
        <v>1576</v>
      </c>
      <c r="O6872" s="0" t="n">
        <v>1157.87</v>
      </c>
    </row>
    <row r="6873" customFormat="false" ht="13.5" hidden="false" customHeight="false" outlineLevel="0" collapsed="false">
      <c r="A6873" s="121"/>
      <c r="B6873" s="121"/>
      <c r="C6873" s="121"/>
      <c r="D6873" s="121"/>
      <c r="E6873" s="121"/>
      <c r="F6873" s="121"/>
      <c r="G6873" s="121"/>
      <c r="H6873" s="121"/>
      <c r="I6873" s="121"/>
      <c r="J6873" s="121"/>
      <c r="L6873" s="108" t="n">
        <f aca="false">TRUNC(N6873-N6873*$O$2,2)</f>
        <v>0</v>
      </c>
      <c r="M6873" s="108" t="n">
        <f aca="false">TRUNC(O6873-O6873*$O$2,2)</f>
        <v>0</v>
      </c>
      <c r="N6873" s="0" t="n">
        <v>0</v>
      </c>
      <c r="O6873" s="0" t="n">
        <v>0</v>
      </c>
    </row>
    <row r="6874" customFormat="false" ht="15" hidden="false" customHeight="false" outlineLevel="0" collapsed="false">
      <c r="A6874" s="98" t="s">
        <v>1066</v>
      </c>
      <c r="B6874" s="99" t="s">
        <v>8</v>
      </c>
      <c r="C6874" s="98" t="s">
        <v>9</v>
      </c>
      <c r="D6874" s="98" t="s">
        <v>10</v>
      </c>
      <c r="E6874" s="100" t="s">
        <v>1565</v>
      </c>
      <c r="F6874" s="100"/>
      <c r="G6874" s="101" t="s">
        <v>11</v>
      </c>
      <c r="H6874" s="99" t="s">
        <v>12</v>
      </c>
      <c r="I6874" s="99" t="s">
        <v>13</v>
      </c>
      <c r="J6874" s="99" t="s">
        <v>15</v>
      </c>
      <c r="L6874" s="108"/>
      <c r="M6874" s="108"/>
    </row>
    <row r="6875" customFormat="false" ht="26.45" hidden="false" customHeight="true" outlineLevel="0" collapsed="false">
      <c r="A6875" s="102" t="s">
        <v>1566</v>
      </c>
      <c r="B6875" s="103" t="s">
        <v>1051</v>
      </c>
      <c r="C6875" s="102" t="s">
        <v>50</v>
      </c>
      <c r="D6875" s="102" t="s">
        <v>1052</v>
      </c>
      <c r="E6875" s="104" t="s">
        <v>3773</v>
      </c>
      <c r="F6875" s="104"/>
      <c r="G6875" s="105" t="s">
        <v>24</v>
      </c>
      <c r="H6875" s="106" t="n">
        <v>1</v>
      </c>
      <c r="I6875" s="107" t="n">
        <f aca="false">L6875</f>
        <v>4.07</v>
      </c>
      <c r="J6875" s="107" t="n">
        <f aca="false">M6875</f>
        <v>4.07</v>
      </c>
      <c r="L6875" s="108" t="n">
        <f aca="false">TRUNC(N6875-N6875*$O$2,2)</f>
        <v>4.07</v>
      </c>
      <c r="M6875" s="108" t="n">
        <f aca="false">TRUNC(O6875-O6875*$O$2,2)</f>
        <v>4.07</v>
      </c>
      <c r="N6875" s="0" t="n">
        <v>5.22</v>
      </c>
      <c r="O6875" s="0" t="n">
        <v>5.22</v>
      </c>
    </row>
    <row r="6876" customFormat="false" ht="15" hidden="false" customHeight="false" outlineLevel="0" collapsed="false">
      <c r="A6876" s="98"/>
      <c r="B6876" s="99" t="s">
        <v>8</v>
      </c>
      <c r="C6876" s="98" t="s">
        <v>9</v>
      </c>
      <c r="D6876" s="98" t="s">
        <v>10</v>
      </c>
      <c r="E6876" s="100" t="s">
        <v>1565</v>
      </c>
      <c r="F6876" s="100"/>
      <c r="G6876" s="101" t="s">
        <v>11</v>
      </c>
      <c r="H6876" s="99" t="s">
        <v>12</v>
      </c>
      <c r="I6876" s="99" t="s">
        <v>13</v>
      </c>
      <c r="J6876" s="99" t="s">
        <v>15</v>
      </c>
      <c r="L6876" s="108"/>
      <c r="M6876" s="108"/>
    </row>
    <row r="6877" customFormat="false" ht="25.5" hidden="false" customHeight="false" outlineLevel="0" collapsed="false">
      <c r="A6877" s="122" t="s">
        <v>1578</v>
      </c>
      <c r="B6877" s="123" t="s">
        <v>1616</v>
      </c>
      <c r="C6877" s="122" t="s">
        <v>50</v>
      </c>
      <c r="D6877" s="122" t="s">
        <v>1617</v>
      </c>
      <c r="E6877" s="124" t="s">
        <v>1609</v>
      </c>
      <c r="F6877" s="124"/>
      <c r="G6877" s="125" t="s">
        <v>1610</v>
      </c>
      <c r="H6877" s="126" t="n">
        <v>0.1</v>
      </c>
      <c r="I6877" s="127" t="n">
        <f aca="false">L6877</f>
        <v>10.65</v>
      </c>
      <c r="J6877" s="127" t="n">
        <f aca="false">M6877</f>
        <v>1.06</v>
      </c>
      <c r="L6877" s="108" t="n">
        <f aca="false">TRUNC(N6877-N6877*$O$2,2)</f>
        <v>10.65</v>
      </c>
      <c r="M6877" s="108" t="n">
        <f aca="false">TRUNC(O6877-O6877*$O$2,2)</f>
        <v>1.06</v>
      </c>
      <c r="N6877" s="0" t="s">
        <v>1618</v>
      </c>
      <c r="O6877" s="0" t="s">
        <v>3106</v>
      </c>
    </row>
    <row r="6878" customFormat="false" ht="25.5" hidden="false" customHeight="false" outlineLevel="0" collapsed="false">
      <c r="A6878" s="109" t="s">
        <v>1566</v>
      </c>
      <c r="B6878" s="110" t="n">
        <v>10552</v>
      </c>
      <c r="C6878" s="109" t="s">
        <v>50</v>
      </c>
      <c r="D6878" s="109" t="s">
        <v>1734</v>
      </c>
      <c r="E6878" s="111" t="s">
        <v>1621</v>
      </c>
      <c r="F6878" s="111"/>
      <c r="G6878" s="112" t="s">
        <v>1610</v>
      </c>
      <c r="H6878" s="113" t="n">
        <v>0.1</v>
      </c>
      <c r="I6878" s="114" t="n">
        <f aca="false">L6878</f>
        <v>2.84</v>
      </c>
      <c r="J6878" s="114" t="n">
        <f aca="false">M6878</f>
        <v>0.28</v>
      </c>
      <c r="L6878" s="108" t="n">
        <f aca="false">TRUNC(N6878-N6878*$O$2,2)</f>
        <v>2.84</v>
      </c>
      <c r="M6878" s="108" t="n">
        <f aca="false">TRUNC(O6878-O6878*$O$2,2)</f>
        <v>0.28</v>
      </c>
      <c r="N6878" s="0" t="s">
        <v>1735</v>
      </c>
      <c r="O6878" s="0" t="s">
        <v>1848</v>
      </c>
    </row>
    <row r="6879" customFormat="false" ht="25.5" hidden="false" customHeight="false" outlineLevel="0" collapsed="false">
      <c r="A6879" s="109" t="s">
        <v>1566</v>
      </c>
      <c r="B6879" s="110" t="n">
        <v>10549</v>
      </c>
      <c r="C6879" s="109" t="s">
        <v>50</v>
      </c>
      <c r="D6879" s="109" t="s">
        <v>1620</v>
      </c>
      <c r="E6879" s="111" t="s">
        <v>1621</v>
      </c>
      <c r="F6879" s="111"/>
      <c r="G6879" s="112" t="s">
        <v>1610</v>
      </c>
      <c r="H6879" s="113" t="n">
        <v>0.1</v>
      </c>
      <c r="I6879" s="114" t="n">
        <f aca="false">L6879</f>
        <v>2.95</v>
      </c>
      <c r="J6879" s="114" t="n">
        <f aca="false">M6879</f>
        <v>0.28</v>
      </c>
      <c r="L6879" s="108" t="n">
        <f aca="false">TRUNC(N6879-N6879*$O$2,2)</f>
        <v>2.95</v>
      </c>
      <c r="M6879" s="108" t="n">
        <f aca="false">TRUNC(O6879-O6879*$O$2,2)</f>
        <v>0.28</v>
      </c>
      <c r="N6879" s="0" t="s">
        <v>1622</v>
      </c>
      <c r="O6879" s="0" t="s">
        <v>2925</v>
      </c>
    </row>
    <row r="6880" customFormat="false" ht="25.5" hidden="false" customHeight="false" outlineLevel="0" collapsed="false">
      <c r="A6880" s="122" t="s">
        <v>1578</v>
      </c>
      <c r="B6880" s="123" t="s">
        <v>1744</v>
      </c>
      <c r="C6880" s="122" t="s">
        <v>50</v>
      </c>
      <c r="D6880" s="122" t="s">
        <v>1745</v>
      </c>
      <c r="E6880" s="124" t="s">
        <v>1609</v>
      </c>
      <c r="F6880" s="124"/>
      <c r="G6880" s="125" t="s">
        <v>1610</v>
      </c>
      <c r="H6880" s="126" t="n">
        <v>0.1</v>
      </c>
      <c r="I6880" s="127" t="n">
        <f aca="false">L6880</f>
        <v>14.93</v>
      </c>
      <c r="J6880" s="127" t="n">
        <f aca="false">M6880</f>
        <v>1.49</v>
      </c>
      <c r="L6880" s="108" t="n">
        <f aca="false">TRUNC(N6880-N6880*$O$2,2)</f>
        <v>14.93</v>
      </c>
      <c r="M6880" s="108" t="n">
        <f aca="false">TRUNC(O6880-O6880*$O$2,2)</f>
        <v>1.49</v>
      </c>
      <c r="N6880" s="0" t="s">
        <v>1746</v>
      </c>
      <c r="O6880" s="0" t="s">
        <v>1952</v>
      </c>
    </row>
    <row r="6881" customFormat="false" ht="12.75" hidden="false" customHeight="false" outlineLevel="0" collapsed="false">
      <c r="A6881" s="122" t="s">
        <v>1578</v>
      </c>
      <c r="B6881" s="123" t="n">
        <v>9866</v>
      </c>
      <c r="C6881" s="122" t="s">
        <v>50</v>
      </c>
      <c r="D6881" s="122" t="s">
        <v>3784</v>
      </c>
      <c r="E6881" s="124" t="s">
        <v>1581</v>
      </c>
      <c r="F6881" s="124"/>
      <c r="G6881" s="125" t="s">
        <v>24</v>
      </c>
      <c r="H6881" s="126" t="n">
        <v>1</v>
      </c>
      <c r="I6881" s="127" t="n">
        <f aca="false">L6881</f>
        <v>0.97</v>
      </c>
      <c r="J6881" s="127" t="n">
        <f aca="false">M6881</f>
        <v>0.97</v>
      </c>
      <c r="L6881" s="108" t="n">
        <f aca="false">TRUNC(N6881-N6881*$O$2,2)</f>
        <v>0.97</v>
      </c>
      <c r="M6881" s="108" t="n">
        <f aca="false">TRUNC(O6881-O6881*$O$2,2)</f>
        <v>0.97</v>
      </c>
      <c r="N6881" s="0" t="s">
        <v>1713</v>
      </c>
      <c r="O6881" s="0" t="s">
        <v>1713</v>
      </c>
    </row>
    <row r="6882" customFormat="false" ht="13.9" hidden="false" customHeight="true" outlineLevel="0" collapsed="false">
      <c r="A6882" s="134" t="s">
        <v>1630</v>
      </c>
      <c r="B6882" s="134"/>
      <c r="C6882" s="134"/>
      <c r="D6882" s="134"/>
      <c r="E6882" s="134"/>
      <c r="F6882" s="134"/>
      <c r="G6882" s="134"/>
      <c r="H6882" s="134"/>
      <c r="I6882" s="134"/>
      <c r="J6882" s="134"/>
      <c r="L6882" s="108" t="n">
        <f aca="false">TRUNC(N6882-N6882*$O$2,2)</f>
        <v>0</v>
      </c>
      <c r="M6882" s="108" t="n">
        <f aca="false">TRUNC(O6882-O6882*$O$2,2)</f>
        <v>0</v>
      </c>
      <c r="N6882" s="0" t="n">
        <v>0</v>
      </c>
      <c r="O6882" s="0" t="n">
        <v>0</v>
      </c>
    </row>
    <row r="6883" customFormat="false" ht="15" hidden="false" customHeight="false" outlineLevel="0" collapsed="false">
      <c r="A6883" s="98"/>
      <c r="B6883" s="99" t="s">
        <v>8</v>
      </c>
      <c r="C6883" s="98" t="s">
        <v>9</v>
      </c>
      <c r="D6883" s="98" t="s">
        <v>10</v>
      </c>
      <c r="E6883" s="100" t="s">
        <v>1565</v>
      </c>
      <c r="F6883" s="100"/>
      <c r="G6883" s="101" t="s">
        <v>11</v>
      </c>
      <c r="H6883" s="99" t="s">
        <v>12</v>
      </c>
      <c r="I6883" s="99" t="s">
        <v>13</v>
      </c>
      <c r="J6883" s="99" t="s">
        <v>15</v>
      </c>
      <c r="L6883" s="108"/>
      <c r="M6883" s="108"/>
    </row>
    <row r="6884" customFormat="false" ht="25.5" hidden="false" customHeight="false" outlineLevel="0" collapsed="false">
      <c r="A6884" s="122" t="s">
        <v>1578</v>
      </c>
      <c r="B6884" s="123" t="s">
        <v>1631</v>
      </c>
      <c r="C6884" s="122" t="s">
        <v>50</v>
      </c>
      <c r="D6884" s="122" t="s">
        <v>1632</v>
      </c>
      <c r="E6884" s="124" t="s">
        <v>1581</v>
      </c>
      <c r="F6884" s="124"/>
      <c r="G6884" s="125" t="s">
        <v>1633</v>
      </c>
      <c r="H6884" s="126" t="n">
        <v>0.00046</v>
      </c>
      <c r="I6884" s="127" t="n">
        <f aca="false">L6884</f>
        <v>9.48</v>
      </c>
      <c r="J6884" s="127" t="n">
        <f aca="false">M6884</f>
        <v>0</v>
      </c>
      <c r="L6884" s="108" t="n">
        <f aca="false">TRUNC(N6884-N6884*$O$2,2)</f>
        <v>9.48</v>
      </c>
      <c r="M6884" s="108" t="n">
        <f aca="false">TRUNC(O6884-O6884*$O$2,2)</f>
        <v>0</v>
      </c>
      <c r="N6884" s="0" t="s">
        <v>1634</v>
      </c>
      <c r="O6884" s="0" t="s">
        <v>1635</v>
      </c>
    </row>
    <row r="6885" customFormat="false" ht="12.75" hidden="false" customHeight="false" outlineLevel="0" collapsed="false">
      <c r="A6885" s="122" t="s">
        <v>1578</v>
      </c>
      <c r="B6885" s="123" t="n">
        <v>1651</v>
      </c>
      <c r="C6885" s="122" t="s">
        <v>50</v>
      </c>
      <c r="D6885" s="122" t="s">
        <v>1638</v>
      </c>
      <c r="E6885" s="124" t="s">
        <v>1581</v>
      </c>
      <c r="F6885" s="124"/>
      <c r="G6885" s="125" t="s">
        <v>1639</v>
      </c>
      <c r="H6885" s="126" t="n">
        <v>0.00016</v>
      </c>
      <c r="I6885" s="127" t="n">
        <f aca="false">L6885</f>
        <v>4.95</v>
      </c>
      <c r="J6885" s="127" t="n">
        <f aca="false">M6885</f>
        <v>0</v>
      </c>
      <c r="L6885" s="108" t="n">
        <f aca="false">TRUNC(N6885-N6885*$O$2,2)</f>
        <v>4.95</v>
      </c>
      <c r="M6885" s="108" t="n">
        <f aca="false">TRUNC(O6885-O6885*$O$2,2)</f>
        <v>0</v>
      </c>
      <c r="N6885" s="0" t="s">
        <v>1640</v>
      </c>
      <c r="O6885" s="0" t="s">
        <v>1635</v>
      </c>
    </row>
    <row r="6886" customFormat="false" ht="25.5" hidden="false" customHeight="false" outlineLevel="0" collapsed="false">
      <c r="A6886" s="122" t="s">
        <v>1578</v>
      </c>
      <c r="B6886" s="123" t="s">
        <v>1654</v>
      </c>
      <c r="C6886" s="122" t="s">
        <v>50</v>
      </c>
      <c r="D6886" s="122" t="s">
        <v>1655</v>
      </c>
      <c r="E6886" s="124" t="s">
        <v>1581</v>
      </c>
      <c r="F6886" s="124"/>
      <c r="G6886" s="125" t="s">
        <v>24</v>
      </c>
      <c r="H6886" s="126" t="n">
        <v>0.00012</v>
      </c>
      <c r="I6886" s="127" t="n">
        <f aca="false">L6886</f>
        <v>10.53</v>
      </c>
      <c r="J6886" s="127" t="n">
        <f aca="false">M6886</f>
        <v>0</v>
      </c>
      <c r="L6886" s="108" t="n">
        <f aca="false">TRUNC(N6886-N6886*$O$2,2)</f>
        <v>10.53</v>
      </c>
      <c r="M6886" s="108" t="n">
        <f aca="false">TRUNC(O6886-O6886*$O$2,2)</f>
        <v>0</v>
      </c>
      <c r="N6886" s="0" t="s">
        <v>1656</v>
      </c>
      <c r="O6886" s="0" t="s">
        <v>1635</v>
      </c>
    </row>
    <row r="6887" customFormat="false" ht="12.75" hidden="false" customHeight="false" outlineLevel="0" collapsed="false">
      <c r="A6887" s="122" t="s">
        <v>1578</v>
      </c>
      <c r="B6887" s="123" t="n">
        <v>9866</v>
      </c>
      <c r="C6887" s="122" t="s">
        <v>50</v>
      </c>
      <c r="D6887" s="122" t="s">
        <v>3784</v>
      </c>
      <c r="E6887" s="124" t="s">
        <v>1581</v>
      </c>
      <c r="F6887" s="124"/>
      <c r="G6887" s="125" t="s">
        <v>24</v>
      </c>
      <c r="H6887" s="126" t="n">
        <v>1</v>
      </c>
      <c r="I6887" s="127" t="n">
        <f aca="false">L6887</f>
        <v>0.97</v>
      </c>
      <c r="J6887" s="127" t="n">
        <f aca="false">M6887</f>
        <v>0.97</v>
      </c>
      <c r="L6887" s="108" t="n">
        <f aca="false">TRUNC(N6887-N6887*$O$2,2)</f>
        <v>0.97</v>
      </c>
      <c r="M6887" s="108" t="n">
        <f aca="false">TRUNC(O6887-O6887*$O$2,2)</f>
        <v>0.97</v>
      </c>
      <c r="N6887" s="0" t="s">
        <v>1713</v>
      </c>
      <c r="O6887" s="0" t="s">
        <v>1713</v>
      </c>
    </row>
    <row r="6888" customFormat="false" ht="12.75" hidden="false" customHeight="false" outlineLevel="0" collapsed="false">
      <c r="A6888" s="122" t="s">
        <v>1578</v>
      </c>
      <c r="B6888" s="123" t="n">
        <v>11242</v>
      </c>
      <c r="C6888" s="122" t="s">
        <v>50</v>
      </c>
      <c r="D6888" s="122" t="s">
        <v>1829</v>
      </c>
      <c r="E6888" s="124" t="s">
        <v>1581</v>
      </c>
      <c r="F6888" s="124"/>
      <c r="G6888" s="125" t="s">
        <v>24</v>
      </c>
      <c r="H6888" s="126" t="n">
        <v>1E-005</v>
      </c>
      <c r="I6888" s="127" t="n">
        <f aca="false">L6888</f>
        <v>26.53</v>
      </c>
      <c r="J6888" s="127" t="n">
        <f aca="false">M6888</f>
        <v>0</v>
      </c>
      <c r="L6888" s="108" t="n">
        <f aca="false">TRUNC(N6888-N6888*$O$2,2)</f>
        <v>26.53</v>
      </c>
      <c r="M6888" s="108" t="n">
        <f aca="false">TRUNC(O6888-O6888*$O$2,2)</f>
        <v>0</v>
      </c>
      <c r="N6888" s="0" t="s">
        <v>1830</v>
      </c>
      <c r="O6888" s="0" t="s">
        <v>1635</v>
      </c>
    </row>
    <row r="6889" customFormat="false" ht="25.5" hidden="false" customHeight="false" outlineLevel="0" collapsed="false">
      <c r="A6889" s="122" t="s">
        <v>1578</v>
      </c>
      <c r="B6889" s="123" t="s">
        <v>1616</v>
      </c>
      <c r="C6889" s="122" t="s">
        <v>50</v>
      </c>
      <c r="D6889" s="122" t="s">
        <v>1617</v>
      </c>
      <c r="E6889" s="124" t="s">
        <v>1609</v>
      </c>
      <c r="F6889" s="124"/>
      <c r="G6889" s="125" t="s">
        <v>1610</v>
      </c>
      <c r="H6889" s="126" t="n">
        <v>0.1</v>
      </c>
      <c r="I6889" s="127" t="n">
        <f aca="false">L6889</f>
        <v>10.65</v>
      </c>
      <c r="J6889" s="127" t="n">
        <f aca="false">M6889</f>
        <v>1.06</v>
      </c>
      <c r="L6889" s="108" t="n">
        <f aca="false">TRUNC(N6889-N6889*$O$2,2)</f>
        <v>10.65</v>
      </c>
      <c r="M6889" s="108" t="n">
        <f aca="false">TRUNC(O6889-O6889*$O$2,2)</f>
        <v>1.06</v>
      </c>
      <c r="N6889" s="0" t="s">
        <v>1618</v>
      </c>
      <c r="O6889" s="0" t="s">
        <v>3106</v>
      </c>
    </row>
    <row r="6890" customFormat="false" ht="12.75" hidden="false" customHeight="false" outlineLevel="0" collapsed="false">
      <c r="A6890" s="122" t="s">
        <v>1578</v>
      </c>
      <c r="B6890" s="123" t="n">
        <v>11240</v>
      </c>
      <c r="C6890" s="122" t="s">
        <v>50</v>
      </c>
      <c r="D6890" s="122" t="s">
        <v>1782</v>
      </c>
      <c r="E6890" s="124" t="s">
        <v>1581</v>
      </c>
      <c r="F6890" s="124"/>
      <c r="G6890" s="125" t="s">
        <v>24</v>
      </c>
      <c r="H6890" s="126" t="n">
        <v>2E-005</v>
      </c>
      <c r="I6890" s="127" t="n">
        <f aca="false">L6890</f>
        <v>37.22</v>
      </c>
      <c r="J6890" s="127" t="n">
        <f aca="false">M6890</f>
        <v>0</v>
      </c>
      <c r="L6890" s="108" t="n">
        <f aca="false">TRUNC(N6890-N6890*$O$2,2)</f>
        <v>37.22</v>
      </c>
      <c r="M6890" s="108" t="n">
        <f aca="false">TRUNC(O6890-O6890*$O$2,2)</f>
        <v>0</v>
      </c>
      <c r="N6890" s="0" t="s">
        <v>1783</v>
      </c>
      <c r="O6890" s="0" t="s">
        <v>1635</v>
      </c>
    </row>
    <row r="6891" customFormat="false" ht="12.75" hidden="false" customHeight="false" outlineLevel="0" collapsed="false">
      <c r="A6891" s="122" t="s">
        <v>1578</v>
      </c>
      <c r="B6891" s="123" t="n">
        <v>10517</v>
      </c>
      <c r="C6891" s="122" t="s">
        <v>50</v>
      </c>
      <c r="D6891" s="122" t="s">
        <v>1669</v>
      </c>
      <c r="E6891" s="124" t="s">
        <v>1642</v>
      </c>
      <c r="F6891" s="124"/>
      <c r="G6891" s="125" t="s">
        <v>1670</v>
      </c>
      <c r="H6891" s="126" t="n">
        <v>8E-005</v>
      </c>
      <c r="I6891" s="127" t="n">
        <f aca="false">L6891</f>
        <v>234.15</v>
      </c>
      <c r="J6891" s="127" t="n">
        <f aca="false">M6891</f>
        <v>0.01</v>
      </c>
      <c r="L6891" s="108" t="n">
        <f aca="false">TRUNC(N6891-N6891*$O$2,2)</f>
        <v>234.15</v>
      </c>
      <c r="M6891" s="108" t="n">
        <f aca="false">TRUNC(O6891-O6891*$O$2,2)</f>
        <v>0.01</v>
      </c>
      <c r="N6891" s="0" t="s">
        <v>1671</v>
      </c>
      <c r="O6891" s="0" t="s">
        <v>1678</v>
      </c>
    </row>
    <row r="6892" customFormat="false" ht="25.5" hidden="false" customHeight="false" outlineLevel="0" collapsed="false">
      <c r="A6892" s="122" t="s">
        <v>1578</v>
      </c>
      <c r="B6892" s="123" t="n">
        <v>10761</v>
      </c>
      <c r="C6892" s="122" t="s">
        <v>50</v>
      </c>
      <c r="D6892" s="122" t="s">
        <v>1641</v>
      </c>
      <c r="E6892" s="124" t="s">
        <v>1642</v>
      </c>
      <c r="F6892" s="124"/>
      <c r="G6892" s="125" t="s">
        <v>24</v>
      </c>
      <c r="H6892" s="126" t="n">
        <v>0.02036</v>
      </c>
      <c r="I6892" s="127" t="n">
        <f aca="false">L6892</f>
        <v>3.9</v>
      </c>
      <c r="J6892" s="127" t="n">
        <f aca="false">M6892</f>
        <v>0.07</v>
      </c>
      <c r="L6892" s="108" t="n">
        <f aca="false">TRUNC(N6892-N6892*$O$2,2)</f>
        <v>3.9</v>
      </c>
      <c r="M6892" s="108" t="n">
        <f aca="false">TRUNC(O6892-O6892*$O$2,2)</f>
        <v>0.07</v>
      </c>
      <c r="N6892" s="0" t="s">
        <v>1643</v>
      </c>
      <c r="O6892" s="0" t="s">
        <v>2080</v>
      </c>
    </row>
    <row r="6893" customFormat="false" ht="12.75" hidden="false" customHeight="false" outlineLevel="0" collapsed="false">
      <c r="A6893" s="122" t="s">
        <v>1578</v>
      </c>
      <c r="B6893" s="123" t="n">
        <v>4729</v>
      </c>
      <c r="C6893" s="122" t="s">
        <v>50</v>
      </c>
      <c r="D6893" s="122" t="s">
        <v>1636</v>
      </c>
      <c r="E6893" s="124" t="s">
        <v>1581</v>
      </c>
      <c r="F6893" s="124"/>
      <c r="G6893" s="125" t="s">
        <v>24</v>
      </c>
      <c r="H6893" s="126" t="n">
        <v>1E-005</v>
      </c>
      <c r="I6893" s="127" t="n">
        <f aca="false">L6893</f>
        <v>24.58</v>
      </c>
      <c r="J6893" s="127" t="n">
        <f aca="false">M6893</f>
        <v>0</v>
      </c>
      <c r="L6893" s="108" t="n">
        <f aca="false">TRUNC(N6893-N6893*$O$2,2)</f>
        <v>24.58</v>
      </c>
      <c r="M6893" s="108" t="n">
        <f aca="false">TRUNC(O6893-O6893*$O$2,2)</f>
        <v>0</v>
      </c>
      <c r="N6893" s="0" t="s">
        <v>1637</v>
      </c>
      <c r="O6893" s="0" t="s">
        <v>1635</v>
      </c>
    </row>
    <row r="6894" customFormat="false" ht="12.75" hidden="false" customHeight="false" outlineLevel="0" collapsed="false">
      <c r="A6894" s="122" t="s">
        <v>1578</v>
      </c>
      <c r="B6894" s="123" t="n">
        <v>10579</v>
      </c>
      <c r="C6894" s="122" t="s">
        <v>50</v>
      </c>
      <c r="D6894" s="122" t="s">
        <v>1818</v>
      </c>
      <c r="E6894" s="124" t="s">
        <v>1581</v>
      </c>
      <c r="F6894" s="124"/>
      <c r="G6894" s="125" t="s">
        <v>24</v>
      </c>
      <c r="H6894" s="126" t="n">
        <v>2E-005</v>
      </c>
      <c r="I6894" s="127" t="n">
        <f aca="false">L6894</f>
        <v>20.98</v>
      </c>
      <c r="J6894" s="127" t="n">
        <f aca="false">M6894</f>
        <v>0</v>
      </c>
      <c r="L6894" s="108" t="n">
        <f aca="false">TRUNC(N6894-N6894*$O$2,2)</f>
        <v>20.98</v>
      </c>
      <c r="M6894" s="108" t="n">
        <f aca="false">TRUNC(O6894-O6894*$O$2,2)</f>
        <v>0</v>
      </c>
      <c r="N6894" s="0" t="s">
        <v>1819</v>
      </c>
      <c r="O6894" s="0" t="s">
        <v>1635</v>
      </c>
    </row>
    <row r="6895" customFormat="false" ht="12.75" hidden="false" customHeight="false" outlineLevel="0" collapsed="false">
      <c r="A6895" s="122" t="s">
        <v>1578</v>
      </c>
      <c r="B6895" s="123" t="n">
        <v>11241</v>
      </c>
      <c r="C6895" s="122" t="s">
        <v>50</v>
      </c>
      <c r="D6895" s="122" t="s">
        <v>1836</v>
      </c>
      <c r="E6895" s="124" t="s">
        <v>1581</v>
      </c>
      <c r="F6895" s="124"/>
      <c r="G6895" s="125" t="s">
        <v>24</v>
      </c>
      <c r="H6895" s="126" t="n">
        <v>2E-005</v>
      </c>
      <c r="I6895" s="127" t="n">
        <f aca="false">L6895</f>
        <v>127.22</v>
      </c>
      <c r="J6895" s="127" t="n">
        <f aca="false">M6895</f>
        <v>0</v>
      </c>
      <c r="L6895" s="108" t="n">
        <f aca="false">TRUNC(N6895-N6895*$O$2,2)</f>
        <v>127.22</v>
      </c>
      <c r="M6895" s="108" t="n">
        <f aca="false">TRUNC(O6895-O6895*$O$2,2)</f>
        <v>0</v>
      </c>
      <c r="N6895" s="0" t="s">
        <v>1837</v>
      </c>
      <c r="O6895" s="0" t="s">
        <v>1635</v>
      </c>
    </row>
    <row r="6896" customFormat="false" ht="12.75" hidden="false" customHeight="false" outlineLevel="0" collapsed="false">
      <c r="A6896" s="122" t="s">
        <v>1578</v>
      </c>
      <c r="B6896" s="123" t="n">
        <v>2378</v>
      </c>
      <c r="C6896" s="122" t="s">
        <v>50</v>
      </c>
      <c r="D6896" s="122" t="s">
        <v>1657</v>
      </c>
      <c r="E6896" s="124" t="s">
        <v>1581</v>
      </c>
      <c r="F6896" s="124"/>
      <c r="G6896" s="125" t="s">
        <v>24</v>
      </c>
      <c r="H6896" s="126" t="n">
        <v>0.01595</v>
      </c>
      <c r="I6896" s="127" t="n">
        <f aca="false">L6896</f>
        <v>3.51</v>
      </c>
      <c r="J6896" s="127" t="n">
        <f aca="false">M6896</f>
        <v>0.05</v>
      </c>
      <c r="L6896" s="108" t="n">
        <f aca="false">TRUNC(N6896-N6896*$O$2,2)</f>
        <v>3.51</v>
      </c>
      <c r="M6896" s="108" t="n">
        <f aca="false">TRUNC(O6896-O6896*$O$2,2)</f>
        <v>0.05</v>
      </c>
      <c r="N6896" s="0" t="s">
        <v>1658</v>
      </c>
      <c r="O6896" s="0" t="s">
        <v>1623</v>
      </c>
    </row>
    <row r="6897" customFormat="false" ht="12.75" hidden="false" customHeight="false" outlineLevel="0" collapsed="false">
      <c r="A6897" s="122" t="s">
        <v>1578</v>
      </c>
      <c r="B6897" s="123" t="n">
        <v>10492</v>
      </c>
      <c r="C6897" s="122" t="s">
        <v>50</v>
      </c>
      <c r="D6897" s="122" t="s">
        <v>1662</v>
      </c>
      <c r="E6897" s="124" t="s">
        <v>1581</v>
      </c>
      <c r="F6897" s="124"/>
      <c r="G6897" s="125" t="s">
        <v>24</v>
      </c>
      <c r="H6897" s="126" t="n">
        <v>0.0009</v>
      </c>
      <c r="I6897" s="127" t="n">
        <f aca="false">L6897</f>
        <v>148.29</v>
      </c>
      <c r="J6897" s="127" t="n">
        <f aca="false">M6897</f>
        <v>0.13</v>
      </c>
      <c r="L6897" s="108" t="n">
        <f aca="false">TRUNC(N6897-N6897*$O$2,2)</f>
        <v>148.29</v>
      </c>
      <c r="M6897" s="108" t="n">
        <f aca="false">TRUNC(O6897-O6897*$O$2,2)</f>
        <v>0.13</v>
      </c>
      <c r="N6897" s="0" t="s">
        <v>1663</v>
      </c>
      <c r="O6897" s="0" t="s">
        <v>2318</v>
      </c>
    </row>
    <row r="6898" customFormat="false" ht="12.75" hidden="false" customHeight="false" outlineLevel="0" collapsed="false">
      <c r="A6898" s="122" t="s">
        <v>1578</v>
      </c>
      <c r="B6898" s="123" t="n">
        <v>10362</v>
      </c>
      <c r="C6898" s="122" t="s">
        <v>50</v>
      </c>
      <c r="D6898" s="122" t="s">
        <v>1674</v>
      </c>
      <c r="E6898" s="124" t="s">
        <v>1642</v>
      </c>
      <c r="F6898" s="124"/>
      <c r="G6898" s="125" t="s">
        <v>24</v>
      </c>
      <c r="H6898" s="126" t="n">
        <v>0.0009</v>
      </c>
      <c r="I6898" s="127" t="n">
        <f aca="false">L6898</f>
        <v>9.78</v>
      </c>
      <c r="J6898" s="127" t="n">
        <f aca="false">M6898</f>
        <v>0</v>
      </c>
      <c r="L6898" s="108" t="n">
        <f aca="false">TRUNC(N6898-N6898*$O$2,2)</f>
        <v>9.78</v>
      </c>
      <c r="M6898" s="108" t="n">
        <f aca="false">TRUNC(O6898-O6898*$O$2,2)</f>
        <v>0</v>
      </c>
      <c r="N6898" s="0" t="s">
        <v>1675</v>
      </c>
      <c r="O6898" s="0" t="s">
        <v>1644</v>
      </c>
    </row>
    <row r="6899" customFormat="false" ht="12.75" hidden="false" customHeight="false" outlineLevel="0" collapsed="false">
      <c r="A6899" s="122" t="s">
        <v>1578</v>
      </c>
      <c r="B6899" s="123" t="n">
        <v>10599</v>
      </c>
      <c r="C6899" s="122" t="s">
        <v>50</v>
      </c>
      <c r="D6899" s="122" t="s">
        <v>1648</v>
      </c>
      <c r="E6899" s="124" t="s">
        <v>1581</v>
      </c>
      <c r="F6899" s="124"/>
      <c r="G6899" s="125" t="s">
        <v>24</v>
      </c>
      <c r="H6899" s="126" t="n">
        <v>0.00036</v>
      </c>
      <c r="I6899" s="127" t="n">
        <f aca="false">L6899</f>
        <v>14.04</v>
      </c>
      <c r="J6899" s="127" t="n">
        <f aca="false">M6899</f>
        <v>0</v>
      </c>
      <c r="L6899" s="108" t="n">
        <f aca="false">TRUNC(N6899-N6899*$O$2,2)</f>
        <v>14.04</v>
      </c>
      <c r="M6899" s="108" t="n">
        <f aca="false">TRUNC(O6899-O6899*$O$2,2)</f>
        <v>0</v>
      </c>
      <c r="N6899" s="0" t="s">
        <v>1649</v>
      </c>
      <c r="O6899" s="0" t="s">
        <v>1635</v>
      </c>
    </row>
    <row r="6900" customFormat="false" ht="25.5" hidden="false" customHeight="false" outlineLevel="0" collapsed="false">
      <c r="A6900" s="122" t="s">
        <v>1578</v>
      </c>
      <c r="B6900" s="123" t="s">
        <v>1659</v>
      </c>
      <c r="C6900" s="122" t="s">
        <v>50</v>
      </c>
      <c r="D6900" s="122" t="s">
        <v>1660</v>
      </c>
      <c r="E6900" s="124" t="s">
        <v>1581</v>
      </c>
      <c r="F6900" s="124"/>
      <c r="G6900" s="125" t="s">
        <v>1633</v>
      </c>
      <c r="H6900" s="126" t="n">
        <v>0.00015</v>
      </c>
      <c r="I6900" s="127" t="n">
        <f aca="false">L6900</f>
        <v>50.57</v>
      </c>
      <c r="J6900" s="127" t="n">
        <f aca="false">M6900</f>
        <v>0</v>
      </c>
      <c r="L6900" s="108" t="n">
        <f aca="false">TRUNC(N6900-N6900*$O$2,2)</f>
        <v>50.57</v>
      </c>
      <c r="M6900" s="108" t="n">
        <f aca="false">TRUNC(O6900-O6900*$O$2,2)</f>
        <v>0</v>
      </c>
      <c r="N6900" s="0" t="s">
        <v>1661</v>
      </c>
      <c r="O6900" s="0" t="s">
        <v>1635</v>
      </c>
    </row>
    <row r="6901" customFormat="false" ht="12.75" hidden="false" customHeight="false" outlineLevel="0" collapsed="false">
      <c r="A6901" s="122" t="s">
        <v>1578</v>
      </c>
      <c r="B6901" s="123" t="n">
        <v>158</v>
      </c>
      <c r="C6901" s="122" t="s">
        <v>50</v>
      </c>
      <c r="D6901" s="122" t="s">
        <v>1676</v>
      </c>
      <c r="E6901" s="124" t="s">
        <v>1581</v>
      </c>
      <c r="F6901" s="124"/>
      <c r="G6901" s="125" t="s">
        <v>24</v>
      </c>
      <c r="H6901" s="126" t="n">
        <v>0.02036</v>
      </c>
      <c r="I6901" s="127" t="n">
        <f aca="false">L6901</f>
        <v>10.92</v>
      </c>
      <c r="J6901" s="127" t="n">
        <f aca="false">M6901</f>
        <v>0.21</v>
      </c>
      <c r="L6901" s="108" t="n">
        <f aca="false">TRUNC(N6901-N6901*$O$2,2)</f>
        <v>10.92</v>
      </c>
      <c r="M6901" s="108" t="n">
        <f aca="false">TRUNC(O6901-O6901*$O$2,2)</f>
        <v>0.21</v>
      </c>
      <c r="N6901" s="0" t="s">
        <v>1677</v>
      </c>
      <c r="O6901" s="0" t="s">
        <v>1980</v>
      </c>
    </row>
    <row r="6902" customFormat="false" ht="12.75" hidden="false" customHeight="false" outlineLevel="0" collapsed="false">
      <c r="A6902" s="122" t="s">
        <v>1578</v>
      </c>
      <c r="B6902" s="123" t="n">
        <v>10596</v>
      </c>
      <c r="C6902" s="122" t="s">
        <v>50</v>
      </c>
      <c r="D6902" s="122" t="s">
        <v>1672</v>
      </c>
      <c r="E6902" s="124" t="s">
        <v>1581</v>
      </c>
      <c r="F6902" s="124"/>
      <c r="G6902" s="125" t="s">
        <v>24</v>
      </c>
      <c r="H6902" s="126" t="n">
        <v>0.0009</v>
      </c>
      <c r="I6902" s="127" t="n">
        <f aca="false">L6902</f>
        <v>3.82</v>
      </c>
      <c r="J6902" s="127" t="n">
        <f aca="false">M6902</f>
        <v>0</v>
      </c>
      <c r="L6902" s="108" t="n">
        <f aca="false">TRUNC(N6902-N6902*$O$2,2)</f>
        <v>3.82</v>
      </c>
      <c r="M6902" s="108" t="n">
        <f aca="false">TRUNC(O6902-O6902*$O$2,2)</f>
        <v>0</v>
      </c>
      <c r="N6902" s="0" t="s">
        <v>1673</v>
      </c>
      <c r="O6902" s="0" t="s">
        <v>1635</v>
      </c>
    </row>
    <row r="6903" customFormat="false" ht="12.75" hidden="false" customHeight="false" outlineLevel="0" collapsed="false">
      <c r="A6903" s="122" t="s">
        <v>1578</v>
      </c>
      <c r="B6903" s="123" t="n">
        <v>4728</v>
      </c>
      <c r="C6903" s="122" t="s">
        <v>50</v>
      </c>
      <c r="D6903" s="122" t="s">
        <v>1667</v>
      </c>
      <c r="E6903" s="124" t="s">
        <v>1581</v>
      </c>
      <c r="F6903" s="124"/>
      <c r="G6903" s="125" t="s">
        <v>24</v>
      </c>
      <c r="H6903" s="126" t="n">
        <v>3E-005</v>
      </c>
      <c r="I6903" s="127" t="n">
        <f aca="false">L6903</f>
        <v>14.5</v>
      </c>
      <c r="J6903" s="127" t="n">
        <f aca="false">M6903</f>
        <v>0</v>
      </c>
      <c r="L6903" s="108" t="n">
        <f aca="false">TRUNC(N6903-N6903*$O$2,2)</f>
        <v>14.5</v>
      </c>
      <c r="M6903" s="108" t="n">
        <f aca="false">TRUNC(O6903-O6903*$O$2,2)</f>
        <v>0</v>
      </c>
      <c r="N6903" s="0" t="s">
        <v>1668</v>
      </c>
      <c r="O6903" s="0" t="s">
        <v>1635</v>
      </c>
    </row>
    <row r="6904" customFormat="false" ht="12.75" hidden="false" customHeight="false" outlineLevel="0" collapsed="false">
      <c r="A6904" s="122" t="s">
        <v>1578</v>
      </c>
      <c r="B6904" s="123" t="n">
        <v>10788</v>
      </c>
      <c r="C6904" s="122" t="s">
        <v>50</v>
      </c>
      <c r="D6904" s="122" t="s">
        <v>1650</v>
      </c>
      <c r="E6904" s="124" t="s">
        <v>1581</v>
      </c>
      <c r="F6904" s="124"/>
      <c r="G6904" s="125" t="s">
        <v>24</v>
      </c>
      <c r="H6904" s="126" t="n">
        <v>2E-005</v>
      </c>
      <c r="I6904" s="127" t="n">
        <f aca="false">L6904</f>
        <v>28.8</v>
      </c>
      <c r="J6904" s="127" t="n">
        <f aca="false">M6904</f>
        <v>0</v>
      </c>
      <c r="L6904" s="108" t="n">
        <f aca="false">TRUNC(N6904-N6904*$O$2,2)</f>
        <v>28.8</v>
      </c>
      <c r="M6904" s="108" t="n">
        <f aca="false">TRUNC(O6904-O6904*$O$2,2)</f>
        <v>0</v>
      </c>
      <c r="N6904" s="0" t="s">
        <v>1651</v>
      </c>
      <c r="O6904" s="0" t="s">
        <v>1635</v>
      </c>
    </row>
    <row r="6905" customFormat="false" ht="25.5" hidden="false" customHeight="false" outlineLevel="0" collapsed="false">
      <c r="A6905" s="122" t="s">
        <v>1578</v>
      </c>
      <c r="B6905" s="123" t="s">
        <v>1664</v>
      </c>
      <c r="C6905" s="122" t="s">
        <v>50</v>
      </c>
      <c r="D6905" s="122" t="s">
        <v>1665</v>
      </c>
      <c r="E6905" s="124" t="s">
        <v>1581</v>
      </c>
      <c r="F6905" s="124"/>
      <c r="G6905" s="125" t="s">
        <v>24</v>
      </c>
      <c r="H6905" s="126" t="n">
        <v>4E-005</v>
      </c>
      <c r="I6905" s="127" t="n">
        <f aca="false">L6905</f>
        <v>13.69</v>
      </c>
      <c r="J6905" s="127" t="n">
        <f aca="false">M6905</f>
        <v>0</v>
      </c>
      <c r="L6905" s="108" t="n">
        <f aca="false">TRUNC(N6905-N6905*$O$2,2)</f>
        <v>13.69</v>
      </c>
      <c r="M6905" s="108" t="n">
        <f aca="false">TRUNC(O6905-O6905*$O$2,2)</f>
        <v>0</v>
      </c>
      <c r="N6905" s="0" t="s">
        <v>1666</v>
      </c>
      <c r="O6905" s="0" t="s">
        <v>1635</v>
      </c>
    </row>
    <row r="6906" customFormat="false" ht="12.75" hidden="false" customHeight="false" outlineLevel="0" collapsed="false">
      <c r="A6906" s="122" t="s">
        <v>1578</v>
      </c>
      <c r="B6906" s="123" t="n">
        <v>941</v>
      </c>
      <c r="C6906" s="122" t="s">
        <v>50</v>
      </c>
      <c r="D6906" s="122" t="s">
        <v>1652</v>
      </c>
      <c r="E6906" s="124" t="s">
        <v>1581</v>
      </c>
      <c r="F6906" s="124"/>
      <c r="G6906" s="125" t="s">
        <v>24</v>
      </c>
      <c r="H6906" s="126" t="n">
        <v>0.0003</v>
      </c>
      <c r="I6906" s="127" t="n">
        <f aca="false">L6906</f>
        <v>148.56</v>
      </c>
      <c r="J6906" s="127" t="n">
        <f aca="false">M6906</f>
        <v>0.03</v>
      </c>
      <c r="L6906" s="108" t="n">
        <f aca="false">TRUNC(N6906-N6906*$O$2,2)</f>
        <v>148.56</v>
      </c>
      <c r="M6906" s="108" t="n">
        <f aca="false">TRUNC(O6906-O6906*$O$2,2)</f>
        <v>0.03</v>
      </c>
      <c r="N6906" s="0" t="s">
        <v>1653</v>
      </c>
      <c r="O6906" s="0" t="s">
        <v>1612</v>
      </c>
    </row>
    <row r="6907" customFormat="false" ht="25.5" hidden="false" customHeight="false" outlineLevel="0" collapsed="false">
      <c r="A6907" s="122" t="s">
        <v>1578</v>
      </c>
      <c r="B6907" s="123" t="s">
        <v>1744</v>
      </c>
      <c r="C6907" s="122" t="s">
        <v>50</v>
      </c>
      <c r="D6907" s="122" t="s">
        <v>1745</v>
      </c>
      <c r="E6907" s="124" t="s">
        <v>1609</v>
      </c>
      <c r="F6907" s="124"/>
      <c r="G6907" s="125" t="s">
        <v>1610</v>
      </c>
      <c r="H6907" s="126" t="n">
        <v>0.1</v>
      </c>
      <c r="I6907" s="127" t="n">
        <f aca="false">L6907</f>
        <v>14.93</v>
      </c>
      <c r="J6907" s="127" t="n">
        <f aca="false">M6907</f>
        <v>1.49</v>
      </c>
      <c r="L6907" s="108" t="n">
        <f aca="false">TRUNC(N6907-N6907*$O$2,2)</f>
        <v>14.93</v>
      </c>
      <c r="M6907" s="108" t="n">
        <f aca="false">TRUNC(O6907-O6907*$O$2,2)</f>
        <v>1.49</v>
      </c>
      <c r="N6907" s="0" t="s">
        <v>1746</v>
      </c>
      <c r="O6907" s="0" t="s">
        <v>1952</v>
      </c>
    </row>
    <row r="6908" customFormat="false" ht="25.5" hidden="false" customHeight="false" outlineLevel="0" collapsed="false">
      <c r="A6908" s="122" t="s">
        <v>1578</v>
      </c>
      <c r="B6908" s="123" t="s">
        <v>1645</v>
      </c>
      <c r="C6908" s="122" t="s">
        <v>50</v>
      </c>
      <c r="D6908" s="122" t="s">
        <v>1646</v>
      </c>
      <c r="E6908" s="124" t="s">
        <v>1581</v>
      </c>
      <c r="F6908" s="124"/>
      <c r="G6908" s="125" t="s">
        <v>24</v>
      </c>
      <c r="H6908" s="126" t="n">
        <v>2E-005</v>
      </c>
      <c r="I6908" s="127" t="n">
        <f aca="false">L6908</f>
        <v>140.49</v>
      </c>
      <c r="J6908" s="127" t="n">
        <f aca="false">M6908</f>
        <v>0</v>
      </c>
      <c r="L6908" s="108" t="n">
        <f aca="false">TRUNC(N6908-N6908*$O$2,2)</f>
        <v>140.49</v>
      </c>
      <c r="M6908" s="108" t="n">
        <f aca="false">TRUNC(O6908-O6908*$O$2,2)</f>
        <v>0</v>
      </c>
      <c r="N6908" s="0" t="s">
        <v>1647</v>
      </c>
      <c r="O6908" s="0" t="s">
        <v>1635</v>
      </c>
    </row>
    <row r="6909" customFormat="false" ht="12.75" hidden="false" customHeight="false" outlineLevel="0" collapsed="false">
      <c r="A6909" s="115"/>
      <c r="B6909" s="115"/>
      <c r="C6909" s="115"/>
      <c r="D6909" s="115"/>
      <c r="E6909" s="115"/>
      <c r="F6909" s="116"/>
      <c r="G6909" s="115"/>
      <c r="H6909" s="116"/>
      <c r="I6909" s="115"/>
      <c r="J6909" s="116"/>
      <c r="L6909" s="108"/>
      <c r="M6909" s="108" t="n">
        <f aca="false">TRUNC(O6909-O6909*$O$2,2)</f>
        <v>2.55</v>
      </c>
      <c r="N6909" s="0" t="s">
        <v>1574</v>
      </c>
      <c r="O6909" s="0" t="n">
        <v>3.27</v>
      </c>
    </row>
    <row r="6910" customFormat="false" ht="12.75" hidden="false" customHeight="false" outlineLevel="0" collapsed="false">
      <c r="A6910" s="115"/>
      <c r="B6910" s="115"/>
      <c r="C6910" s="115"/>
      <c r="D6910" s="115"/>
      <c r="E6910" s="115"/>
      <c r="F6910" s="116"/>
      <c r="G6910" s="115"/>
      <c r="H6910" s="117" t="s">
        <v>1575</v>
      </c>
      <c r="I6910" s="117"/>
      <c r="J6910" s="118" t="n">
        <f aca="false">M6910</f>
        <v>4.98</v>
      </c>
      <c r="L6910" s="108" t="n">
        <f aca="false">TRUNC(N6910-N6910*$O$2,2)</f>
        <v>0</v>
      </c>
      <c r="M6910" s="108" t="n">
        <f aca="false">TRUNC(O6910-O6910*$O$2,2)</f>
        <v>4.98</v>
      </c>
      <c r="N6910" s="0" t="n">
        <v>0</v>
      </c>
      <c r="O6910" s="0" t="n">
        <v>6.39</v>
      </c>
    </row>
    <row r="6911" customFormat="false" ht="13.5" hidden="false" customHeight="false" outlineLevel="0" collapsed="false">
      <c r="A6911" s="30"/>
      <c r="B6911" s="30"/>
      <c r="C6911" s="30"/>
      <c r="D6911" s="30"/>
      <c r="E6911" s="30"/>
      <c r="F6911" s="30"/>
      <c r="G6911" s="30"/>
      <c r="H6911" s="119"/>
      <c r="I6911" s="30"/>
      <c r="J6911" s="120"/>
      <c r="L6911" s="108"/>
      <c r="M6911" s="108" t="n">
        <f aca="false">TRUNC(O6911-O6911*$O$2,2)</f>
        <v>349.11</v>
      </c>
      <c r="N6911" s="0" t="s">
        <v>1576</v>
      </c>
      <c r="O6911" s="0" t="n">
        <v>447.3</v>
      </c>
    </row>
    <row r="6912" customFormat="false" ht="13.5" hidden="false" customHeight="false" outlineLevel="0" collapsed="false">
      <c r="A6912" s="121"/>
      <c r="B6912" s="121"/>
      <c r="C6912" s="121"/>
      <c r="D6912" s="121"/>
      <c r="E6912" s="121"/>
      <c r="F6912" s="121"/>
      <c r="G6912" s="121"/>
      <c r="H6912" s="121"/>
      <c r="I6912" s="121"/>
      <c r="J6912" s="121"/>
      <c r="L6912" s="108" t="n">
        <f aca="false">TRUNC(N6912-N6912*$O$2,2)</f>
        <v>0</v>
      </c>
      <c r="M6912" s="108" t="n">
        <f aca="false">TRUNC(O6912-O6912*$O$2,2)</f>
        <v>0</v>
      </c>
      <c r="N6912" s="0" t="n">
        <v>0</v>
      </c>
      <c r="O6912" s="0" t="n">
        <v>0</v>
      </c>
    </row>
    <row r="6913" customFormat="false" ht="15" hidden="false" customHeight="false" outlineLevel="0" collapsed="false">
      <c r="A6913" s="98" t="s">
        <v>1067</v>
      </c>
      <c r="B6913" s="99" t="s">
        <v>8</v>
      </c>
      <c r="C6913" s="98" t="s">
        <v>9</v>
      </c>
      <c r="D6913" s="98" t="s">
        <v>10</v>
      </c>
      <c r="E6913" s="100" t="s">
        <v>1565</v>
      </c>
      <c r="F6913" s="100"/>
      <c r="G6913" s="101" t="s">
        <v>11</v>
      </c>
      <c r="H6913" s="99" t="s">
        <v>12</v>
      </c>
      <c r="I6913" s="99" t="s">
        <v>13</v>
      </c>
      <c r="J6913" s="99" t="s">
        <v>15</v>
      </c>
      <c r="L6913" s="108"/>
      <c r="M6913" s="108"/>
    </row>
    <row r="6914" customFormat="false" ht="26.45" hidden="false" customHeight="true" outlineLevel="0" collapsed="false">
      <c r="A6914" s="102" t="s">
        <v>1566</v>
      </c>
      <c r="B6914" s="103" t="s">
        <v>1068</v>
      </c>
      <c r="C6914" s="102" t="s">
        <v>50</v>
      </c>
      <c r="D6914" s="102" t="s">
        <v>1069</v>
      </c>
      <c r="E6914" s="104" t="s">
        <v>3773</v>
      </c>
      <c r="F6914" s="104"/>
      <c r="G6914" s="105" t="s">
        <v>24</v>
      </c>
      <c r="H6914" s="106" t="n">
        <v>1</v>
      </c>
      <c r="I6914" s="107" t="n">
        <f aca="false">L6914</f>
        <v>14.24</v>
      </c>
      <c r="J6914" s="107" t="n">
        <f aca="false">M6914</f>
        <v>14.24</v>
      </c>
      <c r="L6914" s="108" t="n">
        <f aca="false">TRUNC(N6914-N6914*$O$2,2)</f>
        <v>14.24</v>
      </c>
      <c r="M6914" s="108" t="n">
        <f aca="false">TRUNC(O6914-O6914*$O$2,2)</f>
        <v>14.24</v>
      </c>
      <c r="N6914" s="0" t="n">
        <v>18.25</v>
      </c>
      <c r="O6914" s="0" t="n">
        <v>18.25</v>
      </c>
    </row>
    <row r="6915" customFormat="false" ht="15" hidden="false" customHeight="false" outlineLevel="0" collapsed="false">
      <c r="A6915" s="98"/>
      <c r="B6915" s="99" t="s">
        <v>8</v>
      </c>
      <c r="C6915" s="98" t="s">
        <v>9</v>
      </c>
      <c r="D6915" s="98" t="s">
        <v>10</v>
      </c>
      <c r="E6915" s="100" t="s">
        <v>1565</v>
      </c>
      <c r="F6915" s="100"/>
      <c r="G6915" s="101" t="s">
        <v>11</v>
      </c>
      <c r="H6915" s="99" t="s">
        <v>12</v>
      </c>
      <c r="I6915" s="99" t="s">
        <v>13</v>
      </c>
      <c r="J6915" s="99" t="s">
        <v>15</v>
      </c>
      <c r="L6915" s="108"/>
      <c r="M6915" s="108"/>
    </row>
    <row r="6916" customFormat="false" ht="25.5" hidden="false" customHeight="false" outlineLevel="0" collapsed="false">
      <c r="A6916" s="122" t="s">
        <v>1578</v>
      </c>
      <c r="B6916" s="123" t="s">
        <v>1744</v>
      </c>
      <c r="C6916" s="122" t="s">
        <v>50</v>
      </c>
      <c r="D6916" s="122" t="s">
        <v>1745</v>
      </c>
      <c r="E6916" s="124" t="s">
        <v>1609</v>
      </c>
      <c r="F6916" s="124"/>
      <c r="G6916" s="125" t="s">
        <v>1610</v>
      </c>
      <c r="H6916" s="126" t="n">
        <v>0.2</v>
      </c>
      <c r="I6916" s="127" t="n">
        <f aca="false">L6916</f>
        <v>14.93</v>
      </c>
      <c r="J6916" s="127" t="n">
        <f aca="false">M6916</f>
        <v>2.98</v>
      </c>
      <c r="L6916" s="108" t="n">
        <f aca="false">TRUNC(N6916-N6916*$O$2,2)</f>
        <v>14.93</v>
      </c>
      <c r="M6916" s="108" t="n">
        <f aca="false">TRUNC(O6916-O6916*$O$2,2)</f>
        <v>2.98</v>
      </c>
      <c r="N6916" s="0" t="s">
        <v>1746</v>
      </c>
      <c r="O6916" s="0" t="s">
        <v>3104</v>
      </c>
    </row>
    <row r="6917" customFormat="false" ht="25.5" hidden="false" customHeight="false" outlineLevel="0" collapsed="false">
      <c r="A6917" s="109" t="s">
        <v>1566</v>
      </c>
      <c r="B6917" s="110" t="n">
        <v>10549</v>
      </c>
      <c r="C6917" s="109" t="s">
        <v>50</v>
      </c>
      <c r="D6917" s="109" t="s">
        <v>1620</v>
      </c>
      <c r="E6917" s="111" t="s">
        <v>1621</v>
      </c>
      <c r="F6917" s="111"/>
      <c r="G6917" s="112" t="s">
        <v>1610</v>
      </c>
      <c r="H6917" s="113" t="n">
        <v>0.2</v>
      </c>
      <c r="I6917" s="114" t="n">
        <f aca="false">L6917</f>
        <v>2.95</v>
      </c>
      <c r="J6917" s="114" t="n">
        <f aca="false">M6917</f>
        <v>0.58</v>
      </c>
      <c r="L6917" s="108" t="n">
        <f aca="false">TRUNC(N6917-N6917*$O$2,2)</f>
        <v>2.95</v>
      </c>
      <c r="M6917" s="108" t="n">
        <f aca="false">TRUNC(O6917-O6917*$O$2,2)</f>
        <v>0.58</v>
      </c>
      <c r="N6917" s="0" t="s">
        <v>1622</v>
      </c>
      <c r="O6917" s="0" t="s">
        <v>1626</v>
      </c>
    </row>
    <row r="6918" customFormat="false" ht="25.5" hidden="false" customHeight="false" outlineLevel="0" collapsed="false">
      <c r="A6918" s="109" t="s">
        <v>1566</v>
      </c>
      <c r="B6918" s="110" t="n">
        <v>10552</v>
      </c>
      <c r="C6918" s="109" t="s">
        <v>50</v>
      </c>
      <c r="D6918" s="109" t="s">
        <v>1734</v>
      </c>
      <c r="E6918" s="111" t="s">
        <v>1621</v>
      </c>
      <c r="F6918" s="111"/>
      <c r="G6918" s="112" t="s">
        <v>1610</v>
      </c>
      <c r="H6918" s="113" t="n">
        <v>0.2</v>
      </c>
      <c r="I6918" s="114" t="n">
        <f aca="false">L6918</f>
        <v>2.84</v>
      </c>
      <c r="J6918" s="114" t="n">
        <f aca="false">M6918</f>
        <v>0.56</v>
      </c>
      <c r="L6918" s="108" t="n">
        <f aca="false">TRUNC(N6918-N6918*$O$2,2)</f>
        <v>2.84</v>
      </c>
      <c r="M6918" s="108" t="n">
        <f aca="false">TRUNC(O6918-O6918*$O$2,2)</f>
        <v>0.56</v>
      </c>
      <c r="N6918" s="0" t="s">
        <v>1735</v>
      </c>
      <c r="O6918" s="0" t="s">
        <v>2352</v>
      </c>
    </row>
    <row r="6919" customFormat="false" ht="25.5" hidden="false" customHeight="false" outlineLevel="0" collapsed="false">
      <c r="A6919" s="122" t="s">
        <v>1578</v>
      </c>
      <c r="B6919" s="123" t="n">
        <v>3628</v>
      </c>
      <c r="C6919" s="122" t="s">
        <v>50</v>
      </c>
      <c r="D6919" s="122" t="s">
        <v>3792</v>
      </c>
      <c r="E6919" s="124" t="s">
        <v>1581</v>
      </c>
      <c r="F6919" s="124"/>
      <c r="G6919" s="125" t="s">
        <v>24</v>
      </c>
      <c r="H6919" s="126" t="n">
        <v>1</v>
      </c>
      <c r="I6919" s="127" t="n">
        <f aca="false">L6919</f>
        <v>8</v>
      </c>
      <c r="J6919" s="127" t="n">
        <f aca="false">M6919</f>
        <v>8</v>
      </c>
      <c r="L6919" s="108" t="n">
        <f aca="false">TRUNC(N6919-N6919*$O$2,2)</f>
        <v>8</v>
      </c>
      <c r="M6919" s="108" t="n">
        <f aca="false">TRUNC(O6919-O6919*$O$2,2)</f>
        <v>8</v>
      </c>
      <c r="N6919" s="0" t="s">
        <v>3793</v>
      </c>
      <c r="O6919" s="0" t="s">
        <v>3793</v>
      </c>
    </row>
    <row r="6920" customFormat="false" ht="25.5" hidden="false" customHeight="false" outlineLevel="0" collapsed="false">
      <c r="A6920" s="122" t="s">
        <v>1578</v>
      </c>
      <c r="B6920" s="123" t="s">
        <v>1616</v>
      </c>
      <c r="C6920" s="122" t="s">
        <v>50</v>
      </c>
      <c r="D6920" s="122" t="s">
        <v>1617</v>
      </c>
      <c r="E6920" s="124" t="s">
        <v>1609</v>
      </c>
      <c r="F6920" s="124"/>
      <c r="G6920" s="125" t="s">
        <v>1610</v>
      </c>
      <c r="H6920" s="126" t="n">
        <v>0.2</v>
      </c>
      <c r="I6920" s="127" t="n">
        <f aca="false">L6920</f>
        <v>10.65</v>
      </c>
      <c r="J6920" s="127" t="n">
        <f aca="false">M6920</f>
        <v>2.13</v>
      </c>
      <c r="L6920" s="108" t="n">
        <f aca="false">TRUNC(N6920-N6920*$O$2,2)</f>
        <v>10.65</v>
      </c>
      <c r="M6920" s="108" t="n">
        <f aca="false">TRUNC(O6920-O6920*$O$2,2)</f>
        <v>2.13</v>
      </c>
      <c r="N6920" s="0" t="s">
        <v>1618</v>
      </c>
      <c r="O6920" s="0" t="s">
        <v>3105</v>
      </c>
    </row>
    <row r="6921" customFormat="false" ht="13.9" hidden="false" customHeight="true" outlineLevel="0" collapsed="false">
      <c r="A6921" s="134" t="s">
        <v>1630</v>
      </c>
      <c r="B6921" s="134"/>
      <c r="C6921" s="134"/>
      <c r="D6921" s="134"/>
      <c r="E6921" s="134"/>
      <c r="F6921" s="134"/>
      <c r="G6921" s="134"/>
      <c r="H6921" s="134"/>
      <c r="I6921" s="134"/>
      <c r="J6921" s="134"/>
      <c r="L6921" s="108" t="n">
        <f aca="false">TRUNC(N6921-N6921*$O$2,2)</f>
        <v>0</v>
      </c>
      <c r="M6921" s="108" t="n">
        <f aca="false">TRUNC(O6921-O6921*$O$2,2)</f>
        <v>0</v>
      </c>
      <c r="N6921" s="0" t="n">
        <v>0</v>
      </c>
      <c r="O6921" s="0" t="n">
        <v>0</v>
      </c>
    </row>
    <row r="6922" customFormat="false" ht="15" hidden="false" customHeight="false" outlineLevel="0" collapsed="false">
      <c r="A6922" s="98"/>
      <c r="B6922" s="99" t="s">
        <v>8</v>
      </c>
      <c r="C6922" s="98" t="s">
        <v>9</v>
      </c>
      <c r="D6922" s="98" t="s">
        <v>10</v>
      </c>
      <c r="E6922" s="100" t="s">
        <v>1565</v>
      </c>
      <c r="F6922" s="100"/>
      <c r="G6922" s="101" t="s">
        <v>11</v>
      </c>
      <c r="H6922" s="99" t="s">
        <v>12</v>
      </c>
      <c r="I6922" s="99" t="s">
        <v>13</v>
      </c>
      <c r="J6922" s="99" t="s">
        <v>15</v>
      </c>
      <c r="L6922" s="108"/>
      <c r="M6922" s="108"/>
    </row>
    <row r="6923" customFormat="false" ht="12.75" hidden="false" customHeight="false" outlineLevel="0" collapsed="false">
      <c r="A6923" s="122" t="s">
        <v>1578</v>
      </c>
      <c r="B6923" s="123" t="n">
        <v>158</v>
      </c>
      <c r="C6923" s="122" t="s">
        <v>50</v>
      </c>
      <c r="D6923" s="122" t="s">
        <v>1676</v>
      </c>
      <c r="E6923" s="124" t="s">
        <v>1581</v>
      </c>
      <c r="F6923" s="124"/>
      <c r="G6923" s="125" t="s">
        <v>24</v>
      </c>
      <c r="H6923" s="126" t="n">
        <v>0.04072</v>
      </c>
      <c r="I6923" s="127" t="n">
        <f aca="false">L6923</f>
        <v>10.92</v>
      </c>
      <c r="J6923" s="127" t="n">
        <f aca="false">M6923</f>
        <v>0.44</v>
      </c>
      <c r="L6923" s="108" t="n">
        <f aca="false">TRUNC(N6923-N6923*$O$2,2)</f>
        <v>10.92</v>
      </c>
      <c r="M6923" s="108" t="n">
        <f aca="false">TRUNC(O6923-O6923*$O$2,2)</f>
        <v>0.44</v>
      </c>
      <c r="N6923" s="0" t="s">
        <v>1677</v>
      </c>
      <c r="O6923" s="0" t="s">
        <v>1933</v>
      </c>
    </row>
    <row r="6924" customFormat="false" ht="25.5" hidden="false" customHeight="false" outlineLevel="0" collapsed="false">
      <c r="A6924" s="122" t="s">
        <v>1578</v>
      </c>
      <c r="B6924" s="123" t="n">
        <v>3628</v>
      </c>
      <c r="C6924" s="122" t="s">
        <v>50</v>
      </c>
      <c r="D6924" s="122" t="s">
        <v>3792</v>
      </c>
      <c r="E6924" s="124" t="s">
        <v>1581</v>
      </c>
      <c r="F6924" s="124"/>
      <c r="G6924" s="125" t="s">
        <v>24</v>
      </c>
      <c r="H6924" s="126" t="n">
        <v>1</v>
      </c>
      <c r="I6924" s="127" t="n">
        <f aca="false">L6924</f>
        <v>8</v>
      </c>
      <c r="J6924" s="127" t="n">
        <f aca="false">M6924</f>
        <v>8</v>
      </c>
      <c r="L6924" s="108" t="n">
        <f aca="false">TRUNC(N6924-N6924*$O$2,2)</f>
        <v>8</v>
      </c>
      <c r="M6924" s="108" t="n">
        <f aca="false">TRUNC(O6924-O6924*$O$2,2)</f>
        <v>8</v>
      </c>
      <c r="N6924" s="0" t="s">
        <v>3793</v>
      </c>
      <c r="O6924" s="0" t="s">
        <v>3793</v>
      </c>
    </row>
    <row r="6925" customFormat="false" ht="12.75" hidden="false" customHeight="false" outlineLevel="0" collapsed="false">
      <c r="A6925" s="122" t="s">
        <v>1578</v>
      </c>
      <c r="B6925" s="123" t="n">
        <v>10492</v>
      </c>
      <c r="C6925" s="122" t="s">
        <v>50</v>
      </c>
      <c r="D6925" s="122" t="s">
        <v>1662</v>
      </c>
      <c r="E6925" s="124" t="s">
        <v>1581</v>
      </c>
      <c r="F6925" s="124"/>
      <c r="G6925" s="125" t="s">
        <v>24</v>
      </c>
      <c r="H6925" s="126" t="n">
        <v>0.0018</v>
      </c>
      <c r="I6925" s="127" t="n">
        <f aca="false">L6925</f>
        <v>148.29</v>
      </c>
      <c r="J6925" s="127" t="n">
        <f aca="false">M6925</f>
        <v>0.26</v>
      </c>
      <c r="L6925" s="108" t="n">
        <f aca="false">TRUNC(N6925-N6925*$O$2,2)</f>
        <v>148.29</v>
      </c>
      <c r="M6925" s="108" t="n">
        <f aca="false">TRUNC(O6925-O6925*$O$2,2)</f>
        <v>0.26</v>
      </c>
      <c r="N6925" s="0" t="s">
        <v>1663</v>
      </c>
      <c r="O6925" s="0" t="s">
        <v>2385</v>
      </c>
    </row>
    <row r="6926" customFormat="false" ht="25.5" hidden="false" customHeight="false" outlineLevel="0" collapsed="false">
      <c r="A6926" s="122" t="s">
        <v>1578</v>
      </c>
      <c r="B6926" s="123" t="s">
        <v>1744</v>
      </c>
      <c r="C6926" s="122" t="s">
        <v>50</v>
      </c>
      <c r="D6926" s="122" t="s">
        <v>1745</v>
      </c>
      <c r="E6926" s="124" t="s">
        <v>1609</v>
      </c>
      <c r="F6926" s="124"/>
      <c r="G6926" s="125" t="s">
        <v>1610</v>
      </c>
      <c r="H6926" s="126" t="n">
        <v>0.2</v>
      </c>
      <c r="I6926" s="127" t="n">
        <f aca="false">L6926</f>
        <v>14.93</v>
      </c>
      <c r="J6926" s="127" t="n">
        <f aca="false">M6926</f>
        <v>2.98</v>
      </c>
      <c r="L6926" s="108" t="n">
        <f aca="false">TRUNC(N6926-N6926*$O$2,2)</f>
        <v>14.93</v>
      </c>
      <c r="M6926" s="108" t="n">
        <f aca="false">TRUNC(O6926-O6926*$O$2,2)</f>
        <v>2.98</v>
      </c>
      <c r="N6926" s="0" t="s">
        <v>1746</v>
      </c>
      <c r="O6926" s="0" t="s">
        <v>3104</v>
      </c>
    </row>
    <row r="6927" customFormat="false" ht="12.75" hidden="false" customHeight="false" outlineLevel="0" collapsed="false">
      <c r="A6927" s="122" t="s">
        <v>1578</v>
      </c>
      <c r="B6927" s="123" t="n">
        <v>10517</v>
      </c>
      <c r="C6927" s="122" t="s">
        <v>50</v>
      </c>
      <c r="D6927" s="122" t="s">
        <v>1669</v>
      </c>
      <c r="E6927" s="124" t="s">
        <v>1642</v>
      </c>
      <c r="F6927" s="124"/>
      <c r="G6927" s="125" t="s">
        <v>1670</v>
      </c>
      <c r="H6927" s="126" t="n">
        <v>0.00016</v>
      </c>
      <c r="I6927" s="127" t="n">
        <f aca="false">L6927</f>
        <v>234.15</v>
      </c>
      <c r="J6927" s="127" t="n">
        <f aca="false">M6927</f>
        <v>0.03</v>
      </c>
      <c r="L6927" s="108" t="n">
        <f aca="false">TRUNC(N6927-N6927*$O$2,2)</f>
        <v>234.15</v>
      </c>
      <c r="M6927" s="108" t="n">
        <f aca="false">TRUNC(O6927-O6927*$O$2,2)</f>
        <v>0.03</v>
      </c>
      <c r="N6927" s="0" t="s">
        <v>1671</v>
      </c>
      <c r="O6927" s="0" t="s">
        <v>1788</v>
      </c>
    </row>
    <row r="6928" customFormat="false" ht="12.75" hidden="false" customHeight="false" outlineLevel="0" collapsed="false">
      <c r="A6928" s="122" t="s">
        <v>1578</v>
      </c>
      <c r="B6928" s="123" t="n">
        <v>10599</v>
      </c>
      <c r="C6928" s="122" t="s">
        <v>50</v>
      </c>
      <c r="D6928" s="122" t="s">
        <v>1648</v>
      </c>
      <c r="E6928" s="124" t="s">
        <v>1581</v>
      </c>
      <c r="F6928" s="124"/>
      <c r="G6928" s="125" t="s">
        <v>24</v>
      </c>
      <c r="H6928" s="126" t="n">
        <v>0.00072</v>
      </c>
      <c r="I6928" s="127" t="n">
        <f aca="false">L6928</f>
        <v>14.04</v>
      </c>
      <c r="J6928" s="127" t="n">
        <f aca="false">M6928</f>
        <v>0</v>
      </c>
      <c r="L6928" s="108" t="n">
        <f aca="false">TRUNC(N6928-N6928*$O$2,2)</f>
        <v>14.04</v>
      </c>
      <c r="M6928" s="108" t="n">
        <f aca="false">TRUNC(O6928-O6928*$O$2,2)</f>
        <v>0</v>
      </c>
      <c r="N6928" s="0" t="s">
        <v>1649</v>
      </c>
      <c r="O6928" s="0" t="s">
        <v>1644</v>
      </c>
    </row>
    <row r="6929" customFormat="false" ht="25.5" hidden="false" customHeight="false" outlineLevel="0" collapsed="false">
      <c r="A6929" s="122" t="s">
        <v>1578</v>
      </c>
      <c r="B6929" s="123" t="n">
        <v>10761</v>
      </c>
      <c r="C6929" s="122" t="s">
        <v>50</v>
      </c>
      <c r="D6929" s="122" t="s">
        <v>1641</v>
      </c>
      <c r="E6929" s="124" t="s">
        <v>1642</v>
      </c>
      <c r="F6929" s="124"/>
      <c r="G6929" s="125" t="s">
        <v>24</v>
      </c>
      <c r="H6929" s="126" t="n">
        <v>0.04072</v>
      </c>
      <c r="I6929" s="127" t="n">
        <f aca="false">L6929</f>
        <v>3.9</v>
      </c>
      <c r="J6929" s="127" t="n">
        <f aca="false">M6929</f>
        <v>0.15</v>
      </c>
      <c r="L6929" s="108" t="n">
        <f aca="false">TRUNC(N6929-N6929*$O$2,2)</f>
        <v>3.9</v>
      </c>
      <c r="M6929" s="108" t="n">
        <f aca="false">TRUNC(O6929-O6929*$O$2,2)</f>
        <v>0.15</v>
      </c>
      <c r="N6929" s="0" t="s">
        <v>1643</v>
      </c>
      <c r="O6929" s="0" t="s">
        <v>2077</v>
      </c>
    </row>
    <row r="6930" customFormat="false" ht="12.75" hidden="false" customHeight="false" outlineLevel="0" collapsed="false">
      <c r="A6930" s="122" t="s">
        <v>1578</v>
      </c>
      <c r="B6930" s="123" t="n">
        <v>11240</v>
      </c>
      <c r="C6930" s="122" t="s">
        <v>50</v>
      </c>
      <c r="D6930" s="122" t="s">
        <v>1782</v>
      </c>
      <c r="E6930" s="124" t="s">
        <v>1581</v>
      </c>
      <c r="F6930" s="124"/>
      <c r="G6930" s="125" t="s">
        <v>24</v>
      </c>
      <c r="H6930" s="126" t="n">
        <v>4E-005</v>
      </c>
      <c r="I6930" s="127" t="n">
        <f aca="false">L6930</f>
        <v>37.22</v>
      </c>
      <c r="J6930" s="127" t="n">
        <f aca="false">M6930</f>
        <v>0</v>
      </c>
      <c r="L6930" s="108" t="n">
        <f aca="false">TRUNC(N6930-N6930*$O$2,2)</f>
        <v>37.22</v>
      </c>
      <c r="M6930" s="108" t="n">
        <f aca="false">TRUNC(O6930-O6930*$O$2,2)</f>
        <v>0</v>
      </c>
      <c r="N6930" s="0" t="s">
        <v>1783</v>
      </c>
      <c r="O6930" s="0" t="s">
        <v>1635</v>
      </c>
    </row>
    <row r="6931" customFormat="false" ht="12.75" hidden="false" customHeight="false" outlineLevel="0" collapsed="false">
      <c r="A6931" s="122" t="s">
        <v>1578</v>
      </c>
      <c r="B6931" s="123" t="n">
        <v>2378</v>
      </c>
      <c r="C6931" s="122" t="s">
        <v>50</v>
      </c>
      <c r="D6931" s="122" t="s">
        <v>1657</v>
      </c>
      <c r="E6931" s="124" t="s">
        <v>1581</v>
      </c>
      <c r="F6931" s="124"/>
      <c r="G6931" s="125" t="s">
        <v>24</v>
      </c>
      <c r="H6931" s="126" t="n">
        <v>0.0319</v>
      </c>
      <c r="I6931" s="127" t="n">
        <f aca="false">L6931</f>
        <v>3.51</v>
      </c>
      <c r="J6931" s="127" t="n">
        <f aca="false">M6931</f>
        <v>0.1</v>
      </c>
      <c r="L6931" s="108" t="n">
        <f aca="false">TRUNC(N6931-N6931*$O$2,2)</f>
        <v>3.51</v>
      </c>
      <c r="M6931" s="108" t="n">
        <f aca="false">TRUNC(O6931-O6931*$O$2,2)</f>
        <v>0.1</v>
      </c>
      <c r="N6931" s="0" t="s">
        <v>1658</v>
      </c>
      <c r="O6931" s="0" t="s">
        <v>1831</v>
      </c>
    </row>
    <row r="6932" customFormat="false" ht="25.5" hidden="false" customHeight="false" outlineLevel="0" collapsed="false">
      <c r="A6932" s="122" t="s">
        <v>1578</v>
      </c>
      <c r="B6932" s="123" t="s">
        <v>1664</v>
      </c>
      <c r="C6932" s="122" t="s">
        <v>50</v>
      </c>
      <c r="D6932" s="122" t="s">
        <v>1665</v>
      </c>
      <c r="E6932" s="124" t="s">
        <v>1581</v>
      </c>
      <c r="F6932" s="124"/>
      <c r="G6932" s="125" t="s">
        <v>24</v>
      </c>
      <c r="H6932" s="126" t="n">
        <v>8E-005</v>
      </c>
      <c r="I6932" s="127" t="n">
        <f aca="false">L6932</f>
        <v>13.69</v>
      </c>
      <c r="J6932" s="127" t="n">
        <f aca="false">M6932</f>
        <v>0</v>
      </c>
      <c r="L6932" s="108" t="n">
        <f aca="false">TRUNC(N6932-N6932*$O$2,2)</f>
        <v>13.69</v>
      </c>
      <c r="M6932" s="108" t="n">
        <f aca="false">TRUNC(O6932-O6932*$O$2,2)</f>
        <v>0</v>
      </c>
      <c r="N6932" s="0" t="s">
        <v>1666</v>
      </c>
      <c r="O6932" s="0" t="s">
        <v>1635</v>
      </c>
    </row>
    <row r="6933" customFormat="false" ht="12.75" hidden="false" customHeight="false" outlineLevel="0" collapsed="false">
      <c r="A6933" s="122" t="s">
        <v>1578</v>
      </c>
      <c r="B6933" s="123" t="n">
        <v>10788</v>
      </c>
      <c r="C6933" s="122" t="s">
        <v>50</v>
      </c>
      <c r="D6933" s="122" t="s">
        <v>1650</v>
      </c>
      <c r="E6933" s="124" t="s">
        <v>1581</v>
      </c>
      <c r="F6933" s="124"/>
      <c r="G6933" s="125" t="s">
        <v>24</v>
      </c>
      <c r="H6933" s="126" t="n">
        <v>4E-005</v>
      </c>
      <c r="I6933" s="127" t="n">
        <f aca="false">L6933</f>
        <v>28.8</v>
      </c>
      <c r="J6933" s="127" t="n">
        <f aca="false">M6933</f>
        <v>0</v>
      </c>
      <c r="L6933" s="108" t="n">
        <f aca="false">TRUNC(N6933-N6933*$O$2,2)</f>
        <v>28.8</v>
      </c>
      <c r="M6933" s="108" t="n">
        <f aca="false">TRUNC(O6933-O6933*$O$2,2)</f>
        <v>0</v>
      </c>
      <c r="N6933" s="0" t="s">
        <v>1651</v>
      </c>
      <c r="O6933" s="0" t="s">
        <v>1635</v>
      </c>
    </row>
    <row r="6934" customFormat="false" ht="12.75" hidden="false" customHeight="false" outlineLevel="0" collapsed="false">
      <c r="A6934" s="122" t="s">
        <v>1578</v>
      </c>
      <c r="B6934" s="123" t="n">
        <v>1651</v>
      </c>
      <c r="C6934" s="122" t="s">
        <v>50</v>
      </c>
      <c r="D6934" s="122" t="s">
        <v>1638</v>
      </c>
      <c r="E6934" s="124" t="s">
        <v>1581</v>
      </c>
      <c r="F6934" s="124"/>
      <c r="G6934" s="125" t="s">
        <v>1639</v>
      </c>
      <c r="H6934" s="126" t="n">
        <v>0.00032</v>
      </c>
      <c r="I6934" s="127" t="n">
        <f aca="false">L6934</f>
        <v>4.95</v>
      </c>
      <c r="J6934" s="127" t="n">
        <f aca="false">M6934</f>
        <v>0</v>
      </c>
      <c r="L6934" s="108" t="n">
        <f aca="false">TRUNC(N6934-N6934*$O$2,2)</f>
        <v>4.95</v>
      </c>
      <c r="M6934" s="108" t="n">
        <f aca="false">TRUNC(O6934-O6934*$O$2,2)</f>
        <v>0</v>
      </c>
      <c r="N6934" s="0" t="s">
        <v>1640</v>
      </c>
      <c r="O6934" s="0" t="s">
        <v>1635</v>
      </c>
    </row>
    <row r="6935" customFormat="false" ht="12.75" hidden="false" customHeight="false" outlineLevel="0" collapsed="false">
      <c r="A6935" s="122" t="s">
        <v>1578</v>
      </c>
      <c r="B6935" s="123" t="n">
        <v>941</v>
      </c>
      <c r="C6935" s="122" t="s">
        <v>50</v>
      </c>
      <c r="D6935" s="122" t="s">
        <v>1652</v>
      </c>
      <c r="E6935" s="124" t="s">
        <v>1581</v>
      </c>
      <c r="F6935" s="124"/>
      <c r="G6935" s="125" t="s">
        <v>24</v>
      </c>
      <c r="H6935" s="126" t="n">
        <v>0.0006</v>
      </c>
      <c r="I6935" s="127" t="n">
        <f aca="false">L6935</f>
        <v>148.56</v>
      </c>
      <c r="J6935" s="127" t="n">
        <f aca="false">M6935</f>
        <v>0.08</v>
      </c>
      <c r="L6935" s="108" t="n">
        <f aca="false">TRUNC(N6935-N6935*$O$2,2)</f>
        <v>148.56</v>
      </c>
      <c r="M6935" s="108" t="n">
        <f aca="false">TRUNC(O6935-O6935*$O$2,2)</f>
        <v>0.08</v>
      </c>
      <c r="N6935" s="0" t="s">
        <v>1653</v>
      </c>
      <c r="O6935" s="0" t="s">
        <v>1917</v>
      </c>
    </row>
    <row r="6936" customFormat="false" ht="25.5" hidden="false" customHeight="false" outlineLevel="0" collapsed="false">
      <c r="A6936" s="122" t="s">
        <v>1578</v>
      </c>
      <c r="B6936" s="123" t="s">
        <v>1654</v>
      </c>
      <c r="C6936" s="122" t="s">
        <v>50</v>
      </c>
      <c r="D6936" s="122" t="s">
        <v>1655</v>
      </c>
      <c r="E6936" s="124" t="s">
        <v>1581</v>
      </c>
      <c r="F6936" s="124"/>
      <c r="G6936" s="125" t="s">
        <v>24</v>
      </c>
      <c r="H6936" s="126" t="n">
        <v>0.00024</v>
      </c>
      <c r="I6936" s="127" t="n">
        <f aca="false">L6936</f>
        <v>10.53</v>
      </c>
      <c r="J6936" s="127" t="n">
        <f aca="false">M6936</f>
        <v>0</v>
      </c>
      <c r="L6936" s="108" t="n">
        <f aca="false">TRUNC(N6936-N6936*$O$2,2)</f>
        <v>10.53</v>
      </c>
      <c r="M6936" s="108" t="n">
        <f aca="false">TRUNC(O6936-O6936*$O$2,2)</f>
        <v>0</v>
      </c>
      <c r="N6936" s="0" t="s">
        <v>1656</v>
      </c>
      <c r="O6936" s="0" t="s">
        <v>1635</v>
      </c>
    </row>
    <row r="6937" customFormat="false" ht="25.5" hidden="false" customHeight="false" outlineLevel="0" collapsed="false">
      <c r="A6937" s="122" t="s">
        <v>1578</v>
      </c>
      <c r="B6937" s="123" t="s">
        <v>1659</v>
      </c>
      <c r="C6937" s="122" t="s">
        <v>50</v>
      </c>
      <c r="D6937" s="122" t="s">
        <v>1660</v>
      </c>
      <c r="E6937" s="124" t="s">
        <v>1581</v>
      </c>
      <c r="F6937" s="124"/>
      <c r="G6937" s="125" t="s">
        <v>1633</v>
      </c>
      <c r="H6937" s="126" t="n">
        <v>0.0003</v>
      </c>
      <c r="I6937" s="127" t="n">
        <f aca="false">L6937</f>
        <v>50.57</v>
      </c>
      <c r="J6937" s="127" t="n">
        <f aca="false">M6937</f>
        <v>0</v>
      </c>
      <c r="L6937" s="108" t="n">
        <f aca="false">TRUNC(N6937-N6937*$O$2,2)</f>
        <v>50.57</v>
      </c>
      <c r="M6937" s="108" t="n">
        <f aca="false">TRUNC(O6937-O6937*$O$2,2)</f>
        <v>0</v>
      </c>
      <c r="N6937" s="0" t="s">
        <v>1661</v>
      </c>
      <c r="O6937" s="0" t="s">
        <v>1644</v>
      </c>
    </row>
    <row r="6938" customFormat="false" ht="12.75" hidden="false" customHeight="false" outlineLevel="0" collapsed="false">
      <c r="A6938" s="122" t="s">
        <v>1578</v>
      </c>
      <c r="B6938" s="123" t="n">
        <v>4729</v>
      </c>
      <c r="C6938" s="122" t="s">
        <v>50</v>
      </c>
      <c r="D6938" s="122" t="s">
        <v>1636</v>
      </c>
      <c r="E6938" s="124" t="s">
        <v>1581</v>
      </c>
      <c r="F6938" s="124"/>
      <c r="G6938" s="125" t="s">
        <v>24</v>
      </c>
      <c r="H6938" s="126" t="n">
        <v>2E-005</v>
      </c>
      <c r="I6938" s="127" t="n">
        <f aca="false">L6938</f>
        <v>24.58</v>
      </c>
      <c r="J6938" s="127" t="n">
        <f aca="false">M6938</f>
        <v>0</v>
      </c>
      <c r="L6938" s="108" t="n">
        <f aca="false">TRUNC(N6938-N6938*$O$2,2)</f>
        <v>24.58</v>
      </c>
      <c r="M6938" s="108" t="n">
        <f aca="false">TRUNC(O6938-O6938*$O$2,2)</f>
        <v>0</v>
      </c>
      <c r="N6938" s="0" t="s">
        <v>1637</v>
      </c>
      <c r="O6938" s="0" t="s">
        <v>1635</v>
      </c>
    </row>
    <row r="6939" customFormat="false" ht="12.75" hidden="false" customHeight="false" outlineLevel="0" collapsed="false">
      <c r="A6939" s="122" t="s">
        <v>1578</v>
      </c>
      <c r="B6939" s="123" t="n">
        <v>10579</v>
      </c>
      <c r="C6939" s="122" t="s">
        <v>50</v>
      </c>
      <c r="D6939" s="122" t="s">
        <v>1818</v>
      </c>
      <c r="E6939" s="124" t="s">
        <v>1581</v>
      </c>
      <c r="F6939" s="124"/>
      <c r="G6939" s="125" t="s">
        <v>24</v>
      </c>
      <c r="H6939" s="126" t="n">
        <v>4E-005</v>
      </c>
      <c r="I6939" s="127" t="n">
        <f aca="false">L6939</f>
        <v>20.98</v>
      </c>
      <c r="J6939" s="127" t="n">
        <f aca="false">M6939</f>
        <v>0</v>
      </c>
      <c r="L6939" s="108" t="n">
        <f aca="false">TRUNC(N6939-N6939*$O$2,2)</f>
        <v>20.98</v>
      </c>
      <c r="M6939" s="108" t="n">
        <f aca="false">TRUNC(O6939-O6939*$O$2,2)</f>
        <v>0</v>
      </c>
      <c r="N6939" s="0" t="s">
        <v>1819</v>
      </c>
      <c r="O6939" s="0" t="s">
        <v>1635</v>
      </c>
    </row>
    <row r="6940" customFormat="false" ht="12.75" hidden="false" customHeight="false" outlineLevel="0" collapsed="false">
      <c r="A6940" s="122" t="s">
        <v>1578</v>
      </c>
      <c r="B6940" s="123" t="n">
        <v>10596</v>
      </c>
      <c r="C6940" s="122" t="s">
        <v>50</v>
      </c>
      <c r="D6940" s="122" t="s">
        <v>1672</v>
      </c>
      <c r="E6940" s="124" t="s">
        <v>1581</v>
      </c>
      <c r="F6940" s="124"/>
      <c r="G6940" s="125" t="s">
        <v>24</v>
      </c>
      <c r="H6940" s="126" t="n">
        <v>0.0018</v>
      </c>
      <c r="I6940" s="127" t="n">
        <f aca="false">L6940</f>
        <v>3.82</v>
      </c>
      <c r="J6940" s="127" t="n">
        <f aca="false">M6940</f>
        <v>0</v>
      </c>
      <c r="L6940" s="108" t="n">
        <f aca="false">TRUNC(N6940-N6940*$O$2,2)</f>
        <v>3.82</v>
      </c>
      <c r="M6940" s="108" t="n">
        <f aca="false">TRUNC(O6940-O6940*$O$2,2)</f>
        <v>0</v>
      </c>
      <c r="N6940" s="0" t="s">
        <v>1673</v>
      </c>
      <c r="O6940" s="0" t="s">
        <v>1635</v>
      </c>
    </row>
    <row r="6941" customFormat="false" ht="25.5" hidden="false" customHeight="false" outlineLevel="0" collapsed="false">
      <c r="A6941" s="122" t="s">
        <v>1578</v>
      </c>
      <c r="B6941" s="123" t="s">
        <v>1631</v>
      </c>
      <c r="C6941" s="122" t="s">
        <v>50</v>
      </c>
      <c r="D6941" s="122" t="s">
        <v>1632</v>
      </c>
      <c r="E6941" s="124" t="s">
        <v>1581</v>
      </c>
      <c r="F6941" s="124"/>
      <c r="G6941" s="125" t="s">
        <v>1633</v>
      </c>
      <c r="H6941" s="126" t="n">
        <v>0.00092</v>
      </c>
      <c r="I6941" s="127" t="n">
        <f aca="false">L6941</f>
        <v>9.48</v>
      </c>
      <c r="J6941" s="127" t="n">
        <f aca="false">M6941</f>
        <v>0</v>
      </c>
      <c r="L6941" s="108" t="n">
        <f aca="false">TRUNC(N6941-N6941*$O$2,2)</f>
        <v>9.48</v>
      </c>
      <c r="M6941" s="108" t="n">
        <f aca="false">TRUNC(O6941-O6941*$O$2,2)</f>
        <v>0</v>
      </c>
      <c r="N6941" s="0" t="s">
        <v>1634</v>
      </c>
      <c r="O6941" s="0" t="s">
        <v>1644</v>
      </c>
    </row>
    <row r="6942" customFormat="false" ht="12.75" hidden="false" customHeight="false" outlineLevel="0" collapsed="false">
      <c r="A6942" s="122" t="s">
        <v>1578</v>
      </c>
      <c r="B6942" s="123" t="n">
        <v>4728</v>
      </c>
      <c r="C6942" s="122" t="s">
        <v>50</v>
      </c>
      <c r="D6942" s="122" t="s">
        <v>1667</v>
      </c>
      <c r="E6942" s="124" t="s">
        <v>1581</v>
      </c>
      <c r="F6942" s="124"/>
      <c r="G6942" s="125" t="s">
        <v>24</v>
      </c>
      <c r="H6942" s="126" t="n">
        <v>6E-005</v>
      </c>
      <c r="I6942" s="127" t="n">
        <f aca="false">L6942</f>
        <v>14.5</v>
      </c>
      <c r="J6942" s="127" t="n">
        <f aca="false">M6942</f>
        <v>0</v>
      </c>
      <c r="L6942" s="108" t="n">
        <f aca="false">TRUNC(N6942-N6942*$O$2,2)</f>
        <v>14.5</v>
      </c>
      <c r="M6942" s="108" t="n">
        <f aca="false">TRUNC(O6942-O6942*$O$2,2)</f>
        <v>0</v>
      </c>
      <c r="N6942" s="0" t="s">
        <v>1668</v>
      </c>
      <c r="O6942" s="0" t="s">
        <v>1635</v>
      </c>
    </row>
    <row r="6943" customFormat="false" ht="25.5" hidden="false" customHeight="false" outlineLevel="0" collapsed="false">
      <c r="A6943" s="122" t="s">
        <v>1578</v>
      </c>
      <c r="B6943" s="123" t="s">
        <v>1616</v>
      </c>
      <c r="C6943" s="122" t="s">
        <v>50</v>
      </c>
      <c r="D6943" s="122" t="s">
        <v>1617</v>
      </c>
      <c r="E6943" s="124" t="s">
        <v>1609</v>
      </c>
      <c r="F6943" s="124"/>
      <c r="G6943" s="125" t="s">
        <v>1610</v>
      </c>
      <c r="H6943" s="126" t="n">
        <v>0.2</v>
      </c>
      <c r="I6943" s="127" t="n">
        <f aca="false">L6943</f>
        <v>10.65</v>
      </c>
      <c r="J6943" s="127" t="n">
        <f aca="false">M6943</f>
        <v>2.13</v>
      </c>
      <c r="L6943" s="108" t="n">
        <f aca="false">TRUNC(N6943-N6943*$O$2,2)</f>
        <v>10.65</v>
      </c>
      <c r="M6943" s="108" t="n">
        <f aca="false">TRUNC(O6943-O6943*$O$2,2)</f>
        <v>2.13</v>
      </c>
      <c r="N6943" s="0" t="s">
        <v>1618</v>
      </c>
      <c r="O6943" s="0" t="s">
        <v>3105</v>
      </c>
    </row>
    <row r="6944" customFormat="false" ht="25.5" hidden="false" customHeight="false" outlineLevel="0" collapsed="false">
      <c r="A6944" s="122" t="s">
        <v>1578</v>
      </c>
      <c r="B6944" s="123" t="s">
        <v>1645</v>
      </c>
      <c r="C6944" s="122" t="s">
        <v>50</v>
      </c>
      <c r="D6944" s="122" t="s">
        <v>1646</v>
      </c>
      <c r="E6944" s="124" t="s">
        <v>1581</v>
      </c>
      <c r="F6944" s="124"/>
      <c r="G6944" s="125" t="s">
        <v>24</v>
      </c>
      <c r="H6944" s="126" t="n">
        <v>4E-005</v>
      </c>
      <c r="I6944" s="127" t="n">
        <f aca="false">L6944</f>
        <v>140.49</v>
      </c>
      <c r="J6944" s="127" t="n">
        <f aca="false">M6944</f>
        <v>0</v>
      </c>
      <c r="L6944" s="108" t="n">
        <f aca="false">TRUNC(N6944-N6944*$O$2,2)</f>
        <v>140.49</v>
      </c>
      <c r="M6944" s="108" t="n">
        <f aca="false">TRUNC(O6944-O6944*$O$2,2)</f>
        <v>0</v>
      </c>
      <c r="N6944" s="0" t="s">
        <v>1647</v>
      </c>
      <c r="O6944" s="0" t="s">
        <v>1635</v>
      </c>
    </row>
    <row r="6945" customFormat="false" ht="12.75" hidden="false" customHeight="false" outlineLevel="0" collapsed="false">
      <c r="A6945" s="122" t="s">
        <v>1578</v>
      </c>
      <c r="B6945" s="123" t="n">
        <v>11242</v>
      </c>
      <c r="C6945" s="122" t="s">
        <v>50</v>
      </c>
      <c r="D6945" s="122" t="s">
        <v>1829</v>
      </c>
      <c r="E6945" s="124" t="s">
        <v>1581</v>
      </c>
      <c r="F6945" s="124"/>
      <c r="G6945" s="125" t="s">
        <v>24</v>
      </c>
      <c r="H6945" s="126" t="n">
        <v>2E-005</v>
      </c>
      <c r="I6945" s="127" t="n">
        <f aca="false">L6945</f>
        <v>26.53</v>
      </c>
      <c r="J6945" s="127" t="n">
        <f aca="false">M6945</f>
        <v>0</v>
      </c>
      <c r="L6945" s="108" t="n">
        <f aca="false">TRUNC(N6945-N6945*$O$2,2)</f>
        <v>26.53</v>
      </c>
      <c r="M6945" s="108" t="n">
        <f aca="false">TRUNC(O6945-O6945*$O$2,2)</f>
        <v>0</v>
      </c>
      <c r="N6945" s="0" t="s">
        <v>1830</v>
      </c>
      <c r="O6945" s="0" t="s">
        <v>1635</v>
      </c>
    </row>
    <row r="6946" customFormat="false" ht="12.75" hidden="false" customHeight="false" outlineLevel="0" collapsed="false">
      <c r="A6946" s="122" t="s">
        <v>1578</v>
      </c>
      <c r="B6946" s="123" t="n">
        <v>10362</v>
      </c>
      <c r="C6946" s="122" t="s">
        <v>50</v>
      </c>
      <c r="D6946" s="122" t="s">
        <v>1674</v>
      </c>
      <c r="E6946" s="124" t="s">
        <v>1642</v>
      </c>
      <c r="F6946" s="124"/>
      <c r="G6946" s="125" t="s">
        <v>24</v>
      </c>
      <c r="H6946" s="126" t="n">
        <v>0.0018</v>
      </c>
      <c r="I6946" s="127" t="n">
        <f aca="false">L6946</f>
        <v>9.78</v>
      </c>
      <c r="J6946" s="127" t="n">
        <f aca="false">M6946</f>
        <v>0.01</v>
      </c>
      <c r="L6946" s="108" t="n">
        <f aca="false">TRUNC(N6946-N6946*$O$2,2)</f>
        <v>9.78</v>
      </c>
      <c r="M6946" s="108" t="n">
        <f aca="false">TRUNC(O6946-O6946*$O$2,2)</f>
        <v>0.01</v>
      </c>
      <c r="N6946" s="0" t="s">
        <v>1675</v>
      </c>
      <c r="O6946" s="0" t="s">
        <v>1678</v>
      </c>
    </row>
    <row r="6947" customFormat="false" ht="12.75" hidden="false" customHeight="false" outlineLevel="0" collapsed="false">
      <c r="A6947" s="122" t="s">
        <v>1578</v>
      </c>
      <c r="B6947" s="123" t="n">
        <v>11241</v>
      </c>
      <c r="C6947" s="122" t="s">
        <v>50</v>
      </c>
      <c r="D6947" s="122" t="s">
        <v>1836</v>
      </c>
      <c r="E6947" s="124" t="s">
        <v>1581</v>
      </c>
      <c r="F6947" s="124"/>
      <c r="G6947" s="125" t="s">
        <v>24</v>
      </c>
      <c r="H6947" s="126" t="n">
        <v>4E-005</v>
      </c>
      <c r="I6947" s="127" t="n">
        <f aca="false">L6947</f>
        <v>127.22</v>
      </c>
      <c r="J6947" s="127" t="n">
        <f aca="false">M6947</f>
        <v>0</v>
      </c>
      <c r="L6947" s="108" t="n">
        <f aca="false">TRUNC(N6947-N6947*$O$2,2)</f>
        <v>127.22</v>
      </c>
      <c r="M6947" s="108" t="n">
        <f aca="false">TRUNC(O6947-O6947*$O$2,2)</f>
        <v>0</v>
      </c>
      <c r="N6947" s="0" t="s">
        <v>1837</v>
      </c>
      <c r="O6947" s="0" t="s">
        <v>1635</v>
      </c>
    </row>
    <row r="6948" customFormat="false" ht="12.75" hidden="false" customHeight="false" outlineLevel="0" collapsed="false">
      <c r="A6948" s="115"/>
      <c r="B6948" s="115"/>
      <c r="C6948" s="115"/>
      <c r="D6948" s="115"/>
      <c r="E6948" s="115"/>
      <c r="F6948" s="116"/>
      <c r="G6948" s="115"/>
      <c r="H6948" s="116"/>
      <c r="I6948" s="115"/>
      <c r="J6948" s="116"/>
      <c r="L6948" s="108"/>
      <c r="M6948" s="108" t="n">
        <f aca="false">TRUNC(O6948-O6948*$O$2,2)</f>
        <v>5.11</v>
      </c>
      <c r="N6948" s="0" t="s">
        <v>1574</v>
      </c>
      <c r="O6948" s="0" t="n">
        <v>6.55</v>
      </c>
    </row>
    <row r="6949" customFormat="false" ht="12.75" hidden="false" customHeight="false" outlineLevel="0" collapsed="false">
      <c r="A6949" s="115"/>
      <c r="B6949" s="115"/>
      <c r="C6949" s="115"/>
      <c r="D6949" s="115"/>
      <c r="E6949" s="115"/>
      <c r="F6949" s="116"/>
      <c r="G6949" s="115"/>
      <c r="H6949" s="117" t="s">
        <v>1575</v>
      </c>
      <c r="I6949" s="117"/>
      <c r="J6949" s="118" t="n">
        <f aca="false">M6949</f>
        <v>17.44</v>
      </c>
      <c r="L6949" s="108" t="n">
        <f aca="false">TRUNC(N6949-N6949*$O$2,2)</f>
        <v>0</v>
      </c>
      <c r="M6949" s="108" t="n">
        <f aca="false">TRUNC(O6949-O6949*$O$2,2)</f>
        <v>17.44</v>
      </c>
      <c r="N6949" s="0" t="n">
        <v>0</v>
      </c>
      <c r="O6949" s="0" t="n">
        <v>22.35</v>
      </c>
    </row>
    <row r="6950" customFormat="false" ht="13.5" hidden="false" customHeight="false" outlineLevel="0" collapsed="false">
      <c r="A6950" s="30"/>
      <c r="B6950" s="30"/>
      <c r="C6950" s="30"/>
      <c r="D6950" s="30"/>
      <c r="E6950" s="30"/>
      <c r="F6950" s="30"/>
      <c r="G6950" s="30"/>
      <c r="H6950" s="119"/>
      <c r="I6950" s="30"/>
      <c r="J6950" s="120"/>
      <c r="L6950" s="108"/>
      <c r="M6950" s="108" t="n">
        <f aca="false">TRUNC(O6950-O6950*$O$2,2)</f>
        <v>122.1</v>
      </c>
      <c r="N6950" s="0" t="s">
        <v>1576</v>
      </c>
      <c r="O6950" s="0" t="n">
        <v>156.45</v>
      </c>
    </row>
    <row r="6951" customFormat="false" ht="13.5" hidden="false" customHeight="false" outlineLevel="0" collapsed="false">
      <c r="A6951" s="121"/>
      <c r="B6951" s="121"/>
      <c r="C6951" s="121"/>
      <c r="D6951" s="121"/>
      <c r="E6951" s="121"/>
      <c r="F6951" s="121"/>
      <c r="G6951" s="121"/>
      <c r="H6951" s="121"/>
      <c r="I6951" s="121"/>
      <c r="J6951" s="121"/>
      <c r="L6951" s="108" t="n">
        <f aca="false">TRUNC(N6951-N6951*$O$2,2)</f>
        <v>0</v>
      </c>
      <c r="M6951" s="108" t="n">
        <f aca="false">TRUNC(O6951-O6951*$O$2,2)</f>
        <v>0</v>
      </c>
      <c r="N6951" s="0" t="n">
        <v>0</v>
      </c>
      <c r="O6951" s="0" t="n">
        <v>0</v>
      </c>
    </row>
    <row r="6952" customFormat="false" ht="15" hidden="false" customHeight="false" outlineLevel="0" collapsed="false">
      <c r="A6952" s="98" t="s">
        <v>1070</v>
      </c>
      <c r="B6952" s="99" t="s">
        <v>8</v>
      </c>
      <c r="C6952" s="98" t="s">
        <v>9</v>
      </c>
      <c r="D6952" s="98" t="s">
        <v>10</v>
      </c>
      <c r="E6952" s="100" t="s">
        <v>1565</v>
      </c>
      <c r="F6952" s="100"/>
      <c r="G6952" s="101" t="s">
        <v>11</v>
      </c>
      <c r="H6952" s="99" t="s">
        <v>12</v>
      </c>
      <c r="I6952" s="99" t="s">
        <v>13</v>
      </c>
      <c r="J6952" s="99" t="s">
        <v>15</v>
      </c>
      <c r="L6952" s="108"/>
      <c r="M6952" s="108"/>
    </row>
    <row r="6953" customFormat="false" ht="26.45" hidden="false" customHeight="true" outlineLevel="0" collapsed="false">
      <c r="A6953" s="102" t="s">
        <v>1566</v>
      </c>
      <c r="B6953" s="103" t="s">
        <v>1071</v>
      </c>
      <c r="C6953" s="102" t="s">
        <v>50</v>
      </c>
      <c r="D6953" s="102" t="s">
        <v>1072</v>
      </c>
      <c r="E6953" s="104" t="s">
        <v>3773</v>
      </c>
      <c r="F6953" s="104"/>
      <c r="G6953" s="105" t="s">
        <v>24</v>
      </c>
      <c r="H6953" s="106" t="n">
        <v>1</v>
      </c>
      <c r="I6953" s="107" t="n">
        <f aca="false">L6953</f>
        <v>10.59</v>
      </c>
      <c r="J6953" s="107" t="n">
        <f aca="false">M6953</f>
        <v>10.59</v>
      </c>
      <c r="L6953" s="108" t="n">
        <f aca="false">TRUNC(N6953-N6953*$O$2,2)</f>
        <v>10.59</v>
      </c>
      <c r="M6953" s="108" t="n">
        <f aca="false">TRUNC(O6953-O6953*$O$2,2)</f>
        <v>10.59</v>
      </c>
      <c r="N6953" s="0" t="n">
        <v>13.57</v>
      </c>
      <c r="O6953" s="0" t="n">
        <v>13.57</v>
      </c>
    </row>
    <row r="6954" customFormat="false" ht="15" hidden="false" customHeight="false" outlineLevel="0" collapsed="false">
      <c r="A6954" s="98"/>
      <c r="B6954" s="99" t="s">
        <v>8</v>
      </c>
      <c r="C6954" s="98" t="s">
        <v>9</v>
      </c>
      <c r="D6954" s="98" t="s">
        <v>10</v>
      </c>
      <c r="E6954" s="100" t="s">
        <v>1565</v>
      </c>
      <c r="F6954" s="100"/>
      <c r="G6954" s="101" t="s">
        <v>11</v>
      </c>
      <c r="H6954" s="99" t="s">
        <v>12</v>
      </c>
      <c r="I6954" s="99" t="s">
        <v>13</v>
      </c>
      <c r="J6954" s="99" t="s">
        <v>15</v>
      </c>
      <c r="L6954" s="108"/>
      <c r="M6954" s="108"/>
    </row>
    <row r="6955" customFormat="false" ht="25.5" hidden="false" customHeight="false" outlineLevel="0" collapsed="false">
      <c r="A6955" s="109" t="s">
        <v>1566</v>
      </c>
      <c r="B6955" s="110" t="n">
        <v>10552</v>
      </c>
      <c r="C6955" s="109" t="s">
        <v>50</v>
      </c>
      <c r="D6955" s="109" t="s">
        <v>1734</v>
      </c>
      <c r="E6955" s="111" t="s">
        <v>1621</v>
      </c>
      <c r="F6955" s="111"/>
      <c r="G6955" s="112" t="s">
        <v>1610</v>
      </c>
      <c r="H6955" s="113" t="n">
        <v>0.2</v>
      </c>
      <c r="I6955" s="114" t="n">
        <f aca="false">L6955</f>
        <v>2.84</v>
      </c>
      <c r="J6955" s="114" t="n">
        <f aca="false">M6955</f>
        <v>0.56</v>
      </c>
      <c r="L6955" s="108" t="n">
        <f aca="false">TRUNC(N6955-N6955*$O$2,2)</f>
        <v>2.84</v>
      </c>
      <c r="M6955" s="108" t="n">
        <f aca="false">TRUNC(O6955-O6955*$O$2,2)</f>
        <v>0.56</v>
      </c>
      <c r="N6955" s="0" t="s">
        <v>1735</v>
      </c>
      <c r="O6955" s="0" t="s">
        <v>2352</v>
      </c>
    </row>
    <row r="6956" customFormat="false" ht="25.5" hidden="false" customHeight="false" outlineLevel="0" collapsed="false">
      <c r="A6956" s="122" t="s">
        <v>1578</v>
      </c>
      <c r="B6956" s="123" t="s">
        <v>1744</v>
      </c>
      <c r="C6956" s="122" t="s">
        <v>50</v>
      </c>
      <c r="D6956" s="122" t="s">
        <v>1745</v>
      </c>
      <c r="E6956" s="124" t="s">
        <v>1609</v>
      </c>
      <c r="F6956" s="124"/>
      <c r="G6956" s="125" t="s">
        <v>1610</v>
      </c>
      <c r="H6956" s="126" t="n">
        <v>0.2</v>
      </c>
      <c r="I6956" s="127" t="n">
        <f aca="false">L6956</f>
        <v>14.93</v>
      </c>
      <c r="J6956" s="127" t="n">
        <f aca="false">M6956</f>
        <v>2.98</v>
      </c>
      <c r="L6956" s="108" t="n">
        <f aca="false">TRUNC(N6956-N6956*$O$2,2)</f>
        <v>14.93</v>
      </c>
      <c r="M6956" s="108" t="n">
        <f aca="false">TRUNC(O6956-O6956*$O$2,2)</f>
        <v>2.98</v>
      </c>
      <c r="N6956" s="0" t="s">
        <v>1746</v>
      </c>
      <c r="O6956" s="0" t="s">
        <v>3104</v>
      </c>
    </row>
    <row r="6957" customFormat="false" ht="25.5" hidden="false" customHeight="false" outlineLevel="0" collapsed="false">
      <c r="A6957" s="122" t="s">
        <v>1578</v>
      </c>
      <c r="B6957" s="123" t="n">
        <v>3630</v>
      </c>
      <c r="C6957" s="122" t="s">
        <v>50</v>
      </c>
      <c r="D6957" s="122" t="s">
        <v>3794</v>
      </c>
      <c r="E6957" s="124" t="s">
        <v>1581</v>
      </c>
      <c r="F6957" s="124"/>
      <c r="G6957" s="125" t="s">
        <v>24</v>
      </c>
      <c r="H6957" s="126" t="n">
        <v>1</v>
      </c>
      <c r="I6957" s="127" t="n">
        <f aca="false">L6957</f>
        <v>4.34</v>
      </c>
      <c r="J6957" s="127" t="n">
        <f aca="false">M6957</f>
        <v>4.34</v>
      </c>
      <c r="L6957" s="108" t="n">
        <f aca="false">TRUNC(N6957-N6957*$O$2,2)</f>
        <v>4.34</v>
      </c>
      <c r="M6957" s="108" t="n">
        <f aca="false">TRUNC(O6957-O6957*$O$2,2)</f>
        <v>4.34</v>
      </c>
      <c r="N6957" s="0" t="s">
        <v>3795</v>
      </c>
      <c r="O6957" s="0" t="s">
        <v>3795</v>
      </c>
    </row>
    <row r="6958" customFormat="false" ht="25.5" hidden="false" customHeight="false" outlineLevel="0" collapsed="false">
      <c r="A6958" s="122" t="s">
        <v>1578</v>
      </c>
      <c r="B6958" s="123" t="s">
        <v>1616</v>
      </c>
      <c r="C6958" s="122" t="s">
        <v>50</v>
      </c>
      <c r="D6958" s="122" t="s">
        <v>1617</v>
      </c>
      <c r="E6958" s="124" t="s">
        <v>1609</v>
      </c>
      <c r="F6958" s="124"/>
      <c r="G6958" s="125" t="s">
        <v>1610</v>
      </c>
      <c r="H6958" s="126" t="n">
        <v>0.2</v>
      </c>
      <c r="I6958" s="127" t="n">
        <f aca="false">L6958</f>
        <v>10.65</v>
      </c>
      <c r="J6958" s="127" t="n">
        <f aca="false">M6958</f>
        <v>2.13</v>
      </c>
      <c r="L6958" s="108" t="n">
        <f aca="false">TRUNC(N6958-N6958*$O$2,2)</f>
        <v>10.65</v>
      </c>
      <c r="M6958" s="108" t="n">
        <f aca="false">TRUNC(O6958-O6958*$O$2,2)</f>
        <v>2.13</v>
      </c>
      <c r="N6958" s="0" t="s">
        <v>1618</v>
      </c>
      <c r="O6958" s="0" t="s">
        <v>3105</v>
      </c>
    </row>
    <row r="6959" customFormat="false" ht="25.5" hidden="false" customHeight="false" outlineLevel="0" collapsed="false">
      <c r="A6959" s="109" t="s">
        <v>1566</v>
      </c>
      <c r="B6959" s="110" t="n">
        <v>10549</v>
      </c>
      <c r="C6959" s="109" t="s">
        <v>50</v>
      </c>
      <c r="D6959" s="109" t="s">
        <v>1620</v>
      </c>
      <c r="E6959" s="111" t="s">
        <v>1621</v>
      </c>
      <c r="F6959" s="111"/>
      <c r="G6959" s="112" t="s">
        <v>1610</v>
      </c>
      <c r="H6959" s="113" t="n">
        <v>0.2</v>
      </c>
      <c r="I6959" s="114" t="n">
        <f aca="false">L6959</f>
        <v>2.95</v>
      </c>
      <c r="J6959" s="114" t="n">
        <f aca="false">M6959</f>
        <v>0.58</v>
      </c>
      <c r="L6959" s="108" t="n">
        <f aca="false">TRUNC(N6959-N6959*$O$2,2)</f>
        <v>2.95</v>
      </c>
      <c r="M6959" s="108" t="n">
        <f aca="false">TRUNC(O6959-O6959*$O$2,2)</f>
        <v>0.58</v>
      </c>
      <c r="N6959" s="0" t="s">
        <v>1622</v>
      </c>
      <c r="O6959" s="0" t="s">
        <v>1626</v>
      </c>
    </row>
    <row r="6960" customFormat="false" ht="13.9" hidden="false" customHeight="true" outlineLevel="0" collapsed="false">
      <c r="A6960" s="134" t="s">
        <v>1630</v>
      </c>
      <c r="B6960" s="134"/>
      <c r="C6960" s="134"/>
      <c r="D6960" s="134"/>
      <c r="E6960" s="134"/>
      <c r="F6960" s="134"/>
      <c r="G6960" s="134"/>
      <c r="H6960" s="134"/>
      <c r="I6960" s="134"/>
      <c r="J6960" s="134"/>
      <c r="L6960" s="108" t="n">
        <f aca="false">TRUNC(N6960-N6960*$O$2,2)</f>
        <v>0</v>
      </c>
      <c r="M6960" s="108" t="n">
        <f aca="false">TRUNC(O6960-O6960*$O$2,2)</f>
        <v>0</v>
      </c>
      <c r="N6960" s="0" t="n">
        <v>0</v>
      </c>
      <c r="O6960" s="0" t="n">
        <v>0</v>
      </c>
    </row>
    <row r="6961" customFormat="false" ht="15" hidden="false" customHeight="false" outlineLevel="0" collapsed="false">
      <c r="A6961" s="98"/>
      <c r="B6961" s="99" t="s">
        <v>8</v>
      </c>
      <c r="C6961" s="98" t="s">
        <v>9</v>
      </c>
      <c r="D6961" s="98" t="s">
        <v>10</v>
      </c>
      <c r="E6961" s="100" t="s">
        <v>1565</v>
      </c>
      <c r="F6961" s="100"/>
      <c r="G6961" s="101" t="s">
        <v>11</v>
      </c>
      <c r="H6961" s="99" t="s">
        <v>12</v>
      </c>
      <c r="I6961" s="99" t="s">
        <v>13</v>
      </c>
      <c r="J6961" s="99" t="s">
        <v>15</v>
      </c>
      <c r="L6961" s="108"/>
      <c r="M6961" s="108"/>
    </row>
    <row r="6962" customFormat="false" ht="25.5" hidden="false" customHeight="false" outlineLevel="0" collapsed="false">
      <c r="A6962" s="122" t="s">
        <v>1578</v>
      </c>
      <c r="B6962" s="123" t="n">
        <v>10761</v>
      </c>
      <c r="C6962" s="122" t="s">
        <v>50</v>
      </c>
      <c r="D6962" s="122" t="s">
        <v>1641</v>
      </c>
      <c r="E6962" s="124" t="s">
        <v>1642</v>
      </c>
      <c r="F6962" s="124"/>
      <c r="G6962" s="125" t="s">
        <v>24</v>
      </c>
      <c r="H6962" s="126" t="n">
        <v>0.04072</v>
      </c>
      <c r="I6962" s="127" t="n">
        <f aca="false">L6962</f>
        <v>3.9</v>
      </c>
      <c r="J6962" s="127" t="n">
        <f aca="false">M6962</f>
        <v>0.15</v>
      </c>
      <c r="L6962" s="108" t="n">
        <f aca="false">TRUNC(N6962-N6962*$O$2,2)</f>
        <v>3.9</v>
      </c>
      <c r="M6962" s="108" t="n">
        <f aca="false">TRUNC(O6962-O6962*$O$2,2)</f>
        <v>0.15</v>
      </c>
      <c r="N6962" s="0" t="s">
        <v>1643</v>
      </c>
      <c r="O6962" s="0" t="s">
        <v>2077</v>
      </c>
    </row>
    <row r="6963" customFormat="false" ht="12.75" hidden="false" customHeight="false" outlineLevel="0" collapsed="false">
      <c r="A6963" s="122" t="s">
        <v>1578</v>
      </c>
      <c r="B6963" s="123" t="n">
        <v>10579</v>
      </c>
      <c r="C6963" s="122" t="s">
        <v>50</v>
      </c>
      <c r="D6963" s="122" t="s">
        <v>1818</v>
      </c>
      <c r="E6963" s="124" t="s">
        <v>1581</v>
      </c>
      <c r="F6963" s="124"/>
      <c r="G6963" s="125" t="s">
        <v>24</v>
      </c>
      <c r="H6963" s="126" t="n">
        <v>4E-005</v>
      </c>
      <c r="I6963" s="127" t="n">
        <f aca="false">L6963</f>
        <v>20.98</v>
      </c>
      <c r="J6963" s="127" t="n">
        <f aca="false">M6963</f>
        <v>0</v>
      </c>
      <c r="L6963" s="108" t="n">
        <f aca="false">TRUNC(N6963-N6963*$O$2,2)</f>
        <v>20.98</v>
      </c>
      <c r="M6963" s="108" t="n">
        <f aca="false">TRUNC(O6963-O6963*$O$2,2)</f>
        <v>0</v>
      </c>
      <c r="N6963" s="0" t="s">
        <v>1819</v>
      </c>
      <c r="O6963" s="0" t="s">
        <v>1635</v>
      </c>
    </row>
    <row r="6964" customFormat="false" ht="25.5" hidden="false" customHeight="false" outlineLevel="0" collapsed="false">
      <c r="A6964" s="122" t="s">
        <v>1578</v>
      </c>
      <c r="B6964" s="123" t="s">
        <v>1645</v>
      </c>
      <c r="C6964" s="122" t="s">
        <v>50</v>
      </c>
      <c r="D6964" s="122" t="s">
        <v>1646</v>
      </c>
      <c r="E6964" s="124" t="s">
        <v>1581</v>
      </c>
      <c r="F6964" s="124"/>
      <c r="G6964" s="125" t="s">
        <v>24</v>
      </c>
      <c r="H6964" s="126" t="n">
        <v>4E-005</v>
      </c>
      <c r="I6964" s="127" t="n">
        <f aca="false">L6964</f>
        <v>140.49</v>
      </c>
      <c r="J6964" s="127" t="n">
        <f aca="false">M6964</f>
        <v>0</v>
      </c>
      <c r="L6964" s="108" t="n">
        <f aca="false">TRUNC(N6964-N6964*$O$2,2)</f>
        <v>140.49</v>
      </c>
      <c r="M6964" s="108" t="n">
        <f aca="false">TRUNC(O6964-O6964*$O$2,2)</f>
        <v>0</v>
      </c>
      <c r="N6964" s="0" t="s">
        <v>1647</v>
      </c>
      <c r="O6964" s="0" t="s">
        <v>1635</v>
      </c>
    </row>
    <row r="6965" customFormat="false" ht="25.5" hidden="false" customHeight="false" outlineLevel="0" collapsed="false">
      <c r="A6965" s="122" t="s">
        <v>1578</v>
      </c>
      <c r="B6965" s="123" t="s">
        <v>1631</v>
      </c>
      <c r="C6965" s="122" t="s">
        <v>50</v>
      </c>
      <c r="D6965" s="122" t="s">
        <v>1632</v>
      </c>
      <c r="E6965" s="124" t="s">
        <v>1581</v>
      </c>
      <c r="F6965" s="124"/>
      <c r="G6965" s="125" t="s">
        <v>1633</v>
      </c>
      <c r="H6965" s="126" t="n">
        <v>0.00092</v>
      </c>
      <c r="I6965" s="127" t="n">
        <f aca="false">L6965</f>
        <v>9.48</v>
      </c>
      <c r="J6965" s="127" t="n">
        <f aca="false">M6965</f>
        <v>0</v>
      </c>
      <c r="L6965" s="108" t="n">
        <f aca="false">TRUNC(N6965-N6965*$O$2,2)</f>
        <v>9.48</v>
      </c>
      <c r="M6965" s="108" t="n">
        <f aca="false">TRUNC(O6965-O6965*$O$2,2)</f>
        <v>0</v>
      </c>
      <c r="N6965" s="0" t="s">
        <v>1634</v>
      </c>
      <c r="O6965" s="0" t="s">
        <v>1644</v>
      </c>
    </row>
    <row r="6966" customFormat="false" ht="12.75" hidden="false" customHeight="false" outlineLevel="0" collapsed="false">
      <c r="A6966" s="122" t="s">
        <v>1578</v>
      </c>
      <c r="B6966" s="123" t="n">
        <v>10599</v>
      </c>
      <c r="C6966" s="122" t="s">
        <v>50</v>
      </c>
      <c r="D6966" s="122" t="s">
        <v>1648</v>
      </c>
      <c r="E6966" s="124" t="s">
        <v>1581</v>
      </c>
      <c r="F6966" s="124"/>
      <c r="G6966" s="125" t="s">
        <v>24</v>
      </c>
      <c r="H6966" s="126" t="n">
        <v>0.00072</v>
      </c>
      <c r="I6966" s="127" t="n">
        <f aca="false">L6966</f>
        <v>14.04</v>
      </c>
      <c r="J6966" s="127" t="n">
        <f aca="false">M6966</f>
        <v>0</v>
      </c>
      <c r="L6966" s="108" t="n">
        <f aca="false">TRUNC(N6966-N6966*$O$2,2)</f>
        <v>14.04</v>
      </c>
      <c r="M6966" s="108" t="n">
        <f aca="false">TRUNC(O6966-O6966*$O$2,2)</f>
        <v>0</v>
      </c>
      <c r="N6966" s="0" t="s">
        <v>1649</v>
      </c>
      <c r="O6966" s="0" t="s">
        <v>1644</v>
      </c>
    </row>
    <row r="6967" customFormat="false" ht="12.75" hidden="false" customHeight="false" outlineLevel="0" collapsed="false">
      <c r="A6967" s="122" t="s">
        <v>1578</v>
      </c>
      <c r="B6967" s="123" t="n">
        <v>10492</v>
      </c>
      <c r="C6967" s="122" t="s">
        <v>50</v>
      </c>
      <c r="D6967" s="122" t="s">
        <v>1662</v>
      </c>
      <c r="E6967" s="124" t="s">
        <v>1581</v>
      </c>
      <c r="F6967" s="124"/>
      <c r="G6967" s="125" t="s">
        <v>24</v>
      </c>
      <c r="H6967" s="126" t="n">
        <v>0.0018</v>
      </c>
      <c r="I6967" s="127" t="n">
        <f aca="false">L6967</f>
        <v>148.29</v>
      </c>
      <c r="J6967" s="127" t="n">
        <f aca="false">M6967</f>
        <v>0.26</v>
      </c>
      <c r="L6967" s="108" t="n">
        <f aca="false">TRUNC(N6967-N6967*$O$2,2)</f>
        <v>148.29</v>
      </c>
      <c r="M6967" s="108" t="n">
        <f aca="false">TRUNC(O6967-O6967*$O$2,2)</f>
        <v>0.26</v>
      </c>
      <c r="N6967" s="0" t="s">
        <v>1663</v>
      </c>
      <c r="O6967" s="0" t="s">
        <v>2385</v>
      </c>
    </row>
    <row r="6968" customFormat="false" ht="25.5" hidden="false" customHeight="false" outlineLevel="0" collapsed="false">
      <c r="A6968" s="122" t="s">
        <v>1578</v>
      </c>
      <c r="B6968" s="123" t="s">
        <v>1616</v>
      </c>
      <c r="C6968" s="122" t="s">
        <v>50</v>
      </c>
      <c r="D6968" s="122" t="s">
        <v>1617</v>
      </c>
      <c r="E6968" s="124" t="s">
        <v>1609</v>
      </c>
      <c r="F6968" s="124"/>
      <c r="G6968" s="125" t="s">
        <v>1610</v>
      </c>
      <c r="H6968" s="126" t="n">
        <v>0.2</v>
      </c>
      <c r="I6968" s="127" t="n">
        <f aca="false">L6968</f>
        <v>10.65</v>
      </c>
      <c r="J6968" s="127" t="n">
        <f aca="false">M6968</f>
        <v>2.13</v>
      </c>
      <c r="L6968" s="108" t="n">
        <f aca="false">TRUNC(N6968-N6968*$O$2,2)</f>
        <v>10.65</v>
      </c>
      <c r="M6968" s="108" t="n">
        <f aca="false">TRUNC(O6968-O6968*$O$2,2)</f>
        <v>2.13</v>
      </c>
      <c r="N6968" s="0" t="s">
        <v>1618</v>
      </c>
      <c r="O6968" s="0" t="s">
        <v>3105</v>
      </c>
    </row>
    <row r="6969" customFormat="false" ht="12.75" hidden="false" customHeight="false" outlineLevel="0" collapsed="false">
      <c r="A6969" s="122" t="s">
        <v>1578</v>
      </c>
      <c r="B6969" s="123" t="n">
        <v>4728</v>
      </c>
      <c r="C6969" s="122" t="s">
        <v>50</v>
      </c>
      <c r="D6969" s="122" t="s">
        <v>1667</v>
      </c>
      <c r="E6969" s="124" t="s">
        <v>1581</v>
      </c>
      <c r="F6969" s="124"/>
      <c r="G6969" s="125" t="s">
        <v>24</v>
      </c>
      <c r="H6969" s="126" t="n">
        <v>6E-005</v>
      </c>
      <c r="I6969" s="127" t="n">
        <f aca="false">L6969</f>
        <v>14.5</v>
      </c>
      <c r="J6969" s="127" t="n">
        <f aca="false">M6969</f>
        <v>0</v>
      </c>
      <c r="L6969" s="108" t="n">
        <f aca="false">TRUNC(N6969-N6969*$O$2,2)</f>
        <v>14.5</v>
      </c>
      <c r="M6969" s="108" t="n">
        <f aca="false">TRUNC(O6969-O6969*$O$2,2)</f>
        <v>0</v>
      </c>
      <c r="N6969" s="0" t="s">
        <v>1668</v>
      </c>
      <c r="O6969" s="0" t="s">
        <v>1635</v>
      </c>
    </row>
    <row r="6970" customFormat="false" ht="12.75" hidden="false" customHeight="false" outlineLevel="0" collapsed="false">
      <c r="A6970" s="122" t="s">
        <v>1578</v>
      </c>
      <c r="B6970" s="123" t="n">
        <v>2378</v>
      </c>
      <c r="C6970" s="122" t="s">
        <v>50</v>
      </c>
      <c r="D6970" s="122" t="s">
        <v>1657</v>
      </c>
      <c r="E6970" s="124" t="s">
        <v>1581</v>
      </c>
      <c r="F6970" s="124"/>
      <c r="G6970" s="125" t="s">
        <v>24</v>
      </c>
      <c r="H6970" s="126" t="n">
        <v>0.0319</v>
      </c>
      <c r="I6970" s="127" t="n">
        <f aca="false">L6970</f>
        <v>3.51</v>
      </c>
      <c r="J6970" s="127" t="n">
        <f aca="false">M6970</f>
        <v>0.1</v>
      </c>
      <c r="L6970" s="108" t="n">
        <f aca="false">TRUNC(N6970-N6970*$O$2,2)</f>
        <v>3.51</v>
      </c>
      <c r="M6970" s="108" t="n">
        <f aca="false">TRUNC(O6970-O6970*$O$2,2)</f>
        <v>0.1</v>
      </c>
      <c r="N6970" s="0" t="s">
        <v>1658</v>
      </c>
      <c r="O6970" s="0" t="s">
        <v>1831</v>
      </c>
    </row>
    <row r="6971" customFormat="false" ht="12.75" hidden="false" customHeight="false" outlineLevel="0" collapsed="false">
      <c r="A6971" s="122" t="s">
        <v>1578</v>
      </c>
      <c r="B6971" s="123" t="n">
        <v>941</v>
      </c>
      <c r="C6971" s="122" t="s">
        <v>50</v>
      </c>
      <c r="D6971" s="122" t="s">
        <v>1652</v>
      </c>
      <c r="E6971" s="124" t="s">
        <v>1581</v>
      </c>
      <c r="F6971" s="124"/>
      <c r="G6971" s="125" t="s">
        <v>24</v>
      </c>
      <c r="H6971" s="126" t="n">
        <v>0.0006</v>
      </c>
      <c r="I6971" s="127" t="n">
        <f aca="false">L6971</f>
        <v>148.56</v>
      </c>
      <c r="J6971" s="127" t="n">
        <f aca="false">M6971</f>
        <v>0.08</v>
      </c>
      <c r="L6971" s="108" t="n">
        <f aca="false">TRUNC(N6971-N6971*$O$2,2)</f>
        <v>148.56</v>
      </c>
      <c r="M6971" s="108" t="n">
        <f aca="false">TRUNC(O6971-O6971*$O$2,2)</f>
        <v>0.08</v>
      </c>
      <c r="N6971" s="0" t="s">
        <v>1653</v>
      </c>
      <c r="O6971" s="0" t="s">
        <v>1917</v>
      </c>
    </row>
    <row r="6972" customFormat="false" ht="25.5" hidden="false" customHeight="false" outlineLevel="0" collapsed="false">
      <c r="A6972" s="122" t="s">
        <v>1578</v>
      </c>
      <c r="B6972" s="123" t="s">
        <v>1654</v>
      </c>
      <c r="C6972" s="122" t="s">
        <v>50</v>
      </c>
      <c r="D6972" s="122" t="s">
        <v>1655</v>
      </c>
      <c r="E6972" s="124" t="s">
        <v>1581</v>
      </c>
      <c r="F6972" s="124"/>
      <c r="G6972" s="125" t="s">
        <v>24</v>
      </c>
      <c r="H6972" s="126" t="n">
        <v>0.00024</v>
      </c>
      <c r="I6972" s="127" t="n">
        <f aca="false">L6972</f>
        <v>10.53</v>
      </c>
      <c r="J6972" s="127" t="n">
        <f aca="false">M6972</f>
        <v>0</v>
      </c>
      <c r="L6972" s="108" t="n">
        <f aca="false">TRUNC(N6972-N6972*$O$2,2)</f>
        <v>10.53</v>
      </c>
      <c r="M6972" s="108" t="n">
        <f aca="false">TRUNC(O6972-O6972*$O$2,2)</f>
        <v>0</v>
      </c>
      <c r="N6972" s="0" t="s">
        <v>1656</v>
      </c>
      <c r="O6972" s="0" t="s">
        <v>1635</v>
      </c>
    </row>
    <row r="6973" customFormat="false" ht="25.5" hidden="false" customHeight="false" outlineLevel="0" collapsed="false">
      <c r="A6973" s="122" t="s">
        <v>1578</v>
      </c>
      <c r="B6973" s="123" t="s">
        <v>1744</v>
      </c>
      <c r="C6973" s="122" t="s">
        <v>50</v>
      </c>
      <c r="D6973" s="122" t="s">
        <v>1745</v>
      </c>
      <c r="E6973" s="124" t="s">
        <v>1609</v>
      </c>
      <c r="F6973" s="124"/>
      <c r="G6973" s="125" t="s">
        <v>1610</v>
      </c>
      <c r="H6973" s="126" t="n">
        <v>0.2</v>
      </c>
      <c r="I6973" s="127" t="n">
        <f aca="false">L6973</f>
        <v>14.93</v>
      </c>
      <c r="J6973" s="127" t="n">
        <f aca="false">M6973</f>
        <v>2.98</v>
      </c>
      <c r="L6973" s="108" t="n">
        <f aca="false">TRUNC(N6973-N6973*$O$2,2)</f>
        <v>14.93</v>
      </c>
      <c r="M6973" s="108" t="n">
        <f aca="false">TRUNC(O6973-O6973*$O$2,2)</f>
        <v>2.98</v>
      </c>
      <c r="N6973" s="0" t="s">
        <v>1746</v>
      </c>
      <c r="O6973" s="0" t="s">
        <v>3104</v>
      </c>
    </row>
    <row r="6974" customFormat="false" ht="12.75" hidden="false" customHeight="false" outlineLevel="0" collapsed="false">
      <c r="A6974" s="122" t="s">
        <v>1578</v>
      </c>
      <c r="B6974" s="123" t="n">
        <v>10362</v>
      </c>
      <c r="C6974" s="122" t="s">
        <v>50</v>
      </c>
      <c r="D6974" s="122" t="s">
        <v>1674</v>
      </c>
      <c r="E6974" s="124" t="s">
        <v>1642</v>
      </c>
      <c r="F6974" s="124"/>
      <c r="G6974" s="125" t="s">
        <v>24</v>
      </c>
      <c r="H6974" s="126" t="n">
        <v>0.0018</v>
      </c>
      <c r="I6974" s="127" t="n">
        <f aca="false">L6974</f>
        <v>9.78</v>
      </c>
      <c r="J6974" s="127" t="n">
        <f aca="false">M6974</f>
        <v>0.01</v>
      </c>
      <c r="L6974" s="108" t="n">
        <f aca="false">TRUNC(N6974-N6974*$O$2,2)</f>
        <v>9.78</v>
      </c>
      <c r="M6974" s="108" t="n">
        <f aca="false">TRUNC(O6974-O6974*$O$2,2)</f>
        <v>0.01</v>
      </c>
      <c r="N6974" s="0" t="s">
        <v>1675</v>
      </c>
      <c r="O6974" s="0" t="s">
        <v>1678</v>
      </c>
    </row>
    <row r="6975" customFormat="false" ht="12.75" hidden="false" customHeight="false" outlineLevel="0" collapsed="false">
      <c r="A6975" s="122" t="s">
        <v>1578</v>
      </c>
      <c r="B6975" s="123" t="n">
        <v>11242</v>
      </c>
      <c r="C6975" s="122" t="s">
        <v>50</v>
      </c>
      <c r="D6975" s="122" t="s">
        <v>1829</v>
      </c>
      <c r="E6975" s="124" t="s">
        <v>1581</v>
      </c>
      <c r="F6975" s="124"/>
      <c r="G6975" s="125" t="s">
        <v>24</v>
      </c>
      <c r="H6975" s="126" t="n">
        <v>2E-005</v>
      </c>
      <c r="I6975" s="127" t="n">
        <f aca="false">L6975</f>
        <v>26.53</v>
      </c>
      <c r="J6975" s="127" t="n">
        <f aca="false">M6975</f>
        <v>0</v>
      </c>
      <c r="L6975" s="108" t="n">
        <f aca="false">TRUNC(N6975-N6975*$O$2,2)</f>
        <v>26.53</v>
      </c>
      <c r="M6975" s="108" t="n">
        <f aca="false">TRUNC(O6975-O6975*$O$2,2)</f>
        <v>0</v>
      </c>
      <c r="N6975" s="0" t="s">
        <v>1830</v>
      </c>
      <c r="O6975" s="0" t="s">
        <v>1635</v>
      </c>
    </row>
    <row r="6976" customFormat="false" ht="12.75" hidden="false" customHeight="false" outlineLevel="0" collapsed="false">
      <c r="A6976" s="122" t="s">
        <v>1578</v>
      </c>
      <c r="B6976" s="123" t="n">
        <v>11241</v>
      </c>
      <c r="C6976" s="122" t="s">
        <v>50</v>
      </c>
      <c r="D6976" s="122" t="s">
        <v>1836</v>
      </c>
      <c r="E6976" s="124" t="s">
        <v>1581</v>
      </c>
      <c r="F6976" s="124"/>
      <c r="G6976" s="125" t="s">
        <v>24</v>
      </c>
      <c r="H6976" s="126" t="n">
        <v>4E-005</v>
      </c>
      <c r="I6976" s="127" t="n">
        <f aca="false">L6976</f>
        <v>127.22</v>
      </c>
      <c r="J6976" s="127" t="n">
        <f aca="false">M6976</f>
        <v>0</v>
      </c>
      <c r="L6976" s="108" t="n">
        <f aca="false">TRUNC(N6976-N6976*$O$2,2)</f>
        <v>127.22</v>
      </c>
      <c r="M6976" s="108" t="n">
        <f aca="false">TRUNC(O6976-O6976*$O$2,2)</f>
        <v>0</v>
      </c>
      <c r="N6976" s="0" t="s">
        <v>1837</v>
      </c>
      <c r="O6976" s="0" t="s">
        <v>1635</v>
      </c>
    </row>
    <row r="6977" customFormat="false" ht="12.75" hidden="false" customHeight="false" outlineLevel="0" collapsed="false">
      <c r="A6977" s="122" t="s">
        <v>1578</v>
      </c>
      <c r="B6977" s="123" t="n">
        <v>11240</v>
      </c>
      <c r="C6977" s="122" t="s">
        <v>50</v>
      </c>
      <c r="D6977" s="122" t="s">
        <v>1782</v>
      </c>
      <c r="E6977" s="124" t="s">
        <v>1581</v>
      </c>
      <c r="F6977" s="124"/>
      <c r="G6977" s="125" t="s">
        <v>24</v>
      </c>
      <c r="H6977" s="126" t="n">
        <v>4E-005</v>
      </c>
      <c r="I6977" s="127" t="n">
        <f aca="false">L6977</f>
        <v>37.22</v>
      </c>
      <c r="J6977" s="127" t="n">
        <f aca="false">M6977</f>
        <v>0</v>
      </c>
      <c r="L6977" s="108" t="n">
        <f aca="false">TRUNC(N6977-N6977*$O$2,2)</f>
        <v>37.22</v>
      </c>
      <c r="M6977" s="108" t="n">
        <f aca="false">TRUNC(O6977-O6977*$O$2,2)</f>
        <v>0</v>
      </c>
      <c r="N6977" s="0" t="s">
        <v>1783</v>
      </c>
      <c r="O6977" s="0" t="s">
        <v>1635</v>
      </c>
    </row>
    <row r="6978" customFormat="false" ht="25.5" hidden="false" customHeight="false" outlineLevel="0" collapsed="false">
      <c r="A6978" s="122" t="s">
        <v>1578</v>
      </c>
      <c r="B6978" s="123" t="s">
        <v>1664</v>
      </c>
      <c r="C6978" s="122" t="s">
        <v>50</v>
      </c>
      <c r="D6978" s="122" t="s">
        <v>1665</v>
      </c>
      <c r="E6978" s="124" t="s">
        <v>1581</v>
      </c>
      <c r="F6978" s="124"/>
      <c r="G6978" s="125" t="s">
        <v>24</v>
      </c>
      <c r="H6978" s="126" t="n">
        <v>8E-005</v>
      </c>
      <c r="I6978" s="127" t="n">
        <f aca="false">L6978</f>
        <v>13.69</v>
      </c>
      <c r="J6978" s="127" t="n">
        <f aca="false">M6978</f>
        <v>0</v>
      </c>
      <c r="L6978" s="108" t="n">
        <f aca="false">TRUNC(N6978-N6978*$O$2,2)</f>
        <v>13.69</v>
      </c>
      <c r="M6978" s="108" t="n">
        <f aca="false">TRUNC(O6978-O6978*$O$2,2)</f>
        <v>0</v>
      </c>
      <c r="N6978" s="0" t="s">
        <v>1666</v>
      </c>
      <c r="O6978" s="0" t="s">
        <v>1635</v>
      </c>
    </row>
    <row r="6979" customFormat="false" ht="12.75" hidden="false" customHeight="false" outlineLevel="0" collapsed="false">
      <c r="A6979" s="122" t="s">
        <v>1578</v>
      </c>
      <c r="B6979" s="123" t="n">
        <v>10596</v>
      </c>
      <c r="C6979" s="122" t="s">
        <v>50</v>
      </c>
      <c r="D6979" s="122" t="s">
        <v>1672</v>
      </c>
      <c r="E6979" s="124" t="s">
        <v>1581</v>
      </c>
      <c r="F6979" s="124"/>
      <c r="G6979" s="125" t="s">
        <v>24</v>
      </c>
      <c r="H6979" s="126" t="n">
        <v>0.0018</v>
      </c>
      <c r="I6979" s="127" t="n">
        <f aca="false">L6979</f>
        <v>3.82</v>
      </c>
      <c r="J6979" s="127" t="n">
        <f aca="false">M6979</f>
        <v>0</v>
      </c>
      <c r="L6979" s="108" t="n">
        <f aca="false">TRUNC(N6979-N6979*$O$2,2)</f>
        <v>3.82</v>
      </c>
      <c r="M6979" s="108" t="n">
        <f aca="false">TRUNC(O6979-O6979*$O$2,2)</f>
        <v>0</v>
      </c>
      <c r="N6979" s="0" t="s">
        <v>1673</v>
      </c>
      <c r="O6979" s="0" t="s">
        <v>1635</v>
      </c>
    </row>
    <row r="6980" customFormat="false" ht="25.5" hidden="false" customHeight="false" outlineLevel="0" collapsed="false">
      <c r="A6980" s="122" t="s">
        <v>1578</v>
      </c>
      <c r="B6980" s="123" t="n">
        <v>3630</v>
      </c>
      <c r="C6980" s="122" t="s">
        <v>50</v>
      </c>
      <c r="D6980" s="122" t="s">
        <v>3794</v>
      </c>
      <c r="E6980" s="124" t="s">
        <v>1581</v>
      </c>
      <c r="F6980" s="124"/>
      <c r="G6980" s="125" t="s">
        <v>24</v>
      </c>
      <c r="H6980" s="126" t="n">
        <v>1</v>
      </c>
      <c r="I6980" s="127" t="n">
        <f aca="false">L6980</f>
        <v>4.34</v>
      </c>
      <c r="J6980" s="127" t="n">
        <f aca="false">M6980</f>
        <v>4.34</v>
      </c>
      <c r="L6980" s="108" t="n">
        <f aca="false">TRUNC(N6980-N6980*$O$2,2)</f>
        <v>4.34</v>
      </c>
      <c r="M6980" s="108" t="n">
        <f aca="false">TRUNC(O6980-O6980*$O$2,2)</f>
        <v>4.34</v>
      </c>
      <c r="N6980" s="0" t="s">
        <v>3795</v>
      </c>
      <c r="O6980" s="0" t="s">
        <v>3795</v>
      </c>
    </row>
    <row r="6981" customFormat="false" ht="12.75" hidden="false" customHeight="false" outlineLevel="0" collapsed="false">
      <c r="A6981" s="122" t="s">
        <v>1578</v>
      </c>
      <c r="B6981" s="123" t="n">
        <v>4729</v>
      </c>
      <c r="C6981" s="122" t="s">
        <v>50</v>
      </c>
      <c r="D6981" s="122" t="s">
        <v>1636</v>
      </c>
      <c r="E6981" s="124" t="s">
        <v>1581</v>
      </c>
      <c r="F6981" s="124"/>
      <c r="G6981" s="125" t="s">
        <v>24</v>
      </c>
      <c r="H6981" s="126" t="n">
        <v>2E-005</v>
      </c>
      <c r="I6981" s="127" t="n">
        <f aca="false">L6981</f>
        <v>24.58</v>
      </c>
      <c r="J6981" s="127" t="n">
        <f aca="false">M6981</f>
        <v>0</v>
      </c>
      <c r="L6981" s="108" t="n">
        <f aca="false">TRUNC(N6981-N6981*$O$2,2)</f>
        <v>24.58</v>
      </c>
      <c r="M6981" s="108" t="n">
        <f aca="false">TRUNC(O6981-O6981*$O$2,2)</f>
        <v>0</v>
      </c>
      <c r="N6981" s="0" t="s">
        <v>1637</v>
      </c>
      <c r="O6981" s="0" t="s">
        <v>1635</v>
      </c>
    </row>
    <row r="6982" customFormat="false" ht="25.5" hidden="false" customHeight="false" outlineLevel="0" collapsed="false">
      <c r="A6982" s="122" t="s">
        <v>1578</v>
      </c>
      <c r="B6982" s="123" t="s">
        <v>1659</v>
      </c>
      <c r="C6982" s="122" t="s">
        <v>50</v>
      </c>
      <c r="D6982" s="122" t="s">
        <v>1660</v>
      </c>
      <c r="E6982" s="124" t="s">
        <v>1581</v>
      </c>
      <c r="F6982" s="124"/>
      <c r="G6982" s="125" t="s">
        <v>1633</v>
      </c>
      <c r="H6982" s="126" t="n">
        <v>0.0003</v>
      </c>
      <c r="I6982" s="127" t="n">
        <f aca="false">L6982</f>
        <v>50.57</v>
      </c>
      <c r="J6982" s="127" t="n">
        <f aca="false">M6982</f>
        <v>0</v>
      </c>
      <c r="L6982" s="108" t="n">
        <f aca="false">TRUNC(N6982-N6982*$O$2,2)</f>
        <v>50.57</v>
      </c>
      <c r="M6982" s="108" t="n">
        <f aca="false">TRUNC(O6982-O6982*$O$2,2)</f>
        <v>0</v>
      </c>
      <c r="N6982" s="0" t="s">
        <v>1661</v>
      </c>
      <c r="O6982" s="0" t="s">
        <v>1644</v>
      </c>
    </row>
    <row r="6983" customFormat="false" ht="12.75" hidden="false" customHeight="false" outlineLevel="0" collapsed="false">
      <c r="A6983" s="122" t="s">
        <v>1578</v>
      </c>
      <c r="B6983" s="123" t="n">
        <v>10517</v>
      </c>
      <c r="C6983" s="122" t="s">
        <v>50</v>
      </c>
      <c r="D6983" s="122" t="s">
        <v>1669</v>
      </c>
      <c r="E6983" s="124" t="s">
        <v>1642</v>
      </c>
      <c r="F6983" s="124"/>
      <c r="G6983" s="125" t="s">
        <v>1670</v>
      </c>
      <c r="H6983" s="126" t="n">
        <v>0.00016</v>
      </c>
      <c r="I6983" s="127" t="n">
        <f aca="false">L6983</f>
        <v>234.15</v>
      </c>
      <c r="J6983" s="127" t="n">
        <f aca="false">M6983</f>
        <v>0.03</v>
      </c>
      <c r="L6983" s="108" t="n">
        <f aca="false">TRUNC(N6983-N6983*$O$2,2)</f>
        <v>234.15</v>
      </c>
      <c r="M6983" s="108" t="n">
        <f aca="false">TRUNC(O6983-O6983*$O$2,2)</f>
        <v>0.03</v>
      </c>
      <c r="N6983" s="0" t="s">
        <v>1671</v>
      </c>
      <c r="O6983" s="0" t="s">
        <v>1788</v>
      </c>
    </row>
    <row r="6984" customFormat="false" ht="12.75" hidden="false" customHeight="false" outlineLevel="0" collapsed="false">
      <c r="A6984" s="122" t="s">
        <v>1578</v>
      </c>
      <c r="B6984" s="123" t="n">
        <v>10788</v>
      </c>
      <c r="C6984" s="122" t="s">
        <v>50</v>
      </c>
      <c r="D6984" s="122" t="s">
        <v>1650</v>
      </c>
      <c r="E6984" s="124" t="s">
        <v>1581</v>
      </c>
      <c r="F6984" s="124"/>
      <c r="G6984" s="125" t="s">
        <v>24</v>
      </c>
      <c r="H6984" s="126" t="n">
        <v>4E-005</v>
      </c>
      <c r="I6984" s="127" t="n">
        <f aca="false">L6984</f>
        <v>28.8</v>
      </c>
      <c r="J6984" s="127" t="n">
        <f aca="false">M6984</f>
        <v>0</v>
      </c>
      <c r="L6984" s="108" t="n">
        <f aca="false">TRUNC(N6984-N6984*$O$2,2)</f>
        <v>28.8</v>
      </c>
      <c r="M6984" s="108" t="n">
        <f aca="false">TRUNC(O6984-O6984*$O$2,2)</f>
        <v>0</v>
      </c>
      <c r="N6984" s="0" t="s">
        <v>1651</v>
      </c>
      <c r="O6984" s="0" t="s">
        <v>1635</v>
      </c>
    </row>
    <row r="6985" customFormat="false" ht="12.75" hidden="false" customHeight="false" outlineLevel="0" collapsed="false">
      <c r="A6985" s="122" t="s">
        <v>1578</v>
      </c>
      <c r="B6985" s="123" t="n">
        <v>1651</v>
      </c>
      <c r="C6985" s="122" t="s">
        <v>50</v>
      </c>
      <c r="D6985" s="122" t="s">
        <v>1638</v>
      </c>
      <c r="E6985" s="124" t="s">
        <v>1581</v>
      </c>
      <c r="F6985" s="124"/>
      <c r="G6985" s="125" t="s">
        <v>1639</v>
      </c>
      <c r="H6985" s="126" t="n">
        <v>0.00032</v>
      </c>
      <c r="I6985" s="127" t="n">
        <f aca="false">L6985</f>
        <v>4.95</v>
      </c>
      <c r="J6985" s="127" t="n">
        <f aca="false">M6985</f>
        <v>0</v>
      </c>
      <c r="L6985" s="108" t="n">
        <f aca="false">TRUNC(N6985-N6985*$O$2,2)</f>
        <v>4.95</v>
      </c>
      <c r="M6985" s="108" t="n">
        <f aca="false">TRUNC(O6985-O6985*$O$2,2)</f>
        <v>0</v>
      </c>
      <c r="N6985" s="0" t="s">
        <v>1640</v>
      </c>
      <c r="O6985" s="0" t="s">
        <v>1635</v>
      </c>
    </row>
    <row r="6986" customFormat="false" ht="12.75" hidden="false" customHeight="false" outlineLevel="0" collapsed="false">
      <c r="A6986" s="122" t="s">
        <v>1578</v>
      </c>
      <c r="B6986" s="123" t="n">
        <v>158</v>
      </c>
      <c r="C6986" s="122" t="s">
        <v>50</v>
      </c>
      <c r="D6986" s="122" t="s">
        <v>1676</v>
      </c>
      <c r="E6986" s="124" t="s">
        <v>1581</v>
      </c>
      <c r="F6986" s="124"/>
      <c r="G6986" s="125" t="s">
        <v>24</v>
      </c>
      <c r="H6986" s="126" t="n">
        <v>0.04072</v>
      </c>
      <c r="I6986" s="127" t="n">
        <f aca="false">L6986</f>
        <v>10.92</v>
      </c>
      <c r="J6986" s="127" t="n">
        <f aca="false">M6986</f>
        <v>0.44</v>
      </c>
      <c r="L6986" s="108" t="n">
        <f aca="false">TRUNC(N6986-N6986*$O$2,2)</f>
        <v>10.92</v>
      </c>
      <c r="M6986" s="108" t="n">
        <f aca="false">TRUNC(O6986-O6986*$O$2,2)</f>
        <v>0.44</v>
      </c>
      <c r="N6986" s="0" t="s">
        <v>1677</v>
      </c>
      <c r="O6986" s="0" t="s">
        <v>1933</v>
      </c>
    </row>
    <row r="6987" customFormat="false" ht="12.75" hidden="false" customHeight="false" outlineLevel="0" collapsed="false">
      <c r="A6987" s="115"/>
      <c r="B6987" s="115"/>
      <c r="C6987" s="115"/>
      <c r="D6987" s="115"/>
      <c r="E6987" s="115"/>
      <c r="F6987" s="116"/>
      <c r="G6987" s="115"/>
      <c r="H6987" s="116"/>
      <c r="I6987" s="115"/>
      <c r="J6987" s="116"/>
      <c r="L6987" s="108"/>
      <c r="M6987" s="108" t="n">
        <f aca="false">TRUNC(O6987-O6987*$O$2,2)</f>
        <v>5.11</v>
      </c>
      <c r="N6987" s="0" t="s">
        <v>1574</v>
      </c>
      <c r="O6987" s="0" t="n">
        <v>6.55</v>
      </c>
    </row>
    <row r="6988" customFormat="false" ht="12.75" hidden="false" customHeight="false" outlineLevel="0" collapsed="false">
      <c r="A6988" s="115"/>
      <c r="B6988" s="115"/>
      <c r="C6988" s="115"/>
      <c r="D6988" s="115"/>
      <c r="E6988" s="115"/>
      <c r="F6988" s="116"/>
      <c r="G6988" s="115"/>
      <c r="H6988" s="117" t="s">
        <v>1575</v>
      </c>
      <c r="I6988" s="117"/>
      <c r="J6988" s="118" t="n">
        <f aca="false">M6988</f>
        <v>12.96</v>
      </c>
      <c r="L6988" s="108" t="n">
        <f aca="false">TRUNC(N6988-N6988*$O$2,2)</f>
        <v>0</v>
      </c>
      <c r="M6988" s="108" t="n">
        <f aca="false">TRUNC(O6988-O6988*$O$2,2)</f>
        <v>12.96</v>
      </c>
      <c r="N6988" s="0" t="n">
        <v>0</v>
      </c>
      <c r="O6988" s="0" t="n">
        <v>16.61</v>
      </c>
    </row>
    <row r="6989" customFormat="false" ht="13.5" hidden="false" customHeight="false" outlineLevel="0" collapsed="false">
      <c r="A6989" s="30"/>
      <c r="B6989" s="30"/>
      <c r="C6989" s="30"/>
      <c r="D6989" s="30"/>
      <c r="E6989" s="30"/>
      <c r="F6989" s="30"/>
      <c r="G6989" s="30"/>
      <c r="H6989" s="119"/>
      <c r="I6989" s="30"/>
      <c r="J6989" s="120"/>
      <c r="L6989" s="108"/>
      <c r="M6989" s="108" t="n">
        <f aca="false">TRUNC(O6989-O6989*$O$2,2)</f>
        <v>90.74</v>
      </c>
      <c r="N6989" s="0" t="s">
        <v>1576</v>
      </c>
      <c r="O6989" s="0" t="n">
        <v>116.27</v>
      </c>
    </row>
    <row r="6990" customFormat="false" ht="13.5" hidden="false" customHeight="false" outlineLevel="0" collapsed="false">
      <c r="A6990" s="121"/>
      <c r="B6990" s="121"/>
      <c r="C6990" s="121"/>
      <c r="D6990" s="121"/>
      <c r="E6990" s="121"/>
      <c r="F6990" s="121"/>
      <c r="G6990" s="121"/>
      <c r="H6990" s="121"/>
      <c r="I6990" s="121"/>
      <c r="J6990" s="121"/>
      <c r="L6990" s="108" t="n">
        <f aca="false">TRUNC(N6990-N6990*$O$2,2)</f>
        <v>0</v>
      </c>
      <c r="M6990" s="108" t="n">
        <f aca="false">TRUNC(O6990-O6990*$O$2,2)</f>
        <v>0</v>
      </c>
      <c r="N6990" s="0" t="n">
        <v>0</v>
      </c>
      <c r="O6990" s="0" t="n">
        <v>0</v>
      </c>
    </row>
    <row r="6991" customFormat="false" ht="15" hidden="false" customHeight="false" outlineLevel="0" collapsed="false">
      <c r="A6991" s="98"/>
      <c r="B6991" s="99" t="s">
        <v>8</v>
      </c>
      <c r="C6991" s="98" t="s">
        <v>9</v>
      </c>
      <c r="D6991" s="98" t="s">
        <v>10</v>
      </c>
      <c r="E6991" s="100" t="s">
        <v>1565</v>
      </c>
      <c r="F6991" s="100"/>
      <c r="G6991" s="101" t="s">
        <v>11</v>
      </c>
      <c r="H6991" s="99" t="s">
        <v>12</v>
      </c>
      <c r="I6991" s="99" t="s">
        <v>13</v>
      </c>
      <c r="J6991" s="99" t="s">
        <v>15</v>
      </c>
      <c r="L6991" s="108"/>
      <c r="M6991" s="108"/>
    </row>
    <row r="6992" customFormat="false" ht="25.5" hidden="false" customHeight="false" outlineLevel="0" collapsed="false">
      <c r="A6992" s="128" t="s">
        <v>1578</v>
      </c>
      <c r="B6992" s="129" t="s">
        <v>1074</v>
      </c>
      <c r="C6992" s="128" t="s">
        <v>50</v>
      </c>
      <c r="D6992" s="128" t="s">
        <v>1075</v>
      </c>
      <c r="E6992" s="130" t="s">
        <v>1581</v>
      </c>
      <c r="F6992" s="130"/>
      <c r="G6992" s="131" t="s">
        <v>24</v>
      </c>
      <c r="H6992" s="132" t="n">
        <v>1</v>
      </c>
      <c r="I6992" s="133" t="n">
        <f aca="false">L6992</f>
        <v>3.51</v>
      </c>
      <c r="J6992" s="133" t="n">
        <f aca="false">M6992</f>
        <v>3.51</v>
      </c>
      <c r="L6992" s="108" t="n">
        <f aca="false">TRUNC(N6992-N6992*$O$2,2)</f>
        <v>3.51</v>
      </c>
      <c r="M6992" s="108" t="n">
        <f aca="false">TRUNC(O6992-O6992*$O$2,2)</f>
        <v>3.51</v>
      </c>
      <c r="N6992" s="0" t="n">
        <v>4.5</v>
      </c>
      <c r="O6992" s="0" t="n">
        <v>4.5</v>
      </c>
    </row>
    <row r="6993" customFormat="false" ht="12.75" hidden="false" customHeight="false" outlineLevel="0" collapsed="false">
      <c r="A6993" s="115"/>
      <c r="B6993" s="115"/>
      <c r="C6993" s="115"/>
      <c r="D6993" s="115"/>
      <c r="E6993" s="115"/>
      <c r="F6993" s="116"/>
      <c r="G6993" s="115"/>
      <c r="H6993" s="116"/>
      <c r="I6993" s="115"/>
      <c r="J6993" s="116"/>
      <c r="L6993" s="108"/>
      <c r="M6993" s="108" t="n">
        <f aca="false">TRUNC(O6993-O6993*$O$2,2)</f>
        <v>0</v>
      </c>
      <c r="N6993" s="0" t="s">
        <v>1574</v>
      </c>
      <c r="O6993" s="0" t="n">
        <v>0</v>
      </c>
    </row>
    <row r="6994" customFormat="false" ht="12.75" hidden="false" customHeight="false" outlineLevel="0" collapsed="false">
      <c r="A6994" s="115"/>
      <c r="B6994" s="115"/>
      <c r="C6994" s="115"/>
      <c r="D6994" s="115"/>
      <c r="E6994" s="115"/>
      <c r="F6994" s="116"/>
      <c r="G6994" s="115"/>
      <c r="H6994" s="117" t="s">
        <v>1575</v>
      </c>
      <c r="I6994" s="117"/>
      <c r="J6994" s="118" t="n">
        <f aca="false">M6994</f>
        <v>4.3</v>
      </c>
      <c r="L6994" s="108" t="n">
        <f aca="false">TRUNC(N6994-N6994*$O$2,2)</f>
        <v>0</v>
      </c>
      <c r="M6994" s="108" t="n">
        <f aca="false">TRUNC(O6994-O6994*$O$2,2)</f>
        <v>4.3</v>
      </c>
      <c r="N6994" s="0" t="n">
        <v>0</v>
      </c>
      <c r="O6994" s="0" t="n">
        <v>5.51</v>
      </c>
    </row>
    <row r="6995" customFormat="false" ht="13.5" hidden="false" customHeight="false" outlineLevel="0" collapsed="false">
      <c r="A6995" s="30"/>
      <c r="B6995" s="30"/>
      <c r="C6995" s="30"/>
      <c r="D6995" s="30"/>
      <c r="E6995" s="30"/>
      <c r="F6995" s="30"/>
      <c r="G6995" s="30"/>
      <c r="H6995" s="119"/>
      <c r="I6995" s="30"/>
      <c r="J6995" s="120"/>
      <c r="L6995" s="108"/>
      <c r="M6995" s="108" t="n">
        <f aca="false">TRUNC(O6995-O6995*$O$2,2)</f>
        <v>344.04</v>
      </c>
      <c r="N6995" s="0" t="s">
        <v>1576</v>
      </c>
      <c r="O6995" s="0" t="n">
        <v>440.8</v>
      </c>
    </row>
    <row r="6996" customFormat="false" ht="13.5" hidden="false" customHeight="false" outlineLevel="0" collapsed="false">
      <c r="A6996" s="121"/>
      <c r="B6996" s="121"/>
      <c r="C6996" s="121"/>
      <c r="D6996" s="121"/>
      <c r="E6996" s="121"/>
      <c r="F6996" s="121"/>
      <c r="G6996" s="121"/>
      <c r="H6996" s="121"/>
      <c r="I6996" s="121"/>
      <c r="J6996" s="121"/>
      <c r="L6996" s="108" t="n">
        <f aca="false">TRUNC(N6996-N6996*$O$2,2)</f>
        <v>0</v>
      </c>
      <c r="M6996" s="108" t="n">
        <f aca="false">TRUNC(O6996-O6996*$O$2,2)</f>
        <v>0</v>
      </c>
      <c r="N6996" s="0" t="n">
        <v>0</v>
      </c>
      <c r="O6996" s="0" t="n">
        <v>0</v>
      </c>
    </row>
    <row r="6997" customFormat="false" ht="15" hidden="false" customHeight="false" outlineLevel="0" collapsed="false">
      <c r="A6997" s="98" t="s">
        <v>1076</v>
      </c>
      <c r="B6997" s="99" t="s">
        <v>8</v>
      </c>
      <c r="C6997" s="98" t="s">
        <v>9</v>
      </c>
      <c r="D6997" s="98" t="s">
        <v>10</v>
      </c>
      <c r="E6997" s="100" t="s">
        <v>1565</v>
      </c>
      <c r="F6997" s="100"/>
      <c r="G6997" s="101" t="s">
        <v>11</v>
      </c>
      <c r="H6997" s="99" t="s">
        <v>12</v>
      </c>
      <c r="I6997" s="99" t="s">
        <v>13</v>
      </c>
      <c r="J6997" s="99" t="s">
        <v>15</v>
      </c>
      <c r="L6997" s="108"/>
      <c r="M6997" s="108"/>
    </row>
    <row r="6998" customFormat="false" ht="26.45" hidden="false" customHeight="true" outlineLevel="0" collapsed="false">
      <c r="A6998" s="102" t="s">
        <v>1566</v>
      </c>
      <c r="B6998" s="103" t="s">
        <v>1077</v>
      </c>
      <c r="C6998" s="102" t="s">
        <v>50</v>
      </c>
      <c r="D6998" s="102" t="s">
        <v>1078</v>
      </c>
      <c r="E6998" s="104" t="s">
        <v>3774</v>
      </c>
      <c r="F6998" s="104"/>
      <c r="G6998" s="105" t="s">
        <v>366</v>
      </c>
      <c r="H6998" s="106" t="n">
        <v>1</v>
      </c>
      <c r="I6998" s="107" t="n">
        <f aca="false">L6998</f>
        <v>9.6</v>
      </c>
      <c r="J6998" s="107" t="n">
        <f aca="false">M6998</f>
        <v>9.6</v>
      </c>
      <c r="L6998" s="108" t="n">
        <f aca="false">TRUNC(N6998-N6998*$O$2,2)</f>
        <v>9.6</v>
      </c>
      <c r="M6998" s="108" t="n">
        <f aca="false">TRUNC(O6998-O6998*$O$2,2)</f>
        <v>9.6</v>
      </c>
      <c r="N6998" s="0" t="n">
        <v>12.31</v>
      </c>
      <c r="O6998" s="0" t="n">
        <v>12.31</v>
      </c>
    </row>
    <row r="6999" customFormat="false" ht="15" hidden="false" customHeight="false" outlineLevel="0" collapsed="false">
      <c r="A6999" s="98"/>
      <c r="B6999" s="99" t="s">
        <v>8</v>
      </c>
      <c r="C6999" s="98" t="s">
        <v>9</v>
      </c>
      <c r="D6999" s="98" t="s">
        <v>10</v>
      </c>
      <c r="E6999" s="100" t="s">
        <v>1565</v>
      </c>
      <c r="F6999" s="100"/>
      <c r="G6999" s="101" t="s">
        <v>11</v>
      </c>
      <c r="H6999" s="99" t="s">
        <v>12</v>
      </c>
      <c r="I6999" s="99" t="s">
        <v>13</v>
      </c>
      <c r="J6999" s="99" t="s">
        <v>15</v>
      </c>
      <c r="L6999" s="108"/>
      <c r="M6999" s="108"/>
    </row>
    <row r="7000" customFormat="false" ht="25.5" hidden="false" customHeight="false" outlineLevel="0" collapsed="false">
      <c r="A7000" s="122" t="s">
        <v>1578</v>
      </c>
      <c r="B7000" s="123" t="s">
        <v>2100</v>
      </c>
      <c r="C7000" s="122" t="s">
        <v>50</v>
      </c>
      <c r="D7000" s="122" t="s">
        <v>2101</v>
      </c>
      <c r="E7000" s="124" t="s">
        <v>1581</v>
      </c>
      <c r="F7000" s="124"/>
      <c r="G7000" s="125" t="s">
        <v>366</v>
      </c>
      <c r="H7000" s="126" t="n">
        <v>1.05</v>
      </c>
      <c r="I7000" s="127" t="n">
        <f aca="false">L7000</f>
        <v>3.2</v>
      </c>
      <c r="J7000" s="127" t="n">
        <f aca="false">M7000</f>
        <v>3.36</v>
      </c>
      <c r="L7000" s="108" t="n">
        <f aca="false">TRUNC(N7000-N7000*$O$2,2)</f>
        <v>3.2</v>
      </c>
      <c r="M7000" s="108" t="n">
        <f aca="false">TRUNC(O7000-O7000*$O$2,2)</f>
        <v>3.36</v>
      </c>
      <c r="N7000" s="0" t="s">
        <v>2102</v>
      </c>
      <c r="O7000" s="0" t="s">
        <v>3796</v>
      </c>
    </row>
    <row r="7001" customFormat="false" ht="25.5" hidden="false" customHeight="false" outlineLevel="0" collapsed="false">
      <c r="A7001" s="109" t="s">
        <v>1566</v>
      </c>
      <c r="B7001" s="110" t="n">
        <v>10552</v>
      </c>
      <c r="C7001" s="109" t="s">
        <v>50</v>
      </c>
      <c r="D7001" s="109" t="s">
        <v>1734</v>
      </c>
      <c r="E7001" s="111" t="s">
        <v>1621</v>
      </c>
      <c r="F7001" s="111"/>
      <c r="G7001" s="112" t="s">
        <v>1610</v>
      </c>
      <c r="H7001" s="113" t="n">
        <v>0.2</v>
      </c>
      <c r="I7001" s="114" t="n">
        <f aca="false">L7001</f>
        <v>2.84</v>
      </c>
      <c r="J7001" s="114" t="n">
        <f aca="false">M7001</f>
        <v>0.56</v>
      </c>
      <c r="L7001" s="108" t="n">
        <f aca="false">TRUNC(N7001-N7001*$O$2,2)</f>
        <v>2.84</v>
      </c>
      <c r="M7001" s="108" t="n">
        <f aca="false">TRUNC(O7001-O7001*$O$2,2)</f>
        <v>0.56</v>
      </c>
      <c r="N7001" s="0" t="s">
        <v>1735</v>
      </c>
      <c r="O7001" s="0" t="s">
        <v>2352</v>
      </c>
    </row>
    <row r="7002" customFormat="false" ht="25.5" hidden="false" customHeight="false" outlineLevel="0" collapsed="false">
      <c r="A7002" s="122" t="s">
        <v>1578</v>
      </c>
      <c r="B7002" s="123" t="s">
        <v>1616</v>
      </c>
      <c r="C7002" s="122" t="s">
        <v>50</v>
      </c>
      <c r="D7002" s="122" t="s">
        <v>1617</v>
      </c>
      <c r="E7002" s="124" t="s">
        <v>1609</v>
      </c>
      <c r="F7002" s="124"/>
      <c r="G7002" s="125" t="s">
        <v>1610</v>
      </c>
      <c r="H7002" s="126" t="n">
        <v>0.2</v>
      </c>
      <c r="I7002" s="127" t="n">
        <f aca="false">L7002</f>
        <v>10.65</v>
      </c>
      <c r="J7002" s="127" t="n">
        <f aca="false">M7002</f>
        <v>2.13</v>
      </c>
      <c r="L7002" s="108" t="n">
        <f aca="false">TRUNC(N7002-N7002*$O$2,2)</f>
        <v>10.65</v>
      </c>
      <c r="M7002" s="108" t="n">
        <f aca="false">TRUNC(O7002-O7002*$O$2,2)</f>
        <v>2.13</v>
      </c>
      <c r="N7002" s="0" t="s">
        <v>1618</v>
      </c>
      <c r="O7002" s="0" t="s">
        <v>3105</v>
      </c>
    </row>
    <row r="7003" customFormat="false" ht="25.5" hidden="false" customHeight="false" outlineLevel="0" collapsed="false">
      <c r="A7003" s="109" t="s">
        <v>1566</v>
      </c>
      <c r="B7003" s="110" t="n">
        <v>10549</v>
      </c>
      <c r="C7003" s="109" t="s">
        <v>50</v>
      </c>
      <c r="D7003" s="109" t="s">
        <v>1620</v>
      </c>
      <c r="E7003" s="111" t="s">
        <v>1621</v>
      </c>
      <c r="F7003" s="111"/>
      <c r="G7003" s="112" t="s">
        <v>1610</v>
      </c>
      <c r="H7003" s="113" t="n">
        <v>0.2</v>
      </c>
      <c r="I7003" s="114" t="n">
        <f aca="false">L7003</f>
        <v>2.95</v>
      </c>
      <c r="J7003" s="114" t="n">
        <f aca="false">M7003</f>
        <v>0.58</v>
      </c>
      <c r="L7003" s="108" t="n">
        <f aca="false">TRUNC(N7003-N7003*$O$2,2)</f>
        <v>2.95</v>
      </c>
      <c r="M7003" s="108" t="n">
        <f aca="false">TRUNC(O7003-O7003*$O$2,2)</f>
        <v>0.58</v>
      </c>
      <c r="N7003" s="0" t="s">
        <v>1622</v>
      </c>
      <c r="O7003" s="0" t="s">
        <v>1626</v>
      </c>
    </row>
    <row r="7004" customFormat="false" ht="25.5" hidden="false" customHeight="false" outlineLevel="0" collapsed="false">
      <c r="A7004" s="122" t="s">
        <v>1578</v>
      </c>
      <c r="B7004" s="123" t="s">
        <v>1744</v>
      </c>
      <c r="C7004" s="122" t="s">
        <v>50</v>
      </c>
      <c r="D7004" s="122" t="s">
        <v>1745</v>
      </c>
      <c r="E7004" s="124" t="s">
        <v>1609</v>
      </c>
      <c r="F7004" s="124"/>
      <c r="G7004" s="125" t="s">
        <v>1610</v>
      </c>
      <c r="H7004" s="126" t="n">
        <v>0.2</v>
      </c>
      <c r="I7004" s="127" t="n">
        <f aca="false">L7004</f>
        <v>14.93</v>
      </c>
      <c r="J7004" s="127" t="n">
        <f aca="false">M7004</f>
        <v>2.98</v>
      </c>
      <c r="L7004" s="108" t="n">
        <f aca="false">TRUNC(N7004-N7004*$O$2,2)</f>
        <v>14.93</v>
      </c>
      <c r="M7004" s="108" t="n">
        <f aca="false">TRUNC(O7004-O7004*$O$2,2)</f>
        <v>2.98</v>
      </c>
      <c r="N7004" s="0" t="s">
        <v>1746</v>
      </c>
      <c r="O7004" s="0" t="s">
        <v>3104</v>
      </c>
    </row>
    <row r="7005" customFormat="false" ht="13.9" hidden="false" customHeight="true" outlineLevel="0" collapsed="false">
      <c r="A7005" s="134" t="s">
        <v>1630</v>
      </c>
      <c r="B7005" s="134"/>
      <c r="C7005" s="134"/>
      <c r="D7005" s="134"/>
      <c r="E7005" s="134"/>
      <c r="F7005" s="134"/>
      <c r="G7005" s="134"/>
      <c r="H7005" s="134"/>
      <c r="I7005" s="134"/>
      <c r="J7005" s="134"/>
      <c r="L7005" s="108" t="n">
        <f aca="false">TRUNC(N7005-N7005*$O$2,2)</f>
        <v>0</v>
      </c>
      <c r="M7005" s="108" t="n">
        <f aca="false">TRUNC(O7005-O7005*$O$2,2)</f>
        <v>0</v>
      </c>
      <c r="N7005" s="0" t="n">
        <v>0</v>
      </c>
      <c r="O7005" s="0" t="n">
        <v>0</v>
      </c>
    </row>
    <row r="7006" customFormat="false" ht="15" hidden="false" customHeight="false" outlineLevel="0" collapsed="false">
      <c r="A7006" s="98"/>
      <c r="B7006" s="99" t="s">
        <v>8</v>
      </c>
      <c r="C7006" s="98" t="s">
        <v>9</v>
      </c>
      <c r="D7006" s="98" t="s">
        <v>10</v>
      </c>
      <c r="E7006" s="100" t="s">
        <v>1565</v>
      </c>
      <c r="F7006" s="100"/>
      <c r="G7006" s="101" t="s">
        <v>11</v>
      </c>
      <c r="H7006" s="99" t="s">
        <v>12</v>
      </c>
      <c r="I7006" s="99" t="s">
        <v>13</v>
      </c>
      <c r="J7006" s="99" t="s">
        <v>15</v>
      </c>
      <c r="L7006" s="108"/>
      <c r="M7006" s="108"/>
    </row>
    <row r="7007" customFormat="false" ht="12.75" hidden="false" customHeight="false" outlineLevel="0" collapsed="false">
      <c r="A7007" s="122" t="s">
        <v>1578</v>
      </c>
      <c r="B7007" s="123" t="n">
        <v>10362</v>
      </c>
      <c r="C7007" s="122" t="s">
        <v>50</v>
      </c>
      <c r="D7007" s="122" t="s">
        <v>1674</v>
      </c>
      <c r="E7007" s="124" t="s">
        <v>1642</v>
      </c>
      <c r="F7007" s="124"/>
      <c r="G7007" s="125" t="s">
        <v>24</v>
      </c>
      <c r="H7007" s="126" t="n">
        <v>0.0018</v>
      </c>
      <c r="I7007" s="127" t="n">
        <f aca="false">L7007</f>
        <v>9.78</v>
      </c>
      <c r="J7007" s="127" t="n">
        <f aca="false">M7007</f>
        <v>0.01</v>
      </c>
      <c r="L7007" s="108" t="n">
        <f aca="false">TRUNC(N7007-N7007*$O$2,2)</f>
        <v>9.78</v>
      </c>
      <c r="M7007" s="108" t="n">
        <f aca="false">TRUNC(O7007-O7007*$O$2,2)</f>
        <v>0.01</v>
      </c>
      <c r="N7007" s="0" t="s">
        <v>1675</v>
      </c>
      <c r="O7007" s="0" t="s">
        <v>1678</v>
      </c>
    </row>
    <row r="7008" customFormat="false" ht="25.5" hidden="false" customHeight="false" outlineLevel="0" collapsed="false">
      <c r="A7008" s="122" t="s">
        <v>1578</v>
      </c>
      <c r="B7008" s="123" t="s">
        <v>1631</v>
      </c>
      <c r="C7008" s="122" t="s">
        <v>50</v>
      </c>
      <c r="D7008" s="122" t="s">
        <v>1632</v>
      </c>
      <c r="E7008" s="124" t="s">
        <v>1581</v>
      </c>
      <c r="F7008" s="124"/>
      <c r="G7008" s="125" t="s">
        <v>1633</v>
      </c>
      <c r="H7008" s="126" t="n">
        <v>0.00092</v>
      </c>
      <c r="I7008" s="127" t="n">
        <f aca="false">L7008</f>
        <v>9.48</v>
      </c>
      <c r="J7008" s="127" t="n">
        <f aca="false">M7008</f>
        <v>0</v>
      </c>
      <c r="L7008" s="108" t="n">
        <f aca="false">TRUNC(N7008-N7008*$O$2,2)</f>
        <v>9.48</v>
      </c>
      <c r="M7008" s="108" t="n">
        <f aca="false">TRUNC(O7008-O7008*$O$2,2)</f>
        <v>0</v>
      </c>
      <c r="N7008" s="0" t="s">
        <v>1634</v>
      </c>
      <c r="O7008" s="0" t="s">
        <v>1644</v>
      </c>
    </row>
    <row r="7009" customFormat="false" ht="25.5" hidden="false" customHeight="false" outlineLevel="0" collapsed="false">
      <c r="A7009" s="122" t="s">
        <v>1578</v>
      </c>
      <c r="B7009" s="123" t="n">
        <v>10761</v>
      </c>
      <c r="C7009" s="122" t="s">
        <v>50</v>
      </c>
      <c r="D7009" s="122" t="s">
        <v>1641</v>
      </c>
      <c r="E7009" s="124" t="s">
        <v>1642</v>
      </c>
      <c r="F7009" s="124"/>
      <c r="G7009" s="125" t="s">
        <v>24</v>
      </c>
      <c r="H7009" s="126" t="n">
        <v>0.04072</v>
      </c>
      <c r="I7009" s="127" t="n">
        <f aca="false">L7009</f>
        <v>3.9</v>
      </c>
      <c r="J7009" s="127" t="n">
        <f aca="false">M7009</f>
        <v>0.15</v>
      </c>
      <c r="L7009" s="108" t="n">
        <f aca="false">TRUNC(N7009-N7009*$O$2,2)</f>
        <v>3.9</v>
      </c>
      <c r="M7009" s="108" t="n">
        <f aca="false">TRUNC(O7009-O7009*$O$2,2)</f>
        <v>0.15</v>
      </c>
      <c r="N7009" s="0" t="s">
        <v>1643</v>
      </c>
      <c r="O7009" s="0" t="s">
        <v>2077</v>
      </c>
    </row>
    <row r="7010" customFormat="false" ht="25.5" hidden="false" customHeight="false" outlineLevel="0" collapsed="false">
      <c r="A7010" s="122" t="s">
        <v>1578</v>
      </c>
      <c r="B7010" s="123" t="s">
        <v>1654</v>
      </c>
      <c r="C7010" s="122" t="s">
        <v>50</v>
      </c>
      <c r="D7010" s="122" t="s">
        <v>1655</v>
      </c>
      <c r="E7010" s="124" t="s">
        <v>1581</v>
      </c>
      <c r="F7010" s="124"/>
      <c r="G7010" s="125" t="s">
        <v>24</v>
      </c>
      <c r="H7010" s="126" t="n">
        <v>0.00024</v>
      </c>
      <c r="I7010" s="127" t="n">
        <f aca="false">L7010</f>
        <v>10.53</v>
      </c>
      <c r="J7010" s="127" t="n">
        <f aca="false">M7010</f>
        <v>0</v>
      </c>
      <c r="L7010" s="108" t="n">
        <f aca="false">TRUNC(N7010-N7010*$O$2,2)</f>
        <v>10.53</v>
      </c>
      <c r="M7010" s="108" t="n">
        <f aca="false">TRUNC(O7010-O7010*$O$2,2)</f>
        <v>0</v>
      </c>
      <c r="N7010" s="0" t="s">
        <v>1656</v>
      </c>
      <c r="O7010" s="0" t="s">
        <v>1635</v>
      </c>
    </row>
    <row r="7011" customFormat="false" ht="25.5" hidden="false" customHeight="false" outlineLevel="0" collapsed="false">
      <c r="A7011" s="122" t="s">
        <v>1578</v>
      </c>
      <c r="B7011" s="123" t="s">
        <v>2100</v>
      </c>
      <c r="C7011" s="122" t="s">
        <v>50</v>
      </c>
      <c r="D7011" s="122" t="s">
        <v>2101</v>
      </c>
      <c r="E7011" s="124" t="s">
        <v>1581</v>
      </c>
      <c r="F7011" s="124"/>
      <c r="G7011" s="125" t="s">
        <v>366</v>
      </c>
      <c r="H7011" s="126" t="n">
        <v>1.05</v>
      </c>
      <c r="I7011" s="127" t="n">
        <f aca="false">L7011</f>
        <v>3.2</v>
      </c>
      <c r="J7011" s="127" t="n">
        <f aca="false">M7011</f>
        <v>3.36</v>
      </c>
      <c r="L7011" s="108" t="n">
        <f aca="false">TRUNC(N7011-N7011*$O$2,2)</f>
        <v>3.2</v>
      </c>
      <c r="M7011" s="108" t="n">
        <f aca="false">TRUNC(O7011-O7011*$O$2,2)</f>
        <v>3.36</v>
      </c>
      <c r="N7011" s="0" t="s">
        <v>2102</v>
      </c>
      <c r="O7011" s="0" t="s">
        <v>3796</v>
      </c>
    </row>
    <row r="7012" customFormat="false" ht="25.5" hidden="false" customHeight="false" outlineLevel="0" collapsed="false">
      <c r="A7012" s="122" t="s">
        <v>1578</v>
      </c>
      <c r="B7012" s="123" t="s">
        <v>1744</v>
      </c>
      <c r="C7012" s="122" t="s">
        <v>50</v>
      </c>
      <c r="D7012" s="122" t="s">
        <v>1745</v>
      </c>
      <c r="E7012" s="124" t="s">
        <v>1609</v>
      </c>
      <c r="F7012" s="124"/>
      <c r="G7012" s="125" t="s">
        <v>1610</v>
      </c>
      <c r="H7012" s="126" t="n">
        <v>0.2</v>
      </c>
      <c r="I7012" s="127" t="n">
        <f aca="false">L7012</f>
        <v>14.93</v>
      </c>
      <c r="J7012" s="127" t="n">
        <f aca="false">M7012</f>
        <v>2.98</v>
      </c>
      <c r="L7012" s="108" t="n">
        <f aca="false">TRUNC(N7012-N7012*$O$2,2)</f>
        <v>14.93</v>
      </c>
      <c r="M7012" s="108" t="n">
        <f aca="false">TRUNC(O7012-O7012*$O$2,2)</f>
        <v>2.98</v>
      </c>
      <c r="N7012" s="0" t="s">
        <v>1746</v>
      </c>
      <c r="O7012" s="0" t="s">
        <v>3104</v>
      </c>
    </row>
    <row r="7013" customFormat="false" ht="12.75" hidden="false" customHeight="false" outlineLevel="0" collapsed="false">
      <c r="A7013" s="122" t="s">
        <v>1578</v>
      </c>
      <c r="B7013" s="123" t="n">
        <v>4728</v>
      </c>
      <c r="C7013" s="122" t="s">
        <v>50</v>
      </c>
      <c r="D7013" s="122" t="s">
        <v>1667</v>
      </c>
      <c r="E7013" s="124" t="s">
        <v>1581</v>
      </c>
      <c r="F7013" s="124"/>
      <c r="G7013" s="125" t="s">
        <v>24</v>
      </c>
      <c r="H7013" s="126" t="n">
        <v>6E-005</v>
      </c>
      <c r="I7013" s="127" t="n">
        <f aca="false">L7013</f>
        <v>14.5</v>
      </c>
      <c r="J7013" s="127" t="n">
        <f aca="false">M7013</f>
        <v>0</v>
      </c>
      <c r="L7013" s="108" t="n">
        <f aca="false">TRUNC(N7013-N7013*$O$2,2)</f>
        <v>14.5</v>
      </c>
      <c r="M7013" s="108" t="n">
        <f aca="false">TRUNC(O7013-O7013*$O$2,2)</f>
        <v>0</v>
      </c>
      <c r="N7013" s="0" t="s">
        <v>1668</v>
      </c>
      <c r="O7013" s="0" t="s">
        <v>1635</v>
      </c>
    </row>
    <row r="7014" customFormat="false" ht="12.75" hidden="false" customHeight="false" outlineLevel="0" collapsed="false">
      <c r="A7014" s="122" t="s">
        <v>1578</v>
      </c>
      <c r="B7014" s="123" t="n">
        <v>10517</v>
      </c>
      <c r="C7014" s="122" t="s">
        <v>50</v>
      </c>
      <c r="D7014" s="122" t="s">
        <v>1669</v>
      </c>
      <c r="E7014" s="124" t="s">
        <v>1642</v>
      </c>
      <c r="F7014" s="124"/>
      <c r="G7014" s="125" t="s">
        <v>1670</v>
      </c>
      <c r="H7014" s="126" t="n">
        <v>0.00016</v>
      </c>
      <c r="I7014" s="127" t="n">
        <f aca="false">L7014</f>
        <v>234.15</v>
      </c>
      <c r="J7014" s="127" t="n">
        <f aca="false">M7014</f>
        <v>0.03</v>
      </c>
      <c r="L7014" s="108" t="n">
        <f aca="false">TRUNC(N7014-N7014*$O$2,2)</f>
        <v>234.15</v>
      </c>
      <c r="M7014" s="108" t="n">
        <f aca="false">TRUNC(O7014-O7014*$O$2,2)</f>
        <v>0.03</v>
      </c>
      <c r="N7014" s="0" t="s">
        <v>1671</v>
      </c>
      <c r="O7014" s="0" t="s">
        <v>1788</v>
      </c>
    </row>
    <row r="7015" customFormat="false" ht="12.75" hidden="false" customHeight="false" outlineLevel="0" collapsed="false">
      <c r="A7015" s="122" t="s">
        <v>1578</v>
      </c>
      <c r="B7015" s="123" t="n">
        <v>10599</v>
      </c>
      <c r="C7015" s="122" t="s">
        <v>50</v>
      </c>
      <c r="D7015" s="122" t="s">
        <v>1648</v>
      </c>
      <c r="E7015" s="124" t="s">
        <v>1581</v>
      </c>
      <c r="F7015" s="124"/>
      <c r="G7015" s="125" t="s">
        <v>24</v>
      </c>
      <c r="H7015" s="126" t="n">
        <v>0.00072</v>
      </c>
      <c r="I7015" s="127" t="n">
        <f aca="false">L7015</f>
        <v>14.04</v>
      </c>
      <c r="J7015" s="127" t="n">
        <f aca="false">M7015</f>
        <v>0</v>
      </c>
      <c r="L7015" s="108" t="n">
        <f aca="false">TRUNC(N7015-N7015*$O$2,2)</f>
        <v>14.04</v>
      </c>
      <c r="M7015" s="108" t="n">
        <f aca="false">TRUNC(O7015-O7015*$O$2,2)</f>
        <v>0</v>
      </c>
      <c r="N7015" s="0" t="s">
        <v>1649</v>
      </c>
      <c r="O7015" s="0" t="s">
        <v>1644</v>
      </c>
    </row>
    <row r="7016" customFormat="false" ht="12.75" hidden="false" customHeight="false" outlineLevel="0" collapsed="false">
      <c r="A7016" s="122" t="s">
        <v>1578</v>
      </c>
      <c r="B7016" s="123" t="n">
        <v>158</v>
      </c>
      <c r="C7016" s="122" t="s">
        <v>50</v>
      </c>
      <c r="D7016" s="122" t="s">
        <v>1676</v>
      </c>
      <c r="E7016" s="124" t="s">
        <v>1581</v>
      </c>
      <c r="F7016" s="124"/>
      <c r="G7016" s="125" t="s">
        <v>24</v>
      </c>
      <c r="H7016" s="126" t="n">
        <v>0.04072</v>
      </c>
      <c r="I7016" s="127" t="n">
        <f aca="false">L7016</f>
        <v>10.92</v>
      </c>
      <c r="J7016" s="127" t="n">
        <f aca="false">M7016</f>
        <v>0.44</v>
      </c>
      <c r="L7016" s="108" t="n">
        <f aca="false">TRUNC(N7016-N7016*$O$2,2)</f>
        <v>10.92</v>
      </c>
      <c r="M7016" s="108" t="n">
        <f aca="false">TRUNC(O7016-O7016*$O$2,2)</f>
        <v>0.44</v>
      </c>
      <c r="N7016" s="0" t="s">
        <v>1677</v>
      </c>
      <c r="O7016" s="0" t="s">
        <v>1933</v>
      </c>
    </row>
    <row r="7017" customFormat="false" ht="12.75" hidden="false" customHeight="false" outlineLevel="0" collapsed="false">
      <c r="A7017" s="122" t="s">
        <v>1578</v>
      </c>
      <c r="B7017" s="123" t="n">
        <v>11242</v>
      </c>
      <c r="C7017" s="122" t="s">
        <v>50</v>
      </c>
      <c r="D7017" s="122" t="s">
        <v>1829</v>
      </c>
      <c r="E7017" s="124" t="s">
        <v>1581</v>
      </c>
      <c r="F7017" s="124"/>
      <c r="G7017" s="125" t="s">
        <v>24</v>
      </c>
      <c r="H7017" s="126" t="n">
        <v>2E-005</v>
      </c>
      <c r="I7017" s="127" t="n">
        <f aca="false">L7017</f>
        <v>26.53</v>
      </c>
      <c r="J7017" s="127" t="n">
        <f aca="false">M7017</f>
        <v>0</v>
      </c>
      <c r="L7017" s="108" t="n">
        <f aca="false">TRUNC(N7017-N7017*$O$2,2)</f>
        <v>26.53</v>
      </c>
      <c r="M7017" s="108" t="n">
        <f aca="false">TRUNC(O7017-O7017*$O$2,2)</f>
        <v>0</v>
      </c>
      <c r="N7017" s="0" t="s">
        <v>1830</v>
      </c>
      <c r="O7017" s="0" t="s">
        <v>1635</v>
      </c>
    </row>
    <row r="7018" customFormat="false" ht="12.75" hidden="false" customHeight="false" outlineLevel="0" collapsed="false">
      <c r="A7018" s="122" t="s">
        <v>1578</v>
      </c>
      <c r="B7018" s="123" t="n">
        <v>11240</v>
      </c>
      <c r="C7018" s="122" t="s">
        <v>50</v>
      </c>
      <c r="D7018" s="122" t="s">
        <v>1782</v>
      </c>
      <c r="E7018" s="124" t="s">
        <v>1581</v>
      </c>
      <c r="F7018" s="124"/>
      <c r="G7018" s="125" t="s">
        <v>24</v>
      </c>
      <c r="H7018" s="126" t="n">
        <v>4E-005</v>
      </c>
      <c r="I7018" s="127" t="n">
        <f aca="false">L7018</f>
        <v>37.22</v>
      </c>
      <c r="J7018" s="127" t="n">
        <f aca="false">M7018</f>
        <v>0</v>
      </c>
      <c r="L7018" s="108" t="n">
        <f aca="false">TRUNC(N7018-N7018*$O$2,2)</f>
        <v>37.22</v>
      </c>
      <c r="M7018" s="108" t="n">
        <f aca="false">TRUNC(O7018-O7018*$O$2,2)</f>
        <v>0</v>
      </c>
      <c r="N7018" s="0" t="s">
        <v>1783</v>
      </c>
      <c r="O7018" s="0" t="s">
        <v>1635</v>
      </c>
    </row>
    <row r="7019" customFormat="false" ht="25.5" hidden="false" customHeight="false" outlineLevel="0" collapsed="false">
      <c r="A7019" s="122" t="s">
        <v>1578</v>
      </c>
      <c r="B7019" s="123" t="s">
        <v>1664</v>
      </c>
      <c r="C7019" s="122" t="s">
        <v>50</v>
      </c>
      <c r="D7019" s="122" t="s">
        <v>1665</v>
      </c>
      <c r="E7019" s="124" t="s">
        <v>1581</v>
      </c>
      <c r="F7019" s="124"/>
      <c r="G7019" s="125" t="s">
        <v>24</v>
      </c>
      <c r="H7019" s="126" t="n">
        <v>8E-005</v>
      </c>
      <c r="I7019" s="127" t="n">
        <f aca="false">L7019</f>
        <v>13.69</v>
      </c>
      <c r="J7019" s="127" t="n">
        <f aca="false">M7019</f>
        <v>0</v>
      </c>
      <c r="L7019" s="108" t="n">
        <f aca="false">TRUNC(N7019-N7019*$O$2,2)</f>
        <v>13.69</v>
      </c>
      <c r="M7019" s="108" t="n">
        <f aca="false">TRUNC(O7019-O7019*$O$2,2)</f>
        <v>0</v>
      </c>
      <c r="N7019" s="0" t="s">
        <v>1666</v>
      </c>
      <c r="O7019" s="0" t="s">
        <v>1635</v>
      </c>
    </row>
    <row r="7020" customFormat="false" ht="25.5" hidden="false" customHeight="false" outlineLevel="0" collapsed="false">
      <c r="A7020" s="122" t="s">
        <v>1578</v>
      </c>
      <c r="B7020" s="123" t="s">
        <v>1659</v>
      </c>
      <c r="C7020" s="122" t="s">
        <v>50</v>
      </c>
      <c r="D7020" s="122" t="s">
        <v>1660</v>
      </c>
      <c r="E7020" s="124" t="s">
        <v>1581</v>
      </c>
      <c r="F7020" s="124"/>
      <c r="G7020" s="125" t="s">
        <v>1633</v>
      </c>
      <c r="H7020" s="126" t="n">
        <v>0.0003</v>
      </c>
      <c r="I7020" s="127" t="n">
        <f aca="false">L7020</f>
        <v>50.57</v>
      </c>
      <c r="J7020" s="127" t="n">
        <f aca="false">M7020</f>
        <v>0</v>
      </c>
      <c r="L7020" s="108" t="n">
        <f aca="false">TRUNC(N7020-N7020*$O$2,2)</f>
        <v>50.57</v>
      </c>
      <c r="M7020" s="108" t="n">
        <f aca="false">TRUNC(O7020-O7020*$O$2,2)</f>
        <v>0</v>
      </c>
      <c r="N7020" s="0" t="s">
        <v>1661</v>
      </c>
      <c r="O7020" s="0" t="s">
        <v>1644</v>
      </c>
    </row>
    <row r="7021" customFormat="false" ht="12.75" hidden="false" customHeight="false" outlineLevel="0" collapsed="false">
      <c r="A7021" s="122" t="s">
        <v>1578</v>
      </c>
      <c r="B7021" s="123" t="n">
        <v>10492</v>
      </c>
      <c r="C7021" s="122" t="s">
        <v>50</v>
      </c>
      <c r="D7021" s="122" t="s">
        <v>1662</v>
      </c>
      <c r="E7021" s="124" t="s">
        <v>1581</v>
      </c>
      <c r="F7021" s="124"/>
      <c r="G7021" s="125" t="s">
        <v>24</v>
      </c>
      <c r="H7021" s="126" t="n">
        <v>0.0018</v>
      </c>
      <c r="I7021" s="127" t="n">
        <f aca="false">L7021</f>
        <v>148.29</v>
      </c>
      <c r="J7021" s="127" t="n">
        <f aca="false">M7021</f>
        <v>0.26</v>
      </c>
      <c r="L7021" s="108" t="n">
        <f aca="false">TRUNC(N7021-N7021*$O$2,2)</f>
        <v>148.29</v>
      </c>
      <c r="M7021" s="108" t="n">
        <f aca="false">TRUNC(O7021-O7021*$O$2,2)</f>
        <v>0.26</v>
      </c>
      <c r="N7021" s="0" t="s">
        <v>1663</v>
      </c>
      <c r="O7021" s="0" t="s">
        <v>2385</v>
      </c>
    </row>
    <row r="7022" customFormat="false" ht="12.75" hidden="false" customHeight="false" outlineLevel="0" collapsed="false">
      <c r="A7022" s="122" t="s">
        <v>1578</v>
      </c>
      <c r="B7022" s="123" t="n">
        <v>10596</v>
      </c>
      <c r="C7022" s="122" t="s">
        <v>50</v>
      </c>
      <c r="D7022" s="122" t="s">
        <v>1672</v>
      </c>
      <c r="E7022" s="124" t="s">
        <v>1581</v>
      </c>
      <c r="F7022" s="124"/>
      <c r="G7022" s="125" t="s">
        <v>24</v>
      </c>
      <c r="H7022" s="126" t="n">
        <v>0.0018</v>
      </c>
      <c r="I7022" s="127" t="n">
        <f aca="false">L7022</f>
        <v>3.82</v>
      </c>
      <c r="J7022" s="127" t="n">
        <f aca="false">M7022</f>
        <v>0</v>
      </c>
      <c r="L7022" s="108" t="n">
        <f aca="false">TRUNC(N7022-N7022*$O$2,2)</f>
        <v>3.82</v>
      </c>
      <c r="M7022" s="108" t="n">
        <f aca="false">TRUNC(O7022-O7022*$O$2,2)</f>
        <v>0</v>
      </c>
      <c r="N7022" s="0" t="s">
        <v>1673</v>
      </c>
      <c r="O7022" s="0" t="s">
        <v>1635</v>
      </c>
    </row>
    <row r="7023" customFormat="false" ht="25.5" hidden="false" customHeight="false" outlineLevel="0" collapsed="false">
      <c r="A7023" s="122" t="s">
        <v>1578</v>
      </c>
      <c r="B7023" s="123" t="s">
        <v>1645</v>
      </c>
      <c r="C7023" s="122" t="s">
        <v>50</v>
      </c>
      <c r="D7023" s="122" t="s">
        <v>1646</v>
      </c>
      <c r="E7023" s="124" t="s">
        <v>1581</v>
      </c>
      <c r="F7023" s="124"/>
      <c r="G7023" s="125" t="s">
        <v>24</v>
      </c>
      <c r="H7023" s="126" t="n">
        <v>4E-005</v>
      </c>
      <c r="I7023" s="127" t="n">
        <f aca="false">L7023</f>
        <v>140.49</v>
      </c>
      <c r="J7023" s="127" t="n">
        <f aca="false">M7023</f>
        <v>0</v>
      </c>
      <c r="L7023" s="108" t="n">
        <f aca="false">TRUNC(N7023-N7023*$O$2,2)</f>
        <v>140.49</v>
      </c>
      <c r="M7023" s="108" t="n">
        <f aca="false">TRUNC(O7023-O7023*$O$2,2)</f>
        <v>0</v>
      </c>
      <c r="N7023" s="0" t="s">
        <v>1647</v>
      </c>
      <c r="O7023" s="0" t="s">
        <v>1635</v>
      </c>
    </row>
    <row r="7024" customFormat="false" ht="12.75" hidden="false" customHeight="false" outlineLevel="0" collapsed="false">
      <c r="A7024" s="122" t="s">
        <v>1578</v>
      </c>
      <c r="B7024" s="123" t="n">
        <v>2378</v>
      </c>
      <c r="C7024" s="122" t="s">
        <v>50</v>
      </c>
      <c r="D7024" s="122" t="s">
        <v>1657</v>
      </c>
      <c r="E7024" s="124" t="s">
        <v>1581</v>
      </c>
      <c r="F7024" s="124"/>
      <c r="G7024" s="125" t="s">
        <v>24</v>
      </c>
      <c r="H7024" s="126" t="n">
        <v>0.0319</v>
      </c>
      <c r="I7024" s="127" t="n">
        <f aca="false">L7024</f>
        <v>3.51</v>
      </c>
      <c r="J7024" s="127" t="n">
        <f aca="false">M7024</f>
        <v>0.1</v>
      </c>
      <c r="L7024" s="108" t="n">
        <f aca="false">TRUNC(N7024-N7024*$O$2,2)</f>
        <v>3.51</v>
      </c>
      <c r="M7024" s="108" t="n">
        <f aca="false">TRUNC(O7024-O7024*$O$2,2)</f>
        <v>0.1</v>
      </c>
      <c r="N7024" s="0" t="s">
        <v>1658</v>
      </c>
      <c r="O7024" s="0" t="s">
        <v>1831</v>
      </c>
    </row>
    <row r="7025" customFormat="false" ht="12.75" hidden="false" customHeight="false" outlineLevel="0" collapsed="false">
      <c r="A7025" s="122" t="s">
        <v>1578</v>
      </c>
      <c r="B7025" s="123" t="n">
        <v>10788</v>
      </c>
      <c r="C7025" s="122" t="s">
        <v>50</v>
      </c>
      <c r="D7025" s="122" t="s">
        <v>1650</v>
      </c>
      <c r="E7025" s="124" t="s">
        <v>1581</v>
      </c>
      <c r="F7025" s="124"/>
      <c r="G7025" s="125" t="s">
        <v>24</v>
      </c>
      <c r="H7025" s="126" t="n">
        <v>4E-005</v>
      </c>
      <c r="I7025" s="127" t="n">
        <f aca="false">L7025</f>
        <v>28.8</v>
      </c>
      <c r="J7025" s="127" t="n">
        <f aca="false">M7025</f>
        <v>0</v>
      </c>
      <c r="L7025" s="108" t="n">
        <f aca="false">TRUNC(N7025-N7025*$O$2,2)</f>
        <v>28.8</v>
      </c>
      <c r="M7025" s="108" t="n">
        <f aca="false">TRUNC(O7025-O7025*$O$2,2)</f>
        <v>0</v>
      </c>
      <c r="N7025" s="0" t="s">
        <v>1651</v>
      </c>
      <c r="O7025" s="0" t="s">
        <v>1635</v>
      </c>
    </row>
    <row r="7026" customFormat="false" ht="12.75" hidden="false" customHeight="false" outlineLevel="0" collapsed="false">
      <c r="A7026" s="122" t="s">
        <v>1578</v>
      </c>
      <c r="B7026" s="123" t="n">
        <v>941</v>
      </c>
      <c r="C7026" s="122" t="s">
        <v>50</v>
      </c>
      <c r="D7026" s="122" t="s">
        <v>1652</v>
      </c>
      <c r="E7026" s="124" t="s">
        <v>1581</v>
      </c>
      <c r="F7026" s="124"/>
      <c r="G7026" s="125" t="s">
        <v>24</v>
      </c>
      <c r="H7026" s="126" t="n">
        <v>0.0006</v>
      </c>
      <c r="I7026" s="127" t="n">
        <f aca="false">L7026</f>
        <v>148.56</v>
      </c>
      <c r="J7026" s="127" t="n">
        <f aca="false">M7026</f>
        <v>0.08</v>
      </c>
      <c r="L7026" s="108" t="n">
        <f aca="false">TRUNC(N7026-N7026*$O$2,2)</f>
        <v>148.56</v>
      </c>
      <c r="M7026" s="108" t="n">
        <f aca="false">TRUNC(O7026-O7026*$O$2,2)</f>
        <v>0.08</v>
      </c>
      <c r="N7026" s="0" t="s">
        <v>1653</v>
      </c>
      <c r="O7026" s="0" t="s">
        <v>1917</v>
      </c>
    </row>
    <row r="7027" customFormat="false" ht="12.75" hidden="false" customHeight="false" outlineLevel="0" collapsed="false">
      <c r="A7027" s="122" t="s">
        <v>1578</v>
      </c>
      <c r="B7027" s="123" t="n">
        <v>10579</v>
      </c>
      <c r="C7027" s="122" t="s">
        <v>50</v>
      </c>
      <c r="D7027" s="122" t="s">
        <v>1818</v>
      </c>
      <c r="E7027" s="124" t="s">
        <v>1581</v>
      </c>
      <c r="F7027" s="124"/>
      <c r="G7027" s="125" t="s">
        <v>24</v>
      </c>
      <c r="H7027" s="126" t="n">
        <v>4E-005</v>
      </c>
      <c r="I7027" s="127" t="n">
        <f aca="false">L7027</f>
        <v>20.98</v>
      </c>
      <c r="J7027" s="127" t="n">
        <f aca="false">M7027</f>
        <v>0</v>
      </c>
      <c r="L7027" s="108" t="n">
        <f aca="false">TRUNC(N7027-N7027*$O$2,2)</f>
        <v>20.98</v>
      </c>
      <c r="M7027" s="108" t="n">
        <f aca="false">TRUNC(O7027-O7027*$O$2,2)</f>
        <v>0</v>
      </c>
      <c r="N7027" s="0" t="s">
        <v>1819</v>
      </c>
      <c r="O7027" s="0" t="s">
        <v>1635</v>
      </c>
    </row>
    <row r="7028" customFormat="false" ht="12.75" hidden="false" customHeight="false" outlineLevel="0" collapsed="false">
      <c r="A7028" s="122" t="s">
        <v>1578</v>
      </c>
      <c r="B7028" s="123" t="n">
        <v>4729</v>
      </c>
      <c r="C7028" s="122" t="s">
        <v>50</v>
      </c>
      <c r="D7028" s="122" t="s">
        <v>1636</v>
      </c>
      <c r="E7028" s="124" t="s">
        <v>1581</v>
      </c>
      <c r="F7028" s="124"/>
      <c r="G7028" s="125" t="s">
        <v>24</v>
      </c>
      <c r="H7028" s="126" t="n">
        <v>2E-005</v>
      </c>
      <c r="I7028" s="127" t="n">
        <f aca="false">L7028</f>
        <v>24.58</v>
      </c>
      <c r="J7028" s="127" t="n">
        <f aca="false">M7028</f>
        <v>0</v>
      </c>
      <c r="L7028" s="108" t="n">
        <f aca="false">TRUNC(N7028-N7028*$O$2,2)</f>
        <v>24.58</v>
      </c>
      <c r="M7028" s="108" t="n">
        <f aca="false">TRUNC(O7028-O7028*$O$2,2)</f>
        <v>0</v>
      </c>
      <c r="N7028" s="0" t="s">
        <v>1637</v>
      </c>
      <c r="O7028" s="0" t="s">
        <v>1635</v>
      </c>
    </row>
    <row r="7029" customFormat="false" ht="12.75" hidden="false" customHeight="false" outlineLevel="0" collapsed="false">
      <c r="A7029" s="122" t="s">
        <v>1578</v>
      </c>
      <c r="B7029" s="123" t="n">
        <v>1651</v>
      </c>
      <c r="C7029" s="122" t="s">
        <v>50</v>
      </c>
      <c r="D7029" s="122" t="s">
        <v>1638</v>
      </c>
      <c r="E7029" s="124" t="s">
        <v>1581</v>
      </c>
      <c r="F7029" s="124"/>
      <c r="G7029" s="125" t="s">
        <v>1639</v>
      </c>
      <c r="H7029" s="126" t="n">
        <v>0.00032</v>
      </c>
      <c r="I7029" s="127" t="n">
        <f aca="false">L7029</f>
        <v>4.95</v>
      </c>
      <c r="J7029" s="127" t="n">
        <f aca="false">M7029</f>
        <v>0</v>
      </c>
      <c r="L7029" s="108" t="n">
        <f aca="false">TRUNC(N7029-N7029*$O$2,2)</f>
        <v>4.95</v>
      </c>
      <c r="M7029" s="108" t="n">
        <f aca="false">TRUNC(O7029-O7029*$O$2,2)</f>
        <v>0</v>
      </c>
      <c r="N7029" s="0" t="s">
        <v>1640</v>
      </c>
      <c r="O7029" s="0" t="s">
        <v>1635</v>
      </c>
    </row>
    <row r="7030" customFormat="false" ht="25.5" hidden="false" customHeight="false" outlineLevel="0" collapsed="false">
      <c r="A7030" s="122" t="s">
        <v>1578</v>
      </c>
      <c r="B7030" s="123" t="s">
        <v>1616</v>
      </c>
      <c r="C7030" s="122" t="s">
        <v>50</v>
      </c>
      <c r="D7030" s="122" t="s">
        <v>1617</v>
      </c>
      <c r="E7030" s="124" t="s">
        <v>1609</v>
      </c>
      <c r="F7030" s="124"/>
      <c r="G7030" s="125" t="s">
        <v>1610</v>
      </c>
      <c r="H7030" s="126" t="n">
        <v>0.2</v>
      </c>
      <c r="I7030" s="127" t="n">
        <f aca="false">L7030</f>
        <v>10.65</v>
      </c>
      <c r="J7030" s="127" t="n">
        <f aca="false">M7030</f>
        <v>2.13</v>
      </c>
      <c r="L7030" s="108" t="n">
        <f aca="false">TRUNC(N7030-N7030*$O$2,2)</f>
        <v>10.65</v>
      </c>
      <c r="M7030" s="108" t="n">
        <f aca="false">TRUNC(O7030-O7030*$O$2,2)</f>
        <v>2.13</v>
      </c>
      <c r="N7030" s="0" t="s">
        <v>1618</v>
      </c>
      <c r="O7030" s="0" t="s">
        <v>3105</v>
      </c>
    </row>
    <row r="7031" customFormat="false" ht="12.75" hidden="false" customHeight="false" outlineLevel="0" collapsed="false">
      <c r="A7031" s="122" t="s">
        <v>1578</v>
      </c>
      <c r="B7031" s="123" t="n">
        <v>11241</v>
      </c>
      <c r="C7031" s="122" t="s">
        <v>50</v>
      </c>
      <c r="D7031" s="122" t="s">
        <v>1836</v>
      </c>
      <c r="E7031" s="124" t="s">
        <v>1581</v>
      </c>
      <c r="F7031" s="124"/>
      <c r="G7031" s="125" t="s">
        <v>24</v>
      </c>
      <c r="H7031" s="126" t="n">
        <v>4E-005</v>
      </c>
      <c r="I7031" s="127" t="n">
        <f aca="false">L7031</f>
        <v>127.22</v>
      </c>
      <c r="J7031" s="127" t="n">
        <f aca="false">M7031</f>
        <v>0</v>
      </c>
      <c r="L7031" s="108" t="n">
        <f aca="false">TRUNC(N7031-N7031*$O$2,2)</f>
        <v>127.22</v>
      </c>
      <c r="M7031" s="108" t="n">
        <f aca="false">TRUNC(O7031-O7031*$O$2,2)</f>
        <v>0</v>
      </c>
      <c r="N7031" s="0" t="s">
        <v>1837</v>
      </c>
      <c r="O7031" s="0" t="s">
        <v>1635</v>
      </c>
    </row>
    <row r="7032" customFormat="false" ht="12.75" hidden="false" customHeight="false" outlineLevel="0" collapsed="false">
      <c r="A7032" s="115"/>
      <c r="B7032" s="115"/>
      <c r="C7032" s="115"/>
      <c r="D7032" s="115"/>
      <c r="E7032" s="115"/>
      <c r="F7032" s="116"/>
      <c r="G7032" s="115"/>
      <c r="H7032" s="116"/>
      <c r="I7032" s="115"/>
      <c r="J7032" s="116"/>
      <c r="L7032" s="108"/>
      <c r="M7032" s="108" t="n">
        <f aca="false">TRUNC(O7032-O7032*$O$2,2)</f>
        <v>5.11</v>
      </c>
      <c r="N7032" s="0" t="s">
        <v>1574</v>
      </c>
      <c r="O7032" s="0" t="n">
        <v>6.55</v>
      </c>
    </row>
    <row r="7033" customFormat="false" ht="12.75" hidden="false" customHeight="false" outlineLevel="0" collapsed="false">
      <c r="A7033" s="115"/>
      <c r="B7033" s="115"/>
      <c r="C7033" s="115"/>
      <c r="D7033" s="115"/>
      <c r="E7033" s="115"/>
      <c r="F7033" s="116"/>
      <c r="G7033" s="115"/>
      <c r="H7033" s="117" t="s">
        <v>1575</v>
      </c>
      <c r="I7033" s="117"/>
      <c r="J7033" s="118" t="n">
        <f aca="false">M7033</f>
        <v>11.76</v>
      </c>
      <c r="L7033" s="108" t="n">
        <f aca="false">TRUNC(N7033-N7033*$O$2,2)</f>
        <v>0</v>
      </c>
      <c r="M7033" s="108" t="n">
        <f aca="false">TRUNC(O7033-O7033*$O$2,2)</f>
        <v>11.76</v>
      </c>
      <c r="N7033" s="0" t="n">
        <v>0</v>
      </c>
      <c r="O7033" s="0" t="n">
        <v>15.07</v>
      </c>
    </row>
    <row r="7034" customFormat="false" ht="13.5" hidden="false" customHeight="false" outlineLevel="0" collapsed="false">
      <c r="A7034" s="30"/>
      <c r="B7034" s="30"/>
      <c r="C7034" s="30"/>
      <c r="D7034" s="30"/>
      <c r="E7034" s="30"/>
      <c r="F7034" s="30"/>
      <c r="G7034" s="30"/>
      <c r="H7034" s="119"/>
      <c r="I7034" s="30"/>
      <c r="J7034" s="120"/>
      <c r="L7034" s="108"/>
      <c r="M7034" s="108" t="n">
        <f aca="false">TRUNC(O7034-O7034*$O$2,2)</f>
        <v>4039.11</v>
      </c>
      <c r="N7034" s="0" t="s">
        <v>1576</v>
      </c>
      <c r="O7034" s="0" t="n">
        <v>5175.03</v>
      </c>
    </row>
    <row r="7035" customFormat="false" ht="13.5" hidden="false" customHeight="false" outlineLevel="0" collapsed="false">
      <c r="A7035" s="121"/>
      <c r="B7035" s="121"/>
      <c r="C7035" s="121"/>
      <c r="D7035" s="121"/>
      <c r="E7035" s="121"/>
      <c r="F7035" s="121"/>
      <c r="G7035" s="121"/>
      <c r="H7035" s="121"/>
      <c r="I7035" s="121"/>
      <c r="J7035" s="121"/>
      <c r="L7035" s="108" t="n">
        <f aca="false">TRUNC(N7035-N7035*$O$2,2)</f>
        <v>0</v>
      </c>
      <c r="M7035" s="108" t="n">
        <f aca="false">TRUNC(O7035-O7035*$O$2,2)</f>
        <v>0</v>
      </c>
      <c r="N7035" s="0" t="n">
        <v>0</v>
      </c>
      <c r="O7035" s="0" t="n">
        <v>0</v>
      </c>
    </row>
    <row r="7036" customFormat="false" ht="15" hidden="false" customHeight="false" outlineLevel="0" collapsed="false">
      <c r="A7036" s="98" t="s">
        <v>1079</v>
      </c>
      <c r="B7036" s="99" t="s">
        <v>8</v>
      </c>
      <c r="C7036" s="98" t="s">
        <v>9</v>
      </c>
      <c r="D7036" s="98" t="s">
        <v>10</v>
      </c>
      <c r="E7036" s="100" t="s">
        <v>1565</v>
      </c>
      <c r="F7036" s="100"/>
      <c r="G7036" s="101" t="s">
        <v>11</v>
      </c>
      <c r="H7036" s="99" t="s">
        <v>12</v>
      </c>
      <c r="I7036" s="99" t="s">
        <v>13</v>
      </c>
      <c r="J7036" s="99" t="s">
        <v>15</v>
      </c>
      <c r="L7036" s="108"/>
      <c r="M7036" s="108"/>
    </row>
    <row r="7037" customFormat="false" ht="39.6" hidden="false" customHeight="true" outlineLevel="0" collapsed="false">
      <c r="A7037" s="102" t="s">
        <v>1566</v>
      </c>
      <c r="B7037" s="103" t="s">
        <v>1080</v>
      </c>
      <c r="C7037" s="102" t="s">
        <v>50</v>
      </c>
      <c r="D7037" s="102" t="s">
        <v>1081</v>
      </c>
      <c r="E7037" s="104" t="s">
        <v>3774</v>
      </c>
      <c r="F7037" s="104"/>
      <c r="G7037" s="105" t="s">
        <v>24</v>
      </c>
      <c r="H7037" s="106" t="n">
        <v>1</v>
      </c>
      <c r="I7037" s="107" t="n">
        <f aca="false">L7037</f>
        <v>15.06</v>
      </c>
      <c r="J7037" s="107" t="n">
        <f aca="false">M7037</f>
        <v>15.06</v>
      </c>
      <c r="L7037" s="108" t="n">
        <f aca="false">TRUNC(N7037-N7037*$O$2,2)</f>
        <v>15.06</v>
      </c>
      <c r="M7037" s="108" t="n">
        <f aca="false">TRUNC(O7037-O7037*$O$2,2)</f>
        <v>15.06</v>
      </c>
      <c r="N7037" s="0" t="n">
        <v>19.3</v>
      </c>
      <c r="O7037" s="0" t="n">
        <v>19.3</v>
      </c>
    </row>
    <row r="7038" customFormat="false" ht="15" hidden="false" customHeight="false" outlineLevel="0" collapsed="false">
      <c r="A7038" s="98"/>
      <c r="B7038" s="99" t="s">
        <v>8</v>
      </c>
      <c r="C7038" s="98" t="s">
        <v>9</v>
      </c>
      <c r="D7038" s="98" t="s">
        <v>10</v>
      </c>
      <c r="E7038" s="100" t="s">
        <v>1565</v>
      </c>
      <c r="F7038" s="100"/>
      <c r="G7038" s="101" t="s">
        <v>11</v>
      </c>
      <c r="H7038" s="99" t="s">
        <v>12</v>
      </c>
      <c r="I7038" s="99" t="s">
        <v>13</v>
      </c>
      <c r="J7038" s="99" t="s">
        <v>15</v>
      </c>
      <c r="L7038" s="108"/>
      <c r="M7038" s="108"/>
    </row>
    <row r="7039" customFormat="false" ht="25.5" hidden="false" customHeight="false" outlineLevel="0" collapsed="false">
      <c r="A7039" s="122" t="s">
        <v>1578</v>
      </c>
      <c r="B7039" s="123" t="s">
        <v>1744</v>
      </c>
      <c r="C7039" s="122" t="s">
        <v>50</v>
      </c>
      <c r="D7039" s="122" t="s">
        <v>1745</v>
      </c>
      <c r="E7039" s="124" t="s">
        <v>1609</v>
      </c>
      <c r="F7039" s="124"/>
      <c r="G7039" s="125" t="s">
        <v>1610</v>
      </c>
      <c r="H7039" s="126" t="n">
        <v>0.3</v>
      </c>
      <c r="I7039" s="127" t="n">
        <f aca="false">L7039</f>
        <v>14.93</v>
      </c>
      <c r="J7039" s="127" t="n">
        <f aca="false">M7039</f>
        <v>4.47</v>
      </c>
      <c r="L7039" s="108" t="n">
        <f aca="false">TRUNC(N7039-N7039*$O$2,2)</f>
        <v>14.93</v>
      </c>
      <c r="M7039" s="108" t="n">
        <f aca="false">TRUNC(O7039-O7039*$O$2,2)</f>
        <v>4.47</v>
      </c>
      <c r="N7039" s="0" t="s">
        <v>1746</v>
      </c>
      <c r="O7039" s="0" t="s">
        <v>3751</v>
      </c>
    </row>
    <row r="7040" customFormat="false" ht="25.5" hidden="false" customHeight="false" outlineLevel="0" collapsed="false">
      <c r="A7040" s="109" t="s">
        <v>1566</v>
      </c>
      <c r="B7040" s="110" t="n">
        <v>10552</v>
      </c>
      <c r="C7040" s="109" t="s">
        <v>50</v>
      </c>
      <c r="D7040" s="109" t="s">
        <v>1734</v>
      </c>
      <c r="E7040" s="111" t="s">
        <v>1621</v>
      </c>
      <c r="F7040" s="111"/>
      <c r="G7040" s="112" t="s">
        <v>1610</v>
      </c>
      <c r="H7040" s="113" t="n">
        <v>0.3</v>
      </c>
      <c r="I7040" s="114" t="n">
        <f aca="false">L7040</f>
        <v>2.84</v>
      </c>
      <c r="J7040" s="114" t="n">
        <f aca="false">M7040</f>
        <v>0.85</v>
      </c>
      <c r="L7040" s="108" t="n">
        <f aca="false">TRUNC(N7040-N7040*$O$2,2)</f>
        <v>2.84</v>
      </c>
      <c r="M7040" s="108" t="n">
        <f aca="false">TRUNC(O7040-O7040*$O$2,2)</f>
        <v>0.85</v>
      </c>
      <c r="N7040" s="0" t="s">
        <v>1735</v>
      </c>
      <c r="O7040" s="0" t="s">
        <v>3185</v>
      </c>
    </row>
    <row r="7041" customFormat="false" ht="25.5" hidden="false" customHeight="false" outlineLevel="0" collapsed="false">
      <c r="A7041" s="109" t="s">
        <v>1566</v>
      </c>
      <c r="B7041" s="110" t="n">
        <v>10549</v>
      </c>
      <c r="C7041" s="109" t="s">
        <v>50</v>
      </c>
      <c r="D7041" s="109" t="s">
        <v>1620</v>
      </c>
      <c r="E7041" s="111" t="s">
        <v>1621</v>
      </c>
      <c r="F7041" s="111"/>
      <c r="G7041" s="112" t="s">
        <v>1610</v>
      </c>
      <c r="H7041" s="113" t="n">
        <v>0.3</v>
      </c>
      <c r="I7041" s="114" t="n">
        <f aca="false">L7041</f>
        <v>2.95</v>
      </c>
      <c r="J7041" s="114" t="n">
        <f aca="false">M7041</f>
        <v>0.88</v>
      </c>
      <c r="L7041" s="108" t="n">
        <f aca="false">TRUNC(N7041-N7041*$O$2,2)</f>
        <v>2.95</v>
      </c>
      <c r="M7041" s="108" t="n">
        <f aca="false">TRUNC(O7041-O7041*$O$2,2)</f>
        <v>0.88</v>
      </c>
      <c r="N7041" s="0" t="s">
        <v>1622</v>
      </c>
      <c r="O7041" s="0" t="s">
        <v>2804</v>
      </c>
    </row>
    <row r="7042" customFormat="false" ht="25.5" hidden="false" customHeight="false" outlineLevel="0" collapsed="false">
      <c r="A7042" s="122" t="s">
        <v>1578</v>
      </c>
      <c r="B7042" s="123" t="s">
        <v>1616</v>
      </c>
      <c r="C7042" s="122" t="s">
        <v>50</v>
      </c>
      <c r="D7042" s="122" t="s">
        <v>1617</v>
      </c>
      <c r="E7042" s="124" t="s">
        <v>1609</v>
      </c>
      <c r="F7042" s="124"/>
      <c r="G7042" s="125" t="s">
        <v>1610</v>
      </c>
      <c r="H7042" s="126" t="n">
        <v>0.3</v>
      </c>
      <c r="I7042" s="127" t="n">
        <f aca="false">L7042</f>
        <v>10.65</v>
      </c>
      <c r="J7042" s="127" t="n">
        <f aca="false">M7042</f>
        <v>3.19</v>
      </c>
      <c r="L7042" s="108" t="n">
        <f aca="false">TRUNC(N7042-N7042*$O$2,2)</f>
        <v>10.65</v>
      </c>
      <c r="M7042" s="108" t="n">
        <f aca="false">TRUNC(O7042-O7042*$O$2,2)</f>
        <v>3.19</v>
      </c>
      <c r="N7042" s="0" t="s">
        <v>1618</v>
      </c>
      <c r="O7042" s="0" t="s">
        <v>2809</v>
      </c>
    </row>
    <row r="7043" customFormat="false" ht="25.5" hidden="false" customHeight="false" outlineLevel="0" collapsed="false">
      <c r="A7043" s="122" t="s">
        <v>1578</v>
      </c>
      <c r="B7043" s="123" t="s">
        <v>3797</v>
      </c>
      <c r="C7043" s="122" t="s">
        <v>50</v>
      </c>
      <c r="D7043" s="122" t="s">
        <v>3798</v>
      </c>
      <c r="E7043" s="124" t="s">
        <v>1581</v>
      </c>
      <c r="F7043" s="124"/>
      <c r="G7043" s="125" t="s">
        <v>24</v>
      </c>
      <c r="H7043" s="126" t="n">
        <v>1</v>
      </c>
      <c r="I7043" s="127" t="n">
        <f aca="false">L7043</f>
        <v>5.68</v>
      </c>
      <c r="J7043" s="127" t="n">
        <f aca="false">M7043</f>
        <v>5.68</v>
      </c>
      <c r="L7043" s="108" t="n">
        <f aca="false">TRUNC(N7043-N7043*$O$2,2)</f>
        <v>5.68</v>
      </c>
      <c r="M7043" s="108" t="n">
        <f aca="false">TRUNC(O7043-O7043*$O$2,2)</f>
        <v>5.68</v>
      </c>
      <c r="N7043" s="0" t="s">
        <v>2928</v>
      </c>
      <c r="O7043" s="0" t="s">
        <v>2928</v>
      </c>
    </row>
    <row r="7044" customFormat="false" ht="13.9" hidden="false" customHeight="true" outlineLevel="0" collapsed="false">
      <c r="A7044" s="134" t="s">
        <v>1630</v>
      </c>
      <c r="B7044" s="134"/>
      <c r="C7044" s="134"/>
      <c r="D7044" s="134"/>
      <c r="E7044" s="134"/>
      <c r="F7044" s="134"/>
      <c r="G7044" s="134"/>
      <c r="H7044" s="134"/>
      <c r="I7044" s="134"/>
      <c r="J7044" s="134"/>
      <c r="L7044" s="108" t="n">
        <f aca="false">TRUNC(N7044-N7044*$O$2,2)</f>
        <v>0</v>
      </c>
      <c r="M7044" s="108" t="n">
        <f aca="false">TRUNC(O7044-O7044*$O$2,2)</f>
        <v>0</v>
      </c>
      <c r="N7044" s="0" t="n">
        <v>0</v>
      </c>
      <c r="O7044" s="0" t="n">
        <v>0</v>
      </c>
    </row>
    <row r="7045" customFormat="false" ht="15" hidden="false" customHeight="false" outlineLevel="0" collapsed="false">
      <c r="A7045" s="98"/>
      <c r="B7045" s="99" t="s">
        <v>8</v>
      </c>
      <c r="C7045" s="98" t="s">
        <v>9</v>
      </c>
      <c r="D7045" s="98" t="s">
        <v>10</v>
      </c>
      <c r="E7045" s="100" t="s">
        <v>1565</v>
      </c>
      <c r="F7045" s="100"/>
      <c r="G7045" s="101" t="s">
        <v>11</v>
      </c>
      <c r="H7045" s="99" t="s">
        <v>12</v>
      </c>
      <c r="I7045" s="99" t="s">
        <v>13</v>
      </c>
      <c r="J7045" s="99" t="s">
        <v>15</v>
      </c>
      <c r="L7045" s="108"/>
      <c r="M7045" s="108"/>
    </row>
    <row r="7046" customFormat="false" ht="25.5" hidden="false" customHeight="false" outlineLevel="0" collapsed="false">
      <c r="A7046" s="122" t="s">
        <v>1578</v>
      </c>
      <c r="B7046" s="123" t="s">
        <v>1654</v>
      </c>
      <c r="C7046" s="122" t="s">
        <v>50</v>
      </c>
      <c r="D7046" s="122" t="s">
        <v>1655</v>
      </c>
      <c r="E7046" s="124" t="s">
        <v>1581</v>
      </c>
      <c r="F7046" s="124"/>
      <c r="G7046" s="125" t="s">
        <v>24</v>
      </c>
      <c r="H7046" s="126" t="n">
        <v>0.00036</v>
      </c>
      <c r="I7046" s="127" t="n">
        <f aca="false">L7046</f>
        <v>10.53</v>
      </c>
      <c r="J7046" s="127" t="n">
        <f aca="false">M7046</f>
        <v>0</v>
      </c>
      <c r="L7046" s="108" t="n">
        <f aca="false">TRUNC(N7046-N7046*$O$2,2)</f>
        <v>10.53</v>
      </c>
      <c r="M7046" s="108" t="n">
        <f aca="false">TRUNC(O7046-O7046*$O$2,2)</f>
        <v>0</v>
      </c>
      <c r="N7046" s="0" t="s">
        <v>1656</v>
      </c>
      <c r="O7046" s="0" t="s">
        <v>1635</v>
      </c>
    </row>
    <row r="7047" customFormat="false" ht="25.5" hidden="false" customHeight="false" outlineLevel="0" collapsed="false">
      <c r="A7047" s="122" t="s">
        <v>1578</v>
      </c>
      <c r="B7047" s="123" t="s">
        <v>1645</v>
      </c>
      <c r="C7047" s="122" t="s">
        <v>50</v>
      </c>
      <c r="D7047" s="122" t="s">
        <v>1646</v>
      </c>
      <c r="E7047" s="124" t="s">
        <v>1581</v>
      </c>
      <c r="F7047" s="124"/>
      <c r="G7047" s="125" t="s">
        <v>24</v>
      </c>
      <c r="H7047" s="126" t="n">
        <v>6E-005</v>
      </c>
      <c r="I7047" s="127" t="n">
        <f aca="false">L7047</f>
        <v>140.49</v>
      </c>
      <c r="J7047" s="127" t="n">
        <f aca="false">M7047</f>
        <v>0</v>
      </c>
      <c r="L7047" s="108" t="n">
        <f aca="false">TRUNC(N7047-N7047*$O$2,2)</f>
        <v>140.49</v>
      </c>
      <c r="M7047" s="108" t="n">
        <f aca="false">TRUNC(O7047-O7047*$O$2,2)</f>
        <v>0</v>
      </c>
      <c r="N7047" s="0" t="s">
        <v>1647</v>
      </c>
      <c r="O7047" s="0" t="s">
        <v>1644</v>
      </c>
    </row>
    <row r="7048" customFormat="false" ht="12.75" hidden="false" customHeight="false" outlineLevel="0" collapsed="false">
      <c r="A7048" s="122" t="s">
        <v>1578</v>
      </c>
      <c r="B7048" s="123" t="n">
        <v>10788</v>
      </c>
      <c r="C7048" s="122" t="s">
        <v>50</v>
      </c>
      <c r="D7048" s="122" t="s">
        <v>1650</v>
      </c>
      <c r="E7048" s="124" t="s">
        <v>1581</v>
      </c>
      <c r="F7048" s="124"/>
      <c r="G7048" s="125" t="s">
        <v>24</v>
      </c>
      <c r="H7048" s="126" t="n">
        <v>6E-005</v>
      </c>
      <c r="I7048" s="127" t="n">
        <f aca="false">L7048</f>
        <v>28.8</v>
      </c>
      <c r="J7048" s="127" t="n">
        <f aca="false">M7048</f>
        <v>0</v>
      </c>
      <c r="L7048" s="108" t="n">
        <f aca="false">TRUNC(N7048-N7048*$O$2,2)</f>
        <v>28.8</v>
      </c>
      <c r="M7048" s="108" t="n">
        <f aca="false">TRUNC(O7048-O7048*$O$2,2)</f>
        <v>0</v>
      </c>
      <c r="N7048" s="0" t="s">
        <v>1651</v>
      </c>
      <c r="O7048" s="0" t="s">
        <v>1635</v>
      </c>
    </row>
    <row r="7049" customFormat="false" ht="12.75" hidden="false" customHeight="false" outlineLevel="0" collapsed="false">
      <c r="A7049" s="122" t="s">
        <v>1578</v>
      </c>
      <c r="B7049" s="123" t="n">
        <v>4728</v>
      </c>
      <c r="C7049" s="122" t="s">
        <v>50</v>
      </c>
      <c r="D7049" s="122" t="s">
        <v>1667</v>
      </c>
      <c r="E7049" s="124" t="s">
        <v>1581</v>
      </c>
      <c r="F7049" s="124"/>
      <c r="G7049" s="125" t="s">
        <v>24</v>
      </c>
      <c r="H7049" s="126" t="n">
        <v>9E-005</v>
      </c>
      <c r="I7049" s="127" t="n">
        <f aca="false">L7049</f>
        <v>14.5</v>
      </c>
      <c r="J7049" s="127" t="n">
        <f aca="false">M7049</f>
        <v>0</v>
      </c>
      <c r="L7049" s="108" t="n">
        <f aca="false">TRUNC(N7049-N7049*$O$2,2)</f>
        <v>14.5</v>
      </c>
      <c r="M7049" s="108" t="n">
        <f aca="false">TRUNC(O7049-O7049*$O$2,2)</f>
        <v>0</v>
      </c>
      <c r="N7049" s="0" t="s">
        <v>1668</v>
      </c>
      <c r="O7049" s="0" t="s">
        <v>1635</v>
      </c>
    </row>
    <row r="7050" customFormat="false" ht="12.75" hidden="false" customHeight="false" outlineLevel="0" collapsed="false">
      <c r="A7050" s="122" t="s">
        <v>1578</v>
      </c>
      <c r="B7050" s="123" t="n">
        <v>10596</v>
      </c>
      <c r="C7050" s="122" t="s">
        <v>50</v>
      </c>
      <c r="D7050" s="122" t="s">
        <v>1672</v>
      </c>
      <c r="E7050" s="124" t="s">
        <v>1581</v>
      </c>
      <c r="F7050" s="124"/>
      <c r="G7050" s="125" t="s">
        <v>24</v>
      </c>
      <c r="H7050" s="126" t="n">
        <v>0.0027</v>
      </c>
      <c r="I7050" s="127" t="n">
        <f aca="false">L7050</f>
        <v>3.82</v>
      </c>
      <c r="J7050" s="127" t="n">
        <f aca="false">M7050</f>
        <v>0</v>
      </c>
      <c r="L7050" s="108" t="n">
        <f aca="false">TRUNC(N7050-N7050*$O$2,2)</f>
        <v>3.82</v>
      </c>
      <c r="M7050" s="108" t="n">
        <f aca="false">TRUNC(O7050-O7050*$O$2,2)</f>
        <v>0</v>
      </c>
      <c r="N7050" s="0" t="s">
        <v>1673</v>
      </c>
      <c r="O7050" s="0" t="s">
        <v>1644</v>
      </c>
    </row>
    <row r="7051" customFormat="false" ht="12.75" hidden="false" customHeight="false" outlineLevel="0" collapsed="false">
      <c r="A7051" s="122" t="s">
        <v>1578</v>
      </c>
      <c r="B7051" s="123" t="n">
        <v>10517</v>
      </c>
      <c r="C7051" s="122" t="s">
        <v>50</v>
      </c>
      <c r="D7051" s="122" t="s">
        <v>1669</v>
      </c>
      <c r="E7051" s="124" t="s">
        <v>1642</v>
      </c>
      <c r="F7051" s="124"/>
      <c r="G7051" s="125" t="s">
        <v>1670</v>
      </c>
      <c r="H7051" s="126" t="n">
        <v>0.00024</v>
      </c>
      <c r="I7051" s="127" t="n">
        <f aca="false">L7051</f>
        <v>234.15</v>
      </c>
      <c r="J7051" s="127" t="n">
        <f aca="false">M7051</f>
        <v>0.05</v>
      </c>
      <c r="L7051" s="108" t="n">
        <f aca="false">TRUNC(N7051-N7051*$O$2,2)</f>
        <v>234.15</v>
      </c>
      <c r="M7051" s="108" t="n">
        <f aca="false">TRUNC(O7051-O7051*$O$2,2)</f>
        <v>0.05</v>
      </c>
      <c r="N7051" s="0" t="s">
        <v>1671</v>
      </c>
      <c r="O7051" s="0" t="s">
        <v>1623</v>
      </c>
    </row>
    <row r="7052" customFormat="false" ht="12.75" hidden="false" customHeight="false" outlineLevel="0" collapsed="false">
      <c r="A7052" s="122" t="s">
        <v>1578</v>
      </c>
      <c r="B7052" s="123" t="n">
        <v>11240</v>
      </c>
      <c r="C7052" s="122" t="s">
        <v>50</v>
      </c>
      <c r="D7052" s="122" t="s">
        <v>1782</v>
      </c>
      <c r="E7052" s="124" t="s">
        <v>1581</v>
      </c>
      <c r="F7052" s="124"/>
      <c r="G7052" s="125" t="s">
        <v>24</v>
      </c>
      <c r="H7052" s="126" t="n">
        <v>6E-005</v>
      </c>
      <c r="I7052" s="127" t="n">
        <f aca="false">L7052</f>
        <v>37.22</v>
      </c>
      <c r="J7052" s="127" t="n">
        <f aca="false">M7052</f>
        <v>0</v>
      </c>
      <c r="L7052" s="108" t="n">
        <f aca="false">TRUNC(N7052-N7052*$O$2,2)</f>
        <v>37.22</v>
      </c>
      <c r="M7052" s="108" t="n">
        <f aca="false">TRUNC(O7052-O7052*$O$2,2)</f>
        <v>0</v>
      </c>
      <c r="N7052" s="0" t="s">
        <v>1783</v>
      </c>
      <c r="O7052" s="0" t="s">
        <v>1635</v>
      </c>
    </row>
    <row r="7053" customFormat="false" ht="12.75" hidden="false" customHeight="false" outlineLevel="0" collapsed="false">
      <c r="A7053" s="122" t="s">
        <v>1578</v>
      </c>
      <c r="B7053" s="123" t="n">
        <v>158</v>
      </c>
      <c r="C7053" s="122" t="s">
        <v>50</v>
      </c>
      <c r="D7053" s="122" t="s">
        <v>1676</v>
      </c>
      <c r="E7053" s="124" t="s">
        <v>1581</v>
      </c>
      <c r="F7053" s="124"/>
      <c r="G7053" s="125" t="s">
        <v>24</v>
      </c>
      <c r="H7053" s="126" t="n">
        <v>0.06108</v>
      </c>
      <c r="I7053" s="127" t="n">
        <f aca="false">L7053</f>
        <v>10.92</v>
      </c>
      <c r="J7053" s="127" t="n">
        <f aca="false">M7053</f>
        <v>0.66</v>
      </c>
      <c r="L7053" s="108" t="n">
        <f aca="false">TRUNC(N7053-N7053*$O$2,2)</f>
        <v>10.92</v>
      </c>
      <c r="M7053" s="108" t="n">
        <f aca="false">TRUNC(O7053-O7053*$O$2,2)</f>
        <v>0.66</v>
      </c>
      <c r="N7053" s="0" t="s">
        <v>1677</v>
      </c>
      <c r="O7053" s="0" t="s">
        <v>1955</v>
      </c>
    </row>
    <row r="7054" customFormat="false" ht="25.5" hidden="false" customHeight="false" outlineLevel="0" collapsed="false">
      <c r="A7054" s="122" t="s">
        <v>1578</v>
      </c>
      <c r="B7054" s="123" t="n">
        <v>10761</v>
      </c>
      <c r="C7054" s="122" t="s">
        <v>50</v>
      </c>
      <c r="D7054" s="122" t="s">
        <v>1641</v>
      </c>
      <c r="E7054" s="124" t="s">
        <v>1642</v>
      </c>
      <c r="F7054" s="124"/>
      <c r="G7054" s="125" t="s">
        <v>24</v>
      </c>
      <c r="H7054" s="126" t="n">
        <v>0.06108</v>
      </c>
      <c r="I7054" s="127" t="n">
        <f aca="false">L7054</f>
        <v>3.9</v>
      </c>
      <c r="J7054" s="127" t="n">
        <f aca="false">M7054</f>
        <v>0.23</v>
      </c>
      <c r="L7054" s="108" t="n">
        <f aca="false">TRUNC(N7054-N7054*$O$2,2)</f>
        <v>3.9</v>
      </c>
      <c r="M7054" s="108" t="n">
        <f aca="false">TRUNC(O7054-O7054*$O$2,2)</f>
        <v>0.23</v>
      </c>
      <c r="N7054" s="0" t="s">
        <v>1643</v>
      </c>
      <c r="O7054" s="0" t="s">
        <v>1808</v>
      </c>
    </row>
    <row r="7055" customFormat="false" ht="25.5" hidden="false" customHeight="false" outlineLevel="0" collapsed="false">
      <c r="A7055" s="122" t="s">
        <v>1578</v>
      </c>
      <c r="B7055" s="123" t="s">
        <v>3797</v>
      </c>
      <c r="C7055" s="122" t="s">
        <v>50</v>
      </c>
      <c r="D7055" s="122" t="s">
        <v>3798</v>
      </c>
      <c r="E7055" s="124" t="s">
        <v>1581</v>
      </c>
      <c r="F7055" s="124"/>
      <c r="G7055" s="125" t="s">
        <v>24</v>
      </c>
      <c r="H7055" s="126" t="n">
        <v>1</v>
      </c>
      <c r="I7055" s="127" t="n">
        <f aca="false">L7055</f>
        <v>5.68</v>
      </c>
      <c r="J7055" s="127" t="n">
        <f aca="false">M7055</f>
        <v>5.68</v>
      </c>
      <c r="L7055" s="108" t="n">
        <f aca="false">TRUNC(N7055-N7055*$O$2,2)</f>
        <v>5.68</v>
      </c>
      <c r="M7055" s="108" t="n">
        <f aca="false">TRUNC(O7055-O7055*$O$2,2)</f>
        <v>5.68</v>
      </c>
      <c r="N7055" s="0" t="s">
        <v>2928</v>
      </c>
      <c r="O7055" s="0" t="s">
        <v>2928</v>
      </c>
    </row>
    <row r="7056" customFormat="false" ht="12.75" hidden="false" customHeight="false" outlineLevel="0" collapsed="false">
      <c r="A7056" s="122" t="s">
        <v>1578</v>
      </c>
      <c r="B7056" s="123" t="n">
        <v>2378</v>
      </c>
      <c r="C7056" s="122" t="s">
        <v>50</v>
      </c>
      <c r="D7056" s="122" t="s">
        <v>1657</v>
      </c>
      <c r="E7056" s="124" t="s">
        <v>1581</v>
      </c>
      <c r="F7056" s="124"/>
      <c r="G7056" s="125" t="s">
        <v>24</v>
      </c>
      <c r="H7056" s="126" t="n">
        <v>0.04785</v>
      </c>
      <c r="I7056" s="127" t="n">
        <f aca="false">L7056</f>
        <v>3.51</v>
      </c>
      <c r="J7056" s="127" t="n">
        <f aca="false">M7056</f>
        <v>0.16</v>
      </c>
      <c r="L7056" s="108" t="n">
        <f aca="false">TRUNC(N7056-N7056*$O$2,2)</f>
        <v>3.51</v>
      </c>
      <c r="M7056" s="108" t="n">
        <f aca="false">TRUNC(O7056-O7056*$O$2,2)</f>
        <v>0.16</v>
      </c>
      <c r="N7056" s="0" t="s">
        <v>1658</v>
      </c>
      <c r="O7056" s="0" t="s">
        <v>1993</v>
      </c>
    </row>
    <row r="7057" customFormat="false" ht="25.5" hidden="false" customHeight="false" outlineLevel="0" collapsed="false">
      <c r="A7057" s="122" t="s">
        <v>1578</v>
      </c>
      <c r="B7057" s="123" t="s">
        <v>1664</v>
      </c>
      <c r="C7057" s="122" t="s">
        <v>50</v>
      </c>
      <c r="D7057" s="122" t="s">
        <v>1665</v>
      </c>
      <c r="E7057" s="124" t="s">
        <v>1581</v>
      </c>
      <c r="F7057" s="124"/>
      <c r="G7057" s="125" t="s">
        <v>24</v>
      </c>
      <c r="H7057" s="126" t="n">
        <v>0.00012</v>
      </c>
      <c r="I7057" s="127" t="n">
        <f aca="false">L7057</f>
        <v>13.69</v>
      </c>
      <c r="J7057" s="127" t="n">
        <f aca="false">M7057</f>
        <v>0</v>
      </c>
      <c r="L7057" s="108" t="n">
        <f aca="false">TRUNC(N7057-N7057*$O$2,2)</f>
        <v>13.69</v>
      </c>
      <c r="M7057" s="108" t="n">
        <f aca="false">TRUNC(O7057-O7057*$O$2,2)</f>
        <v>0</v>
      </c>
      <c r="N7057" s="0" t="s">
        <v>1666</v>
      </c>
      <c r="O7057" s="0" t="s">
        <v>1635</v>
      </c>
    </row>
    <row r="7058" customFormat="false" ht="12.75" hidden="false" customHeight="false" outlineLevel="0" collapsed="false">
      <c r="A7058" s="122" t="s">
        <v>1578</v>
      </c>
      <c r="B7058" s="123" t="n">
        <v>4729</v>
      </c>
      <c r="C7058" s="122" t="s">
        <v>50</v>
      </c>
      <c r="D7058" s="122" t="s">
        <v>1636</v>
      </c>
      <c r="E7058" s="124" t="s">
        <v>1581</v>
      </c>
      <c r="F7058" s="124"/>
      <c r="G7058" s="125" t="s">
        <v>24</v>
      </c>
      <c r="H7058" s="126" t="n">
        <v>3E-005</v>
      </c>
      <c r="I7058" s="127" t="n">
        <f aca="false">L7058</f>
        <v>24.58</v>
      </c>
      <c r="J7058" s="127" t="n">
        <f aca="false">M7058</f>
        <v>0</v>
      </c>
      <c r="L7058" s="108" t="n">
        <f aca="false">TRUNC(N7058-N7058*$O$2,2)</f>
        <v>24.58</v>
      </c>
      <c r="M7058" s="108" t="n">
        <f aca="false">TRUNC(O7058-O7058*$O$2,2)</f>
        <v>0</v>
      </c>
      <c r="N7058" s="0" t="s">
        <v>1637</v>
      </c>
      <c r="O7058" s="0" t="s">
        <v>1635</v>
      </c>
    </row>
    <row r="7059" customFormat="false" ht="25.5" hidden="false" customHeight="false" outlineLevel="0" collapsed="false">
      <c r="A7059" s="122" t="s">
        <v>1578</v>
      </c>
      <c r="B7059" s="123" t="s">
        <v>1744</v>
      </c>
      <c r="C7059" s="122" t="s">
        <v>50</v>
      </c>
      <c r="D7059" s="122" t="s">
        <v>1745</v>
      </c>
      <c r="E7059" s="124" t="s">
        <v>1609</v>
      </c>
      <c r="F7059" s="124"/>
      <c r="G7059" s="125" t="s">
        <v>1610</v>
      </c>
      <c r="H7059" s="126" t="n">
        <v>0.3</v>
      </c>
      <c r="I7059" s="127" t="n">
        <f aca="false">L7059</f>
        <v>14.93</v>
      </c>
      <c r="J7059" s="127" t="n">
        <f aca="false">M7059</f>
        <v>4.47</v>
      </c>
      <c r="L7059" s="108" t="n">
        <f aca="false">TRUNC(N7059-N7059*$O$2,2)</f>
        <v>14.93</v>
      </c>
      <c r="M7059" s="108" t="n">
        <f aca="false">TRUNC(O7059-O7059*$O$2,2)</f>
        <v>4.47</v>
      </c>
      <c r="N7059" s="0" t="s">
        <v>1746</v>
      </c>
      <c r="O7059" s="0" t="s">
        <v>3751</v>
      </c>
    </row>
    <row r="7060" customFormat="false" ht="25.5" hidden="false" customHeight="false" outlineLevel="0" collapsed="false">
      <c r="A7060" s="122" t="s">
        <v>1578</v>
      </c>
      <c r="B7060" s="123" t="s">
        <v>1659</v>
      </c>
      <c r="C7060" s="122" t="s">
        <v>50</v>
      </c>
      <c r="D7060" s="122" t="s">
        <v>1660</v>
      </c>
      <c r="E7060" s="124" t="s">
        <v>1581</v>
      </c>
      <c r="F7060" s="124"/>
      <c r="G7060" s="125" t="s">
        <v>1633</v>
      </c>
      <c r="H7060" s="126" t="n">
        <v>0.00045</v>
      </c>
      <c r="I7060" s="127" t="n">
        <f aca="false">L7060</f>
        <v>50.57</v>
      </c>
      <c r="J7060" s="127" t="n">
        <f aca="false">M7060</f>
        <v>0.01</v>
      </c>
      <c r="L7060" s="108" t="n">
        <f aca="false">TRUNC(N7060-N7060*$O$2,2)</f>
        <v>50.57</v>
      </c>
      <c r="M7060" s="108" t="n">
        <f aca="false">TRUNC(O7060-O7060*$O$2,2)</f>
        <v>0.01</v>
      </c>
      <c r="N7060" s="0" t="s">
        <v>1661</v>
      </c>
      <c r="O7060" s="0" t="s">
        <v>1678</v>
      </c>
    </row>
    <row r="7061" customFormat="false" ht="25.5" hidden="false" customHeight="false" outlineLevel="0" collapsed="false">
      <c r="A7061" s="122" t="s">
        <v>1578</v>
      </c>
      <c r="B7061" s="123" t="s">
        <v>1616</v>
      </c>
      <c r="C7061" s="122" t="s">
        <v>50</v>
      </c>
      <c r="D7061" s="122" t="s">
        <v>1617</v>
      </c>
      <c r="E7061" s="124" t="s">
        <v>1609</v>
      </c>
      <c r="F7061" s="124"/>
      <c r="G7061" s="125" t="s">
        <v>1610</v>
      </c>
      <c r="H7061" s="126" t="n">
        <v>0.3</v>
      </c>
      <c r="I7061" s="127" t="n">
        <f aca="false">L7061</f>
        <v>10.65</v>
      </c>
      <c r="J7061" s="127" t="n">
        <f aca="false">M7061</f>
        <v>3.19</v>
      </c>
      <c r="L7061" s="108" t="n">
        <f aca="false">TRUNC(N7061-N7061*$O$2,2)</f>
        <v>10.65</v>
      </c>
      <c r="M7061" s="108" t="n">
        <f aca="false">TRUNC(O7061-O7061*$O$2,2)</f>
        <v>3.19</v>
      </c>
      <c r="N7061" s="0" t="s">
        <v>1618</v>
      </c>
      <c r="O7061" s="0" t="s">
        <v>2809</v>
      </c>
    </row>
    <row r="7062" customFormat="false" ht="25.5" hidden="false" customHeight="false" outlineLevel="0" collapsed="false">
      <c r="A7062" s="122" t="s">
        <v>1578</v>
      </c>
      <c r="B7062" s="123" t="s">
        <v>1631</v>
      </c>
      <c r="C7062" s="122" t="s">
        <v>50</v>
      </c>
      <c r="D7062" s="122" t="s">
        <v>1632</v>
      </c>
      <c r="E7062" s="124" t="s">
        <v>1581</v>
      </c>
      <c r="F7062" s="124"/>
      <c r="G7062" s="125" t="s">
        <v>1633</v>
      </c>
      <c r="H7062" s="126" t="n">
        <v>0.00138</v>
      </c>
      <c r="I7062" s="127" t="n">
        <f aca="false">L7062</f>
        <v>9.48</v>
      </c>
      <c r="J7062" s="127" t="n">
        <f aca="false">M7062</f>
        <v>0</v>
      </c>
      <c r="L7062" s="108" t="n">
        <f aca="false">TRUNC(N7062-N7062*$O$2,2)</f>
        <v>9.48</v>
      </c>
      <c r="M7062" s="108" t="n">
        <f aca="false">TRUNC(O7062-O7062*$O$2,2)</f>
        <v>0</v>
      </c>
      <c r="N7062" s="0" t="s">
        <v>1634</v>
      </c>
      <c r="O7062" s="0" t="s">
        <v>1644</v>
      </c>
    </row>
    <row r="7063" customFormat="false" ht="12.75" hidden="false" customHeight="false" outlineLevel="0" collapsed="false">
      <c r="A7063" s="122" t="s">
        <v>1578</v>
      </c>
      <c r="B7063" s="123" t="n">
        <v>11241</v>
      </c>
      <c r="C7063" s="122" t="s">
        <v>50</v>
      </c>
      <c r="D7063" s="122" t="s">
        <v>1836</v>
      </c>
      <c r="E7063" s="124" t="s">
        <v>1581</v>
      </c>
      <c r="F7063" s="124"/>
      <c r="G7063" s="125" t="s">
        <v>24</v>
      </c>
      <c r="H7063" s="126" t="n">
        <v>6E-005</v>
      </c>
      <c r="I7063" s="127" t="n">
        <f aca="false">L7063</f>
        <v>127.22</v>
      </c>
      <c r="J7063" s="127" t="n">
        <f aca="false">M7063</f>
        <v>0</v>
      </c>
      <c r="L7063" s="108" t="n">
        <f aca="false">TRUNC(N7063-N7063*$O$2,2)</f>
        <v>127.22</v>
      </c>
      <c r="M7063" s="108" t="n">
        <f aca="false">TRUNC(O7063-O7063*$O$2,2)</f>
        <v>0</v>
      </c>
      <c r="N7063" s="0" t="s">
        <v>1837</v>
      </c>
      <c r="O7063" s="0" t="s">
        <v>1635</v>
      </c>
    </row>
    <row r="7064" customFormat="false" ht="12.75" hidden="false" customHeight="false" outlineLevel="0" collapsed="false">
      <c r="A7064" s="122" t="s">
        <v>1578</v>
      </c>
      <c r="B7064" s="123" t="n">
        <v>10579</v>
      </c>
      <c r="C7064" s="122" t="s">
        <v>50</v>
      </c>
      <c r="D7064" s="122" t="s">
        <v>1818</v>
      </c>
      <c r="E7064" s="124" t="s">
        <v>1581</v>
      </c>
      <c r="F7064" s="124"/>
      <c r="G7064" s="125" t="s">
        <v>24</v>
      </c>
      <c r="H7064" s="126" t="n">
        <v>6E-005</v>
      </c>
      <c r="I7064" s="127" t="n">
        <f aca="false">L7064</f>
        <v>20.98</v>
      </c>
      <c r="J7064" s="127" t="n">
        <f aca="false">M7064</f>
        <v>0</v>
      </c>
      <c r="L7064" s="108" t="n">
        <f aca="false">TRUNC(N7064-N7064*$O$2,2)</f>
        <v>20.98</v>
      </c>
      <c r="M7064" s="108" t="n">
        <f aca="false">TRUNC(O7064-O7064*$O$2,2)</f>
        <v>0</v>
      </c>
      <c r="N7064" s="0" t="s">
        <v>1819</v>
      </c>
      <c r="O7064" s="0" t="s">
        <v>1635</v>
      </c>
    </row>
    <row r="7065" customFormat="false" ht="12.75" hidden="false" customHeight="false" outlineLevel="0" collapsed="false">
      <c r="A7065" s="122" t="s">
        <v>1578</v>
      </c>
      <c r="B7065" s="123" t="n">
        <v>1651</v>
      </c>
      <c r="C7065" s="122" t="s">
        <v>50</v>
      </c>
      <c r="D7065" s="122" t="s">
        <v>1638</v>
      </c>
      <c r="E7065" s="124" t="s">
        <v>1581</v>
      </c>
      <c r="F7065" s="124"/>
      <c r="G7065" s="125" t="s">
        <v>1639</v>
      </c>
      <c r="H7065" s="126" t="n">
        <v>0.00048</v>
      </c>
      <c r="I7065" s="127" t="n">
        <f aca="false">L7065</f>
        <v>4.95</v>
      </c>
      <c r="J7065" s="127" t="n">
        <f aca="false">M7065</f>
        <v>0</v>
      </c>
      <c r="L7065" s="108" t="n">
        <f aca="false">TRUNC(N7065-N7065*$O$2,2)</f>
        <v>4.95</v>
      </c>
      <c r="M7065" s="108" t="n">
        <f aca="false">TRUNC(O7065-O7065*$O$2,2)</f>
        <v>0</v>
      </c>
      <c r="N7065" s="0" t="s">
        <v>1640</v>
      </c>
      <c r="O7065" s="0" t="s">
        <v>1635</v>
      </c>
    </row>
    <row r="7066" customFormat="false" ht="12.75" hidden="false" customHeight="false" outlineLevel="0" collapsed="false">
      <c r="A7066" s="122" t="s">
        <v>1578</v>
      </c>
      <c r="B7066" s="123" t="n">
        <v>941</v>
      </c>
      <c r="C7066" s="122" t="s">
        <v>50</v>
      </c>
      <c r="D7066" s="122" t="s">
        <v>1652</v>
      </c>
      <c r="E7066" s="124" t="s">
        <v>1581</v>
      </c>
      <c r="F7066" s="124"/>
      <c r="G7066" s="125" t="s">
        <v>24</v>
      </c>
      <c r="H7066" s="126" t="n">
        <v>0.0009</v>
      </c>
      <c r="I7066" s="127" t="n">
        <f aca="false">L7066</f>
        <v>148.56</v>
      </c>
      <c r="J7066" s="127" t="n">
        <f aca="false">M7066</f>
        <v>0.13</v>
      </c>
      <c r="L7066" s="108" t="n">
        <f aca="false">TRUNC(N7066-N7066*$O$2,2)</f>
        <v>148.56</v>
      </c>
      <c r="M7066" s="108" t="n">
        <f aca="false">TRUNC(O7066-O7066*$O$2,2)</f>
        <v>0.13</v>
      </c>
      <c r="N7066" s="0" t="s">
        <v>1653</v>
      </c>
      <c r="O7066" s="0" t="s">
        <v>2318</v>
      </c>
    </row>
    <row r="7067" customFormat="false" ht="12.75" hidden="false" customHeight="false" outlineLevel="0" collapsed="false">
      <c r="A7067" s="122" t="s">
        <v>1578</v>
      </c>
      <c r="B7067" s="123" t="n">
        <v>10362</v>
      </c>
      <c r="C7067" s="122" t="s">
        <v>50</v>
      </c>
      <c r="D7067" s="122" t="s">
        <v>1674</v>
      </c>
      <c r="E7067" s="124" t="s">
        <v>1642</v>
      </c>
      <c r="F7067" s="124"/>
      <c r="G7067" s="125" t="s">
        <v>24</v>
      </c>
      <c r="H7067" s="126" t="n">
        <v>0.0027</v>
      </c>
      <c r="I7067" s="127" t="n">
        <f aca="false">L7067</f>
        <v>9.78</v>
      </c>
      <c r="J7067" s="127" t="n">
        <f aca="false">M7067</f>
        <v>0.02</v>
      </c>
      <c r="L7067" s="108" t="n">
        <f aca="false">TRUNC(N7067-N7067*$O$2,2)</f>
        <v>9.78</v>
      </c>
      <c r="M7067" s="108" t="n">
        <f aca="false">TRUNC(O7067-O7067*$O$2,2)</f>
        <v>0.02</v>
      </c>
      <c r="N7067" s="0" t="s">
        <v>1675</v>
      </c>
      <c r="O7067" s="0" t="s">
        <v>1893</v>
      </c>
    </row>
    <row r="7068" customFormat="false" ht="12.75" hidden="false" customHeight="false" outlineLevel="0" collapsed="false">
      <c r="A7068" s="122" t="s">
        <v>1578</v>
      </c>
      <c r="B7068" s="123" t="n">
        <v>10492</v>
      </c>
      <c r="C7068" s="122" t="s">
        <v>50</v>
      </c>
      <c r="D7068" s="122" t="s">
        <v>1662</v>
      </c>
      <c r="E7068" s="124" t="s">
        <v>1581</v>
      </c>
      <c r="F7068" s="124"/>
      <c r="G7068" s="125" t="s">
        <v>24</v>
      </c>
      <c r="H7068" s="126" t="n">
        <v>0.0027</v>
      </c>
      <c r="I7068" s="127" t="n">
        <f aca="false">L7068</f>
        <v>148.29</v>
      </c>
      <c r="J7068" s="127" t="n">
        <f aca="false">M7068</f>
        <v>0.39</v>
      </c>
      <c r="L7068" s="108" t="n">
        <f aca="false">TRUNC(N7068-N7068*$O$2,2)</f>
        <v>148.29</v>
      </c>
      <c r="M7068" s="108" t="n">
        <f aca="false">TRUNC(O7068-O7068*$O$2,2)</f>
        <v>0.39</v>
      </c>
      <c r="N7068" s="0" t="s">
        <v>1663</v>
      </c>
      <c r="O7068" s="0" t="s">
        <v>1778</v>
      </c>
    </row>
    <row r="7069" customFormat="false" ht="12.75" hidden="false" customHeight="false" outlineLevel="0" collapsed="false">
      <c r="A7069" s="122" t="s">
        <v>1578</v>
      </c>
      <c r="B7069" s="123" t="n">
        <v>11242</v>
      </c>
      <c r="C7069" s="122" t="s">
        <v>50</v>
      </c>
      <c r="D7069" s="122" t="s">
        <v>1829</v>
      </c>
      <c r="E7069" s="124" t="s">
        <v>1581</v>
      </c>
      <c r="F7069" s="124"/>
      <c r="G7069" s="125" t="s">
        <v>24</v>
      </c>
      <c r="H7069" s="126" t="n">
        <v>3E-005</v>
      </c>
      <c r="I7069" s="127" t="n">
        <f aca="false">L7069</f>
        <v>26.53</v>
      </c>
      <c r="J7069" s="127" t="n">
        <f aca="false">M7069</f>
        <v>0</v>
      </c>
      <c r="L7069" s="108" t="n">
        <f aca="false">TRUNC(N7069-N7069*$O$2,2)</f>
        <v>26.53</v>
      </c>
      <c r="M7069" s="108" t="n">
        <f aca="false">TRUNC(O7069-O7069*$O$2,2)</f>
        <v>0</v>
      </c>
      <c r="N7069" s="0" t="s">
        <v>1830</v>
      </c>
      <c r="O7069" s="0" t="s">
        <v>1635</v>
      </c>
    </row>
    <row r="7070" customFormat="false" ht="12.75" hidden="false" customHeight="false" outlineLevel="0" collapsed="false">
      <c r="A7070" s="122" t="s">
        <v>1578</v>
      </c>
      <c r="B7070" s="123" t="n">
        <v>10599</v>
      </c>
      <c r="C7070" s="122" t="s">
        <v>50</v>
      </c>
      <c r="D7070" s="122" t="s">
        <v>1648</v>
      </c>
      <c r="E7070" s="124" t="s">
        <v>1581</v>
      </c>
      <c r="F7070" s="124"/>
      <c r="G7070" s="125" t="s">
        <v>24</v>
      </c>
      <c r="H7070" s="126" t="n">
        <v>0.00108</v>
      </c>
      <c r="I7070" s="127" t="n">
        <f aca="false">L7070</f>
        <v>14.04</v>
      </c>
      <c r="J7070" s="127" t="n">
        <f aca="false">M7070</f>
        <v>0</v>
      </c>
      <c r="L7070" s="108" t="n">
        <f aca="false">TRUNC(N7070-N7070*$O$2,2)</f>
        <v>14.04</v>
      </c>
      <c r="M7070" s="108" t="n">
        <f aca="false">TRUNC(O7070-O7070*$O$2,2)</f>
        <v>0</v>
      </c>
      <c r="N7070" s="0" t="s">
        <v>1649</v>
      </c>
      <c r="O7070" s="0" t="s">
        <v>1644</v>
      </c>
    </row>
    <row r="7071" customFormat="false" ht="12.75" hidden="false" customHeight="false" outlineLevel="0" collapsed="false">
      <c r="A7071" s="115"/>
      <c r="B7071" s="115"/>
      <c r="C7071" s="115"/>
      <c r="D7071" s="115"/>
      <c r="E7071" s="115"/>
      <c r="F7071" s="116"/>
      <c r="G7071" s="115"/>
      <c r="H7071" s="116"/>
      <c r="I7071" s="115"/>
      <c r="J7071" s="116"/>
      <c r="L7071" s="108"/>
      <c r="M7071" s="108" t="n">
        <f aca="false">TRUNC(O7071-O7071*$O$2,2)</f>
        <v>7.66</v>
      </c>
      <c r="N7071" s="0" t="s">
        <v>1574</v>
      </c>
      <c r="O7071" s="0" t="n">
        <v>9.82</v>
      </c>
    </row>
    <row r="7072" customFormat="false" ht="12.75" hidden="false" customHeight="false" outlineLevel="0" collapsed="false">
      <c r="A7072" s="115"/>
      <c r="B7072" s="115"/>
      <c r="C7072" s="115"/>
      <c r="D7072" s="115"/>
      <c r="E7072" s="115"/>
      <c r="F7072" s="116"/>
      <c r="G7072" s="115"/>
      <c r="H7072" s="117" t="s">
        <v>1575</v>
      </c>
      <c r="I7072" s="117"/>
      <c r="J7072" s="118" t="n">
        <f aca="false">M7072</f>
        <v>18.44</v>
      </c>
      <c r="L7072" s="108" t="n">
        <f aca="false">TRUNC(N7072-N7072*$O$2,2)</f>
        <v>0</v>
      </c>
      <c r="M7072" s="108" t="n">
        <f aca="false">TRUNC(O7072-O7072*$O$2,2)</f>
        <v>18.44</v>
      </c>
      <c r="N7072" s="0" t="n">
        <v>0</v>
      </c>
      <c r="O7072" s="0" t="n">
        <v>23.63</v>
      </c>
    </row>
    <row r="7073" customFormat="false" ht="13.5" hidden="false" customHeight="false" outlineLevel="0" collapsed="false">
      <c r="A7073" s="30"/>
      <c r="B7073" s="30"/>
      <c r="C7073" s="30"/>
      <c r="D7073" s="30"/>
      <c r="E7073" s="30"/>
      <c r="F7073" s="30"/>
      <c r="G7073" s="30"/>
      <c r="H7073" s="119"/>
      <c r="I7073" s="30"/>
      <c r="J7073" s="120"/>
      <c r="L7073" s="108"/>
      <c r="M7073" s="108" t="n">
        <f aca="false">TRUNC(O7073-O7073*$O$2,2)</f>
        <v>1936.53</v>
      </c>
      <c r="N7073" s="0" t="s">
        <v>1576</v>
      </c>
      <c r="O7073" s="0" t="n">
        <v>2481.15</v>
      </c>
    </row>
    <row r="7074" customFormat="false" ht="13.5" hidden="false" customHeight="false" outlineLevel="0" collapsed="false">
      <c r="A7074" s="121"/>
      <c r="B7074" s="121"/>
      <c r="C7074" s="121"/>
      <c r="D7074" s="121"/>
      <c r="E7074" s="121"/>
      <c r="F7074" s="121"/>
      <c r="G7074" s="121"/>
      <c r="H7074" s="121"/>
      <c r="I7074" s="121"/>
      <c r="J7074" s="121"/>
      <c r="L7074" s="108" t="n">
        <f aca="false">TRUNC(N7074-N7074*$O$2,2)</f>
        <v>0</v>
      </c>
      <c r="M7074" s="108" t="n">
        <f aca="false">TRUNC(O7074-O7074*$O$2,2)</f>
        <v>0</v>
      </c>
      <c r="N7074" s="0" t="n">
        <v>0</v>
      </c>
      <c r="O7074" s="0" t="n">
        <v>0</v>
      </c>
    </row>
    <row r="7075" customFormat="false" ht="15" hidden="false" customHeight="false" outlineLevel="0" collapsed="false">
      <c r="A7075" s="98" t="s">
        <v>1082</v>
      </c>
      <c r="B7075" s="99" t="s">
        <v>8</v>
      </c>
      <c r="C7075" s="98" t="s">
        <v>9</v>
      </c>
      <c r="D7075" s="98" t="s">
        <v>10</v>
      </c>
      <c r="E7075" s="100" t="s">
        <v>1565</v>
      </c>
      <c r="F7075" s="100"/>
      <c r="G7075" s="101" t="s">
        <v>11</v>
      </c>
      <c r="H7075" s="99" t="s">
        <v>12</v>
      </c>
      <c r="I7075" s="99" t="s">
        <v>13</v>
      </c>
      <c r="J7075" s="99" t="s">
        <v>15</v>
      </c>
      <c r="L7075" s="108"/>
      <c r="M7075" s="108"/>
    </row>
    <row r="7076" customFormat="false" ht="26.45" hidden="false" customHeight="true" outlineLevel="0" collapsed="false">
      <c r="A7076" s="102" t="s">
        <v>1566</v>
      </c>
      <c r="B7076" s="103" t="s">
        <v>1083</v>
      </c>
      <c r="C7076" s="102" t="s">
        <v>50</v>
      </c>
      <c r="D7076" s="102" t="s">
        <v>1084</v>
      </c>
      <c r="E7076" s="104" t="s">
        <v>3774</v>
      </c>
      <c r="F7076" s="104"/>
      <c r="G7076" s="105" t="s">
        <v>24</v>
      </c>
      <c r="H7076" s="106" t="n">
        <v>1</v>
      </c>
      <c r="I7076" s="107" t="n">
        <f aca="false">L7076</f>
        <v>4.51</v>
      </c>
      <c r="J7076" s="107" t="n">
        <f aca="false">M7076</f>
        <v>4.51</v>
      </c>
      <c r="L7076" s="108" t="n">
        <f aca="false">TRUNC(N7076-N7076*$O$2,2)</f>
        <v>4.51</v>
      </c>
      <c r="M7076" s="108" t="n">
        <f aca="false">TRUNC(O7076-O7076*$O$2,2)</f>
        <v>4.51</v>
      </c>
      <c r="N7076" s="0" t="n">
        <v>5.79</v>
      </c>
      <c r="O7076" s="0" t="n">
        <v>5.79</v>
      </c>
    </row>
    <row r="7077" customFormat="false" ht="15" hidden="false" customHeight="false" outlineLevel="0" collapsed="false">
      <c r="A7077" s="98"/>
      <c r="B7077" s="99" t="s">
        <v>8</v>
      </c>
      <c r="C7077" s="98" t="s">
        <v>9</v>
      </c>
      <c r="D7077" s="98" t="s">
        <v>10</v>
      </c>
      <c r="E7077" s="100" t="s">
        <v>1565</v>
      </c>
      <c r="F7077" s="100"/>
      <c r="G7077" s="101" t="s">
        <v>11</v>
      </c>
      <c r="H7077" s="99" t="s">
        <v>12</v>
      </c>
      <c r="I7077" s="99" t="s">
        <v>13</v>
      </c>
      <c r="J7077" s="99" t="s">
        <v>15</v>
      </c>
      <c r="L7077" s="108"/>
      <c r="M7077" s="108"/>
    </row>
    <row r="7078" customFormat="false" ht="25.5" hidden="false" customHeight="false" outlineLevel="0" collapsed="false">
      <c r="A7078" s="109" t="s">
        <v>1566</v>
      </c>
      <c r="B7078" s="110" t="n">
        <v>10549</v>
      </c>
      <c r="C7078" s="109" t="s">
        <v>50</v>
      </c>
      <c r="D7078" s="109" t="s">
        <v>1620</v>
      </c>
      <c r="E7078" s="111" t="s">
        <v>1621</v>
      </c>
      <c r="F7078" s="111"/>
      <c r="G7078" s="112" t="s">
        <v>1610</v>
      </c>
      <c r="H7078" s="113" t="n">
        <v>0.1</v>
      </c>
      <c r="I7078" s="114" t="n">
        <f aca="false">L7078</f>
        <v>2.95</v>
      </c>
      <c r="J7078" s="114" t="n">
        <f aca="false">M7078</f>
        <v>0.28</v>
      </c>
      <c r="L7078" s="108" t="n">
        <f aca="false">TRUNC(N7078-N7078*$O$2,2)</f>
        <v>2.95</v>
      </c>
      <c r="M7078" s="108" t="n">
        <f aca="false">TRUNC(O7078-O7078*$O$2,2)</f>
        <v>0.28</v>
      </c>
      <c r="N7078" s="0" t="s">
        <v>1622</v>
      </c>
      <c r="O7078" s="0" t="s">
        <v>2925</v>
      </c>
    </row>
    <row r="7079" customFormat="false" ht="25.5" hidden="false" customHeight="false" outlineLevel="0" collapsed="false">
      <c r="A7079" s="122" t="s">
        <v>1578</v>
      </c>
      <c r="B7079" s="123" t="s">
        <v>1744</v>
      </c>
      <c r="C7079" s="122" t="s">
        <v>50</v>
      </c>
      <c r="D7079" s="122" t="s">
        <v>1745</v>
      </c>
      <c r="E7079" s="124" t="s">
        <v>1609</v>
      </c>
      <c r="F7079" s="124"/>
      <c r="G7079" s="125" t="s">
        <v>1610</v>
      </c>
      <c r="H7079" s="126" t="n">
        <v>0.1</v>
      </c>
      <c r="I7079" s="127" t="n">
        <f aca="false">L7079</f>
        <v>14.93</v>
      </c>
      <c r="J7079" s="127" t="n">
        <f aca="false">M7079</f>
        <v>1.49</v>
      </c>
      <c r="L7079" s="108" t="n">
        <f aca="false">TRUNC(N7079-N7079*$O$2,2)</f>
        <v>14.93</v>
      </c>
      <c r="M7079" s="108" t="n">
        <f aca="false">TRUNC(O7079-O7079*$O$2,2)</f>
        <v>1.49</v>
      </c>
      <c r="N7079" s="0" t="s">
        <v>1746</v>
      </c>
      <c r="O7079" s="0" t="s">
        <v>1952</v>
      </c>
    </row>
    <row r="7080" customFormat="false" ht="25.5" hidden="false" customHeight="false" outlineLevel="0" collapsed="false">
      <c r="A7080" s="109" t="s">
        <v>1566</v>
      </c>
      <c r="B7080" s="110" t="n">
        <v>10552</v>
      </c>
      <c r="C7080" s="109" t="s">
        <v>50</v>
      </c>
      <c r="D7080" s="109" t="s">
        <v>1734</v>
      </c>
      <c r="E7080" s="111" t="s">
        <v>1621</v>
      </c>
      <c r="F7080" s="111"/>
      <c r="G7080" s="112" t="s">
        <v>1610</v>
      </c>
      <c r="H7080" s="113" t="n">
        <v>0.1</v>
      </c>
      <c r="I7080" s="114" t="n">
        <f aca="false">L7080</f>
        <v>2.84</v>
      </c>
      <c r="J7080" s="114" t="n">
        <f aca="false">M7080</f>
        <v>0.28</v>
      </c>
      <c r="L7080" s="108" t="n">
        <f aca="false">TRUNC(N7080-N7080*$O$2,2)</f>
        <v>2.84</v>
      </c>
      <c r="M7080" s="108" t="n">
        <f aca="false">TRUNC(O7080-O7080*$O$2,2)</f>
        <v>0.28</v>
      </c>
      <c r="N7080" s="0" t="s">
        <v>1735</v>
      </c>
      <c r="O7080" s="0" t="s">
        <v>1848</v>
      </c>
    </row>
    <row r="7081" customFormat="false" ht="25.5" hidden="false" customHeight="false" outlineLevel="0" collapsed="false">
      <c r="A7081" s="122" t="s">
        <v>1578</v>
      </c>
      <c r="B7081" s="123" t="s">
        <v>3799</v>
      </c>
      <c r="C7081" s="122" t="s">
        <v>50</v>
      </c>
      <c r="D7081" s="122" t="s">
        <v>3800</v>
      </c>
      <c r="E7081" s="124" t="s">
        <v>1581</v>
      </c>
      <c r="F7081" s="124"/>
      <c r="G7081" s="125" t="s">
        <v>24</v>
      </c>
      <c r="H7081" s="126" t="n">
        <v>1</v>
      </c>
      <c r="I7081" s="127" t="n">
        <f aca="false">L7081</f>
        <v>1.42</v>
      </c>
      <c r="J7081" s="127" t="n">
        <f aca="false">M7081</f>
        <v>1.42</v>
      </c>
      <c r="L7081" s="108" t="n">
        <f aca="false">TRUNC(N7081-N7081*$O$2,2)</f>
        <v>1.42</v>
      </c>
      <c r="M7081" s="108" t="n">
        <f aca="false">TRUNC(O7081-O7081*$O$2,2)</f>
        <v>1.42</v>
      </c>
      <c r="N7081" s="0" t="s">
        <v>3789</v>
      </c>
      <c r="O7081" s="0" t="s">
        <v>3789</v>
      </c>
    </row>
    <row r="7082" customFormat="false" ht="25.5" hidden="false" customHeight="false" outlineLevel="0" collapsed="false">
      <c r="A7082" s="122" t="s">
        <v>1578</v>
      </c>
      <c r="B7082" s="123" t="s">
        <v>1616</v>
      </c>
      <c r="C7082" s="122" t="s">
        <v>50</v>
      </c>
      <c r="D7082" s="122" t="s">
        <v>1617</v>
      </c>
      <c r="E7082" s="124" t="s">
        <v>1609</v>
      </c>
      <c r="F7082" s="124"/>
      <c r="G7082" s="125" t="s">
        <v>1610</v>
      </c>
      <c r="H7082" s="126" t="n">
        <v>0.1</v>
      </c>
      <c r="I7082" s="127" t="n">
        <f aca="false">L7082</f>
        <v>10.65</v>
      </c>
      <c r="J7082" s="127" t="n">
        <f aca="false">M7082</f>
        <v>1.06</v>
      </c>
      <c r="L7082" s="108" t="n">
        <f aca="false">TRUNC(N7082-N7082*$O$2,2)</f>
        <v>10.65</v>
      </c>
      <c r="M7082" s="108" t="n">
        <f aca="false">TRUNC(O7082-O7082*$O$2,2)</f>
        <v>1.06</v>
      </c>
      <c r="N7082" s="0" t="s">
        <v>1618</v>
      </c>
      <c r="O7082" s="0" t="s">
        <v>3106</v>
      </c>
    </row>
    <row r="7083" customFormat="false" ht="13.9" hidden="false" customHeight="true" outlineLevel="0" collapsed="false">
      <c r="A7083" s="134" t="s">
        <v>1630</v>
      </c>
      <c r="B7083" s="134"/>
      <c r="C7083" s="134"/>
      <c r="D7083" s="134"/>
      <c r="E7083" s="134"/>
      <c r="F7083" s="134"/>
      <c r="G7083" s="134"/>
      <c r="H7083" s="134"/>
      <c r="I7083" s="134"/>
      <c r="J7083" s="134"/>
      <c r="L7083" s="108" t="n">
        <f aca="false">TRUNC(N7083-N7083*$O$2,2)</f>
        <v>0</v>
      </c>
      <c r="M7083" s="108" t="n">
        <f aca="false">TRUNC(O7083-O7083*$O$2,2)</f>
        <v>0</v>
      </c>
      <c r="N7083" s="0" t="n">
        <v>0</v>
      </c>
      <c r="O7083" s="0" t="n">
        <v>0</v>
      </c>
    </row>
    <row r="7084" customFormat="false" ht="15" hidden="false" customHeight="false" outlineLevel="0" collapsed="false">
      <c r="A7084" s="98"/>
      <c r="B7084" s="99" t="s">
        <v>8</v>
      </c>
      <c r="C7084" s="98" t="s">
        <v>9</v>
      </c>
      <c r="D7084" s="98" t="s">
        <v>10</v>
      </c>
      <c r="E7084" s="100" t="s">
        <v>1565</v>
      </c>
      <c r="F7084" s="100"/>
      <c r="G7084" s="101" t="s">
        <v>11</v>
      </c>
      <c r="H7084" s="99" t="s">
        <v>12</v>
      </c>
      <c r="I7084" s="99" t="s">
        <v>13</v>
      </c>
      <c r="J7084" s="99" t="s">
        <v>15</v>
      </c>
      <c r="L7084" s="108"/>
      <c r="M7084" s="108"/>
    </row>
    <row r="7085" customFormat="false" ht="12.75" hidden="false" customHeight="false" outlineLevel="0" collapsed="false">
      <c r="A7085" s="122" t="s">
        <v>1578</v>
      </c>
      <c r="B7085" s="123" t="n">
        <v>11240</v>
      </c>
      <c r="C7085" s="122" t="s">
        <v>50</v>
      </c>
      <c r="D7085" s="122" t="s">
        <v>1782</v>
      </c>
      <c r="E7085" s="124" t="s">
        <v>1581</v>
      </c>
      <c r="F7085" s="124"/>
      <c r="G7085" s="125" t="s">
        <v>24</v>
      </c>
      <c r="H7085" s="126" t="n">
        <v>2E-005</v>
      </c>
      <c r="I7085" s="127" t="n">
        <f aca="false">L7085</f>
        <v>37.22</v>
      </c>
      <c r="J7085" s="127" t="n">
        <f aca="false">M7085</f>
        <v>0</v>
      </c>
      <c r="L7085" s="108" t="n">
        <f aca="false">TRUNC(N7085-N7085*$O$2,2)</f>
        <v>37.22</v>
      </c>
      <c r="M7085" s="108" t="n">
        <f aca="false">TRUNC(O7085-O7085*$O$2,2)</f>
        <v>0</v>
      </c>
      <c r="N7085" s="0" t="s">
        <v>1783</v>
      </c>
      <c r="O7085" s="0" t="s">
        <v>1635</v>
      </c>
    </row>
    <row r="7086" customFormat="false" ht="25.5" hidden="false" customHeight="false" outlineLevel="0" collapsed="false">
      <c r="A7086" s="122" t="s">
        <v>1578</v>
      </c>
      <c r="B7086" s="123" t="s">
        <v>1659</v>
      </c>
      <c r="C7086" s="122" t="s">
        <v>50</v>
      </c>
      <c r="D7086" s="122" t="s">
        <v>1660</v>
      </c>
      <c r="E7086" s="124" t="s">
        <v>1581</v>
      </c>
      <c r="F7086" s="124"/>
      <c r="G7086" s="125" t="s">
        <v>1633</v>
      </c>
      <c r="H7086" s="126" t="n">
        <v>0.00015</v>
      </c>
      <c r="I7086" s="127" t="n">
        <f aca="false">L7086</f>
        <v>50.57</v>
      </c>
      <c r="J7086" s="127" t="n">
        <f aca="false">M7086</f>
        <v>0</v>
      </c>
      <c r="L7086" s="108" t="n">
        <f aca="false">TRUNC(N7086-N7086*$O$2,2)</f>
        <v>50.57</v>
      </c>
      <c r="M7086" s="108" t="n">
        <f aca="false">TRUNC(O7086-O7086*$O$2,2)</f>
        <v>0</v>
      </c>
      <c r="N7086" s="0" t="s">
        <v>1661</v>
      </c>
      <c r="O7086" s="0" t="s">
        <v>1635</v>
      </c>
    </row>
    <row r="7087" customFormat="false" ht="25.5" hidden="false" customHeight="false" outlineLevel="0" collapsed="false">
      <c r="A7087" s="122" t="s">
        <v>1578</v>
      </c>
      <c r="B7087" s="123" t="n">
        <v>10761</v>
      </c>
      <c r="C7087" s="122" t="s">
        <v>50</v>
      </c>
      <c r="D7087" s="122" t="s">
        <v>1641</v>
      </c>
      <c r="E7087" s="124" t="s">
        <v>1642</v>
      </c>
      <c r="F7087" s="124"/>
      <c r="G7087" s="125" t="s">
        <v>24</v>
      </c>
      <c r="H7087" s="126" t="n">
        <v>0.02036</v>
      </c>
      <c r="I7087" s="127" t="n">
        <f aca="false">L7087</f>
        <v>3.9</v>
      </c>
      <c r="J7087" s="127" t="n">
        <f aca="false">M7087</f>
        <v>0.07</v>
      </c>
      <c r="L7087" s="108" t="n">
        <f aca="false">TRUNC(N7087-N7087*$O$2,2)</f>
        <v>3.9</v>
      </c>
      <c r="M7087" s="108" t="n">
        <f aca="false">TRUNC(O7087-O7087*$O$2,2)</f>
        <v>0.07</v>
      </c>
      <c r="N7087" s="0" t="s">
        <v>1643</v>
      </c>
      <c r="O7087" s="0" t="s">
        <v>2080</v>
      </c>
    </row>
    <row r="7088" customFormat="false" ht="12.75" hidden="false" customHeight="false" outlineLevel="0" collapsed="false">
      <c r="A7088" s="122" t="s">
        <v>1578</v>
      </c>
      <c r="B7088" s="123" t="n">
        <v>4729</v>
      </c>
      <c r="C7088" s="122" t="s">
        <v>50</v>
      </c>
      <c r="D7088" s="122" t="s">
        <v>1636</v>
      </c>
      <c r="E7088" s="124" t="s">
        <v>1581</v>
      </c>
      <c r="F7088" s="124"/>
      <c r="G7088" s="125" t="s">
        <v>24</v>
      </c>
      <c r="H7088" s="126" t="n">
        <v>1E-005</v>
      </c>
      <c r="I7088" s="127" t="n">
        <f aca="false">L7088</f>
        <v>24.58</v>
      </c>
      <c r="J7088" s="127" t="n">
        <f aca="false">M7088</f>
        <v>0</v>
      </c>
      <c r="L7088" s="108" t="n">
        <f aca="false">TRUNC(N7088-N7088*$O$2,2)</f>
        <v>24.58</v>
      </c>
      <c r="M7088" s="108" t="n">
        <f aca="false">TRUNC(O7088-O7088*$O$2,2)</f>
        <v>0</v>
      </c>
      <c r="N7088" s="0" t="s">
        <v>1637</v>
      </c>
      <c r="O7088" s="0" t="s">
        <v>1635</v>
      </c>
    </row>
    <row r="7089" customFormat="false" ht="12.75" hidden="false" customHeight="false" outlineLevel="0" collapsed="false">
      <c r="A7089" s="122" t="s">
        <v>1578</v>
      </c>
      <c r="B7089" s="123" t="n">
        <v>2378</v>
      </c>
      <c r="C7089" s="122" t="s">
        <v>50</v>
      </c>
      <c r="D7089" s="122" t="s">
        <v>1657</v>
      </c>
      <c r="E7089" s="124" t="s">
        <v>1581</v>
      </c>
      <c r="F7089" s="124"/>
      <c r="G7089" s="125" t="s">
        <v>24</v>
      </c>
      <c r="H7089" s="126" t="n">
        <v>0.01595</v>
      </c>
      <c r="I7089" s="127" t="n">
        <f aca="false">L7089</f>
        <v>3.51</v>
      </c>
      <c r="J7089" s="127" t="n">
        <f aca="false">M7089</f>
        <v>0.05</v>
      </c>
      <c r="L7089" s="108" t="n">
        <f aca="false">TRUNC(N7089-N7089*$O$2,2)</f>
        <v>3.51</v>
      </c>
      <c r="M7089" s="108" t="n">
        <f aca="false">TRUNC(O7089-O7089*$O$2,2)</f>
        <v>0.05</v>
      </c>
      <c r="N7089" s="0" t="s">
        <v>1658</v>
      </c>
      <c r="O7089" s="0" t="s">
        <v>1623</v>
      </c>
    </row>
    <row r="7090" customFormat="false" ht="12.75" hidden="false" customHeight="false" outlineLevel="0" collapsed="false">
      <c r="A7090" s="122" t="s">
        <v>1578</v>
      </c>
      <c r="B7090" s="123" t="n">
        <v>10517</v>
      </c>
      <c r="C7090" s="122" t="s">
        <v>50</v>
      </c>
      <c r="D7090" s="122" t="s">
        <v>1669</v>
      </c>
      <c r="E7090" s="124" t="s">
        <v>1642</v>
      </c>
      <c r="F7090" s="124"/>
      <c r="G7090" s="125" t="s">
        <v>1670</v>
      </c>
      <c r="H7090" s="126" t="n">
        <v>8E-005</v>
      </c>
      <c r="I7090" s="127" t="n">
        <f aca="false">L7090</f>
        <v>234.15</v>
      </c>
      <c r="J7090" s="127" t="n">
        <f aca="false">M7090</f>
        <v>0.01</v>
      </c>
      <c r="L7090" s="108" t="n">
        <f aca="false">TRUNC(N7090-N7090*$O$2,2)</f>
        <v>234.15</v>
      </c>
      <c r="M7090" s="108" t="n">
        <f aca="false">TRUNC(O7090-O7090*$O$2,2)</f>
        <v>0.01</v>
      </c>
      <c r="N7090" s="0" t="s">
        <v>1671</v>
      </c>
      <c r="O7090" s="0" t="s">
        <v>1678</v>
      </c>
    </row>
    <row r="7091" customFormat="false" ht="12.75" hidden="false" customHeight="false" outlineLevel="0" collapsed="false">
      <c r="A7091" s="122" t="s">
        <v>1578</v>
      </c>
      <c r="B7091" s="123" t="n">
        <v>10596</v>
      </c>
      <c r="C7091" s="122" t="s">
        <v>50</v>
      </c>
      <c r="D7091" s="122" t="s">
        <v>1672</v>
      </c>
      <c r="E7091" s="124" t="s">
        <v>1581</v>
      </c>
      <c r="F7091" s="124"/>
      <c r="G7091" s="125" t="s">
        <v>24</v>
      </c>
      <c r="H7091" s="126" t="n">
        <v>0.0009</v>
      </c>
      <c r="I7091" s="127" t="n">
        <f aca="false">L7091</f>
        <v>3.82</v>
      </c>
      <c r="J7091" s="127" t="n">
        <f aca="false">M7091</f>
        <v>0</v>
      </c>
      <c r="L7091" s="108" t="n">
        <f aca="false">TRUNC(N7091-N7091*$O$2,2)</f>
        <v>3.82</v>
      </c>
      <c r="M7091" s="108" t="n">
        <f aca="false">TRUNC(O7091-O7091*$O$2,2)</f>
        <v>0</v>
      </c>
      <c r="N7091" s="0" t="s">
        <v>1673</v>
      </c>
      <c r="O7091" s="0" t="s">
        <v>1635</v>
      </c>
    </row>
    <row r="7092" customFormat="false" ht="25.5" hidden="false" customHeight="false" outlineLevel="0" collapsed="false">
      <c r="A7092" s="122" t="s">
        <v>1578</v>
      </c>
      <c r="B7092" s="123" t="s">
        <v>1744</v>
      </c>
      <c r="C7092" s="122" t="s">
        <v>50</v>
      </c>
      <c r="D7092" s="122" t="s">
        <v>1745</v>
      </c>
      <c r="E7092" s="124" t="s">
        <v>1609</v>
      </c>
      <c r="F7092" s="124"/>
      <c r="G7092" s="125" t="s">
        <v>1610</v>
      </c>
      <c r="H7092" s="126" t="n">
        <v>0.1</v>
      </c>
      <c r="I7092" s="127" t="n">
        <f aca="false">L7092</f>
        <v>14.93</v>
      </c>
      <c r="J7092" s="127" t="n">
        <f aca="false">M7092</f>
        <v>1.49</v>
      </c>
      <c r="L7092" s="108" t="n">
        <f aca="false">TRUNC(N7092-N7092*$O$2,2)</f>
        <v>14.93</v>
      </c>
      <c r="M7092" s="108" t="n">
        <f aca="false">TRUNC(O7092-O7092*$O$2,2)</f>
        <v>1.49</v>
      </c>
      <c r="N7092" s="0" t="s">
        <v>1746</v>
      </c>
      <c r="O7092" s="0" t="s">
        <v>1952</v>
      </c>
    </row>
    <row r="7093" customFormat="false" ht="25.5" hidden="false" customHeight="false" outlineLevel="0" collapsed="false">
      <c r="A7093" s="122" t="s">
        <v>1578</v>
      </c>
      <c r="B7093" s="123" t="s">
        <v>1645</v>
      </c>
      <c r="C7093" s="122" t="s">
        <v>50</v>
      </c>
      <c r="D7093" s="122" t="s">
        <v>1646</v>
      </c>
      <c r="E7093" s="124" t="s">
        <v>1581</v>
      </c>
      <c r="F7093" s="124"/>
      <c r="G7093" s="125" t="s">
        <v>24</v>
      </c>
      <c r="H7093" s="126" t="n">
        <v>2E-005</v>
      </c>
      <c r="I7093" s="127" t="n">
        <f aca="false">L7093</f>
        <v>140.49</v>
      </c>
      <c r="J7093" s="127" t="n">
        <f aca="false">M7093</f>
        <v>0</v>
      </c>
      <c r="L7093" s="108" t="n">
        <f aca="false">TRUNC(N7093-N7093*$O$2,2)</f>
        <v>140.49</v>
      </c>
      <c r="M7093" s="108" t="n">
        <f aca="false">TRUNC(O7093-O7093*$O$2,2)</f>
        <v>0</v>
      </c>
      <c r="N7093" s="0" t="s">
        <v>1647</v>
      </c>
      <c r="O7093" s="0" t="s">
        <v>1635</v>
      </c>
    </row>
    <row r="7094" customFormat="false" ht="12.75" hidden="false" customHeight="false" outlineLevel="0" collapsed="false">
      <c r="A7094" s="122" t="s">
        <v>1578</v>
      </c>
      <c r="B7094" s="123" t="n">
        <v>10579</v>
      </c>
      <c r="C7094" s="122" t="s">
        <v>50</v>
      </c>
      <c r="D7094" s="122" t="s">
        <v>1818</v>
      </c>
      <c r="E7094" s="124" t="s">
        <v>1581</v>
      </c>
      <c r="F7094" s="124"/>
      <c r="G7094" s="125" t="s">
        <v>24</v>
      </c>
      <c r="H7094" s="126" t="n">
        <v>2E-005</v>
      </c>
      <c r="I7094" s="127" t="n">
        <f aca="false">L7094</f>
        <v>20.98</v>
      </c>
      <c r="J7094" s="127" t="n">
        <f aca="false">M7094</f>
        <v>0</v>
      </c>
      <c r="L7094" s="108" t="n">
        <f aca="false">TRUNC(N7094-N7094*$O$2,2)</f>
        <v>20.98</v>
      </c>
      <c r="M7094" s="108" t="n">
        <f aca="false">TRUNC(O7094-O7094*$O$2,2)</f>
        <v>0</v>
      </c>
      <c r="N7094" s="0" t="s">
        <v>1819</v>
      </c>
      <c r="O7094" s="0" t="s">
        <v>1635</v>
      </c>
    </row>
    <row r="7095" customFormat="false" ht="12.75" hidden="false" customHeight="false" outlineLevel="0" collapsed="false">
      <c r="A7095" s="122" t="s">
        <v>1578</v>
      </c>
      <c r="B7095" s="123" t="n">
        <v>10362</v>
      </c>
      <c r="C7095" s="122" t="s">
        <v>50</v>
      </c>
      <c r="D7095" s="122" t="s">
        <v>1674</v>
      </c>
      <c r="E7095" s="124" t="s">
        <v>1642</v>
      </c>
      <c r="F7095" s="124"/>
      <c r="G7095" s="125" t="s">
        <v>24</v>
      </c>
      <c r="H7095" s="126" t="n">
        <v>0.0009</v>
      </c>
      <c r="I7095" s="127" t="n">
        <f aca="false">L7095</f>
        <v>9.78</v>
      </c>
      <c r="J7095" s="127" t="n">
        <f aca="false">M7095</f>
        <v>0</v>
      </c>
      <c r="L7095" s="108" t="n">
        <f aca="false">TRUNC(N7095-N7095*$O$2,2)</f>
        <v>9.78</v>
      </c>
      <c r="M7095" s="108" t="n">
        <f aca="false">TRUNC(O7095-O7095*$O$2,2)</f>
        <v>0</v>
      </c>
      <c r="N7095" s="0" t="s">
        <v>1675</v>
      </c>
      <c r="O7095" s="0" t="s">
        <v>1644</v>
      </c>
    </row>
    <row r="7096" customFormat="false" ht="12.75" hidden="false" customHeight="false" outlineLevel="0" collapsed="false">
      <c r="A7096" s="122" t="s">
        <v>1578</v>
      </c>
      <c r="B7096" s="123" t="n">
        <v>10788</v>
      </c>
      <c r="C7096" s="122" t="s">
        <v>50</v>
      </c>
      <c r="D7096" s="122" t="s">
        <v>1650</v>
      </c>
      <c r="E7096" s="124" t="s">
        <v>1581</v>
      </c>
      <c r="F7096" s="124"/>
      <c r="G7096" s="125" t="s">
        <v>24</v>
      </c>
      <c r="H7096" s="126" t="n">
        <v>2E-005</v>
      </c>
      <c r="I7096" s="127" t="n">
        <f aca="false">L7096</f>
        <v>28.8</v>
      </c>
      <c r="J7096" s="127" t="n">
        <f aca="false">M7096</f>
        <v>0</v>
      </c>
      <c r="L7096" s="108" t="n">
        <f aca="false">TRUNC(N7096-N7096*$O$2,2)</f>
        <v>28.8</v>
      </c>
      <c r="M7096" s="108" t="n">
        <f aca="false">TRUNC(O7096-O7096*$O$2,2)</f>
        <v>0</v>
      </c>
      <c r="N7096" s="0" t="s">
        <v>1651</v>
      </c>
      <c r="O7096" s="0" t="s">
        <v>1635</v>
      </c>
    </row>
    <row r="7097" customFormat="false" ht="12.75" hidden="false" customHeight="false" outlineLevel="0" collapsed="false">
      <c r="A7097" s="122" t="s">
        <v>1578</v>
      </c>
      <c r="B7097" s="123" t="n">
        <v>158</v>
      </c>
      <c r="C7097" s="122" t="s">
        <v>50</v>
      </c>
      <c r="D7097" s="122" t="s">
        <v>1676</v>
      </c>
      <c r="E7097" s="124" t="s">
        <v>1581</v>
      </c>
      <c r="F7097" s="124"/>
      <c r="G7097" s="125" t="s">
        <v>24</v>
      </c>
      <c r="H7097" s="126" t="n">
        <v>0.02036</v>
      </c>
      <c r="I7097" s="127" t="n">
        <f aca="false">L7097</f>
        <v>10.92</v>
      </c>
      <c r="J7097" s="127" t="n">
        <f aca="false">M7097</f>
        <v>0.21</v>
      </c>
      <c r="L7097" s="108" t="n">
        <f aca="false">TRUNC(N7097-N7097*$O$2,2)</f>
        <v>10.92</v>
      </c>
      <c r="M7097" s="108" t="n">
        <f aca="false">TRUNC(O7097-O7097*$O$2,2)</f>
        <v>0.21</v>
      </c>
      <c r="N7097" s="0" t="s">
        <v>1677</v>
      </c>
      <c r="O7097" s="0" t="s">
        <v>1980</v>
      </c>
    </row>
    <row r="7098" customFormat="false" ht="12.75" hidden="false" customHeight="false" outlineLevel="0" collapsed="false">
      <c r="A7098" s="122" t="s">
        <v>1578</v>
      </c>
      <c r="B7098" s="123" t="n">
        <v>10492</v>
      </c>
      <c r="C7098" s="122" t="s">
        <v>50</v>
      </c>
      <c r="D7098" s="122" t="s">
        <v>1662</v>
      </c>
      <c r="E7098" s="124" t="s">
        <v>1581</v>
      </c>
      <c r="F7098" s="124"/>
      <c r="G7098" s="125" t="s">
        <v>24</v>
      </c>
      <c r="H7098" s="126" t="n">
        <v>0.0009</v>
      </c>
      <c r="I7098" s="127" t="n">
        <f aca="false">L7098</f>
        <v>148.29</v>
      </c>
      <c r="J7098" s="127" t="n">
        <f aca="false">M7098</f>
        <v>0.13</v>
      </c>
      <c r="L7098" s="108" t="n">
        <f aca="false">TRUNC(N7098-N7098*$O$2,2)</f>
        <v>148.29</v>
      </c>
      <c r="M7098" s="108" t="n">
        <f aca="false">TRUNC(O7098-O7098*$O$2,2)</f>
        <v>0.13</v>
      </c>
      <c r="N7098" s="0" t="s">
        <v>1663</v>
      </c>
      <c r="O7098" s="0" t="s">
        <v>2318</v>
      </c>
    </row>
    <row r="7099" customFormat="false" ht="12.75" hidden="false" customHeight="false" outlineLevel="0" collapsed="false">
      <c r="A7099" s="122" t="s">
        <v>1578</v>
      </c>
      <c r="B7099" s="123" t="n">
        <v>4728</v>
      </c>
      <c r="C7099" s="122" t="s">
        <v>50</v>
      </c>
      <c r="D7099" s="122" t="s">
        <v>1667</v>
      </c>
      <c r="E7099" s="124" t="s">
        <v>1581</v>
      </c>
      <c r="F7099" s="124"/>
      <c r="G7099" s="125" t="s">
        <v>24</v>
      </c>
      <c r="H7099" s="126" t="n">
        <v>3E-005</v>
      </c>
      <c r="I7099" s="127" t="n">
        <f aca="false">L7099</f>
        <v>14.5</v>
      </c>
      <c r="J7099" s="127" t="n">
        <f aca="false">M7099</f>
        <v>0</v>
      </c>
      <c r="L7099" s="108" t="n">
        <f aca="false">TRUNC(N7099-N7099*$O$2,2)</f>
        <v>14.5</v>
      </c>
      <c r="M7099" s="108" t="n">
        <f aca="false">TRUNC(O7099-O7099*$O$2,2)</f>
        <v>0</v>
      </c>
      <c r="N7099" s="0" t="s">
        <v>1668</v>
      </c>
      <c r="O7099" s="0" t="s">
        <v>1635</v>
      </c>
    </row>
    <row r="7100" customFormat="false" ht="25.5" hidden="false" customHeight="false" outlineLevel="0" collapsed="false">
      <c r="A7100" s="122" t="s">
        <v>1578</v>
      </c>
      <c r="B7100" s="123" t="s">
        <v>1631</v>
      </c>
      <c r="C7100" s="122" t="s">
        <v>50</v>
      </c>
      <c r="D7100" s="122" t="s">
        <v>1632</v>
      </c>
      <c r="E7100" s="124" t="s">
        <v>1581</v>
      </c>
      <c r="F7100" s="124"/>
      <c r="G7100" s="125" t="s">
        <v>1633</v>
      </c>
      <c r="H7100" s="126" t="n">
        <v>0.00046</v>
      </c>
      <c r="I7100" s="127" t="n">
        <f aca="false">L7100</f>
        <v>9.48</v>
      </c>
      <c r="J7100" s="127" t="n">
        <f aca="false">M7100</f>
        <v>0</v>
      </c>
      <c r="L7100" s="108" t="n">
        <f aca="false">TRUNC(N7100-N7100*$O$2,2)</f>
        <v>9.48</v>
      </c>
      <c r="M7100" s="108" t="n">
        <f aca="false">TRUNC(O7100-O7100*$O$2,2)</f>
        <v>0</v>
      </c>
      <c r="N7100" s="0" t="s">
        <v>1634</v>
      </c>
      <c r="O7100" s="0" t="s">
        <v>1635</v>
      </c>
    </row>
    <row r="7101" customFormat="false" ht="12.75" hidden="false" customHeight="false" outlineLevel="0" collapsed="false">
      <c r="A7101" s="122" t="s">
        <v>1578</v>
      </c>
      <c r="B7101" s="123" t="n">
        <v>1651</v>
      </c>
      <c r="C7101" s="122" t="s">
        <v>50</v>
      </c>
      <c r="D7101" s="122" t="s">
        <v>1638</v>
      </c>
      <c r="E7101" s="124" t="s">
        <v>1581</v>
      </c>
      <c r="F7101" s="124"/>
      <c r="G7101" s="125" t="s">
        <v>1639</v>
      </c>
      <c r="H7101" s="126" t="n">
        <v>0.00016</v>
      </c>
      <c r="I7101" s="127" t="n">
        <f aca="false">L7101</f>
        <v>4.95</v>
      </c>
      <c r="J7101" s="127" t="n">
        <f aca="false">M7101</f>
        <v>0</v>
      </c>
      <c r="L7101" s="108" t="n">
        <f aca="false">TRUNC(N7101-N7101*$O$2,2)</f>
        <v>4.95</v>
      </c>
      <c r="M7101" s="108" t="n">
        <f aca="false">TRUNC(O7101-O7101*$O$2,2)</f>
        <v>0</v>
      </c>
      <c r="N7101" s="0" t="s">
        <v>1640</v>
      </c>
      <c r="O7101" s="0" t="s">
        <v>1635</v>
      </c>
    </row>
    <row r="7102" customFormat="false" ht="12.75" hidden="false" customHeight="false" outlineLevel="0" collapsed="false">
      <c r="A7102" s="122" t="s">
        <v>1578</v>
      </c>
      <c r="B7102" s="123" t="n">
        <v>941</v>
      </c>
      <c r="C7102" s="122" t="s">
        <v>50</v>
      </c>
      <c r="D7102" s="122" t="s">
        <v>1652</v>
      </c>
      <c r="E7102" s="124" t="s">
        <v>1581</v>
      </c>
      <c r="F7102" s="124"/>
      <c r="G7102" s="125" t="s">
        <v>24</v>
      </c>
      <c r="H7102" s="126" t="n">
        <v>0.0003</v>
      </c>
      <c r="I7102" s="127" t="n">
        <f aca="false">L7102</f>
        <v>148.56</v>
      </c>
      <c r="J7102" s="127" t="n">
        <f aca="false">M7102</f>
        <v>0.03</v>
      </c>
      <c r="L7102" s="108" t="n">
        <f aca="false">TRUNC(N7102-N7102*$O$2,2)</f>
        <v>148.56</v>
      </c>
      <c r="M7102" s="108" t="n">
        <f aca="false">TRUNC(O7102-O7102*$O$2,2)</f>
        <v>0.03</v>
      </c>
      <c r="N7102" s="0" t="s">
        <v>1653</v>
      </c>
      <c r="O7102" s="0" t="s">
        <v>1612</v>
      </c>
    </row>
    <row r="7103" customFormat="false" ht="25.5" hidden="false" customHeight="false" outlineLevel="0" collapsed="false">
      <c r="A7103" s="122" t="s">
        <v>1578</v>
      </c>
      <c r="B7103" s="123" t="s">
        <v>1616</v>
      </c>
      <c r="C7103" s="122" t="s">
        <v>50</v>
      </c>
      <c r="D7103" s="122" t="s">
        <v>1617</v>
      </c>
      <c r="E7103" s="124" t="s">
        <v>1609</v>
      </c>
      <c r="F7103" s="124"/>
      <c r="G7103" s="125" t="s">
        <v>1610</v>
      </c>
      <c r="H7103" s="126" t="n">
        <v>0.1</v>
      </c>
      <c r="I7103" s="127" t="n">
        <f aca="false">L7103</f>
        <v>10.65</v>
      </c>
      <c r="J7103" s="127" t="n">
        <f aca="false">M7103</f>
        <v>1.06</v>
      </c>
      <c r="L7103" s="108" t="n">
        <f aca="false">TRUNC(N7103-N7103*$O$2,2)</f>
        <v>10.65</v>
      </c>
      <c r="M7103" s="108" t="n">
        <f aca="false">TRUNC(O7103-O7103*$O$2,2)</f>
        <v>1.06</v>
      </c>
      <c r="N7103" s="0" t="s">
        <v>1618</v>
      </c>
      <c r="O7103" s="0" t="s">
        <v>3106</v>
      </c>
    </row>
    <row r="7104" customFormat="false" ht="12.75" hidden="false" customHeight="false" outlineLevel="0" collapsed="false">
      <c r="A7104" s="122" t="s">
        <v>1578</v>
      </c>
      <c r="B7104" s="123" t="n">
        <v>10599</v>
      </c>
      <c r="C7104" s="122" t="s">
        <v>50</v>
      </c>
      <c r="D7104" s="122" t="s">
        <v>1648</v>
      </c>
      <c r="E7104" s="124" t="s">
        <v>1581</v>
      </c>
      <c r="F7104" s="124"/>
      <c r="G7104" s="125" t="s">
        <v>24</v>
      </c>
      <c r="H7104" s="126" t="n">
        <v>0.00036</v>
      </c>
      <c r="I7104" s="127" t="n">
        <f aca="false">L7104</f>
        <v>14.04</v>
      </c>
      <c r="J7104" s="127" t="n">
        <f aca="false">M7104</f>
        <v>0</v>
      </c>
      <c r="L7104" s="108" t="n">
        <f aca="false">TRUNC(N7104-N7104*$O$2,2)</f>
        <v>14.04</v>
      </c>
      <c r="M7104" s="108" t="n">
        <f aca="false">TRUNC(O7104-O7104*$O$2,2)</f>
        <v>0</v>
      </c>
      <c r="N7104" s="0" t="s">
        <v>1649</v>
      </c>
      <c r="O7104" s="0" t="s">
        <v>1635</v>
      </c>
    </row>
    <row r="7105" customFormat="false" ht="25.5" hidden="false" customHeight="false" outlineLevel="0" collapsed="false">
      <c r="A7105" s="122" t="s">
        <v>1578</v>
      </c>
      <c r="B7105" s="123" t="s">
        <v>1654</v>
      </c>
      <c r="C7105" s="122" t="s">
        <v>50</v>
      </c>
      <c r="D7105" s="122" t="s">
        <v>1655</v>
      </c>
      <c r="E7105" s="124" t="s">
        <v>1581</v>
      </c>
      <c r="F7105" s="124"/>
      <c r="G7105" s="125" t="s">
        <v>24</v>
      </c>
      <c r="H7105" s="126" t="n">
        <v>0.00012</v>
      </c>
      <c r="I7105" s="127" t="n">
        <f aca="false">L7105</f>
        <v>10.53</v>
      </c>
      <c r="J7105" s="127" t="n">
        <f aca="false">M7105</f>
        <v>0</v>
      </c>
      <c r="L7105" s="108" t="n">
        <f aca="false">TRUNC(N7105-N7105*$O$2,2)</f>
        <v>10.53</v>
      </c>
      <c r="M7105" s="108" t="n">
        <f aca="false">TRUNC(O7105-O7105*$O$2,2)</f>
        <v>0</v>
      </c>
      <c r="N7105" s="0" t="s">
        <v>1656</v>
      </c>
      <c r="O7105" s="0" t="s">
        <v>1635</v>
      </c>
    </row>
    <row r="7106" customFormat="false" ht="12.75" hidden="false" customHeight="false" outlineLevel="0" collapsed="false">
      <c r="A7106" s="122" t="s">
        <v>1578</v>
      </c>
      <c r="B7106" s="123" t="n">
        <v>11241</v>
      </c>
      <c r="C7106" s="122" t="s">
        <v>50</v>
      </c>
      <c r="D7106" s="122" t="s">
        <v>1836</v>
      </c>
      <c r="E7106" s="124" t="s">
        <v>1581</v>
      </c>
      <c r="F7106" s="124"/>
      <c r="G7106" s="125" t="s">
        <v>24</v>
      </c>
      <c r="H7106" s="126" t="n">
        <v>2E-005</v>
      </c>
      <c r="I7106" s="127" t="n">
        <f aca="false">L7106</f>
        <v>127.22</v>
      </c>
      <c r="J7106" s="127" t="n">
        <f aca="false">M7106</f>
        <v>0</v>
      </c>
      <c r="L7106" s="108" t="n">
        <f aca="false">TRUNC(N7106-N7106*$O$2,2)</f>
        <v>127.22</v>
      </c>
      <c r="M7106" s="108" t="n">
        <f aca="false">TRUNC(O7106-O7106*$O$2,2)</f>
        <v>0</v>
      </c>
      <c r="N7106" s="0" t="s">
        <v>1837</v>
      </c>
      <c r="O7106" s="0" t="s">
        <v>1635</v>
      </c>
    </row>
    <row r="7107" customFormat="false" ht="25.5" hidden="false" customHeight="false" outlineLevel="0" collapsed="false">
      <c r="A7107" s="122" t="s">
        <v>1578</v>
      </c>
      <c r="B7107" s="123" t="s">
        <v>1664</v>
      </c>
      <c r="C7107" s="122" t="s">
        <v>50</v>
      </c>
      <c r="D7107" s="122" t="s">
        <v>1665</v>
      </c>
      <c r="E7107" s="124" t="s">
        <v>1581</v>
      </c>
      <c r="F7107" s="124"/>
      <c r="G7107" s="125" t="s">
        <v>24</v>
      </c>
      <c r="H7107" s="126" t="n">
        <v>4E-005</v>
      </c>
      <c r="I7107" s="127" t="n">
        <f aca="false">L7107</f>
        <v>13.69</v>
      </c>
      <c r="J7107" s="127" t="n">
        <f aca="false">M7107</f>
        <v>0</v>
      </c>
      <c r="L7107" s="108" t="n">
        <f aca="false">TRUNC(N7107-N7107*$O$2,2)</f>
        <v>13.69</v>
      </c>
      <c r="M7107" s="108" t="n">
        <f aca="false">TRUNC(O7107-O7107*$O$2,2)</f>
        <v>0</v>
      </c>
      <c r="N7107" s="0" t="s">
        <v>1666</v>
      </c>
      <c r="O7107" s="0" t="s">
        <v>1635</v>
      </c>
    </row>
    <row r="7108" customFormat="false" ht="25.5" hidden="false" customHeight="false" outlineLevel="0" collapsed="false">
      <c r="A7108" s="122" t="s">
        <v>1578</v>
      </c>
      <c r="B7108" s="123" t="s">
        <v>3799</v>
      </c>
      <c r="C7108" s="122" t="s">
        <v>50</v>
      </c>
      <c r="D7108" s="122" t="s">
        <v>3800</v>
      </c>
      <c r="E7108" s="124" t="s">
        <v>1581</v>
      </c>
      <c r="F7108" s="124"/>
      <c r="G7108" s="125" t="s">
        <v>24</v>
      </c>
      <c r="H7108" s="126" t="n">
        <v>1</v>
      </c>
      <c r="I7108" s="127" t="n">
        <f aca="false">L7108</f>
        <v>1.42</v>
      </c>
      <c r="J7108" s="127" t="n">
        <f aca="false">M7108</f>
        <v>1.42</v>
      </c>
      <c r="L7108" s="108" t="n">
        <f aca="false">TRUNC(N7108-N7108*$O$2,2)</f>
        <v>1.42</v>
      </c>
      <c r="M7108" s="108" t="n">
        <f aca="false">TRUNC(O7108-O7108*$O$2,2)</f>
        <v>1.42</v>
      </c>
      <c r="N7108" s="0" t="s">
        <v>3789</v>
      </c>
      <c r="O7108" s="0" t="s">
        <v>3789</v>
      </c>
    </row>
    <row r="7109" customFormat="false" ht="12.75" hidden="false" customHeight="false" outlineLevel="0" collapsed="false">
      <c r="A7109" s="122" t="s">
        <v>1578</v>
      </c>
      <c r="B7109" s="123" t="n">
        <v>11242</v>
      </c>
      <c r="C7109" s="122" t="s">
        <v>50</v>
      </c>
      <c r="D7109" s="122" t="s">
        <v>1829</v>
      </c>
      <c r="E7109" s="124" t="s">
        <v>1581</v>
      </c>
      <c r="F7109" s="124"/>
      <c r="G7109" s="125" t="s">
        <v>24</v>
      </c>
      <c r="H7109" s="126" t="n">
        <v>1E-005</v>
      </c>
      <c r="I7109" s="127" t="n">
        <f aca="false">L7109</f>
        <v>26.53</v>
      </c>
      <c r="J7109" s="127" t="n">
        <f aca="false">M7109</f>
        <v>0</v>
      </c>
      <c r="L7109" s="108" t="n">
        <f aca="false">TRUNC(N7109-N7109*$O$2,2)</f>
        <v>26.53</v>
      </c>
      <c r="M7109" s="108" t="n">
        <f aca="false">TRUNC(O7109-O7109*$O$2,2)</f>
        <v>0</v>
      </c>
      <c r="N7109" s="0" t="s">
        <v>1830</v>
      </c>
      <c r="O7109" s="0" t="s">
        <v>1635</v>
      </c>
    </row>
    <row r="7110" customFormat="false" ht="12.75" hidden="false" customHeight="false" outlineLevel="0" collapsed="false">
      <c r="A7110" s="115"/>
      <c r="B7110" s="115"/>
      <c r="C7110" s="115"/>
      <c r="D7110" s="115"/>
      <c r="E7110" s="115"/>
      <c r="F7110" s="116"/>
      <c r="G7110" s="115"/>
      <c r="H7110" s="116"/>
      <c r="I7110" s="115"/>
      <c r="J7110" s="116"/>
      <c r="L7110" s="108"/>
      <c r="M7110" s="108" t="n">
        <f aca="false">TRUNC(O7110-O7110*$O$2,2)</f>
        <v>2.55</v>
      </c>
      <c r="N7110" s="0" t="s">
        <v>1574</v>
      </c>
      <c r="O7110" s="0" t="n">
        <v>3.27</v>
      </c>
    </row>
    <row r="7111" customFormat="false" ht="12.75" hidden="false" customHeight="false" outlineLevel="0" collapsed="false">
      <c r="A7111" s="115"/>
      <c r="B7111" s="115"/>
      <c r="C7111" s="115"/>
      <c r="D7111" s="115"/>
      <c r="E7111" s="115"/>
      <c r="F7111" s="116"/>
      <c r="G7111" s="115"/>
      <c r="H7111" s="117" t="s">
        <v>1575</v>
      </c>
      <c r="I7111" s="117"/>
      <c r="J7111" s="118" t="n">
        <f aca="false">M7111</f>
        <v>5.53</v>
      </c>
      <c r="L7111" s="108" t="n">
        <f aca="false">TRUNC(N7111-N7111*$O$2,2)</f>
        <v>0</v>
      </c>
      <c r="M7111" s="108" t="n">
        <f aca="false">TRUNC(O7111-O7111*$O$2,2)</f>
        <v>5.53</v>
      </c>
      <c r="N7111" s="0" t="n">
        <v>0</v>
      </c>
      <c r="O7111" s="0" t="n">
        <v>7.09</v>
      </c>
    </row>
    <row r="7112" customFormat="false" ht="13.5" hidden="false" customHeight="false" outlineLevel="0" collapsed="false">
      <c r="A7112" s="30"/>
      <c r="B7112" s="30"/>
      <c r="C7112" s="30"/>
      <c r="D7112" s="30"/>
      <c r="E7112" s="30"/>
      <c r="F7112" s="30"/>
      <c r="G7112" s="30"/>
      <c r="H7112" s="119"/>
      <c r="I7112" s="30"/>
      <c r="J7112" s="120"/>
      <c r="L7112" s="108"/>
      <c r="M7112" s="108" t="n">
        <f aca="false">TRUNC(O7112-O7112*$O$2,2)</f>
        <v>83</v>
      </c>
      <c r="N7112" s="0" t="s">
        <v>1576</v>
      </c>
      <c r="O7112" s="0" t="n">
        <v>106.35</v>
      </c>
    </row>
    <row r="7113" customFormat="false" ht="13.5" hidden="false" customHeight="false" outlineLevel="0" collapsed="false">
      <c r="A7113" s="121"/>
      <c r="B7113" s="121"/>
      <c r="C7113" s="121"/>
      <c r="D7113" s="121"/>
      <c r="E7113" s="121"/>
      <c r="F7113" s="121"/>
      <c r="G7113" s="121"/>
      <c r="H7113" s="121"/>
      <c r="I7113" s="121"/>
      <c r="J7113" s="121"/>
      <c r="L7113" s="108" t="n">
        <f aca="false">TRUNC(N7113-N7113*$O$2,2)</f>
        <v>0</v>
      </c>
      <c r="M7113" s="108" t="n">
        <f aca="false">TRUNC(O7113-O7113*$O$2,2)</f>
        <v>0</v>
      </c>
      <c r="N7113" s="0" t="n">
        <v>0</v>
      </c>
      <c r="O7113" s="0" t="n">
        <v>0</v>
      </c>
    </row>
    <row r="7114" customFormat="false" ht="15" hidden="false" customHeight="false" outlineLevel="0" collapsed="false">
      <c r="A7114" s="98" t="s">
        <v>1085</v>
      </c>
      <c r="B7114" s="99" t="s">
        <v>8</v>
      </c>
      <c r="C7114" s="98" t="s">
        <v>9</v>
      </c>
      <c r="D7114" s="98" t="s">
        <v>10</v>
      </c>
      <c r="E7114" s="100" t="s">
        <v>1565</v>
      </c>
      <c r="F7114" s="100"/>
      <c r="G7114" s="101" t="s">
        <v>11</v>
      </c>
      <c r="H7114" s="99" t="s">
        <v>12</v>
      </c>
      <c r="I7114" s="99" t="s">
        <v>13</v>
      </c>
      <c r="J7114" s="99" t="s">
        <v>15</v>
      </c>
      <c r="L7114" s="108"/>
      <c r="M7114" s="108"/>
    </row>
    <row r="7115" customFormat="false" ht="52.9" hidden="false" customHeight="true" outlineLevel="0" collapsed="false">
      <c r="A7115" s="102" t="s">
        <v>1566</v>
      </c>
      <c r="B7115" s="103" t="s">
        <v>1086</v>
      </c>
      <c r="C7115" s="102" t="s">
        <v>29</v>
      </c>
      <c r="D7115" s="102" t="s">
        <v>1087</v>
      </c>
      <c r="E7115" s="104" t="s">
        <v>3706</v>
      </c>
      <c r="F7115" s="104"/>
      <c r="G7115" s="105" t="s">
        <v>65</v>
      </c>
      <c r="H7115" s="106" t="n">
        <v>1</v>
      </c>
      <c r="I7115" s="107" t="n">
        <f aca="false">L7115</f>
        <v>6.24</v>
      </c>
      <c r="J7115" s="107" t="n">
        <f aca="false">M7115</f>
        <v>6.24</v>
      </c>
      <c r="L7115" s="108" t="n">
        <f aca="false">TRUNC(N7115-N7115*$O$2,2)</f>
        <v>6.24</v>
      </c>
      <c r="M7115" s="108" t="n">
        <f aca="false">TRUNC(O7115-O7115*$O$2,2)</f>
        <v>6.24</v>
      </c>
      <c r="N7115" s="0" t="n">
        <v>8</v>
      </c>
      <c r="O7115" s="0" t="n">
        <v>8</v>
      </c>
    </row>
    <row r="7116" customFormat="false" ht="39.6" hidden="false" customHeight="true" outlineLevel="0" collapsed="false">
      <c r="A7116" s="109" t="s">
        <v>1567</v>
      </c>
      <c r="B7116" s="110" t="s">
        <v>3711</v>
      </c>
      <c r="C7116" s="109" t="s">
        <v>29</v>
      </c>
      <c r="D7116" s="109" t="s">
        <v>3712</v>
      </c>
      <c r="E7116" s="111" t="s">
        <v>1570</v>
      </c>
      <c r="F7116" s="111"/>
      <c r="G7116" s="112" t="s">
        <v>31</v>
      </c>
      <c r="H7116" s="113" t="n">
        <v>0.137</v>
      </c>
      <c r="I7116" s="114" t="n">
        <f aca="false">L7116</f>
        <v>16.92</v>
      </c>
      <c r="J7116" s="114" t="n">
        <f aca="false">M7116</f>
        <v>2.31</v>
      </c>
      <c r="L7116" s="108" t="n">
        <f aca="false">TRUNC(N7116-N7116*$O$2,2)</f>
        <v>16.92</v>
      </c>
      <c r="M7116" s="108" t="n">
        <f aca="false">TRUNC(O7116-O7116*$O$2,2)</f>
        <v>2.31</v>
      </c>
      <c r="N7116" s="0" t="n">
        <v>21.68</v>
      </c>
      <c r="O7116" s="0" t="n">
        <v>2.97</v>
      </c>
    </row>
    <row r="7117" customFormat="false" ht="39.6" hidden="false" customHeight="true" outlineLevel="0" collapsed="false">
      <c r="A7117" s="109" t="s">
        <v>1567</v>
      </c>
      <c r="B7117" s="110" t="s">
        <v>3707</v>
      </c>
      <c r="C7117" s="109" t="s">
        <v>29</v>
      </c>
      <c r="D7117" s="109" t="s">
        <v>3708</v>
      </c>
      <c r="E7117" s="111" t="s">
        <v>1570</v>
      </c>
      <c r="F7117" s="111"/>
      <c r="G7117" s="112" t="s">
        <v>31</v>
      </c>
      <c r="H7117" s="113" t="n">
        <v>0.137</v>
      </c>
      <c r="I7117" s="114" t="n">
        <f aca="false">L7117</f>
        <v>23.53</v>
      </c>
      <c r="J7117" s="114" t="n">
        <f aca="false">M7117</f>
        <v>3.22</v>
      </c>
      <c r="L7117" s="108" t="n">
        <f aca="false">TRUNC(N7117-N7117*$O$2,2)</f>
        <v>23.53</v>
      </c>
      <c r="M7117" s="108" t="n">
        <f aca="false">TRUNC(O7117-O7117*$O$2,2)</f>
        <v>3.22</v>
      </c>
      <c r="N7117" s="0" t="n">
        <v>30.15</v>
      </c>
      <c r="O7117" s="0" t="n">
        <v>4.13</v>
      </c>
    </row>
    <row r="7118" customFormat="false" ht="25.5" hidden="false" customHeight="false" outlineLevel="0" collapsed="false">
      <c r="A7118" s="122" t="s">
        <v>1578</v>
      </c>
      <c r="B7118" s="123" t="s">
        <v>3801</v>
      </c>
      <c r="C7118" s="122" t="s">
        <v>29</v>
      </c>
      <c r="D7118" s="122" t="s">
        <v>3802</v>
      </c>
      <c r="E7118" s="124" t="s">
        <v>1581</v>
      </c>
      <c r="F7118" s="124"/>
      <c r="G7118" s="125" t="s">
        <v>65</v>
      </c>
      <c r="H7118" s="126" t="n">
        <v>1</v>
      </c>
      <c r="I7118" s="127" t="n">
        <f aca="false">L7118</f>
        <v>0.7</v>
      </c>
      <c r="J7118" s="127" t="n">
        <f aca="false">M7118</f>
        <v>0.7</v>
      </c>
      <c r="L7118" s="108" t="n">
        <f aca="false">TRUNC(N7118-N7118*$O$2,2)</f>
        <v>0.7</v>
      </c>
      <c r="M7118" s="108" t="n">
        <f aca="false">TRUNC(O7118-O7118*$O$2,2)</f>
        <v>0.7</v>
      </c>
      <c r="N7118" s="0" t="n">
        <v>0.9</v>
      </c>
      <c r="O7118" s="0" t="n">
        <v>0.9</v>
      </c>
    </row>
    <row r="7119" customFormat="false" ht="12.75" hidden="false" customHeight="false" outlineLevel="0" collapsed="false">
      <c r="A7119" s="115"/>
      <c r="B7119" s="115"/>
      <c r="C7119" s="115"/>
      <c r="D7119" s="115"/>
      <c r="E7119" s="115"/>
      <c r="F7119" s="116"/>
      <c r="G7119" s="115"/>
      <c r="H7119" s="116"/>
      <c r="I7119" s="115"/>
      <c r="J7119" s="116"/>
      <c r="L7119" s="108"/>
      <c r="M7119" s="108" t="n">
        <f aca="false">TRUNC(O7119-O7119*$O$2,2)</f>
        <v>4.19</v>
      </c>
      <c r="N7119" s="0" t="s">
        <v>1574</v>
      </c>
      <c r="O7119" s="0" t="n">
        <v>5.38</v>
      </c>
    </row>
    <row r="7120" customFormat="false" ht="12.75" hidden="false" customHeight="false" outlineLevel="0" collapsed="false">
      <c r="A7120" s="115"/>
      <c r="B7120" s="115"/>
      <c r="C7120" s="115"/>
      <c r="D7120" s="115"/>
      <c r="E7120" s="115"/>
      <c r="F7120" s="116"/>
      <c r="G7120" s="115"/>
      <c r="H7120" s="117" t="s">
        <v>1575</v>
      </c>
      <c r="I7120" s="117"/>
      <c r="J7120" s="118" t="n">
        <f aca="false">M7120</f>
        <v>7.64</v>
      </c>
      <c r="L7120" s="108" t="n">
        <f aca="false">TRUNC(N7120-N7120*$O$2,2)</f>
        <v>0</v>
      </c>
      <c r="M7120" s="108" t="n">
        <f aca="false">TRUNC(O7120-O7120*$O$2,2)</f>
        <v>7.64</v>
      </c>
      <c r="N7120" s="0" t="n">
        <v>0</v>
      </c>
      <c r="O7120" s="0" t="n">
        <v>9.79</v>
      </c>
    </row>
    <row r="7121" customFormat="false" ht="13.5" hidden="false" customHeight="false" outlineLevel="0" collapsed="false">
      <c r="A7121" s="30"/>
      <c r="B7121" s="30"/>
      <c r="C7121" s="30"/>
      <c r="D7121" s="30"/>
      <c r="E7121" s="30"/>
      <c r="F7121" s="30"/>
      <c r="G7121" s="30"/>
      <c r="H7121" s="119"/>
      <c r="I7121" s="30"/>
      <c r="J7121" s="120"/>
      <c r="L7121" s="108"/>
      <c r="M7121" s="108" t="n">
        <f aca="false">TRUNC(O7121-O7121*$O$2,2)</f>
        <v>802.31</v>
      </c>
      <c r="N7121" s="0" t="s">
        <v>1576</v>
      </c>
      <c r="O7121" s="0" t="n">
        <v>1027.95</v>
      </c>
    </row>
    <row r="7122" customFormat="false" ht="13.5" hidden="false" customHeight="false" outlineLevel="0" collapsed="false">
      <c r="A7122" s="121"/>
      <c r="B7122" s="121"/>
      <c r="C7122" s="121"/>
      <c r="D7122" s="121"/>
      <c r="E7122" s="121"/>
      <c r="F7122" s="121"/>
      <c r="G7122" s="121"/>
      <c r="H7122" s="121"/>
      <c r="I7122" s="121"/>
      <c r="J7122" s="121"/>
      <c r="L7122" s="108" t="n">
        <f aca="false">TRUNC(N7122-N7122*$O$2,2)</f>
        <v>0</v>
      </c>
      <c r="M7122" s="108" t="n">
        <f aca="false">TRUNC(O7122-O7122*$O$2,2)</f>
        <v>0</v>
      </c>
      <c r="N7122" s="0" t="n">
        <v>0</v>
      </c>
      <c r="O7122" s="0" t="n">
        <v>0</v>
      </c>
    </row>
    <row r="7123" customFormat="false" ht="15" hidden="false" customHeight="false" outlineLevel="0" collapsed="false">
      <c r="A7123" s="98" t="s">
        <v>1088</v>
      </c>
      <c r="B7123" s="99" t="s">
        <v>8</v>
      </c>
      <c r="C7123" s="98" t="s">
        <v>9</v>
      </c>
      <c r="D7123" s="98" t="s">
        <v>10</v>
      </c>
      <c r="E7123" s="100" t="s">
        <v>1565</v>
      </c>
      <c r="F7123" s="100"/>
      <c r="G7123" s="101" t="s">
        <v>11</v>
      </c>
      <c r="H7123" s="99" t="s">
        <v>12</v>
      </c>
      <c r="I7123" s="99" t="s">
        <v>13</v>
      </c>
      <c r="J7123" s="99" t="s">
        <v>15</v>
      </c>
      <c r="L7123" s="108"/>
      <c r="M7123" s="108"/>
    </row>
    <row r="7124" customFormat="false" ht="39.6" hidden="false" customHeight="true" outlineLevel="0" collapsed="false">
      <c r="A7124" s="102" t="s">
        <v>1566</v>
      </c>
      <c r="B7124" s="103" t="s">
        <v>1089</v>
      </c>
      <c r="C7124" s="102" t="s">
        <v>50</v>
      </c>
      <c r="D7124" s="102" t="s">
        <v>1090</v>
      </c>
      <c r="E7124" s="104" t="s">
        <v>3774</v>
      </c>
      <c r="F7124" s="104"/>
      <c r="G7124" s="105" t="s">
        <v>366</v>
      </c>
      <c r="H7124" s="106" t="n">
        <v>1</v>
      </c>
      <c r="I7124" s="107" t="n">
        <f aca="false">L7124</f>
        <v>15.88</v>
      </c>
      <c r="J7124" s="107" t="n">
        <f aca="false">M7124</f>
        <v>15.88</v>
      </c>
      <c r="L7124" s="108" t="n">
        <f aca="false">TRUNC(N7124-N7124*$O$2,2)</f>
        <v>15.88</v>
      </c>
      <c r="M7124" s="108" t="n">
        <f aca="false">TRUNC(O7124-O7124*$O$2,2)</f>
        <v>15.88</v>
      </c>
      <c r="N7124" s="0" t="n">
        <v>20.35</v>
      </c>
      <c r="O7124" s="0" t="n">
        <v>20.35</v>
      </c>
    </row>
    <row r="7125" customFormat="false" ht="15" hidden="false" customHeight="false" outlineLevel="0" collapsed="false">
      <c r="A7125" s="98"/>
      <c r="B7125" s="99" t="s">
        <v>8</v>
      </c>
      <c r="C7125" s="98" t="s">
        <v>9</v>
      </c>
      <c r="D7125" s="98" t="s">
        <v>10</v>
      </c>
      <c r="E7125" s="100" t="s">
        <v>1565</v>
      </c>
      <c r="F7125" s="100"/>
      <c r="G7125" s="101" t="s">
        <v>11</v>
      </c>
      <c r="H7125" s="99" t="s">
        <v>12</v>
      </c>
      <c r="I7125" s="99" t="s">
        <v>13</v>
      </c>
      <c r="J7125" s="99" t="s">
        <v>15</v>
      </c>
      <c r="L7125" s="108"/>
      <c r="M7125" s="108"/>
    </row>
    <row r="7126" customFormat="false" ht="25.5" hidden="false" customHeight="false" outlineLevel="0" collapsed="false">
      <c r="A7126" s="109" t="s">
        <v>1566</v>
      </c>
      <c r="B7126" s="110" t="n">
        <v>10549</v>
      </c>
      <c r="C7126" s="109" t="s">
        <v>50</v>
      </c>
      <c r="D7126" s="109" t="s">
        <v>1620</v>
      </c>
      <c r="E7126" s="111" t="s">
        <v>1621</v>
      </c>
      <c r="F7126" s="111"/>
      <c r="G7126" s="112" t="s">
        <v>1610</v>
      </c>
      <c r="H7126" s="113" t="n">
        <v>0.0824</v>
      </c>
      <c r="I7126" s="114" t="n">
        <f aca="false">L7126</f>
        <v>2.95</v>
      </c>
      <c r="J7126" s="114" t="n">
        <f aca="false">M7126</f>
        <v>0.24</v>
      </c>
      <c r="L7126" s="108" t="n">
        <f aca="false">TRUNC(N7126-N7126*$O$2,2)</f>
        <v>2.95</v>
      </c>
      <c r="M7126" s="108" t="n">
        <f aca="false">TRUNC(O7126-O7126*$O$2,2)</f>
        <v>0.24</v>
      </c>
      <c r="N7126" s="0" t="s">
        <v>1622</v>
      </c>
      <c r="O7126" s="0" t="s">
        <v>1985</v>
      </c>
    </row>
    <row r="7127" customFormat="false" ht="89.25" hidden="false" customHeight="false" outlineLevel="0" collapsed="false">
      <c r="A7127" s="109" t="s">
        <v>1566</v>
      </c>
      <c r="B7127" s="110" t="n">
        <v>91170</v>
      </c>
      <c r="C7127" s="109" t="s">
        <v>29</v>
      </c>
      <c r="D7127" s="109" t="s">
        <v>1102</v>
      </c>
      <c r="E7127" s="111" t="s">
        <v>3291</v>
      </c>
      <c r="F7127" s="111"/>
      <c r="G7127" s="112" t="s">
        <v>117</v>
      </c>
      <c r="H7127" s="113" t="n">
        <v>1</v>
      </c>
      <c r="I7127" s="114" t="n">
        <f aca="false">L7127</f>
        <v>8.58</v>
      </c>
      <c r="J7127" s="114" t="n">
        <f aca="false">M7127</f>
        <v>8.58</v>
      </c>
      <c r="L7127" s="108" t="n">
        <f aca="false">TRUNC(N7127-N7127*$O$2,2)</f>
        <v>8.58</v>
      </c>
      <c r="M7127" s="108" t="n">
        <f aca="false">TRUNC(O7127-O7127*$O$2,2)</f>
        <v>8.58</v>
      </c>
      <c r="N7127" s="0" t="s">
        <v>3803</v>
      </c>
      <c r="O7127" s="0" t="s">
        <v>3803</v>
      </c>
    </row>
    <row r="7128" customFormat="false" ht="25.5" hidden="false" customHeight="false" outlineLevel="0" collapsed="false">
      <c r="A7128" s="109" t="s">
        <v>1566</v>
      </c>
      <c r="B7128" s="110" t="n">
        <v>10552</v>
      </c>
      <c r="C7128" s="109" t="s">
        <v>50</v>
      </c>
      <c r="D7128" s="109" t="s">
        <v>1734</v>
      </c>
      <c r="E7128" s="111" t="s">
        <v>1621</v>
      </c>
      <c r="F7128" s="111"/>
      <c r="G7128" s="112" t="s">
        <v>1610</v>
      </c>
      <c r="H7128" s="113" t="n">
        <v>0.0824</v>
      </c>
      <c r="I7128" s="114" t="n">
        <f aca="false">L7128</f>
        <v>2.84</v>
      </c>
      <c r="J7128" s="114" t="n">
        <f aca="false">M7128</f>
        <v>0.23</v>
      </c>
      <c r="L7128" s="108" t="n">
        <f aca="false">TRUNC(N7128-N7128*$O$2,2)</f>
        <v>2.84</v>
      </c>
      <c r="M7128" s="108" t="n">
        <f aca="false">TRUNC(O7128-O7128*$O$2,2)</f>
        <v>0.23</v>
      </c>
      <c r="N7128" s="0" t="s">
        <v>1735</v>
      </c>
      <c r="O7128" s="0" t="s">
        <v>1808</v>
      </c>
    </row>
    <row r="7129" customFormat="false" ht="25.5" hidden="false" customHeight="false" outlineLevel="0" collapsed="false">
      <c r="A7129" s="122" t="s">
        <v>1578</v>
      </c>
      <c r="B7129" s="123" t="s">
        <v>1744</v>
      </c>
      <c r="C7129" s="122" t="s">
        <v>50</v>
      </c>
      <c r="D7129" s="122" t="s">
        <v>1745</v>
      </c>
      <c r="E7129" s="124" t="s">
        <v>1609</v>
      </c>
      <c r="F7129" s="124"/>
      <c r="G7129" s="125" t="s">
        <v>1610</v>
      </c>
      <c r="H7129" s="126" t="n">
        <v>0.0824</v>
      </c>
      <c r="I7129" s="127" t="n">
        <f aca="false">L7129</f>
        <v>14.93</v>
      </c>
      <c r="J7129" s="127" t="n">
        <f aca="false">M7129</f>
        <v>1.22</v>
      </c>
      <c r="L7129" s="108" t="n">
        <f aca="false">TRUNC(N7129-N7129*$O$2,2)</f>
        <v>14.93</v>
      </c>
      <c r="M7129" s="108" t="n">
        <f aca="false">TRUNC(O7129-O7129*$O$2,2)</f>
        <v>1.22</v>
      </c>
      <c r="N7129" s="0" t="s">
        <v>1746</v>
      </c>
      <c r="O7129" s="0" t="s">
        <v>2085</v>
      </c>
    </row>
    <row r="7130" customFormat="false" ht="25.5" hidden="false" customHeight="false" outlineLevel="0" collapsed="false">
      <c r="A7130" s="122" t="s">
        <v>1578</v>
      </c>
      <c r="B7130" s="123" t="s">
        <v>1616</v>
      </c>
      <c r="C7130" s="122" t="s">
        <v>50</v>
      </c>
      <c r="D7130" s="122" t="s">
        <v>1617</v>
      </c>
      <c r="E7130" s="124" t="s">
        <v>1609</v>
      </c>
      <c r="F7130" s="124"/>
      <c r="G7130" s="125" t="s">
        <v>1610</v>
      </c>
      <c r="H7130" s="126" t="n">
        <v>0.0824</v>
      </c>
      <c r="I7130" s="127" t="n">
        <f aca="false">L7130</f>
        <v>10.65</v>
      </c>
      <c r="J7130" s="127" t="n">
        <f aca="false">M7130</f>
        <v>0.87</v>
      </c>
      <c r="L7130" s="108" t="n">
        <f aca="false">TRUNC(N7130-N7130*$O$2,2)</f>
        <v>10.65</v>
      </c>
      <c r="M7130" s="108" t="n">
        <f aca="false">TRUNC(O7130-O7130*$O$2,2)</f>
        <v>0.87</v>
      </c>
      <c r="N7130" s="0" t="s">
        <v>1618</v>
      </c>
      <c r="O7130" s="0" t="s">
        <v>3804</v>
      </c>
    </row>
    <row r="7131" customFormat="false" ht="25.5" hidden="false" customHeight="false" outlineLevel="0" collapsed="false">
      <c r="A7131" s="122" t="s">
        <v>1578</v>
      </c>
      <c r="B7131" s="123" t="s">
        <v>3805</v>
      </c>
      <c r="C7131" s="122" t="s">
        <v>50</v>
      </c>
      <c r="D7131" s="122" t="s">
        <v>3806</v>
      </c>
      <c r="E7131" s="124" t="s">
        <v>1581</v>
      </c>
      <c r="F7131" s="124"/>
      <c r="G7131" s="125" t="s">
        <v>366</v>
      </c>
      <c r="H7131" s="126" t="n">
        <v>1.05</v>
      </c>
      <c r="I7131" s="127" t="n">
        <f aca="false">L7131</f>
        <v>4.56</v>
      </c>
      <c r="J7131" s="127" t="n">
        <f aca="false">M7131</f>
        <v>4.79</v>
      </c>
      <c r="L7131" s="108" t="n">
        <f aca="false">TRUNC(N7131-N7131*$O$2,2)</f>
        <v>4.56</v>
      </c>
      <c r="M7131" s="108" t="n">
        <f aca="false">TRUNC(O7131-O7131*$O$2,2)</f>
        <v>4.79</v>
      </c>
      <c r="N7131" s="0" t="s">
        <v>3807</v>
      </c>
      <c r="O7131" s="0" t="s">
        <v>3025</v>
      </c>
    </row>
    <row r="7132" customFormat="false" ht="13.9" hidden="false" customHeight="true" outlineLevel="0" collapsed="false">
      <c r="A7132" s="134" t="s">
        <v>1630</v>
      </c>
      <c r="B7132" s="134"/>
      <c r="C7132" s="134"/>
      <c r="D7132" s="134"/>
      <c r="E7132" s="134"/>
      <c r="F7132" s="134"/>
      <c r="G7132" s="134"/>
      <c r="H7132" s="134"/>
      <c r="I7132" s="134"/>
      <c r="J7132" s="134"/>
      <c r="L7132" s="108" t="n">
        <f aca="false">TRUNC(N7132-N7132*$O$2,2)</f>
        <v>0</v>
      </c>
      <c r="M7132" s="108" t="n">
        <f aca="false">TRUNC(O7132-O7132*$O$2,2)</f>
        <v>0</v>
      </c>
      <c r="N7132" s="0" t="n">
        <v>0</v>
      </c>
      <c r="O7132" s="0" t="n">
        <v>0</v>
      </c>
    </row>
    <row r="7133" customFormat="false" ht="15" hidden="false" customHeight="false" outlineLevel="0" collapsed="false">
      <c r="A7133" s="98"/>
      <c r="B7133" s="99" t="s">
        <v>8</v>
      </c>
      <c r="C7133" s="98" t="s">
        <v>9</v>
      </c>
      <c r="D7133" s="98" t="s">
        <v>10</v>
      </c>
      <c r="E7133" s="100" t="s">
        <v>1565</v>
      </c>
      <c r="F7133" s="100"/>
      <c r="G7133" s="101" t="s">
        <v>11</v>
      </c>
      <c r="H7133" s="99" t="s">
        <v>12</v>
      </c>
      <c r="I7133" s="99" t="s">
        <v>13</v>
      </c>
      <c r="J7133" s="99" t="s">
        <v>15</v>
      </c>
      <c r="L7133" s="108"/>
      <c r="M7133" s="108"/>
    </row>
    <row r="7134" customFormat="false" ht="12.75" hidden="false" customHeight="false" outlineLevel="0" collapsed="false">
      <c r="A7134" s="122" t="s">
        <v>1578</v>
      </c>
      <c r="B7134" s="123" t="n">
        <v>10579</v>
      </c>
      <c r="C7134" s="122" t="s">
        <v>50</v>
      </c>
      <c r="D7134" s="122" t="s">
        <v>1818</v>
      </c>
      <c r="E7134" s="124" t="s">
        <v>1581</v>
      </c>
      <c r="F7134" s="124"/>
      <c r="G7134" s="125" t="s">
        <v>24</v>
      </c>
      <c r="H7134" s="126" t="n">
        <v>1.648E-005</v>
      </c>
      <c r="I7134" s="127" t="n">
        <f aca="false">L7134</f>
        <v>20.98</v>
      </c>
      <c r="J7134" s="127" t="n">
        <f aca="false">M7134</f>
        <v>0</v>
      </c>
      <c r="L7134" s="108" t="n">
        <f aca="false">TRUNC(N7134-N7134*$O$2,2)</f>
        <v>20.98</v>
      </c>
      <c r="M7134" s="108" t="n">
        <f aca="false">TRUNC(O7134-O7134*$O$2,2)</f>
        <v>0</v>
      </c>
      <c r="N7134" s="0" t="s">
        <v>1819</v>
      </c>
      <c r="O7134" s="0" t="s">
        <v>1635</v>
      </c>
    </row>
    <row r="7135" customFormat="false" ht="12.75" hidden="false" customHeight="false" outlineLevel="0" collapsed="false">
      <c r="A7135" s="122" t="s">
        <v>1578</v>
      </c>
      <c r="B7135" s="123" t="n">
        <v>10788</v>
      </c>
      <c r="C7135" s="122" t="s">
        <v>50</v>
      </c>
      <c r="D7135" s="122" t="s">
        <v>1650</v>
      </c>
      <c r="E7135" s="124" t="s">
        <v>1581</v>
      </c>
      <c r="F7135" s="124"/>
      <c r="G7135" s="125" t="s">
        <v>24</v>
      </c>
      <c r="H7135" s="126" t="n">
        <v>1.648E-005</v>
      </c>
      <c r="I7135" s="127" t="n">
        <f aca="false">L7135</f>
        <v>28.8</v>
      </c>
      <c r="J7135" s="127" t="n">
        <f aca="false">M7135</f>
        <v>0</v>
      </c>
      <c r="L7135" s="108" t="n">
        <f aca="false">TRUNC(N7135-N7135*$O$2,2)</f>
        <v>28.8</v>
      </c>
      <c r="M7135" s="108" t="n">
        <f aca="false">TRUNC(O7135-O7135*$O$2,2)</f>
        <v>0</v>
      </c>
      <c r="N7135" s="0" t="s">
        <v>1651</v>
      </c>
      <c r="O7135" s="0" t="s">
        <v>1635</v>
      </c>
    </row>
    <row r="7136" customFormat="false" ht="25.5" hidden="false" customHeight="false" outlineLevel="0" collapsed="false">
      <c r="A7136" s="122" t="s">
        <v>1578</v>
      </c>
      <c r="B7136" s="123" t="n">
        <v>37373</v>
      </c>
      <c r="C7136" s="122" t="s">
        <v>29</v>
      </c>
      <c r="D7136" s="122" t="s">
        <v>3064</v>
      </c>
      <c r="E7136" s="124" t="s">
        <v>3065</v>
      </c>
      <c r="F7136" s="124"/>
      <c r="G7136" s="125" t="s">
        <v>31</v>
      </c>
      <c r="H7136" s="126" t="n">
        <v>0.2594</v>
      </c>
      <c r="I7136" s="127" t="n">
        <f aca="false">L7136</f>
        <v>0.03</v>
      </c>
      <c r="J7136" s="127" t="n">
        <f aca="false">M7136</f>
        <v>0</v>
      </c>
      <c r="L7136" s="108" t="n">
        <f aca="false">TRUNC(N7136-N7136*$O$2,2)</f>
        <v>0.03</v>
      </c>
      <c r="M7136" s="108" t="n">
        <f aca="false">TRUNC(O7136-O7136*$O$2,2)</f>
        <v>0</v>
      </c>
      <c r="N7136" s="0" t="s">
        <v>1788</v>
      </c>
      <c r="O7136" s="0" t="s">
        <v>1644</v>
      </c>
    </row>
    <row r="7137" customFormat="false" ht="25.5" hidden="false" customHeight="false" outlineLevel="0" collapsed="false">
      <c r="A7137" s="122" t="s">
        <v>1578</v>
      </c>
      <c r="B7137" s="123" t="n">
        <v>2696</v>
      </c>
      <c r="C7137" s="122" t="s">
        <v>29</v>
      </c>
      <c r="D7137" s="122" t="s">
        <v>3808</v>
      </c>
      <c r="E7137" s="124" t="s">
        <v>1609</v>
      </c>
      <c r="F7137" s="124"/>
      <c r="G7137" s="125" t="s">
        <v>31</v>
      </c>
      <c r="H7137" s="126" t="n">
        <v>0.21577598</v>
      </c>
      <c r="I7137" s="127" t="n">
        <f aca="false">L7137</f>
        <v>17.88</v>
      </c>
      <c r="J7137" s="127" t="n">
        <f aca="false">M7137</f>
        <v>3.85</v>
      </c>
      <c r="L7137" s="108" t="n">
        <f aca="false">TRUNC(N7137-N7137*$O$2,2)</f>
        <v>17.88</v>
      </c>
      <c r="M7137" s="108" t="n">
        <f aca="false">TRUNC(O7137-O7137*$O$2,2)</f>
        <v>3.85</v>
      </c>
      <c r="N7137" s="0" t="s">
        <v>3809</v>
      </c>
      <c r="O7137" s="0" t="s">
        <v>3810</v>
      </c>
    </row>
    <row r="7138" customFormat="false" ht="38.25" hidden="false" customHeight="false" outlineLevel="0" collapsed="false">
      <c r="A7138" s="122" t="s">
        <v>1578</v>
      </c>
      <c r="B7138" s="123" t="n">
        <v>43485</v>
      </c>
      <c r="C7138" s="122" t="s">
        <v>29</v>
      </c>
      <c r="D7138" s="122" t="s">
        <v>3811</v>
      </c>
      <c r="E7138" s="124" t="s">
        <v>1583</v>
      </c>
      <c r="F7138" s="124"/>
      <c r="G7138" s="125" t="s">
        <v>31</v>
      </c>
      <c r="H7138" s="126" t="n">
        <v>0.2594</v>
      </c>
      <c r="I7138" s="127" t="n">
        <f aca="false">L7138</f>
        <v>0.82</v>
      </c>
      <c r="J7138" s="127" t="n">
        <f aca="false">M7138</f>
        <v>0.21</v>
      </c>
      <c r="L7138" s="108" t="n">
        <f aca="false">TRUNC(N7138-N7138*$O$2,2)</f>
        <v>0.82</v>
      </c>
      <c r="M7138" s="108" t="n">
        <f aca="false">TRUNC(O7138-O7138*$O$2,2)</f>
        <v>0.21</v>
      </c>
      <c r="N7138" s="0" t="s">
        <v>3358</v>
      </c>
      <c r="O7138" s="0" t="s">
        <v>1619</v>
      </c>
    </row>
    <row r="7139" customFormat="false" ht="12.75" hidden="false" customHeight="false" outlineLevel="0" collapsed="false">
      <c r="A7139" s="122" t="s">
        <v>1578</v>
      </c>
      <c r="B7139" s="123" t="n">
        <v>11241</v>
      </c>
      <c r="C7139" s="122" t="s">
        <v>50</v>
      </c>
      <c r="D7139" s="122" t="s">
        <v>1836</v>
      </c>
      <c r="E7139" s="124" t="s">
        <v>1581</v>
      </c>
      <c r="F7139" s="124"/>
      <c r="G7139" s="125" t="s">
        <v>24</v>
      </c>
      <c r="H7139" s="126" t="n">
        <v>1.648E-005</v>
      </c>
      <c r="I7139" s="127" t="n">
        <f aca="false">L7139</f>
        <v>127.22</v>
      </c>
      <c r="J7139" s="127" t="n">
        <f aca="false">M7139</f>
        <v>0</v>
      </c>
      <c r="L7139" s="108" t="n">
        <f aca="false">TRUNC(N7139-N7139*$O$2,2)</f>
        <v>127.22</v>
      </c>
      <c r="M7139" s="108" t="n">
        <f aca="false">TRUNC(O7139-O7139*$O$2,2)</f>
        <v>0</v>
      </c>
      <c r="N7139" s="0" t="s">
        <v>1837</v>
      </c>
      <c r="O7139" s="0" t="s">
        <v>1635</v>
      </c>
    </row>
    <row r="7140" customFormat="false" ht="12.75" hidden="false" customHeight="false" outlineLevel="0" collapsed="false">
      <c r="A7140" s="122" t="s">
        <v>1578</v>
      </c>
      <c r="B7140" s="123" t="n">
        <v>158</v>
      </c>
      <c r="C7140" s="122" t="s">
        <v>50</v>
      </c>
      <c r="D7140" s="122" t="s">
        <v>1676</v>
      </c>
      <c r="E7140" s="124" t="s">
        <v>1581</v>
      </c>
      <c r="F7140" s="124"/>
      <c r="G7140" s="125" t="s">
        <v>24</v>
      </c>
      <c r="H7140" s="126" t="n">
        <v>0.01677664</v>
      </c>
      <c r="I7140" s="127" t="n">
        <f aca="false">L7140</f>
        <v>10.92</v>
      </c>
      <c r="J7140" s="127" t="n">
        <f aca="false">M7140</f>
        <v>0.17</v>
      </c>
      <c r="L7140" s="108" t="n">
        <f aca="false">TRUNC(N7140-N7140*$O$2,2)</f>
        <v>10.92</v>
      </c>
      <c r="M7140" s="108" t="n">
        <f aca="false">TRUNC(O7140-O7140*$O$2,2)</f>
        <v>0.17</v>
      </c>
      <c r="N7140" s="0" t="s">
        <v>1677</v>
      </c>
      <c r="O7140" s="0" t="s">
        <v>2458</v>
      </c>
    </row>
    <row r="7141" customFormat="false" ht="12.75" hidden="false" customHeight="false" outlineLevel="0" collapsed="false">
      <c r="A7141" s="122" t="s">
        <v>1578</v>
      </c>
      <c r="B7141" s="123" t="n">
        <v>4729</v>
      </c>
      <c r="C7141" s="122" t="s">
        <v>50</v>
      </c>
      <c r="D7141" s="122" t="s">
        <v>1636</v>
      </c>
      <c r="E7141" s="124" t="s">
        <v>1581</v>
      </c>
      <c r="F7141" s="124"/>
      <c r="G7141" s="125" t="s">
        <v>24</v>
      </c>
      <c r="H7141" s="126" t="n">
        <v>8.24E-006</v>
      </c>
      <c r="I7141" s="127" t="n">
        <f aca="false">L7141</f>
        <v>24.58</v>
      </c>
      <c r="J7141" s="127" t="n">
        <f aca="false">M7141</f>
        <v>0</v>
      </c>
      <c r="L7141" s="108" t="n">
        <f aca="false">TRUNC(N7141-N7141*$O$2,2)</f>
        <v>24.58</v>
      </c>
      <c r="M7141" s="108" t="n">
        <f aca="false">TRUNC(O7141-O7141*$O$2,2)</f>
        <v>0</v>
      </c>
      <c r="N7141" s="0" t="s">
        <v>1637</v>
      </c>
      <c r="O7141" s="0" t="s">
        <v>1635</v>
      </c>
    </row>
    <row r="7142" customFormat="false" ht="25.5" hidden="false" customHeight="false" outlineLevel="0" collapsed="false">
      <c r="A7142" s="122" t="s">
        <v>1578</v>
      </c>
      <c r="B7142" s="123" t="s">
        <v>1654</v>
      </c>
      <c r="C7142" s="122" t="s">
        <v>50</v>
      </c>
      <c r="D7142" s="122" t="s">
        <v>1655</v>
      </c>
      <c r="E7142" s="124" t="s">
        <v>1581</v>
      </c>
      <c r="F7142" s="124"/>
      <c r="G7142" s="125" t="s">
        <v>24</v>
      </c>
      <c r="H7142" s="126" t="n">
        <v>9.888E-005</v>
      </c>
      <c r="I7142" s="127" t="n">
        <f aca="false">L7142</f>
        <v>10.53</v>
      </c>
      <c r="J7142" s="127" t="n">
        <f aca="false">M7142</f>
        <v>0</v>
      </c>
      <c r="L7142" s="108" t="n">
        <f aca="false">TRUNC(N7142-N7142*$O$2,2)</f>
        <v>10.53</v>
      </c>
      <c r="M7142" s="108" t="n">
        <f aca="false">TRUNC(O7142-O7142*$O$2,2)</f>
        <v>0</v>
      </c>
      <c r="N7142" s="0" t="s">
        <v>1656</v>
      </c>
      <c r="O7142" s="0" t="s">
        <v>1635</v>
      </c>
    </row>
    <row r="7143" customFormat="false" ht="12.75" hidden="false" customHeight="false" outlineLevel="0" collapsed="false">
      <c r="A7143" s="122" t="s">
        <v>1578</v>
      </c>
      <c r="B7143" s="123" t="n">
        <v>10596</v>
      </c>
      <c r="C7143" s="122" t="s">
        <v>50</v>
      </c>
      <c r="D7143" s="122" t="s">
        <v>1672</v>
      </c>
      <c r="E7143" s="124" t="s">
        <v>1581</v>
      </c>
      <c r="F7143" s="124"/>
      <c r="G7143" s="125" t="s">
        <v>24</v>
      </c>
      <c r="H7143" s="126" t="n">
        <v>0.0007416</v>
      </c>
      <c r="I7143" s="127" t="n">
        <f aca="false">L7143</f>
        <v>3.82</v>
      </c>
      <c r="J7143" s="127" t="n">
        <f aca="false">M7143</f>
        <v>0</v>
      </c>
      <c r="L7143" s="108" t="n">
        <f aca="false">TRUNC(N7143-N7143*$O$2,2)</f>
        <v>3.82</v>
      </c>
      <c r="M7143" s="108" t="n">
        <f aca="false">TRUNC(O7143-O7143*$O$2,2)</f>
        <v>0</v>
      </c>
      <c r="N7143" s="0" t="s">
        <v>1673</v>
      </c>
      <c r="O7143" s="0" t="s">
        <v>1635</v>
      </c>
    </row>
    <row r="7144" customFormat="false" ht="25.5" hidden="false" customHeight="false" outlineLevel="0" collapsed="false">
      <c r="A7144" s="122" t="s">
        <v>1578</v>
      </c>
      <c r="B7144" s="123" t="n">
        <v>37371</v>
      </c>
      <c r="C7144" s="122" t="s">
        <v>29</v>
      </c>
      <c r="D7144" s="122" t="s">
        <v>3048</v>
      </c>
      <c r="E7144" s="124" t="s">
        <v>1642</v>
      </c>
      <c r="F7144" s="124"/>
      <c r="G7144" s="125" t="s">
        <v>31</v>
      </c>
      <c r="H7144" s="126" t="n">
        <v>0.2594</v>
      </c>
      <c r="I7144" s="127" t="n">
        <f aca="false">L7144</f>
        <v>0.46</v>
      </c>
      <c r="J7144" s="127" t="n">
        <f aca="false">M7144</f>
        <v>0.11</v>
      </c>
      <c r="L7144" s="108" t="n">
        <f aca="false">TRUNC(N7144-N7144*$O$2,2)</f>
        <v>0.46</v>
      </c>
      <c r="M7144" s="108" t="n">
        <f aca="false">TRUNC(O7144-O7144*$O$2,2)</f>
        <v>0.11</v>
      </c>
      <c r="N7144" s="0" t="s">
        <v>2261</v>
      </c>
      <c r="O7144" s="0" t="s">
        <v>2204</v>
      </c>
    </row>
    <row r="7145" customFormat="false" ht="12.75" hidden="false" customHeight="false" outlineLevel="0" collapsed="false">
      <c r="A7145" s="122" t="s">
        <v>1578</v>
      </c>
      <c r="B7145" s="123" t="n">
        <v>11242</v>
      </c>
      <c r="C7145" s="122" t="s">
        <v>50</v>
      </c>
      <c r="D7145" s="122" t="s">
        <v>1829</v>
      </c>
      <c r="E7145" s="124" t="s">
        <v>1581</v>
      </c>
      <c r="F7145" s="124"/>
      <c r="G7145" s="125" t="s">
        <v>24</v>
      </c>
      <c r="H7145" s="126" t="n">
        <v>8.24E-006</v>
      </c>
      <c r="I7145" s="127" t="n">
        <f aca="false">L7145</f>
        <v>26.53</v>
      </c>
      <c r="J7145" s="127" t="n">
        <f aca="false">M7145</f>
        <v>0</v>
      </c>
      <c r="L7145" s="108" t="n">
        <f aca="false">TRUNC(N7145-N7145*$O$2,2)</f>
        <v>26.53</v>
      </c>
      <c r="M7145" s="108" t="n">
        <f aca="false">TRUNC(O7145-O7145*$O$2,2)</f>
        <v>0</v>
      </c>
      <c r="N7145" s="0" t="s">
        <v>1830</v>
      </c>
      <c r="O7145" s="0" t="s">
        <v>1635</v>
      </c>
    </row>
    <row r="7146" customFormat="false" ht="38.25" hidden="false" customHeight="false" outlineLevel="0" collapsed="false">
      <c r="A7146" s="122" t="s">
        <v>1578</v>
      </c>
      <c r="B7146" s="123" t="n">
        <v>43461</v>
      </c>
      <c r="C7146" s="122" t="s">
        <v>29</v>
      </c>
      <c r="D7146" s="122" t="s">
        <v>3812</v>
      </c>
      <c r="E7146" s="124" t="s">
        <v>1583</v>
      </c>
      <c r="F7146" s="124"/>
      <c r="G7146" s="125" t="s">
        <v>31</v>
      </c>
      <c r="H7146" s="126" t="n">
        <v>0.2594</v>
      </c>
      <c r="I7146" s="127" t="n">
        <f aca="false">L7146</f>
        <v>0.24</v>
      </c>
      <c r="J7146" s="127" t="n">
        <f aca="false">M7146</f>
        <v>0.06</v>
      </c>
      <c r="L7146" s="108" t="n">
        <f aca="false">TRUNC(N7146-N7146*$O$2,2)</f>
        <v>0.24</v>
      </c>
      <c r="M7146" s="108" t="n">
        <f aca="false">TRUNC(O7146-O7146*$O$2,2)</f>
        <v>0.06</v>
      </c>
      <c r="N7146" s="0" t="s">
        <v>1985</v>
      </c>
      <c r="O7146" s="0" t="s">
        <v>1937</v>
      </c>
    </row>
    <row r="7147" customFormat="false" ht="25.5" hidden="false" customHeight="false" outlineLevel="0" collapsed="false">
      <c r="A7147" s="122" t="s">
        <v>1578</v>
      </c>
      <c r="B7147" s="123" t="n">
        <v>37370</v>
      </c>
      <c r="C7147" s="122" t="s">
        <v>29</v>
      </c>
      <c r="D7147" s="122" t="s">
        <v>3061</v>
      </c>
      <c r="E7147" s="124" t="s">
        <v>1581</v>
      </c>
      <c r="F7147" s="124"/>
      <c r="G7147" s="125" t="s">
        <v>31</v>
      </c>
      <c r="H7147" s="126" t="n">
        <v>0.2594</v>
      </c>
      <c r="I7147" s="127" t="n">
        <f aca="false">L7147</f>
        <v>1.73</v>
      </c>
      <c r="J7147" s="127" t="n">
        <f aca="false">M7147</f>
        <v>0.44</v>
      </c>
      <c r="L7147" s="108" t="n">
        <f aca="false">TRUNC(N7147-N7147*$O$2,2)</f>
        <v>1.73</v>
      </c>
      <c r="M7147" s="108" t="n">
        <f aca="false">TRUNC(O7147-O7147*$O$2,2)</f>
        <v>0.44</v>
      </c>
      <c r="N7147" s="0" t="s">
        <v>3062</v>
      </c>
      <c r="O7147" s="0" t="s">
        <v>1933</v>
      </c>
    </row>
    <row r="7148" customFormat="false" ht="25.5" hidden="false" customHeight="false" outlineLevel="0" collapsed="false">
      <c r="A7148" s="122" t="s">
        <v>1578</v>
      </c>
      <c r="B7148" s="123" t="n">
        <v>246</v>
      </c>
      <c r="C7148" s="122" t="s">
        <v>29</v>
      </c>
      <c r="D7148" s="122" t="s">
        <v>3813</v>
      </c>
      <c r="E7148" s="124" t="s">
        <v>1609</v>
      </c>
      <c r="F7148" s="124"/>
      <c r="G7148" s="125" t="s">
        <v>31</v>
      </c>
      <c r="H7148" s="126" t="n">
        <v>0.0489936</v>
      </c>
      <c r="I7148" s="127" t="n">
        <f aca="false">L7148</f>
        <v>11.55</v>
      </c>
      <c r="J7148" s="127" t="n">
        <f aca="false">M7148</f>
        <v>0.56</v>
      </c>
      <c r="L7148" s="108" t="n">
        <f aca="false">TRUNC(N7148-N7148*$O$2,2)</f>
        <v>11.55</v>
      </c>
      <c r="M7148" s="108" t="n">
        <f aca="false">TRUNC(O7148-O7148*$O$2,2)</f>
        <v>0.56</v>
      </c>
      <c r="N7148" s="0" t="s">
        <v>3814</v>
      </c>
      <c r="O7148" s="0" t="s">
        <v>2425</v>
      </c>
    </row>
    <row r="7149" customFormat="false" ht="25.5" hidden="false" customHeight="false" outlineLevel="0" collapsed="false">
      <c r="A7149" s="122" t="s">
        <v>1578</v>
      </c>
      <c r="B7149" s="123" t="s">
        <v>3805</v>
      </c>
      <c r="C7149" s="122" t="s">
        <v>50</v>
      </c>
      <c r="D7149" s="122" t="s">
        <v>3806</v>
      </c>
      <c r="E7149" s="124" t="s">
        <v>1581</v>
      </c>
      <c r="F7149" s="124"/>
      <c r="G7149" s="125" t="s">
        <v>366</v>
      </c>
      <c r="H7149" s="126" t="n">
        <v>1.05</v>
      </c>
      <c r="I7149" s="127" t="n">
        <f aca="false">L7149</f>
        <v>4.56</v>
      </c>
      <c r="J7149" s="127" t="n">
        <f aca="false">M7149</f>
        <v>4.79</v>
      </c>
      <c r="L7149" s="108" t="n">
        <f aca="false">TRUNC(N7149-N7149*$O$2,2)</f>
        <v>4.56</v>
      </c>
      <c r="M7149" s="108" t="n">
        <f aca="false">TRUNC(O7149-O7149*$O$2,2)</f>
        <v>4.79</v>
      </c>
      <c r="N7149" s="0" t="s">
        <v>3807</v>
      </c>
      <c r="O7149" s="0" t="s">
        <v>3025</v>
      </c>
    </row>
    <row r="7150" customFormat="false" ht="38.25" hidden="false" customHeight="false" outlineLevel="0" collapsed="false">
      <c r="A7150" s="122" t="s">
        <v>1578</v>
      </c>
      <c r="B7150" s="123" t="n">
        <v>392</v>
      </c>
      <c r="C7150" s="122" t="s">
        <v>29</v>
      </c>
      <c r="D7150" s="122" t="s">
        <v>3815</v>
      </c>
      <c r="E7150" s="124" t="s">
        <v>1581</v>
      </c>
      <c r="F7150" s="124"/>
      <c r="G7150" s="125" t="s">
        <v>65</v>
      </c>
      <c r="H7150" s="126" t="n">
        <v>1.7857</v>
      </c>
      <c r="I7150" s="127" t="n">
        <f aca="false">L7150</f>
        <v>1.7</v>
      </c>
      <c r="J7150" s="127" t="n">
        <f aca="false">M7150</f>
        <v>3.03</v>
      </c>
      <c r="L7150" s="108" t="n">
        <f aca="false">TRUNC(N7150-N7150*$O$2,2)</f>
        <v>1.7</v>
      </c>
      <c r="M7150" s="108" t="n">
        <f aca="false">TRUNC(O7150-O7150*$O$2,2)</f>
        <v>3.03</v>
      </c>
      <c r="N7150" s="0" t="s">
        <v>3688</v>
      </c>
      <c r="O7150" s="0" t="s">
        <v>3692</v>
      </c>
    </row>
    <row r="7151" customFormat="false" ht="25.5" hidden="false" customHeight="false" outlineLevel="0" collapsed="false">
      <c r="A7151" s="122" t="s">
        <v>1578</v>
      </c>
      <c r="B7151" s="123" t="s">
        <v>1645</v>
      </c>
      <c r="C7151" s="122" t="s">
        <v>50</v>
      </c>
      <c r="D7151" s="122" t="s">
        <v>1646</v>
      </c>
      <c r="E7151" s="124" t="s">
        <v>1581</v>
      </c>
      <c r="F7151" s="124"/>
      <c r="G7151" s="125" t="s">
        <v>24</v>
      </c>
      <c r="H7151" s="126" t="n">
        <v>1.648E-005</v>
      </c>
      <c r="I7151" s="127" t="n">
        <f aca="false">L7151</f>
        <v>140.49</v>
      </c>
      <c r="J7151" s="127" t="n">
        <f aca="false">M7151</f>
        <v>0</v>
      </c>
      <c r="L7151" s="108" t="n">
        <f aca="false">TRUNC(N7151-N7151*$O$2,2)</f>
        <v>140.49</v>
      </c>
      <c r="M7151" s="108" t="n">
        <f aca="false">TRUNC(O7151-O7151*$O$2,2)</f>
        <v>0</v>
      </c>
      <c r="N7151" s="0" t="s">
        <v>1647</v>
      </c>
      <c r="O7151" s="0" t="s">
        <v>1635</v>
      </c>
    </row>
    <row r="7152" customFormat="false" ht="25.5" hidden="false" customHeight="false" outlineLevel="0" collapsed="false">
      <c r="A7152" s="122" t="s">
        <v>1578</v>
      </c>
      <c r="B7152" s="123" t="s">
        <v>1616</v>
      </c>
      <c r="C7152" s="122" t="s">
        <v>50</v>
      </c>
      <c r="D7152" s="122" t="s">
        <v>1617</v>
      </c>
      <c r="E7152" s="124" t="s">
        <v>1609</v>
      </c>
      <c r="F7152" s="124"/>
      <c r="G7152" s="125" t="s">
        <v>1610</v>
      </c>
      <c r="H7152" s="126" t="n">
        <v>0.0824</v>
      </c>
      <c r="I7152" s="127" t="n">
        <f aca="false">L7152</f>
        <v>10.65</v>
      </c>
      <c r="J7152" s="127" t="n">
        <f aca="false">M7152</f>
        <v>0.87</v>
      </c>
      <c r="L7152" s="108" t="n">
        <f aca="false">TRUNC(N7152-N7152*$O$2,2)</f>
        <v>10.65</v>
      </c>
      <c r="M7152" s="108" t="n">
        <f aca="false">TRUNC(O7152-O7152*$O$2,2)</f>
        <v>0.87</v>
      </c>
      <c r="N7152" s="0" t="s">
        <v>1618</v>
      </c>
      <c r="O7152" s="0" t="s">
        <v>3804</v>
      </c>
    </row>
    <row r="7153" customFormat="false" ht="12.75" hidden="false" customHeight="false" outlineLevel="0" collapsed="false">
      <c r="A7153" s="122" t="s">
        <v>1578</v>
      </c>
      <c r="B7153" s="123" t="n">
        <v>10362</v>
      </c>
      <c r="C7153" s="122" t="s">
        <v>50</v>
      </c>
      <c r="D7153" s="122" t="s">
        <v>1674</v>
      </c>
      <c r="E7153" s="124" t="s">
        <v>1642</v>
      </c>
      <c r="F7153" s="124"/>
      <c r="G7153" s="125" t="s">
        <v>24</v>
      </c>
      <c r="H7153" s="126" t="n">
        <v>0.0007416</v>
      </c>
      <c r="I7153" s="127" t="n">
        <f aca="false">L7153</f>
        <v>9.78</v>
      </c>
      <c r="J7153" s="127" t="n">
        <f aca="false">M7153</f>
        <v>0</v>
      </c>
      <c r="L7153" s="108" t="n">
        <f aca="false">TRUNC(N7153-N7153*$O$2,2)</f>
        <v>9.78</v>
      </c>
      <c r="M7153" s="108" t="n">
        <f aca="false">TRUNC(O7153-O7153*$O$2,2)</f>
        <v>0</v>
      </c>
      <c r="N7153" s="0" t="s">
        <v>1675</v>
      </c>
      <c r="O7153" s="0" t="s">
        <v>1635</v>
      </c>
    </row>
    <row r="7154" customFormat="false" ht="12.75" hidden="false" customHeight="false" outlineLevel="0" collapsed="false">
      <c r="A7154" s="122" t="s">
        <v>1578</v>
      </c>
      <c r="B7154" s="123" t="n">
        <v>11240</v>
      </c>
      <c r="C7154" s="122" t="s">
        <v>50</v>
      </c>
      <c r="D7154" s="122" t="s">
        <v>1782</v>
      </c>
      <c r="E7154" s="124" t="s">
        <v>1581</v>
      </c>
      <c r="F7154" s="124"/>
      <c r="G7154" s="125" t="s">
        <v>24</v>
      </c>
      <c r="H7154" s="126" t="n">
        <v>1.648E-005</v>
      </c>
      <c r="I7154" s="127" t="n">
        <f aca="false">L7154</f>
        <v>37.22</v>
      </c>
      <c r="J7154" s="127" t="n">
        <f aca="false">M7154</f>
        <v>0</v>
      </c>
      <c r="L7154" s="108" t="n">
        <f aca="false">TRUNC(N7154-N7154*$O$2,2)</f>
        <v>37.22</v>
      </c>
      <c r="M7154" s="108" t="n">
        <f aca="false">TRUNC(O7154-O7154*$O$2,2)</f>
        <v>0</v>
      </c>
      <c r="N7154" s="0" t="s">
        <v>1783</v>
      </c>
      <c r="O7154" s="0" t="s">
        <v>1635</v>
      </c>
    </row>
    <row r="7155" customFormat="false" ht="12.75" hidden="false" customHeight="false" outlineLevel="0" collapsed="false">
      <c r="A7155" s="122" t="s">
        <v>1578</v>
      </c>
      <c r="B7155" s="123" t="n">
        <v>941</v>
      </c>
      <c r="C7155" s="122" t="s">
        <v>50</v>
      </c>
      <c r="D7155" s="122" t="s">
        <v>1652</v>
      </c>
      <c r="E7155" s="124" t="s">
        <v>1581</v>
      </c>
      <c r="F7155" s="124"/>
      <c r="G7155" s="125" t="s">
        <v>24</v>
      </c>
      <c r="H7155" s="126" t="n">
        <v>0.0002472</v>
      </c>
      <c r="I7155" s="127" t="n">
        <f aca="false">L7155</f>
        <v>148.56</v>
      </c>
      <c r="J7155" s="127" t="n">
        <f aca="false">M7155</f>
        <v>0.03</v>
      </c>
      <c r="L7155" s="108" t="n">
        <f aca="false">TRUNC(N7155-N7155*$O$2,2)</f>
        <v>148.56</v>
      </c>
      <c r="M7155" s="108" t="n">
        <f aca="false">TRUNC(O7155-O7155*$O$2,2)</f>
        <v>0.03</v>
      </c>
      <c r="N7155" s="0" t="s">
        <v>1653</v>
      </c>
      <c r="O7155" s="0" t="s">
        <v>1788</v>
      </c>
    </row>
    <row r="7156" customFormat="false" ht="25.5" hidden="false" customHeight="false" outlineLevel="0" collapsed="false">
      <c r="A7156" s="122" t="s">
        <v>1578</v>
      </c>
      <c r="B7156" s="123" t="n">
        <v>10761</v>
      </c>
      <c r="C7156" s="122" t="s">
        <v>50</v>
      </c>
      <c r="D7156" s="122" t="s">
        <v>1641</v>
      </c>
      <c r="E7156" s="124" t="s">
        <v>1642</v>
      </c>
      <c r="F7156" s="124"/>
      <c r="G7156" s="125" t="s">
        <v>24</v>
      </c>
      <c r="H7156" s="126" t="n">
        <v>0.01677664</v>
      </c>
      <c r="I7156" s="127" t="n">
        <f aca="false">L7156</f>
        <v>3.9</v>
      </c>
      <c r="J7156" s="127" t="n">
        <f aca="false">M7156</f>
        <v>0.06</v>
      </c>
      <c r="L7156" s="108" t="n">
        <f aca="false">TRUNC(N7156-N7156*$O$2,2)</f>
        <v>3.9</v>
      </c>
      <c r="M7156" s="108" t="n">
        <f aca="false">TRUNC(O7156-O7156*$O$2,2)</f>
        <v>0.06</v>
      </c>
      <c r="N7156" s="0" t="s">
        <v>1643</v>
      </c>
      <c r="O7156" s="0" t="s">
        <v>1937</v>
      </c>
    </row>
    <row r="7157" customFormat="false" ht="12.75" hidden="false" customHeight="false" outlineLevel="0" collapsed="false">
      <c r="A7157" s="122" t="s">
        <v>1578</v>
      </c>
      <c r="B7157" s="123" t="n">
        <v>10492</v>
      </c>
      <c r="C7157" s="122" t="s">
        <v>50</v>
      </c>
      <c r="D7157" s="122" t="s">
        <v>1662</v>
      </c>
      <c r="E7157" s="124" t="s">
        <v>1581</v>
      </c>
      <c r="F7157" s="124"/>
      <c r="G7157" s="125" t="s">
        <v>24</v>
      </c>
      <c r="H7157" s="126" t="n">
        <v>0.0007416</v>
      </c>
      <c r="I7157" s="127" t="n">
        <f aca="false">L7157</f>
        <v>148.29</v>
      </c>
      <c r="J7157" s="127" t="n">
        <f aca="false">M7157</f>
        <v>0.1</v>
      </c>
      <c r="L7157" s="108" t="n">
        <f aca="false">TRUNC(N7157-N7157*$O$2,2)</f>
        <v>148.29</v>
      </c>
      <c r="M7157" s="108" t="n">
        <f aca="false">TRUNC(O7157-O7157*$O$2,2)</f>
        <v>0.1</v>
      </c>
      <c r="N7157" s="0" t="s">
        <v>1663</v>
      </c>
      <c r="O7157" s="0" t="s">
        <v>1831</v>
      </c>
    </row>
    <row r="7158" customFormat="false" ht="12.75" hidden="false" customHeight="false" outlineLevel="0" collapsed="false">
      <c r="A7158" s="122" t="s">
        <v>1578</v>
      </c>
      <c r="B7158" s="123" t="n">
        <v>1651</v>
      </c>
      <c r="C7158" s="122" t="s">
        <v>50</v>
      </c>
      <c r="D7158" s="122" t="s">
        <v>1638</v>
      </c>
      <c r="E7158" s="124" t="s">
        <v>1581</v>
      </c>
      <c r="F7158" s="124"/>
      <c r="G7158" s="125" t="s">
        <v>1639</v>
      </c>
      <c r="H7158" s="126" t="n">
        <v>0.00013184</v>
      </c>
      <c r="I7158" s="127" t="n">
        <f aca="false">L7158</f>
        <v>4.95</v>
      </c>
      <c r="J7158" s="127" t="n">
        <f aca="false">M7158</f>
        <v>0</v>
      </c>
      <c r="L7158" s="108" t="n">
        <f aca="false">TRUNC(N7158-N7158*$O$2,2)</f>
        <v>4.95</v>
      </c>
      <c r="M7158" s="108" t="n">
        <f aca="false">TRUNC(O7158-O7158*$O$2,2)</f>
        <v>0</v>
      </c>
      <c r="N7158" s="0" t="s">
        <v>1640</v>
      </c>
      <c r="O7158" s="0" t="s">
        <v>1635</v>
      </c>
    </row>
    <row r="7159" customFormat="false" ht="12.75" hidden="false" customHeight="false" outlineLevel="0" collapsed="false">
      <c r="A7159" s="122" t="s">
        <v>1578</v>
      </c>
      <c r="B7159" s="123" t="n">
        <v>4728</v>
      </c>
      <c r="C7159" s="122" t="s">
        <v>50</v>
      </c>
      <c r="D7159" s="122" t="s">
        <v>1667</v>
      </c>
      <c r="E7159" s="124" t="s">
        <v>1581</v>
      </c>
      <c r="F7159" s="124"/>
      <c r="G7159" s="125" t="s">
        <v>24</v>
      </c>
      <c r="H7159" s="126" t="n">
        <v>2.472E-005</v>
      </c>
      <c r="I7159" s="127" t="n">
        <f aca="false">L7159</f>
        <v>14.5</v>
      </c>
      <c r="J7159" s="127" t="n">
        <f aca="false">M7159</f>
        <v>0</v>
      </c>
      <c r="L7159" s="108" t="n">
        <f aca="false">TRUNC(N7159-N7159*$O$2,2)</f>
        <v>14.5</v>
      </c>
      <c r="M7159" s="108" t="n">
        <f aca="false">TRUNC(O7159-O7159*$O$2,2)</f>
        <v>0</v>
      </c>
      <c r="N7159" s="0" t="s">
        <v>1668</v>
      </c>
      <c r="O7159" s="0" t="s">
        <v>1635</v>
      </c>
    </row>
    <row r="7160" customFormat="false" ht="25.5" hidden="false" customHeight="false" outlineLevel="0" collapsed="false">
      <c r="A7160" s="122" t="s">
        <v>1578</v>
      </c>
      <c r="B7160" s="123" t="s">
        <v>1631</v>
      </c>
      <c r="C7160" s="122" t="s">
        <v>50</v>
      </c>
      <c r="D7160" s="122" t="s">
        <v>1632</v>
      </c>
      <c r="E7160" s="124" t="s">
        <v>1581</v>
      </c>
      <c r="F7160" s="124"/>
      <c r="G7160" s="125" t="s">
        <v>1633</v>
      </c>
      <c r="H7160" s="126" t="n">
        <v>0.00037904</v>
      </c>
      <c r="I7160" s="127" t="n">
        <f aca="false">L7160</f>
        <v>9.48</v>
      </c>
      <c r="J7160" s="127" t="n">
        <f aca="false">M7160</f>
        <v>0</v>
      </c>
      <c r="L7160" s="108" t="n">
        <f aca="false">TRUNC(N7160-N7160*$O$2,2)</f>
        <v>9.48</v>
      </c>
      <c r="M7160" s="108" t="n">
        <f aca="false">TRUNC(O7160-O7160*$O$2,2)</f>
        <v>0</v>
      </c>
      <c r="N7160" s="0" t="s">
        <v>1634</v>
      </c>
      <c r="O7160" s="0" t="s">
        <v>1635</v>
      </c>
    </row>
    <row r="7161" customFormat="false" ht="12.75" hidden="false" customHeight="false" outlineLevel="0" collapsed="false">
      <c r="A7161" s="122" t="s">
        <v>1578</v>
      </c>
      <c r="B7161" s="123" t="n">
        <v>10599</v>
      </c>
      <c r="C7161" s="122" t="s">
        <v>50</v>
      </c>
      <c r="D7161" s="122" t="s">
        <v>1648</v>
      </c>
      <c r="E7161" s="124" t="s">
        <v>1581</v>
      </c>
      <c r="F7161" s="124"/>
      <c r="G7161" s="125" t="s">
        <v>24</v>
      </c>
      <c r="H7161" s="126" t="n">
        <v>0.00029664</v>
      </c>
      <c r="I7161" s="127" t="n">
        <f aca="false">L7161</f>
        <v>14.04</v>
      </c>
      <c r="J7161" s="127" t="n">
        <f aca="false">M7161</f>
        <v>0</v>
      </c>
      <c r="L7161" s="108" t="n">
        <f aca="false">TRUNC(N7161-N7161*$O$2,2)</f>
        <v>14.04</v>
      </c>
      <c r="M7161" s="108" t="n">
        <f aca="false">TRUNC(O7161-O7161*$O$2,2)</f>
        <v>0</v>
      </c>
      <c r="N7161" s="0" t="s">
        <v>1649</v>
      </c>
      <c r="O7161" s="0" t="s">
        <v>1635</v>
      </c>
    </row>
    <row r="7162" customFormat="false" ht="25.5" hidden="false" customHeight="false" outlineLevel="0" collapsed="false">
      <c r="A7162" s="122" t="s">
        <v>1578</v>
      </c>
      <c r="B7162" s="123" t="s">
        <v>1744</v>
      </c>
      <c r="C7162" s="122" t="s">
        <v>50</v>
      </c>
      <c r="D7162" s="122" t="s">
        <v>1745</v>
      </c>
      <c r="E7162" s="124" t="s">
        <v>1609</v>
      </c>
      <c r="F7162" s="124"/>
      <c r="G7162" s="125" t="s">
        <v>1610</v>
      </c>
      <c r="H7162" s="126" t="n">
        <v>0.0824</v>
      </c>
      <c r="I7162" s="127" t="n">
        <f aca="false">L7162</f>
        <v>14.93</v>
      </c>
      <c r="J7162" s="127" t="n">
        <f aca="false">M7162</f>
        <v>1.22</v>
      </c>
      <c r="L7162" s="108" t="n">
        <f aca="false">TRUNC(N7162-N7162*$O$2,2)</f>
        <v>14.93</v>
      </c>
      <c r="M7162" s="108" t="n">
        <f aca="false">TRUNC(O7162-O7162*$O$2,2)</f>
        <v>1.22</v>
      </c>
      <c r="N7162" s="0" t="s">
        <v>1746</v>
      </c>
      <c r="O7162" s="0" t="s">
        <v>2085</v>
      </c>
    </row>
    <row r="7163" customFormat="false" ht="25.5" hidden="false" customHeight="false" outlineLevel="0" collapsed="false">
      <c r="A7163" s="122" t="s">
        <v>1578</v>
      </c>
      <c r="B7163" s="123" t="s">
        <v>1664</v>
      </c>
      <c r="C7163" s="122" t="s">
        <v>50</v>
      </c>
      <c r="D7163" s="122" t="s">
        <v>1665</v>
      </c>
      <c r="E7163" s="124" t="s">
        <v>1581</v>
      </c>
      <c r="F7163" s="124"/>
      <c r="G7163" s="125" t="s">
        <v>24</v>
      </c>
      <c r="H7163" s="126" t="n">
        <v>3.296E-005</v>
      </c>
      <c r="I7163" s="127" t="n">
        <f aca="false">L7163</f>
        <v>13.69</v>
      </c>
      <c r="J7163" s="127" t="n">
        <f aca="false">M7163</f>
        <v>0</v>
      </c>
      <c r="L7163" s="108" t="n">
        <f aca="false">TRUNC(N7163-N7163*$O$2,2)</f>
        <v>13.69</v>
      </c>
      <c r="M7163" s="108" t="n">
        <f aca="false">TRUNC(O7163-O7163*$O$2,2)</f>
        <v>0</v>
      </c>
      <c r="N7163" s="0" t="s">
        <v>1666</v>
      </c>
      <c r="O7163" s="0" t="s">
        <v>1635</v>
      </c>
    </row>
    <row r="7164" customFormat="false" ht="25.5" hidden="false" customHeight="false" outlineLevel="0" collapsed="false">
      <c r="A7164" s="122" t="s">
        <v>1578</v>
      </c>
      <c r="B7164" s="123" t="n">
        <v>37372</v>
      </c>
      <c r="C7164" s="122" t="s">
        <v>29</v>
      </c>
      <c r="D7164" s="122" t="s">
        <v>3042</v>
      </c>
      <c r="E7164" s="124" t="s">
        <v>1581</v>
      </c>
      <c r="F7164" s="124"/>
      <c r="G7164" s="125" t="s">
        <v>31</v>
      </c>
      <c r="H7164" s="126" t="n">
        <v>0.2594</v>
      </c>
      <c r="I7164" s="127" t="n">
        <f aca="false">L7164</f>
        <v>1.04</v>
      </c>
      <c r="J7164" s="127" t="n">
        <f aca="false">M7164</f>
        <v>0.26</v>
      </c>
      <c r="L7164" s="108" t="n">
        <f aca="false">TRUNC(N7164-N7164*$O$2,2)</f>
        <v>1.04</v>
      </c>
      <c r="M7164" s="108" t="n">
        <f aca="false">TRUNC(O7164-O7164*$O$2,2)</f>
        <v>0.26</v>
      </c>
      <c r="N7164" s="0" t="s">
        <v>3043</v>
      </c>
      <c r="O7164" s="0" t="s">
        <v>2385</v>
      </c>
    </row>
    <row r="7165" customFormat="false" ht="12.75" hidden="false" customHeight="false" outlineLevel="0" collapsed="false">
      <c r="A7165" s="122" t="s">
        <v>1578</v>
      </c>
      <c r="B7165" s="123" t="n">
        <v>10517</v>
      </c>
      <c r="C7165" s="122" t="s">
        <v>50</v>
      </c>
      <c r="D7165" s="122" t="s">
        <v>1669</v>
      </c>
      <c r="E7165" s="124" t="s">
        <v>1642</v>
      </c>
      <c r="F7165" s="124"/>
      <c r="G7165" s="125" t="s">
        <v>1670</v>
      </c>
      <c r="H7165" s="126" t="n">
        <v>6.592E-005</v>
      </c>
      <c r="I7165" s="127" t="n">
        <f aca="false">L7165</f>
        <v>234.15</v>
      </c>
      <c r="J7165" s="127" t="n">
        <f aca="false">M7165</f>
        <v>0</v>
      </c>
      <c r="L7165" s="108" t="n">
        <f aca="false">TRUNC(N7165-N7165*$O$2,2)</f>
        <v>234.15</v>
      </c>
      <c r="M7165" s="108" t="n">
        <f aca="false">TRUNC(O7165-O7165*$O$2,2)</f>
        <v>0</v>
      </c>
      <c r="N7165" s="0" t="s">
        <v>1671</v>
      </c>
      <c r="O7165" s="0" t="s">
        <v>1644</v>
      </c>
    </row>
    <row r="7166" customFormat="false" ht="25.5" hidden="false" customHeight="false" outlineLevel="0" collapsed="false">
      <c r="A7166" s="122" t="s">
        <v>1578</v>
      </c>
      <c r="B7166" s="123" t="s">
        <v>1659</v>
      </c>
      <c r="C7166" s="122" t="s">
        <v>50</v>
      </c>
      <c r="D7166" s="122" t="s">
        <v>1660</v>
      </c>
      <c r="E7166" s="124" t="s">
        <v>1581</v>
      </c>
      <c r="F7166" s="124"/>
      <c r="G7166" s="125" t="s">
        <v>1633</v>
      </c>
      <c r="H7166" s="126" t="n">
        <v>0.0001236</v>
      </c>
      <c r="I7166" s="127" t="n">
        <f aca="false">L7166</f>
        <v>50.57</v>
      </c>
      <c r="J7166" s="127" t="n">
        <f aca="false">M7166</f>
        <v>0</v>
      </c>
      <c r="L7166" s="108" t="n">
        <f aca="false">TRUNC(N7166-N7166*$O$2,2)</f>
        <v>50.57</v>
      </c>
      <c r="M7166" s="108" t="n">
        <f aca="false">TRUNC(O7166-O7166*$O$2,2)</f>
        <v>0</v>
      </c>
      <c r="N7166" s="0" t="s">
        <v>1661</v>
      </c>
      <c r="O7166" s="0" t="s">
        <v>1635</v>
      </c>
    </row>
    <row r="7167" customFormat="false" ht="12.75" hidden="false" customHeight="false" outlineLevel="0" collapsed="false">
      <c r="A7167" s="122" t="s">
        <v>1578</v>
      </c>
      <c r="B7167" s="123" t="n">
        <v>2378</v>
      </c>
      <c r="C7167" s="122" t="s">
        <v>50</v>
      </c>
      <c r="D7167" s="122" t="s">
        <v>1657</v>
      </c>
      <c r="E7167" s="124" t="s">
        <v>1581</v>
      </c>
      <c r="F7167" s="124"/>
      <c r="G7167" s="125" t="s">
        <v>24</v>
      </c>
      <c r="H7167" s="126" t="n">
        <v>0.0131428</v>
      </c>
      <c r="I7167" s="127" t="n">
        <f aca="false">L7167</f>
        <v>3.51</v>
      </c>
      <c r="J7167" s="127" t="n">
        <f aca="false">M7167</f>
        <v>0.03</v>
      </c>
      <c r="L7167" s="108" t="n">
        <f aca="false">TRUNC(N7167-N7167*$O$2,2)</f>
        <v>3.51</v>
      </c>
      <c r="M7167" s="108" t="n">
        <f aca="false">TRUNC(O7167-O7167*$O$2,2)</f>
        <v>0.03</v>
      </c>
      <c r="N7167" s="0" t="s">
        <v>1658</v>
      </c>
      <c r="O7167" s="0" t="s">
        <v>1612</v>
      </c>
    </row>
    <row r="7168" customFormat="false" ht="12.75" hidden="false" customHeight="false" outlineLevel="0" collapsed="false">
      <c r="A7168" s="115"/>
      <c r="B7168" s="115"/>
      <c r="C7168" s="115"/>
      <c r="D7168" s="115"/>
      <c r="E7168" s="115"/>
      <c r="F7168" s="116"/>
      <c r="G7168" s="115"/>
      <c r="H7168" s="116"/>
      <c r="I7168" s="115"/>
      <c r="J7168" s="116"/>
      <c r="L7168" s="108"/>
      <c r="M7168" s="108" t="n">
        <f aca="false">TRUNC(O7168-O7168*$O$2,2)</f>
        <v>6.51</v>
      </c>
      <c r="N7168" s="0" t="s">
        <v>1574</v>
      </c>
      <c r="O7168" s="0" t="n">
        <v>8.35</v>
      </c>
    </row>
    <row r="7169" customFormat="false" ht="12.75" hidden="false" customHeight="false" outlineLevel="0" collapsed="false">
      <c r="A7169" s="115"/>
      <c r="B7169" s="115"/>
      <c r="C7169" s="115"/>
      <c r="D7169" s="115"/>
      <c r="E7169" s="115"/>
      <c r="F7169" s="116"/>
      <c r="G7169" s="115"/>
      <c r="H7169" s="117" t="s">
        <v>1575</v>
      </c>
      <c r="I7169" s="117"/>
      <c r="J7169" s="118" t="n">
        <f aca="false">M7169</f>
        <v>19.45</v>
      </c>
      <c r="L7169" s="108" t="n">
        <f aca="false">TRUNC(N7169-N7169*$O$2,2)</f>
        <v>0</v>
      </c>
      <c r="M7169" s="108" t="n">
        <f aca="false">TRUNC(O7169-O7169*$O$2,2)</f>
        <v>19.45</v>
      </c>
      <c r="N7169" s="0" t="n">
        <v>0</v>
      </c>
      <c r="O7169" s="0" t="n">
        <v>24.92</v>
      </c>
    </row>
    <row r="7170" customFormat="false" ht="13.5" hidden="false" customHeight="false" outlineLevel="0" collapsed="false">
      <c r="A7170" s="30"/>
      <c r="B7170" s="30"/>
      <c r="C7170" s="30"/>
      <c r="D7170" s="30"/>
      <c r="E7170" s="30"/>
      <c r="F7170" s="30"/>
      <c r="G7170" s="30"/>
      <c r="H7170" s="119"/>
      <c r="I7170" s="30"/>
      <c r="J7170" s="120"/>
      <c r="L7170" s="108"/>
      <c r="M7170" s="108" t="n">
        <f aca="false">TRUNC(O7170-O7170*$O$2,2)</f>
        <v>892.75</v>
      </c>
      <c r="N7170" s="0" t="s">
        <v>1576</v>
      </c>
      <c r="O7170" s="0" t="n">
        <v>1143.82</v>
      </c>
    </row>
    <row r="7171" customFormat="false" ht="13.5" hidden="false" customHeight="false" outlineLevel="0" collapsed="false">
      <c r="A7171" s="121"/>
      <c r="B7171" s="121"/>
      <c r="C7171" s="121"/>
      <c r="D7171" s="121"/>
      <c r="E7171" s="121"/>
      <c r="F7171" s="121"/>
      <c r="G7171" s="121"/>
      <c r="H7171" s="121"/>
      <c r="I7171" s="121"/>
      <c r="J7171" s="121"/>
      <c r="L7171" s="108" t="n">
        <f aca="false">TRUNC(N7171-N7171*$O$2,2)</f>
        <v>0</v>
      </c>
      <c r="M7171" s="108" t="n">
        <f aca="false">TRUNC(O7171-O7171*$O$2,2)</f>
        <v>0</v>
      </c>
      <c r="N7171" s="0" t="n">
        <v>0</v>
      </c>
      <c r="O7171" s="0" t="n">
        <v>0</v>
      </c>
    </row>
    <row r="7172" customFormat="false" ht="15" hidden="false" customHeight="false" outlineLevel="0" collapsed="false">
      <c r="A7172" s="98" t="s">
        <v>1091</v>
      </c>
      <c r="B7172" s="99" t="s">
        <v>8</v>
      </c>
      <c r="C7172" s="98" t="s">
        <v>9</v>
      </c>
      <c r="D7172" s="98" t="s">
        <v>10</v>
      </c>
      <c r="E7172" s="100" t="s">
        <v>1565</v>
      </c>
      <c r="F7172" s="100"/>
      <c r="G7172" s="101" t="s">
        <v>11</v>
      </c>
      <c r="H7172" s="99" t="s">
        <v>12</v>
      </c>
      <c r="I7172" s="99" t="s">
        <v>13</v>
      </c>
      <c r="J7172" s="99" t="s">
        <v>15</v>
      </c>
      <c r="L7172" s="108"/>
      <c r="M7172" s="108"/>
    </row>
    <row r="7173" customFormat="false" ht="26.45" hidden="false" customHeight="true" outlineLevel="0" collapsed="false">
      <c r="A7173" s="102" t="s">
        <v>1566</v>
      </c>
      <c r="B7173" s="103" t="s">
        <v>1092</v>
      </c>
      <c r="C7173" s="102" t="s">
        <v>50</v>
      </c>
      <c r="D7173" s="102" t="s">
        <v>1093</v>
      </c>
      <c r="E7173" s="104" t="s">
        <v>3774</v>
      </c>
      <c r="F7173" s="104"/>
      <c r="G7173" s="105" t="s">
        <v>24</v>
      </c>
      <c r="H7173" s="106" t="n">
        <v>1</v>
      </c>
      <c r="I7173" s="107" t="n">
        <f aca="false">L7173</f>
        <v>26.64</v>
      </c>
      <c r="J7173" s="107" t="n">
        <f aca="false">M7173</f>
        <v>26.64</v>
      </c>
      <c r="L7173" s="108" t="n">
        <f aca="false">TRUNC(N7173-N7173*$O$2,2)</f>
        <v>26.64</v>
      </c>
      <c r="M7173" s="108" t="n">
        <f aca="false">TRUNC(O7173-O7173*$O$2,2)</f>
        <v>26.64</v>
      </c>
      <c r="N7173" s="0" t="n">
        <v>34.14</v>
      </c>
      <c r="O7173" s="0" t="n">
        <v>34.14</v>
      </c>
    </row>
    <row r="7174" customFormat="false" ht="15" hidden="false" customHeight="false" outlineLevel="0" collapsed="false">
      <c r="A7174" s="98"/>
      <c r="B7174" s="99" t="s">
        <v>8</v>
      </c>
      <c r="C7174" s="98" t="s">
        <v>9</v>
      </c>
      <c r="D7174" s="98" t="s">
        <v>10</v>
      </c>
      <c r="E7174" s="100" t="s">
        <v>1565</v>
      </c>
      <c r="F7174" s="100"/>
      <c r="G7174" s="101" t="s">
        <v>11</v>
      </c>
      <c r="H7174" s="99" t="s">
        <v>12</v>
      </c>
      <c r="I7174" s="99" t="s">
        <v>13</v>
      </c>
      <c r="J7174" s="99" t="s">
        <v>15</v>
      </c>
      <c r="L7174" s="108"/>
      <c r="M7174" s="108"/>
    </row>
    <row r="7175" customFormat="false" ht="25.5" hidden="false" customHeight="false" outlineLevel="0" collapsed="false">
      <c r="A7175" s="122" t="s">
        <v>1578</v>
      </c>
      <c r="B7175" s="123" t="s">
        <v>1744</v>
      </c>
      <c r="C7175" s="122" t="s">
        <v>50</v>
      </c>
      <c r="D7175" s="122" t="s">
        <v>1745</v>
      </c>
      <c r="E7175" s="124" t="s">
        <v>1609</v>
      </c>
      <c r="F7175" s="124"/>
      <c r="G7175" s="125" t="s">
        <v>1610</v>
      </c>
      <c r="H7175" s="126" t="n">
        <v>0.3</v>
      </c>
      <c r="I7175" s="127" t="n">
        <f aca="false">L7175</f>
        <v>14.93</v>
      </c>
      <c r="J7175" s="127" t="n">
        <f aca="false">M7175</f>
        <v>4.47</v>
      </c>
      <c r="L7175" s="108" t="n">
        <f aca="false">TRUNC(N7175-N7175*$O$2,2)</f>
        <v>14.93</v>
      </c>
      <c r="M7175" s="108" t="n">
        <f aca="false">TRUNC(O7175-O7175*$O$2,2)</f>
        <v>4.47</v>
      </c>
      <c r="N7175" s="0" t="s">
        <v>1746</v>
      </c>
      <c r="O7175" s="0" t="s">
        <v>3751</v>
      </c>
    </row>
    <row r="7176" customFormat="false" ht="25.5" hidden="false" customHeight="false" outlineLevel="0" collapsed="false">
      <c r="A7176" s="109" t="s">
        <v>1566</v>
      </c>
      <c r="B7176" s="110" t="n">
        <v>10549</v>
      </c>
      <c r="C7176" s="109" t="s">
        <v>50</v>
      </c>
      <c r="D7176" s="109" t="s">
        <v>1620</v>
      </c>
      <c r="E7176" s="111" t="s">
        <v>1621</v>
      </c>
      <c r="F7176" s="111"/>
      <c r="G7176" s="112" t="s">
        <v>1610</v>
      </c>
      <c r="H7176" s="113" t="n">
        <v>0.3</v>
      </c>
      <c r="I7176" s="114" t="n">
        <f aca="false">L7176</f>
        <v>2.95</v>
      </c>
      <c r="J7176" s="114" t="n">
        <f aca="false">M7176</f>
        <v>0.88</v>
      </c>
      <c r="L7176" s="108" t="n">
        <f aca="false">TRUNC(N7176-N7176*$O$2,2)</f>
        <v>2.95</v>
      </c>
      <c r="M7176" s="108" t="n">
        <f aca="false">TRUNC(O7176-O7176*$O$2,2)</f>
        <v>0.88</v>
      </c>
      <c r="N7176" s="0" t="s">
        <v>1622</v>
      </c>
      <c r="O7176" s="0" t="s">
        <v>2804</v>
      </c>
    </row>
    <row r="7177" customFormat="false" ht="25.5" hidden="false" customHeight="false" outlineLevel="0" collapsed="false">
      <c r="A7177" s="109" t="s">
        <v>1566</v>
      </c>
      <c r="B7177" s="110" t="n">
        <v>10552</v>
      </c>
      <c r="C7177" s="109" t="s">
        <v>50</v>
      </c>
      <c r="D7177" s="109" t="s">
        <v>1734</v>
      </c>
      <c r="E7177" s="111" t="s">
        <v>1621</v>
      </c>
      <c r="F7177" s="111"/>
      <c r="G7177" s="112" t="s">
        <v>1610</v>
      </c>
      <c r="H7177" s="113" t="n">
        <v>0.3</v>
      </c>
      <c r="I7177" s="114" t="n">
        <f aca="false">L7177</f>
        <v>2.84</v>
      </c>
      <c r="J7177" s="114" t="n">
        <f aca="false">M7177</f>
        <v>0.85</v>
      </c>
      <c r="L7177" s="108" t="n">
        <f aca="false">TRUNC(N7177-N7177*$O$2,2)</f>
        <v>2.84</v>
      </c>
      <c r="M7177" s="108" t="n">
        <f aca="false">TRUNC(O7177-O7177*$O$2,2)</f>
        <v>0.85</v>
      </c>
      <c r="N7177" s="0" t="s">
        <v>1735</v>
      </c>
      <c r="O7177" s="0" t="s">
        <v>3185</v>
      </c>
    </row>
    <row r="7178" customFormat="false" ht="25.5" hidden="false" customHeight="false" outlineLevel="0" collapsed="false">
      <c r="A7178" s="122" t="s">
        <v>1578</v>
      </c>
      <c r="B7178" s="123" t="s">
        <v>1616</v>
      </c>
      <c r="C7178" s="122" t="s">
        <v>50</v>
      </c>
      <c r="D7178" s="122" t="s">
        <v>1617</v>
      </c>
      <c r="E7178" s="124" t="s">
        <v>1609</v>
      </c>
      <c r="F7178" s="124"/>
      <c r="G7178" s="125" t="s">
        <v>1610</v>
      </c>
      <c r="H7178" s="126" t="n">
        <v>0.3</v>
      </c>
      <c r="I7178" s="127" t="n">
        <f aca="false">L7178</f>
        <v>10.65</v>
      </c>
      <c r="J7178" s="127" t="n">
        <f aca="false">M7178</f>
        <v>3.19</v>
      </c>
      <c r="L7178" s="108" t="n">
        <f aca="false">TRUNC(N7178-N7178*$O$2,2)</f>
        <v>10.65</v>
      </c>
      <c r="M7178" s="108" t="n">
        <f aca="false">TRUNC(O7178-O7178*$O$2,2)</f>
        <v>3.19</v>
      </c>
      <c r="N7178" s="0" t="s">
        <v>1618</v>
      </c>
      <c r="O7178" s="0" t="s">
        <v>2809</v>
      </c>
    </row>
    <row r="7179" customFormat="false" ht="25.5" hidden="false" customHeight="false" outlineLevel="0" collapsed="false">
      <c r="A7179" s="122" t="s">
        <v>1578</v>
      </c>
      <c r="B7179" s="123" t="s">
        <v>3816</v>
      </c>
      <c r="C7179" s="122" t="s">
        <v>50</v>
      </c>
      <c r="D7179" s="122" t="s">
        <v>3817</v>
      </c>
      <c r="E7179" s="124" t="s">
        <v>1581</v>
      </c>
      <c r="F7179" s="124"/>
      <c r="G7179" s="125" t="s">
        <v>24</v>
      </c>
      <c r="H7179" s="126" t="n">
        <v>1</v>
      </c>
      <c r="I7179" s="127" t="n">
        <f aca="false">L7179</f>
        <v>17.26</v>
      </c>
      <c r="J7179" s="127" t="n">
        <f aca="false">M7179</f>
        <v>17.26</v>
      </c>
      <c r="L7179" s="108" t="n">
        <f aca="false">TRUNC(N7179-N7179*$O$2,2)</f>
        <v>17.26</v>
      </c>
      <c r="M7179" s="108" t="n">
        <f aca="false">TRUNC(O7179-O7179*$O$2,2)</f>
        <v>17.26</v>
      </c>
      <c r="N7179" s="0" t="s">
        <v>3818</v>
      </c>
      <c r="O7179" s="0" t="s">
        <v>3818</v>
      </c>
    </row>
    <row r="7180" customFormat="false" ht="13.9" hidden="false" customHeight="true" outlineLevel="0" collapsed="false">
      <c r="A7180" s="134" t="s">
        <v>1630</v>
      </c>
      <c r="B7180" s="134"/>
      <c r="C7180" s="134"/>
      <c r="D7180" s="134"/>
      <c r="E7180" s="134"/>
      <c r="F7180" s="134"/>
      <c r="G7180" s="134"/>
      <c r="H7180" s="134"/>
      <c r="I7180" s="134"/>
      <c r="J7180" s="134"/>
      <c r="L7180" s="108" t="n">
        <f aca="false">TRUNC(N7180-N7180*$O$2,2)</f>
        <v>0</v>
      </c>
      <c r="M7180" s="108" t="n">
        <f aca="false">TRUNC(O7180-O7180*$O$2,2)</f>
        <v>0</v>
      </c>
      <c r="N7180" s="0" t="n">
        <v>0</v>
      </c>
      <c r="O7180" s="0" t="n">
        <v>0</v>
      </c>
    </row>
    <row r="7181" customFormat="false" ht="15" hidden="false" customHeight="false" outlineLevel="0" collapsed="false">
      <c r="A7181" s="98"/>
      <c r="B7181" s="99" t="s">
        <v>8</v>
      </c>
      <c r="C7181" s="98" t="s">
        <v>9</v>
      </c>
      <c r="D7181" s="98" t="s">
        <v>10</v>
      </c>
      <c r="E7181" s="100" t="s">
        <v>1565</v>
      </c>
      <c r="F7181" s="100"/>
      <c r="G7181" s="101" t="s">
        <v>11</v>
      </c>
      <c r="H7181" s="99" t="s">
        <v>12</v>
      </c>
      <c r="I7181" s="99" t="s">
        <v>13</v>
      </c>
      <c r="J7181" s="99" t="s">
        <v>15</v>
      </c>
      <c r="L7181" s="108"/>
      <c r="M7181" s="108"/>
    </row>
    <row r="7182" customFormat="false" ht="25.5" hidden="false" customHeight="false" outlineLevel="0" collapsed="false">
      <c r="A7182" s="122" t="s">
        <v>1578</v>
      </c>
      <c r="B7182" s="123" t="s">
        <v>1654</v>
      </c>
      <c r="C7182" s="122" t="s">
        <v>50</v>
      </c>
      <c r="D7182" s="122" t="s">
        <v>1655</v>
      </c>
      <c r="E7182" s="124" t="s">
        <v>1581</v>
      </c>
      <c r="F7182" s="124"/>
      <c r="G7182" s="125" t="s">
        <v>24</v>
      </c>
      <c r="H7182" s="126" t="n">
        <v>0.00036</v>
      </c>
      <c r="I7182" s="127" t="n">
        <f aca="false">L7182</f>
        <v>10.53</v>
      </c>
      <c r="J7182" s="127" t="n">
        <f aca="false">M7182</f>
        <v>0</v>
      </c>
      <c r="L7182" s="108" t="n">
        <f aca="false">TRUNC(N7182-N7182*$O$2,2)</f>
        <v>10.53</v>
      </c>
      <c r="M7182" s="108" t="n">
        <f aca="false">TRUNC(O7182-O7182*$O$2,2)</f>
        <v>0</v>
      </c>
      <c r="N7182" s="0" t="s">
        <v>1656</v>
      </c>
      <c r="O7182" s="0" t="s">
        <v>1635</v>
      </c>
    </row>
    <row r="7183" customFormat="false" ht="12.75" hidden="false" customHeight="false" outlineLevel="0" collapsed="false">
      <c r="A7183" s="122" t="s">
        <v>1578</v>
      </c>
      <c r="B7183" s="123" t="n">
        <v>2378</v>
      </c>
      <c r="C7183" s="122" t="s">
        <v>50</v>
      </c>
      <c r="D7183" s="122" t="s">
        <v>1657</v>
      </c>
      <c r="E7183" s="124" t="s">
        <v>1581</v>
      </c>
      <c r="F7183" s="124"/>
      <c r="G7183" s="125" t="s">
        <v>24</v>
      </c>
      <c r="H7183" s="126" t="n">
        <v>0.04785</v>
      </c>
      <c r="I7183" s="127" t="n">
        <f aca="false">L7183</f>
        <v>3.51</v>
      </c>
      <c r="J7183" s="127" t="n">
        <f aca="false">M7183</f>
        <v>0.16</v>
      </c>
      <c r="L7183" s="108" t="n">
        <f aca="false">TRUNC(N7183-N7183*$O$2,2)</f>
        <v>3.51</v>
      </c>
      <c r="M7183" s="108" t="n">
        <f aca="false">TRUNC(O7183-O7183*$O$2,2)</f>
        <v>0.16</v>
      </c>
      <c r="N7183" s="0" t="s">
        <v>1658</v>
      </c>
      <c r="O7183" s="0" t="s">
        <v>1993</v>
      </c>
    </row>
    <row r="7184" customFormat="false" ht="12.75" hidden="false" customHeight="false" outlineLevel="0" collapsed="false">
      <c r="A7184" s="122" t="s">
        <v>1578</v>
      </c>
      <c r="B7184" s="123" t="n">
        <v>11241</v>
      </c>
      <c r="C7184" s="122" t="s">
        <v>50</v>
      </c>
      <c r="D7184" s="122" t="s">
        <v>1836</v>
      </c>
      <c r="E7184" s="124" t="s">
        <v>1581</v>
      </c>
      <c r="F7184" s="124"/>
      <c r="G7184" s="125" t="s">
        <v>24</v>
      </c>
      <c r="H7184" s="126" t="n">
        <v>6E-005</v>
      </c>
      <c r="I7184" s="127" t="n">
        <f aca="false">L7184</f>
        <v>127.22</v>
      </c>
      <c r="J7184" s="127" t="n">
        <f aca="false">M7184</f>
        <v>0</v>
      </c>
      <c r="L7184" s="108" t="n">
        <f aca="false">TRUNC(N7184-N7184*$O$2,2)</f>
        <v>127.22</v>
      </c>
      <c r="M7184" s="108" t="n">
        <f aca="false">TRUNC(O7184-O7184*$O$2,2)</f>
        <v>0</v>
      </c>
      <c r="N7184" s="0" t="s">
        <v>1837</v>
      </c>
      <c r="O7184" s="0" t="s">
        <v>1635</v>
      </c>
    </row>
    <row r="7185" customFormat="false" ht="25.5" hidden="false" customHeight="false" outlineLevel="0" collapsed="false">
      <c r="A7185" s="122" t="s">
        <v>1578</v>
      </c>
      <c r="B7185" s="123" t="s">
        <v>3816</v>
      </c>
      <c r="C7185" s="122" t="s">
        <v>50</v>
      </c>
      <c r="D7185" s="122" t="s">
        <v>3817</v>
      </c>
      <c r="E7185" s="124" t="s">
        <v>1581</v>
      </c>
      <c r="F7185" s="124"/>
      <c r="G7185" s="125" t="s">
        <v>24</v>
      </c>
      <c r="H7185" s="126" t="n">
        <v>1</v>
      </c>
      <c r="I7185" s="127" t="n">
        <f aca="false">L7185</f>
        <v>17.26</v>
      </c>
      <c r="J7185" s="127" t="n">
        <f aca="false">M7185</f>
        <v>17.26</v>
      </c>
      <c r="L7185" s="108" t="n">
        <f aca="false">TRUNC(N7185-N7185*$O$2,2)</f>
        <v>17.26</v>
      </c>
      <c r="M7185" s="108" t="n">
        <f aca="false">TRUNC(O7185-O7185*$O$2,2)</f>
        <v>17.26</v>
      </c>
      <c r="N7185" s="0" t="s">
        <v>3818</v>
      </c>
      <c r="O7185" s="0" t="s">
        <v>3818</v>
      </c>
    </row>
    <row r="7186" customFormat="false" ht="25.5" hidden="false" customHeight="false" outlineLevel="0" collapsed="false">
      <c r="A7186" s="122" t="s">
        <v>1578</v>
      </c>
      <c r="B7186" s="123" t="n">
        <v>10761</v>
      </c>
      <c r="C7186" s="122" t="s">
        <v>50</v>
      </c>
      <c r="D7186" s="122" t="s">
        <v>1641</v>
      </c>
      <c r="E7186" s="124" t="s">
        <v>1642</v>
      </c>
      <c r="F7186" s="124"/>
      <c r="G7186" s="125" t="s">
        <v>24</v>
      </c>
      <c r="H7186" s="126" t="n">
        <v>0.06108</v>
      </c>
      <c r="I7186" s="127" t="n">
        <f aca="false">L7186</f>
        <v>3.9</v>
      </c>
      <c r="J7186" s="127" t="n">
        <f aca="false">M7186</f>
        <v>0.23</v>
      </c>
      <c r="L7186" s="108" t="n">
        <f aca="false">TRUNC(N7186-N7186*$O$2,2)</f>
        <v>3.9</v>
      </c>
      <c r="M7186" s="108" t="n">
        <f aca="false">TRUNC(O7186-O7186*$O$2,2)</f>
        <v>0.23</v>
      </c>
      <c r="N7186" s="0" t="s">
        <v>1643</v>
      </c>
      <c r="O7186" s="0" t="s">
        <v>1808</v>
      </c>
    </row>
    <row r="7187" customFormat="false" ht="12.75" hidden="false" customHeight="false" outlineLevel="0" collapsed="false">
      <c r="A7187" s="122" t="s">
        <v>1578</v>
      </c>
      <c r="B7187" s="123" t="n">
        <v>11240</v>
      </c>
      <c r="C7187" s="122" t="s">
        <v>50</v>
      </c>
      <c r="D7187" s="122" t="s">
        <v>1782</v>
      </c>
      <c r="E7187" s="124" t="s">
        <v>1581</v>
      </c>
      <c r="F7187" s="124"/>
      <c r="G7187" s="125" t="s">
        <v>24</v>
      </c>
      <c r="H7187" s="126" t="n">
        <v>6E-005</v>
      </c>
      <c r="I7187" s="127" t="n">
        <f aca="false">L7187</f>
        <v>37.22</v>
      </c>
      <c r="J7187" s="127" t="n">
        <f aca="false">M7187</f>
        <v>0</v>
      </c>
      <c r="L7187" s="108" t="n">
        <f aca="false">TRUNC(N7187-N7187*$O$2,2)</f>
        <v>37.22</v>
      </c>
      <c r="M7187" s="108" t="n">
        <f aca="false">TRUNC(O7187-O7187*$O$2,2)</f>
        <v>0</v>
      </c>
      <c r="N7187" s="0" t="s">
        <v>1783</v>
      </c>
      <c r="O7187" s="0" t="s">
        <v>1635</v>
      </c>
    </row>
    <row r="7188" customFormat="false" ht="25.5" hidden="false" customHeight="false" outlineLevel="0" collapsed="false">
      <c r="A7188" s="122" t="s">
        <v>1578</v>
      </c>
      <c r="B7188" s="123" t="s">
        <v>1659</v>
      </c>
      <c r="C7188" s="122" t="s">
        <v>50</v>
      </c>
      <c r="D7188" s="122" t="s">
        <v>1660</v>
      </c>
      <c r="E7188" s="124" t="s">
        <v>1581</v>
      </c>
      <c r="F7188" s="124"/>
      <c r="G7188" s="125" t="s">
        <v>1633</v>
      </c>
      <c r="H7188" s="126" t="n">
        <v>0.00045</v>
      </c>
      <c r="I7188" s="127" t="n">
        <f aca="false">L7188</f>
        <v>50.57</v>
      </c>
      <c r="J7188" s="127" t="n">
        <f aca="false">M7188</f>
        <v>0.01</v>
      </c>
      <c r="L7188" s="108" t="n">
        <f aca="false">TRUNC(N7188-N7188*$O$2,2)</f>
        <v>50.57</v>
      </c>
      <c r="M7188" s="108" t="n">
        <f aca="false">TRUNC(O7188-O7188*$O$2,2)</f>
        <v>0.01</v>
      </c>
      <c r="N7188" s="0" t="s">
        <v>1661</v>
      </c>
      <c r="O7188" s="0" t="s">
        <v>1678</v>
      </c>
    </row>
    <row r="7189" customFormat="false" ht="12.75" hidden="false" customHeight="false" outlineLevel="0" collapsed="false">
      <c r="A7189" s="122" t="s">
        <v>1578</v>
      </c>
      <c r="B7189" s="123" t="n">
        <v>941</v>
      </c>
      <c r="C7189" s="122" t="s">
        <v>50</v>
      </c>
      <c r="D7189" s="122" t="s">
        <v>1652</v>
      </c>
      <c r="E7189" s="124" t="s">
        <v>1581</v>
      </c>
      <c r="F7189" s="124"/>
      <c r="G7189" s="125" t="s">
        <v>24</v>
      </c>
      <c r="H7189" s="126" t="n">
        <v>0.0009</v>
      </c>
      <c r="I7189" s="127" t="n">
        <f aca="false">L7189</f>
        <v>148.56</v>
      </c>
      <c r="J7189" s="127" t="n">
        <f aca="false">M7189</f>
        <v>0.13</v>
      </c>
      <c r="L7189" s="108" t="n">
        <f aca="false">TRUNC(N7189-N7189*$O$2,2)</f>
        <v>148.56</v>
      </c>
      <c r="M7189" s="108" t="n">
        <f aca="false">TRUNC(O7189-O7189*$O$2,2)</f>
        <v>0.13</v>
      </c>
      <c r="N7189" s="0" t="s">
        <v>1653</v>
      </c>
      <c r="O7189" s="0" t="s">
        <v>2318</v>
      </c>
    </row>
    <row r="7190" customFormat="false" ht="12.75" hidden="false" customHeight="false" outlineLevel="0" collapsed="false">
      <c r="A7190" s="122" t="s">
        <v>1578</v>
      </c>
      <c r="B7190" s="123" t="n">
        <v>10517</v>
      </c>
      <c r="C7190" s="122" t="s">
        <v>50</v>
      </c>
      <c r="D7190" s="122" t="s">
        <v>1669</v>
      </c>
      <c r="E7190" s="124" t="s">
        <v>1642</v>
      </c>
      <c r="F7190" s="124"/>
      <c r="G7190" s="125" t="s">
        <v>1670</v>
      </c>
      <c r="H7190" s="126" t="n">
        <v>0.00024</v>
      </c>
      <c r="I7190" s="127" t="n">
        <f aca="false">L7190</f>
        <v>234.15</v>
      </c>
      <c r="J7190" s="127" t="n">
        <f aca="false">M7190</f>
        <v>0.05</v>
      </c>
      <c r="L7190" s="108" t="n">
        <f aca="false">TRUNC(N7190-N7190*$O$2,2)</f>
        <v>234.15</v>
      </c>
      <c r="M7190" s="108" t="n">
        <f aca="false">TRUNC(O7190-O7190*$O$2,2)</f>
        <v>0.05</v>
      </c>
      <c r="N7190" s="0" t="s">
        <v>1671</v>
      </c>
      <c r="O7190" s="0" t="s">
        <v>1623</v>
      </c>
    </row>
    <row r="7191" customFormat="false" ht="12.75" hidden="false" customHeight="false" outlineLevel="0" collapsed="false">
      <c r="A7191" s="122" t="s">
        <v>1578</v>
      </c>
      <c r="B7191" s="123" t="n">
        <v>1651</v>
      </c>
      <c r="C7191" s="122" t="s">
        <v>50</v>
      </c>
      <c r="D7191" s="122" t="s">
        <v>1638</v>
      </c>
      <c r="E7191" s="124" t="s">
        <v>1581</v>
      </c>
      <c r="F7191" s="124"/>
      <c r="G7191" s="125" t="s">
        <v>1639</v>
      </c>
      <c r="H7191" s="126" t="n">
        <v>0.00048</v>
      </c>
      <c r="I7191" s="127" t="n">
        <f aca="false">L7191</f>
        <v>4.95</v>
      </c>
      <c r="J7191" s="127" t="n">
        <f aca="false">M7191</f>
        <v>0</v>
      </c>
      <c r="L7191" s="108" t="n">
        <f aca="false">TRUNC(N7191-N7191*$O$2,2)</f>
        <v>4.95</v>
      </c>
      <c r="M7191" s="108" t="n">
        <f aca="false">TRUNC(O7191-O7191*$O$2,2)</f>
        <v>0</v>
      </c>
      <c r="N7191" s="0" t="s">
        <v>1640</v>
      </c>
      <c r="O7191" s="0" t="s">
        <v>1635</v>
      </c>
    </row>
    <row r="7192" customFormat="false" ht="12.75" hidden="false" customHeight="false" outlineLevel="0" collapsed="false">
      <c r="A7192" s="122" t="s">
        <v>1578</v>
      </c>
      <c r="B7192" s="123" t="n">
        <v>10362</v>
      </c>
      <c r="C7192" s="122" t="s">
        <v>50</v>
      </c>
      <c r="D7192" s="122" t="s">
        <v>1674</v>
      </c>
      <c r="E7192" s="124" t="s">
        <v>1642</v>
      </c>
      <c r="F7192" s="124"/>
      <c r="G7192" s="125" t="s">
        <v>24</v>
      </c>
      <c r="H7192" s="126" t="n">
        <v>0.0027</v>
      </c>
      <c r="I7192" s="127" t="n">
        <f aca="false">L7192</f>
        <v>9.78</v>
      </c>
      <c r="J7192" s="127" t="n">
        <f aca="false">M7192</f>
        <v>0.02</v>
      </c>
      <c r="L7192" s="108" t="n">
        <f aca="false">TRUNC(N7192-N7192*$O$2,2)</f>
        <v>9.78</v>
      </c>
      <c r="M7192" s="108" t="n">
        <f aca="false">TRUNC(O7192-O7192*$O$2,2)</f>
        <v>0.02</v>
      </c>
      <c r="N7192" s="0" t="s">
        <v>1675</v>
      </c>
      <c r="O7192" s="0" t="s">
        <v>1893</v>
      </c>
    </row>
    <row r="7193" customFormat="false" ht="12.75" hidden="false" customHeight="false" outlineLevel="0" collapsed="false">
      <c r="A7193" s="122" t="s">
        <v>1578</v>
      </c>
      <c r="B7193" s="123" t="n">
        <v>10788</v>
      </c>
      <c r="C7193" s="122" t="s">
        <v>50</v>
      </c>
      <c r="D7193" s="122" t="s">
        <v>1650</v>
      </c>
      <c r="E7193" s="124" t="s">
        <v>1581</v>
      </c>
      <c r="F7193" s="124"/>
      <c r="G7193" s="125" t="s">
        <v>24</v>
      </c>
      <c r="H7193" s="126" t="n">
        <v>6E-005</v>
      </c>
      <c r="I7193" s="127" t="n">
        <f aca="false">L7193</f>
        <v>28.8</v>
      </c>
      <c r="J7193" s="127" t="n">
        <f aca="false">M7193</f>
        <v>0</v>
      </c>
      <c r="L7193" s="108" t="n">
        <f aca="false">TRUNC(N7193-N7193*$O$2,2)</f>
        <v>28.8</v>
      </c>
      <c r="M7193" s="108" t="n">
        <f aca="false">TRUNC(O7193-O7193*$O$2,2)</f>
        <v>0</v>
      </c>
      <c r="N7193" s="0" t="s">
        <v>1651</v>
      </c>
      <c r="O7193" s="0" t="s">
        <v>1635</v>
      </c>
    </row>
    <row r="7194" customFormat="false" ht="25.5" hidden="false" customHeight="false" outlineLevel="0" collapsed="false">
      <c r="A7194" s="122" t="s">
        <v>1578</v>
      </c>
      <c r="B7194" s="123" t="s">
        <v>1744</v>
      </c>
      <c r="C7194" s="122" t="s">
        <v>50</v>
      </c>
      <c r="D7194" s="122" t="s">
        <v>1745</v>
      </c>
      <c r="E7194" s="124" t="s">
        <v>1609</v>
      </c>
      <c r="F7194" s="124"/>
      <c r="G7194" s="125" t="s">
        <v>1610</v>
      </c>
      <c r="H7194" s="126" t="n">
        <v>0.3</v>
      </c>
      <c r="I7194" s="127" t="n">
        <f aca="false">L7194</f>
        <v>14.93</v>
      </c>
      <c r="J7194" s="127" t="n">
        <f aca="false">M7194</f>
        <v>4.47</v>
      </c>
      <c r="L7194" s="108" t="n">
        <f aca="false">TRUNC(N7194-N7194*$O$2,2)</f>
        <v>14.93</v>
      </c>
      <c r="M7194" s="108" t="n">
        <f aca="false">TRUNC(O7194-O7194*$O$2,2)</f>
        <v>4.47</v>
      </c>
      <c r="N7194" s="0" t="s">
        <v>1746</v>
      </c>
      <c r="O7194" s="0" t="s">
        <v>3751</v>
      </c>
    </row>
    <row r="7195" customFormat="false" ht="12.75" hidden="false" customHeight="false" outlineLevel="0" collapsed="false">
      <c r="A7195" s="122" t="s">
        <v>1578</v>
      </c>
      <c r="B7195" s="123" t="n">
        <v>11242</v>
      </c>
      <c r="C7195" s="122" t="s">
        <v>50</v>
      </c>
      <c r="D7195" s="122" t="s">
        <v>1829</v>
      </c>
      <c r="E7195" s="124" t="s">
        <v>1581</v>
      </c>
      <c r="F7195" s="124"/>
      <c r="G7195" s="125" t="s">
        <v>24</v>
      </c>
      <c r="H7195" s="126" t="n">
        <v>3E-005</v>
      </c>
      <c r="I7195" s="127" t="n">
        <f aca="false">L7195</f>
        <v>26.53</v>
      </c>
      <c r="J7195" s="127" t="n">
        <f aca="false">M7195</f>
        <v>0</v>
      </c>
      <c r="L7195" s="108" t="n">
        <f aca="false">TRUNC(N7195-N7195*$O$2,2)</f>
        <v>26.53</v>
      </c>
      <c r="M7195" s="108" t="n">
        <f aca="false">TRUNC(O7195-O7195*$O$2,2)</f>
        <v>0</v>
      </c>
      <c r="N7195" s="0" t="s">
        <v>1830</v>
      </c>
      <c r="O7195" s="0" t="s">
        <v>1635</v>
      </c>
    </row>
    <row r="7196" customFormat="false" ht="12.75" hidden="false" customHeight="false" outlineLevel="0" collapsed="false">
      <c r="A7196" s="122" t="s">
        <v>1578</v>
      </c>
      <c r="B7196" s="123" t="n">
        <v>10596</v>
      </c>
      <c r="C7196" s="122" t="s">
        <v>50</v>
      </c>
      <c r="D7196" s="122" t="s">
        <v>1672</v>
      </c>
      <c r="E7196" s="124" t="s">
        <v>1581</v>
      </c>
      <c r="F7196" s="124"/>
      <c r="G7196" s="125" t="s">
        <v>24</v>
      </c>
      <c r="H7196" s="126" t="n">
        <v>0.0027</v>
      </c>
      <c r="I7196" s="127" t="n">
        <f aca="false">L7196</f>
        <v>3.82</v>
      </c>
      <c r="J7196" s="127" t="n">
        <f aca="false">M7196</f>
        <v>0</v>
      </c>
      <c r="L7196" s="108" t="n">
        <f aca="false">TRUNC(N7196-N7196*$O$2,2)</f>
        <v>3.82</v>
      </c>
      <c r="M7196" s="108" t="n">
        <f aca="false">TRUNC(O7196-O7196*$O$2,2)</f>
        <v>0</v>
      </c>
      <c r="N7196" s="0" t="s">
        <v>1673</v>
      </c>
      <c r="O7196" s="0" t="s">
        <v>1644</v>
      </c>
    </row>
    <row r="7197" customFormat="false" ht="12.75" hidden="false" customHeight="false" outlineLevel="0" collapsed="false">
      <c r="A7197" s="122" t="s">
        <v>1578</v>
      </c>
      <c r="B7197" s="123" t="n">
        <v>10579</v>
      </c>
      <c r="C7197" s="122" t="s">
        <v>50</v>
      </c>
      <c r="D7197" s="122" t="s">
        <v>1818</v>
      </c>
      <c r="E7197" s="124" t="s">
        <v>1581</v>
      </c>
      <c r="F7197" s="124"/>
      <c r="G7197" s="125" t="s">
        <v>24</v>
      </c>
      <c r="H7197" s="126" t="n">
        <v>6E-005</v>
      </c>
      <c r="I7197" s="127" t="n">
        <f aca="false">L7197</f>
        <v>20.98</v>
      </c>
      <c r="J7197" s="127" t="n">
        <f aca="false">M7197</f>
        <v>0</v>
      </c>
      <c r="L7197" s="108" t="n">
        <f aca="false">TRUNC(N7197-N7197*$O$2,2)</f>
        <v>20.98</v>
      </c>
      <c r="M7197" s="108" t="n">
        <f aca="false">TRUNC(O7197-O7197*$O$2,2)</f>
        <v>0</v>
      </c>
      <c r="N7197" s="0" t="s">
        <v>1819</v>
      </c>
      <c r="O7197" s="0" t="s">
        <v>1635</v>
      </c>
    </row>
    <row r="7198" customFormat="false" ht="25.5" hidden="false" customHeight="false" outlineLevel="0" collapsed="false">
      <c r="A7198" s="122" t="s">
        <v>1578</v>
      </c>
      <c r="B7198" s="123" t="s">
        <v>1616</v>
      </c>
      <c r="C7198" s="122" t="s">
        <v>50</v>
      </c>
      <c r="D7198" s="122" t="s">
        <v>1617</v>
      </c>
      <c r="E7198" s="124" t="s">
        <v>1609</v>
      </c>
      <c r="F7198" s="124"/>
      <c r="G7198" s="125" t="s">
        <v>1610</v>
      </c>
      <c r="H7198" s="126" t="n">
        <v>0.3</v>
      </c>
      <c r="I7198" s="127" t="n">
        <f aca="false">L7198</f>
        <v>10.65</v>
      </c>
      <c r="J7198" s="127" t="n">
        <f aca="false">M7198</f>
        <v>3.19</v>
      </c>
      <c r="L7198" s="108" t="n">
        <f aca="false">TRUNC(N7198-N7198*$O$2,2)</f>
        <v>10.65</v>
      </c>
      <c r="M7198" s="108" t="n">
        <f aca="false">TRUNC(O7198-O7198*$O$2,2)</f>
        <v>3.19</v>
      </c>
      <c r="N7198" s="0" t="s">
        <v>1618</v>
      </c>
      <c r="O7198" s="0" t="s">
        <v>2809</v>
      </c>
    </row>
    <row r="7199" customFormat="false" ht="12.75" hidden="false" customHeight="false" outlineLevel="0" collapsed="false">
      <c r="A7199" s="122" t="s">
        <v>1578</v>
      </c>
      <c r="B7199" s="123" t="n">
        <v>4729</v>
      </c>
      <c r="C7199" s="122" t="s">
        <v>50</v>
      </c>
      <c r="D7199" s="122" t="s">
        <v>1636</v>
      </c>
      <c r="E7199" s="124" t="s">
        <v>1581</v>
      </c>
      <c r="F7199" s="124"/>
      <c r="G7199" s="125" t="s">
        <v>24</v>
      </c>
      <c r="H7199" s="126" t="n">
        <v>3E-005</v>
      </c>
      <c r="I7199" s="127" t="n">
        <f aca="false">L7199</f>
        <v>24.58</v>
      </c>
      <c r="J7199" s="127" t="n">
        <f aca="false">M7199</f>
        <v>0</v>
      </c>
      <c r="L7199" s="108" t="n">
        <f aca="false">TRUNC(N7199-N7199*$O$2,2)</f>
        <v>24.58</v>
      </c>
      <c r="M7199" s="108" t="n">
        <f aca="false">TRUNC(O7199-O7199*$O$2,2)</f>
        <v>0</v>
      </c>
      <c r="N7199" s="0" t="s">
        <v>1637</v>
      </c>
      <c r="O7199" s="0" t="s">
        <v>1635</v>
      </c>
    </row>
    <row r="7200" customFormat="false" ht="12.75" hidden="false" customHeight="false" outlineLevel="0" collapsed="false">
      <c r="A7200" s="122" t="s">
        <v>1578</v>
      </c>
      <c r="B7200" s="123" t="n">
        <v>4728</v>
      </c>
      <c r="C7200" s="122" t="s">
        <v>50</v>
      </c>
      <c r="D7200" s="122" t="s">
        <v>1667</v>
      </c>
      <c r="E7200" s="124" t="s">
        <v>1581</v>
      </c>
      <c r="F7200" s="124"/>
      <c r="G7200" s="125" t="s">
        <v>24</v>
      </c>
      <c r="H7200" s="126" t="n">
        <v>9E-005</v>
      </c>
      <c r="I7200" s="127" t="n">
        <f aca="false">L7200</f>
        <v>14.5</v>
      </c>
      <c r="J7200" s="127" t="n">
        <f aca="false">M7200</f>
        <v>0</v>
      </c>
      <c r="L7200" s="108" t="n">
        <f aca="false">TRUNC(N7200-N7200*$O$2,2)</f>
        <v>14.5</v>
      </c>
      <c r="M7200" s="108" t="n">
        <f aca="false">TRUNC(O7200-O7200*$O$2,2)</f>
        <v>0</v>
      </c>
      <c r="N7200" s="0" t="s">
        <v>1668</v>
      </c>
      <c r="O7200" s="0" t="s">
        <v>1635</v>
      </c>
    </row>
    <row r="7201" customFormat="false" ht="25.5" hidden="false" customHeight="false" outlineLevel="0" collapsed="false">
      <c r="A7201" s="122" t="s">
        <v>1578</v>
      </c>
      <c r="B7201" s="123" t="s">
        <v>1645</v>
      </c>
      <c r="C7201" s="122" t="s">
        <v>50</v>
      </c>
      <c r="D7201" s="122" t="s">
        <v>1646</v>
      </c>
      <c r="E7201" s="124" t="s">
        <v>1581</v>
      </c>
      <c r="F7201" s="124"/>
      <c r="G7201" s="125" t="s">
        <v>24</v>
      </c>
      <c r="H7201" s="126" t="n">
        <v>6E-005</v>
      </c>
      <c r="I7201" s="127" t="n">
        <f aca="false">L7201</f>
        <v>140.49</v>
      </c>
      <c r="J7201" s="127" t="n">
        <f aca="false">M7201</f>
        <v>0</v>
      </c>
      <c r="L7201" s="108" t="n">
        <f aca="false">TRUNC(N7201-N7201*$O$2,2)</f>
        <v>140.49</v>
      </c>
      <c r="M7201" s="108" t="n">
        <f aca="false">TRUNC(O7201-O7201*$O$2,2)</f>
        <v>0</v>
      </c>
      <c r="N7201" s="0" t="s">
        <v>1647</v>
      </c>
      <c r="O7201" s="0" t="s">
        <v>1644</v>
      </c>
    </row>
    <row r="7202" customFormat="false" ht="25.5" hidden="false" customHeight="false" outlineLevel="0" collapsed="false">
      <c r="A7202" s="122" t="s">
        <v>1578</v>
      </c>
      <c r="B7202" s="123" t="s">
        <v>1631</v>
      </c>
      <c r="C7202" s="122" t="s">
        <v>50</v>
      </c>
      <c r="D7202" s="122" t="s">
        <v>1632</v>
      </c>
      <c r="E7202" s="124" t="s">
        <v>1581</v>
      </c>
      <c r="F7202" s="124"/>
      <c r="G7202" s="125" t="s">
        <v>1633</v>
      </c>
      <c r="H7202" s="126" t="n">
        <v>0.00138</v>
      </c>
      <c r="I7202" s="127" t="n">
        <f aca="false">L7202</f>
        <v>9.48</v>
      </c>
      <c r="J7202" s="127" t="n">
        <f aca="false">M7202</f>
        <v>0</v>
      </c>
      <c r="L7202" s="108" t="n">
        <f aca="false">TRUNC(N7202-N7202*$O$2,2)</f>
        <v>9.48</v>
      </c>
      <c r="M7202" s="108" t="n">
        <f aca="false">TRUNC(O7202-O7202*$O$2,2)</f>
        <v>0</v>
      </c>
      <c r="N7202" s="0" t="s">
        <v>1634</v>
      </c>
      <c r="O7202" s="0" t="s">
        <v>1644</v>
      </c>
    </row>
    <row r="7203" customFormat="false" ht="25.5" hidden="false" customHeight="false" outlineLevel="0" collapsed="false">
      <c r="A7203" s="122" t="s">
        <v>1578</v>
      </c>
      <c r="B7203" s="123" t="s">
        <v>1664</v>
      </c>
      <c r="C7203" s="122" t="s">
        <v>50</v>
      </c>
      <c r="D7203" s="122" t="s">
        <v>1665</v>
      </c>
      <c r="E7203" s="124" t="s">
        <v>1581</v>
      </c>
      <c r="F7203" s="124"/>
      <c r="G7203" s="125" t="s">
        <v>24</v>
      </c>
      <c r="H7203" s="126" t="n">
        <v>0.00012</v>
      </c>
      <c r="I7203" s="127" t="n">
        <f aca="false">L7203</f>
        <v>13.69</v>
      </c>
      <c r="J7203" s="127" t="n">
        <f aca="false">M7203</f>
        <v>0</v>
      </c>
      <c r="L7203" s="108" t="n">
        <f aca="false">TRUNC(N7203-N7203*$O$2,2)</f>
        <v>13.69</v>
      </c>
      <c r="M7203" s="108" t="n">
        <f aca="false">TRUNC(O7203-O7203*$O$2,2)</f>
        <v>0</v>
      </c>
      <c r="N7203" s="0" t="s">
        <v>1666</v>
      </c>
      <c r="O7203" s="0" t="s">
        <v>1635</v>
      </c>
    </row>
    <row r="7204" customFormat="false" ht="12.75" hidden="false" customHeight="false" outlineLevel="0" collapsed="false">
      <c r="A7204" s="122" t="s">
        <v>1578</v>
      </c>
      <c r="B7204" s="123" t="n">
        <v>10492</v>
      </c>
      <c r="C7204" s="122" t="s">
        <v>50</v>
      </c>
      <c r="D7204" s="122" t="s">
        <v>1662</v>
      </c>
      <c r="E7204" s="124" t="s">
        <v>1581</v>
      </c>
      <c r="F7204" s="124"/>
      <c r="G7204" s="125" t="s">
        <v>24</v>
      </c>
      <c r="H7204" s="126" t="n">
        <v>0.0027</v>
      </c>
      <c r="I7204" s="127" t="n">
        <f aca="false">L7204</f>
        <v>148.29</v>
      </c>
      <c r="J7204" s="127" t="n">
        <f aca="false">M7204</f>
        <v>0.39</v>
      </c>
      <c r="L7204" s="108" t="n">
        <f aca="false">TRUNC(N7204-N7204*$O$2,2)</f>
        <v>148.29</v>
      </c>
      <c r="M7204" s="108" t="n">
        <f aca="false">TRUNC(O7204-O7204*$O$2,2)</f>
        <v>0.39</v>
      </c>
      <c r="N7204" s="0" t="s">
        <v>1663</v>
      </c>
      <c r="O7204" s="0" t="s">
        <v>1778</v>
      </c>
    </row>
    <row r="7205" customFormat="false" ht="12.75" hidden="false" customHeight="false" outlineLevel="0" collapsed="false">
      <c r="A7205" s="122" t="s">
        <v>1578</v>
      </c>
      <c r="B7205" s="123" t="n">
        <v>158</v>
      </c>
      <c r="C7205" s="122" t="s">
        <v>50</v>
      </c>
      <c r="D7205" s="122" t="s">
        <v>1676</v>
      </c>
      <c r="E7205" s="124" t="s">
        <v>1581</v>
      </c>
      <c r="F7205" s="124"/>
      <c r="G7205" s="125" t="s">
        <v>24</v>
      </c>
      <c r="H7205" s="126" t="n">
        <v>0.06108</v>
      </c>
      <c r="I7205" s="127" t="n">
        <f aca="false">L7205</f>
        <v>10.92</v>
      </c>
      <c r="J7205" s="127" t="n">
        <f aca="false">M7205</f>
        <v>0.66</v>
      </c>
      <c r="L7205" s="108" t="n">
        <f aca="false">TRUNC(N7205-N7205*$O$2,2)</f>
        <v>10.92</v>
      </c>
      <c r="M7205" s="108" t="n">
        <f aca="false">TRUNC(O7205-O7205*$O$2,2)</f>
        <v>0.66</v>
      </c>
      <c r="N7205" s="0" t="s">
        <v>1677</v>
      </c>
      <c r="O7205" s="0" t="s">
        <v>1955</v>
      </c>
    </row>
    <row r="7206" customFormat="false" ht="12.75" hidden="false" customHeight="false" outlineLevel="0" collapsed="false">
      <c r="A7206" s="122" t="s">
        <v>1578</v>
      </c>
      <c r="B7206" s="123" t="n">
        <v>10599</v>
      </c>
      <c r="C7206" s="122" t="s">
        <v>50</v>
      </c>
      <c r="D7206" s="122" t="s">
        <v>1648</v>
      </c>
      <c r="E7206" s="124" t="s">
        <v>1581</v>
      </c>
      <c r="F7206" s="124"/>
      <c r="G7206" s="125" t="s">
        <v>24</v>
      </c>
      <c r="H7206" s="126" t="n">
        <v>0.00108</v>
      </c>
      <c r="I7206" s="127" t="n">
        <f aca="false">L7206</f>
        <v>14.04</v>
      </c>
      <c r="J7206" s="127" t="n">
        <f aca="false">M7206</f>
        <v>0</v>
      </c>
      <c r="L7206" s="108" t="n">
        <f aca="false">TRUNC(N7206-N7206*$O$2,2)</f>
        <v>14.04</v>
      </c>
      <c r="M7206" s="108" t="n">
        <f aca="false">TRUNC(O7206-O7206*$O$2,2)</f>
        <v>0</v>
      </c>
      <c r="N7206" s="0" t="s">
        <v>1649</v>
      </c>
      <c r="O7206" s="0" t="s">
        <v>1644</v>
      </c>
    </row>
    <row r="7207" customFormat="false" ht="12.75" hidden="false" customHeight="false" outlineLevel="0" collapsed="false">
      <c r="A7207" s="115"/>
      <c r="B7207" s="115"/>
      <c r="C7207" s="115"/>
      <c r="D7207" s="115"/>
      <c r="E7207" s="115"/>
      <c r="F7207" s="116"/>
      <c r="G7207" s="115"/>
      <c r="H7207" s="116"/>
      <c r="I7207" s="115"/>
      <c r="J7207" s="116"/>
      <c r="L7207" s="108"/>
      <c r="M7207" s="108" t="n">
        <f aca="false">TRUNC(O7207-O7207*$O$2,2)</f>
        <v>7.66</v>
      </c>
      <c r="N7207" s="0" t="s">
        <v>1574</v>
      </c>
      <c r="O7207" s="0" t="n">
        <v>9.82</v>
      </c>
    </row>
    <row r="7208" customFormat="false" ht="12.75" hidden="false" customHeight="false" outlineLevel="0" collapsed="false">
      <c r="A7208" s="115"/>
      <c r="B7208" s="115"/>
      <c r="C7208" s="115"/>
      <c r="D7208" s="115"/>
      <c r="E7208" s="115"/>
      <c r="F7208" s="116"/>
      <c r="G7208" s="115"/>
      <c r="H7208" s="117" t="s">
        <v>1575</v>
      </c>
      <c r="I7208" s="117"/>
      <c r="J7208" s="118" t="n">
        <f aca="false">M7208</f>
        <v>32.63</v>
      </c>
      <c r="L7208" s="108" t="n">
        <f aca="false">TRUNC(N7208-N7208*$O$2,2)</f>
        <v>0</v>
      </c>
      <c r="M7208" s="108" t="n">
        <f aca="false">TRUNC(O7208-O7208*$O$2,2)</f>
        <v>32.63</v>
      </c>
      <c r="N7208" s="0" t="n">
        <v>0</v>
      </c>
      <c r="O7208" s="0" t="n">
        <v>41.81</v>
      </c>
    </row>
    <row r="7209" customFormat="false" ht="13.5" hidden="false" customHeight="false" outlineLevel="0" collapsed="false">
      <c r="A7209" s="30"/>
      <c r="B7209" s="30"/>
      <c r="C7209" s="30"/>
      <c r="D7209" s="30"/>
      <c r="E7209" s="30"/>
      <c r="F7209" s="30"/>
      <c r="G7209" s="30"/>
      <c r="H7209" s="119"/>
      <c r="I7209" s="30"/>
      <c r="J7209" s="120"/>
      <c r="L7209" s="108"/>
      <c r="M7209" s="108" t="n">
        <f aca="false">TRUNC(O7209-O7209*$O$2,2)</f>
        <v>620.02</v>
      </c>
      <c r="N7209" s="0" t="s">
        <v>1576</v>
      </c>
      <c r="O7209" s="0" t="n">
        <v>794.39</v>
      </c>
    </row>
    <row r="7210" customFormat="false" ht="13.5" hidden="false" customHeight="false" outlineLevel="0" collapsed="false">
      <c r="A7210" s="121"/>
      <c r="B7210" s="121"/>
      <c r="C7210" s="121"/>
      <c r="D7210" s="121"/>
      <c r="E7210" s="121"/>
      <c r="F7210" s="121"/>
      <c r="G7210" s="121"/>
      <c r="H7210" s="121"/>
      <c r="I7210" s="121"/>
      <c r="J7210" s="121"/>
      <c r="L7210" s="108" t="n">
        <f aca="false">TRUNC(N7210-N7210*$O$2,2)</f>
        <v>0</v>
      </c>
      <c r="M7210" s="108" t="n">
        <f aca="false">TRUNC(O7210-O7210*$O$2,2)</f>
        <v>0</v>
      </c>
      <c r="N7210" s="0" t="n">
        <v>0</v>
      </c>
      <c r="O7210" s="0" t="n">
        <v>0</v>
      </c>
    </row>
    <row r="7211" customFormat="false" ht="15" hidden="false" customHeight="false" outlineLevel="0" collapsed="false">
      <c r="A7211" s="98" t="s">
        <v>1094</v>
      </c>
      <c r="B7211" s="99" t="s">
        <v>8</v>
      </c>
      <c r="C7211" s="98" t="s">
        <v>9</v>
      </c>
      <c r="D7211" s="98" t="s">
        <v>10</v>
      </c>
      <c r="E7211" s="100" t="s">
        <v>1565</v>
      </c>
      <c r="F7211" s="100"/>
      <c r="G7211" s="101" t="s">
        <v>11</v>
      </c>
      <c r="H7211" s="99" t="s">
        <v>12</v>
      </c>
      <c r="I7211" s="99" t="s">
        <v>13</v>
      </c>
      <c r="J7211" s="99" t="s">
        <v>15</v>
      </c>
      <c r="L7211" s="108"/>
      <c r="M7211" s="108"/>
    </row>
    <row r="7212" customFormat="false" ht="39.6" hidden="false" customHeight="true" outlineLevel="0" collapsed="false">
      <c r="A7212" s="102" t="s">
        <v>1566</v>
      </c>
      <c r="B7212" s="103" t="s">
        <v>1095</v>
      </c>
      <c r="C7212" s="102" t="s">
        <v>50</v>
      </c>
      <c r="D7212" s="102" t="s">
        <v>1096</v>
      </c>
      <c r="E7212" s="104" t="s">
        <v>3774</v>
      </c>
      <c r="F7212" s="104"/>
      <c r="G7212" s="105" t="s">
        <v>366</v>
      </c>
      <c r="H7212" s="106" t="n">
        <v>1</v>
      </c>
      <c r="I7212" s="107" t="n">
        <f aca="false">L7212</f>
        <v>36.27</v>
      </c>
      <c r="J7212" s="107" t="n">
        <f aca="false">M7212</f>
        <v>36.27</v>
      </c>
      <c r="L7212" s="108" t="n">
        <f aca="false">TRUNC(N7212-N7212*$O$2,2)</f>
        <v>36.27</v>
      </c>
      <c r="M7212" s="108" t="n">
        <f aca="false">TRUNC(O7212-O7212*$O$2,2)</f>
        <v>36.27</v>
      </c>
      <c r="N7212" s="0" t="n">
        <v>46.48</v>
      </c>
      <c r="O7212" s="0" t="n">
        <v>46.48</v>
      </c>
    </row>
    <row r="7213" customFormat="false" ht="15" hidden="false" customHeight="false" outlineLevel="0" collapsed="false">
      <c r="A7213" s="98"/>
      <c r="B7213" s="99" t="s">
        <v>8</v>
      </c>
      <c r="C7213" s="98" t="s">
        <v>9</v>
      </c>
      <c r="D7213" s="98" t="s">
        <v>10</v>
      </c>
      <c r="E7213" s="100" t="s">
        <v>1565</v>
      </c>
      <c r="F7213" s="100"/>
      <c r="G7213" s="101" t="s">
        <v>11</v>
      </c>
      <c r="H7213" s="99" t="s">
        <v>12</v>
      </c>
      <c r="I7213" s="99" t="s">
        <v>13</v>
      </c>
      <c r="J7213" s="99" t="s">
        <v>15</v>
      </c>
      <c r="L7213" s="108"/>
      <c r="M7213" s="108"/>
    </row>
    <row r="7214" customFormat="false" ht="25.5" hidden="false" customHeight="false" outlineLevel="0" collapsed="false">
      <c r="A7214" s="122" t="s">
        <v>1578</v>
      </c>
      <c r="B7214" s="123" t="n">
        <v>14448</v>
      </c>
      <c r="C7214" s="122" t="s">
        <v>50</v>
      </c>
      <c r="D7214" s="122" t="s">
        <v>3819</v>
      </c>
      <c r="E7214" s="124" t="s">
        <v>1581</v>
      </c>
      <c r="F7214" s="124"/>
      <c r="G7214" s="125" t="s">
        <v>366</v>
      </c>
      <c r="H7214" s="126" t="n">
        <v>1.05</v>
      </c>
      <c r="I7214" s="127" t="n">
        <f aca="false">L7214</f>
        <v>25.75</v>
      </c>
      <c r="J7214" s="127" t="n">
        <f aca="false">M7214</f>
        <v>27.04</v>
      </c>
      <c r="L7214" s="108" t="n">
        <f aca="false">TRUNC(N7214-N7214*$O$2,2)</f>
        <v>25.75</v>
      </c>
      <c r="M7214" s="108" t="n">
        <f aca="false">TRUNC(O7214-O7214*$O$2,2)</f>
        <v>27.04</v>
      </c>
      <c r="N7214" s="0" t="s">
        <v>3820</v>
      </c>
      <c r="O7214" s="0" t="s">
        <v>3821</v>
      </c>
    </row>
    <row r="7215" customFormat="false" ht="25.5" hidden="false" customHeight="false" outlineLevel="0" collapsed="false">
      <c r="A7215" s="122" t="s">
        <v>1578</v>
      </c>
      <c r="B7215" s="123" t="s">
        <v>1744</v>
      </c>
      <c r="C7215" s="122" t="s">
        <v>50</v>
      </c>
      <c r="D7215" s="122" t="s">
        <v>1745</v>
      </c>
      <c r="E7215" s="124" t="s">
        <v>1609</v>
      </c>
      <c r="F7215" s="124"/>
      <c r="G7215" s="125" t="s">
        <v>1610</v>
      </c>
      <c r="H7215" s="126" t="n">
        <v>0.1944</v>
      </c>
      <c r="I7215" s="127" t="n">
        <f aca="false">L7215</f>
        <v>14.93</v>
      </c>
      <c r="J7215" s="127" t="n">
        <f aca="false">M7215</f>
        <v>2.89</v>
      </c>
      <c r="L7215" s="108" t="n">
        <f aca="false">TRUNC(N7215-N7215*$O$2,2)</f>
        <v>14.93</v>
      </c>
      <c r="M7215" s="108" t="n">
        <f aca="false">TRUNC(O7215-O7215*$O$2,2)</f>
        <v>2.89</v>
      </c>
      <c r="N7215" s="0" t="s">
        <v>1746</v>
      </c>
      <c r="O7215" s="0" t="s">
        <v>3822</v>
      </c>
    </row>
    <row r="7216" customFormat="false" ht="76.5" hidden="false" customHeight="false" outlineLevel="0" collapsed="false">
      <c r="A7216" s="109" t="s">
        <v>1566</v>
      </c>
      <c r="B7216" s="110" t="n">
        <v>91173</v>
      </c>
      <c r="C7216" s="109" t="s">
        <v>29</v>
      </c>
      <c r="D7216" s="109" t="s">
        <v>3823</v>
      </c>
      <c r="E7216" s="111" t="s">
        <v>3291</v>
      </c>
      <c r="F7216" s="111"/>
      <c r="G7216" s="112" t="s">
        <v>117</v>
      </c>
      <c r="H7216" s="113" t="n">
        <v>1</v>
      </c>
      <c r="I7216" s="114" t="n">
        <f aca="false">L7216</f>
        <v>3.19</v>
      </c>
      <c r="J7216" s="114" t="n">
        <f aca="false">M7216</f>
        <v>3.19</v>
      </c>
      <c r="L7216" s="108" t="n">
        <f aca="false">TRUNC(N7216-N7216*$O$2,2)</f>
        <v>3.19</v>
      </c>
      <c r="M7216" s="108" t="n">
        <f aca="false">TRUNC(O7216-O7216*$O$2,2)</f>
        <v>3.19</v>
      </c>
      <c r="N7216" s="0" t="s">
        <v>2809</v>
      </c>
      <c r="O7216" s="0" t="s">
        <v>2809</v>
      </c>
    </row>
    <row r="7217" customFormat="false" ht="25.5" hidden="false" customHeight="false" outlineLevel="0" collapsed="false">
      <c r="A7217" s="109" t="s">
        <v>1566</v>
      </c>
      <c r="B7217" s="110" t="n">
        <v>10552</v>
      </c>
      <c r="C7217" s="109" t="s">
        <v>50</v>
      </c>
      <c r="D7217" s="109" t="s">
        <v>1734</v>
      </c>
      <c r="E7217" s="111" t="s">
        <v>1621</v>
      </c>
      <c r="F7217" s="111"/>
      <c r="G7217" s="112" t="s">
        <v>1610</v>
      </c>
      <c r="H7217" s="113" t="n">
        <v>0.1944</v>
      </c>
      <c r="I7217" s="114" t="n">
        <f aca="false">L7217</f>
        <v>2.84</v>
      </c>
      <c r="J7217" s="114" t="n">
        <f aca="false">M7217</f>
        <v>0.54</v>
      </c>
      <c r="L7217" s="108" t="n">
        <f aca="false">TRUNC(N7217-N7217*$O$2,2)</f>
        <v>2.84</v>
      </c>
      <c r="M7217" s="108" t="n">
        <f aca="false">TRUNC(O7217-O7217*$O$2,2)</f>
        <v>0.54</v>
      </c>
      <c r="N7217" s="0" t="s">
        <v>1735</v>
      </c>
      <c r="O7217" s="0" t="s">
        <v>2393</v>
      </c>
    </row>
    <row r="7218" customFormat="false" ht="25.5" hidden="false" customHeight="false" outlineLevel="0" collapsed="false">
      <c r="A7218" s="122" t="s">
        <v>1578</v>
      </c>
      <c r="B7218" s="123" t="s">
        <v>1616</v>
      </c>
      <c r="C7218" s="122" t="s">
        <v>50</v>
      </c>
      <c r="D7218" s="122" t="s">
        <v>1617</v>
      </c>
      <c r="E7218" s="124" t="s">
        <v>1609</v>
      </c>
      <c r="F7218" s="124"/>
      <c r="G7218" s="125" t="s">
        <v>1610</v>
      </c>
      <c r="H7218" s="126" t="n">
        <v>0.1944</v>
      </c>
      <c r="I7218" s="127" t="n">
        <f aca="false">L7218</f>
        <v>10.65</v>
      </c>
      <c r="J7218" s="127" t="n">
        <f aca="false">M7218</f>
        <v>2.06</v>
      </c>
      <c r="L7218" s="108" t="n">
        <f aca="false">TRUNC(N7218-N7218*$O$2,2)</f>
        <v>10.65</v>
      </c>
      <c r="M7218" s="108" t="n">
        <f aca="false">TRUNC(O7218-O7218*$O$2,2)</f>
        <v>2.06</v>
      </c>
      <c r="N7218" s="0" t="s">
        <v>1618</v>
      </c>
      <c r="O7218" s="0" t="s">
        <v>3824</v>
      </c>
    </row>
    <row r="7219" customFormat="false" ht="25.5" hidden="false" customHeight="false" outlineLevel="0" collapsed="false">
      <c r="A7219" s="109" t="s">
        <v>1566</v>
      </c>
      <c r="B7219" s="110" t="n">
        <v>10549</v>
      </c>
      <c r="C7219" s="109" t="s">
        <v>50</v>
      </c>
      <c r="D7219" s="109" t="s">
        <v>1620</v>
      </c>
      <c r="E7219" s="111" t="s">
        <v>1621</v>
      </c>
      <c r="F7219" s="111"/>
      <c r="G7219" s="112" t="s">
        <v>1610</v>
      </c>
      <c r="H7219" s="113" t="n">
        <v>0.1944</v>
      </c>
      <c r="I7219" s="114" t="n">
        <f aca="false">L7219</f>
        <v>2.95</v>
      </c>
      <c r="J7219" s="114" t="n">
        <f aca="false">M7219</f>
        <v>0.56</v>
      </c>
      <c r="L7219" s="108" t="n">
        <f aca="false">TRUNC(N7219-N7219*$O$2,2)</f>
        <v>2.95</v>
      </c>
      <c r="M7219" s="108" t="n">
        <f aca="false">TRUNC(O7219-O7219*$O$2,2)</f>
        <v>0.56</v>
      </c>
      <c r="N7219" s="0" t="s">
        <v>1622</v>
      </c>
      <c r="O7219" s="0" t="s">
        <v>2352</v>
      </c>
    </row>
    <row r="7220" customFormat="false" ht="13.9" hidden="false" customHeight="true" outlineLevel="0" collapsed="false">
      <c r="A7220" s="134" t="s">
        <v>1630</v>
      </c>
      <c r="B7220" s="134"/>
      <c r="C7220" s="134"/>
      <c r="D7220" s="134"/>
      <c r="E7220" s="134"/>
      <c r="F7220" s="134"/>
      <c r="G7220" s="134"/>
      <c r="H7220" s="134"/>
      <c r="I7220" s="134"/>
      <c r="J7220" s="134"/>
      <c r="L7220" s="108" t="n">
        <f aca="false">TRUNC(N7220-N7220*$O$2,2)</f>
        <v>0</v>
      </c>
      <c r="M7220" s="108" t="n">
        <f aca="false">TRUNC(O7220-O7220*$O$2,2)</f>
        <v>0</v>
      </c>
      <c r="N7220" s="0" t="n">
        <v>0</v>
      </c>
      <c r="O7220" s="0" t="n">
        <v>0</v>
      </c>
    </row>
    <row r="7221" customFormat="false" ht="15" hidden="false" customHeight="false" outlineLevel="0" collapsed="false">
      <c r="A7221" s="98"/>
      <c r="B7221" s="99" t="s">
        <v>8</v>
      </c>
      <c r="C7221" s="98" t="s">
        <v>9</v>
      </c>
      <c r="D7221" s="98" t="s">
        <v>10</v>
      </c>
      <c r="E7221" s="100" t="s">
        <v>1565</v>
      </c>
      <c r="F7221" s="100"/>
      <c r="G7221" s="101" t="s">
        <v>11</v>
      </c>
      <c r="H7221" s="99" t="s">
        <v>12</v>
      </c>
      <c r="I7221" s="99" t="s">
        <v>13</v>
      </c>
      <c r="J7221" s="99" t="s">
        <v>15</v>
      </c>
      <c r="L7221" s="108"/>
      <c r="M7221" s="108"/>
    </row>
    <row r="7222" customFormat="false" ht="12.75" hidden="false" customHeight="false" outlineLevel="0" collapsed="false">
      <c r="A7222" s="122" t="s">
        <v>1578</v>
      </c>
      <c r="B7222" s="123" t="n">
        <v>2378</v>
      </c>
      <c r="C7222" s="122" t="s">
        <v>50</v>
      </c>
      <c r="D7222" s="122" t="s">
        <v>1657</v>
      </c>
      <c r="E7222" s="124" t="s">
        <v>1581</v>
      </c>
      <c r="F7222" s="124"/>
      <c r="G7222" s="125" t="s">
        <v>24</v>
      </c>
      <c r="H7222" s="126" t="n">
        <v>0.0310068</v>
      </c>
      <c r="I7222" s="127" t="n">
        <f aca="false">L7222</f>
        <v>3.51</v>
      </c>
      <c r="J7222" s="127" t="n">
        <f aca="false">M7222</f>
        <v>0.1</v>
      </c>
      <c r="L7222" s="108" t="n">
        <f aca="false">TRUNC(N7222-N7222*$O$2,2)</f>
        <v>3.51</v>
      </c>
      <c r="M7222" s="108" t="n">
        <f aca="false">TRUNC(O7222-O7222*$O$2,2)</f>
        <v>0.1</v>
      </c>
      <c r="N7222" s="0" t="s">
        <v>1658</v>
      </c>
      <c r="O7222" s="0" t="s">
        <v>2558</v>
      </c>
    </row>
    <row r="7223" customFormat="false" ht="12.75" hidden="false" customHeight="false" outlineLevel="0" collapsed="false">
      <c r="A7223" s="122" t="s">
        <v>1578</v>
      </c>
      <c r="B7223" s="123" t="n">
        <v>10596</v>
      </c>
      <c r="C7223" s="122" t="s">
        <v>50</v>
      </c>
      <c r="D7223" s="122" t="s">
        <v>1672</v>
      </c>
      <c r="E7223" s="124" t="s">
        <v>1581</v>
      </c>
      <c r="F7223" s="124"/>
      <c r="G7223" s="125" t="s">
        <v>24</v>
      </c>
      <c r="H7223" s="126" t="n">
        <v>0.0017496</v>
      </c>
      <c r="I7223" s="127" t="n">
        <f aca="false">L7223</f>
        <v>3.82</v>
      </c>
      <c r="J7223" s="127" t="n">
        <f aca="false">M7223</f>
        <v>0</v>
      </c>
      <c r="L7223" s="108" t="n">
        <f aca="false">TRUNC(N7223-N7223*$O$2,2)</f>
        <v>3.82</v>
      </c>
      <c r="M7223" s="108" t="n">
        <f aca="false">TRUNC(O7223-O7223*$O$2,2)</f>
        <v>0</v>
      </c>
      <c r="N7223" s="0" t="s">
        <v>1673</v>
      </c>
      <c r="O7223" s="0" t="s">
        <v>1635</v>
      </c>
    </row>
    <row r="7224" customFormat="false" ht="25.5" hidden="false" customHeight="false" outlineLevel="0" collapsed="false">
      <c r="A7224" s="122" t="s">
        <v>1578</v>
      </c>
      <c r="B7224" s="123" t="n">
        <v>14448</v>
      </c>
      <c r="C7224" s="122" t="s">
        <v>50</v>
      </c>
      <c r="D7224" s="122" t="s">
        <v>3819</v>
      </c>
      <c r="E7224" s="124" t="s">
        <v>1581</v>
      </c>
      <c r="F7224" s="124"/>
      <c r="G7224" s="125" t="s">
        <v>366</v>
      </c>
      <c r="H7224" s="126" t="n">
        <v>1.05</v>
      </c>
      <c r="I7224" s="127" t="n">
        <f aca="false">L7224</f>
        <v>25.75</v>
      </c>
      <c r="J7224" s="127" t="n">
        <f aca="false">M7224</f>
        <v>27.04</v>
      </c>
      <c r="L7224" s="108" t="n">
        <f aca="false">TRUNC(N7224-N7224*$O$2,2)</f>
        <v>25.75</v>
      </c>
      <c r="M7224" s="108" t="n">
        <f aca="false">TRUNC(O7224-O7224*$O$2,2)</f>
        <v>27.04</v>
      </c>
      <c r="N7224" s="0" t="s">
        <v>3820</v>
      </c>
      <c r="O7224" s="0" t="s">
        <v>3821</v>
      </c>
    </row>
    <row r="7225" customFormat="false" ht="25.5" hidden="false" customHeight="false" outlineLevel="0" collapsed="false">
      <c r="A7225" s="122" t="s">
        <v>1578</v>
      </c>
      <c r="B7225" s="123" t="s">
        <v>1744</v>
      </c>
      <c r="C7225" s="122" t="s">
        <v>50</v>
      </c>
      <c r="D7225" s="122" t="s">
        <v>1745</v>
      </c>
      <c r="E7225" s="124" t="s">
        <v>1609</v>
      </c>
      <c r="F7225" s="124"/>
      <c r="G7225" s="125" t="s">
        <v>1610</v>
      </c>
      <c r="H7225" s="126" t="n">
        <v>0.1944</v>
      </c>
      <c r="I7225" s="127" t="n">
        <f aca="false">L7225</f>
        <v>14.93</v>
      </c>
      <c r="J7225" s="127" t="n">
        <f aca="false">M7225</f>
        <v>2.89</v>
      </c>
      <c r="L7225" s="108" t="n">
        <f aca="false">TRUNC(N7225-N7225*$O$2,2)</f>
        <v>14.93</v>
      </c>
      <c r="M7225" s="108" t="n">
        <f aca="false">TRUNC(O7225-O7225*$O$2,2)</f>
        <v>2.89</v>
      </c>
      <c r="N7225" s="0" t="s">
        <v>1746</v>
      </c>
      <c r="O7225" s="0" t="s">
        <v>3822</v>
      </c>
    </row>
    <row r="7226" customFormat="false" ht="12.75" hidden="false" customHeight="false" outlineLevel="0" collapsed="false">
      <c r="A7226" s="122" t="s">
        <v>1578</v>
      </c>
      <c r="B7226" s="123" t="n">
        <v>158</v>
      </c>
      <c r="C7226" s="122" t="s">
        <v>50</v>
      </c>
      <c r="D7226" s="122" t="s">
        <v>1676</v>
      </c>
      <c r="E7226" s="124" t="s">
        <v>1581</v>
      </c>
      <c r="F7226" s="124"/>
      <c r="G7226" s="125" t="s">
        <v>24</v>
      </c>
      <c r="H7226" s="126" t="n">
        <v>0.03957984</v>
      </c>
      <c r="I7226" s="127" t="n">
        <f aca="false">L7226</f>
        <v>10.92</v>
      </c>
      <c r="J7226" s="127" t="n">
        <f aca="false">M7226</f>
        <v>0.42</v>
      </c>
      <c r="L7226" s="108" t="n">
        <f aca="false">TRUNC(N7226-N7226*$O$2,2)</f>
        <v>10.92</v>
      </c>
      <c r="M7226" s="108" t="n">
        <f aca="false">TRUNC(O7226-O7226*$O$2,2)</f>
        <v>0.42</v>
      </c>
      <c r="N7226" s="0" t="s">
        <v>1677</v>
      </c>
      <c r="O7226" s="0" t="s">
        <v>2097</v>
      </c>
    </row>
    <row r="7227" customFormat="false" ht="12.75" hidden="false" customHeight="false" outlineLevel="0" collapsed="false">
      <c r="A7227" s="122" t="s">
        <v>1578</v>
      </c>
      <c r="B7227" s="123" t="n">
        <v>10788</v>
      </c>
      <c r="C7227" s="122" t="s">
        <v>50</v>
      </c>
      <c r="D7227" s="122" t="s">
        <v>1650</v>
      </c>
      <c r="E7227" s="124" t="s">
        <v>1581</v>
      </c>
      <c r="F7227" s="124"/>
      <c r="G7227" s="125" t="s">
        <v>24</v>
      </c>
      <c r="H7227" s="126" t="n">
        <v>3.888E-005</v>
      </c>
      <c r="I7227" s="127" t="n">
        <f aca="false">L7227</f>
        <v>28.8</v>
      </c>
      <c r="J7227" s="127" t="n">
        <f aca="false">M7227</f>
        <v>0</v>
      </c>
      <c r="L7227" s="108" t="n">
        <f aca="false">TRUNC(N7227-N7227*$O$2,2)</f>
        <v>28.8</v>
      </c>
      <c r="M7227" s="108" t="n">
        <f aca="false">TRUNC(O7227-O7227*$O$2,2)</f>
        <v>0</v>
      </c>
      <c r="N7227" s="0" t="s">
        <v>1651</v>
      </c>
      <c r="O7227" s="0" t="s">
        <v>1635</v>
      </c>
    </row>
    <row r="7228" customFormat="false" ht="12.75" hidden="false" customHeight="false" outlineLevel="0" collapsed="false">
      <c r="A7228" s="122" t="s">
        <v>1578</v>
      </c>
      <c r="B7228" s="123" t="n">
        <v>11241</v>
      </c>
      <c r="C7228" s="122" t="s">
        <v>50</v>
      </c>
      <c r="D7228" s="122" t="s">
        <v>1836</v>
      </c>
      <c r="E7228" s="124" t="s">
        <v>1581</v>
      </c>
      <c r="F7228" s="124"/>
      <c r="G7228" s="125" t="s">
        <v>24</v>
      </c>
      <c r="H7228" s="126" t="n">
        <v>3.888E-005</v>
      </c>
      <c r="I7228" s="127" t="n">
        <f aca="false">L7228</f>
        <v>127.22</v>
      </c>
      <c r="J7228" s="127" t="n">
        <f aca="false">M7228</f>
        <v>0</v>
      </c>
      <c r="L7228" s="108" t="n">
        <f aca="false">TRUNC(N7228-N7228*$O$2,2)</f>
        <v>127.22</v>
      </c>
      <c r="M7228" s="108" t="n">
        <f aca="false">TRUNC(O7228-O7228*$O$2,2)</f>
        <v>0</v>
      </c>
      <c r="N7228" s="0" t="s">
        <v>1837</v>
      </c>
      <c r="O7228" s="0" t="s">
        <v>1635</v>
      </c>
    </row>
    <row r="7229" customFormat="false" ht="12.75" hidden="false" customHeight="false" outlineLevel="0" collapsed="false">
      <c r="A7229" s="122" t="s">
        <v>1578</v>
      </c>
      <c r="B7229" s="123" t="n">
        <v>10579</v>
      </c>
      <c r="C7229" s="122" t="s">
        <v>50</v>
      </c>
      <c r="D7229" s="122" t="s">
        <v>1818</v>
      </c>
      <c r="E7229" s="124" t="s">
        <v>1581</v>
      </c>
      <c r="F7229" s="124"/>
      <c r="G7229" s="125" t="s">
        <v>24</v>
      </c>
      <c r="H7229" s="126" t="n">
        <v>3.888E-005</v>
      </c>
      <c r="I7229" s="127" t="n">
        <f aca="false">L7229</f>
        <v>20.98</v>
      </c>
      <c r="J7229" s="127" t="n">
        <f aca="false">M7229</f>
        <v>0</v>
      </c>
      <c r="L7229" s="108" t="n">
        <f aca="false">TRUNC(N7229-N7229*$O$2,2)</f>
        <v>20.98</v>
      </c>
      <c r="M7229" s="108" t="n">
        <f aca="false">TRUNC(O7229-O7229*$O$2,2)</f>
        <v>0</v>
      </c>
      <c r="N7229" s="0" t="s">
        <v>1819</v>
      </c>
      <c r="O7229" s="0" t="s">
        <v>1635</v>
      </c>
    </row>
    <row r="7230" customFormat="false" ht="12.75" hidden="false" customHeight="false" outlineLevel="0" collapsed="false">
      <c r="A7230" s="122" t="s">
        <v>1578</v>
      </c>
      <c r="B7230" s="123" t="n">
        <v>4729</v>
      </c>
      <c r="C7230" s="122" t="s">
        <v>50</v>
      </c>
      <c r="D7230" s="122" t="s">
        <v>1636</v>
      </c>
      <c r="E7230" s="124" t="s">
        <v>1581</v>
      </c>
      <c r="F7230" s="124"/>
      <c r="G7230" s="125" t="s">
        <v>24</v>
      </c>
      <c r="H7230" s="126" t="n">
        <v>1.944E-005</v>
      </c>
      <c r="I7230" s="127" t="n">
        <f aca="false">L7230</f>
        <v>24.58</v>
      </c>
      <c r="J7230" s="127" t="n">
        <f aca="false">M7230</f>
        <v>0</v>
      </c>
      <c r="L7230" s="108" t="n">
        <f aca="false">TRUNC(N7230-N7230*$O$2,2)</f>
        <v>24.58</v>
      </c>
      <c r="M7230" s="108" t="n">
        <f aca="false">TRUNC(O7230-O7230*$O$2,2)</f>
        <v>0</v>
      </c>
      <c r="N7230" s="0" t="s">
        <v>1637</v>
      </c>
      <c r="O7230" s="0" t="s">
        <v>1635</v>
      </c>
    </row>
    <row r="7231" customFormat="false" ht="25.5" hidden="false" customHeight="false" outlineLevel="0" collapsed="false">
      <c r="A7231" s="122" t="s">
        <v>1578</v>
      </c>
      <c r="B7231" s="123" t="n">
        <v>37373</v>
      </c>
      <c r="C7231" s="122" t="s">
        <v>29</v>
      </c>
      <c r="D7231" s="122" t="s">
        <v>3064</v>
      </c>
      <c r="E7231" s="124" t="s">
        <v>3065</v>
      </c>
      <c r="F7231" s="124"/>
      <c r="G7231" s="125" t="s">
        <v>31</v>
      </c>
      <c r="H7231" s="126" t="n">
        <v>0.0968</v>
      </c>
      <c r="I7231" s="127" t="n">
        <f aca="false">L7231</f>
        <v>0.03</v>
      </c>
      <c r="J7231" s="127" t="n">
        <f aca="false">M7231</f>
        <v>0</v>
      </c>
      <c r="L7231" s="108" t="n">
        <f aca="false">TRUNC(N7231-N7231*$O$2,2)</f>
        <v>0.03</v>
      </c>
      <c r="M7231" s="108" t="n">
        <f aca="false">TRUNC(O7231-O7231*$O$2,2)</f>
        <v>0</v>
      </c>
      <c r="N7231" s="0" t="s">
        <v>1788</v>
      </c>
      <c r="O7231" s="0" t="s">
        <v>1635</v>
      </c>
    </row>
    <row r="7232" customFormat="false" ht="38.25" hidden="false" customHeight="false" outlineLevel="0" collapsed="false">
      <c r="A7232" s="122" t="s">
        <v>1578</v>
      </c>
      <c r="B7232" s="123" t="n">
        <v>43461</v>
      </c>
      <c r="C7232" s="122" t="s">
        <v>29</v>
      </c>
      <c r="D7232" s="122" t="s">
        <v>3812</v>
      </c>
      <c r="E7232" s="124" t="s">
        <v>1583</v>
      </c>
      <c r="F7232" s="124"/>
      <c r="G7232" s="125" t="s">
        <v>31</v>
      </c>
      <c r="H7232" s="126" t="n">
        <v>0.0968</v>
      </c>
      <c r="I7232" s="127" t="n">
        <f aca="false">L7232</f>
        <v>0.24</v>
      </c>
      <c r="J7232" s="127" t="n">
        <f aca="false">M7232</f>
        <v>0.02</v>
      </c>
      <c r="L7232" s="108" t="n">
        <f aca="false">TRUNC(N7232-N7232*$O$2,2)</f>
        <v>0.24</v>
      </c>
      <c r="M7232" s="108" t="n">
        <f aca="false">TRUNC(O7232-O7232*$O$2,2)</f>
        <v>0.02</v>
      </c>
      <c r="N7232" s="0" t="s">
        <v>1985</v>
      </c>
      <c r="O7232" s="0" t="s">
        <v>1893</v>
      </c>
    </row>
    <row r="7233" customFormat="false" ht="25.5" hidden="false" customHeight="false" outlineLevel="0" collapsed="false">
      <c r="A7233" s="122" t="s">
        <v>1578</v>
      </c>
      <c r="B7233" s="123" t="n">
        <v>2696</v>
      </c>
      <c r="C7233" s="122" t="s">
        <v>29</v>
      </c>
      <c r="D7233" s="122" t="s">
        <v>3808</v>
      </c>
      <c r="E7233" s="124" t="s">
        <v>1609</v>
      </c>
      <c r="F7233" s="124"/>
      <c r="G7233" s="125" t="s">
        <v>31</v>
      </c>
      <c r="H7233" s="126" t="n">
        <v>0.08053323</v>
      </c>
      <c r="I7233" s="127" t="n">
        <f aca="false">L7233</f>
        <v>17.88</v>
      </c>
      <c r="J7233" s="127" t="n">
        <f aca="false">M7233</f>
        <v>1.43</v>
      </c>
      <c r="L7233" s="108" t="n">
        <f aca="false">TRUNC(N7233-N7233*$O$2,2)</f>
        <v>17.88</v>
      </c>
      <c r="M7233" s="108" t="n">
        <f aca="false">TRUNC(O7233-O7233*$O$2,2)</f>
        <v>1.43</v>
      </c>
      <c r="N7233" s="0" t="s">
        <v>3809</v>
      </c>
      <c r="O7233" s="0" t="s">
        <v>2419</v>
      </c>
    </row>
    <row r="7234" customFormat="false" ht="12.75" hidden="false" customHeight="false" outlineLevel="0" collapsed="false">
      <c r="A7234" s="122" t="s">
        <v>1578</v>
      </c>
      <c r="B7234" s="123" t="n">
        <v>11242</v>
      </c>
      <c r="C7234" s="122" t="s">
        <v>50</v>
      </c>
      <c r="D7234" s="122" t="s">
        <v>1829</v>
      </c>
      <c r="E7234" s="124" t="s">
        <v>1581</v>
      </c>
      <c r="F7234" s="124"/>
      <c r="G7234" s="125" t="s">
        <v>24</v>
      </c>
      <c r="H7234" s="126" t="n">
        <v>1.944E-005</v>
      </c>
      <c r="I7234" s="127" t="n">
        <f aca="false">L7234</f>
        <v>26.53</v>
      </c>
      <c r="J7234" s="127" t="n">
        <f aca="false">M7234</f>
        <v>0</v>
      </c>
      <c r="L7234" s="108" t="n">
        <f aca="false">TRUNC(N7234-N7234*$O$2,2)</f>
        <v>26.53</v>
      </c>
      <c r="M7234" s="108" t="n">
        <f aca="false">TRUNC(O7234-O7234*$O$2,2)</f>
        <v>0</v>
      </c>
      <c r="N7234" s="0" t="s">
        <v>1830</v>
      </c>
      <c r="O7234" s="0" t="s">
        <v>1635</v>
      </c>
    </row>
    <row r="7235" customFormat="false" ht="25.5" hidden="false" customHeight="false" outlineLevel="0" collapsed="false">
      <c r="A7235" s="122" t="s">
        <v>1578</v>
      </c>
      <c r="B7235" s="123" t="s">
        <v>1645</v>
      </c>
      <c r="C7235" s="122" t="s">
        <v>50</v>
      </c>
      <c r="D7235" s="122" t="s">
        <v>1646</v>
      </c>
      <c r="E7235" s="124" t="s">
        <v>1581</v>
      </c>
      <c r="F7235" s="124"/>
      <c r="G7235" s="125" t="s">
        <v>24</v>
      </c>
      <c r="H7235" s="126" t="n">
        <v>3.888E-005</v>
      </c>
      <c r="I7235" s="127" t="n">
        <f aca="false">L7235</f>
        <v>140.49</v>
      </c>
      <c r="J7235" s="127" t="n">
        <f aca="false">M7235</f>
        <v>0</v>
      </c>
      <c r="L7235" s="108" t="n">
        <f aca="false">TRUNC(N7235-N7235*$O$2,2)</f>
        <v>140.49</v>
      </c>
      <c r="M7235" s="108" t="n">
        <f aca="false">TRUNC(O7235-O7235*$O$2,2)</f>
        <v>0</v>
      </c>
      <c r="N7235" s="0" t="s">
        <v>1647</v>
      </c>
      <c r="O7235" s="0" t="s">
        <v>1635</v>
      </c>
    </row>
    <row r="7236" customFormat="false" ht="25.5" hidden="false" customHeight="false" outlineLevel="0" collapsed="false">
      <c r="A7236" s="122" t="s">
        <v>1578</v>
      </c>
      <c r="B7236" s="123" t="n">
        <v>37372</v>
      </c>
      <c r="C7236" s="122" t="s">
        <v>29</v>
      </c>
      <c r="D7236" s="122" t="s">
        <v>3042</v>
      </c>
      <c r="E7236" s="124" t="s">
        <v>1581</v>
      </c>
      <c r="F7236" s="124"/>
      <c r="G7236" s="125" t="s">
        <v>31</v>
      </c>
      <c r="H7236" s="126" t="n">
        <v>0.0968</v>
      </c>
      <c r="I7236" s="127" t="n">
        <f aca="false">L7236</f>
        <v>1.04</v>
      </c>
      <c r="J7236" s="127" t="n">
        <f aca="false">M7236</f>
        <v>0.09</v>
      </c>
      <c r="L7236" s="108" t="n">
        <f aca="false">TRUNC(N7236-N7236*$O$2,2)</f>
        <v>1.04</v>
      </c>
      <c r="M7236" s="108" t="n">
        <f aca="false">TRUNC(O7236-O7236*$O$2,2)</f>
        <v>0.09</v>
      </c>
      <c r="N7236" s="0" t="s">
        <v>3043</v>
      </c>
      <c r="O7236" s="0" t="s">
        <v>2284</v>
      </c>
    </row>
    <row r="7237" customFormat="false" ht="25.5" hidden="false" customHeight="false" outlineLevel="0" collapsed="false">
      <c r="A7237" s="122" t="s">
        <v>1578</v>
      </c>
      <c r="B7237" s="123" t="n">
        <v>37371</v>
      </c>
      <c r="C7237" s="122" t="s">
        <v>29</v>
      </c>
      <c r="D7237" s="122" t="s">
        <v>3048</v>
      </c>
      <c r="E7237" s="124" t="s">
        <v>1642</v>
      </c>
      <c r="F7237" s="124"/>
      <c r="G7237" s="125" t="s">
        <v>31</v>
      </c>
      <c r="H7237" s="126" t="n">
        <v>0.0968</v>
      </c>
      <c r="I7237" s="127" t="n">
        <f aca="false">L7237</f>
        <v>0.46</v>
      </c>
      <c r="J7237" s="127" t="n">
        <f aca="false">M7237</f>
        <v>0.03</v>
      </c>
      <c r="L7237" s="108" t="n">
        <f aca="false">TRUNC(N7237-N7237*$O$2,2)</f>
        <v>0.46</v>
      </c>
      <c r="M7237" s="108" t="n">
        <f aca="false">TRUNC(O7237-O7237*$O$2,2)</f>
        <v>0.03</v>
      </c>
      <c r="N7237" s="0" t="s">
        <v>2261</v>
      </c>
      <c r="O7237" s="0" t="s">
        <v>1612</v>
      </c>
    </row>
    <row r="7238" customFormat="false" ht="12.75" hidden="false" customHeight="false" outlineLevel="0" collapsed="false">
      <c r="A7238" s="122" t="s">
        <v>1578</v>
      </c>
      <c r="B7238" s="123" t="n">
        <v>11240</v>
      </c>
      <c r="C7238" s="122" t="s">
        <v>50</v>
      </c>
      <c r="D7238" s="122" t="s">
        <v>1782</v>
      </c>
      <c r="E7238" s="124" t="s">
        <v>1581</v>
      </c>
      <c r="F7238" s="124"/>
      <c r="G7238" s="125" t="s">
        <v>24</v>
      </c>
      <c r="H7238" s="126" t="n">
        <v>3.888E-005</v>
      </c>
      <c r="I7238" s="127" t="n">
        <f aca="false">L7238</f>
        <v>37.22</v>
      </c>
      <c r="J7238" s="127" t="n">
        <f aca="false">M7238</f>
        <v>0</v>
      </c>
      <c r="L7238" s="108" t="n">
        <f aca="false">TRUNC(N7238-N7238*$O$2,2)</f>
        <v>37.22</v>
      </c>
      <c r="M7238" s="108" t="n">
        <f aca="false">TRUNC(O7238-O7238*$O$2,2)</f>
        <v>0</v>
      </c>
      <c r="N7238" s="0" t="s">
        <v>1783</v>
      </c>
      <c r="O7238" s="0" t="s">
        <v>1635</v>
      </c>
    </row>
    <row r="7239" customFormat="false" ht="25.5" hidden="false" customHeight="false" outlineLevel="0" collapsed="false">
      <c r="A7239" s="122" t="s">
        <v>1578</v>
      </c>
      <c r="B7239" s="123" t="n">
        <v>37370</v>
      </c>
      <c r="C7239" s="122" t="s">
        <v>29</v>
      </c>
      <c r="D7239" s="122" t="s">
        <v>3061</v>
      </c>
      <c r="E7239" s="124" t="s">
        <v>1581</v>
      </c>
      <c r="F7239" s="124"/>
      <c r="G7239" s="125" t="s">
        <v>31</v>
      </c>
      <c r="H7239" s="126" t="n">
        <v>0.0968</v>
      </c>
      <c r="I7239" s="127" t="n">
        <f aca="false">L7239</f>
        <v>1.73</v>
      </c>
      <c r="J7239" s="127" t="n">
        <f aca="false">M7239</f>
        <v>0.16</v>
      </c>
      <c r="L7239" s="108" t="n">
        <f aca="false">TRUNC(N7239-N7239*$O$2,2)</f>
        <v>1.73</v>
      </c>
      <c r="M7239" s="108" t="n">
        <f aca="false">TRUNC(O7239-O7239*$O$2,2)</f>
        <v>0.16</v>
      </c>
      <c r="N7239" s="0" t="s">
        <v>3062</v>
      </c>
      <c r="O7239" s="0" t="s">
        <v>1993</v>
      </c>
    </row>
    <row r="7240" customFormat="false" ht="25.5" hidden="false" customHeight="false" outlineLevel="0" collapsed="false">
      <c r="A7240" s="122" t="s">
        <v>1578</v>
      </c>
      <c r="B7240" s="123" t="s">
        <v>1616</v>
      </c>
      <c r="C7240" s="122" t="s">
        <v>50</v>
      </c>
      <c r="D7240" s="122" t="s">
        <v>1617</v>
      </c>
      <c r="E7240" s="124" t="s">
        <v>1609</v>
      </c>
      <c r="F7240" s="124"/>
      <c r="G7240" s="125" t="s">
        <v>1610</v>
      </c>
      <c r="H7240" s="126" t="n">
        <v>0.1944</v>
      </c>
      <c r="I7240" s="127" t="n">
        <f aca="false">L7240</f>
        <v>10.65</v>
      </c>
      <c r="J7240" s="127" t="n">
        <f aca="false">M7240</f>
        <v>2.06</v>
      </c>
      <c r="L7240" s="108" t="n">
        <f aca="false">TRUNC(N7240-N7240*$O$2,2)</f>
        <v>10.65</v>
      </c>
      <c r="M7240" s="108" t="n">
        <f aca="false">TRUNC(O7240-O7240*$O$2,2)</f>
        <v>2.06</v>
      </c>
      <c r="N7240" s="0" t="s">
        <v>1618</v>
      </c>
      <c r="O7240" s="0" t="s">
        <v>3824</v>
      </c>
    </row>
    <row r="7241" customFormat="false" ht="25.5" hidden="false" customHeight="false" outlineLevel="0" collapsed="false">
      <c r="A7241" s="122" t="s">
        <v>1578</v>
      </c>
      <c r="B7241" s="123" t="s">
        <v>1664</v>
      </c>
      <c r="C7241" s="122" t="s">
        <v>50</v>
      </c>
      <c r="D7241" s="122" t="s">
        <v>1665</v>
      </c>
      <c r="E7241" s="124" t="s">
        <v>1581</v>
      </c>
      <c r="F7241" s="124"/>
      <c r="G7241" s="125" t="s">
        <v>24</v>
      </c>
      <c r="H7241" s="126" t="n">
        <v>7.776E-005</v>
      </c>
      <c r="I7241" s="127" t="n">
        <f aca="false">L7241</f>
        <v>13.69</v>
      </c>
      <c r="J7241" s="127" t="n">
        <f aca="false">M7241</f>
        <v>0</v>
      </c>
      <c r="L7241" s="108" t="n">
        <f aca="false">TRUNC(N7241-N7241*$O$2,2)</f>
        <v>13.69</v>
      </c>
      <c r="M7241" s="108" t="n">
        <f aca="false">TRUNC(O7241-O7241*$O$2,2)</f>
        <v>0</v>
      </c>
      <c r="N7241" s="0" t="s">
        <v>1666</v>
      </c>
      <c r="O7241" s="0" t="s">
        <v>1635</v>
      </c>
    </row>
    <row r="7242" customFormat="false" ht="12.75" hidden="false" customHeight="false" outlineLevel="0" collapsed="false">
      <c r="A7242" s="122" t="s">
        <v>1578</v>
      </c>
      <c r="B7242" s="123" t="n">
        <v>10492</v>
      </c>
      <c r="C7242" s="122" t="s">
        <v>50</v>
      </c>
      <c r="D7242" s="122" t="s">
        <v>1662</v>
      </c>
      <c r="E7242" s="124" t="s">
        <v>1581</v>
      </c>
      <c r="F7242" s="124"/>
      <c r="G7242" s="125" t="s">
        <v>24</v>
      </c>
      <c r="H7242" s="126" t="n">
        <v>0.0017496</v>
      </c>
      <c r="I7242" s="127" t="n">
        <f aca="false">L7242</f>
        <v>148.29</v>
      </c>
      <c r="J7242" s="127" t="n">
        <f aca="false">M7242</f>
        <v>0.25</v>
      </c>
      <c r="L7242" s="108" t="n">
        <f aca="false">TRUNC(N7242-N7242*$O$2,2)</f>
        <v>148.29</v>
      </c>
      <c r="M7242" s="108" t="n">
        <f aca="false">TRUNC(O7242-O7242*$O$2,2)</f>
        <v>0.25</v>
      </c>
      <c r="N7242" s="0" t="s">
        <v>1663</v>
      </c>
      <c r="O7242" s="0" t="s">
        <v>1890</v>
      </c>
    </row>
    <row r="7243" customFormat="false" ht="38.25" hidden="false" customHeight="false" outlineLevel="0" collapsed="false">
      <c r="A7243" s="122" t="s">
        <v>1578</v>
      </c>
      <c r="B7243" s="123" t="n">
        <v>43485</v>
      </c>
      <c r="C7243" s="122" t="s">
        <v>29</v>
      </c>
      <c r="D7243" s="122" t="s">
        <v>3811</v>
      </c>
      <c r="E7243" s="124" t="s">
        <v>1583</v>
      </c>
      <c r="F7243" s="124"/>
      <c r="G7243" s="125" t="s">
        <v>31</v>
      </c>
      <c r="H7243" s="126" t="n">
        <v>0.0968</v>
      </c>
      <c r="I7243" s="127" t="n">
        <f aca="false">L7243</f>
        <v>0.82</v>
      </c>
      <c r="J7243" s="127" t="n">
        <f aca="false">M7243</f>
        <v>0.07</v>
      </c>
      <c r="L7243" s="108" t="n">
        <f aca="false">TRUNC(N7243-N7243*$O$2,2)</f>
        <v>0.82</v>
      </c>
      <c r="M7243" s="108" t="n">
        <f aca="false">TRUNC(O7243-O7243*$O$2,2)</f>
        <v>0.07</v>
      </c>
      <c r="N7243" s="0" t="s">
        <v>3358</v>
      </c>
      <c r="O7243" s="0" t="s">
        <v>2080</v>
      </c>
    </row>
    <row r="7244" customFormat="false" ht="25.5" hidden="false" customHeight="false" outlineLevel="0" collapsed="false">
      <c r="A7244" s="122" t="s">
        <v>1578</v>
      </c>
      <c r="B7244" s="123" t="n">
        <v>246</v>
      </c>
      <c r="C7244" s="122" t="s">
        <v>29</v>
      </c>
      <c r="D7244" s="122" t="s">
        <v>3813</v>
      </c>
      <c r="E7244" s="124" t="s">
        <v>1609</v>
      </c>
      <c r="F7244" s="124"/>
      <c r="G7244" s="125" t="s">
        <v>31</v>
      </c>
      <c r="H7244" s="126" t="n">
        <v>0.01827053</v>
      </c>
      <c r="I7244" s="127" t="n">
        <f aca="false">L7244</f>
        <v>11.55</v>
      </c>
      <c r="J7244" s="127" t="n">
        <f aca="false">M7244</f>
        <v>0.21</v>
      </c>
      <c r="L7244" s="108" t="n">
        <f aca="false">TRUNC(N7244-N7244*$O$2,2)</f>
        <v>11.55</v>
      </c>
      <c r="M7244" s="108" t="n">
        <f aca="false">TRUNC(O7244-O7244*$O$2,2)</f>
        <v>0.21</v>
      </c>
      <c r="N7244" s="0" t="s">
        <v>3814</v>
      </c>
      <c r="O7244" s="0" t="s">
        <v>1619</v>
      </c>
    </row>
    <row r="7245" customFormat="false" ht="25.5" hidden="false" customHeight="false" outlineLevel="0" collapsed="false">
      <c r="A7245" s="122" t="s">
        <v>1578</v>
      </c>
      <c r="B7245" s="123" t="s">
        <v>1659</v>
      </c>
      <c r="C7245" s="122" t="s">
        <v>50</v>
      </c>
      <c r="D7245" s="122" t="s">
        <v>1660</v>
      </c>
      <c r="E7245" s="124" t="s">
        <v>1581</v>
      </c>
      <c r="F7245" s="124"/>
      <c r="G7245" s="125" t="s">
        <v>1633</v>
      </c>
      <c r="H7245" s="126" t="n">
        <v>0.0002916</v>
      </c>
      <c r="I7245" s="127" t="n">
        <f aca="false">L7245</f>
        <v>50.57</v>
      </c>
      <c r="J7245" s="127" t="n">
        <f aca="false">M7245</f>
        <v>0</v>
      </c>
      <c r="L7245" s="108" t="n">
        <f aca="false">TRUNC(N7245-N7245*$O$2,2)</f>
        <v>50.57</v>
      </c>
      <c r="M7245" s="108" t="n">
        <f aca="false">TRUNC(O7245-O7245*$O$2,2)</f>
        <v>0</v>
      </c>
      <c r="N7245" s="0" t="s">
        <v>1661</v>
      </c>
      <c r="O7245" s="0" t="s">
        <v>1644</v>
      </c>
    </row>
    <row r="7246" customFormat="false" ht="25.5" hidden="false" customHeight="false" outlineLevel="0" collapsed="false">
      <c r="A7246" s="122" t="s">
        <v>1578</v>
      </c>
      <c r="B7246" s="123" t="n">
        <v>10761</v>
      </c>
      <c r="C7246" s="122" t="s">
        <v>50</v>
      </c>
      <c r="D7246" s="122" t="s">
        <v>1641</v>
      </c>
      <c r="E7246" s="124" t="s">
        <v>1642</v>
      </c>
      <c r="F7246" s="124"/>
      <c r="G7246" s="125" t="s">
        <v>24</v>
      </c>
      <c r="H7246" s="126" t="n">
        <v>0.03957984</v>
      </c>
      <c r="I7246" s="127" t="n">
        <f aca="false">L7246</f>
        <v>3.9</v>
      </c>
      <c r="J7246" s="127" t="n">
        <f aca="false">M7246</f>
        <v>0.14</v>
      </c>
      <c r="L7246" s="108" t="n">
        <f aca="false">TRUNC(N7246-N7246*$O$2,2)</f>
        <v>3.9</v>
      </c>
      <c r="M7246" s="108" t="n">
        <f aca="false">TRUNC(O7246-O7246*$O$2,2)</f>
        <v>0.14</v>
      </c>
      <c r="N7246" s="0" t="s">
        <v>1643</v>
      </c>
      <c r="O7246" s="0" t="s">
        <v>2262</v>
      </c>
    </row>
    <row r="7247" customFormat="false" ht="12.75" hidden="false" customHeight="false" outlineLevel="0" collapsed="false">
      <c r="A7247" s="122" t="s">
        <v>1578</v>
      </c>
      <c r="B7247" s="123" t="n">
        <v>10517</v>
      </c>
      <c r="C7247" s="122" t="s">
        <v>50</v>
      </c>
      <c r="D7247" s="122" t="s">
        <v>1669</v>
      </c>
      <c r="E7247" s="124" t="s">
        <v>1642</v>
      </c>
      <c r="F7247" s="124"/>
      <c r="G7247" s="125" t="s">
        <v>1670</v>
      </c>
      <c r="H7247" s="126" t="n">
        <v>0.00015552</v>
      </c>
      <c r="I7247" s="127" t="n">
        <f aca="false">L7247</f>
        <v>234.15</v>
      </c>
      <c r="J7247" s="127" t="n">
        <f aca="false">M7247</f>
        <v>0.03</v>
      </c>
      <c r="L7247" s="108" t="n">
        <f aca="false">TRUNC(N7247-N7247*$O$2,2)</f>
        <v>234.15</v>
      </c>
      <c r="M7247" s="108" t="n">
        <f aca="false">TRUNC(O7247-O7247*$O$2,2)</f>
        <v>0.03</v>
      </c>
      <c r="N7247" s="0" t="s">
        <v>1671</v>
      </c>
      <c r="O7247" s="0" t="s">
        <v>1788</v>
      </c>
    </row>
    <row r="7248" customFormat="false" ht="12.75" hidden="false" customHeight="false" outlineLevel="0" collapsed="false">
      <c r="A7248" s="122" t="s">
        <v>1578</v>
      </c>
      <c r="B7248" s="123" t="n">
        <v>10599</v>
      </c>
      <c r="C7248" s="122" t="s">
        <v>50</v>
      </c>
      <c r="D7248" s="122" t="s">
        <v>1648</v>
      </c>
      <c r="E7248" s="124" t="s">
        <v>1581</v>
      </c>
      <c r="F7248" s="124"/>
      <c r="G7248" s="125" t="s">
        <v>24</v>
      </c>
      <c r="H7248" s="126" t="n">
        <v>0.00069984</v>
      </c>
      <c r="I7248" s="127" t="n">
        <f aca="false">L7248</f>
        <v>14.04</v>
      </c>
      <c r="J7248" s="127" t="n">
        <f aca="false">M7248</f>
        <v>0</v>
      </c>
      <c r="L7248" s="108" t="n">
        <f aca="false">TRUNC(N7248-N7248*$O$2,2)</f>
        <v>14.04</v>
      </c>
      <c r="M7248" s="108" t="n">
        <f aca="false">TRUNC(O7248-O7248*$O$2,2)</f>
        <v>0</v>
      </c>
      <c r="N7248" s="0" t="s">
        <v>1649</v>
      </c>
      <c r="O7248" s="0" t="s">
        <v>1644</v>
      </c>
    </row>
    <row r="7249" customFormat="false" ht="12.75" hidden="false" customHeight="false" outlineLevel="0" collapsed="false">
      <c r="A7249" s="122" t="s">
        <v>1578</v>
      </c>
      <c r="B7249" s="123" t="n">
        <v>1651</v>
      </c>
      <c r="C7249" s="122" t="s">
        <v>50</v>
      </c>
      <c r="D7249" s="122" t="s">
        <v>1638</v>
      </c>
      <c r="E7249" s="124" t="s">
        <v>1581</v>
      </c>
      <c r="F7249" s="124"/>
      <c r="G7249" s="125" t="s">
        <v>1639</v>
      </c>
      <c r="H7249" s="126" t="n">
        <v>0.00031104</v>
      </c>
      <c r="I7249" s="127" t="n">
        <f aca="false">L7249</f>
        <v>4.95</v>
      </c>
      <c r="J7249" s="127" t="n">
        <f aca="false">M7249</f>
        <v>0</v>
      </c>
      <c r="L7249" s="108" t="n">
        <f aca="false">TRUNC(N7249-N7249*$O$2,2)</f>
        <v>4.95</v>
      </c>
      <c r="M7249" s="108" t="n">
        <f aca="false">TRUNC(O7249-O7249*$O$2,2)</f>
        <v>0</v>
      </c>
      <c r="N7249" s="0" t="s">
        <v>1640</v>
      </c>
      <c r="O7249" s="0" t="s">
        <v>1635</v>
      </c>
    </row>
    <row r="7250" customFormat="false" ht="25.5" hidden="false" customHeight="false" outlineLevel="0" collapsed="false">
      <c r="A7250" s="122" t="s">
        <v>1578</v>
      </c>
      <c r="B7250" s="123" t="s">
        <v>1654</v>
      </c>
      <c r="C7250" s="122" t="s">
        <v>50</v>
      </c>
      <c r="D7250" s="122" t="s">
        <v>1655</v>
      </c>
      <c r="E7250" s="124" t="s">
        <v>1581</v>
      </c>
      <c r="F7250" s="124"/>
      <c r="G7250" s="125" t="s">
        <v>24</v>
      </c>
      <c r="H7250" s="126" t="n">
        <v>0.00023328</v>
      </c>
      <c r="I7250" s="127" t="n">
        <f aca="false">L7250</f>
        <v>10.53</v>
      </c>
      <c r="J7250" s="127" t="n">
        <f aca="false">M7250</f>
        <v>0</v>
      </c>
      <c r="L7250" s="108" t="n">
        <f aca="false">TRUNC(N7250-N7250*$O$2,2)</f>
        <v>10.53</v>
      </c>
      <c r="M7250" s="108" t="n">
        <f aca="false">TRUNC(O7250-O7250*$O$2,2)</f>
        <v>0</v>
      </c>
      <c r="N7250" s="0" t="s">
        <v>1656</v>
      </c>
      <c r="O7250" s="0" t="s">
        <v>1635</v>
      </c>
    </row>
    <row r="7251" customFormat="false" ht="12.75" hidden="false" customHeight="false" outlineLevel="0" collapsed="false">
      <c r="A7251" s="122" t="s">
        <v>1578</v>
      </c>
      <c r="B7251" s="123" t="n">
        <v>941</v>
      </c>
      <c r="C7251" s="122" t="s">
        <v>50</v>
      </c>
      <c r="D7251" s="122" t="s">
        <v>1652</v>
      </c>
      <c r="E7251" s="124" t="s">
        <v>1581</v>
      </c>
      <c r="F7251" s="124"/>
      <c r="G7251" s="125" t="s">
        <v>24</v>
      </c>
      <c r="H7251" s="126" t="n">
        <v>0.0005832</v>
      </c>
      <c r="I7251" s="127" t="n">
        <f aca="false">L7251</f>
        <v>148.56</v>
      </c>
      <c r="J7251" s="127" t="n">
        <f aca="false">M7251</f>
        <v>0.08</v>
      </c>
      <c r="L7251" s="108" t="n">
        <f aca="false">TRUNC(N7251-N7251*$O$2,2)</f>
        <v>148.56</v>
      </c>
      <c r="M7251" s="108" t="n">
        <f aca="false">TRUNC(O7251-O7251*$O$2,2)</f>
        <v>0.08</v>
      </c>
      <c r="N7251" s="0" t="s">
        <v>1653</v>
      </c>
      <c r="O7251" s="0" t="s">
        <v>1917</v>
      </c>
    </row>
    <row r="7252" customFormat="false" ht="38.25" hidden="false" customHeight="false" outlineLevel="0" collapsed="false">
      <c r="A7252" s="122" t="s">
        <v>1578</v>
      </c>
      <c r="B7252" s="123" t="n">
        <v>392</v>
      </c>
      <c r="C7252" s="122" t="s">
        <v>29</v>
      </c>
      <c r="D7252" s="122" t="s">
        <v>3815</v>
      </c>
      <c r="E7252" s="124" t="s">
        <v>1581</v>
      </c>
      <c r="F7252" s="124"/>
      <c r="G7252" s="125" t="s">
        <v>65</v>
      </c>
      <c r="H7252" s="126" t="n">
        <v>0.6667</v>
      </c>
      <c r="I7252" s="127" t="n">
        <f aca="false">L7252</f>
        <v>1.7</v>
      </c>
      <c r="J7252" s="127" t="n">
        <f aca="false">M7252</f>
        <v>1.13</v>
      </c>
      <c r="L7252" s="108" t="n">
        <f aca="false">TRUNC(N7252-N7252*$O$2,2)</f>
        <v>1.7</v>
      </c>
      <c r="M7252" s="108" t="n">
        <f aca="false">TRUNC(O7252-O7252*$O$2,2)</f>
        <v>1.13</v>
      </c>
      <c r="N7252" s="0" t="s">
        <v>3688</v>
      </c>
      <c r="O7252" s="0" t="s">
        <v>2317</v>
      </c>
    </row>
    <row r="7253" customFormat="false" ht="25.5" hidden="false" customHeight="false" outlineLevel="0" collapsed="false">
      <c r="A7253" s="122" t="s">
        <v>1578</v>
      </c>
      <c r="B7253" s="123" t="s">
        <v>1631</v>
      </c>
      <c r="C7253" s="122" t="s">
        <v>50</v>
      </c>
      <c r="D7253" s="122" t="s">
        <v>1632</v>
      </c>
      <c r="E7253" s="124" t="s">
        <v>1581</v>
      </c>
      <c r="F7253" s="124"/>
      <c r="G7253" s="125" t="s">
        <v>1633</v>
      </c>
      <c r="H7253" s="126" t="n">
        <v>0.00089424</v>
      </c>
      <c r="I7253" s="127" t="n">
        <f aca="false">L7253</f>
        <v>9.48</v>
      </c>
      <c r="J7253" s="127" t="n">
        <f aca="false">M7253</f>
        <v>0</v>
      </c>
      <c r="L7253" s="108" t="n">
        <f aca="false">TRUNC(N7253-N7253*$O$2,2)</f>
        <v>9.48</v>
      </c>
      <c r="M7253" s="108" t="n">
        <f aca="false">TRUNC(O7253-O7253*$O$2,2)</f>
        <v>0</v>
      </c>
      <c r="N7253" s="0" t="s">
        <v>1634</v>
      </c>
      <c r="O7253" s="0" t="s">
        <v>1644</v>
      </c>
    </row>
    <row r="7254" customFormat="false" ht="12.75" hidden="false" customHeight="false" outlineLevel="0" collapsed="false">
      <c r="A7254" s="122" t="s">
        <v>1578</v>
      </c>
      <c r="B7254" s="123" t="n">
        <v>10362</v>
      </c>
      <c r="C7254" s="122" t="s">
        <v>50</v>
      </c>
      <c r="D7254" s="122" t="s">
        <v>1674</v>
      </c>
      <c r="E7254" s="124" t="s">
        <v>1642</v>
      </c>
      <c r="F7254" s="124"/>
      <c r="G7254" s="125" t="s">
        <v>24</v>
      </c>
      <c r="H7254" s="126" t="n">
        <v>0.0017496</v>
      </c>
      <c r="I7254" s="127" t="n">
        <f aca="false">L7254</f>
        <v>9.78</v>
      </c>
      <c r="J7254" s="127" t="n">
        <f aca="false">M7254</f>
        <v>0.01</v>
      </c>
      <c r="L7254" s="108" t="n">
        <f aca="false">TRUNC(N7254-N7254*$O$2,2)</f>
        <v>9.78</v>
      </c>
      <c r="M7254" s="108" t="n">
        <f aca="false">TRUNC(O7254-O7254*$O$2,2)</f>
        <v>0.01</v>
      </c>
      <c r="N7254" s="0" t="s">
        <v>1675</v>
      </c>
      <c r="O7254" s="0" t="s">
        <v>1678</v>
      </c>
    </row>
    <row r="7255" customFormat="false" ht="12.75" hidden="false" customHeight="false" outlineLevel="0" collapsed="false">
      <c r="A7255" s="122" t="s">
        <v>1578</v>
      </c>
      <c r="B7255" s="123" t="n">
        <v>4728</v>
      </c>
      <c r="C7255" s="122" t="s">
        <v>50</v>
      </c>
      <c r="D7255" s="122" t="s">
        <v>1667</v>
      </c>
      <c r="E7255" s="124" t="s">
        <v>1581</v>
      </c>
      <c r="F7255" s="124"/>
      <c r="G7255" s="125" t="s">
        <v>24</v>
      </c>
      <c r="H7255" s="126" t="n">
        <v>5.832E-005</v>
      </c>
      <c r="I7255" s="127" t="n">
        <f aca="false">L7255</f>
        <v>14.5</v>
      </c>
      <c r="J7255" s="127" t="n">
        <f aca="false">M7255</f>
        <v>0</v>
      </c>
      <c r="L7255" s="108" t="n">
        <f aca="false">TRUNC(N7255-N7255*$O$2,2)</f>
        <v>14.5</v>
      </c>
      <c r="M7255" s="108" t="n">
        <f aca="false">TRUNC(O7255-O7255*$O$2,2)</f>
        <v>0</v>
      </c>
      <c r="N7255" s="0" t="s">
        <v>1668</v>
      </c>
      <c r="O7255" s="0" t="s">
        <v>1635</v>
      </c>
    </row>
    <row r="7256" customFormat="false" ht="12.75" hidden="false" customHeight="false" outlineLevel="0" collapsed="false">
      <c r="A7256" s="115"/>
      <c r="B7256" s="115"/>
      <c r="C7256" s="115"/>
      <c r="D7256" s="115"/>
      <c r="E7256" s="115"/>
      <c r="F7256" s="116"/>
      <c r="G7256" s="115"/>
      <c r="H7256" s="116"/>
      <c r="I7256" s="115"/>
      <c r="J7256" s="116"/>
      <c r="L7256" s="108"/>
      <c r="M7256" s="108" t="n">
        <f aca="false">TRUNC(O7256-O7256*$O$2,2)</f>
        <v>6.61</v>
      </c>
      <c r="N7256" s="0" t="s">
        <v>1574</v>
      </c>
      <c r="O7256" s="0" t="n">
        <v>8.47</v>
      </c>
    </row>
    <row r="7257" customFormat="false" ht="12.75" hidden="false" customHeight="false" outlineLevel="0" collapsed="false">
      <c r="A7257" s="115"/>
      <c r="B7257" s="115"/>
      <c r="C7257" s="115"/>
      <c r="D7257" s="115"/>
      <c r="E7257" s="115"/>
      <c r="F7257" s="116"/>
      <c r="G7257" s="115"/>
      <c r="H7257" s="117" t="s">
        <v>1575</v>
      </c>
      <c r="I7257" s="117"/>
      <c r="J7257" s="118" t="n">
        <f aca="false">M7257</f>
        <v>44.42</v>
      </c>
      <c r="L7257" s="108" t="n">
        <f aca="false">TRUNC(N7257-N7257*$O$2,2)</f>
        <v>0</v>
      </c>
      <c r="M7257" s="108" t="n">
        <f aca="false">TRUNC(O7257-O7257*$O$2,2)</f>
        <v>44.42</v>
      </c>
      <c r="N7257" s="0" t="n">
        <v>0</v>
      </c>
      <c r="O7257" s="0" t="n">
        <v>56.92</v>
      </c>
    </row>
    <row r="7258" customFormat="false" ht="13.5" hidden="false" customHeight="false" outlineLevel="0" collapsed="false">
      <c r="A7258" s="30"/>
      <c r="B7258" s="30"/>
      <c r="C7258" s="30"/>
      <c r="D7258" s="30"/>
      <c r="E7258" s="30"/>
      <c r="F7258" s="30"/>
      <c r="G7258" s="30"/>
      <c r="H7258" s="119"/>
      <c r="I7258" s="30"/>
      <c r="J7258" s="120"/>
      <c r="L7258" s="108"/>
      <c r="M7258" s="108" t="n">
        <f aca="false">TRUNC(O7258-O7258*$O$2,2)</f>
        <v>826.32</v>
      </c>
      <c r="N7258" s="0" t="s">
        <v>1576</v>
      </c>
      <c r="O7258" s="0" t="n">
        <v>1058.71</v>
      </c>
    </row>
    <row r="7259" customFormat="false" ht="13.5" hidden="false" customHeight="false" outlineLevel="0" collapsed="false">
      <c r="A7259" s="121"/>
      <c r="B7259" s="121"/>
      <c r="C7259" s="121"/>
      <c r="D7259" s="121"/>
      <c r="E7259" s="121"/>
      <c r="F7259" s="121"/>
      <c r="G7259" s="121"/>
      <c r="H7259" s="121"/>
      <c r="I7259" s="121"/>
      <c r="J7259" s="121"/>
      <c r="L7259" s="108" t="n">
        <f aca="false">TRUNC(N7259-N7259*$O$2,2)</f>
        <v>0</v>
      </c>
      <c r="M7259" s="108" t="n">
        <f aca="false">TRUNC(O7259-O7259*$O$2,2)</f>
        <v>0</v>
      </c>
      <c r="N7259" s="0" t="n">
        <v>0</v>
      </c>
      <c r="O7259" s="0" t="n">
        <v>0</v>
      </c>
    </row>
    <row r="7260" customFormat="false" ht="15" hidden="false" customHeight="false" outlineLevel="0" collapsed="false">
      <c r="A7260" s="98" t="s">
        <v>1097</v>
      </c>
      <c r="B7260" s="99" t="s">
        <v>8</v>
      </c>
      <c r="C7260" s="98" t="s">
        <v>9</v>
      </c>
      <c r="D7260" s="98" t="s">
        <v>10</v>
      </c>
      <c r="E7260" s="100" t="s">
        <v>1565</v>
      </c>
      <c r="F7260" s="100"/>
      <c r="G7260" s="101" t="s">
        <v>11</v>
      </c>
      <c r="H7260" s="99" t="s">
        <v>12</v>
      </c>
      <c r="I7260" s="99" t="s">
        <v>13</v>
      </c>
      <c r="J7260" s="99" t="s">
        <v>15</v>
      </c>
      <c r="L7260" s="108"/>
      <c r="M7260" s="108"/>
    </row>
    <row r="7261" customFormat="false" ht="26.45" hidden="false" customHeight="true" outlineLevel="0" collapsed="false">
      <c r="A7261" s="102" t="s">
        <v>1566</v>
      </c>
      <c r="B7261" s="103" t="s">
        <v>1098</v>
      </c>
      <c r="C7261" s="102" t="s">
        <v>50</v>
      </c>
      <c r="D7261" s="102" t="s">
        <v>1099</v>
      </c>
      <c r="E7261" s="104" t="s">
        <v>3766</v>
      </c>
      <c r="F7261" s="104"/>
      <c r="G7261" s="105" t="s">
        <v>24</v>
      </c>
      <c r="H7261" s="106" t="n">
        <v>1</v>
      </c>
      <c r="I7261" s="107" t="n">
        <f aca="false">L7261</f>
        <v>10.6</v>
      </c>
      <c r="J7261" s="107" t="n">
        <f aca="false">M7261</f>
        <v>10.6</v>
      </c>
      <c r="L7261" s="108" t="n">
        <f aca="false">TRUNC(N7261-N7261*$O$2,2)</f>
        <v>10.6</v>
      </c>
      <c r="M7261" s="108" t="n">
        <f aca="false">TRUNC(O7261-O7261*$O$2,2)</f>
        <v>10.6</v>
      </c>
      <c r="N7261" s="0" t="n">
        <v>13.59</v>
      </c>
      <c r="O7261" s="0" t="n">
        <v>13.59</v>
      </c>
    </row>
    <row r="7262" customFormat="false" ht="15" hidden="false" customHeight="false" outlineLevel="0" collapsed="false">
      <c r="A7262" s="98"/>
      <c r="B7262" s="99" t="s">
        <v>8</v>
      </c>
      <c r="C7262" s="98" t="s">
        <v>9</v>
      </c>
      <c r="D7262" s="98" t="s">
        <v>10</v>
      </c>
      <c r="E7262" s="100" t="s">
        <v>1565</v>
      </c>
      <c r="F7262" s="100"/>
      <c r="G7262" s="101" t="s">
        <v>11</v>
      </c>
      <c r="H7262" s="99" t="s">
        <v>12</v>
      </c>
      <c r="I7262" s="99" t="s">
        <v>13</v>
      </c>
      <c r="J7262" s="99" t="s">
        <v>15</v>
      </c>
      <c r="L7262" s="108"/>
      <c r="M7262" s="108"/>
    </row>
    <row r="7263" customFormat="false" ht="25.5" hidden="false" customHeight="false" outlineLevel="0" collapsed="false">
      <c r="A7263" s="122" t="s">
        <v>1578</v>
      </c>
      <c r="B7263" s="123" t="s">
        <v>1744</v>
      </c>
      <c r="C7263" s="122" t="s">
        <v>50</v>
      </c>
      <c r="D7263" s="122" t="s">
        <v>1745</v>
      </c>
      <c r="E7263" s="124" t="s">
        <v>1609</v>
      </c>
      <c r="F7263" s="124"/>
      <c r="G7263" s="125" t="s">
        <v>1610</v>
      </c>
      <c r="H7263" s="126" t="n">
        <v>0.3</v>
      </c>
      <c r="I7263" s="127" t="n">
        <f aca="false">L7263</f>
        <v>14.93</v>
      </c>
      <c r="J7263" s="127" t="n">
        <f aca="false">M7263</f>
        <v>4.47</v>
      </c>
      <c r="L7263" s="108" t="n">
        <f aca="false">TRUNC(N7263-N7263*$O$2,2)</f>
        <v>14.93</v>
      </c>
      <c r="M7263" s="108" t="n">
        <f aca="false">TRUNC(O7263-O7263*$O$2,2)</f>
        <v>4.47</v>
      </c>
      <c r="N7263" s="0" t="s">
        <v>1746</v>
      </c>
      <c r="O7263" s="0" t="s">
        <v>3751</v>
      </c>
    </row>
    <row r="7264" customFormat="false" ht="25.5" hidden="false" customHeight="false" outlineLevel="0" collapsed="false">
      <c r="A7264" s="109" t="s">
        <v>1566</v>
      </c>
      <c r="B7264" s="110" t="n">
        <v>10549</v>
      </c>
      <c r="C7264" s="109" t="s">
        <v>50</v>
      </c>
      <c r="D7264" s="109" t="s">
        <v>1620</v>
      </c>
      <c r="E7264" s="111" t="s">
        <v>1621</v>
      </c>
      <c r="F7264" s="111"/>
      <c r="G7264" s="112" t="s">
        <v>1610</v>
      </c>
      <c r="H7264" s="113" t="n">
        <v>0.3</v>
      </c>
      <c r="I7264" s="114" t="n">
        <f aca="false">L7264</f>
        <v>2.95</v>
      </c>
      <c r="J7264" s="114" t="n">
        <f aca="false">M7264</f>
        <v>0.88</v>
      </c>
      <c r="L7264" s="108" t="n">
        <f aca="false">TRUNC(N7264-N7264*$O$2,2)</f>
        <v>2.95</v>
      </c>
      <c r="M7264" s="108" t="n">
        <f aca="false">TRUNC(O7264-O7264*$O$2,2)</f>
        <v>0.88</v>
      </c>
      <c r="N7264" s="0" t="s">
        <v>1622</v>
      </c>
      <c r="O7264" s="0" t="s">
        <v>2804</v>
      </c>
    </row>
    <row r="7265" customFormat="false" ht="25.5" hidden="false" customHeight="false" outlineLevel="0" collapsed="false">
      <c r="A7265" s="122" t="s">
        <v>1578</v>
      </c>
      <c r="B7265" s="123" t="s">
        <v>1616</v>
      </c>
      <c r="C7265" s="122" t="s">
        <v>50</v>
      </c>
      <c r="D7265" s="122" t="s">
        <v>1617</v>
      </c>
      <c r="E7265" s="124" t="s">
        <v>1609</v>
      </c>
      <c r="F7265" s="124"/>
      <c r="G7265" s="125" t="s">
        <v>1610</v>
      </c>
      <c r="H7265" s="126" t="n">
        <v>0.3</v>
      </c>
      <c r="I7265" s="127" t="n">
        <f aca="false">L7265</f>
        <v>10.65</v>
      </c>
      <c r="J7265" s="127" t="n">
        <f aca="false">M7265</f>
        <v>3.19</v>
      </c>
      <c r="L7265" s="108" t="n">
        <f aca="false">TRUNC(N7265-N7265*$O$2,2)</f>
        <v>10.65</v>
      </c>
      <c r="M7265" s="108" t="n">
        <f aca="false">TRUNC(O7265-O7265*$O$2,2)</f>
        <v>3.19</v>
      </c>
      <c r="N7265" s="0" t="s">
        <v>1618</v>
      </c>
      <c r="O7265" s="0" t="s">
        <v>2809</v>
      </c>
    </row>
    <row r="7266" customFormat="false" ht="25.5" hidden="false" customHeight="false" outlineLevel="0" collapsed="false">
      <c r="A7266" s="109" t="s">
        <v>1566</v>
      </c>
      <c r="B7266" s="110" t="n">
        <v>10552</v>
      </c>
      <c r="C7266" s="109" t="s">
        <v>50</v>
      </c>
      <c r="D7266" s="109" t="s">
        <v>1734</v>
      </c>
      <c r="E7266" s="111" t="s">
        <v>1621</v>
      </c>
      <c r="F7266" s="111"/>
      <c r="G7266" s="112" t="s">
        <v>1610</v>
      </c>
      <c r="H7266" s="113" t="n">
        <v>0.3</v>
      </c>
      <c r="I7266" s="114" t="n">
        <f aca="false">L7266</f>
        <v>2.84</v>
      </c>
      <c r="J7266" s="114" t="n">
        <f aca="false">M7266</f>
        <v>0.85</v>
      </c>
      <c r="L7266" s="108" t="n">
        <f aca="false">TRUNC(N7266-N7266*$O$2,2)</f>
        <v>2.84</v>
      </c>
      <c r="M7266" s="108" t="n">
        <f aca="false">TRUNC(O7266-O7266*$O$2,2)</f>
        <v>0.85</v>
      </c>
      <c r="N7266" s="0" t="s">
        <v>1735</v>
      </c>
      <c r="O7266" s="0" t="s">
        <v>3185</v>
      </c>
    </row>
    <row r="7267" customFormat="false" ht="25.5" hidden="false" customHeight="false" outlineLevel="0" collapsed="false">
      <c r="A7267" s="122" t="s">
        <v>1578</v>
      </c>
      <c r="B7267" s="123" t="s">
        <v>2083</v>
      </c>
      <c r="C7267" s="122" t="s">
        <v>50</v>
      </c>
      <c r="D7267" s="122" t="s">
        <v>2084</v>
      </c>
      <c r="E7267" s="124" t="s">
        <v>1581</v>
      </c>
      <c r="F7267" s="124"/>
      <c r="G7267" s="125" t="s">
        <v>24</v>
      </c>
      <c r="H7267" s="126" t="n">
        <v>1</v>
      </c>
      <c r="I7267" s="127" t="n">
        <f aca="false">L7267</f>
        <v>1.22</v>
      </c>
      <c r="J7267" s="127" t="n">
        <f aca="false">M7267</f>
        <v>1.22</v>
      </c>
      <c r="L7267" s="108" t="n">
        <f aca="false">TRUNC(N7267-N7267*$O$2,2)</f>
        <v>1.22</v>
      </c>
      <c r="M7267" s="108" t="n">
        <f aca="false">TRUNC(O7267-O7267*$O$2,2)</f>
        <v>1.22</v>
      </c>
      <c r="N7267" s="0" t="s">
        <v>2085</v>
      </c>
      <c r="O7267" s="0" t="s">
        <v>2085</v>
      </c>
    </row>
    <row r="7268" customFormat="false" ht="13.9" hidden="false" customHeight="true" outlineLevel="0" collapsed="false">
      <c r="A7268" s="134" t="s">
        <v>1630</v>
      </c>
      <c r="B7268" s="134"/>
      <c r="C7268" s="134"/>
      <c r="D7268" s="134"/>
      <c r="E7268" s="134"/>
      <c r="F7268" s="134"/>
      <c r="G7268" s="134"/>
      <c r="H7268" s="134"/>
      <c r="I7268" s="134"/>
      <c r="J7268" s="134"/>
      <c r="L7268" s="108" t="n">
        <f aca="false">TRUNC(N7268-N7268*$O$2,2)</f>
        <v>0</v>
      </c>
      <c r="M7268" s="108" t="n">
        <f aca="false">TRUNC(O7268-O7268*$O$2,2)</f>
        <v>0</v>
      </c>
      <c r="N7268" s="0" t="n">
        <v>0</v>
      </c>
      <c r="O7268" s="0" t="n">
        <v>0</v>
      </c>
    </row>
    <row r="7269" customFormat="false" ht="15" hidden="false" customHeight="false" outlineLevel="0" collapsed="false">
      <c r="A7269" s="98"/>
      <c r="B7269" s="99" t="s">
        <v>8</v>
      </c>
      <c r="C7269" s="98" t="s">
        <v>9</v>
      </c>
      <c r="D7269" s="98" t="s">
        <v>10</v>
      </c>
      <c r="E7269" s="100" t="s">
        <v>1565</v>
      </c>
      <c r="F7269" s="100"/>
      <c r="G7269" s="101" t="s">
        <v>11</v>
      </c>
      <c r="H7269" s="99" t="s">
        <v>12</v>
      </c>
      <c r="I7269" s="99" t="s">
        <v>13</v>
      </c>
      <c r="J7269" s="99" t="s">
        <v>15</v>
      </c>
      <c r="L7269" s="108"/>
      <c r="M7269" s="108"/>
    </row>
    <row r="7270" customFormat="false" ht="12.75" hidden="false" customHeight="false" outlineLevel="0" collapsed="false">
      <c r="A7270" s="122" t="s">
        <v>1578</v>
      </c>
      <c r="B7270" s="123" t="n">
        <v>1651</v>
      </c>
      <c r="C7270" s="122" t="s">
        <v>50</v>
      </c>
      <c r="D7270" s="122" t="s">
        <v>1638</v>
      </c>
      <c r="E7270" s="124" t="s">
        <v>1581</v>
      </c>
      <c r="F7270" s="124"/>
      <c r="G7270" s="125" t="s">
        <v>1639</v>
      </c>
      <c r="H7270" s="126" t="n">
        <v>0.00048</v>
      </c>
      <c r="I7270" s="127" t="n">
        <f aca="false">L7270</f>
        <v>4.95</v>
      </c>
      <c r="J7270" s="127" t="n">
        <f aca="false">M7270</f>
        <v>0</v>
      </c>
      <c r="L7270" s="108" t="n">
        <f aca="false">TRUNC(N7270-N7270*$O$2,2)</f>
        <v>4.95</v>
      </c>
      <c r="M7270" s="108" t="n">
        <f aca="false">TRUNC(O7270-O7270*$O$2,2)</f>
        <v>0</v>
      </c>
      <c r="N7270" s="0" t="s">
        <v>1640</v>
      </c>
      <c r="O7270" s="0" t="s">
        <v>1635</v>
      </c>
    </row>
    <row r="7271" customFormat="false" ht="25.5" hidden="false" customHeight="false" outlineLevel="0" collapsed="false">
      <c r="A7271" s="122" t="s">
        <v>1578</v>
      </c>
      <c r="B7271" s="123" t="s">
        <v>1744</v>
      </c>
      <c r="C7271" s="122" t="s">
        <v>50</v>
      </c>
      <c r="D7271" s="122" t="s">
        <v>1745</v>
      </c>
      <c r="E7271" s="124" t="s">
        <v>1609</v>
      </c>
      <c r="F7271" s="124"/>
      <c r="G7271" s="125" t="s">
        <v>1610</v>
      </c>
      <c r="H7271" s="126" t="n">
        <v>0.3</v>
      </c>
      <c r="I7271" s="127" t="n">
        <f aca="false">L7271</f>
        <v>14.93</v>
      </c>
      <c r="J7271" s="127" t="n">
        <f aca="false">M7271</f>
        <v>4.47</v>
      </c>
      <c r="L7271" s="108" t="n">
        <f aca="false">TRUNC(N7271-N7271*$O$2,2)</f>
        <v>14.93</v>
      </c>
      <c r="M7271" s="108" t="n">
        <f aca="false">TRUNC(O7271-O7271*$O$2,2)</f>
        <v>4.47</v>
      </c>
      <c r="N7271" s="0" t="s">
        <v>1746</v>
      </c>
      <c r="O7271" s="0" t="s">
        <v>3751</v>
      </c>
    </row>
    <row r="7272" customFormat="false" ht="25.5" hidden="false" customHeight="false" outlineLevel="0" collapsed="false">
      <c r="A7272" s="122" t="s">
        <v>1578</v>
      </c>
      <c r="B7272" s="123" t="s">
        <v>1616</v>
      </c>
      <c r="C7272" s="122" t="s">
        <v>50</v>
      </c>
      <c r="D7272" s="122" t="s">
        <v>1617</v>
      </c>
      <c r="E7272" s="124" t="s">
        <v>1609</v>
      </c>
      <c r="F7272" s="124"/>
      <c r="G7272" s="125" t="s">
        <v>1610</v>
      </c>
      <c r="H7272" s="126" t="n">
        <v>0.3</v>
      </c>
      <c r="I7272" s="127" t="n">
        <f aca="false">L7272</f>
        <v>10.65</v>
      </c>
      <c r="J7272" s="127" t="n">
        <f aca="false">M7272</f>
        <v>3.19</v>
      </c>
      <c r="L7272" s="108" t="n">
        <f aca="false">TRUNC(N7272-N7272*$O$2,2)</f>
        <v>10.65</v>
      </c>
      <c r="M7272" s="108" t="n">
        <f aca="false">TRUNC(O7272-O7272*$O$2,2)</f>
        <v>3.19</v>
      </c>
      <c r="N7272" s="0" t="s">
        <v>1618</v>
      </c>
      <c r="O7272" s="0" t="s">
        <v>2809</v>
      </c>
    </row>
    <row r="7273" customFormat="false" ht="12.75" hidden="false" customHeight="false" outlineLevel="0" collapsed="false">
      <c r="A7273" s="122" t="s">
        <v>1578</v>
      </c>
      <c r="B7273" s="123" t="n">
        <v>2378</v>
      </c>
      <c r="C7273" s="122" t="s">
        <v>50</v>
      </c>
      <c r="D7273" s="122" t="s">
        <v>1657</v>
      </c>
      <c r="E7273" s="124" t="s">
        <v>1581</v>
      </c>
      <c r="F7273" s="124"/>
      <c r="G7273" s="125" t="s">
        <v>24</v>
      </c>
      <c r="H7273" s="126" t="n">
        <v>0.04785</v>
      </c>
      <c r="I7273" s="127" t="n">
        <f aca="false">L7273</f>
        <v>3.51</v>
      </c>
      <c r="J7273" s="127" t="n">
        <f aca="false">M7273</f>
        <v>0.16</v>
      </c>
      <c r="L7273" s="108" t="n">
        <f aca="false">TRUNC(N7273-N7273*$O$2,2)</f>
        <v>3.51</v>
      </c>
      <c r="M7273" s="108" t="n">
        <f aca="false">TRUNC(O7273-O7273*$O$2,2)</f>
        <v>0.16</v>
      </c>
      <c r="N7273" s="0" t="s">
        <v>1658</v>
      </c>
      <c r="O7273" s="0" t="s">
        <v>1993</v>
      </c>
    </row>
    <row r="7274" customFormat="false" ht="25.5" hidden="false" customHeight="false" outlineLevel="0" collapsed="false">
      <c r="A7274" s="122" t="s">
        <v>1578</v>
      </c>
      <c r="B7274" s="123" t="s">
        <v>1654</v>
      </c>
      <c r="C7274" s="122" t="s">
        <v>50</v>
      </c>
      <c r="D7274" s="122" t="s">
        <v>1655</v>
      </c>
      <c r="E7274" s="124" t="s">
        <v>1581</v>
      </c>
      <c r="F7274" s="124"/>
      <c r="G7274" s="125" t="s">
        <v>24</v>
      </c>
      <c r="H7274" s="126" t="n">
        <v>0.00036</v>
      </c>
      <c r="I7274" s="127" t="n">
        <f aca="false">L7274</f>
        <v>10.53</v>
      </c>
      <c r="J7274" s="127" t="n">
        <f aca="false">M7274</f>
        <v>0</v>
      </c>
      <c r="L7274" s="108" t="n">
        <f aca="false">TRUNC(N7274-N7274*$O$2,2)</f>
        <v>10.53</v>
      </c>
      <c r="M7274" s="108" t="n">
        <f aca="false">TRUNC(O7274-O7274*$O$2,2)</f>
        <v>0</v>
      </c>
      <c r="N7274" s="0" t="s">
        <v>1656</v>
      </c>
      <c r="O7274" s="0" t="s">
        <v>1635</v>
      </c>
    </row>
    <row r="7275" customFormat="false" ht="12.75" hidden="false" customHeight="false" outlineLevel="0" collapsed="false">
      <c r="A7275" s="122" t="s">
        <v>1578</v>
      </c>
      <c r="B7275" s="123" t="n">
        <v>158</v>
      </c>
      <c r="C7275" s="122" t="s">
        <v>50</v>
      </c>
      <c r="D7275" s="122" t="s">
        <v>1676</v>
      </c>
      <c r="E7275" s="124" t="s">
        <v>1581</v>
      </c>
      <c r="F7275" s="124"/>
      <c r="G7275" s="125" t="s">
        <v>24</v>
      </c>
      <c r="H7275" s="126" t="n">
        <v>0.06108</v>
      </c>
      <c r="I7275" s="127" t="n">
        <f aca="false">L7275</f>
        <v>10.92</v>
      </c>
      <c r="J7275" s="127" t="n">
        <f aca="false">M7275</f>
        <v>0.66</v>
      </c>
      <c r="L7275" s="108" t="n">
        <f aca="false">TRUNC(N7275-N7275*$O$2,2)</f>
        <v>10.92</v>
      </c>
      <c r="M7275" s="108" t="n">
        <f aca="false">TRUNC(O7275-O7275*$O$2,2)</f>
        <v>0.66</v>
      </c>
      <c r="N7275" s="0" t="s">
        <v>1677</v>
      </c>
      <c r="O7275" s="0" t="s">
        <v>1955</v>
      </c>
    </row>
    <row r="7276" customFormat="false" ht="25.5" hidden="false" customHeight="false" outlineLevel="0" collapsed="false">
      <c r="A7276" s="122" t="s">
        <v>1578</v>
      </c>
      <c r="B7276" s="123" t="s">
        <v>1631</v>
      </c>
      <c r="C7276" s="122" t="s">
        <v>50</v>
      </c>
      <c r="D7276" s="122" t="s">
        <v>1632</v>
      </c>
      <c r="E7276" s="124" t="s">
        <v>1581</v>
      </c>
      <c r="F7276" s="124"/>
      <c r="G7276" s="125" t="s">
        <v>1633</v>
      </c>
      <c r="H7276" s="126" t="n">
        <v>0.00138</v>
      </c>
      <c r="I7276" s="127" t="n">
        <f aca="false">L7276</f>
        <v>9.48</v>
      </c>
      <c r="J7276" s="127" t="n">
        <f aca="false">M7276</f>
        <v>0</v>
      </c>
      <c r="L7276" s="108" t="n">
        <f aca="false">TRUNC(N7276-N7276*$O$2,2)</f>
        <v>9.48</v>
      </c>
      <c r="M7276" s="108" t="n">
        <f aca="false">TRUNC(O7276-O7276*$O$2,2)</f>
        <v>0</v>
      </c>
      <c r="N7276" s="0" t="s">
        <v>1634</v>
      </c>
      <c r="O7276" s="0" t="s">
        <v>1644</v>
      </c>
    </row>
    <row r="7277" customFormat="false" ht="12.75" hidden="false" customHeight="false" outlineLevel="0" collapsed="false">
      <c r="A7277" s="122" t="s">
        <v>1578</v>
      </c>
      <c r="B7277" s="123" t="n">
        <v>11240</v>
      </c>
      <c r="C7277" s="122" t="s">
        <v>50</v>
      </c>
      <c r="D7277" s="122" t="s">
        <v>1782</v>
      </c>
      <c r="E7277" s="124" t="s">
        <v>1581</v>
      </c>
      <c r="F7277" s="124"/>
      <c r="G7277" s="125" t="s">
        <v>24</v>
      </c>
      <c r="H7277" s="126" t="n">
        <v>6E-005</v>
      </c>
      <c r="I7277" s="127" t="n">
        <f aca="false">L7277</f>
        <v>37.22</v>
      </c>
      <c r="J7277" s="127" t="n">
        <f aca="false">M7277</f>
        <v>0</v>
      </c>
      <c r="L7277" s="108" t="n">
        <f aca="false">TRUNC(N7277-N7277*$O$2,2)</f>
        <v>37.22</v>
      </c>
      <c r="M7277" s="108" t="n">
        <f aca="false">TRUNC(O7277-O7277*$O$2,2)</f>
        <v>0</v>
      </c>
      <c r="N7277" s="0" t="s">
        <v>1783</v>
      </c>
      <c r="O7277" s="0" t="s">
        <v>1635</v>
      </c>
    </row>
    <row r="7278" customFormat="false" ht="25.5" hidden="false" customHeight="false" outlineLevel="0" collapsed="false">
      <c r="A7278" s="122" t="s">
        <v>1578</v>
      </c>
      <c r="B7278" s="123" t="s">
        <v>2083</v>
      </c>
      <c r="C7278" s="122" t="s">
        <v>50</v>
      </c>
      <c r="D7278" s="122" t="s">
        <v>2084</v>
      </c>
      <c r="E7278" s="124" t="s">
        <v>1581</v>
      </c>
      <c r="F7278" s="124"/>
      <c r="G7278" s="125" t="s">
        <v>24</v>
      </c>
      <c r="H7278" s="126" t="n">
        <v>1</v>
      </c>
      <c r="I7278" s="127" t="n">
        <f aca="false">L7278</f>
        <v>1.22</v>
      </c>
      <c r="J7278" s="127" t="n">
        <f aca="false">M7278</f>
        <v>1.22</v>
      </c>
      <c r="L7278" s="108" t="n">
        <f aca="false">TRUNC(N7278-N7278*$O$2,2)</f>
        <v>1.22</v>
      </c>
      <c r="M7278" s="108" t="n">
        <f aca="false">TRUNC(O7278-O7278*$O$2,2)</f>
        <v>1.22</v>
      </c>
      <c r="N7278" s="0" t="s">
        <v>2085</v>
      </c>
      <c r="O7278" s="0" t="s">
        <v>2085</v>
      </c>
    </row>
    <row r="7279" customFormat="false" ht="12.75" hidden="false" customHeight="false" outlineLevel="0" collapsed="false">
      <c r="A7279" s="122" t="s">
        <v>1578</v>
      </c>
      <c r="B7279" s="123" t="n">
        <v>10596</v>
      </c>
      <c r="C7279" s="122" t="s">
        <v>50</v>
      </c>
      <c r="D7279" s="122" t="s">
        <v>1672</v>
      </c>
      <c r="E7279" s="124" t="s">
        <v>1581</v>
      </c>
      <c r="F7279" s="124"/>
      <c r="G7279" s="125" t="s">
        <v>24</v>
      </c>
      <c r="H7279" s="126" t="n">
        <v>0.0027</v>
      </c>
      <c r="I7279" s="127" t="n">
        <f aca="false">L7279</f>
        <v>3.82</v>
      </c>
      <c r="J7279" s="127" t="n">
        <f aca="false">M7279</f>
        <v>0</v>
      </c>
      <c r="L7279" s="108" t="n">
        <f aca="false">TRUNC(N7279-N7279*$O$2,2)</f>
        <v>3.82</v>
      </c>
      <c r="M7279" s="108" t="n">
        <f aca="false">TRUNC(O7279-O7279*$O$2,2)</f>
        <v>0</v>
      </c>
      <c r="N7279" s="0" t="s">
        <v>1673</v>
      </c>
      <c r="O7279" s="0" t="s">
        <v>1644</v>
      </c>
    </row>
    <row r="7280" customFormat="false" ht="12.75" hidden="false" customHeight="false" outlineLevel="0" collapsed="false">
      <c r="A7280" s="122" t="s">
        <v>1578</v>
      </c>
      <c r="B7280" s="123" t="n">
        <v>11242</v>
      </c>
      <c r="C7280" s="122" t="s">
        <v>50</v>
      </c>
      <c r="D7280" s="122" t="s">
        <v>1829</v>
      </c>
      <c r="E7280" s="124" t="s">
        <v>1581</v>
      </c>
      <c r="F7280" s="124"/>
      <c r="G7280" s="125" t="s">
        <v>24</v>
      </c>
      <c r="H7280" s="126" t="n">
        <v>3E-005</v>
      </c>
      <c r="I7280" s="127" t="n">
        <f aca="false">L7280</f>
        <v>26.53</v>
      </c>
      <c r="J7280" s="127" t="n">
        <f aca="false">M7280</f>
        <v>0</v>
      </c>
      <c r="L7280" s="108" t="n">
        <f aca="false">TRUNC(N7280-N7280*$O$2,2)</f>
        <v>26.53</v>
      </c>
      <c r="M7280" s="108" t="n">
        <f aca="false">TRUNC(O7280-O7280*$O$2,2)</f>
        <v>0</v>
      </c>
      <c r="N7280" s="0" t="s">
        <v>1830</v>
      </c>
      <c r="O7280" s="0" t="s">
        <v>1635</v>
      </c>
    </row>
    <row r="7281" customFormat="false" ht="25.5" hidden="false" customHeight="false" outlineLevel="0" collapsed="false">
      <c r="A7281" s="122" t="s">
        <v>1578</v>
      </c>
      <c r="B7281" s="123" t="s">
        <v>1645</v>
      </c>
      <c r="C7281" s="122" t="s">
        <v>50</v>
      </c>
      <c r="D7281" s="122" t="s">
        <v>1646</v>
      </c>
      <c r="E7281" s="124" t="s">
        <v>1581</v>
      </c>
      <c r="F7281" s="124"/>
      <c r="G7281" s="125" t="s">
        <v>24</v>
      </c>
      <c r="H7281" s="126" t="n">
        <v>6E-005</v>
      </c>
      <c r="I7281" s="127" t="n">
        <f aca="false">L7281</f>
        <v>140.49</v>
      </c>
      <c r="J7281" s="127" t="n">
        <f aca="false">M7281</f>
        <v>0</v>
      </c>
      <c r="L7281" s="108" t="n">
        <f aca="false">TRUNC(N7281-N7281*$O$2,2)</f>
        <v>140.49</v>
      </c>
      <c r="M7281" s="108" t="n">
        <f aca="false">TRUNC(O7281-O7281*$O$2,2)</f>
        <v>0</v>
      </c>
      <c r="N7281" s="0" t="s">
        <v>1647</v>
      </c>
      <c r="O7281" s="0" t="s">
        <v>1644</v>
      </c>
    </row>
    <row r="7282" customFormat="false" ht="12.75" hidden="false" customHeight="false" outlineLevel="0" collapsed="false">
      <c r="A7282" s="122" t="s">
        <v>1578</v>
      </c>
      <c r="B7282" s="123" t="n">
        <v>10788</v>
      </c>
      <c r="C7282" s="122" t="s">
        <v>50</v>
      </c>
      <c r="D7282" s="122" t="s">
        <v>1650</v>
      </c>
      <c r="E7282" s="124" t="s">
        <v>1581</v>
      </c>
      <c r="F7282" s="124"/>
      <c r="G7282" s="125" t="s">
        <v>24</v>
      </c>
      <c r="H7282" s="126" t="n">
        <v>6E-005</v>
      </c>
      <c r="I7282" s="127" t="n">
        <f aca="false">L7282</f>
        <v>28.8</v>
      </c>
      <c r="J7282" s="127" t="n">
        <f aca="false">M7282</f>
        <v>0</v>
      </c>
      <c r="L7282" s="108" t="n">
        <f aca="false">TRUNC(N7282-N7282*$O$2,2)</f>
        <v>28.8</v>
      </c>
      <c r="M7282" s="108" t="n">
        <f aca="false">TRUNC(O7282-O7282*$O$2,2)</f>
        <v>0</v>
      </c>
      <c r="N7282" s="0" t="s">
        <v>1651</v>
      </c>
      <c r="O7282" s="0" t="s">
        <v>1635</v>
      </c>
    </row>
    <row r="7283" customFormat="false" ht="25.5" hidden="false" customHeight="false" outlineLevel="0" collapsed="false">
      <c r="A7283" s="122" t="s">
        <v>1578</v>
      </c>
      <c r="B7283" s="123" t="s">
        <v>1659</v>
      </c>
      <c r="C7283" s="122" t="s">
        <v>50</v>
      </c>
      <c r="D7283" s="122" t="s">
        <v>1660</v>
      </c>
      <c r="E7283" s="124" t="s">
        <v>1581</v>
      </c>
      <c r="F7283" s="124"/>
      <c r="G7283" s="125" t="s">
        <v>1633</v>
      </c>
      <c r="H7283" s="126" t="n">
        <v>0.00045</v>
      </c>
      <c r="I7283" s="127" t="n">
        <f aca="false">L7283</f>
        <v>50.57</v>
      </c>
      <c r="J7283" s="127" t="n">
        <f aca="false">M7283</f>
        <v>0.01</v>
      </c>
      <c r="L7283" s="108" t="n">
        <f aca="false">TRUNC(N7283-N7283*$O$2,2)</f>
        <v>50.57</v>
      </c>
      <c r="M7283" s="108" t="n">
        <f aca="false">TRUNC(O7283-O7283*$O$2,2)</f>
        <v>0.01</v>
      </c>
      <c r="N7283" s="0" t="s">
        <v>1661</v>
      </c>
      <c r="O7283" s="0" t="s">
        <v>1678</v>
      </c>
    </row>
    <row r="7284" customFormat="false" ht="12.75" hidden="false" customHeight="false" outlineLevel="0" collapsed="false">
      <c r="A7284" s="122" t="s">
        <v>1578</v>
      </c>
      <c r="B7284" s="123" t="n">
        <v>11241</v>
      </c>
      <c r="C7284" s="122" t="s">
        <v>50</v>
      </c>
      <c r="D7284" s="122" t="s">
        <v>1836</v>
      </c>
      <c r="E7284" s="124" t="s">
        <v>1581</v>
      </c>
      <c r="F7284" s="124"/>
      <c r="G7284" s="125" t="s">
        <v>24</v>
      </c>
      <c r="H7284" s="126" t="n">
        <v>6E-005</v>
      </c>
      <c r="I7284" s="127" t="n">
        <f aca="false">L7284</f>
        <v>127.22</v>
      </c>
      <c r="J7284" s="127" t="n">
        <f aca="false">M7284</f>
        <v>0</v>
      </c>
      <c r="L7284" s="108" t="n">
        <f aca="false">TRUNC(N7284-N7284*$O$2,2)</f>
        <v>127.22</v>
      </c>
      <c r="M7284" s="108" t="n">
        <f aca="false">TRUNC(O7284-O7284*$O$2,2)</f>
        <v>0</v>
      </c>
      <c r="N7284" s="0" t="s">
        <v>1837</v>
      </c>
      <c r="O7284" s="0" t="s">
        <v>1635</v>
      </c>
    </row>
    <row r="7285" customFormat="false" ht="25.5" hidden="false" customHeight="false" outlineLevel="0" collapsed="false">
      <c r="A7285" s="122" t="s">
        <v>1578</v>
      </c>
      <c r="B7285" s="123" t="n">
        <v>10761</v>
      </c>
      <c r="C7285" s="122" t="s">
        <v>50</v>
      </c>
      <c r="D7285" s="122" t="s">
        <v>1641</v>
      </c>
      <c r="E7285" s="124" t="s">
        <v>1642</v>
      </c>
      <c r="F7285" s="124"/>
      <c r="G7285" s="125" t="s">
        <v>24</v>
      </c>
      <c r="H7285" s="126" t="n">
        <v>0.06108</v>
      </c>
      <c r="I7285" s="127" t="n">
        <f aca="false">L7285</f>
        <v>3.9</v>
      </c>
      <c r="J7285" s="127" t="n">
        <f aca="false">M7285</f>
        <v>0.23</v>
      </c>
      <c r="L7285" s="108" t="n">
        <f aca="false">TRUNC(N7285-N7285*$O$2,2)</f>
        <v>3.9</v>
      </c>
      <c r="M7285" s="108" t="n">
        <f aca="false">TRUNC(O7285-O7285*$O$2,2)</f>
        <v>0.23</v>
      </c>
      <c r="N7285" s="0" t="s">
        <v>1643</v>
      </c>
      <c r="O7285" s="0" t="s">
        <v>1808</v>
      </c>
    </row>
    <row r="7286" customFormat="false" ht="12.75" hidden="false" customHeight="false" outlineLevel="0" collapsed="false">
      <c r="A7286" s="122" t="s">
        <v>1578</v>
      </c>
      <c r="B7286" s="123" t="n">
        <v>4729</v>
      </c>
      <c r="C7286" s="122" t="s">
        <v>50</v>
      </c>
      <c r="D7286" s="122" t="s">
        <v>1636</v>
      </c>
      <c r="E7286" s="124" t="s">
        <v>1581</v>
      </c>
      <c r="F7286" s="124"/>
      <c r="G7286" s="125" t="s">
        <v>24</v>
      </c>
      <c r="H7286" s="126" t="n">
        <v>3E-005</v>
      </c>
      <c r="I7286" s="127" t="n">
        <f aca="false">L7286</f>
        <v>24.58</v>
      </c>
      <c r="J7286" s="127" t="n">
        <f aca="false">M7286</f>
        <v>0</v>
      </c>
      <c r="L7286" s="108" t="n">
        <f aca="false">TRUNC(N7286-N7286*$O$2,2)</f>
        <v>24.58</v>
      </c>
      <c r="M7286" s="108" t="n">
        <f aca="false">TRUNC(O7286-O7286*$O$2,2)</f>
        <v>0</v>
      </c>
      <c r="N7286" s="0" t="s">
        <v>1637</v>
      </c>
      <c r="O7286" s="0" t="s">
        <v>1635</v>
      </c>
    </row>
    <row r="7287" customFormat="false" ht="25.5" hidden="false" customHeight="false" outlineLevel="0" collapsed="false">
      <c r="A7287" s="122" t="s">
        <v>1578</v>
      </c>
      <c r="B7287" s="123" t="s">
        <v>1664</v>
      </c>
      <c r="C7287" s="122" t="s">
        <v>50</v>
      </c>
      <c r="D7287" s="122" t="s">
        <v>1665</v>
      </c>
      <c r="E7287" s="124" t="s">
        <v>1581</v>
      </c>
      <c r="F7287" s="124"/>
      <c r="G7287" s="125" t="s">
        <v>24</v>
      </c>
      <c r="H7287" s="126" t="n">
        <v>0.00012</v>
      </c>
      <c r="I7287" s="127" t="n">
        <f aca="false">L7287</f>
        <v>13.69</v>
      </c>
      <c r="J7287" s="127" t="n">
        <f aca="false">M7287</f>
        <v>0</v>
      </c>
      <c r="L7287" s="108" t="n">
        <f aca="false">TRUNC(N7287-N7287*$O$2,2)</f>
        <v>13.69</v>
      </c>
      <c r="M7287" s="108" t="n">
        <f aca="false">TRUNC(O7287-O7287*$O$2,2)</f>
        <v>0</v>
      </c>
      <c r="N7287" s="0" t="s">
        <v>1666</v>
      </c>
      <c r="O7287" s="0" t="s">
        <v>1635</v>
      </c>
    </row>
    <row r="7288" customFormat="false" ht="12.75" hidden="false" customHeight="false" outlineLevel="0" collapsed="false">
      <c r="A7288" s="122" t="s">
        <v>1578</v>
      </c>
      <c r="B7288" s="123" t="n">
        <v>10492</v>
      </c>
      <c r="C7288" s="122" t="s">
        <v>50</v>
      </c>
      <c r="D7288" s="122" t="s">
        <v>1662</v>
      </c>
      <c r="E7288" s="124" t="s">
        <v>1581</v>
      </c>
      <c r="F7288" s="124"/>
      <c r="G7288" s="125" t="s">
        <v>24</v>
      </c>
      <c r="H7288" s="126" t="n">
        <v>0.0027</v>
      </c>
      <c r="I7288" s="127" t="n">
        <f aca="false">L7288</f>
        <v>148.29</v>
      </c>
      <c r="J7288" s="127" t="n">
        <f aca="false">M7288</f>
        <v>0.39</v>
      </c>
      <c r="L7288" s="108" t="n">
        <f aca="false">TRUNC(N7288-N7288*$O$2,2)</f>
        <v>148.29</v>
      </c>
      <c r="M7288" s="108" t="n">
        <f aca="false">TRUNC(O7288-O7288*$O$2,2)</f>
        <v>0.39</v>
      </c>
      <c r="N7288" s="0" t="s">
        <v>1663</v>
      </c>
      <c r="O7288" s="0" t="s">
        <v>1778</v>
      </c>
    </row>
    <row r="7289" customFormat="false" ht="12.75" hidden="false" customHeight="false" outlineLevel="0" collapsed="false">
      <c r="A7289" s="122" t="s">
        <v>1578</v>
      </c>
      <c r="B7289" s="123" t="n">
        <v>10579</v>
      </c>
      <c r="C7289" s="122" t="s">
        <v>50</v>
      </c>
      <c r="D7289" s="122" t="s">
        <v>1818</v>
      </c>
      <c r="E7289" s="124" t="s">
        <v>1581</v>
      </c>
      <c r="F7289" s="124"/>
      <c r="G7289" s="125" t="s">
        <v>24</v>
      </c>
      <c r="H7289" s="126" t="n">
        <v>6E-005</v>
      </c>
      <c r="I7289" s="127" t="n">
        <f aca="false">L7289</f>
        <v>20.98</v>
      </c>
      <c r="J7289" s="127" t="n">
        <f aca="false">M7289</f>
        <v>0</v>
      </c>
      <c r="L7289" s="108" t="n">
        <f aca="false">TRUNC(N7289-N7289*$O$2,2)</f>
        <v>20.98</v>
      </c>
      <c r="M7289" s="108" t="n">
        <f aca="false">TRUNC(O7289-O7289*$O$2,2)</f>
        <v>0</v>
      </c>
      <c r="N7289" s="0" t="s">
        <v>1819</v>
      </c>
      <c r="O7289" s="0" t="s">
        <v>1635</v>
      </c>
    </row>
    <row r="7290" customFormat="false" ht="12.75" hidden="false" customHeight="false" outlineLevel="0" collapsed="false">
      <c r="A7290" s="122" t="s">
        <v>1578</v>
      </c>
      <c r="B7290" s="123" t="n">
        <v>941</v>
      </c>
      <c r="C7290" s="122" t="s">
        <v>50</v>
      </c>
      <c r="D7290" s="122" t="s">
        <v>1652</v>
      </c>
      <c r="E7290" s="124" t="s">
        <v>1581</v>
      </c>
      <c r="F7290" s="124"/>
      <c r="G7290" s="125" t="s">
        <v>24</v>
      </c>
      <c r="H7290" s="126" t="n">
        <v>0.0009</v>
      </c>
      <c r="I7290" s="127" t="n">
        <f aca="false">L7290</f>
        <v>148.56</v>
      </c>
      <c r="J7290" s="127" t="n">
        <f aca="false">M7290</f>
        <v>0.13</v>
      </c>
      <c r="L7290" s="108" t="n">
        <f aca="false">TRUNC(N7290-N7290*$O$2,2)</f>
        <v>148.56</v>
      </c>
      <c r="M7290" s="108" t="n">
        <f aca="false">TRUNC(O7290-O7290*$O$2,2)</f>
        <v>0.13</v>
      </c>
      <c r="N7290" s="0" t="s">
        <v>1653</v>
      </c>
      <c r="O7290" s="0" t="s">
        <v>2318</v>
      </c>
    </row>
    <row r="7291" customFormat="false" ht="12.75" hidden="false" customHeight="false" outlineLevel="0" collapsed="false">
      <c r="A7291" s="122" t="s">
        <v>1578</v>
      </c>
      <c r="B7291" s="123" t="n">
        <v>10517</v>
      </c>
      <c r="C7291" s="122" t="s">
        <v>50</v>
      </c>
      <c r="D7291" s="122" t="s">
        <v>1669</v>
      </c>
      <c r="E7291" s="124" t="s">
        <v>1642</v>
      </c>
      <c r="F7291" s="124"/>
      <c r="G7291" s="125" t="s">
        <v>1670</v>
      </c>
      <c r="H7291" s="126" t="n">
        <v>0.00024</v>
      </c>
      <c r="I7291" s="127" t="n">
        <f aca="false">L7291</f>
        <v>234.15</v>
      </c>
      <c r="J7291" s="127" t="n">
        <f aca="false">M7291</f>
        <v>0.05</v>
      </c>
      <c r="L7291" s="108" t="n">
        <f aca="false">TRUNC(N7291-N7291*$O$2,2)</f>
        <v>234.15</v>
      </c>
      <c r="M7291" s="108" t="n">
        <f aca="false">TRUNC(O7291-O7291*$O$2,2)</f>
        <v>0.05</v>
      </c>
      <c r="N7291" s="0" t="s">
        <v>1671</v>
      </c>
      <c r="O7291" s="0" t="s">
        <v>1623</v>
      </c>
    </row>
    <row r="7292" customFormat="false" ht="12.75" hidden="false" customHeight="false" outlineLevel="0" collapsed="false">
      <c r="A7292" s="122" t="s">
        <v>1578</v>
      </c>
      <c r="B7292" s="123" t="n">
        <v>10362</v>
      </c>
      <c r="C7292" s="122" t="s">
        <v>50</v>
      </c>
      <c r="D7292" s="122" t="s">
        <v>1674</v>
      </c>
      <c r="E7292" s="124" t="s">
        <v>1642</v>
      </c>
      <c r="F7292" s="124"/>
      <c r="G7292" s="125" t="s">
        <v>24</v>
      </c>
      <c r="H7292" s="126" t="n">
        <v>0.0027</v>
      </c>
      <c r="I7292" s="127" t="n">
        <f aca="false">L7292</f>
        <v>9.78</v>
      </c>
      <c r="J7292" s="127" t="n">
        <f aca="false">M7292</f>
        <v>0.02</v>
      </c>
      <c r="L7292" s="108" t="n">
        <f aca="false">TRUNC(N7292-N7292*$O$2,2)</f>
        <v>9.78</v>
      </c>
      <c r="M7292" s="108" t="n">
        <f aca="false">TRUNC(O7292-O7292*$O$2,2)</f>
        <v>0.02</v>
      </c>
      <c r="N7292" s="0" t="s">
        <v>1675</v>
      </c>
      <c r="O7292" s="0" t="s">
        <v>1893</v>
      </c>
    </row>
    <row r="7293" customFormat="false" ht="12.75" hidden="false" customHeight="false" outlineLevel="0" collapsed="false">
      <c r="A7293" s="122" t="s">
        <v>1578</v>
      </c>
      <c r="B7293" s="123" t="n">
        <v>10599</v>
      </c>
      <c r="C7293" s="122" t="s">
        <v>50</v>
      </c>
      <c r="D7293" s="122" t="s">
        <v>1648</v>
      </c>
      <c r="E7293" s="124" t="s">
        <v>1581</v>
      </c>
      <c r="F7293" s="124"/>
      <c r="G7293" s="125" t="s">
        <v>24</v>
      </c>
      <c r="H7293" s="126" t="n">
        <v>0.00108</v>
      </c>
      <c r="I7293" s="127" t="n">
        <f aca="false">L7293</f>
        <v>14.04</v>
      </c>
      <c r="J7293" s="127" t="n">
        <f aca="false">M7293</f>
        <v>0</v>
      </c>
      <c r="L7293" s="108" t="n">
        <f aca="false">TRUNC(N7293-N7293*$O$2,2)</f>
        <v>14.04</v>
      </c>
      <c r="M7293" s="108" t="n">
        <f aca="false">TRUNC(O7293-O7293*$O$2,2)</f>
        <v>0</v>
      </c>
      <c r="N7293" s="0" t="s">
        <v>1649</v>
      </c>
      <c r="O7293" s="0" t="s">
        <v>1644</v>
      </c>
    </row>
    <row r="7294" customFormat="false" ht="12.75" hidden="false" customHeight="false" outlineLevel="0" collapsed="false">
      <c r="A7294" s="122" t="s">
        <v>1578</v>
      </c>
      <c r="B7294" s="123" t="n">
        <v>4728</v>
      </c>
      <c r="C7294" s="122" t="s">
        <v>50</v>
      </c>
      <c r="D7294" s="122" t="s">
        <v>1667</v>
      </c>
      <c r="E7294" s="124" t="s">
        <v>1581</v>
      </c>
      <c r="F7294" s="124"/>
      <c r="G7294" s="125" t="s">
        <v>24</v>
      </c>
      <c r="H7294" s="126" t="n">
        <v>9E-005</v>
      </c>
      <c r="I7294" s="127" t="n">
        <f aca="false">L7294</f>
        <v>14.5</v>
      </c>
      <c r="J7294" s="127" t="n">
        <f aca="false">M7294</f>
        <v>0</v>
      </c>
      <c r="L7294" s="108" t="n">
        <f aca="false">TRUNC(N7294-N7294*$O$2,2)</f>
        <v>14.5</v>
      </c>
      <c r="M7294" s="108" t="n">
        <f aca="false">TRUNC(O7294-O7294*$O$2,2)</f>
        <v>0</v>
      </c>
      <c r="N7294" s="0" t="s">
        <v>1668</v>
      </c>
      <c r="O7294" s="0" t="s">
        <v>1635</v>
      </c>
    </row>
    <row r="7295" customFormat="false" ht="12.75" hidden="false" customHeight="false" outlineLevel="0" collapsed="false">
      <c r="A7295" s="115"/>
      <c r="B7295" s="115"/>
      <c r="C7295" s="115"/>
      <c r="D7295" s="115"/>
      <c r="E7295" s="115"/>
      <c r="F7295" s="116"/>
      <c r="G7295" s="115"/>
      <c r="H7295" s="116"/>
      <c r="I7295" s="115"/>
      <c r="J7295" s="116"/>
      <c r="L7295" s="108"/>
      <c r="M7295" s="108" t="n">
        <f aca="false">TRUNC(O7295-O7295*$O$2,2)</f>
        <v>7.66</v>
      </c>
      <c r="N7295" s="0" t="s">
        <v>1574</v>
      </c>
      <c r="O7295" s="0" t="n">
        <v>9.82</v>
      </c>
    </row>
    <row r="7296" customFormat="false" ht="12.75" hidden="false" customHeight="false" outlineLevel="0" collapsed="false">
      <c r="A7296" s="115"/>
      <c r="B7296" s="115"/>
      <c r="C7296" s="115"/>
      <c r="D7296" s="115"/>
      <c r="E7296" s="115"/>
      <c r="F7296" s="116"/>
      <c r="G7296" s="115"/>
      <c r="H7296" s="117" t="s">
        <v>1575</v>
      </c>
      <c r="I7296" s="117"/>
      <c r="J7296" s="118" t="n">
        <f aca="false">M7296</f>
        <v>12.98</v>
      </c>
      <c r="L7296" s="108" t="n">
        <f aca="false">TRUNC(N7296-N7296*$O$2,2)</f>
        <v>0</v>
      </c>
      <c r="M7296" s="108" t="n">
        <f aca="false">TRUNC(O7296-O7296*$O$2,2)</f>
        <v>12.98</v>
      </c>
      <c r="N7296" s="0" t="n">
        <v>0</v>
      </c>
      <c r="O7296" s="0" t="n">
        <v>16.64</v>
      </c>
    </row>
    <row r="7297" customFormat="false" ht="13.5" hidden="false" customHeight="false" outlineLevel="0" collapsed="false">
      <c r="A7297" s="30"/>
      <c r="B7297" s="30"/>
      <c r="C7297" s="30"/>
      <c r="D7297" s="30"/>
      <c r="E7297" s="30"/>
      <c r="F7297" s="30"/>
      <c r="G7297" s="30"/>
      <c r="H7297" s="119"/>
      <c r="I7297" s="30"/>
      <c r="J7297" s="120"/>
      <c r="L7297" s="108"/>
      <c r="M7297" s="108" t="n">
        <f aca="false">TRUNC(O7297-O7297*$O$2,2)</f>
        <v>1987.09</v>
      </c>
      <c r="N7297" s="0" t="s">
        <v>1576</v>
      </c>
      <c r="O7297" s="0" t="n">
        <v>2545.92</v>
      </c>
    </row>
    <row r="7298" customFormat="false" ht="13.5" hidden="false" customHeight="false" outlineLevel="0" collapsed="false">
      <c r="A7298" s="121"/>
      <c r="B7298" s="121"/>
      <c r="C7298" s="121"/>
      <c r="D7298" s="121"/>
      <c r="E7298" s="121"/>
      <c r="F7298" s="121"/>
      <c r="G7298" s="121"/>
      <c r="H7298" s="121"/>
      <c r="I7298" s="121"/>
      <c r="J7298" s="121"/>
      <c r="L7298" s="108" t="n">
        <f aca="false">TRUNC(N7298-N7298*$O$2,2)</f>
        <v>0</v>
      </c>
      <c r="M7298" s="108" t="n">
        <f aca="false">TRUNC(O7298-O7298*$O$2,2)</f>
        <v>0</v>
      </c>
      <c r="N7298" s="0" t="n">
        <v>0</v>
      </c>
      <c r="O7298" s="0" t="n">
        <v>0</v>
      </c>
    </row>
    <row r="7299" customFormat="false" ht="15" hidden="false" customHeight="false" outlineLevel="0" collapsed="false">
      <c r="A7299" s="98" t="s">
        <v>1100</v>
      </c>
      <c r="B7299" s="99" t="s">
        <v>8</v>
      </c>
      <c r="C7299" s="98" t="s">
        <v>9</v>
      </c>
      <c r="D7299" s="98" t="s">
        <v>10</v>
      </c>
      <c r="E7299" s="100" t="s">
        <v>1565</v>
      </c>
      <c r="F7299" s="100"/>
      <c r="G7299" s="101" t="s">
        <v>11</v>
      </c>
      <c r="H7299" s="99" t="s">
        <v>12</v>
      </c>
      <c r="I7299" s="99" t="s">
        <v>13</v>
      </c>
      <c r="J7299" s="99" t="s">
        <v>15</v>
      </c>
      <c r="L7299" s="108"/>
      <c r="M7299" s="108"/>
    </row>
    <row r="7300" customFormat="false" ht="89.25" hidden="false" customHeight="false" outlineLevel="0" collapsed="false">
      <c r="A7300" s="102" t="s">
        <v>1566</v>
      </c>
      <c r="B7300" s="103" t="s">
        <v>1101</v>
      </c>
      <c r="C7300" s="102" t="s">
        <v>29</v>
      </c>
      <c r="D7300" s="102" t="s">
        <v>1102</v>
      </c>
      <c r="E7300" s="104" t="s">
        <v>3291</v>
      </c>
      <c r="F7300" s="104"/>
      <c r="G7300" s="105" t="s">
        <v>117</v>
      </c>
      <c r="H7300" s="106" t="n">
        <v>1</v>
      </c>
      <c r="I7300" s="107" t="n">
        <f aca="false">L7300</f>
        <v>8.58</v>
      </c>
      <c r="J7300" s="107" t="n">
        <f aca="false">M7300</f>
        <v>8.58</v>
      </c>
      <c r="L7300" s="108" t="n">
        <f aca="false">TRUNC(N7300-N7300*$O$2,2)</f>
        <v>8.58</v>
      </c>
      <c r="M7300" s="108" t="n">
        <f aca="false">TRUNC(O7300-O7300*$O$2,2)</f>
        <v>8.58</v>
      </c>
      <c r="N7300" s="0" t="n">
        <v>11</v>
      </c>
      <c r="O7300" s="0" t="n">
        <v>11</v>
      </c>
    </row>
    <row r="7301" customFormat="false" ht="39.6" hidden="false" customHeight="true" outlineLevel="0" collapsed="false">
      <c r="A7301" s="109" t="s">
        <v>1567</v>
      </c>
      <c r="B7301" s="110" t="s">
        <v>3314</v>
      </c>
      <c r="C7301" s="109" t="s">
        <v>29</v>
      </c>
      <c r="D7301" s="109" t="s">
        <v>3315</v>
      </c>
      <c r="E7301" s="111" t="s">
        <v>1570</v>
      </c>
      <c r="F7301" s="111"/>
      <c r="G7301" s="112" t="s">
        <v>31</v>
      </c>
      <c r="H7301" s="113" t="n">
        <v>0.048</v>
      </c>
      <c r="I7301" s="114" t="n">
        <f aca="false">L7301</f>
        <v>16.13</v>
      </c>
      <c r="J7301" s="114" t="n">
        <f aca="false">M7301</f>
        <v>0.77</v>
      </c>
      <c r="L7301" s="108" t="n">
        <f aca="false">TRUNC(N7301-N7301*$O$2,2)</f>
        <v>16.13</v>
      </c>
      <c r="M7301" s="108" t="n">
        <f aca="false">TRUNC(O7301-O7301*$O$2,2)</f>
        <v>0.77</v>
      </c>
      <c r="N7301" s="0" t="n">
        <v>20.67</v>
      </c>
      <c r="O7301" s="0" t="n">
        <v>0.99</v>
      </c>
    </row>
    <row r="7302" customFormat="false" ht="39.6" hidden="false" customHeight="true" outlineLevel="0" collapsed="false">
      <c r="A7302" s="109" t="s">
        <v>1567</v>
      </c>
      <c r="B7302" s="110" t="s">
        <v>3312</v>
      </c>
      <c r="C7302" s="109" t="s">
        <v>29</v>
      </c>
      <c r="D7302" s="109" t="s">
        <v>3313</v>
      </c>
      <c r="E7302" s="111" t="s">
        <v>1570</v>
      </c>
      <c r="F7302" s="111"/>
      <c r="G7302" s="112" t="s">
        <v>31</v>
      </c>
      <c r="H7302" s="113" t="n">
        <v>0.2114</v>
      </c>
      <c r="I7302" s="114" t="n">
        <f aca="false">L7302</f>
        <v>22.6</v>
      </c>
      <c r="J7302" s="114" t="n">
        <f aca="false">M7302</f>
        <v>4.77</v>
      </c>
      <c r="L7302" s="108" t="n">
        <f aca="false">TRUNC(N7302-N7302*$O$2,2)</f>
        <v>22.6</v>
      </c>
      <c r="M7302" s="108" t="n">
        <f aca="false">TRUNC(O7302-O7302*$O$2,2)</f>
        <v>4.77</v>
      </c>
      <c r="N7302" s="0" t="n">
        <v>28.96</v>
      </c>
      <c r="O7302" s="0" t="n">
        <v>6.12</v>
      </c>
    </row>
    <row r="7303" customFormat="false" ht="38.25" hidden="false" customHeight="false" outlineLevel="0" collapsed="false">
      <c r="A7303" s="122" t="s">
        <v>1578</v>
      </c>
      <c r="B7303" s="123" t="s">
        <v>3825</v>
      </c>
      <c r="C7303" s="122" t="s">
        <v>29</v>
      </c>
      <c r="D7303" s="122" t="s">
        <v>3815</v>
      </c>
      <c r="E7303" s="124" t="s">
        <v>1581</v>
      </c>
      <c r="F7303" s="124"/>
      <c r="G7303" s="125" t="s">
        <v>65</v>
      </c>
      <c r="H7303" s="126" t="n">
        <v>1.7857</v>
      </c>
      <c r="I7303" s="127" t="n">
        <f aca="false">L7303</f>
        <v>1.7</v>
      </c>
      <c r="J7303" s="127" t="n">
        <f aca="false">M7303</f>
        <v>3.03</v>
      </c>
      <c r="L7303" s="108" t="n">
        <f aca="false">TRUNC(N7303-N7303*$O$2,2)</f>
        <v>1.7</v>
      </c>
      <c r="M7303" s="108" t="n">
        <f aca="false">TRUNC(O7303-O7303*$O$2,2)</f>
        <v>3.03</v>
      </c>
      <c r="N7303" s="0" t="n">
        <v>2.18</v>
      </c>
      <c r="O7303" s="0" t="n">
        <v>3.89</v>
      </c>
    </row>
    <row r="7304" customFormat="false" ht="12.75" hidden="false" customHeight="false" outlineLevel="0" collapsed="false">
      <c r="A7304" s="115"/>
      <c r="B7304" s="115"/>
      <c r="C7304" s="115"/>
      <c r="D7304" s="115"/>
      <c r="E7304" s="115"/>
      <c r="F7304" s="116"/>
      <c r="G7304" s="115"/>
      <c r="H7304" s="116"/>
      <c r="I7304" s="115"/>
      <c r="J7304" s="116"/>
      <c r="L7304" s="108"/>
      <c r="M7304" s="108" t="n">
        <f aca="false">TRUNC(O7304-O7304*$O$2,2)</f>
        <v>4.41</v>
      </c>
      <c r="N7304" s="0" t="s">
        <v>1574</v>
      </c>
      <c r="O7304" s="0" t="n">
        <v>5.66</v>
      </c>
    </row>
    <row r="7305" customFormat="false" ht="12.75" hidden="false" customHeight="false" outlineLevel="0" collapsed="false">
      <c r="A7305" s="115"/>
      <c r="B7305" s="115"/>
      <c r="C7305" s="115"/>
      <c r="D7305" s="115"/>
      <c r="E7305" s="115"/>
      <c r="F7305" s="116"/>
      <c r="G7305" s="115"/>
      <c r="H7305" s="117" t="s">
        <v>1575</v>
      </c>
      <c r="I7305" s="117"/>
      <c r="J7305" s="118" t="n">
        <f aca="false">M7305</f>
        <v>10.51</v>
      </c>
      <c r="L7305" s="108" t="n">
        <f aca="false">TRUNC(N7305-N7305*$O$2,2)</f>
        <v>0</v>
      </c>
      <c r="M7305" s="108" t="n">
        <f aca="false">TRUNC(O7305-O7305*$O$2,2)</f>
        <v>10.51</v>
      </c>
      <c r="N7305" s="0" t="n">
        <v>0</v>
      </c>
      <c r="O7305" s="0" t="n">
        <v>13.47</v>
      </c>
    </row>
    <row r="7306" customFormat="false" ht="13.5" hidden="false" customHeight="false" outlineLevel="0" collapsed="false">
      <c r="A7306" s="30"/>
      <c r="B7306" s="30"/>
      <c r="C7306" s="30"/>
      <c r="D7306" s="30"/>
      <c r="E7306" s="30"/>
      <c r="F7306" s="30"/>
      <c r="G7306" s="30"/>
      <c r="H7306" s="119"/>
      <c r="I7306" s="30"/>
      <c r="J7306" s="120"/>
      <c r="L7306" s="108"/>
      <c r="M7306" s="108" t="n">
        <f aca="false">TRUNC(O7306-O7306*$O$2,2)</f>
        <v>2297.15</v>
      </c>
      <c r="N7306" s="0" t="s">
        <v>1576</v>
      </c>
      <c r="O7306" s="0" t="n">
        <v>2943.19</v>
      </c>
    </row>
    <row r="7307" customFormat="false" ht="13.5" hidden="false" customHeight="false" outlineLevel="0" collapsed="false">
      <c r="A7307" s="121"/>
      <c r="B7307" s="121"/>
      <c r="C7307" s="121"/>
      <c r="D7307" s="121"/>
      <c r="E7307" s="121"/>
      <c r="F7307" s="121"/>
      <c r="G7307" s="121"/>
      <c r="H7307" s="121"/>
      <c r="I7307" s="121"/>
      <c r="J7307" s="121"/>
      <c r="L7307" s="108" t="n">
        <f aca="false">TRUNC(N7307-N7307*$O$2,2)</f>
        <v>0</v>
      </c>
      <c r="M7307" s="108" t="n">
        <f aca="false">TRUNC(O7307-O7307*$O$2,2)</f>
        <v>0</v>
      </c>
      <c r="N7307" s="0" t="n">
        <v>0</v>
      </c>
      <c r="O7307" s="0" t="n">
        <v>0</v>
      </c>
    </row>
    <row r="7308" customFormat="false" ht="15" hidden="false" customHeight="false" outlineLevel="0" collapsed="false">
      <c r="A7308" s="98" t="s">
        <v>1103</v>
      </c>
      <c r="B7308" s="99" t="s">
        <v>8</v>
      </c>
      <c r="C7308" s="98" t="s">
        <v>9</v>
      </c>
      <c r="D7308" s="98" t="s">
        <v>10</v>
      </c>
      <c r="E7308" s="100" t="s">
        <v>1565</v>
      </c>
      <c r="F7308" s="100"/>
      <c r="G7308" s="101" t="s">
        <v>11</v>
      </c>
      <c r="H7308" s="99" t="s">
        <v>12</v>
      </c>
      <c r="I7308" s="99" t="s">
        <v>13</v>
      </c>
      <c r="J7308" s="99" t="s">
        <v>15</v>
      </c>
      <c r="L7308" s="108"/>
      <c r="M7308" s="108"/>
    </row>
    <row r="7309" customFormat="false" ht="26.45" hidden="false" customHeight="true" outlineLevel="0" collapsed="false">
      <c r="A7309" s="102" t="s">
        <v>1566</v>
      </c>
      <c r="B7309" s="103" t="s">
        <v>1104</v>
      </c>
      <c r="C7309" s="102" t="s">
        <v>29</v>
      </c>
      <c r="D7309" s="102" t="s">
        <v>1105</v>
      </c>
      <c r="E7309" s="104" t="s">
        <v>3706</v>
      </c>
      <c r="F7309" s="104"/>
      <c r="G7309" s="105" t="s">
        <v>65</v>
      </c>
      <c r="H7309" s="106" t="n">
        <v>1</v>
      </c>
      <c r="I7309" s="107" t="n">
        <f aca="false">L7309</f>
        <v>12.6</v>
      </c>
      <c r="J7309" s="107" t="n">
        <f aca="false">M7309</f>
        <v>12.6</v>
      </c>
      <c r="L7309" s="108" t="n">
        <f aca="false">TRUNC(N7309-N7309*$O$2,2)</f>
        <v>12.6</v>
      </c>
      <c r="M7309" s="108" t="n">
        <f aca="false">TRUNC(O7309-O7309*$O$2,2)</f>
        <v>12.6</v>
      </c>
      <c r="N7309" s="0" t="n">
        <v>16.15</v>
      </c>
      <c r="O7309" s="0" t="n">
        <v>16.15</v>
      </c>
    </row>
    <row r="7310" customFormat="false" ht="39.6" hidden="false" customHeight="true" outlineLevel="0" collapsed="false">
      <c r="A7310" s="109" t="s">
        <v>1567</v>
      </c>
      <c r="B7310" s="110" t="s">
        <v>3707</v>
      </c>
      <c r="C7310" s="109" t="s">
        <v>29</v>
      </c>
      <c r="D7310" s="109" t="s">
        <v>3708</v>
      </c>
      <c r="E7310" s="111" t="s">
        <v>1570</v>
      </c>
      <c r="F7310" s="111"/>
      <c r="G7310" s="112" t="s">
        <v>31</v>
      </c>
      <c r="H7310" s="113" t="n">
        <v>0.222</v>
      </c>
      <c r="I7310" s="114" t="n">
        <f aca="false">L7310</f>
        <v>23.53</v>
      </c>
      <c r="J7310" s="114" t="n">
        <f aca="false">M7310</f>
        <v>5.22</v>
      </c>
      <c r="L7310" s="108" t="n">
        <f aca="false">TRUNC(N7310-N7310*$O$2,2)</f>
        <v>23.53</v>
      </c>
      <c r="M7310" s="108" t="n">
        <f aca="false">TRUNC(O7310-O7310*$O$2,2)</f>
        <v>5.22</v>
      </c>
      <c r="N7310" s="0" t="n">
        <v>30.15</v>
      </c>
      <c r="O7310" s="0" t="n">
        <v>6.69</v>
      </c>
    </row>
    <row r="7311" customFormat="false" ht="39.6" hidden="false" customHeight="true" outlineLevel="0" collapsed="false">
      <c r="A7311" s="109" t="s">
        <v>1567</v>
      </c>
      <c r="B7311" s="110" t="s">
        <v>3711</v>
      </c>
      <c r="C7311" s="109" t="s">
        <v>29</v>
      </c>
      <c r="D7311" s="109" t="s">
        <v>3712</v>
      </c>
      <c r="E7311" s="111" t="s">
        <v>1570</v>
      </c>
      <c r="F7311" s="111"/>
      <c r="G7311" s="112" t="s">
        <v>31</v>
      </c>
      <c r="H7311" s="113" t="n">
        <v>0.222</v>
      </c>
      <c r="I7311" s="114" t="n">
        <f aca="false">L7311</f>
        <v>16.92</v>
      </c>
      <c r="J7311" s="114" t="n">
        <f aca="false">M7311</f>
        <v>3.75</v>
      </c>
      <c r="L7311" s="108" t="n">
        <f aca="false">TRUNC(N7311-N7311*$O$2,2)</f>
        <v>16.92</v>
      </c>
      <c r="M7311" s="108" t="n">
        <f aca="false">TRUNC(O7311-O7311*$O$2,2)</f>
        <v>3.75</v>
      </c>
      <c r="N7311" s="0" t="n">
        <v>21.68</v>
      </c>
      <c r="O7311" s="0" t="n">
        <v>4.81</v>
      </c>
    </row>
    <row r="7312" customFormat="false" ht="38.25" hidden="false" customHeight="false" outlineLevel="0" collapsed="false">
      <c r="A7312" s="122" t="s">
        <v>1578</v>
      </c>
      <c r="B7312" s="123" t="s">
        <v>3826</v>
      </c>
      <c r="C7312" s="122" t="s">
        <v>29</v>
      </c>
      <c r="D7312" s="122" t="s">
        <v>3827</v>
      </c>
      <c r="E7312" s="124" t="s">
        <v>1581</v>
      </c>
      <c r="F7312" s="124"/>
      <c r="G7312" s="125" t="s">
        <v>65</v>
      </c>
      <c r="H7312" s="126" t="n">
        <v>1</v>
      </c>
      <c r="I7312" s="127" t="n">
        <f aca="false">L7312</f>
        <v>3.62</v>
      </c>
      <c r="J7312" s="127" t="n">
        <f aca="false">M7312</f>
        <v>3.62</v>
      </c>
      <c r="L7312" s="108" t="n">
        <f aca="false">TRUNC(N7312-N7312*$O$2,2)</f>
        <v>3.62</v>
      </c>
      <c r="M7312" s="108" t="n">
        <f aca="false">TRUNC(O7312-O7312*$O$2,2)</f>
        <v>3.62</v>
      </c>
      <c r="N7312" s="0" t="n">
        <v>4.65</v>
      </c>
      <c r="O7312" s="0" t="n">
        <v>4.65</v>
      </c>
    </row>
    <row r="7313" customFormat="false" ht="12.75" hidden="false" customHeight="false" outlineLevel="0" collapsed="false">
      <c r="A7313" s="115"/>
      <c r="B7313" s="115"/>
      <c r="C7313" s="115"/>
      <c r="D7313" s="115"/>
      <c r="E7313" s="115"/>
      <c r="F7313" s="116"/>
      <c r="G7313" s="115"/>
      <c r="H7313" s="116"/>
      <c r="I7313" s="115"/>
      <c r="J7313" s="116"/>
      <c r="L7313" s="108"/>
      <c r="M7313" s="108" t="n">
        <f aca="false">TRUNC(O7313-O7313*$O$2,2)</f>
        <v>6.8</v>
      </c>
      <c r="N7313" s="0" t="s">
        <v>1574</v>
      </c>
      <c r="O7313" s="0" t="n">
        <v>8.72</v>
      </c>
    </row>
    <row r="7314" customFormat="false" ht="12.75" hidden="false" customHeight="false" outlineLevel="0" collapsed="false">
      <c r="A7314" s="115"/>
      <c r="B7314" s="115"/>
      <c r="C7314" s="115"/>
      <c r="D7314" s="115"/>
      <c r="E7314" s="115"/>
      <c r="F7314" s="116"/>
      <c r="G7314" s="115"/>
      <c r="H7314" s="117" t="s">
        <v>1575</v>
      </c>
      <c r="I7314" s="117"/>
      <c r="J7314" s="118" t="n">
        <f aca="false">M7314</f>
        <v>15.43</v>
      </c>
      <c r="L7314" s="108" t="n">
        <f aca="false">TRUNC(N7314-N7314*$O$2,2)</f>
        <v>0</v>
      </c>
      <c r="M7314" s="108" t="n">
        <f aca="false">TRUNC(O7314-O7314*$O$2,2)</f>
        <v>15.43</v>
      </c>
      <c r="N7314" s="0" t="n">
        <v>0</v>
      </c>
      <c r="O7314" s="0" t="n">
        <v>19.77</v>
      </c>
    </row>
    <row r="7315" customFormat="false" ht="13.5" hidden="false" customHeight="false" outlineLevel="0" collapsed="false">
      <c r="A7315" s="30"/>
      <c r="B7315" s="30"/>
      <c r="C7315" s="30"/>
      <c r="D7315" s="30"/>
      <c r="E7315" s="30"/>
      <c r="F7315" s="30"/>
      <c r="G7315" s="30"/>
      <c r="H7315" s="119"/>
      <c r="I7315" s="30"/>
      <c r="J7315" s="120"/>
      <c r="L7315" s="108"/>
      <c r="M7315" s="108" t="n">
        <f aca="false">TRUNC(O7315-O7315*$O$2,2)</f>
        <v>2515.16</v>
      </c>
      <c r="N7315" s="0" t="s">
        <v>1576</v>
      </c>
      <c r="O7315" s="0" t="n">
        <v>3222.51</v>
      </c>
    </row>
    <row r="7316" customFormat="false" ht="13.5" hidden="false" customHeight="false" outlineLevel="0" collapsed="false">
      <c r="A7316" s="121"/>
      <c r="B7316" s="121"/>
      <c r="C7316" s="121"/>
      <c r="D7316" s="121"/>
      <c r="E7316" s="121"/>
      <c r="F7316" s="121"/>
      <c r="G7316" s="121"/>
      <c r="H7316" s="121"/>
      <c r="I7316" s="121"/>
      <c r="J7316" s="121"/>
      <c r="L7316" s="108" t="n">
        <f aca="false">TRUNC(N7316-N7316*$O$2,2)</f>
        <v>0</v>
      </c>
      <c r="M7316" s="108" t="n">
        <f aca="false">TRUNC(O7316-O7316*$O$2,2)</f>
        <v>0</v>
      </c>
      <c r="N7316" s="0" t="n">
        <v>0</v>
      </c>
      <c r="O7316" s="0" t="n">
        <v>0</v>
      </c>
    </row>
    <row r="7317" customFormat="false" ht="15" hidden="false" customHeight="false" outlineLevel="0" collapsed="false">
      <c r="A7317" s="98" t="s">
        <v>1106</v>
      </c>
      <c r="B7317" s="99" t="s">
        <v>8</v>
      </c>
      <c r="C7317" s="98" t="s">
        <v>9</v>
      </c>
      <c r="D7317" s="98" t="s">
        <v>10</v>
      </c>
      <c r="E7317" s="100" t="s">
        <v>1565</v>
      </c>
      <c r="F7317" s="100"/>
      <c r="G7317" s="101" t="s">
        <v>11</v>
      </c>
      <c r="H7317" s="99" t="s">
        <v>12</v>
      </c>
      <c r="I7317" s="99" t="s">
        <v>13</v>
      </c>
      <c r="J7317" s="99" t="s">
        <v>15</v>
      </c>
      <c r="L7317" s="108"/>
      <c r="M7317" s="108"/>
    </row>
    <row r="7318" customFormat="false" ht="52.9" hidden="false" customHeight="true" outlineLevel="0" collapsed="false">
      <c r="A7318" s="102" t="s">
        <v>1566</v>
      </c>
      <c r="B7318" s="103" t="s">
        <v>1107</v>
      </c>
      <c r="C7318" s="102" t="s">
        <v>29</v>
      </c>
      <c r="D7318" s="102" t="s">
        <v>1108</v>
      </c>
      <c r="E7318" s="104" t="s">
        <v>3706</v>
      </c>
      <c r="F7318" s="104"/>
      <c r="G7318" s="105" t="s">
        <v>117</v>
      </c>
      <c r="H7318" s="106" t="n">
        <v>1</v>
      </c>
      <c r="I7318" s="107" t="n">
        <f aca="false">L7318</f>
        <v>10.93</v>
      </c>
      <c r="J7318" s="107" t="n">
        <f aca="false">M7318</f>
        <v>10.93</v>
      </c>
      <c r="L7318" s="108" t="n">
        <f aca="false">TRUNC(N7318-N7318*$O$2,2)</f>
        <v>10.93</v>
      </c>
      <c r="M7318" s="108" t="n">
        <f aca="false">TRUNC(O7318-O7318*$O$2,2)</f>
        <v>10.93</v>
      </c>
      <c r="N7318" s="0" t="n">
        <v>14.01</v>
      </c>
      <c r="O7318" s="0" t="n">
        <v>14.01</v>
      </c>
    </row>
    <row r="7319" customFormat="false" ht="39.6" hidden="false" customHeight="true" outlineLevel="0" collapsed="false">
      <c r="A7319" s="109" t="s">
        <v>1567</v>
      </c>
      <c r="B7319" s="110" t="s">
        <v>3711</v>
      </c>
      <c r="C7319" s="109" t="s">
        <v>29</v>
      </c>
      <c r="D7319" s="109" t="s">
        <v>3712</v>
      </c>
      <c r="E7319" s="111" t="s">
        <v>1570</v>
      </c>
      <c r="F7319" s="111"/>
      <c r="G7319" s="112" t="s">
        <v>31</v>
      </c>
      <c r="H7319" s="113" t="n">
        <v>0.0945</v>
      </c>
      <c r="I7319" s="114" t="n">
        <f aca="false">L7319</f>
        <v>16.92</v>
      </c>
      <c r="J7319" s="114" t="n">
        <f aca="false">M7319</f>
        <v>1.59</v>
      </c>
      <c r="L7319" s="108" t="n">
        <f aca="false">TRUNC(N7319-N7319*$O$2,2)</f>
        <v>16.92</v>
      </c>
      <c r="M7319" s="108" t="n">
        <f aca="false">TRUNC(O7319-O7319*$O$2,2)</f>
        <v>1.59</v>
      </c>
      <c r="N7319" s="0" t="n">
        <v>21.68</v>
      </c>
      <c r="O7319" s="0" t="n">
        <v>2.04</v>
      </c>
    </row>
    <row r="7320" customFormat="false" ht="39.6" hidden="false" customHeight="true" outlineLevel="0" collapsed="false">
      <c r="A7320" s="109" t="s">
        <v>1567</v>
      </c>
      <c r="B7320" s="110" t="s">
        <v>3707</v>
      </c>
      <c r="C7320" s="109" t="s">
        <v>29</v>
      </c>
      <c r="D7320" s="109" t="s">
        <v>3708</v>
      </c>
      <c r="E7320" s="111" t="s">
        <v>1570</v>
      </c>
      <c r="F7320" s="111"/>
      <c r="G7320" s="112" t="s">
        <v>31</v>
      </c>
      <c r="H7320" s="113" t="n">
        <v>0.0945</v>
      </c>
      <c r="I7320" s="114" t="n">
        <f aca="false">L7320</f>
        <v>23.53</v>
      </c>
      <c r="J7320" s="114" t="n">
        <f aca="false">M7320</f>
        <v>2.21</v>
      </c>
      <c r="L7320" s="108" t="n">
        <f aca="false">TRUNC(N7320-N7320*$O$2,2)</f>
        <v>23.53</v>
      </c>
      <c r="M7320" s="108" t="n">
        <f aca="false">TRUNC(O7320-O7320*$O$2,2)</f>
        <v>2.21</v>
      </c>
      <c r="N7320" s="0" t="n">
        <v>30.15</v>
      </c>
      <c r="O7320" s="0" t="n">
        <v>2.84</v>
      </c>
    </row>
    <row r="7321" customFormat="false" ht="51" hidden="false" customHeight="false" outlineLevel="0" collapsed="false">
      <c r="A7321" s="122" t="s">
        <v>1578</v>
      </c>
      <c r="B7321" s="123" t="s">
        <v>3828</v>
      </c>
      <c r="C7321" s="122" t="s">
        <v>29</v>
      </c>
      <c r="D7321" s="122" t="s">
        <v>3829</v>
      </c>
      <c r="E7321" s="124" t="s">
        <v>1581</v>
      </c>
      <c r="F7321" s="124"/>
      <c r="G7321" s="125" t="s">
        <v>117</v>
      </c>
      <c r="H7321" s="126" t="n">
        <v>1.1</v>
      </c>
      <c r="I7321" s="127" t="n">
        <f aca="false">L7321</f>
        <v>6.47</v>
      </c>
      <c r="J7321" s="127" t="n">
        <f aca="false">M7321</f>
        <v>7.12</v>
      </c>
      <c r="L7321" s="108" t="n">
        <f aca="false">TRUNC(N7321-N7321*$O$2,2)</f>
        <v>6.47</v>
      </c>
      <c r="M7321" s="108" t="n">
        <f aca="false">TRUNC(O7321-O7321*$O$2,2)</f>
        <v>7.12</v>
      </c>
      <c r="N7321" s="0" t="n">
        <v>8.3</v>
      </c>
      <c r="O7321" s="0" t="n">
        <v>9.13</v>
      </c>
    </row>
    <row r="7322" customFormat="false" ht="12.75" hidden="false" customHeight="false" outlineLevel="0" collapsed="false">
      <c r="A7322" s="115"/>
      <c r="B7322" s="115"/>
      <c r="C7322" s="115"/>
      <c r="D7322" s="115"/>
      <c r="E7322" s="115"/>
      <c r="F7322" s="116"/>
      <c r="G7322" s="115"/>
      <c r="H7322" s="116"/>
      <c r="I7322" s="115"/>
      <c r="J7322" s="116"/>
      <c r="L7322" s="108"/>
      <c r="M7322" s="108" t="n">
        <f aca="false">TRUNC(O7322-O7322*$O$2,2)</f>
        <v>2.88</v>
      </c>
      <c r="N7322" s="0" t="s">
        <v>1574</v>
      </c>
      <c r="O7322" s="0" t="n">
        <v>3.7</v>
      </c>
    </row>
    <row r="7323" customFormat="false" ht="12.75" hidden="false" customHeight="false" outlineLevel="0" collapsed="false">
      <c r="A7323" s="115"/>
      <c r="B7323" s="115"/>
      <c r="C7323" s="115"/>
      <c r="D7323" s="115"/>
      <c r="E7323" s="115"/>
      <c r="F7323" s="116"/>
      <c r="G7323" s="115"/>
      <c r="H7323" s="117" t="s">
        <v>1575</v>
      </c>
      <c r="I7323" s="117"/>
      <c r="J7323" s="118" t="n">
        <f aca="false">M7323</f>
        <v>13.38</v>
      </c>
      <c r="L7323" s="108" t="n">
        <f aca="false">TRUNC(N7323-N7323*$O$2,2)</f>
        <v>0</v>
      </c>
      <c r="M7323" s="108" t="n">
        <f aca="false">TRUNC(O7323-O7323*$O$2,2)</f>
        <v>13.38</v>
      </c>
      <c r="N7323" s="0" t="n">
        <v>0</v>
      </c>
      <c r="O7323" s="0" t="n">
        <v>17.15</v>
      </c>
    </row>
    <row r="7324" customFormat="false" ht="13.5" hidden="false" customHeight="false" outlineLevel="0" collapsed="false">
      <c r="A7324" s="30"/>
      <c r="B7324" s="30"/>
      <c r="C7324" s="30"/>
      <c r="D7324" s="30"/>
      <c r="E7324" s="30"/>
      <c r="F7324" s="30"/>
      <c r="G7324" s="30"/>
      <c r="H7324" s="119"/>
      <c r="I7324" s="30"/>
      <c r="J7324" s="120"/>
      <c r="L7324" s="108"/>
      <c r="M7324" s="108" t="n">
        <f aca="false">TRUNC(O7324-O7324*$O$2,2)</f>
        <v>227.55</v>
      </c>
      <c r="N7324" s="0" t="s">
        <v>1576</v>
      </c>
      <c r="O7324" s="0" t="n">
        <v>291.55</v>
      </c>
    </row>
    <row r="7325" customFormat="false" ht="13.5" hidden="false" customHeight="false" outlineLevel="0" collapsed="false">
      <c r="A7325" s="121"/>
      <c r="B7325" s="121"/>
      <c r="C7325" s="121"/>
      <c r="D7325" s="121"/>
      <c r="E7325" s="121"/>
      <c r="F7325" s="121"/>
      <c r="G7325" s="121"/>
      <c r="H7325" s="121"/>
      <c r="I7325" s="121"/>
      <c r="J7325" s="121"/>
      <c r="L7325" s="108" t="n">
        <f aca="false">TRUNC(N7325-N7325*$O$2,2)</f>
        <v>0</v>
      </c>
      <c r="M7325" s="108" t="n">
        <f aca="false">TRUNC(O7325-O7325*$O$2,2)</f>
        <v>0</v>
      </c>
      <c r="N7325" s="0" t="n">
        <v>0</v>
      </c>
      <c r="O7325" s="0" t="n">
        <v>0</v>
      </c>
    </row>
    <row r="7326" customFormat="false" ht="15" hidden="false" customHeight="false" outlineLevel="0" collapsed="false">
      <c r="A7326" s="98" t="s">
        <v>1109</v>
      </c>
      <c r="B7326" s="99" t="s">
        <v>8</v>
      </c>
      <c r="C7326" s="98" t="s">
        <v>9</v>
      </c>
      <c r="D7326" s="98" t="s">
        <v>10</v>
      </c>
      <c r="E7326" s="100" t="s">
        <v>1565</v>
      </c>
      <c r="F7326" s="100"/>
      <c r="G7326" s="101" t="s">
        <v>11</v>
      </c>
      <c r="H7326" s="99" t="s">
        <v>12</v>
      </c>
      <c r="I7326" s="99" t="s">
        <v>13</v>
      </c>
      <c r="J7326" s="99" t="s">
        <v>15</v>
      </c>
      <c r="L7326" s="108"/>
      <c r="M7326" s="108"/>
    </row>
    <row r="7327" customFormat="false" ht="39.6" hidden="false" customHeight="true" outlineLevel="0" collapsed="false">
      <c r="A7327" s="102" t="s">
        <v>1566</v>
      </c>
      <c r="B7327" s="103" t="s">
        <v>1110</v>
      </c>
      <c r="C7327" s="102" t="s">
        <v>29</v>
      </c>
      <c r="D7327" s="102" t="s">
        <v>1111</v>
      </c>
      <c r="E7327" s="104" t="s">
        <v>3706</v>
      </c>
      <c r="F7327" s="104"/>
      <c r="G7327" s="105" t="s">
        <v>117</v>
      </c>
      <c r="H7327" s="106" t="n">
        <v>1</v>
      </c>
      <c r="I7327" s="107" t="n">
        <f aca="false">L7327</f>
        <v>10.7</v>
      </c>
      <c r="J7327" s="107" t="n">
        <f aca="false">M7327</f>
        <v>10.7</v>
      </c>
      <c r="L7327" s="108" t="n">
        <f aca="false">TRUNC(N7327-N7327*$O$2,2)</f>
        <v>10.7</v>
      </c>
      <c r="M7327" s="108" t="n">
        <f aca="false">TRUNC(O7327-O7327*$O$2,2)</f>
        <v>10.7</v>
      </c>
      <c r="N7327" s="0" t="n">
        <v>13.71</v>
      </c>
      <c r="O7327" s="0" t="n">
        <v>13.71</v>
      </c>
    </row>
    <row r="7328" customFormat="false" ht="39.6" hidden="false" customHeight="true" outlineLevel="0" collapsed="false">
      <c r="A7328" s="109" t="s">
        <v>1567</v>
      </c>
      <c r="B7328" s="110" t="s">
        <v>3711</v>
      </c>
      <c r="C7328" s="109" t="s">
        <v>29</v>
      </c>
      <c r="D7328" s="109" t="s">
        <v>3712</v>
      </c>
      <c r="E7328" s="111" t="s">
        <v>1570</v>
      </c>
      <c r="F7328" s="111"/>
      <c r="G7328" s="112" t="s">
        <v>31</v>
      </c>
      <c r="H7328" s="113" t="n">
        <v>0.166</v>
      </c>
      <c r="I7328" s="114" t="n">
        <f aca="false">L7328</f>
        <v>16.92</v>
      </c>
      <c r="J7328" s="114" t="n">
        <f aca="false">M7328</f>
        <v>2.8</v>
      </c>
      <c r="L7328" s="108" t="n">
        <f aca="false">TRUNC(N7328-N7328*$O$2,2)</f>
        <v>16.92</v>
      </c>
      <c r="M7328" s="108" t="n">
        <f aca="false">TRUNC(O7328-O7328*$O$2,2)</f>
        <v>2.8</v>
      </c>
      <c r="N7328" s="0" t="n">
        <v>21.68</v>
      </c>
      <c r="O7328" s="0" t="n">
        <v>3.59</v>
      </c>
    </row>
    <row r="7329" customFormat="false" ht="39.6" hidden="false" customHeight="true" outlineLevel="0" collapsed="false">
      <c r="A7329" s="109" t="s">
        <v>1567</v>
      </c>
      <c r="B7329" s="110" t="s">
        <v>3707</v>
      </c>
      <c r="C7329" s="109" t="s">
        <v>29</v>
      </c>
      <c r="D7329" s="109" t="s">
        <v>3708</v>
      </c>
      <c r="E7329" s="111" t="s">
        <v>1570</v>
      </c>
      <c r="F7329" s="111"/>
      <c r="G7329" s="112" t="s">
        <v>31</v>
      </c>
      <c r="H7329" s="113" t="n">
        <v>0.166</v>
      </c>
      <c r="I7329" s="114" t="n">
        <f aca="false">L7329</f>
        <v>23.53</v>
      </c>
      <c r="J7329" s="114" t="n">
        <f aca="false">M7329</f>
        <v>3.9</v>
      </c>
      <c r="L7329" s="108" t="n">
        <f aca="false">TRUNC(N7329-N7329*$O$2,2)</f>
        <v>23.53</v>
      </c>
      <c r="M7329" s="108" t="n">
        <f aca="false">TRUNC(O7329-O7329*$O$2,2)</f>
        <v>3.9</v>
      </c>
      <c r="N7329" s="0" t="n">
        <v>30.15</v>
      </c>
      <c r="O7329" s="0" t="n">
        <v>5</v>
      </c>
    </row>
    <row r="7330" customFormat="false" ht="63.75" hidden="false" customHeight="false" outlineLevel="0" collapsed="false">
      <c r="A7330" s="122" t="s">
        <v>1578</v>
      </c>
      <c r="B7330" s="123" t="s">
        <v>3830</v>
      </c>
      <c r="C7330" s="122" t="s">
        <v>29</v>
      </c>
      <c r="D7330" s="122" t="s">
        <v>3831</v>
      </c>
      <c r="E7330" s="124" t="s">
        <v>1581</v>
      </c>
      <c r="F7330" s="124"/>
      <c r="G7330" s="125" t="s">
        <v>117</v>
      </c>
      <c r="H7330" s="126" t="n">
        <v>1.017</v>
      </c>
      <c r="I7330" s="127" t="n">
        <f aca="false">L7330</f>
        <v>3.93</v>
      </c>
      <c r="J7330" s="127" t="n">
        <f aca="false">M7330</f>
        <v>3.99</v>
      </c>
      <c r="L7330" s="108" t="n">
        <f aca="false">TRUNC(N7330-N7330*$O$2,2)</f>
        <v>3.93</v>
      </c>
      <c r="M7330" s="108" t="n">
        <f aca="false">TRUNC(O7330-O7330*$O$2,2)</f>
        <v>3.99</v>
      </c>
      <c r="N7330" s="0" t="n">
        <v>5.04</v>
      </c>
      <c r="O7330" s="0" t="n">
        <v>5.12</v>
      </c>
    </row>
    <row r="7331" customFormat="false" ht="12.75" hidden="false" customHeight="false" outlineLevel="0" collapsed="false">
      <c r="A7331" s="115"/>
      <c r="B7331" s="115"/>
      <c r="C7331" s="115"/>
      <c r="D7331" s="115"/>
      <c r="E7331" s="115"/>
      <c r="F7331" s="116"/>
      <c r="G7331" s="115"/>
      <c r="H7331" s="116"/>
      <c r="I7331" s="115"/>
      <c r="J7331" s="116"/>
      <c r="L7331" s="108"/>
      <c r="M7331" s="108" t="n">
        <f aca="false">TRUNC(O7331-O7331*$O$2,2)</f>
        <v>5.08</v>
      </c>
      <c r="N7331" s="0" t="s">
        <v>1574</v>
      </c>
      <c r="O7331" s="0" t="n">
        <v>6.52</v>
      </c>
    </row>
    <row r="7332" customFormat="false" ht="12.75" hidden="false" customHeight="false" outlineLevel="0" collapsed="false">
      <c r="A7332" s="115"/>
      <c r="B7332" s="115"/>
      <c r="C7332" s="115"/>
      <c r="D7332" s="115"/>
      <c r="E7332" s="115"/>
      <c r="F7332" s="116"/>
      <c r="G7332" s="115"/>
      <c r="H7332" s="117" t="s">
        <v>1575</v>
      </c>
      <c r="I7332" s="117"/>
      <c r="J7332" s="118" t="n">
        <f aca="false">M7332</f>
        <v>13.1</v>
      </c>
      <c r="L7332" s="108" t="n">
        <f aca="false">TRUNC(N7332-N7332*$O$2,2)</f>
        <v>0</v>
      </c>
      <c r="M7332" s="108" t="n">
        <f aca="false">TRUNC(O7332-O7332*$O$2,2)</f>
        <v>13.1</v>
      </c>
      <c r="N7332" s="0" t="n">
        <v>0</v>
      </c>
      <c r="O7332" s="0" t="n">
        <v>16.79</v>
      </c>
    </row>
    <row r="7333" customFormat="false" ht="13.5" hidden="false" customHeight="false" outlineLevel="0" collapsed="false">
      <c r="A7333" s="30"/>
      <c r="B7333" s="30"/>
      <c r="C7333" s="30"/>
      <c r="D7333" s="30"/>
      <c r="E7333" s="30"/>
      <c r="F7333" s="30"/>
      <c r="G7333" s="30"/>
      <c r="H7333" s="119"/>
      <c r="I7333" s="30"/>
      <c r="J7333" s="120"/>
      <c r="L7333" s="108"/>
      <c r="M7333" s="108" t="n">
        <f aca="false">TRUNC(O7333-O7333*$O$2,2)</f>
        <v>1284.25</v>
      </c>
      <c r="N7333" s="0" t="s">
        <v>1576</v>
      </c>
      <c r="O7333" s="0" t="n">
        <v>1645.42</v>
      </c>
    </row>
    <row r="7334" customFormat="false" ht="13.5" hidden="false" customHeight="false" outlineLevel="0" collapsed="false">
      <c r="A7334" s="121"/>
      <c r="B7334" s="121"/>
      <c r="C7334" s="121"/>
      <c r="D7334" s="121"/>
      <c r="E7334" s="121"/>
      <c r="F7334" s="121"/>
      <c r="G7334" s="121"/>
      <c r="H7334" s="121"/>
      <c r="I7334" s="121"/>
      <c r="J7334" s="121"/>
      <c r="L7334" s="108" t="n">
        <f aca="false">TRUNC(N7334-N7334*$O$2,2)</f>
        <v>0</v>
      </c>
      <c r="M7334" s="108" t="n">
        <f aca="false">TRUNC(O7334-O7334*$O$2,2)</f>
        <v>0</v>
      </c>
      <c r="N7334" s="0" t="n">
        <v>0</v>
      </c>
      <c r="O7334" s="0" t="n">
        <v>0</v>
      </c>
    </row>
    <row r="7335" customFormat="false" ht="15" hidden="false" customHeight="false" outlineLevel="0" collapsed="false">
      <c r="A7335" s="98" t="s">
        <v>1112</v>
      </c>
      <c r="B7335" s="99" t="s">
        <v>8</v>
      </c>
      <c r="C7335" s="98" t="s">
        <v>9</v>
      </c>
      <c r="D7335" s="98" t="s">
        <v>10</v>
      </c>
      <c r="E7335" s="100" t="s">
        <v>1565</v>
      </c>
      <c r="F7335" s="100"/>
      <c r="G7335" s="101" t="s">
        <v>11</v>
      </c>
      <c r="H7335" s="99" t="s">
        <v>12</v>
      </c>
      <c r="I7335" s="99" t="s">
        <v>13</v>
      </c>
      <c r="J7335" s="99" t="s">
        <v>15</v>
      </c>
      <c r="L7335" s="108"/>
      <c r="M7335" s="108"/>
    </row>
    <row r="7336" customFormat="false" ht="52.9" hidden="false" customHeight="true" outlineLevel="0" collapsed="false">
      <c r="A7336" s="102" t="s">
        <v>1566</v>
      </c>
      <c r="B7336" s="103" t="s">
        <v>1113</v>
      </c>
      <c r="C7336" s="102" t="s">
        <v>29</v>
      </c>
      <c r="D7336" s="102" t="s">
        <v>1114</v>
      </c>
      <c r="E7336" s="104" t="s">
        <v>3706</v>
      </c>
      <c r="F7336" s="104"/>
      <c r="G7336" s="105" t="s">
        <v>65</v>
      </c>
      <c r="H7336" s="106" t="n">
        <v>1</v>
      </c>
      <c r="I7336" s="107" t="n">
        <f aca="false">L7336</f>
        <v>124.31</v>
      </c>
      <c r="J7336" s="107" t="n">
        <f aca="false">M7336</f>
        <v>124.31</v>
      </c>
      <c r="L7336" s="108" t="n">
        <f aca="false">TRUNC(N7336-N7336*$O$2,2)</f>
        <v>124.31</v>
      </c>
      <c r="M7336" s="108" t="n">
        <f aca="false">TRUNC(O7336-O7336*$O$2,2)</f>
        <v>124.31</v>
      </c>
      <c r="N7336" s="0" t="n">
        <v>159.27</v>
      </c>
      <c r="O7336" s="0" t="n">
        <v>159.27</v>
      </c>
    </row>
    <row r="7337" customFormat="false" ht="52.9" hidden="false" customHeight="true" outlineLevel="0" collapsed="false">
      <c r="A7337" s="109" t="s">
        <v>1567</v>
      </c>
      <c r="B7337" s="110" t="s">
        <v>3296</v>
      </c>
      <c r="C7337" s="109" t="s">
        <v>29</v>
      </c>
      <c r="D7337" s="109" t="s">
        <v>3297</v>
      </c>
      <c r="E7337" s="111" t="s">
        <v>1570</v>
      </c>
      <c r="F7337" s="111"/>
      <c r="G7337" s="112" t="s">
        <v>41</v>
      </c>
      <c r="H7337" s="113" t="n">
        <v>0.0278</v>
      </c>
      <c r="I7337" s="114" t="n">
        <f aca="false">L7337</f>
        <v>558.55</v>
      </c>
      <c r="J7337" s="114" t="n">
        <f aca="false">M7337</f>
        <v>15.52</v>
      </c>
      <c r="L7337" s="108" t="n">
        <f aca="false">TRUNC(N7337-N7337*$O$2,2)</f>
        <v>558.55</v>
      </c>
      <c r="M7337" s="108" t="n">
        <f aca="false">TRUNC(O7337-O7337*$O$2,2)</f>
        <v>15.52</v>
      </c>
      <c r="N7337" s="0" t="n">
        <v>715.64</v>
      </c>
      <c r="O7337" s="0" t="n">
        <v>19.89</v>
      </c>
    </row>
    <row r="7338" customFormat="false" ht="39.6" hidden="false" customHeight="true" outlineLevel="0" collapsed="false">
      <c r="A7338" s="109" t="s">
        <v>1567</v>
      </c>
      <c r="B7338" s="110" t="s">
        <v>1591</v>
      </c>
      <c r="C7338" s="109" t="s">
        <v>29</v>
      </c>
      <c r="D7338" s="109" t="s">
        <v>1592</v>
      </c>
      <c r="E7338" s="111" t="s">
        <v>1570</v>
      </c>
      <c r="F7338" s="111"/>
      <c r="G7338" s="112" t="s">
        <v>31</v>
      </c>
      <c r="H7338" s="113" t="n">
        <v>1.2686</v>
      </c>
      <c r="I7338" s="114" t="n">
        <f aca="false">L7338</f>
        <v>19.38</v>
      </c>
      <c r="J7338" s="114" t="n">
        <f aca="false">M7338</f>
        <v>24.59</v>
      </c>
      <c r="L7338" s="108" t="n">
        <f aca="false">TRUNC(N7338-N7338*$O$2,2)</f>
        <v>19.38</v>
      </c>
      <c r="M7338" s="108" t="n">
        <f aca="false">TRUNC(O7338-O7338*$O$2,2)</f>
        <v>24.59</v>
      </c>
      <c r="N7338" s="0" t="n">
        <v>24.84</v>
      </c>
      <c r="O7338" s="0" t="n">
        <v>31.51</v>
      </c>
    </row>
    <row r="7339" customFormat="false" ht="39.6" hidden="false" customHeight="true" outlineLevel="0" collapsed="false">
      <c r="A7339" s="109" t="s">
        <v>1567</v>
      </c>
      <c r="B7339" s="110" t="s">
        <v>3832</v>
      </c>
      <c r="C7339" s="109" t="s">
        <v>29</v>
      </c>
      <c r="D7339" s="109" t="s">
        <v>3833</v>
      </c>
      <c r="E7339" s="111" t="s">
        <v>2635</v>
      </c>
      <c r="F7339" s="111"/>
      <c r="G7339" s="112" t="s">
        <v>41</v>
      </c>
      <c r="H7339" s="113" t="n">
        <v>0.036</v>
      </c>
      <c r="I7339" s="114" t="n">
        <f aca="false">L7339</f>
        <v>192.24</v>
      </c>
      <c r="J7339" s="114" t="n">
        <f aca="false">M7339</f>
        <v>6.91</v>
      </c>
      <c r="L7339" s="108" t="n">
        <f aca="false">TRUNC(N7339-N7339*$O$2,2)</f>
        <v>192.24</v>
      </c>
      <c r="M7339" s="108" t="n">
        <f aca="false">TRUNC(O7339-O7339*$O$2,2)</f>
        <v>6.91</v>
      </c>
      <c r="N7339" s="0" t="n">
        <v>246.31</v>
      </c>
      <c r="O7339" s="0" t="n">
        <v>8.86</v>
      </c>
    </row>
    <row r="7340" customFormat="false" ht="39.6" hidden="false" customHeight="true" outlineLevel="0" collapsed="false">
      <c r="A7340" s="109" t="s">
        <v>1567</v>
      </c>
      <c r="B7340" s="110" t="s">
        <v>3834</v>
      </c>
      <c r="C7340" s="109" t="s">
        <v>29</v>
      </c>
      <c r="D7340" s="109" t="s">
        <v>3835</v>
      </c>
      <c r="E7340" s="111" t="s">
        <v>1696</v>
      </c>
      <c r="F7340" s="111"/>
      <c r="G7340" s="112" t="s">
        <v>41</v>
      </c>
      <c r="H7340" s="113" t="n">
        <v>0.0175</v>
      </c>
      <c r="I7340" s="114" t="n">
        <f aca="false">L7340</f>
        <v>2196.02</v>
      </c>
      <c r="J7340" s="114" t="n">
        <f aca="false">M7340</f>
        <v>38.42</v>
      </c>
      <c r="L7340" s="108" t="n">
        <f aca="false">TRUNC(N7340-N7340*$O$2,2)</f>
        <v>2196.02</v>
      </c>
      <c r="M7340" s="108" t="n">
        <f aca="false">TRUNC(O7340-O7340*$O$2,2)</f>
        <v>38.42</v>
      </c>
      <c r="N7340" s="0" t="n">
        <v>2813.61</v>
      </c>
      <c r="O7340" s="0" t="n">
        <v>49.23</v>
      </c>
    </row>
    <row r="7341" customFormat="false" ht="52.9" hidden="false" customHeight="true" outlineLevel="0" collapsed="false">
      <c r="A7341" s="109" t="s">
        <v>1567</v>
      </c>
      <c r="B7341" s="110" t="s">
        <v>3300</v>
      </c>
      <c r="C7341" s="109" t="s">
        <v>29</v>
      </c>
      <c r="D7341" s="109" t="s">
        <v>3301</v>
      </c>
      <c r="E7341" s="111" t="s">
        <v>1570</v>
      </c>
      <c r="F7341" s="111"/>
      <c r="G7341" s="112" t="s">
        <v>41</v>
      </c>
      <c r="H7341" s="113" t="n">
        <v>0.0039</v>
      </c>
      <c r="I7341" s="114" t="n">
        <f aca="false">L7341</f>
        <v>345.06</v>
      </c>
      <c r="J7341" s="114" t="n">
        <f aca="false">M7341</f>
        <v>1.34</v>
      </c>
      <c r="L7341" s="108" t="n">
        <f aca="false">TRUNC(N7341-N7341*$O$2,2)</f>
        <v>345.06</v>
      </c>
      <c r="M7341" s="108" t="n">
        <f aca="false">TRUNC(O7341-O7341*$O$2,2)</f>
        <v>1.34</v>
      </c>
      <c r="N7341" s="0" t="n">
        <v>442.11</v>
      </c>
      <c r="O7341" s="0" t="n">
        <v>1.72</v>
      </c>
    </row>
    <row r="7342" customFormat="false" ht="39.6" hidden="false" customHeight="true" outlineLevel="0" collapsed="false">
      <c r="A7342" s="109" t="s">
        <v>1567</v>
      </c>
      <c r="B7342" s="110" t="s">
        <v>1597</v>
      </c>
      <c r="C7342" s="109" t="s">
        <v>29</v>
      </c>
      <c r="D7342" s="109" t="s">
        <v>1598</v>
      </c>
      <c r="E7342" s="111" t="s">
        <v>1570</v>
      </c>
      <c r="F7342" s="111"/>
      <c r="G7342" s="112" t="s">
        <v>31</v>
      </c>
      <c r="H7342" s="113" t="n">
        <v>0.9967</v>
      </c>
      <c r="I7342" s="114" t="n">
        <f aca="false">L7342</f>
        <v>15.82</v>
      </c>
      <c r="J7342" s="114" t="n">
        <f aca="false">M7342</f>
        <v>15.77</v>
      </c>
      <c r="L7342" s="108" t="n">
        <f aca="false">TRUNC(N7342-N7342*$O$2,2)</f>
        <v>15.82</v>
      </c>
      <c r="M7342" s="108" t="n">
        <f aca="false">TRUNC(O7342-O7342*$O$2,2)</f>
        <v>15.77</v>
      </c>
      <c r="N7342" s="0" t="n">
        <v>20.28</v>
      </c>
      <c r="O7342" s="0" t="n">
        <v>20.21</v>
      </c>
    </row>
    <row r="7343" customFormat="false" ht="25.5" hidden="false" customHeight="false" outlineLevel="0" collapsed="false">
      <c r="A7343" s="122" t="s">
        <v>1578</v>
      </c>
      <c r="B7343" s="123" t="s">
        <v>3836</v>
      </c>
      <c r="C7343" s="122" t="s">
        <v>29</v>
      </c>
      <c r="D7343" s="122" t="s">
        <v>3837</v>
      </c>
      <c r="E7343" s="124" t="s">
        <v>1581</v>
      </c>
      <c r="F7343" s="124"/>
      <c r="G7343" s="125" t="s">
        <v>65</v>
      </c>
      <c r="H7343" s="126" t="n">
        <v>38.691</v>
      </c>
      <c r="I7343" s="127" t="n">
        <f aca="false">L7343</f>
        <v>0.56</v>
      </c>
      <c r="J7343" s="127" t="n">
        <f aca="false">M7343</f>
        <v>21.73</v>
      </c>
      <c r="L7343" s="108" t="n">
        <f aca="false">TRUNC(N7343-N7343*$O$2,2)</f>
        <v>0.56</v>
      </c>
      <c r="M7343" s="108" t="n">
        <f aca="false">TRUNC(O7343-O7343*$O$2,2)</f>
        <v>21.73</v>
      </c>
      <c r="N7343" s="0" t="n">
        <v>0.72</v>
      </c>
      <c r="O7343" s="0" t="n">
        <v>27.85</v>
      </c>
    </row>
    <row r="7344" customFormat="false" ht="12.75" hidden="false" customHeight="false" outlineLevel="0" collapsed="false">
      <c r="A7344" s="115"/>
      <c r="B7344" s="115"/>
      <c r="C7344" s="115"/>
      <c r="D7344" s="115"/>
      <c r="E7344" s="115"/>
      <c r="F7344" s="116"/>
      <c r="G7344" s="115"/>
      <c r="H7344" s="116"/>
      <c r="I7344" s="115"/>
      <c r="J7344" s="116"/>
      <c r="L7344" s="108"/>
      <c r="M7344" s="108" t="n">
        <f aca="false">TRUNC(O7344-O7344*$O$2,2)</f>
        <v>51.6</v>
      </c>
      <c r="N7344" s="0" t="s">
        <v>1574</v>
      </c>
      <c r="O7344" s="0" t="n">
        <v>66.12</v>
      </c>
    </row>
    <row r="7345" customFormat="false" ht="12.75" hidden="false" customHeight="false" outlineLevel="0" collapsed="false">
      <c r="A7345" s="115"/>
      <c r="B7345" s="115"/>
      <c r="C7345" s="115"/>
      <c r="D7345" s="115"/>
      <c r="E7345" s="115"/>
      <c r="F7345" s="116"/>
      <c r="G7345" s="115"/>
      <c r="H7345" s="117" t="s">
        <v>1575</v>
      </c>
      <c r="I7345" s="117"/>
      <c r="J7345" s="118" t="n">
        <f aca="false">M7345</f>
        <v>152.23</v>
      </c>
      <c r="L7345" s="108" t="n">
        <f aca="false">TRUNC(N7345-N7345*$O$2,2)</f>
        <v>0</v>
      </c>
      <c r="M7345" s="108" t="n">
        <f aca="false">TRUNC(O7345-O7345*$O$2,2)</f>
        <v>152.23</v>
      </c>
      <c r="N7345" s="0" t="n">
        <v>0</v>
      </c>
      <c r="O7345" s="0" t="n">
        <v>195.05</v>
      </c>
    </row>
    <row r="7346" customFormat="false" ht="13.5" hidden="false" customHeight="false" outlineLevel="0" collapsed="false">
      <c r="A7346" s="30"/>
      <c r="B7346" s="30"/>
      <c r="C7346" s="30"/>
      <c r="D7346" s="30"/>
      <c r="E7346" s="30"/>
      <c r="F7346" s="30"/>
      <c r="G7346" s="30"/>
      <c r="H7346" s="119"/>
      <c r="I7346" s="30"/>
      <c r="J7346" s="120"/>
      <c r="L7346" s="108"/>
      <c r="M7346" s="108" t="n">
        <f aca="false">TRUNC(O7346-O7346*$O$2,2)</f>
        <v>152.23</v>
      </c>
      <c r="N7346" s="0" t="s">
        <v>1576</v>
      </c>
      <c r="O7346" s="0" t="n">
        <v>195.05</v>
      </c>
    </row>
    <row r="7347" customFormat="false" ht="13.5" hidden="false" customHeight="false" outlineLevel="0" collapsed="false">
      <c r="A7347" s="121"/>
      <c r="B7347" s="121"/>
      <c r="C7347" s="121"/>
      <c r="D7347" s="121"/>
      <c r="E7347" s="121"/>
      <c r="F7347" s="121"/>
      <c r="G7347" s="121"/>
      <c r="H7347" s="121"/>
      <c r="I7347" s="121"/>
      <c r="J7347" s="121"/>
      <c r="L7347" s="108" t="n">
        <f aca="false">TRUNC(N7347-N7347*$O$2,2)</f>
        <v>0</v>
      </c>
      <c r="M7347" s="108" t="n">
        <f aca="false">TRUNC(O7347-O7347*$O$2,2)</f>
        <v>0</v>
      </c>
      <c r="N7347" s="0" t="n">
        <v>0</v>
      </c>
      <c r="O7347" s="0" t="n">
        <v>0</v>
      </c>
    </row>
    <row r="7348" customFormat="false" ht="15" hidden="false" customHeight="false" outlineLevel="0" collapsed="false">
      <c r="A7348" s="98" t="s">
        <v>1115</v>
      </c>
      <c r="B7348" s="99" t="s">
        <v>8</v>
      </c>
      <c r="C7348" s="98" t="s">
        <v>9</v>
      </c>
      <c r="D7348" s="98" t="s">
        <v>10</v>
      </c>
      <c r="E7348" s="100" t="s">
        <v>1565</v>
      </c>
      <c r="F7348" s="100"/>
      <c r="G7348" s="101" t="s">
        <v>11</v>
      </c>
      <c r="H7348" s="99" t="s">
        <v>12</v>
      </c>
      <c r="I7348" s="99" t="s">
        <v>13</v>
      </c>
      <c r="J7348" s="99" t="s">
        <v>15</v>
      </c>
      <c r="L7348" s="108"/>
      <c r="M7348" s="108"/>
    </row>
    <row r="7349" customFormat="false" ht="26.45" hidden="false" customHeight="true" outlineLevel="0" collapsed="false">
      <c r="A7349" s="102" t="s">
        <v>1566</v>
      </c>
      <c r="B7349" s="103" t="s">
        <v>1116</v>
      </c>
      <c r="C7349" s="102" t="s">
        <v>50</v>
      </c>
      <c r="D7349" s="102" t="s">
        <v>1117</v>
      </c>
      <c r="E7349" s="104" t="s">
        <v>2019</v>
      </c>
      <c r="F7349" s="104"/>
      <c r="G7349" s="105" t="s">
        <v>24</v>
      </c>
      <c r="H7349" s="106" t="n">
        <v>1</v>
      </c>
      <c r="I7349" s="107" t="n">
        <f aca="false">L7349</f>
        <v>71.8</v>
      </c>
      <c r="J7349" s="107" t="n">
        <f aca="false">M7349</f>
        <v>71.8</v>
      </c>
      <c r="L7349" s="108" t="n">
        <f aca="false">TRUNC(N7349-N7349*$O$2,2)</f>
        <v>71.8</v>
      </c>
      <c r="M7349" s="108" t="n">
        <f aca="false">TRUNC(O7349-O7349*$O$2,2)</f>
        <v>71.8</v>
      </c>
      <c r="N7349" s="0" t="n">
        <v>92</v>
      </c>
      <c r="O7349" s="0" t="n">
        <v>92</v>
      </c>
    </row>
    <row r="7350" customFormat="false" ht="15" hidden="false" customHeight="false" outlineLevel="0" collapsed="false">
      <c r="A7350" s="98"/>
      <c r="B7350" s="99" t="s">
        <v>8</v>
      </c>
      <c r="C7350" s="98" t="s">
        <v>9</v>
      </c>
      <c r="D7350" s="98" t="s">
        <v>10</v>
      </c>
      <c r="E7350" s="100" t="s">
        <v>1565</v>
      </c>
      <c r="F7350" s="100"/>
      <c r="G7350" s="101" t="s">
        <v>11</v>
      </c>
      <c r="H7350" s="99" t="s">
        <v>12</v>
      </c>
      <c r="I7350" s="99" t="s">
        <v>13</v>
      </c>
      <c r="J7350" s="99" t="s">
        <v>15</v>
      </c>
      <c r="L7350" s="108"/>
      <c r="M7350" s="108"/>
    </row>
    <row r="7351" customFormat="false" ht="25.5" hidden="false" customHeight="false" outlineLevel="0" collapsed="false">
      <c r="A7351" s="122" t="s">
        <v>1578</v>
      </c>
      <c r="B7351" s="123" t="n">
        <v>485</v>
      </c>
      <c r="C7351" s="122" t="s">
        <v>50</v>
      </c>
      <c r="D7351" s="122" t="s">
        <v>3724</v>
      </c>
      <c r="E7351" s="124" t="s">
        <v>1581</v>
      </c>
      <c r="F7351" s="124"/>
      <c r="G7351" s="125" t="s">
        <v>24</v>
      </c>
      <c r="H7351" s="126" t="n">
        <v>1</v>
      </c>
      <c r="I7351" s="127" t="n">
        <f aca="false">L7351</f>
        <v>71.8</v>
      </c>
      <c r="J7351" s="127" t="n">
        <f aca="false">M7351</f>
        <v>71.8</v>
      </c>
      <c r="L7351" s="108" t="n">
        <f aca="false">TRUNC(N7351-N7351*$O$2,2)</f>
        <v>71.8</v>
      </c>
      <c r="M7351" s="108" t="n">
        <f aca="false">TRUNC(O7351-O7351*$O$2,2)</f>
        <v>71.8</v>
      </c>
      <c r="N7351" s="0" t="s">
        <v>3725</v>
      </c>
      <c r="O7351" s="0" t="s">
        <v>3725</v>
      </c>
    </row>
    <row r="7352" customFormat="false" ht="13.9" hidden="false" customHeight="true" outlineLevel="0" collapsed="false">
      <c r="A7352" s="134" t="s">
        <v>1630</v>
      </c>
      <c r="B7352" s="134"/>
      <c r="C7352" s="134"/>
      <c r="D7352" s="134"/>
      <c r="E7352" s="134"/>
      <c r="F7352" s="134"/>
      <c r="G7352" s="134"/>
      <c r="H7352" s="134"/>
      <c r="I7352" s="134"/>
      <c r="J7352" s="134"/>
      <c r="L7352" s="108" t="n">
        <f aca="false">TRUNC(N7352-N7352*$O$2,2)</f>
        <v>0</v>
      </c>
      <c r="M7352" s="108" t="n">
        <f aca="false">TRUNC(O7352-O7352*$O$2,2)</f>
        <v>0</v>
      </c>
      <c r="N7352" s="0" t="n">
        <v>0</v>
      </c>
      <c r="O7352" s="0" t="n">
        <v>0</v>
      </c>
    </row>
    <row r="7353" customFormat="false" ht="15" hidden="false" customHeight="false" outlineLevel="0" collapsed="false">
      <c r="A7353" s="98"/>
      <c r="B7353" s="99" t="s">
        <v>8</v>
      </c>
      <c r="C7353" s="98" t="s">
        <v>9</v>
      </c>
      <c r="D7353" s="98" t="s">
        <v>10</v>
      </c>
      <c r="E7353" s="100" t="s">
        <v>1565</v>
      </c>
      <c r="F7353" s="100"/>
      <c r="G7353" s="101" t="s">
        <v>11</v>
      </c>
      <c r="H7353" s="99" t="s">
        <v>12</v>
      </c>
      <c r="I7353" s="99" t="s">
        <v>13</v>
      </c>
      <c r="J7353" s="99" t="s">
        <v>15</v>
      </c>
      <c r="L7353" s="108"/>
      <c r="M7353" s="108"/>
    </row>
    <row r="7354" customFormat="false" ht="25.5" hidden="false" customHeight="false" outlineLevel="0" collapsed="false">
      <c r="A7354" s="122" t="s">
        <v>1578</v>
      </c>
      <c r="B7354" s="123" t="n">
        <v>485</v>
      </c>
      <c r="C7354" s="122" t="s">
        <v>50</v>
      </c>
      <c r="D7354" s="122" t="s">
        <v>3724</v>
      </c>
      <c r="E7354" s="124" t="s">
        <v>1581</v>
      </c>
      <c r="F7354" s="124"/>
      <c r="G7354" s="125" t="s">
        <v>24</v>
      </c>
      <c r="H7354" s="126" t="n">
        <v>1</v>
      </c>
      <c r="I7354" s="127" t="n">
        <f aca="false">L7354</f>
        <v>71.8</v>
      </c>
      <c r="J7354" s="127" t="n">
        <f aca="false">M7354</f>
        <v>71.8</v>
      </c>
      <c r="L7354" s="108" t="n">
        <f aca="false">TRUNC(N7354-N7354*$O$2,2)</f>
        <v>71.8</v>
      </c>
      <c r="M7354" s="108" t="n">
        <f aca="false">TRUNC(O7354-O7354*$O$2,2)</f>
        <v>71.8</v>
      </c>
      <c r="N7354" s="0" t="s">
        <v>3725</v>
      </c>
      <c r="O7354" s="0" t="s">
        <v>3725</v>
      </c>
    </row>
    <row r="7355" customFormat="false" ht="12.75" hidden="false" customHeight="false" outlineLevel="0" collapsed="false">
      <c r="A7355" s="115"/>
      <c r="B7355" s="115"/>
      <c r="C7355" s="115"/>
      <c r="D7355" s="115"/>
      <c r="E7355" s="115"/>
      <c r="F7355" s="116"/>
      <c r="G7355" s="115"/>
      <c r="H7355" s="116"/>
      <c r="I7355" s="115"/>
      <c r="J7355" s="116"/>
      <c r="L7355" s="108"/>
      <c r="M7355" s="108" t="n">
        <f aca="false">TRUNC(O7355-O7355*$O$2,2)</f>
        <v>0</v>
      </c>
      <c r="N7355" s="0" t="s">
        <v>1574</v>
      </c>
      <c r="O7355" s="0" t="n">
        <v>0</v>
      </c>
    </row>
    <row r="7356" customFormat="false" ht="12.75" hidden="false" customHeight="false" outlineLevel="0" collapsed="false">
      <c r="A7356" s="115"/>
      <c r="B7356" s="115"/>
      <c r="C7356" s="115"/>
      <c r="D7356" s="115"/>
      <c r="E7356" s="115"/>
      <c r="F7356" s="116"/>
      <c r="G7356" s="115"/>
      <c r="H7356" s="117" t="s">
        <v>1575</v>
      </c>
      <c r="I7356" s="117"/>
      <c r="J7356" s="118" t="n">
        <f aca="false">M7356</f>
        <v>87.93</v>
      </c>
      <c r="L7356" s="108" t="n">
        <f aca="false">TRUNC(N7356-N7356*$O$2,2)</f>
        <v>0</v>
      </c>
      <c r="M7356" s="108" t="n">
        <f aca="false">TRUNC(O7356-O7356*$O$2,2)</f>
        <v>87.93</v>
      </c>
      <c r="N7356" s="0" t="n">
        <v>0</v>
      </c>
      <c r="O7356" s="0" t="n">
        <v>112.67</v>
      </c>
    </row>
    <row r="7357" customFormat="false" ht="13.5" hidden="false" customHeight="false" outlineLevel="0" collapsed="false">
      <c r="A7357" s="30"/>
      <c r="B7357" s="30"/>
      <c r="C7357" s="30"/>
      <c r="D7357" s="30"/>
      <c r="E7357" s="30"/>
      <c r="F7357" s="30"/>
      <c r="G7357" s="30"/>
      <c r="H7357" s="119"/>
      <c r="I7357" s="30"/>
      <c r="J7357" s="120"/>
      <c r="L7357" s="108"/>
      <c r="M7357" s="108" t="n">
        <f aca="false">TRUNC(O7357-O7357*$O$2,2)</f>
        <v>87.93</v>
      </c>
      <c r="N7357" s="0" t="s">
        <v>1576</v>
      </c>
      <c r="O7357" s="0" t="n">
        <v>112.67</v>
      </c>
    </row>
    <row r="7358" customFormat="false" ht="13.5" hidden="false" customHeight="false" outlineLevel="0" collapsed="false">
      <c r="A7358" s="121"/>
      <c r="B7358" s="121"/>
      <c r="C7358" s="121"/>
      <c r="D7358" s="121"/>
      <c r="E7358" s="121"/>
      <c r="F7358" s="121"/>
      <c r="G7358" s="121"/>
      <c r="H7358" s="121"/>
      <c r="I7358" s="121"/>
      <c r="J7358" s="121"/>
      <c r="L7358" s="108" t="n">
        <f aca="false">TRUNC(N7358-N7358*$O$2,2)</f>
        <v>0</v>
      </c>
      <c r="M7358" s="108" t="n">
        <f aca="false">TRUNC(O7358-O7358*$O$2,2)</f>
        <v>0</v>
      </c>
      <c r="N7358" s="0" t="n">
        <v>0</v>
      </c>
      <c r="O7358" s="0" t="n">
        <v>0</v>
      </c>
    </row>
    <row r="7359" customFormat="false" ht="15" hidden="false" customHeight="false" outlineLevel="0" collapsed="false">
      <c r="A7359" s="98" t="s">
        <v>1118</v>
      </c>
      <c r="B7359" s="99" t="s">
        <v>8</v>
      </c>
      <c r="C7359" s="98" t="s">
        <v>9</v>
      </c>
      <c r="D7359" s="98" t="s">
        <v>10</v>
      </c>
      <c r="E7359" s="100" t="s">
        <v>1565</v>
      </c>
      <c r="F7359" s="100"/>
      <c r="G7359" s="101" t="s">
        <v>11</v>
      </c>
      <c r="H7359" s="99" t="s">
        <v>12</v>
      </c>
      <c r="I7359" s="99" t="s">
        <v>13</v>
      </c>
      <c r="J7359" s="99" t="s">
        <v>15</v>
      </c>
      <c r="L7359" s="108"/>
      <c r="M7359" s="108"/>
    </row>
    <row r="7360" customFormat="false" ht="52.9" hidden="false" customHeight="true" outlineLevel="0" collapsed="false">
      <c r="A7360" s="102" t="s">
        <v>1566</v>
      </c>
      <c r="B7360" s="103" t="s">
        <v>1119</v>
      </c>
      <c r="C7360" s="102" t="s">
        <v>29</v>
      </c>
      <c r="D7360" s="102" t="s">
        <v>1120</v>
      </c>
      <c r="E7360" s="104" t="s">
        <v>3706</v>
      </c>
      <c r="F7360" s="104"/>
      <c r="G7360" s="105" t="s">
        <v>65</v>
      </c>
      <c r="H7360" s="106" t="n">
        <v>1</v>
      </c>
      <c r="I7360" s="107" t="n">
        <f aca="false">L7360</f>
        <v>273.86</v>
      </c>
      <c r="J7360" s="107" t="n">
        <f aca="false">M7360</f>
        <v>273.86</v>
      </c>
      <c r="L7360" s="108" t="n">
        <f aca="false">TRUNC(N7360-N7360*$O$2,2)</f>
        <v>273.86</v>
      </c>
      <c r="M7360" s="108" t="n">
        <f aca="false">TRUNC(O7360-O7360*$O$2,2)</f>
        <v>273.86</v>
      </c>
      <c r="N7360" s="0" t="n">
        <v>350.88</v>
      </c>
      <c r="O7360" s="0" t="n">
        <v>350.88</v>
      </c>
    </row>
    <row r="7361" customFormat="false" ht="52.9" hidden="false" customHeight="true" outlineLevel="0" collapsed="false">
      <c r="A7361" s="109" t="s">
        <v>1567</v>
      </c>
      <c r="B7361" s="110" t="s">
        <v>3296</v>
      </c>
      <c r="C7361" s="109" t="s">
        <v>29</v>
      </c>
      <c r="D7361" s="109" t="s">
        <v>3297</v>
      </c>
      <c r="E7361" s="111" t="s">
        <v>1570</v>
      </c>
      <c r="F7361" s="111"/>
      <c r="G7361" s="112" t="s">
        <v>41</v>
      </c>
      <c r="H7361" s="113" t="n">
        <v>0.0575</v>
      </c>
      <c r="I7361" s="114" t="n">
        <f aca="false">L7361</f>
        <v>558.55</v>
      </c>
      <c r="J7361" s="114" t="n">
        <f aca="false">M7361</f>
        <v>32.1</v>
      </c>
      <c r="L7361" s="108" t="n">
        <f aca="false">TRUNC(N7361-N7361*$O$2,2)</f>
        <v>558.55</v>
      </c>
      <c r="M7361" s="108" t="n">
        <f aca="false">TRUNC(O7361-O7361*$O$2,2)</f>
        <v>32.1</v>
      </c>
      <c r="N7361" s="0" t="n">
        <v>715.64</v>
      </c>
      <c r="O7361" s="0" t="n">
        <v>41.14</v>
      </c>
    </row>
    <row r="7362" customFormat="false" ht="39.6" hidden="false" customHeight="true" outlineLevel="0" collapsed="false">
      <c r="A7362" s="109" t="s">
        <v>1567</v>
      </c>
      <c r="B7362" s="110" t="s">
        <v>3302</v>
      </c>
      <c r="C7362" s="109" t="s">
        <v>29</v>
      </c>
      <c r="D7362" s="109" t="s">
        <v>3303</v>
      </c>
      <c r="E7362" s="111" t="s">
        <v>1696</v>
      </c>
      <c r="F7362" s="111"/>
      <c r="G7362" s="112" t="s">
        <v>41</v>
      </c>
      <c r="H7362" s="113" t="n">
        <v>0.0448</v>
      </c>
      <c r="I7362" s="114" t="n">
        <f aca="false">L7362</f>
        <v>1810.33</v>
      </c>
      <c r="J7362" s="114" t="n">
        <f aca="false">M7362</f>
        <v>81.1</v>
      </c>
      <c r="L7362" s="108" t="n">
        <f aca="false">TRUNC(N7362-N7362*$O$2,2)</f>
        <v>1810.33</v>
      </c>
      <c r="M7362" s="108" t="n">
        <f aca="false">TRUNC(O7362-O7362*$O$2,2)</f>
        <v>81.1</v>
      </c>
      <c r="N7362" s="0" t="n">
        <v>2319.46</v>
      </c>
      <c r="O7362" s="0" t="n">
        <v>103.91</v>
      </c>
    </row>
    <row r="7363" customFormat="false" ht="39.6" hidden="false" customHeight="true" outlineLevel="0" collapsed="false">
      <c r="A7363" s="109" t="s">
        <v>1567</v>
      </c>
      <c r="B7363" s="110" t="s">
        <v>3832</v>
      </c>
      <c r="C7363" s="109" t="s">
        <v>29</v>
      </c>
      <c r="D7363" s="109" t="s">
        <v>3833</v>
      </c>
      <c r="E7363" s="111" t="s">
        <v>2635</v>
      </c>
      <c r="F7363" s="111"/>
      <c r="G7363" s="112" t="s">
        <v>41</v>
      </c>
      <c r="H7363" s="113" t="n">
        <v>0.081</v>
      </c>
      <c r="I7363" s="114" t="n">
        <f aca="false">L7363</f>
        <v>192.24</v>
      </c>
      <c r="J7363" s="114" t="n">
        <f aca="false">M7363</f>
        <v>15.57</v>
      </c>
      <c r="L7363" s="108" t="n">
        <f aca="false">TRUNC(N7363-N7363*$O$2,2)</f>
        <v>192.24</v>
      </c>
      <c r="M7363" s="108" t="n">
        <f aca="false">TRUNC(O7363-O7363*$O$2,2)</f>
        <v>15.57</v>
      </c>
      <c r="N7363" s="0" t="n">
        <v>246.31</v>
      </c>
      <c r="O7363" s="0" t="n">
        <v>19.95</v>
      </c>
    </row>
    <row r="7364" customFormat="false" ht="79.15" hidden="false" customHeight="true" outlineLevel="0" collapsed="false">
      <c r="A7364" s="109" t="s">
        <v>1567</v>
      </c>
      <c r="B7364" s="110" t="s">
        <v>2661</v>
      </c>
      <c r="C7364" s="109" t="s">
        <v>29</v>
      </c>
      <c r="D7364" s="109" t="s">
        <v>2662</v>
      </c>
      <c r="E7364" s="111" t="s">
        <v>1577</v>
      </c>
      <c r="F7364" s="111"/>
      <c r="G7364" s="112" t="s">
        <v>1590</v>
      </c>
      <c r="H7364" s="113" t="n">
        <v>0.0178</v>
      </c>
      <c r="I7364" s="114" t="n">
        <f aca="false">L7364</f>
        <v>42.4</v>
      </c>
      <c r="J7364" s="114" t="n">
        <f aca="false">M7364</f>
        <v>0.74</v>
      </c>
      <c r="L7364" s="108" t="n">
        <f aca="false">TRUNC(N7364-N7364*$O$2,2)</f>
        <v>42.4</v>
      </c>
      <c r="M7364" s="108" t="n">
        <f aca="false">TRUNC(O7364-O7364*$O$2,2)</f>
        <v>0.74</v>
      </c>
      <c r="N7364" s="0" t="n">
        <v>54.33</v>
      </c>
      <c r="O7364" s="0" t="n">
        <v>0.96</v>
      </c>
    </row>
    <row r="7365" customFormat="false" ht="39.6" hidden="false" customHeight="true" outlineLevel="0" collapsed="false">
      <c r="A7365" s="109" t="s">
        <v>1567</v>
      </c>
      <c r="B7365" s="110" t="s">
        <v>1597</v>
      </c>
      <c r="C7365" s="109" t="s">
        <v>29</v>
      </c>
      <c r="D7365" s="109" t="s">
        <v>1598</v>
      </c>
      <c r="E7365" s="111" t="s">
        <v>1570</v>
      </c>
      <c r="F7365" s="111"/>
      <c r="G7365" s="112" t="s">
        <v>31</v>
      </c>
      <c r="H7365" s="113" t="n">
        <v>2.3416</v>
      </c>
      <c r="I7365" s="114" t="n">
        <f aca="false">L7365</f>
        <v>15.82</v>
      </c>
      <c r="J7365" s="114" t="n">
        <f aca="false">M7365</f>
        <v>37.05</v>
      </c>
      <c r="L7365" s="108" t="n">
        <f aca="false">TRUNC(N7365-N7365*$O$2,2)</f>
        <v>15.82</v>
      </c>
      <c r="M7365" s="108" t="n">
        <f aca="false">TRUNC(O7365-O7365*$O$2,2)</f>
        <v>37.05</v>
      </c>
      <c r="N7365" s="0" t="n">
        <v>20.28</v>
      </c>
      <c r="O7365" s="0" t="n">
        <v>47.48</v>
      </c>
    </row>
    <row r="7366" customFormat="false" ht="52.9" hidden="false" customHeight="true" outlineLevel="0" collapsed="false">
      <c r="A7366" s="109" t="s">
        <v>1567</v>
      </c>
      <c r="B7366" s="110" t="s">
        <v>3300</v>
      </c>
      <c r="C7366" s="109" t="s">
        <v>29</v>
      </c>
      <c r="D7366" s="109" t="s">
        <v>3301</v>
      </c>
      <c r="E7366" s="111" t="s">
        <v>1570</v>
      </c>
      <c r="F7366" s="111"/>
      <c r="G7366" s="112" t="s">
        <v>41</v>
      </c>
      <c r="H7366" s="113" t="n">
        <v>0.0136</v>
      </c>
      <c r="I7366" s="114" t="n">
        <f aca="false">L7366</f>
        <v>345.06</v>
      </c>
      <c r="J7366" s="114" t="n">
        <f aca="false">M7366</f>
        <v>4.69</v>
      </c>
      <c r="L7366" s="108" t="n">
        <f aca="false">TRUNC(N7366-N7366*$O$2,2)</f>
        <v>345.06</v>
      </c>
      <c r="M7366" s="108" t="n">
        <f aca="false">TRUNC(O7366-O7366*$O$2,2)</f>
        <v>4.69</v>
      </c>
      <c r="N7366" s="0" t="n">
        <v>442.11</v>
      </c>
      <c r="O7366" s="0" t="n">
        <v>6.01</v>
      </c>
    </row>
    <row r="7367" customFormat="false" ht="79.15" hidden="false" customHeight="true" outlineLevel="0" collapsed="false">
      <c r="A7367" s="109" t="s">
        <v>1567</v>
      </c>
      <c r="B7367" s="110" t="s">
        <v>2659</v>
      </c>
      <c r="C7367" s="109" t="s">
        <v>29</v>
      </c>
      <c r="D7367" s="109" t="s">
        <v>2660</v>
      </c>
      <c r="E7367" s="111" t="s">
        <v>1577</v>
      </c>
      <c r="F7367" s="111"/>
      <c r="G7367" s="112" t="s">
        <v>1587</v>
      </c>
      <c r="H7367" s="113" t="n">
        <v>0.0087</v>
      </c>
      <c r="I7367" s="114" t="n">
        <f aca="false">L7367</f>
        <v>105.64</v>
      </c>
      <c r="J7367" s="114" t="n">
        <f aca="false">M7367</f>
        <v>0.91</v>
      </c>
      <c r="L7367" s="108" t="n">
        <f aca="false">TRUNC(N7367-N7367*$O$2,2)</f>
        <v>105.64</v>
      </c>
      <c r="M7367" s="108" t="n">
        <f aca="false">TRUNC(O7367-O7367*$O$2,2)</f>
        <v>0.91</v>
      </c>
      <c r="N7367" s="0" t="n">
        <v>135.36</v>
      </c>
      <c r="O7367" s="0" t="n">
        <v>1.17</v>
      </c>
    </row>
    <row r="7368" customFormat="false" ht="39.6" hidden="false" customHeight="true" outlineLevel="0" collapsed="false">
      <c r="A7368" s="109" t="s">
        <v>1567</v>
      </c>
      <c r="B7368" s="110" t="s">
        <v>1591</v>
      </c>
      <c r="C7368" s="109" t="s">
        <v>29</v>
      </c>
      <c r="D7368" s="109" t="s">
        <v>1592</v>
      </c>
      <c r="E7368" s="111" t="s">
        <v>1570</v>
      </c>
      <c r="F7368" s="111"/>
      <c r="G7368" s="112" t="s">
        <v>31</v>
      </c>
      <c r="H7368" s="113" t="n">
        <v>2.9802</v>
      </c>
      <c r="I7368" s="114" t="n">
        <f aca="false">L7368</f>
        <v>19.38</v>
      </c>
      <c r="J7368" s="114" t="n">
        <f aca="false">M7368</f>
        <v>57.77</v>
      </c>
      <c r="L7368" s="108" t="n">
        <f aca="false">TRUNC(N7368-N7368*$O$2,2)</f>
        <v>19.38</v>
      </c>
      <c r="M7368" s="108" t="n">
        <f aca="false">TRUNC(O7368-O7368*$O$2,2)</f>
        <v>57.77</v>
      </c>
      <c r="N7368" s="0" t="n">
        <v>24.84</v>
      </c>
      <c r="O7368" s="0" t="n">
        <v>74.02</v>
      </c>
    </row>
    <row r="7369" customFormat="false" ht="25.5" hidden="false" customHeight="false" outlineLevel="0" collapsed="false">
      <c r="A7369" s="122" t="s">
        <v>1578</v>
      </c>
      <c r="B7369" s="123" t="s">
        <v>3306</v>
      </c>
      <c r="C7369" s="122" t="s">
        <v>29</v>
      </c>
      <c r="D7369" s="122" t="s">
        <v>3307</v>
      </c>
      <c r="E7369" s="124" t="s">
        <v>1581</v>
      </c>
      <c r="F7369" s="124"/>
      <c r="G7369" s="125" t="s">
        <v>65</v>
      </c>
      <c r="H7369" s="126" t="n">
        <v>21.2253</v>
      </c>
      <c r="I7369" s="127" t="n">
        <f aca="false">L7369</f>
        <v>2.06</v>
      </c>
      <c r="J7369" s="127" t="n">
        <f aca="false">M7369</f>
        <v>43.89</v>
      </c>
      <c r="L7369" s="108" t="n">
        <f aca="false">TRUNC(N7369-N7369*$O$2,2)</f>
        <v>2.06</v>
      </c>
      <c r="M7369" s="108" t="n">
        <f aca="false">TRUNC(O7369-O7369*$O$2,2)</f>
        <v>43.89</v>
      </c>
      <c r="N7369" s="0" t="n">
        <v>2.65</v>
      </c>
      <c r="O7369" s="0" t="n">
        <v>56.24</v>
      </c>
    </row>
    <row r="7370" customFormat="false" ht="12.75" hidden="false" customHeight="false" outlineLevel="0" collapsed="false">
      <c r="A7370" s="115"/>
      <c r="B7370" s="115"/>
      <c r="C7370" s="115"/>
      <c r="D7370" s="115"/>
      <c r="E7370" s="115"/>
      <c r="F7370" s="116"/>
      <c r="G7370" s="115"/>
      <c r="H7370" s="116"/>
      <c r="I7370" s="115"/>
      <c r="J7370" s="116"/>
      <c r="L7370" s="108"/>
      <c r="M7370" s="108" t="n">
        <f aca="false">TRUNC(O7370-O7370*$O$2,2)</f>
        <v>113.2</v>
      </c>
      <c r="N7370" s="0" t="s">
        <v>1574</v>
      </c>
      <c r="O7370" s="0" t="n">
        <v>145.04</v>
      </c>
    </row>
    <row r="7371" customFormat="false" ht="12.75" hidden="false" customHeight="false" outlineLevel="0" collapsed="false">
      <c r="A7371" s="115"/>
      <c r="B7371" s="115"/>
      <c r="C7371" s="115"/>
      <c r="D7371" s="115"/>
      <c r="E7371" s="115"/>
      <c r="F7371" s="116"/>
      <c r="G7371" s="115"/>
      <c r="H7371" s="117" t="s">
        <v>1575</v>
      </c>
      <c r="I7371" s="117"/>
      <c r="J7371" s="118" t="n">
        <f aca="false">M7371</f>
        <v>335.39</v>
      </c>
      <c r="L7371" s="108" t="n">
        <f aca="false">TRUNC(N7371-N7371*$O$2,2)</f>
        <v>0</v>
      </c>
      <c r="M7371" s="108" t="n">
        <f aca="false">TRUNC(O7371-O7371*$O$2,2)</f>
        <v>335.39</v>
      </c>
      <c r="N7371" s="0" t="n">
        <v>0</v>
      </c>
      <c r="O7371" s="0" t="n">
        <v>429.72</v>
      </c>
    </row>
    <row r="7372" customFormat="false" ht="13.5" hidden="false" customHeight="false" outlineLevel="0" collapsed="false">
      <c r="A7372" s="30"/>
      <c r="B7372" s="30"/>
      <c r="C7372" s="30"/>
      <c r="D7372" s="30"/>
      <c r="E7372" s="30"/>
      <c r="F7372" s="30"/>
      <c r="G7372" s="30"/>
      <c r="H7372" s="119"/>
      <c r="I7372" s="30"/>
      <c r="J7372" s="120"/>
      <c r="L7372" s="108"/>
      <c r="M7372" s="108" t="n">
        <f aca="false">TRUNC(O7372-O7372*$O$2,2)</f>
        <v>1006.18</v>
      </c>
      <c r="N7372" s="0" t="s">
        <v>1576</v>
      </c>
      <c r="O7372" s="0" t="n">
        <v>1289.16</v>
      </c>
    </row>
    <row r="7373" customFormat="false" ht="13.5" hidden="false" customHeight="false" outlineLevel="0" collapsed="false">
      <c r="A7373" s="121"/>
      <c r="B7373" s="121"/>
      <c r="C7373" s="121"/>
      <c r="D7373" s="121"/>
      <c r="E7373" s="121"/>
      <c r="F7373" s="121"/>
      <c r="G7373" s="121"/>
      <c r="H7373" s="121"/>
      <c r="I7373" s="121"/>
      <c r="J7373" s="121"/>
      <c r="L7373" s="108" t="n">
        <f aca="false">TRUNC(N7373-N7373*$O$2,2)</f>
        <v>0</v>
      </c>
      <c r="M7373" s="108" t="n">
        <f aca="false">TRUNC(O7373-O7373*$O$2,2)</f>
        <v>0</v>
      </c>
      <c r="N7373" s="0" t="n">
        <v>0</v>
      </c>
      <c r="O7373" s="0" t="n">
        <v>0</v>
      </c>
    </row>
    <row r="7374" customFormat="false" ht="12.75" hidden="false" customHeight="false" outlineLevel="0" collapsed="false">
      <c r="A7374" s="22" t="s">
        <v>1121</v>
      </c>
      <c r="B7374" s="22"/>
      <c r="C7374" s="22"/>
      <c r="D7374" s="22" t="s">
        <v>1122</v>
      </c>
      <c r="E7374" s="22"/>
      <c r="F7374" s="96"/>
      <c r="G7374" s="96"/>
      <c r="H7374" s="24"/>
      <c r="I7374" s="22"/>
      <c r="J7374" s="97"/>
      <c r="L7374" s="108" t="n">
        <f aca="false">TRUNC(N7374-N7374*$O$2,2)</f>
        <v>0</v>
      </c>
      <c r="M7374" s="108" t="n">
        <f aca="false">TRUNC(O7374-O7374*$O$2,2)</f>
        <v>0</v>
      </c>
      <c r="N7374" s="0" t="n">
        <v>0</v>
      </c>
      <c r="O7374" s="0" t="n">
        <v>0</v>
      </c>
    </row>
    <row r="7375" customFormat="false" ht="15" hidden="false" customHeight="false" outlineLevel="0" collapsed="false">
      <c r="A7375" s="98" t="s">
        <v>1123</v>
      </c>
      <c r="B7375" s="99" t="s">
        <v>8</v>
      </c>
      <c r="C7375" s="98" t="s">
        <v>9</v>
      </c>
      <c r="D7375" s="98" t="s">
        <v>10</v>
      </c>
      <c r="E7375" s="100" t="s">
        <v>1565</v>
      </c>
      <c r="F7375" s="100"/>
      <c r="G7375" s="101" t="s">
        <v>11</v>
      </c>
      <c r="H7375" s="99" t="s">
        <v>12</v>
      </c>
      <c r="I7375" s="99" t="s">
        <v>13</v>
      </c>
      <c r="J7375" s="99" t="s">
        <v>15</v>
      </c>
      <c r="L7375" s="108"/>
      <c r="M7375" s="108"/>
    </row>
    <row r="7376" customFormat="false" ht="39.6" hidden="false" customHeight="true" outlineLevel="0" collapsed="false">
      <c r="A7376" s="102" t="s">
        <v>1566</v>
      </c>
      <c r="B7376" s="103" t="s">
        <v>1124</v>
      </c>
      <c r="C7376" s="102" t="s">
        <v>29</v>
      </c>
      <c r="D7376" s="102" t="s">
        <v>1125</v>
      </c>
      <c r="E7376" s="104" t="s">
        <v>3706</v>
      </c>
      <c r="F7376" s="104"/>
      <c r="G7376" s="105" t="s">
        <v>65</v>
      </c>
      <c r="H7376" s="106" t="n">
        <v>1</v>
      </c>
      <c r="I7376" s="107" t="n">
        <f aca="false">L7376</f>
        <v>31.14</v>
      </c>
      <c r="J7376" s="107" t="n">
        <f aca="false">M7376</f>
        <v>31.14</v>
      </c>
      <c r="L7376" s="108" t="n">
        <f aca="false">TRUNC(N7376-N7376*$O$2,2)</f>
        <v>31.14</v>
      </c>
      <c r="M7376" s="108" t="n">
        <f aca="false">TRUNC(O7376-O7376*$O$2,2)</f>
        <v>31.14</v>
      </c>
      <c r="N7376" s="0" t="n">
        <v>39.9</v>
      </c>
      <c r="O7376" s="0" t="n">
        <v>39.9</v>
      </c>
    </row>
    <row r="7377" customFormat="false" ht="39.6" hidden="false" customHeight="true" outlineLevel="0" collapsed="false">
      <c r="A7377" s="109" t="s">
        <v>1567</v>
      </c>
      <c r="B7377" s="110" t="s">
        <v>3838</v>
      </c>
      <c r="C7377" s="109" t="s">
        <v>29</v>
      </c>
      <c r="D7377" s="109" t="s">
        <v>3839</v>
      </c>
      <c r="E7377" s="111" t="s">
        <v>3706</v>
      </c>
      <c r="F7377" s="111"/>
      <c r="G7377" s="112" t="s">
        <v>65</v>
      </c>
      <c r="H7377" s="113" t="n">
        <v>1</v>
      </c>
      <c r="I7377" s="114" t="n">
        <f aca="false">L7377</f>
        <v>21.62</v>
      </c>
      <c r="J7377" s="114" t="n">
        <f aca="false">M7377</f>
        <v>21.62</v>
      </c>
      <c r="L7377" s="108" t="n">
        <f aca="false">TRUNC(N7377-N7377*$O$2,2)</f>
        <v>21.62</v>
      </c>
      <c r="M7377" s="108" t="n">
        <f aca="false">TRUNC(O7377-O7377*$O$2,2)</f>
        <v>21.62</v>
      </c>
      <c r="N7377" s="0" t="n">
        <v>27.71</v>
      </c>
      <c r="O7377" s="0" t="n">
        <v>27.71</v>
      </c>
    </row>
    <row r="7378" customFormat="false" ht="52.9" hidden="false" customHeight="true" outlineLevel="0" collapsed="false">
      <c r="A7378" s="109" t="s">
        <v>1567</v>
      </c>
      <c r="B7378" s="110" t="s">
        <v>3840</v>
      </c>
      <c r="C7378" s="109" t="s">
        <v>29</v>
      </c>
      <c r="D7378" s="109" t="s">
        <v>3841</v>
      </c>
      <c r="E7378" s="111" t="s">
        <v>3706</v>
      </c>
      <c r="F7378" s="111"/>
      <c r="G7378" s="112" t="s">
        <v>65</v>
      </c>
      <c r="H7378" s="113" t="n">
        <v>1</v>
      </c>
      <c r="I7378" s="114" t="n">
        <f aca="false">L7378</f>
        <v>9.51</v>
      </c>
      <c r="J7378" s="114" t="n">
        <f aca="false">M7378</f>
        <v>9.51</v>
      </c>
      <c r="L7378" s="108" t="n">
        <f aca="false">TRUNC(N7378-N7378*$O$2,2)</f>
        <v>9.51</v>
      </c>
      <c r="M7378" s="108" t="n">
        <f aca="false">TRUNC(O7378-O7378*$O$2,2)</f>
        <v>9.51</v>
      </c>
      <c r="N7378" s="0" t="n">
        <v>12.19</v>
      </c>
      <c r="O7378" s="0" t="n">
        <v>12.19</v>
      </c>
    </row>
    <row r="7379" customFormat="false" ht="12.75" hidden="false" customHeight="false" outlineLevel="0" collapsed="false">
      <c r="A7379" s="115"/>
      <c r="B7379" s="115"/>
      <c r="C7379" s="115"/>
      <c r="D7379" s="115"/>
      <c r="E7379" s="115"/>
      <c r="F7379" s="116"/>
      <c r="G7379" s="115"/>
      <c r="H7379" s="116"/>
      <c r="I7379" s="115"/>
      <c r="J7379" s="116"/>
      <c r="L7379" s="108"/>
      <c r="M7379" s="108" t="n">
        <f aca="false">TRUNC(O7379-O7379*$O$2,2)</f>
        <v>13.64</v>
      </c>
      <c r="N7379" s="0" t="s">
        <v>1574</v>
      </c>
      <c r="O7379" s="0" t="n">
        <v>17.48</v>
      </c>
    </row>
    <row r="7380" customFormat="false" ht="12.75" hidden="false" customHeight="false" outlineLevel="0" collapsed="false">
      <c r="A7380" s="115"/>
      <c r="B7380" s="115"/>
      <c r="C7380" s="115"/>
      <c r="D7380" s="115"/>
      <c r="E7380" s="115"/>
      <c r="F7380" s="116"/>
      <c r="G7380" s="115"/>
      <c r="H7380" s="117" t="s">
        <v>1575</v>
      </c>
      <c r="I7380" s="117"/>
      <c r="J7380" s="118" t="n">
        <f aca="false">M7380</f>
        <v>38.13</v>
      </c>
      <c r="L7380" s="108" t="n">
        <f aca="false">TRUNC(N7380-N7380*$O$2,2)</f>
        <v>0</v>
      </c>
      <c r="M7380" s="108" t="n">
        <f aca="false">TRUNC(O7380-O7380*$O$2,2)</f>
        <v>38.13</v>
      </c>
      <c r="N7380" s="0" t="n">
        <v>0</v>
      </c>
      <c r="O7380" s="0" t="n">
        <v>48.86</v>
      </c>
    </row>
    <row r="7381" customFormat="false" ht="13.5" hidden="false" customHeight="false" outlineLevel="0" collapsed="false">
      <c r="A7381" s="30"/>
      <c r="B7381" s="30"/>
      <c r="C7381" s="30"/>
      <c r="D7381" s="30"/>
      <c r="E7381" s="30"/>
      <c r="F7381" s="30"/>
      <c r="G7381" s="30"/>
      <c r="H7381" s="119"/>
      <c r="I7381" s="30"/>
      <c r="J7381" s="120"/>
      <c r="L7381" s="108"/>
      <c r="M7381" s="108" t="n">
        <f aca="false">TRUNC(O7381-O7381*$O$2,2)</f>
        <v>38.13</v>
      </c>
      <c r="N7381" s="0" t="s">
        <v>1576</v>
      </c>
      <c r="O7381" s="0" t="n">
        <v>48.86</v>
      </c>
    </row>
    <row r="7382" customFormat="false" ht="13.5" hidden="false" customHeight="false" outlineLevel="0" collapsed="false">
      <c r="A7382" s="121"/>
      <c r="B7382" s="121"/>
      <c r="C7382" s="121"/>
      <c r="D7382" s="121"/>
      <c r="E7382" s="121"/>
      <c r="F7382" s="121"/>
      <c r="G7382" s="121"/>
      <c r="H7382" s="121"/>
      <c r="I7382" s="121"/>
      <c r="J7382" s="121"/>
      <c r="L7382" s="108" t="n">
        <f aca="false">TRUNC(N7382-N7382*$O$2,2)</f>
        <v>0</v>
      </c>
      <c r="M7382" s="108" t="n">
        <f aca="false">TRUNC(O7382-O7382*$O$2,2)</f>
        <v>0</v>
      </c>
      <c r="N7382" s="0" t="n">
        <v>0</v>
      </c>
      <c r="O7382" s="0" t="n">
        <v>0</v>
      </c>
    </row>
    <row r="7383" customFormat="false" ht="15" hidden="false" customHeight="false" outlineLevel="0" collapsed="false">
      <c r="A7383" s="98" t="s">
        <v>1126</v>
      </c>
      <c r="B7383" s="99" t="s">
        <v>8</v>
      </c>
      <c r="C7383" s="98" t="s">
        <v>9</v>
      </c>
      <c r="D7383" s="98" t="s">
        <v>10</v>
      </c>
      <c r="E7383" s="100" t="s">
        <v>1565</v>
      </c>
      <c r="F7383" s="100"/>
      <c r="G7383" s="101" t="s">
        <v>11</v>
      </c>
      <c r="H7383" s="99" t="s">
        <v>12</v>
      </c>
      <c r="I7383" s="99" t="s">
        <v>13</v>
      </c>
      <c r="J7383" s="99" t="s">
        <v>15</v>
      </c>
      <c r="L7383" s="108"/>
      <c r="M7383" s="108"/>
    </row>
    <row r="7384" customFormat="false" ht="39.6" hidden="false" customHeight="true" outlineLevel="0" collapsed="false">
      <c r="A7384" s="102" t="s">
        <v>1566</v>
      </c>
      <c r="B7384" s="103" t="s">
        <v>1127</v>
      </c>
      <c r="C7384" s="102" t="s">
        <v>29</v>
      </c>
      <c r="D7384" s="102" t="s">
        <v>1128</v>
      </c>
      <c r="E7384" s="104" t="s">
        <v>3706</v>
      </c>
      <c r="F7384" s="104"/>
      <c r="G7384" s="105" t="s">
        <v>65</v>
      </c>
      <c r="H7384" s="106" t="n">
        <v>1</v>
      </c>
      <c r="I7384" s="107" t="n">
        <f aca="false">L7384</f>
        <v>25.65</v>
      </c>
      <c r="J7384" s="107" t="n">
        <f aca="false">M7384</f>
        <v>25.65</v>
      </c>
      <c r="L7384" s="108" t="n">
        <f aca="false">TRUNC(N7384-N7384*$O$2,2)</f>
        <v>25.65</v>
      </c>
      <c r="M7384" s="108" t="n">
        <f aca="false">TRUNC(O7384-O7384*$O$2,2)</f>
        <v>25.65</v>
      </c>
      <c r="N7384" s="0" t="n">
        <v>32.87</v>
      </c>
      <c r="O7384" s="0" t="n">
        <v>32.87</v>
      </c>
    </row>
    <row r="7385" customFormat="false" ht="39.6" hidden="false" customHeight="true" outlineLevel="0" collapsed="false">
      <c r="A7385" s="109" t="s">
        <v>1567</v>
      </c>
      <c r="B7385" s="110" t="s">
        <v>3842</v>
      </c>
      <c r="C7385" s="109" t="s">
        <v>29</v>
      </c>
      <c r="D7385" s="109" t="s">
        <v>3843</v>
      </c>
      <c r="E7385" s="111" t="s">
        <v>3706</v>
      </c>
      <c r="F7385" s="111"/>
      <c r="G7385" s="112" t="s">
        <v>65</v>
      </c>
      <c r="H7385" s="113" t="n">
        <v>1</v>
      </c>
      <c r="I7385" s="114" t="n">
        <f aca="false">L7385</f>
        <v>16.14</v>
      </c>
      <c r="J7385" s="114" t="n">
        <f aca="false">M7385</f>
        <v>16.14</v>
      </c>
      <c r="L7385" s="108" t="n">
        <f aca="false">TRUNC(N7385-N7385*$O$2,2)</f>
        <v>16.14</v>
      </c>
      <c r="M7385" s="108" t="n">
        <f aca="false">TRUNC(O7385-O7385*$O$2,2)</f>
        <v>16.14</v>
      </c>
      <c r="N7385" s="0" t="n">
        <v>20.68</v>
      </c>
      <c r="O7385" s="0" t="n">
        <v>20.68</v>
      </c>
    </row>
    <row r="7386" customFormat="false" ht="52.9" hidden="false" customHeight="true" outlineLevel="0" collapsed="false">
      <c r="A7386" s="109" t="s">
        <v>1567</v>
      </c>
      <c r="B7386" s="110" t="s">
        <v>3840</v>
      </c>
      <c r="C7386" s="109" t="s">
        <v>29</v>
      </c>
      <c r="D7386" s="109" t="s">
        <v>3841</v>
      </c>
      <c r="E7386" s="111" t="s">
        <v>3706</v>
      </c>
      <c r="F7386" s="111"/>
      <c r="G7386" s="112" t="s">
        <v>65</v>
      </c>
      <c r="H7386" s="113" t="n">
        <v>1</v>
      </c>
      <c r="I7386" s="114" t="n">
        <f aca="false">L7386</f>
        <v>9.51</v>
      </c>
      <c r="J7386" s="114" t="n">
        <f aca="false">M7386</f>
        <v>9.51</v>
      </c>
      <c r="L7386" s="108" t="n">
        <f aca="false">TRUNC(N7386-N7386*$O$2,2)</f>
        <v>9.51</v>
      </c>
      <c r="M7386" s="108" t="n">
        <f aca="false">TRUNC(O7386-O7386*$O$2,2)</f>
        <v>9.51</v>
      </c>
      <c r="N7386" s="0" t="n">
        <v>12.19</v>
      </c>
      <c r="O7386" s="0" t="n">
        <v>12.19</v>
      </c>
    </row>
    <row r="7387" customFormat="false" ht="12.75" hidden="false" customHeight="false" outlineLevel="0" collapsed="false">
      <c r="A7387" s="115"/>
      <c r="B7387" s="115"/>
      <c r="C7387" s="115"/>
      <c r="D7387" s="115"/>
      <c r="E7387" s="115"/>
      <c r="F7387" s="116"/>
      <c r="G7387" s="115"/>
      <c r="H7387" s="116"/>
      <c r="I7387" s="115"/>
      <c r="J7387" s="116"/>
      <c r="L7387" s="108"/>
      <c r="M7387" s="108" t="n">
        <f aca="false">TRUNC(O7387-O7387*$O$2,2)</f>
        <v>11.02</v>
      </c>
      <c r="N7387" s="0" t="s">
        <v>1574</v>
      </c>
      <c r="O7387" s="0" t="n">
        <v>14.13</v>
      </c>
    </row>
    <row r="7388" customFormat="false" ht="12.75" hidden="false" customHeight="false" outlineLevel="0" collapsed="false">
      <c r="A7388" s="115"/>
      <c r="B7388" s="115"/>
      <c r="C7388" s="115"/>
      <c r="D7388" s="115"/>
      <c r="E7388" s="115"/>
      <c r="F7388" s="116"/>
      <c r="G7388" s="115"/>
      <c r="H7388" s="117" t="s">
        <v>1575</v>
      </c>
      <c r="I7388" s="117"/>
      <c r="J7388" s="118" t="n">
        <f aca="false">M7388</f>
        <v>31.41</v>
      </c>
      <c r="L7388" s="108" t="n">
        <f aca="false">TRUNC(N7388-N7388*$O$2,2)</f>
        <v>0</v>
      </c>
      <c r="M7388" s="108" t="n">
        <f aca="false">TRUNC(O7388-O7388*$O$2,2)</f>
        <v>31.41</v>
      </c>
      <c r="N7388" s="0" t="n">
        <v>0</v>
      </c>
      <c r="O7388" s="0" t="n">
        <v>40.25</v>
      </c>
    </row>
    <row r="7389" customFormat="false" ht="13.5" hidden="false" customHeight="false" outlineLevel="0" collapsed="false">
      <c r="A7389" s="30"/>
      <c r="B7389" s="30"/>
      <c r="C7389" s="30"/>
      <c r="D7389" s="30"/>
      <c r="E7389" s="30"/>
      <c r="F7389" s="30"/>
      <c r="G7389" s="30"/>
      <c r="H7389" s="119"/>
      <c r="I7389" s="30"/>
      <c r="J7389" s="120"/>
      <c r="L7389" s="108"/>
      <c r="M7389" s="108" t="n">
        <f aca="false">TRUNC(O7389-O7389*$O$2,2)</f>
        <v>659.71</v>
      </c>
      <c r="N7389" s="0" t="s">
        <v>1576</v>
      </c>
      <c r="O7389" s="0" t="n">
        <v>845.25</v>
      </c>
    </row>
    <row r="7390" customFormat="false" ht="13.5" hidden="false" customHeight="false" outlineLevel="0" collapsed="false">
      <c r="A7390" s="121"/>
      <c r="B7390" s="121"/>
      <c r="C7390" s="121"/>
      <c r="D7390" s="121"/>
      <c r="E7390" s="121"/>
      <c r="F7390" s="121"/>
      <c r="G7390" s="121"/>
      <c r="H7390" s="121"/>
      <c r="I7390" s="121"/>
      <c r="J7390" s="121"/>
      <c r="L7390" s="108" t="n">
        <f aca="false">TRUNC(N7390-N7390*$O$2,2)</f>
        <v>0</v>
      </c>
      <c r="M7390" s="108" t="n">
        <f aca="false">TRUNC(O7390-O7390*$O$2,2)</f>
        <v>0</v>
      </c>
      <c r="N7390" s="0" t="n">
        <v>0</v>
      </c>
      <c r="O7390" s="0" t="n">
        <v>0</v>
      </c>
    </row>
    <row r="7391" customFormat="false" ht="15" hidden="false" customHeight="false" outlineLevel="0" collapsed="false">
      <c r="A7391" s="98" t="s">
        <v>1129</v>
      </c>
      <c r="B7391" s="99" t="s">
        <v>8</v>
      </c>
      <c r="C7391" s="98" t="s">
        <v>9</v>
      </c>
      <c r="D7391" s="98" t="s">
        <v>10</v>
      </c>
      <c r="E7391" s="100" t="s">
        <v>1565</v>
      </c>
      <c r="F7391" s="100"/>
      <c r="G7391" s="101" t="s">
        <v>11</v>
      </c>
      <c r="H7391" s="99" t="s">
        <v>12</v>
      </c>
      <c r="I7391" s="99" t="s">
        <v>13</v>
      </c>
      <c r="J7391" s="99" t="s">
        <v>15</v>
      </c>
      <c r="L7391" s="108"/>
      <c r="M7391" s="108"/>
    </row>
    <row r="7392" customFormat="false" ht="39.6" hidden="false" customHeight="true" outlineLevel="0" collapsed="false">
      <c r="A7392" s="102" t="s">
        <v>1566</v>
      </c>
      <c r="B7392" s="103" t="s">
        <v>1130</v>
      </c>
      <c r="C7392" s="102" t="s">
        <v>29</v>
      </c>
      <c r="D7392" s="102" t="s">
        <v>1131</v>
      </c>
      <c r="E7392" s="104" t="s">
        <v>3706</v>
      </c>
      <c r="F7392" s="104"/>
      <c r="G7392" s="105" t="s">
        <v>65</v>
      </c>
      <c r="H7392" s="106" t="n">
        <v>1</v>
      </c>
      <c r="I7392" s="107" t="n">
        <f aca="false">L7392</f>
        <v>39.3</v>
      </c>
      <c r="J7392" s="107" t="n">
        <f aca="false">M7392</f>
        <v>39.3</v>
      </c>
      <c r="L7392" s="108" t="n">
        <f aca="false">TRUNC(N7392-N7392*$O$2,2)</f>
        <v>39.3</v>
      </c>
      <c r="M7392" s="108" t="n">
        <f aca="false">TRUNC(O7392-O7392*$O$2,2)</f>
        <v>39.3</v>
      </c>
      <c r="N7392" s="0" t="n">
        <v>50.36</v>
      </c>
      <c r="O7392" s="0" t="n">
        <v>50.36</v>
      </c>
    </row>
    <row r="7393" customFormat="false" ht="39.6" hidden="false" customHeight="true" outlineLevel="0" collapsed="false">
      <c r="A7393" s="109" t="s">
        <v>1567</v>
      </c>
      <c r="B7393" s="110" t="s">
        <v>3844</v>
      </c>
      <c r="C7393" s="109" t="s">
        <v>29</v>
      </c>
      <c r="D7393" s="109" t="s">
        <v>3845</v>
      </c>
      <c r="E7393" s="111" t="s">
        <v>3706</v>
      </c>
      <c r="F7393" s="111"/>
      <c r="G7393" s="112" t="s">
        <v>65</v>
      </c>
      <c r="H7393" s="113" t="n">
        <v>1</v>
      </c>
      <c r="I7393" s="114" t="n">
        <f aca="false">L7393</f>
        <v>29.79</v>
      </c>
      <c r="J7393" s="114" t="n">
        <f aca="false">M7393</f>
        <v>29.79</v>
      </c>
      <c r="L7393" s="108" t="n">
        <f aca="false">TRUNC(N7393-N7393*$O$2,2)</f>
        <v>29.79</v>
      </c>
      <c r="M7393" s="108" t="n">
        <f aca="false">TRUNC(O7393-O7393*$O$2,2)</f>
        <v>29.79</v>
      </c>
      <c r="N7393" s="0" t="n">
        <v>38.17</v>
      </c>
      <c r="O7393" s="0" t="n">
        <v>38.17</v>
      </c>
    </row>
    <row r="7394" customFormat="false" ht="52.9" hidden="false" customHeight="true" outlineLevel="0" collapsed="false">
      <c r="A7394" s="109" t="s">
        <v>1567</v>
      </c>
      <c r="B7394" s="110" t="s">
        <v>3840</v>
      </c>
      <c r="C7394" s="109" t="s">
        <v>29</v>
      </c>
      <c r="D7394" s="109" t="s">
        <v>3841</v>
      </c>
      <c r="E7394" s="111" t="s">
        <v>3706</v>
      </c>
      <c r="F7394" s="111"/>
      <c r="G7394" s="112" t="s">
        <v>65</v>
      </c>
      <c r="H7394" s="113" t="n">
        <v>1</v>
      </c>
      <c r="I7394" s="114" t="n">
        <f aca="false">L7394</f>
        <v>9.51</v>
      </c>
      <c r="J7394" s="114" t="n">
        <f aca="false">M7394</f>
        <v>9.51</v>
      </c>
      <c r="L7394" s="108" t="n">
        <f aca="false">TRUNC(N7394-N7394*$O$2,2)</f>
        <v>9.51</v>
      </c>
      <c r="M7394" s="108" t="n">
        <f aca="false">TRUNC(O7394-O7394*$O$2,2)</f>
        <v>9.51</v>
      </c>
      <c r="N7394" s="0" t="n">
        <v>12.19</v>
      </c>
      <c r="O7394" s="0" t="n">
        <v>12.19</v>
      </c>
    </row>
    <row r="7395" customFormat="false" ht="12.75" hidden="false" customHeight="false" outlineLevel="0" collapsed="false">
      <c r="A7395" s="115"/>
      <c r="B7395" s="115"/>
      <c r="C7395" s="115"/>
      <c r="D7395" s="115"/>
      <c r="E7395" s="115"/>
      <c r="F7395" s="116"/>
      <c r="G7395" s="115"/>
      <c r="H7395" s="116"/>
      <c r="I7395" s="115"/>
      <c r="J7395" s="116"/>
      <c r="L7395" s="108"/>
      <c r="M7395" s="108" t="n">
        <f aca="false">TRUNC(O7395-O7395*$O$2,2)</f>
        <v>16.25</v>
      </c>
      <c r="N7395" s="0" t="s">
        <v>1574</v>
      </c>
      <c r="O7395" s="0" t="n">
        <v>20.82</v>
      </c>
    </row>
    <row r="7396" customFormat="false" ht="12.75" hidden="false" customHeight="false" outlineLevel="0" collapsed="false">
      <c r="A7396" s="115"/>
      <c r="B7396" s="115"/>
      <c r="C7396" s="115"/>
      <c r="D7396" s="115"/>
      <c r="E7396" s="115"/>
      <c r="F7396" s="116"/>
      <c r="G7396" s="115"/>
      <c r="H7396" s="117" t="s">
        <v>1575</v>
      </c>
      <c r="I7396" s="117"/>
      <c r="J7396" s="118" t="n">
        <f aca="false">M7396</f>
        <v>48.13</v>
      </c>
      <c r="L7396" s="108" t="n">
        <f aca="false">TRUNC(N7396-N7396*$O$2,2)</f>
        <v>0</v>
      </c>
      <c r="M7396" s="108" t="n">
        <f aca="false">TRUNC(O7396-O7396*$O$2,2)</f>
        <v>48.13</v>
      </c>
      <c r="N7396" s="0" t="n">
        <v>0</v>
      </c>
      <c r="O7396" s="0" t="n">
        <v>61.67</v>
      </c>
    </row>
    <row r="7397" customFormat="false" ht="13.5" hidden="false" customHeight="false" outlineLevel="0" collapsed="false">
      <c r="A7397" s="30"/>
      <c r="B7397" s="30"/>
      <c r="C7397" s="30"/>
      <c r="D7397" s="30"/>
      <c r="E7397" s="30"/>
      <c r="F7397" s="30"/>
      <c r="G7397" s="30"/>
      <c r="H7397" s="119"/>
      <c r="I7397" s="30"/>
      <c r="J7397" s="120"/>
      <c r="L7397" s="108"/>
      <c r="M7397" s="108" t="n">
        <f aca="false">TRUNC(O7397-O7397*$O$2,2)</f>
        <v>48.13</v>
      </c>
      <c r="N7397" s="0" t="s">
        <v>1576</v>
      </c>
      <c r="O7397" s="0" t="n">
        <v>61.67</v>
      </c>
    </row>
    <row r="7398" customFormat="false" ht="13.5" hidden="false" customHeight="false" outlineLevel="0" collapsed="false">
      <c r="A7398" s="121"/>
      <c r="B7398" s="121"/>
      <c r="C7398" s="121"/>
      <c r="D7398" s="121"/>
      <c r="E7398" s="121"/>
      <c r="F7398" s="121"/>
      <c r="G7398" s="121"/>
      <c r="H7398" s="121"/>
      <c r="I7398" s="121"/>
      <c r="J7398" s="121"/>
      <c r="L7398" s="108" t="n">
        <f aca="false">TRUNC(N7398-N7398*$O$2,2)</f>
        <v>0</v>
      </c>
      <c r="M7398" s="108" t="n">
        <f aca="false">TRUNC(O7398-O7398*$O$2,2)</f>
        <v>0</v>
      </c>
      <c r="N7398" s="0" t="n">
        <v>0</v>
      </c>
      <c r="O7398" s="0" t="n">
        <v>0</v>
      </c>
    </row>
    <row r="7399" customFormat="false" ht="15" hidden="false" customHeight="false" outlineLevel="0" collapsed="false">
      <c r="A7399" s="98" t="s">
        <v>1132</v>
      </c>
      <c r="B7399" s="99" t="s">
        <v>8</v>
      </c>
      <c r="C7399" s="98" t="s">
        <v>9</v>
      </c>
      <c r="D7399" s="98" t="s">
        <v>10</v>
      </c>
      <c r="E7399" s="100" t="s">
        <v>1565</v>
      </c>
      <c r="F7399" s="100"/>
      <c r="G7399" s="101" t="s">
        <v>11</v>
      </c>
      <c r="H7399" s="99" t="s">
        <v>12</v>
      </c>
      <c r="I7399" s="99" t="s">
        <v>13</v>
      </c>
      <c r="J7399" s="99" t="s">
        <v>15</v>
      </c>
      <c r="L7399" s="108"/>
      <c r="M7399" s="108"/>
    </row>
    <row r="7400" customFormat="false" ht="39.6" hidden="false" customHeight="true" outlineLevel="0" collapsed="false">
      <c r="A7400" s="102" t="s">
        <v>1566</v>
      </c>
      <c r="B7400" s="103" t="s">
        <v>1133</v>
      </c>
      <c r="C7400" s="102" t="s">
        <v>29</v>
      </c>
      <c r="D7400" s="102" t="s">
        <v>1134</v>
      </c>
      <c r="E7400" s="104" t="s">
        <v>3706</v>
      </c>
      <c r="F7400" s="104"/>
      <c r="G7400" s="105" t="s">
        <v>65</v>
      </c>
      <c r="H7400" s="106" t="n">
        <v>1</v>
      </c>
      <c r="I7400" s="107" t="n">
        <f aca="false">L7400</f>
        <v>52.94</v>
      </c>
      <c r="J7400" s="107" t="n">
        <f aca="false">M7400</f>
        <v>52.94</v>
      </c>
      <c r="L7400" s="108" t="n">
        <f aca="false">TRUNC(N7400-N7400*$O$2,2)</f>
        <v>52.94</v>
      </c>
      <c r="M7400" s="108" t="n">
        <f aca="false">TRUNC(O7400-O7400*$O$2,2)</f>
        <v>52.94</v>
      </c>
      <c r="N7400" s="0" t="n">
        <v>67.84</v>
      </c>
      <c r="O7400" s="0" t="n">
        <v>67.84</v>
      </c>
    </row>
    <row r="7401" customFormat="false" ht="52.9" hidden="false" customHeight="true" outlineLevel="0" collapsed="false">
      <c r="A7401" s="109" t="s">
        <v>1567</v>
      </c>
      <c r="B7401" s="110" t="s">
        <v>3840</v>
      </c>
      <c r="C7401" s="109" t="s">
        <v>29</v>
      </c>
      <c r="D7401" s="109" t="s">
        <v>3841</v>
      </c>
      <c r="E7401" s="111" t="s">
        <v>3706</v>
      </c>
      <c r="F7401" s="111"/>
      <c r="G7401" s="112" t="s">
        <v>65</v>
      </c>
      <c r="H7401" s="113" t="n">
        <v>1</v>
      </c>
      <c r="I7401" s="114" t="n">
        <f aca="false">L7401</f>
        <v>9.51</v>
      </c>
      <c r="J7401" s="114" t="n">
        <f aca="false">M7401</f>
        <v>9.51</v>
      </c>
      <c r="L7401" s="108" t="n">
        <f aca="false">TRUNC(N7401-N7401*$O$2,2)</f>
        <v>9.51</v>
      </c>
      <c r="M7401" s="108" t="n">
        <f aca="false">TRUNC(O7401-O7401*$O$2,2)</f>
        <v>9.51</v>
      </c>
      <c r="N7401" s="0" t="n">
        <v>12.19</v>
      </c>
      <c r="O7401" s="0" t="n">
        <v>12.19</v>
      </c>
    </row>
    <row r="7402" customFormat="false" ht="39.6" hidden="false" customHeight="true" outlineLevel="0" collapsed="false">
      <c r="A7402" s="109" t="s">
        <v>1567</v>
      </c>
      <c r="B7402" s="110" t="s">
        <v>3846</v>
      </c>
      <c r="C7402" s="109" t="s">
        <v>29</v>
      </c>
      <c r="D7402" s="109" t="s">
        <v>3847</v>
      </c>
      <c r="E7402" s="111" t="s">
        <v>3706</v>
      </c>
      <c r="F7402" s="111"/>
      <c r="G7402" s="112" t="s">
        <v>65</v>
      </c>
      <c r="H7402" s="113" t="n">
        <v>1</v>
      </c>
      <c r="I7402" s="114" t="n">
        <f aca="false">L7402</f>
        <v>43.43</v>
      </c>
      <c r="J7402" s="114" t="n">
        <f aca="false">M7402</f>
        <v>43.43</v>
      </c>
      <c r="L7402" s="108" t="n">
        <f aca="false">TRUNC(N7402-N7402*$O$2,2)</f>
        <v>43.43</v>
      </c>
      <c r="M7402" s="108" t="n">
        <f aca="false">TRUNC(O7402-O7402*$O$2,2)</f>
        <v>43.43</v>
      </c>
      <c r="N7402" s="0" t="n">
        <v>55.65</v>
      </c>
      <c r="O7402" s="0" t="n">
        <v>55.65</v>
      </c>
    </row>
    <row r="7403" customFormat="false" ht="12.75" hidden="false" customHeight="false" outlineLevel="0" collapsed="false">
      <c r="A7403" s="115"/>
      <c r="B7403" s="115"/>
      <c r="C7403" s="115"/>
      <c r="D7403" s="115"/>
      <c r="E7403" s="115"/>
      <c r="F7403" s="116"/>
      <c r="G7403" s="115"/>
      <c r="H7403" s="116"/>
      <c r="I7403" s="115"/>
      <c r="J7403" s="116"/>
      <c r="L7403" s="108"/>
      <c r="M7403" s="108" t="n">
        <f aca="false">TRUNC(O7403-O7403*$O$2,2)</f>
        <v>21.47</v>
      </c>
      <c r="N7403" s="0" t="s">
        <v>1574</v>
      </c>
      <c r="O7403" s="0" t="n">
        <v>27.51</v>
      </c>
    </row>
    <row r="7404" customFormat="false" ht="12.75" hidden="false" customHeight="false" outlineLevel="0" collapsed="false">
      <c r="A7404" s="115"/>
      <c r="B7404" s="115"/>
      <c r="C7404" s="115"/>
      <c r="D7404" s="115"/>
      <c r="E7404" s="115"/>
      <c r="F7404" s="116"/>
      <c r="G7404" s="115"/>
      <c r="H7404" s="117" t="s">
        <v>1575</v>
      </c>
      <c r="I7404" s="117"/>
      <c r="J7404" s="118" t="n">
        <f aca="false">M7404</f>
        <v>64.84</v>
      </c>
      <c r="L7404" s="108" t="n">
        <f aca="false">TRUNC(N7404-N7404*$O$2,2)</f>
        <v>0</v>
      </c>
      <c r="M7404" s="108" t="n">
        <f aca="false">TRUNC(O7404-O7404*$O$2,2)</f>
        <v>64.84</v>
      </c>
      <c r="N7404" s="0" t="n">
        <v>0</v>
      </c>
      <c r="O7404" s="0" t="n">
        <v>83.08</v>
      </c>
    </row>
    <row r="7405" customFormat="false" ht="13.5" hidden="false" customHeight="false" outlineLevel="0" collapsed="false">
      <c r="A7405" s="30"/>
      <c r="B7405" s="30"/>
      <c r="C7405" s="30"/>
      <c r="D7405" s="30"/>
      <c r="E7405" s="30"/>
      <c r="F7405" s="30"/>
      <c r="G7405" s="30"/>
      <c r="H7405" s="119"/>
      <c r="I7405" s="30"/>
      <c r="J7405" s="120"/>
      <c r="L7405" s="108"/>
      <c r="M7405" s="108" t="n">
        <f aca="false">TRUNC(O7405-O7405*$O$2,2)</f>
        <v>64.84</v>
      </c>
      <c r="N7405" s="0" t="s">
        <v>1576</v>
      </c>
      <c r="O7405" s="0" t="n">
        <v>83.08</v>
      </c>
    </row>
    <row r="7406" customFormat="false" ht="13.5" hidden="false" customHeight="false" outlineLevel="0" collapsed="false">
      <c r="A7406" s="121"/>
      <c r="B7406" s="121"/>
      <c r="C7406" s="121"/>
      <c r="D7406" s="121"/>
      <c r="E7406" s="121"/>
      <c r="F7406" s="121"/>
      <c r="G7406" s="121"/>
      <c r="H7406" s="121"/>
      <c r="I7406" s="121"/>
      <c r="J7406" s="121"/>
      <c r="L7406" s="108" t="n">
        <f aca="false">TRUNC(N7406-N7406*$O$2,2)</f>
        <v>0</v>
      </c>
      <c r="M7406" s="108" t="n">
        <f aca="false">TRUNC(O7406-O7406*$O$2,2)</f>
        <v>0</v>
      </c>
      <c r="N7406" s="0" t="n">
        <v>0</v>
      </c>
      <c r="O7406" s="0" t="n">
        <v>0</v>
      </c>
    </row>
    <row r="7407" customFormat="false" ht="15" hidden="false" customHeight="false" outlineLevel="0" collapsed="false">
      <c r="A7407" s="98" t="s">
        <v>1135</v>
      </c>
      <c r="B7407" s="99" t="s">
        <v>8</v>
      </c>
      <c r="C7407" s="98" t="s">
        <v>9</v>
      </c>
      <c r="D7407" s="98" t="s">
        <v>10</v>
      </c>
      <c r="E7407" s="100" t="s">
        <v>1565</v>
      </c>
      <c r="F7407" s="100"/>
      <c r="G7407" s="101" t="s">
        <v>11</v>
      </c>
      <c r="H7407" s="99" t="s">
        <v>12</v>
      </c>
      <c r="I7407" s="99" t="s">
        <v>13</v>
      </c>
      <c r="J7407" s="99" t="s">
        <v>15</v>
      </c>
      <c r="L7407" s="108"/>
      <c r="M7407" s="108"/>
    </row>
    <row r="7408" customFormat="false" ht="39.6" hidden="false" customHeight="true" outlineLevel="0" collapsed="false">
      <c r="A7408" s="102" t="s">
        <v>1566</v>
      </c>
      <c r="B7408" s="103" t="s">
        <v>1136</v>
      </c>
      <c r="C7408" s="102" t="s">
        <v>29</v>
      </c>
      <c r="D7408" s="102" t="s">
        <v>1137</v>
      </c>
      <c r="E7408" s="104" t="s">
        <v>3706</v>
      </c>
      <c r="F7408" s="104"/>
      <c r="G7408" s="105" t="s">
        <v>65</v>
      </c>
      <c r="H7408" s="106" t="n">
        <v>1</v>
      </c>
      <c r="I7408" s="107" t="n">
        <f aca="false">L7408</f>
        <v>30.02</v>
      </c>
      <c r="J7408" s="107" t="n">
        <f aca="false">M7408</f>
        <v>30.02</v>
      </c>
      <c r="L7408" s="108" t="n">
        <f aca="false">TRUNC(N7408-N7408*$O$2,2)</f>
        <v>30.02</v>
      </c>
      <c r="M7408" s="108" t="n">
        <f aca="false">TRUNC(O7408-O7408*$O$2,2)</f>
        <v>30.02</v>
      </c>
      <c r="N7408" s="0" t="n">
        <v>38.47</v>
      </c>
      <c r="O7408" s="0" t="n">
        <v>38.47</v>
      </c>
    </row>
    <row r="7409" customFormat="false" ht="52.9" hidden="false" customHeight="true" outlineLevel="0" collapsed="false">
      <c r="A7409" s="109" t="s">
        <v>1567</v>
      </c>
      <c r="B7409" s="110" t="s">
        <v>3840</v>
      </c>
      <c r="C7409" s="109" t="s">
        <v>29</v>
      </c>
      <c r="D7409" s="109" t="s">
        <v>3841</v>
      </c>
      <c r="E7409" s="111" t="s">
        <v>3706</v>
      </c>
      <c r="F7409" s="111"/>
      <c r="G7409" s="112" t="s">
        <v>65</v>
      </c>
      <c r="H7409" s="113" t="n">
        <v>1</v>
      </c>
      <c r="I7409" s="114" t="n">
        <f aca="false">L7409</f>
        <v>9.51</v>
      </c>
      <c r="J7409" s="114" t="n">
        <f aca="false">M7409</f>
        <v>9.51</v>
      </c>
      <c r="L7409" s="108" t="n">
        <f aca="false">TRUNC(N7409-N7409*$O$2,2)</f>
        <v>9.51</v>
      </c>
      <c r="M7409" s="108" t="n">
        <f aca="false">TRUNC(O7409-O7409*$O$2,2)</f>
        <v>9.51</v>
      </c>
      <c r="N7409" s="0" t="n">
        <v>12.19</v>
      </c>
      <c r="O7409" s="0" t="n">
        <v>12.19</v>
      </c>
    </row>
    <row r="7410" customFormat="false" ht="39.6" hidden="false" customHeight="true" outlineLevel="0" collapsed="false">
      <c r="A7410" s="109" t="s">
        <v>1567</v>
      </c>
      <c r="B7410" s="110" t="s">
        <v>3848</v>
      </c>
      <c r="C7410" s="109" t="s">
        <v>29</v>
      </c>
      <c r="D7410" s="109" t="s">
        <v>3849</v>
      </c>
      <c r="E7410" s="111" t="s">
        <v>3706</v>
      </c>
      <c r="F7410" s="111"/>
      <c r="G7410" s="112" t="s">
        <v>65</v>
      </c>
      <c r="H7410" s="113" t="n">
        <v>1</v>
      </c>
      <c r="I7410" s="114" t="n">
        <f aca="false">L7410</f>
        <v>20.51</v>
      </c>
      <c r="J7410" s="114" t="n">
        <f aca="false">M7410</f>
        <v>20.51</v>
      </c>
      <c r="L7410" s="108" t="n">
        <f aca="false">TRUNC(N7410-N7410*$O$2,2)</f>
        <v>20.51</v>
      </c>
      <c r="M7410" s="108" t="n">
        <f aca="false">TRUNC(O7410-O7410*$O$2,2)</f>
        <v>20.51</v>
      </c>
      <c r="N7410" s="0" t="n">
        <v>26.28</v>
      </c>
      <c r="O7410" s="0" t="n">
        <v>26.28</v>
      </c>
    </row>
    <row r="7411" customFormat="false" ht="12.75" hidden="false" customHeight="false" outlineLevel="0" collapsed="false">
      <c r="A7411" s="115"/>
      <c r="B7411" s="115"/>
      <c r="C7411" s="115"/>
      <c r="D7411" s="115"/>
      <c r="E7411" s="115"/>
      <c r="F7411" s="116"/>
      <c r="G7411" s="115"/>
      <c r="H7411" s="116"/>
      <c r="I7411" s="115"/>
      <c r="J7411" s="116"/>
      <c r="L7411" s="108"/>
      <c r="M7411" s="108" t="n">
        <f aca="false">TRUNC(O7411-O7411*$O$2,2)</f>
        <v>13.64</v>
      </c>
      <c r="N7411" s="0" t="s">
        <v>1574</v>
      </c>
      <c r="O7411" s="0" t="n">
        <v>17.48</v>
      </c>
    </row>
    <row r="7412" customFormat="false" ht="12.75" hidden="false" customHeight="false" outlineLevel="0" collapsed="false">
      <c r="A7412" s="115"/>
      <c r="B7412" s="115"/>
      <c r="C7412" s="115"/>
      <c r="D7412" s="115"/>
      <c r="E7412" s="115"/>
      <c r="F7412" s="116"/>
      <c r="G7412" s="115"/>
      <c r="H7412" s="117" t="s">
        <v>1575</v>
      </c>
      <c r="I7412" s="117"/>
      <c r="J7412" s="118" t="n">
        <f aca="false">M7412</f>
        <v>36.76</v>
      </c>
      <c r="L7412" s="108" t="n">
        <f aca="false">TRUNC(N7412-N7412*$O$2,2)</f>
        <v>0</v>
      </c>
      <c r="M7412" s="108" t="n">
        <f aca="false">TRUNC(O7412-O7412*$O$2,2)</f>
        <v>36.76</v>
      </c>
      <c r="N7412" s="0" t="n">
        <v>0</v>
      </c>
      <c r="O7412" s="0" t="n">
        <v>47.11</v>
      </c>
    </row>
    <row r="7413" customFormat="false" ht="13.5" hidden="false" customHeight="false" outlineLevel="0" collapsed="false">
      <c r="A7413" s="30"/>
      <c r="B7413" s="30"/>
      <c r="C7413" s="30"/>
      <c r="D7413" s="30"/>
      <c r="E7413" s="30"/>
      <c r="F7413" s="30"/>
      <c r="G7413" s="30"/>
      <c r="H7413" s="119"/>
      <c r="I7413" s="30"/>
      <c r="J7413" s="120"/>
      <c r="L7413" s="108"/>
      <c r="M7413" s="108" t="n">
        <f aca="false">TRUNC(O7413-O7413*$O$2,2)</f>
        <v>1728.15</v>
      </c>
      <c r="N7413" s="0" t="s">
        <v>1576</v>
      </c>
      <c r="O7413" s="0" t="n">
        <v>2214.17</v>
      </c>
    </row>
    <row r="7414" customFormat="false" ht="13.5" hidden="false" customHeight="false" outlineLevel="0" collapsed="false">
      <c r="A7414" s="121"/>
      <c r="B7414" s="121"/>
      <c r="C7414" s="121"/>
      <c r="D7414" s="121"/>
      <c r="E7414" s="121"/>
      <c r="F7414" s="121"/>
      <c r="G7414" s="121"/>
      <c r="H7414" s="121"/>
      <c r="I7414" s="121"/>
      <c r="J7414" s="121"/>
      <c r="L7414" s="108" t="n">
        <f aca="false">TRUNC(N7414-N7414*$O$2,2)</f>
        <v>0</v>
      </c>
      <c r="M7414" s="108" t="n">
        <f aca="false">TRUNC(O7414-O7414*$O$2,2)</f>
        <v>0</v>
      </c>
      <c r="N7414" s="0" t="n">
        <v>0</v>
      </c>
      <c r="O7414" s="0" t="n">
        <v>0</v>
      </c>
    </row>
    <row r="7415" customFormat="false" ht="15" hidden="false" customHeight="false" outlineLevel="0" collapsed="false">
      <c r="A7415" s="98" t="s">
        <v>1138</v>
      </c>
      <c r="B7415" s="99" t="s">
        <v>8</v>
      </c>
      <c r="C7415" s="98" t="s">
        <v>9</v>
      </c>
      <c r="D7415" s="98" t="s">
        <v>10</v>
      </c>
      <c r="E7415" s="100" t="s">
        <v>1565</v>
      </c>
      <c r="F7415" s="100"/>
      <c r="G7415" s="101" t="s">
        <v>11</v>
      </c>
      <c r="H7415" s="99" t="s">
        <v>12</v>
      </c>
      <c r="I7415" s="99" t="s">
        <v>13</v>
      </c>
      <c r="J7415" s="99" t="s">
        <v>15</v>
      </c>
      <c r="L7415" s="108"/>
      <c r="M7415" s="108"/>
    </row>
    <row r="7416" customFormat="false" ht="39.6" hidden="false" customHeight="true" outlineLevel="0" collapsed="false">
      <c r="A7416" s="102" t="s">
        <v>1566</v>
      </c>
      <c r="B7416" s="103" t="s">
        <v>1139</v>
      </c>
      <c r="C7416" s="102" t="s">
        <v>29</v>
      </c>
      <c r="D7416" s="102" t="s">
        <v>1140</v>
      </c>
      <c r="E7416" s="104" t="s">
        <v>3706</v>
      </c>
      <c r="F7416" s="104"/>
      <c r="G7416" s="105" t="s">
        <v>65</v>
      </c>
      <c r="H7416" s="106" t="n">
        <v>1</v>
      </c>
      <c r="I7416" s="107" t="n">
        <f aca="false">L7416</f>
        <v>48.03</v>
      </c>
      <c r="J7416" s="107" t="n">
        <f aca="false">M7416</f>
        <v>48.03</v>
      </c>
      <c r="L7416" s="108" t="n">
        <f aca="false">TRUNC(N7416-N7416*$O$2,2)</f>
        <v>48.03</v>
      </c>
      <c r="M7416" s="108" t="n">
        <f aca="false">TRUNC(O7416-O7416*$O$2,2)</f>
        <v>48.03</v>
      </c>
      <c r="N7416" s="0" t="n">
        <v>61.55</v>
      </c>
      <c r="O7416" s="0" t="n">
        <v>61.55</v>
      </c>
    </row>
    <row r="7417" customFormat="false" ht="39.6" hidden="false" customHeight="true" outlineLevel="0" collapsed="false">
      <c r="A7417" s="109" t="s">
        <v>1567</v>
      </c>
      <c r="B7417" s="110" t="s">
        <v>3850</v>
      </c>
      <c r="C7417" s="109" t="s">
        <v>29</v>
      </c>
      <c r="D7417" s="109" t="s">
        <v>3851</v>
      </c>
      <c r="E7417" s="111" t="s">
        <v>3706</v>
      </c>
      <c r="F7417" s="111"/>
      <c r="G7417" s="112" t="s">
        <v>65</v>
      </c>
      <c r="H7417" s="113" t="n">
        <v>1</v>
      </c>
      <c r="I7417" s="114" t="n">
        <f aca="false">L7417</f>
        <v>38.52</v>
      </c>
      <c r="J7417" s="114" t="n">
        <f aca="false">M7417</f>
        <v>38.52</v>
      </c>
      <c r="L7417" s="108" t="n">
        <f aca="false">TRUNC(N7417-N7417*$O$2,2)</f>
        <v>38.52</v>
      </c>
      <c r="M7417" s="108" t="n">
        <f aca="false">TRUNC(O7417-O7417*$O$2,2)</f>
        <v>38.52</v>
      </c>
      <c r="N7417" s="0" t="n">
        <v>49.36</v>
      </c>
      <c r="O7417" s="0" t="n">
        <v>49.36</v>
      </c>
    </row>
    <row r="7418" customFormat="false" ht="52.9" hidden="false" customHeight="true" outlineLevel="0" collapsed="false">
      <c r="A7418" s="109" t="s">
        <v>1567</v>
      </c>
      <c r="B7418" s="110" t="s">
        <v>3840</v>
      </c>
      <c r="C7418" s="109" t="s">
        <v>29</v>
      </c>
      <c r="D7418" s="109" t="s">
        <v>3841</v>
      </c>
      <c r="E7418" s="111" t="s">
        <v>3706</v>
      </c>
      <c r="F7418" s="111"/>
      <c r="G7418" s="112" t="s">
        <v>65</v>
      </c>
      <c r="H7418" s="113" t="n">
        <v>1</v>
      </c>
      <c r="I7418" s="114" t="n">
        <f aca="false">L7418</f>
        <v>9.51</v>
      </c>
      <c r="J7418" s="114" t="n">
        <f aca="false">M7418</f>
        <v>9.51</v>
      </c>
      <c r="L7418" s="108" t="n">
        <f aca="false">TRUNC(N7418-N7418*$O$2,2)</f>
        <v>9.51</v>
      </c>
      <c r="M7418" s="108" t="n">
        <f aca="false">TRUNC(O7418-O7418*$O$2,2)</f>
        <v>9.51</v>
      </c>
      <c r="N7418" s="0" t="n">
        <v>12.19</v>
      </c>
      <c r="O7418" s="0" t="n">
        <v>12.19</v>
      </c>
    </row>
    <row r="7419" customFormat="false" ht="12.75" hidden="false" customHeight="false" outlineLevel="0" collapsed="false">
      <c r="A7419" s="115"/>
      <c r="B7419" s="115"/>
      <c r="C7419" s="115"/>
      <c r="D7419" s="115"/>
      <c r="E7419" s="115"/>
      <c r="F7419" s="116"/>
      <c r="G7419" s="115"/>
      <c r="H7419" s="116"/>
      <c r="I7419" s="115"/>
      <c r="J7419" s="116"/>
      <c r="L7419" s="108"/>
      <c r="M7419" s="108" t="n">
        <f aca="false">TRUNC(O7419-O7419*$O$2,2)</f>
        <v>21.47</v>
      </c>
      <c r="N7419" s="0" t="s">
        <v>1574</v>
      </c>
      <c r="O7419" s="0" t="n">
        <v>27.51</v>
      </c>
    </row>
    <row r="7420" customFormat="false" ht="12.75" hidden="false" customHeight="false" outlineLevel="0" collapsed="false">
      <c r="A7420" s="115"/>
      <c r="B7420" s="115"/>
      <c r="C7420" s="115"/>
      <c r="D7420" s="115"/>
      <c r="E7420" s="115"/>
      <c r="F7420" s="116"/>
      <c r="G7420" s="115"/>
      <c r="H7420" s="117" t="s">
        <v>1575</v>
      </c>
      <c r="I7420" s="117"/>
      <c r="J7420" s="118" t="n">
        <f aca="false">M7420</f>
        <v>58.83</v>
      </c>
      <c r="L7420" s="108" t="n">
        <f aca="false">TRUNC(N7420-N7420*$O$2,2)</f>
        <v>0</v>
      </c>
      <c r="M7420" s="108" t="n">
        <f aca="false">TRUNC(O7420-O7420*$O$2,2)</f>
        <v>58.83</v>
      </c>
      <c r="N7420" s="0" t="n">
        <v>0</v>
      </c>
      <c r="O7420" s="0" t="n">
        <v>75.38</v>
      </c>
    </row>
    <row r="7421" customFormat="false" ht="13.5" hidden="false" customHeight="false" outlineLevel="0" collapsed="false">
      <c r="A7421" s="30"/>
      <c r="B7421" s="30"/>
      <c r="C7421" s="30"/>
      <c r="D7421" s="30"/>
      <c r="E7421" s="30"/>
      <c r="F7421" s="30"/>
      <c r="G7421" s="30"/>
      <c r="H7421" s="119"/>
      <c r="I7421" s="30"/>
      <c r="J7421" s="120"/>
      <c r="L7421" s="108"/>
      <c r="M7421" s="108" t="n">
        <f aca="false">TRUNC(O7421-O7421*$O$2,2)</f>
        <v>3118.2</v>
      </c>
      <c r="N7421" s="0" t="s">
        <v>1576</v>
      </c>
      <c r="O7421" s="0" t="n">
        <v>3995.14</v>
      </c>
    </row>
    <row r="7422" customFormat="false" ht="13.5" hidden="false" customHeight="false" outlineLevel="0" collapsed="false">
      <c r="A7422" s="121"/>
      <c r="B7422" s="121"/>
      <c r="C7422" s="121"/>
      <c r="D7422" s="121"/>
      <c r="E7422" s="121"/>
      <c r="F7422" s="121"/>
      <c r="G7422" s="121"/>
      <c r="H7422" s="121"/>
      <c r="I7422" s="121"/>
      <c r="J7422" s="121"/>
      <c r="L7422" s="108" t="n">
        <f aca="false">TRUNC(N7422-N7422*$O$2,2)</f>
        <v>0</v>
      </c>
      <c r="M7422" s="108" t="n">
        <f aca="false">TRUNC(O7422-O7422*$O$2,2)</f>
        <v>0</v>
      </c>
      <c r="N7422" s="0" t="n">
        <v>0</v>
      </c>
      <c r="O7422" s="0" t="n">
        <v>0</v>
      </c>
    </row>
    <row r="7423" customFormat="false" ht="15" hidden="false" customHeight="false" outlineLevel="0" collapsed="false">
      <c r="A7423" s="98" t="s">
        <v>1141</v>
      </c>
      <c r="B7423" s="99" t="s">
        <v>8</v>
      </c>
      <c r="C7423" s="98" t="s">
        <v>9</v>
      </c>
      <c r="D7423" s="98" t="s">
        <v>10</v>
      </c>
      <c r="E7423" s="100" t="s">
        <v>1565</v>
      </c>
      <c r="F7423" s="100"/>
      <c r="G7423" s="101" t="s">
        <v>11</v>
      </c>
      <c r="H7423" s="99" t="s">
        <v>12</v>
      </c>
      <c r="I7423" s="99" t="s">
        <v>13</v>
      </c>
      <c r="J7423" s="99" t="s">
        <v>15</v>
      </c>
      <c r="L7423" s="108"/>
      <c r="M7423" s="108"/>
    </row>
    <row r="7424" customFormat="false" ht="39.6" hidden="false" customHeight="true" outlineLevel="0" collapsed="false">
      <c r="A7424" s="102" t="s">
        <v>1566</v>
      </c>
      <c r="B7424" s="103" t="s">
        <v>1142</v>
      </c>
      <c r="C7424" s="102" t="s">
        <v>29</v>
      </c>
      <c r="D7424" s="102" t="s">
        <v>1143</v>
      </c>
      <c r="E7424" s="104" t="s">
        <v>3706</v>
      </c>
      <c r="F7424" s="104"/>
      <c r="G7424" s="105" t="s">
        <v>65</v>
      </c>
      <c r="H7424" s="106" t="n">
        <v>1</v>
      </c>
      <c r="I7424" s="107" t="n">
        <f aca="false">L7424</f>
        <v>32.18</v>
      </c>
      <c r="J7424" s="107" t="n">
        <f aca="false">M7424</f>
        <v>32.18</v>
      </c>
      <c r="L7424" s="108" t="n">
        <f aca="false">TRUNC(N7424-N7424*$O$2,2)</f>
        <v>32.18</v>
      </c>
      <c r="M7424" s="108" t="n">
        <f aca="false">TRUNC(O7424-O7424*$O$2,2)</f>
        <v>32.18</v>
      </c>
      <c r="N7424" s="0" t="n">
        <v>41.23</v>
      </c>
      <c r="O7424" s="0" t="n">
        <v>41.23</v>
      </c>
    </row>
    <row r="7425" customFormat="false" ht="52.9" hidden="false" customHeight="true" outlineLevel="0" collapsed="false">
      <c r="A7425" s="109" t="s">
        <v>1567</v>
      </c>
      <c r="B7425" s="110" t="s">
        <v>3840</v>
      </c>
      <c r="C7425" s="109" t="s">
        <v>29</v>
      </c>
      <c r="D7425" s="109" t="s">
        <v>3841</v>
      </c>
      <c r="E7425" s="111" t="s">
        <v>3706</v>
      </c>
      <c r="F7425" s="111"/>
      <c r="G7425" s="112" t="s">
        <v>65</v>
      </c>
      <c r="H7425" s="113" t="n">
        <v>1</v>
      </c>
      <c r="I7425" s="114" t="n">
        <f aca="false">L7425</f>
        <v>9.51</v>
      </c>
      <c r="J7425" s="114" t="n">
        <f aca="false">M7425</f>
        <v>9.51</v>
      </c>
      <c r="L7425" s="108" t="n">
        <f aca="false">TRUNC(N7425-N7425*$O$2,2)</f>
        <v>9.51</v>
      </c>
      <c r="M7425" s="108" t="n">
        <f aca="false">TRUNC(O7425-O7425*$O$2,2)</f>
        <v>9.51</v>
      </c>
      <c r="N7425" s="0" t="n">
        <v>12.19</v>
      </c>
      <c r="O7425" s="0" t="n">
        <v>12.19</v>
      </c>
    </row>
    <row r="7426" customFormat="false" ht="39.6" hidden="false" customHeight="true" outlineLevel="0" collapsed="false">
      <c r="A7426" s="109" t="s">
        <v>1567</v>
      </c>
      <c r="B7426" s="110" t="s">
        <v>3852</v>
      </c>
      <c r="C7426" s="109" t="s">
        <v>29</v>
      </c>
      <c r="D7426" s="109" t="s">
        <v>3853</v>
      </c>
      <c r="E7426" s="111" t="s">
        <v>3706</v>
      </c>
      <c r="F7426" s="111"/>
      <c r="G7426" s="112" t="s">
        <v>65</v>
      </c>
      <c r="H7426" s="113" t="n">
        <v>1</v>
      </c>
      <c r="I7426" s="114" t="n">
        <f aca="false">L7426</f>
        <v>22.66</v>
      </c>
      <c r="J7426" s="114" t="n">
        <f aca="false">M7426</f>
        <v>22.66</v>
      </c>
      <c r="L7426" s="108" t="n">
        <f aca="false">TRUNC(N7426-N7426*$O$2,2)</f>
        <v>22.66</v>
      </c>
      <c r="M7426" s="108" t="n">
        <f aca="false">TRUNC(O7426-O7426*$O$2,2)</f>
        <v>22.66</v>
      </c>
      <c r="N7426" s="0" t="n">
        <v>29.04</v>
      </c>
      <c r="O7426" s="0" t="n">
        <v>29.04</v>
      </c>
    </row>
    <row r="7427" customFormat="false" ht="12.75" hidden="false" customHeight="false" outlineLevel="0" collapsed="false">
      <c r="A7427" s="115"/>
      <c r="B7427" s="115"/>
      <c r="C7427" s="115"/>
      <c r="D7427" s="115"/>
      <c r="E7427" s="115"/>
      <c r="F7427" s="116"/>
      <c r="G7427" s="115"/>
      <c r="H7427" s="116"/>
      <c r="I7427" s="115"/>
      <c r="J7427" s="116"/>
      <c r="L7427" s="108"/>
      <c r="M7427" s="108" t="n">
        <f aca="false">TRUNC(O7427-O7427*$O$2,2)</f>
        <v>13.64</v>
      </c>
      <c r="N7427" s="0" t="s">
        <v>1574</v>
      </c>
      <c r="O7427" s="0" t="n">
        <v>17.48</v>
      </c>
    </row>
    <row r="7428" customFormat="false" ht="12.75" hidden="false" customHeight="false" outlineLevel="0" collapsed="false">
      <c r="A7428" s="115"/>
      <c r="B7428" s="115"/>
      <c r="C7428" s="115"/>
      <c r="D7428" s="115"/>
      <c r="E7428" s="115"/>
      <c r="F7428" s="116"/>
      <c r="G7428" s="115"/>
      <c r="H7428" s="117" t="s">
        <v>1575</v>
      </c>
      <c r="I7428" s="117"/>
      <c r="J7428" s="118" t="n">
        <f aca="false">M7428</f>
        <v>39.4</v>
      </c>
      <c r="L7428" s="108" t="n">
        <f aca="false">TRUNC(N7428-N7428*$O$2,2)</f>
        <v>0</v>
      </c>
      <c r="M7428" s="108" t="n">
        <f aca="false">TRUNC(O7428-O7428*$O$2,2)</f>
        <v>39.4</v>
      </c>
      <c r="N7428" s="0" t="n">
        <v>0</v>
      </c>
      <c r="O7428" s="0" t="n">
        <v>50.49</v>
      </c>
    </row>
    <row r="7429" customFormat="false" ht="13.5" hidden="false" customHeight="false" outlineLevel="0" collapsed="false">
      <c r="A7429" s="30"/>
      <c r="B7429" s="30"/>
      <c r="C7429" s="30"/>
      <c r="D7429" s="30"/>
      <c r="E7429" s="30"/>
      <c r="F7429" s="30"/>
      <c r="G7429" s="30"/>
      <c r="H7429" s="119"/>
      <c r="I7429" s="30"/>
      <c r="J7429" s="120"/>
      <c r="L7429" s="108"/>
      <c r="M7429" s="108" t="n">
        <f aca="false">TRUNC(O7429-O7429*$O$2,2)</f>
        <v>157.62</v>
      </c>
      <c r="N7429" s="0" t="s">
        <v>1576</v>
      </c>
      <c r="O7429" s="0" t="n">
        <v>201.96</v>
      </c>
    </row>
    <row r="7430" customFormat="false" ht="13.5" hidden="false" customHeight="false" outlineLevel="0" collapsed="false">
      <c r="A7430" s="121"/>
      <c r="B7430" s="121"/>
      <c r="C7430" s="121"/>
      <c r="D7430" s="121"/>
      <c r="E7430" s="121"/>
      <c r="F7430" s="121"/>
      <c r="G7430" s="121"/>
      <c r="H7430" s="121"/>
      <c r="I7430" s="121"/>
      <c r="J7430" s="121"/>
      <c r="L7430" s="108" t="n">
        <f aca="false">TRUNC(N7430-N7430*$O$2,2)</f>
        <v>0</v>
      </c>
      <c r="M7430" s="108" t="n">
        <f aca="false">TRUNC(O7430-O7430*$O$2,2)</f>
        <v>0</v>
      </c>
      <c r="N7430" s="0" t="n">
        <v>0</v>
      </c>
      <c r="O7430" s="0" t="n">
        <v>0</v>
      </c>
    </row>
    <row r="7431" customFormat="false" ht="15" hidden="false" customHeight="false" outlineLevel="0" collapsed="false">
      <c r="A7431" s="98" t="s">
        <v>1144</v>
      </c>
      <c r="B7431" s="99" t="s">
        <v>8</v>
      </c>
      <c r="C7431" s="98" t="s">
        <v>9</v>
      </c>
      <c r="D7431" s="98" t="s">
        <v>10</v>
      </c>
      <c r="E7431" s="100" t="s">
        <v>1565</v>
      </c>
      <c r="F7431" s="100"/>
      <c r="G7431" s="101" t="s">
        <v>11</v>
      </c>
      <c r="H7431" s="99" t="s">
        <v>12</v>
      </c>
      <c r="I7431" s="99" t="s">
        <v>13</v>
      </c>
      <c r="J7431" s="99" t="s">
        <v>15</v>
      </c>
      <c r="L7431" s="108"/>
      <c r="M7431" s="108"/>
    </row>
    <row r="7432" customFormat="false" ht="26.45" hidden="false" customHeight="true" outlineLevel="0" collapsed="false">
      <c r="A7432" s="102" t="s">
        <v>1566</v>
      </c>
      <c r="B7432" s="103" t="s">
        <v>1145</v>
      </c>
      <c r="C7432" s="102" t="s">
        <v>50</v>
      </c>
      <c r="D7432" s="102" t="s">
        <v>1146</v>
      </c>
      <c r="E7432" s="104" t="s">
        <v>1838</v>
      </c>
      <c r="F7432" s="104"/>
      <c r="G7432" s="105" t="s">
        <v>1147</v>
      </c>
      <c r="H7432" s="106" t="n">
        <v>1</v>
      </c>
      <c r="I7432" s="107" t="n">
        <f aca="false">L7432</f>
        <v>10.49</v>
      </c>
      <c r="J7432" s="107" t="n">
        <f aca="false">M7432</f>
        <v>10.49</v>
      </c>
      <c r="L7432" s="108" t="n">
        <f aca="false">TRUNC(N7432-N7432*$O$2,2)</f>
        <v>10.49</v>
      </c>
      <c r="M7432" s="108" t="n">
        <f aca="false">TRUNC(O7432-O7432*$O$2,2)</f>
        <v>10.49</v>
      </c>
      <c r="N7432" s="0" t="n">
        <v>13.45</v>
      </c>
      <c r="O7432" s="0" t="n">
        <v>13.45</v>
      </c>
    </row>
    <row r="7433" customFormat="false" ht="15" hidden="false" customHeight="false" outlineLevel="0" collapsed="false">
      <c r="A7433" s="98"/>
      <c r="B7433" s="99" t="s">
        <v>8</v>
      </c>
      <c r="C7433" s="98" t="s">
        <v>9</v>
      </c>
      <c r="D7433" s="98" t="s">
        <v>10</v>
      </c>
      <c r="E7433" s="100" t="s">
        <v>1565</v>
      </c>
      <c r="F7433" s="100"/>
      <c r="G7433" s="101" t="s">
        <v>11</v>
      </c>
      <c r="H7433" s="99" t="s">
        <v>12</v>
      </c>
      <c r="I7433" s="99" t="s">
        <v>13</v>
      </c>
      <c r="J7433" s="99" t="s">
        <v>15</v>
      </c>
      <c r="L7433" s="108"/>
      <c r="M7433" s="108"/>
    </row>
    <row r="7434" customFormat="false" ht="25.5" hidden="false" customHeight="false" outlineLevel="0" collapsed="false">
      <c r="A7434" s="109" t="s">
        <v>1566</v>
      </c>
      <c r="B7434" s="110" t="n">
        <v>10552</v>
      </c>
      <c r="C7434" s="109" t="s">
        <v>50</v>
      </c>
      <c r="D7434" s="109" t="s">
        <v>1734</v>
      </c>
      <c r="E7434" s="111" t="s">
        <v>1621</v>
      </c>
      <c r="F7434" s="111"/>
      <c r="G7434" s="112" t="s">
        <v>1610</v>
      </c>
      <c r="H7434" s="113" t="n">
        <v>0.25</v>
      </c>
      <c r="I7434" s="114" t="n">
        <f aca="false">L7434</f>
        <v>2.84</v>
      </c>
      <c r="J7434" s="114" t="n">
        <f aca="false">M7434</f>
        <v>0.71</v>
      </c>
      <c r="L7434" s="108" t="n">
        <f aca="false">TRUNC(N7434-N7434*$O$2,2)</f>
        <v>2.84</v>
      </c>
      <c r="M7434" s="108" t="n">
        <f aca="false">TRUNC(O7434-O7434*$O$2,2)</f>
        <v>0.71</v>
      </c>
      <c r="N7434" s="0" t="s">
        <v>1735</v>
      </c>
      <c r="O7434" s="0" t="s">
        <v>1897</v>
      </c>
    </row>
    <row r="7435" customFormat="false" ht="12.75" hidden="false" customHeight="false" outlineLevel="0" collapsed="false">
      <c r="A7435" s="122" t="s">
        <v>1578</v>
      </c>
      <c r="B7435" s="123" t="n">
        <v>13370</v>
      </c>
      <c r="C7435" s="122" t="s">
        <v>50</v>
      </c>
      <c r="D7435" s="122" t="s">
        <v>3854</v>
      </c>
      <c r="E7435" s="124" t="s">
        <v>1581</v>
      </c>
      <c r="F7435" s="124"/>
      <c r="G7435" s="125" t="s">
        <v>24</v>
      </c>
      <c r="H7435" s="126" t="n">
        <v>1</v>
      </c>
      <c r="I7435" s="127" t="n">
        <f aca="false">L7435</f>
        <v>2.02</v>
      </c>
      <c r="J7435" s="127" t="n">
        <f aca="false">M7435</f>
        <v>2.02</v>
      </c>
      <c r="L7435" s="108" t="n">
        <f aca="false">TRUNC(N7435-N7435*$O$2,2)</f>
        <v>2.02</v>
      </c>
      <c r="M7435" s="108" t="n">
        <f aca="false">TRUNC(O7435-O7435*$O$2,2)</f>
        <v>2.02</v>
      </c>
      <c r="N7435" s="0" t="s">
        <v>3855</v>
      </c>
      <c r="O7435" s="0" t="s">
        <v>3855</v>
      </c>
    </row>
    <row r="7436" customFormat="false" ht="12.75" hidden="false" customHeight="false" outlineLevel="0" collapsed="false">
      <c r="A7436" s="122" t="s">
        <v>1578</v>
      </c>
      <c r="B7436" s="123" t="n">
        <v>3806</v>
      </c>
      <c r="C7436" s="122" t="s">
        <v>50</v>
      </c>
      <c r="D7436" s="122" t="s">
        <v>3856</v>
      </c>
      <c r="E7436" s="124" t="s">
        <v>1581</v>
      </c>
      <c r="F7436" s="124"/>
      <c r="G7436" s="125" t="s">
        <v>366</v>
      </c>
      <c r="H7436" s="126" t="n">
        <v>1</v>
      </c>
      <c r="I7436" s="127" t="n">
        <f aca="false">L7436</f>
        <v>4.05</v>
      </c>
      <c r="J7436" s="127" t="n">
        <f aca="false">M7436</f>
        <v>4.05</v>
      </c>
      <c r="L7436" s="108" t="n">
        <f aca="false">TRUNC(N7436-N7436*$O$2,2)</f>
        <v>4.05</v>
      </c>
      <c r="M7436" s="108" t="n">
        <f aca="false">TRUNC(O7436-O7436*$O$2,2)</f>
        <v>4.05</v>
      </c>
      <c r="N7436" s="0" t="s">
        <v>3551</v>
      </c>
      <c r="O7436" s="0" t="s">
        <v>3551</v>
      </c>
    </row>
    <row r="7437" customFormat="false" ht="25.5" hidden="false" customHeight="false" outlineLevel="0" collapsed="false">
      <c r="A7437" s="122" t="s">
        <v>1578</v>
      </c>
      <c r="B7437" s="123" t="s">
        <v>1744</v>
      </c>
      <c r="C7437" s="122" t="s">
        <v>50</v>
      </c>
      <c r="D7437" s="122" t="s">
        <v>1745</v>
      </c>
      <c r="E7437" s="124" t="s">
        <v>1609</v>
      </c>
      <c r="F7437" s="124"/>
      <c r="G7437" s="125" t="s">
        <v>1610</v>
      </c>
      <c r="H7437" s="126" t="n">
        <v>0.25</v>
      </c>
      <c r="I7437" s="127" t="n">
        <f aca="false">L7437</f>
        <v>14.93</v>
      </c>
      <c r="J7437" s="127" t="n">
        <f aca="false">M7437</f>
        <v>3.73</v>
      </c>
      <c r="L7437" s="108" t="n">
        <f aca="false">TRUNC(N7437-N7437*$O$2,2)</f>
        <v>14.93</v>
      </c>
      <c r="M7437" s="108" t="n">
        <f aca="false">TRUNC(O7437-O7437*$O$2,2)</f>
        <v>3.73</v>
      </c>
      <c r="N7437" s="0" t="s">
        <v>1746</v>
      </c>
      <c r="O7437" s="0" t="s">
        <v>3857</v>
      </c>
    </row>
    <row r="7438" customFormat="false" ht="13.9" hidden="false" customHeight="true" outlineLevel="0" collapsed="false">
      <c r="A7438" s="134" t="s">
        <v>1630</v>
      </c>
      <c r="B7438" s="134"/>
      <c r="C7438" s="134"/>
      <c r="D7438" s="134"/>
      <c r="E7438" s="134"/>
      <c r="F7438" s="134"/>
      <c r="G7438" s="134"/>
      <c r="H7438" s="134"/>
      <c r="I7438" s="134"/>
      <c r="J7438" s="134"/>
      <c r="L7438" s="108" t="n">
        <f aca="false">TRUNC(N7438-N7438*$O$2,2)</f>
        <v>0</v>
      </c>
      <c r="M7438" s="108" t="n">
        <f aca="false">TRUNC(O7438-O7438*$O$2,2)</f>
        <v>0</v>
      </c>
      <c r="N7438" s="0" t="n">
        <v>0</v>
      </c>
      <c r="O7438" s="0" t="n">
        <v>0</v>
      </c>
    </row>
    <row r="7439" customFormat="false" ht="15" hidden="false" customHeight="false" outlineLevel="0" collapsed="false">
      <c r="A7439" s="98"/>
      <c r="B7439" s="99" t="s">
        <v>8</v>
      </c>
      <c r="C7439" s="98" t="s">
        <v>9</v>
      </c>
      <c r="D7439" s="98" t="s">
        <v>10</v>
      </c>
      <c r="E7439" s="100" t="s">
        <v>1565</v>
      </c>
      <c r="F7439" s="100"/>
      <c r="G7439" s="101" t="s">
        <v>11</v>
      </c>
      <c r="H7439" s="99" t="s">
        <v>12</v>
      </c>
      <c r="I7439" s="99" t="s">
        <v>13</v>
      </c>
      <c r="J7439" s="99" t="s">
        <v>15</v>
      </c>
      <c r="L7439" s="108"/>
      <c r="M7439" s="108"/>
    </row>
    <row r="7440" customFormat="false" ht="12.75" hidden="false" customHeight="false" outlineLevel="0" collapsed="false">
      <c r="A7440" s="122" t="s">
        <v>1578</v>
      </c>
      <c r="B7440" s="123" t="n">
        <v>3806</v>
      </c>
      <c r="C7440" s="122" t="s">
        <v>50</v>
      </c>
      <c r="D7440" s="122" t="s">
        <v>3856</v>
      </c>
      <c r="E7440" s="124" t="s">
        <v>1581</v>
      </c>
      <c r="F7440" s="124"/>
      <c r="G7440" s="125" t="s">
        <v>366</v>
      </c>
      <c r="H7440" s="126" t="n">
        <v>1</v>
      </c>
      <c r="I7440" s="127" t="n">
        <f aca="false">L7440</f>
        <v>4.05</v>
      </c>
      <c r="J7440" s="127" t="n">
        <f aca="false">M7440</f>
        <v>4.05</v>
      </c>
      <c r="L7440" s="108" t="n">
        <f aca="false">TRUNC(N7440-N7440*$O$2,2)</f>
        <v>4.05</v>
      </c>
      <c r="M7440" s="108" t="n">
        <f aca="false">TRUNC(O7440-O7440*$O$2,2)</f>
        <v>4.05</v>
      </c>
      <c r="N7440" s="0" t="s">
        <v>3551</v>
      </c>
      <c r="O7440" s="0" t="s">
        <v>3551</v>
      </c>
    </row>
    <row r="7441" customFormat="false" ht="12.75" hidden="false" customHeight="false" outlineLevel="0" collapsed="false">
      <c r="A7441" s="122" t="s">
        <v>1578</v>
      </c>
      <c r="B7441" s="123" t="n">
        <v>2378</v>
      </c>
      <c r="C7441" s="122" t="s">
        <v>50</v>
      </c>
      <c r="D7441" s="122" t="s">
        <v>1657</v>
      </c>
      <c r="E7441" s="124" t="s">
        <v>1581</v>
      </c>
      <c r="F7441" s="124"/>
      <c r="G7441" s="125" t="s">
        <v>24</v>
      </c>
      <c r="H7441" s="126" t="n">
        <v>0.01635</v>
      </c>
      <c r="I7441" s="127" t="n">
        <f aca="false">L7441</f>
        <v>3.51</v>
      </c>
      <c r="J7441" s="127" t="n">
        <f aca="false">M7441</f>
        <v>0.05</v>
      </c>
      <c r="L7441" s="108" t="n">
        <f aca="false">TRUNC(N7441-N7441*$O$2,2)</f>
        <v>3.51</v>
      </c>
      <c r="M7441" s="108" t="n">
        <f aca="false">TRUNC(O7441-O7441*$O$2,2)</f>
        <v>0.05</v>
      </c>
      <c r="N7441" s="0" t="s">
        <v>1658</v>
      </c>
      <c r="O7441" s="0" t="s">
        <v>1623</v>
      </c>
    </row>
    <row r="7442" customFormat="false" ht="12.75" hidden="false" customHeight="false" outlineLevel="0" collapsed="false">
      <c r="A7442" s="122" t="s">
        <v>1578</v>
      </c>
      <c r="B7442" s="123" t="n">
        <v>1651</v>
      </c>
      <c r="C7442" s="122" t="s">
        <v>50</v>
      </c>
      <c r="D7442" s="122" t="s">
        <v>1638</v>
      </c>
      <c r="E7442" s="124" t="s">
        <v>1581</v>
      </c>
      <c r="F7442" s="124"/>
      <c r="G7442" s="125" t="s">
        <v>1639</v>
      </c>
      <c r="H7442" s="126" t="n">
        <v>0.0002</v>
      </c>
      <c r="I7442" s="127" t="n">
        <f aca="false">L7442</f>
        <v>4.95</v>
      </c>
      <c r="J7442" s="127" t="n">
        <f aca="false">M7442</f>
        <v>0</v>
      </c>
      <c r="L7442" s="108" t="n">
        <f aca="false">TRUNC(N7442-N7442*$O$2,2)</f>
        <v>4.95</v>
      </c>
      <c r="M7442" s="108" t="n">
        <f aca="false">TRUNC(O7442-O7442*$O$2,2)</f>
        <v>0</v>
      </c>
      <c r="N7442" s="0" t="s">
        <v>1640</v>
      </c>
      <c r="O7442" s="0" t="s">
        <v>1635</v>
      </c>
    </row>
    <row r="7443" customFormat="false" ht="25.5" hidden="false" customHeight="false" outlineLevel="0" collapsed="false">
      <c r="A7443" s="122" t="s">
        <v>1578</v>
      </c>
      <c r="B7443" s="123" t="s">
        <v>1631</v>
      </c>
      <c r="C7443" s="122" t="s">
        <v>50</v>
      </c>
      <c r="D7443" s="122" t="s">
        <v>1632</v>
      </c>
      <c r="E7443" s="124" t="s">
        <v>1581</v>
      </c>
      <c r="F7443" s="124"/>
      <c r="G7443" s="125" t="s">
        <v>1633</v>
      </c>
      <c r="H7443" s="126" t="n">
        <v>0.000575</v>
      </c>
      <c r="I7443" s="127" t="n">
        <f aca="false">L7443</f>
        <v>9.48</v>
      </c>
      <c r="J7443" s="127" t="n">
        <f aca="false">M7443</f>
        <v>0</v>
      </c>
      <c r="L7443" s="108" t="n">
        <f aca="false">TRUNC(N7443-N7443*$O$2,2)</f>
        <v>9.48</v>
      </c>
      <c r="M7443" s="108" t="n">
        <f aca="false">TRUNC(O7443-O7443*$O$2,2)</f>
        <v>0</v>
      </c>
      <c r="N7443" s="0" t="s">
        <v>1634</v>
      </c>
      <c r="O7443" s="0" t="s">
        <v>1635</v>
      </c>
    </row>
    <row r="7444" customFormat="false" ht="25.5" hidden="false" customHeight="false" outlineLevel="0" collapsed="false">
      <c r="A7444" s="122" t="s">
        <v>1578</v>
      </c>
      <c r="B7444" s="123" t="s">
        <v>1664</v>
      </c>
      <c r="C7444" s="122" t="s">
        <v>50</v>
      </c>
      <c r="D7444" s="122" t="s">
        <v>1665</v>
      </c>
      <c r="E7444" s="124" t="s">
        <v>1581</v>
      </c>
      <c r="F7444" s="124"/>
      <c r="G7444" s="125" t="s">
        <v>24</v>
      </c>
      <c r="H7444" s="126" t="n">
        <v>5E-005</v>
      </c>
      <c r="I7444" s="127" t="n">
        <f aca="false">L7444</f>
        <v>13.69</v>
      </c>
      <c r="J7444" s="127" t="n">
        <f aca="false">M7444</f>
        <v>0</v>
      </c>
      <c r="L7444" s="108" t="n">
        <f aca="false">TRUNC(N7444-N7444*$O$2,2)</f>
        <v>13.69</v>
      </c>
      <c r="M7444" s="108" t="n">
        <f aca="false">TRUNC(O7444-O7444*$O$2,2)</f>
        <v>0</v>
      </c>
      <c r="N7444" s="0" t="s">
        <v>1666</v>
      </c>
      <c r="O7444" s="0" t="s">
        <v>1635</v>
      </c>
    </row>
    <row r="7445" customFormat="false" ht="25.5" hidden="false" customHeight="false" outlineLevel="0" collapsed="false">
      <c r="A7445" s="122" t="s">
        <v>1578</v>
      </c>
      <c r="B7445" s="123" t="n">
        <v>10761</v>
      </c>
      <c r="C7445" s="122" t="s">
        <v>50</v>
      </c>
      <c r="D7445" s="122" t="s">
        <v>1641</v>
      </c>
      <c r="E7445" s="124" t="s">
        <v>1642</v>
      </c>
      <c r="F7445" s="124"/>
      <c r="G7445" s="125" t="s">
        <v>24</v>
      </c>
      <c r="H7445" s="126" t="n">
        <v>0.02545</v>
      </c>
      <c r="I7445" s="127" t="n">
        <f aca="false">L7445</f>
        <v>3.9</v>
      </c>
      <c r="J7445" s="127" t="n">
        <f aca="false">M7445</f>
        <v>0.09</v>
      </c>
      <c r="L7445" s="108" t="n">
        <f aca="false">TRUNC(N7445-N7445*$O$2,2)</f>
        <v>3.9</v>
      </c>
      <c r="M7445" s="108" t="n">
        <f aca="false">TRUNC(O7445-O7445*$O$2,2)</f>
        <v>0.09</v>
      </c>
      <c r="N7445" s="0" t="s">
        <v>1643</v>
      </c>
      <c r="O7445" s="0" t="s">
        <v>2284</v>
      </c>
    </row>
    <row r="7446" customFormat="false" ht="12.75" hidden="false" customHeight="false" outlineLevel="0" collapsed="false">
      <c r="A7446" s="122" t="s">
        <v>1578</v>
      </c>
      <c r="B7446" s="123" t="n">
        <v>10517</v>
      </c>
      <c r="C7446" s="122" t="s">
        <v>50</v>
      </c>
      <c r="D7446" s="122" t="s">
        <v>1669</v>
      </c>
      <c r="E7446" s="124" t="s">
        <v>1642</v>
      </c>
      <c r="F7446" s="124"/>
      <c r="G7446" s="125" t="s">
        <v>1670</v>
      </c>
      <c r="H7446" s="126" t="n">
        <v>0.0001</v>
      </c>
      <c r="I7446" s="127" t="n">
        <f aca="false">L7446</f>
        <v>234.15</v>
      </c>
      <c r="J7446" s="127" t="n">
        <f aca="false">M7446</f>
        <v>0.02</v>
      </c>
      <c r="L7446" s="108" t="n">
        <f aca="false">TRUNC(N7446-N7446*$O$2,2)</f>
        <v>234.15</v>
      </c>
      <c r="M7446" s="108" t="n">
        <f aca="false">TRUNC(O7446-O7446*$O$2,2)</f>
        <v>0.02</v>
      </c>
      <c r="N7446" s="0" t="s">
        <v>1671</v>
      </c>
      <c r="O7446" s="0" t="s">
        <v>1893</v>
      </c>
    </row>
    <row r="7447" customFormat="false" ht="25.5" hidden="false" customHeight="false" outlineLevel="0" collapsed="false">
      <c r="A7447" s="122" t="s">
        <v>1578</v>
      </c>
      <c r="B7447" s="123" t="s">
        <v>1654</v>
      </c>
      <c r="C7447" s="122" t="s">
        <v>50</v>
      </c>
      <c r="D7447" s="122" t="s">
        <v>1655</v>
      </c>
      <c r="E7447" s="124" t="s">
        <v>1581</v>
      </c>
      <c r="F7447" s="124"/>
      <c r="G7447" s="125" t="s">
        <v>24</v>
      </c>
      <c r="H7447" s="126" t="n">
        <v>0.00015</v>
      </c>
      <c r="I7447" s="127" t="n">
        <f aca="false">L7447</f>
        <v>10.53</v>
      </c>
      <c r="J7447" s="127" t="n">
        <f aca="false">M7447</f>
        <v>0</v>
      </c>
      <c r="L7447" s="108" t="n">
        <f aca="false">TRUNC(N7447-N7447*$O$2,2)</f>
        <v>10.53</v>
      </c>
      <c r="M7447" s="108" t="n">
        <f aca="false">TRUNC(O7447-O7447*$O$2,2)</f>
        <v>0</v>
      </c>
      <c r="N7447" s="0" t="s">
        <v>1656</v>
      </c>
      <c r="O7447" s="0" t="s">
        <v>1635</v>
      </c>
    </row>
    <row r="7448" customFormat="false" ht="25.5" hidden="false" customHeight="false" outlineLevel="0" collapsed="false">
      <c r="A7448" s="122" t="s">
        <v>1578</v>
      </c>
      <c r="B7448" s="123" t="s">
        <v>1744</v>
      </c>
      <c r="C7448" s="122" t="s">
        <v>50</v>
      </c>
      <c r="D7448" s="122" t="s">
        <v>1745</v>
      </c>
      <c r="E7448" s="124" t="s">
        <v>1609</v>
      </c>
      <c r="F7448" s="124"/>
      <c r="G7448" s="125" t="s">
        <v>1610</v>
      </c>
      <c r="H7448" s="126" t="n">
        <v>0.25</v>
      </c>
      <c r="I7448" s="127" t="n">
        <f aca="false">L7448</f>
        <v>14.93</v>
      </c>
      <c r="J7448" s="127" t="n">
        <f aca="false">M7448</f>
        <v>3.73</v>
      </c>
      <c r="L7448" s="108" t="n">
        <f aca="false">TRUNC(N7448-N7448*$O$2,2)</f>
        <v>14.93</v>
      </c>
      <c r="M7448" s="108" t="n">
        <f aca="false">TRUNC(O7448-O7448*$O$2,2)</f>
        <v>3.73</v>
      </c>
      <c r="N7448" s="0" t="s">
        <v>1746</v>
      </c>
      <c r="O7448" s="0" t="s">
        <v>3857</v>
      </c>
    </row>
    <row r="7449" customFormat="false" ht="12.75" hidden="false" customHeight="false" outlineLevel="0" collapsed="false">
      <c r="A7449" s="122" t="s">
        <v>1578</v>
      </c>
      <c r="B7449" s="123" t="n">
        <v>10492</v>
      </c>
      <c r="C7449" s="122" t="s">
        <v>50</v>
      </c>
      <c r="D7449" s="122" t="s">
        <v>1662</v>
      </c>
      <c r="E7449" s="124" t="s">
        <v>1581</v>
      </c>
      <c r="F7449" s="124"/>
      <c r="G7449" s="125" t="s">
        <v>24</v>
      </c>
      <c r="H7449" s="126" t="n">
        <v>0.001125</v>
      </c>
      <c r="I7449" s="127" t="n">
        <f aca="false">L7449</f>
        <v>148.29</v>
      </c>
      <c r="J7449" s="127" t="n">
        <f aca="false">M7449</f>
        <v>0.16</v>
      </c>
      <c r="L7449" s="108" t="n">
        <f aca="false">TRUNC(N7449-N7449*$O$2,2)</f>
        <v>148.29</v>
      </c>
      <c r="M7449" s="108" t="n">
        <f aca="false">TRUNC(O7449-O7449*$O$2,2)</f>
        <v>0.16</v>
      </c>
      <c r="N7449" s="0" t="s">
        <v>1663</v>
      </c>
      <c r="O7449" s="0" t="s">
        <v>1993</v>
      </c>
    </row>
    <row r="7450" customFormat="false" ht="12.75" hidden="false" customHeight="false" outlineLevel="0" collapsed="false">
      <c r="A7450" s="122" t="s">
        <v>1578</v>
      </c>
      <c r="B7450" s="123" t="n">
        <v>11242</v>
      </c>
      <c r="C7450" s="122" t="s">
        <v>50</v>
      </c>
      <c r="D7450" s="122" t="s">
        <v>1829</v>
      </c>
      <c r="E7450" s="124" t="s">
        <v>1581</v>
      </c>
      <c r="F7450" s="124"/>
      <c r="G7450" s="125" t="s">
        <v>24</v>
      </c>
      <c r="H7450" s="126" t="n">
        <v>2.5E-005</v>
      </c>
      <c r="I7450" s="127" t="n">
        <f aca="false">L7450</f>
        <v>26.53</v>
      </c>
      <c r="J7450" s="127" t="n">
        <f aca="false">M7450</f>
        <v>0</v>
      </c>
      <c r="L7450" s="108" t="n">
        <f aca="false">TRUNC(N7450-N7450*$O$2,2)</f>
        <v>26.53</v>
      </c>
      <c r="M7450" s="108" t="n">
        <f aca="false">TRUNC(O7450-O7450*$O$2,2)</f>
        <v>0</v>
      </c>
      <c r="N7450" s="0" t="s">
        <v>1830</v>
      </c>
      <c r="O7450" s="0" t="s">
        <v>1635</v>
      </c>
    </row>
    <row r="7451" customFormat="false" ht="12.75" hidden="false" customHeight="false" outlineLevel="0" collapsed="false">
      <c r="A7451" s="122" t="s">
        <v>1578</v>
      </c>
      <c r="B7451" s="123" t="n">
        <v>10579</v>
      </c>
      <c r="C7451" s="122" t="s">
        <v>50</v>
      </c>
      <c r="D7451" s="122" t="s">
        <v>1818</v>
      </c>
      <c r="E7451" s="124" t="s">
        <v>1581</v>
      </c>
      <c r="F7451" s="124"/>
      <c r="G7451" s="125" t="s">
        <v>24</v>
      </c>
      <c r="H7451" s="126" t="n">
        <v>5E-005</v>
      </c>
      <c r="I7451" s="127" t="n">
        <f aca="false">L7451</f>
        <v>20.98</v>
      </c>
      <c r="J7451" s="127" t="n">
        <f aca="false">M7451</f>
        <v>0</v>
      </c>
      <c r="L7451" s="108" t="n">
        <f aca="false">TRUNC(N7451-N7451*$O$2,2)</f>
        <v>20.98</v>
      </c>
      <c r="M7451" s="108" t="n">
        <f aca="false">TRUNC(O7451-O7451*$O$2,2)</f>
        <v>0</v>
      </c>
      <c r="N7451" s="0" t="s">
        <v>1819</v>
      </c>
      <c r="O7451" s="0" t="s">
        <v>1635</v>
      </c>
    </row>
    <row r="7452" customFormat="false" ht="12.75" hidden="false" customHeight="false" outlineLevel="0" collapsed="false">
      <c r="A7452" s="122" t="s">
        <v>1578</v>
      </c>
      <c r="B7452" s="123" t="n">
        <v>13370</v>
      </c>
      <c r="C7452" s="122" t="s">
        <v>50</v>
      </c>
      <c r="D7452" s="122" t="s">
        <v>3854</v>
      </c>
      <c r="E7452" s="124" t="s">
        <v>1581</v>
      </c>
      <c r="F7452" s="124"/>
      <c r="G7452" s="125" t="s">
        <v>24</v>
      </c>
      <c r="H7452" s="126" t="n">
        <v>1</v>
      </c>
      <c r="I7452" s="127" t="n">
        <f aca="false">L7452</f>
        <v>2.02</v>
      </c>
      <c r="J7452" s="127" t="n">
        <f aca="false">M7452</f>
        <v>2.02</v>
      </c>
      <c r="L7452" s="108" t="n">
        <f aca="false">TRUNC(N7452-N7452*$O$2,2)</f>
        <v>2.02</v>
      </c>
      <c r="M7452" s="108" t="n">
        <f aca="false">TRUNC(O7452-O7452*$O$2,2)</f>
        <v>2.02</v>
      </c>
      <c r="N7452" s="0" t="s">
        <v>3855</v>
      </c>
      <c r="O7452" s="0" t="s">
        <v>3855</v>
      </c>
    </row>
    <row r="7453" customFormat="false" ht="12.75" hidden="false" customHeight="false" outlineLevel="0" collapsed="false">
      <c r="A7453" s="122" t="s">
        <v>1578</v>
      </c>
      <c r="B7453" s="123" t="n">
        <v>941</v>
      </c>
      <c r="C7453" s="122" t="s">
        <v>50</v>
      </c>
      <c r="D7453" s="122" t="s">
        <v>1652</v>
      </c>
      <c r="E7453" s="124" t="s">
        <v>1581</v>
      </c>
      <c r="F7453" s="124"/>
      <c r="G7453" s="125" t="s">
        <v>24</v>
      </c>
      <c r="H7453" s="126" t="n">
        <v>0.000375</v>
      </c>
      <c r="I7453" s="127" t="n">
        <f aca="false">L7453</f>
        <v>148.56</v>
      </c>
      <c r="J7453" s="127" t="n">
        <f aca="false">M7453</f>
        <v>0.05</v>
      </c>
      <c r="L7453" s="108" t="n">
        <f aca="false">TRUNC(N7453-N7453*$O$2,2)</f>
        <v>148.56</v>
      </c>
      <c r="M7453" s="108" t="n">
        <f aca="false">TRUNC(O7453-O7453*$O$2,2)</f>
        <v>0.05</v>
      </c>
      <c r="N7453" s="0" t="s">
        <v>1653</v>
      </c>
      <c r="O7453" s="0" t="s">
        <v>1623</v>
      </c>
    </row>
    <row r="7454" customFormat="false" ht="25.5" hidden="false" customHeight="false" outlineLevel="0" collapsed="false">
      <c r="A7454" s="122" t="s">
        <v>1578</v>
      </c>
      <c r="B7454" s="123" t="s">
        <v>1659</v>
      </c>
      <c r="C7454" s="122" t="s">
        <v>50</v>
      </c>
      <c r="D7454" s="122" t="s">
        <v>1660</v>
      </c>
      <c r="E7454" s="124" t="s">
        <v>1581</v>
      </c>
      <c r="F7454" s="124"/>
      <c r="G7454" s="125" t="s">
        <v>1633</v>
      </c>
      <c r="H7454" s="126" t="n">
        <v>0.000175</v>
      </c>
      <c r="I7454" s="127" t="n">
        <f aca="false">L7454</f>
        <v>50.57</v>
      </c>
      <c r="J7454" s="127" t="n">
        <f aca="false">M7454</f>
        <v>0</v>
      </c>
      <c r="L7454" s="108" t="n">
        <f aca="false">TRUNC(N7454-N7454*$O$2,2)</f>
        <v>50.57</v>
      </c>
      <c r="M7454" s="108" t="n">
        <f aca="false">TRUNC(O7454-O7454*$O$2,2)</f>
        <v>0</v>
      </c>
      <c r="N7454" s="0" t="s">
        <v>1661</v>
      </c>
      <c r="O7454" s="0" t="s">
        <v>1644</v>
      </c>
    </row>
    <row r="7455" customFormat="false" ht="12.75" hidden="false" customHeight="false" outlineLevel="0" collapsed="false">
      <c r="A7455" s="122" t="s">
        <v>1578</v>
      </c>
      <c r="B7455" s="123" t="n">
        <v>10596</v>
      </c>
      <c r="C7455" s="122" t="s">
        <v>50</v>
      </c>
      <c r="D7455" s="122" t="s">
        <v>1672</v>
      </c>
      <c r="E7455" s="124" t="s">
        <v>1581</v>
      </c>
      <c r="F7455" s="124"/>
      <c r="G7455" s="125" t="s">
        <v>24</v>
      </c>
      <c r="H7455" s="126" t="n">
        <v>0.001125</v>
      </c>
      <c r="I7455" s="127" t="n">
        <f aca="false">L7455</f>
        <v>3.82</v>
      </c>
      <c r="J7455" s="127" t="n">
        <f aca="false">M7455</f>
        <v>0</v>
      </c>
      <c r="L7455" s="108" t="n">
        <f aca="false">TRUNC(N7455-N7455*$O$2,2)</f>
        <v>3.82</v>
      </c>
      <c r="M7455" s="108" t="n">
        <f aca="false">TRUNC(O7455-O7455*$O$2,2)</f>
        <v>0</v>
      </c>
      <c r="N7455" s="0" t="s">
        <v>1673</v>
      </c>
      <c r="O7455" s="0" t="s">
        <v>1635</v>
      </c>
    </row>
    <row r="7456" customFormat="false" ht="12.75" hidden="false" customHeight="false" outlineLevel="0" collapsed="false">
      <c r="A7456" s="122" t="s">
        <v>1578</v>
      </c>
      <c r="B7456" s="123" t="n">
        <v>10362</v>
      </c>
      <c r="C7456" s="122" t="s">
        <v>50</v>
      </c>
      <c r="D7456" s="122" t="s">
        <v>1674</v>
      </c>
      <c r="E7456" s="124" t="s">
        <v>1642</v>
      </c>
      <c r="F7456" s="124"/>
      <c r="G7456" s="125" t="s">
        <v>24</v>
      </c>
      <c r="H7456" s="126" t="n">
        <v>0.001125</v>
      </c>
      <c r="I7456" s="127" t="n">
        <f aca="false">L7456</f>
        <v>9.78</v>
      </c>
      <c r="J7456" s="127" t="n">
        <f aca="false">M7456</f>
        <v>0</v>
      </c>
      <c r="L7456" s="108" t="n">
        <f aca="false">TRUNC(N7456-N7456*$O$2,2)</f>
        <v>9.78</v>
      </c>
      <c r="M7456" s="108" t="n">
        <f aca="false">TRUNC(O7456-O7456*$O$2,2)</f>
        <v>0</v>
      </c>
      <c r="N7456" s="0" t="s">
        <v>1675</v>
      </c>
      <c r="O7456" s="0" t="s">
        <v>1644</v>
      </c>
    </row>
    <row r="7457" customFormat="false" ht="12.75" hidden="false" customHeight="false" outlineLevel="0" collapsed="false">
      <c r="A7457" s="122" t="s">
        <v>1578</v>
      </c>
      <c r="B7457" s="123" t="n">
        <v>158</v>
      </c>
      <c r="C7457" s="122" t="s">
        <v>50</v>
      </c>
      <c r="D7457" s="122" t="s">
        <v>1676</v>
      </c>
      <c r="E7457" s="124" t="s">
        <v>1581</v>
      </c>
      <c r="F7457" s="124"/>
      <c r="G7457" s="125" t="s">
        <v>24</v>
      </c>
      <c r="H7457" s="126" t="n">
        <v>0.02545</v>
      </c>
      <c r="I7457" s="127" t="n">
        <f aca="false">L7457</f>
        <v>10.92</v>
      </c>
      <c r="J7457" s="127" t="n">
        <f aca="false">M7457</f>
        <v>0.27</v>
      </c>
      <c r="L7457" s="108" t="n">
        <f aca="false">TRUNC(N7457-N7457*$O$2,2)</f>
        <v>10.92</v>
      </c>
      <c r="M7457" s="108" t="n">
        <f aca="false">TRUNC(O7457-O7457*$O$2,2)</f>
        <v>0.27</v>
      </c>
      <c r="N7457" s="0" t="s">
        <v>1677</v>
      </c>
      <c r="O7457" s="0" t="s">
        <v>1889</v>
      </c>
    </row>
    <row r="7458" customFormat="false" ht="12.75" hidden="false" customHeight="false" outlineLevel="0" collapsed="false">
      <c r="A7458" s="122" t="s">
        <v>1578</v>
      </c>
      <c r="B7458" s="123" t="n">
        <v>11240</v>
      </c>
      <c r="C7458" s="122" t="s">
        <v>50</v>
      </c>
      <c r="D7458" s="122" t="s">
        <v>1782</v>
      </c>
      <c r="E7458" s="124" t="s">
        <v>1581</v>
      </c>
      <c r="F7458" s="124"/>
      <c r="G7458" s="125" t="s">
        <v>24</v>
      </c>
      <c r="H7458" s="126" t="n">
        <v>5E-005</v>
      </c>
      <c r="I7458" s="127" t="n">
        <f aca="false">L7458</f>
        <v>37.22</v>
      </c>
      <c r="J7458" s="127" t="n">
        <f aca="false">M7458</f>
        <v>0</v>
      </c>
      <c r="L7458" s="108" t="n">
        <f aca="false">TRUNC(N7458-N7458*$O$2,2)</f>
        <v>37.22</v>
      </c>
      <c r="M7458" s="108" t="n">
        <f aca="false">TRUNC(O7458-O7458*$O$2,2)</f>
        <v>0</v>
      </c>
      <c r="N7458" s="0" t="s">
        <v>1783</v>
      </c>
      <c r="O7458" s="0" t="s">
        <v>1635</v>
      </c>
    </row>
    <row r="7459" customFormat="false" ht="12.75" hidden="false" customHeight="false" outlineLevel="0" collapsed="false">
      <c r="A7459" s="122" t="s">
        <v>1578</v>
      </c>
      <c r="B7459" s="123" t="n">
        <v>10599</v>
      </c>
      <c r="C7459" s="122" t="s">
        <v>50</v>
      </c>
      <c r="D7459" s="122" t="s">
        <v>1648</v>
      </c>
      <c r="E7459" s="124" t="s">
        <v>1581</v>
      </c>
      <c r="F7459" s="124"/>
      <c r="G7459" s="125" t="s">
        <v>24</v>
      </c>
      <c r="H7459" s="126" t="n">
        <v>0.00045</v>
      </c>
      <c r="I7459" s="127" t="n">
        <f aca="false">L7459</f>
        <v>14.04</v>
      </c>
      <c r="J7459" s="127" t="n">
        <f aca="false">M7459</f>
        <v>0</v>
      </c>
      <c r="L7459" s="108" t="n">
        <f aca="false">TRUNC(N7459-N7459*$O$2,2)</f>
        <v>14.04</v>
      </c>
      <c r="M7459" s="108" t="n">
        <f aca="false">TRUNC(O7459-O7459*$O$2,2)</f>
        <v>0</v>
      </c>
      <c r="N7459" s="0" t="s">
        <v>1649</v>
      </c>
      <c r="O7459" s="0" t="s">
        <v>1635</v>
      </c>
    </row>
    <row r="7460" customFormat="false" ht="12.75" hidden="false" customHeight="false" outlineLevel="0" collapsed="false">
      <c r="A7460" s="122" t="s">
        <v>1578</v>
      </c>
      <c r="B7460" s="123" t="n">
        <v>11241</v>
      </c>
      <c r="C7460" s="122" t="s">
        <v>50</v>
      </c>
      <c r="D7460" s="122" t="s">
        <v>1836</v>
      </c>
      <c r="E7460" s="124" t="s">
        <v>1581</v>
      </c>
      <c r="F7460" s="124"/>
      <c r="G7460" s="125" t="s">
        <v>24</v>
      </c>
      <c r="H7460" s="126" t="n">
        <v>5E-005</v>
      </c>
      <c r="I7460" s="127" t="n">
        <f aca="false">L7460</f>
        <v>127.22</v>
      </c>
      <c r="J7460" s="127" t="n">
        <f aca="false">M7460</f>
        <v>0</v>
      </c>
      <c r="L7460" s="108" t="n">
        <f aca="false">TRUNC(N7460-N7460*$O$2,2)</f>
        <v>127.22</v>
      </c>
      <c r="M7460" s="108" t="n">
        <f aca="false">TRUNC(O7460-O7460*$O$2,2)</f>
        <v>0</v>
      </c>
      <c r="N7460" s="0" t="s">
        <v>1837</v>
      </c>
      <c r="O7460" s="0" t="s">
        <v>1635</v>
      </c>
    </row>
    <row r="7461" customFormat="false" ht="12.75" hidden="false" customHeight="false" outlineLevel="0" collapsed="false">
      <c r="A7461" s="115"/>
      <c r="B7461" s="115"/>
      <c r="C7461" s="115"/>
      <c r="D7461" s="115"/>
      <c r="E7461" s="115"/>
      <c r="F7461" s="116"/>
      <c r="G7461" s="115"/>
      <c r="H7461" s="116"/>
      <c r="I7461" s="115"/>
      <c r="J7461" s="116"/>
      <c r="L7461" s="108"/>
      <c r="M7461" s="108" t="n">
        <f aca="false">TRUNC(O7461-O7461*$O$2,2)</f>
        <v>3.73</v>
      </c>
      <c r="N7461" s="0" t="s">
        <v>1574</v>
      </c>
      <c r="O7461" s="0" t="n">
        <v>4.78</v>
      </c>
    </row>
    <row r="7462" customFormat="false" ht="12.75" hidden="false" customHeight="false" outlineLevel="0" collapsed="false">
      <c r="A7462" s="115"/>
      <c r="B7462" s="115"/>
      <c r="C7462" s="115"/>
      <c r="D7462" s="115"/>
      <c r="E7462" s="115"/>
      <c r="F7462" s="116"/>
      <c r="G7462" s="115"/>
      <c r="H7462" s="117" t="s">
        <v>1575</v>
      </c>
      <c r="I7462" s="117"/>
      <c r="J7462" s="118" t="n">
        <f aca="false">M7462</f>
        <v>12.85</v>
      </c>
      <c r="L7462" s="108" t="n">
        <f aca="false">TRUNC(N7462-N7462*$O$2,2)</f>
        <v>0</v>
      </c>
      <c r="M7462" s="108" t="n">
        <f aca="false">TRUNC(O7462-O7462*$O$2,2)</f>
        <v>12.85</v>
      </c>
      <c r="N7462" s="0" t="n">
        <v>0</v>
      </c>
      <c r="O7462" s="0" t="n">
        <v>16.47</v>
      </c>
    </row>
    <row r="7463" customFormat="false" ht="13.5" hidden="false" customHeight="false" outlineLevel="0" collapsed="false">
      <c r="A7463" s="30"/>
      <c r="B7463" s="30"/>
      <c r="C7463" s="30"/>
      <c r="D7463" s="30"/>
      <c r="E7463" s="30"/>
      <c r="F7463" s="30"/>
      <c r="G7463" s="30"/>
      <c r="H7463" s="119"/>
      <c r="I7463" s="30"/>
      <c r="J7463" s="120"/>
      <c r="L7463" s="108"/>
      <c r="M7463" s="108" t="n">
        <f aca="false">TRUNC(O7463-O7463*$O$2,2)</f>
        <v>1144.08</v>
      </c>
      <c r="N7463" s="0" t="s">
        <v>1576</v>
      </c>
      <c r="O7463" s="0" t="n">
        <v>1465.83</v>
      </c>
    </row>
    <row r="7464" customFormat="false" ht="13.5" hidden="false" customHeight="false" outlineLevel="0" collapsed="false">
      <c r="A7464" s="121"/>
      <c r="B7464" s="121"/>
      <c r="C7464" s="121"/>
      <c r="D7464" s="121"/>
      <c r="E7464" s="121"/>
      <c r="F7464" s="121"/>
      <c r="G7464" s="121"/>
      <c r="H7464" s="121"/>
      <c r="I7464" s="121"/>
      <c r="J7464" s="121"/>
      <c r="L7464" s="108" t="n">
        <f aca="false">TRUNC(N7464-N7464*$O$2,2)</f>
        <v>0</v>
      </c>
      <c r="M7464" s="108" t="n">
        <f aca="false">TRUNC(O7464-O7464*$O$2,2)</f>
        <v>0</v>
      </c>
      <c r="N7464" s="0" t="n">
        <v>0</v>
      </c>
      <c r="O7464" s="0" t="n">
        <v>0</v>
      </c>
    </row>
    <row r="7465" customFormat="false" ht="15" hidden="false" customHeight="false" outlineLevel="0" collapsed="false">
      <c r="A7465" s="98" t="s">
        <v>1148</v>
      </c>
      <c r="B7465" s="99" t="s">
        <v>8</v>
      </c>
      <c r="C7465" s="98" t="s">
        <v>9</v>
      </c>
      <c r="D7465" s="98" t="s">
        <v>10</v>
      </c>
      <c r="E7465" s="100" t="s">
        <v>1565</v>
      </c>
      <c r="F7465" s="100"/>
      <c r="G7465" s="101" t="s">
        <v>11</v>
      </c>
      <c r="H7465" s="99" t="s">
        <v>12</v>
      </c>
      <c r="I7465" s="99" t="s">
        <v>13</v>
      </c>
      <c r="J7465" s="99" t="s">
        <v>15</v>
      </c>
      <c r="L7465" s="108"/>
      <c r="M7465" s="108"/>
    </row>
    <row r="7466" customFormat="false" ht="26.45" hidden="false" customHeight="true" outlineLevel="0" collapsed="false">
      <c r="A7466" s="102" t="s">
        <v>1566</v>
      </c>
      <c r="B7466" s="103" t="s">
        <v>1149</v>
      </c>
      <c r="C7466" s="102" t="s">
        <v>50</v>
      </c>
      <c r="D7466" s="102" t="s">
        <v>1150</v>
      </c>
      <c r="E7466" s="104" t="s">
        <v>3858</v>
      </c>
      <c r="F7466" s="104"/>
      <c r="G7466" s="105" t="s">
        <v>24</v>
      </c>
      <c r="H7466" s="106" t="n">
        <v>1</v>
      </c>
      <c r="I7466" s="107" t="n">
        <f aca="false">L7466</f>
        <v>64.05</v>
      </c>
      <c r="J7466" s="107" t="n">
        <f aca="false">M7466</f>
        <v>64.05</v>
      </c>
      <c r="L7466" s="108" t="n">
        <f aca="false">TRUNC(N7466-N7466*$O$2,2)</f>
        <v>64.05</v>
      </c>
      <c r="M7466" s="108" t="n">
        <f aca="false">TRUNC(O7466-O7466*$O$2,2)</f>
        <v>64.05</v>
      </c>
      <c r="N7466" s="0" t="n">
        <v>82.07</v>
      </c>
      <c r="O7466" s="0" t="n">
        <v>82.07</v>
      </c>
    </row>
    <row r="7467" customFormat="false" ht="15" hidden="false" customHeight="false" outlineLevel="0" collapsed="false">
      <c r="A7467" s="98"/>
      <c r="B7467" s="99" t="s">
        <v>8</v>
      </c>
      <c r="C7467" s="98" t="s">
        <v>9</v>
      </c>
      <c r="D7467" s="98" t="s">
        <v>10</v>
      </c>
      <c r="E7467" s="100" t="s">
        <v>1565</v>
      </c>
      <c r="F7467" s="100"/>
      <c r="G7467" s="101" t="s">
        <v>11</v>
      </c>
      <c r="H7467" s="99" t="s">
        <v>12</v>
      </c>
      <c r="I7467" s="99" t="s">
        <v>13</v>
      </c>
      <c r="J7467" s="99" t="s">
        <v>15</v>
      </c>
      <c r="L7467" s="108"/>
      <c r="M7467" s="108"/>
    </row>
    <row r="7468" customFormat="false" ht="25.5" hidden="false" customHeight="false" outlineLevel="0" collapsed="false">
      <c r="A7468" s="122" t="s">
        <v>1578</v>
      </c>
      <c r="B7468" s="123" t="s">
        <v>3859</v>
      </c>
      <c r="C7468" s="122" t="s">
        <v>50</v>
      </c>
      <c r="D7468" s="122" t="s">
        <v>3860</v>
      </c>
      <c r="E7468" s="124" t="s">
        <v>1581</v>
      </c>
      <c r="F7468" s="124"/>
      <c r="G7468" s="125" t="s">
        <v>24</v>
      </c>
      <c r="H7468" s="126" t="n">
        <v>2</v>
      </c>
      <c r="I7468" s="127" t="n">
        <f aca="false">L7468</f>
        <v>4.37</v>
      </c>
      <c r="J7468" s="127" t="n">
        <f aca="false">M7468</f>
        <v>8.74</v>
      </c>
      <c r="L7468" s="108" t="n">
        <f aca="false">TRUNC(N7468-N7468*$O$2,2)</f>
        <v>4.37</v>
      </c>
      <c r="M7468" s="108" t="n">
        <f aca="false">TRUNC(O7468-O7468*$O$2,2)</f>
        <v>8.74</v>
      </c>
      <c r="N7468" s="0" t="s">
        <v>3861</v>
      </c>
      <c r="O7468" s="0" t="s">
        <v>3862</v>
      </c>
    </row>
    <row r="7469" customFormat="false" ht="25.5" hidden="false" customHeight="false" outlineLevel="0" collapsed="false">
      <c r="A7469" s="122" t="s">
        <v>1578</v>
      </c>
      <c r="B7469" s="123" t="s">
        <v>1744</v>
      </c>
      <c r="C7469" s="122" t="s">
        <v>50</v>
      </c>
      <c r="D7469" s="122" t="s">
        <v>1745</v>
      </c>
      <c r="E7469" s="124" t="s">
        <v>1609</v>
      </c>
      <c r="F7469" s="124"/>
      <c r="G7469" s="125" t="s">
        <v>1610</v>
      </c>
      <c r="H7469" s="126" t="n">
        <v>0.5</v>
      </c>
      <c r="I7469" s="127" t="n">
        <f aca="false">L7469</f>
        <v>14.93</v>
      </c>
      <c r="J7469" s="127" t="n">
        <f aca="false">M7469</f>
        <v>7.46</v>
      </c>
      <c r="L7469" s="108" t="n">
        <f aca="false">TRUNC(N7469-N7469*$O$2,2)</f>
        <v>14.93</v>
      </c>
      <c r="M7469" s="108" t="n">
        <f aca="false">TRUNC(O7469-O7469*$O$2,2)</f>
        <v>7.46</v>
      </c>
      <c r="N7469" s="0" t="s">
        <v>1746</v>
      </c>
      <c r="O7469" s="0" t="s">
        <v>3790</v>
      </c>
    </row>
    <row r="7470" customFormat="false" ht="25.5" hidden="false" customHeight="false" outlineLevel="0" collapsed="false">
      <c r="A7470" s="109" t="s">
        <v>1566</v>
      </c>
      <c r="B7470" s="110" t="n">
        <v>10549</v>
      </c>
      <c r="C7470" s="109" t="s">
        <v>50</v>
      </c>
      <c r="D7470" s="109" t="s">
        <v>1620</v>
      </c>
      <c r="E7470" s="111" t="s">
        <v>1621</v>
      </c>
      <c r="F7470" s="111"/>
      <c r="G7470" s="112" t="s">
        <v>1610</v>
      </c>
      <c r="H7470" s="113" t="n">
        <v>0.5</v>
      </c>
      <c r="I7470" s="114" t="n">
        <f aca="false">L7470</f>
        <v>2.95</v>
      </c>
      <c r="J7470" s="114" t="n">
        <f aca="false">M7470</f>
        <v>1.47</v>
      </c>
      <c r="L7470" s="108" t="n">
        <f aca="false">TRUNC(N7470-N7470*$O$2,2)</f>
        <v>2.95</v>
      </c>
      <c r="M7470" s="108" t="n">
        <f aca="false">TRUNC(O7470-O7470*$O$2,2)</f>
        <v>1.47</v>
      </c>
      <c r="N7470" s="0" t="s">
        <v>1622</v>
      </c>
      <c r="O7470" s="0" t="s">
        <v>2421</v>
      </c>
    </row>
    <row r="7471" customFormat="false" ht="25.5" hidden="false" customHeight="false" outlineLevel="0" collapsed="false">
      <c r="A7471" s="109" t="s">
        <v>1566</v>
      </c>
      <c r="B7471" s="110" t="n">
        <v>10552</v>
      </c>
      <c r="C7471" s="109" t="s">
        <v>50</v>
      </c>
      <c r="D7471" s="109" t="s">
        <v>1734</v>
      </c>
      <c r="E7471" s="111" t="s">
        <v>1621</v>
      </c>
      <c r="F7471" s="111"/>
      <c r="G7471" s="112" t="s">
        <v>1610</v>
      </c>
      <c r="H7471" s="113" t="n">
        <v>0.5</v>
      </c>
      <c r="I7471" s="114" t="n">
        <f aca="false">L7471</f>
        <v>2.84</v>
      </c>
      <c r="J7471" s="114" t="n">
        <f aca="false">M7471</f>
        <v>1.42</v>
      </c>
      <c r="L7471" s="108" t="n">
        <f aca="false">TRUNC(N7471-N7471*$O$2,2)</f>
        <v>2.84</v>
      </c>
      <c r="M7471" s="108" t="n">
        <f aca="false">TRUNC(O7471-O7471*$O$2,2)</f>
        <v>1.42</v>
      </c>
      <c r="N7471" s="0" t="s">
        <v>1735</v>
      </c>
      <c r="O7471" s="0" t="s">
        <v>3789</v>
      </c>
    </row>
    <row r="7472" customFormat="false" ht="25.5" hidden="false" customHeight="false" outlineLevel="0" collapsed="false">
      <c r="A7472" s="122" t="s">
        <v>1578</v>
      </c>
      <c r="B7472" s="123" t="n">
        <v>1344</v>
      </c>
      <c r="C7472" s="122" t="s">
        <v>50</v>
      </c>
      <c r="D7472" s="122" t="s">
        <v>3863</v>
      </c>
      <c r="E7472" s="124" t="s">
        <v>1581</v>
      </c>
      <c r="F7472" s="124"/>
      <c r="G7472" s="125" t="s">
        <v>24</v>
      </c>
      <c r="H7472" s="126" t="n">
        <v>1</v>
      </c>
      <c r="I7472" s="127" t="n">
        <f aca="false">L7472</f>
        <v>22.24</v>
      </c>
      <c r="J7472" s="127" t="n">
        <f aca="false">M7472</f>
        <v>22.24</v>
      </c>
      <c r="L7472" s="108" t="n">
        <f aca="false">TRUNC(N7472-N7472*$O$2,2)</f>
        <v>22.24</v>
      </c>
      <c r="M7472" s="108" t="n">
        <f aca="false">TRUNC(O7472-O7472*$O$2,2)</f>
        <v>22.24</v>
      </c>
      <c r="N7472" s="0" t="s">
        <v>2623</v>
      </c>
      <c r="O7472" s="0" t="s">
        <v>2623</v>
      </c>
    </row>
    <row r="7473" customFormat="false" ht="26.45" hidden="false" customHeight="true" outlineLevel="0" collapsed="false">
      <c r="A7473" s="109" t="s">
        <v>1566</v>
      </c>
      <c r="B7473" s="110" t="n">
        <v>7882</v>
      </c>
      <c r="C7473" s="109" t="s">
        <v>50</v>
      </c>
      <c r="D7473" s="109" t="s">
        <v>3864</v>
      </c>
      <c r="E7473" s="111" t="s">
        <v>1838</v>
      </c>
      <c r="F7473" s="111"/>
      <c r="G7473" s="112" t="s">
        <v>24</v>
      </c>
      <c r="H7473" s="113" t="n">
        <v>4</v>
      </c>
      <c r="I7473" s="114" t="n">
        <f aca="false">L7473</f>
        <v>4.29</v>
      </c>
      <c r="J7473" s="114" t="n">
        <f aca="false">M7473</f>
        <v>17.17</v>
      </c>
      <c r="L7473" s="108" t="n">
        <f aca="false">TRUNC(N7473-N7473*$O$2,2)</f>
        <v>4.29</v>
      </c>
      <c r="M7473" s="108" t="n">
        <f aca="false">TRUNC(O7473-O7473*$O$2,2)</f>
        <v>17.17</v>
      </c>
      <c r="N7473" s="0" t="s">
        <v>2311</v>
      </c>
      <c r="O7473" s="0" t="s">
        <v>3865</v>
      </c>
    </row>
    <row r="7474" customFormat="false" ht="25.5" hidden="false" customHeight="false" outlineLevel="0" collapsed="false">
      <c r="A7474" s="122" t="s">
        <v>1578</v>
      </c>
      <c r="B7474" s="123" t="s">
        <v>1616</v>
      </c>
      <c r="C7474" s="122" t="s">
        <v>50</v>
      </c>
      <c r="D7474" s="122" t="s">
        <v>1617</v>
      </c>
      <c r="E7474" s="124" t="s">
        <v>1609</v>
      </c>
      <c r="F7474" s="124"/>
      <c r="G7474" s="125" t="s">
        <v>1610</v>
      </c>
      <c r="H7474" s="126" t="n">
        <v>0.5</v>
      </c>
      <c r="I7474" s="127" t="n">
        <f aca="false">L7474</f>
        <v>10.65</v>
      </c>
      <c r="J7474" s="127" t="n">
        <f aca="false">M7474</f>
        <v>5.32</v>
      </c>
      <c r="L7474" s="108" t="n">
        <f aca="false">TRUNC(N7474-N7474*$O$2,2)</f>
        <v>10.65</v>
      </c>
      <c r="M7474" s="108" t="n">
        <f aca="false">TRUNC(O7474-O7474*$O$2,2)</f>
        <v>5.32</v>
      </c>
      <c r="N7474" s="0" t="s">
        <v>1618</v>
      </c>
      <c r="O7474" s="0" t="s">
        <v>3133</v>
      </c>
    </row>
    <row r="7475" customFormat="false" ht="13.9" hidden="false" customHeight="true" outlineLevel="0" collapsed="false">
      <c r="A7475" s="134" t="s">
        <v>1630</v>
      </c>
      <c r="B7475" s="134"/>
      <c r="C7475" s="134"/>
      <c r="D7475" s="134"/>
      <c r="E7475" s="134"/>
      <c r="F7475" s="134"/>
      <c r="G7475" s="134"/>
      <c r="H7475" s="134"/>
      <c r="I7475" s="134"/>
      <c r="J7475" s="134"/>
      <c r="L7475" s="108" t="n">
        <f aca="false">TRUNC(N7475-N7475*$O$2,2)</f>
        <v>0</v>
      </c>
      <c r="M7475" s="108" t="n">
        <f aca="false">TRUNC(O7475-O7475*$O$2,2)</f>
        <v>0</v>
      </c>
      <c r="N7475" s="0" t="n">
        <v>0</v>
      </c>
      <c r="O7475" s="0" t="n">
        <v>0</v>
      </c>
    </row>
    <row r="7476" customFormat="false" ht="15" hidden="false" customHeight="false" outlineLevel="0" collapsed="false">
      <c r="A7476" s="98"/>
      <c r="B7476" s="99" t="s">
        <v>8</v>
      </c>
      <c r="C7476" s="98" t="s">
        <v>9</v>
      </c>
      <c r="D7476" s="98" t="s">
        <v>10</v>
      </c>
      <c r="E7476" s="100" t="s">
        <v>1565</v>
      </c>
      <c r="F7476" s="100"/>
      <c r="G7476" s="101" t="s">
        <v>11</v>
      </c>
      <c r="H7476" s="99" t="s">
        <v>12</v>
      </c>
      <c r="I7476" s="99" t="s">
        <v>13</v>
      </c>
      <c r="J7476" s="99" t="s">
        <v>15</v>
      </c>
      <c r="L7476" s="108"/>
      <c r="M7476" s="108"/>
    </row>
    <row r="7477" customFormat="false" ht="12.75" hidden="false" customHeight="false" outlineLevel="0" collapsed="false">
      <c r="A7477" s="122" t="s">
        <v>1578</v>
      </c>
      <c r="B7477" s="123" t="n">
        <v>10579</v>
      </c>
      <c r="C7477" s="122" t="s">
        <v>50</v>
      </c>
      <c r="D7477" s="122" t="s">
        <v>1818</v>
      </c>
      <c r="E7477" s="124" t="s">
        <v>1581</v>
      </c>
      <c r="F7477" s="124"/>
      <c r="G7477" s="125" t="s">
        <v>24</v>
      </c>
      <c r="H7477" s="126" t="n">
        <v>0.00026</v>
      </c>
      <c r="I7477" s="127" t="n">
        <f aca="false">L7477</f>
        <v>20.98</v>
      </c>
      <c r="J7477" s="127" t="n">
        <f aca="false">M7477</f>
        <v>0</v>
      </c>
      <c r="L7477" s="108" t="n">
        <f aca="false">TRUNC(N7477-N7477*$O$2,2)</f>
        <v>20.98</v>
      </c>
      <c r="M7477" s="108" t="n">
        <f aca="false">TRUNC(O7477-O7477*$O$2,2)</f>
        <v>0</v>
      </c>
      <c r="N7477" s="0" t="s">
        <v>1819</v>
      </c>
      <c r="O7477" s="0" t="s">
        <v>1635</v>
      </c>
    </row>
    <row r="7478" customFormat="false" ht="25.5" hidden="false" customHeight="false" outlineLevel="0" collapsed="false">
      <c r="A7478" s="122" t="s">
        <v>1578</v>
      </c>
      <c r="B7478" s="123" t="s">
        <v>3859</v>
      </c>
      <c r="C7478" s="122" t="s">
        <v>50</v>
      </c>
      <c r="D7478" s="122" t="s">
        <v>3860</v>
      </c>
      <c r="E7478" s="124" t="s">
        <v>1581</v>
      </c>
      <c r="F7478" s="124"/>
      <c r="G7478" s="125" t="s">
        <v>24</v>
      </c>
      <c r="H7478" s="126" t="n">
        <v>2</v>
      </c>
      <c r="I7478" s="127" t="n">
        <f aca="false">L7478</f>
        <v>4.37</v>
      </c>
      <c r="J7478" s="127" t="n">
        <f aca="false">M7478</f>
        <v>8.74</v>
      </c>
      <c r="L7478" s="108" t="n">
        <f aca="false">TRUNC(N7478-N7478*$O$2,2)</f>
        <v>4.37</v>
      </c>
      <c r="M7478" s="108" t="n">
        <f aca="false">TRUNC(O7478-O7478*$O$2,2)</f>
        <v>8.74</v>
      </c>
      <c r="N7478" s="0" t="s">
        <v>3861</v>
      </c>
      <c r="O7478" s="0" t="s">
        <v>3862</v>
      </c>
    </row>
    <row r="7479" customFormat="false" ht="12.75" hidden="false" customHeight="false" outlineLevel="0" collapsed="false">
      <c r="A7479" s="122" t="s">
        <v>1578</v>
      </c>
      <c r="B7479" s="123" t="n">
        <v>2052</v>
      </c>
      <c r="C7479" s="122" t="s">
        <v>50</v>
      </c>
      <c r="D7479" s="122" t="s">
        <v>3864</v>
      </c>
      <c r="E7479" s="124" t="s">
        <v>1581</v>
      </c>
      <c r="F7479" s="124"/>
      <c r="G7479" s="125" t="s">
        <v>24</v>
      </c>
      <c r="H7479" s="126" t="n">
        <v>4</v>
      </c>
      <c r="I7479" s="127" t="n">
        <f aca="false">L7479</f>
        <v>0.78</v>
      </c>
      <c r="J7479" s="127" t="n">
        <f aca="false">M7479</f>
        <v>3.12</v>
      </c>
      <c r="L7479" s="108" t="n">
        <f aca="false">TRUNC(N7479-N7479*$O$2,2)</f>
        <v>0.78</v>
      </c>
      <c r="M7479" s="108" t="n">
        <f aca="false">TRUNC(O7479-O7479*$O$2,2)</f>
        <v>3.12</v>
      </c>
      <c r="N7479" s="0" t="s">
        <v>3866</v>
      </c>
      <c r="O7479" s="0" t="s">
        <v>3867</v>
      </c>
    </row>
    <row r="7480" customFormat="false" ht="25.5" hidden="false" customHeight="false" outlineLevel="0" collapsed="false">
      <c r="A7480" s="122" t="s">
        <v>1578</v>
      </c>
      <c r="B7480" s="123" t="s">
        <v>1659</v>
      </c>
      <c r="C7480" s="122" t="s">
        <v>50</v>
      </c>
      <c r="D7480" s="122" t="s">
        <v>1660</v>
      </c>
      <c r="E7480" s="124" t="s">
        <v>1581</v>
      </c>
      <c r="F7480" s="124"/>
      <c r="G7480" s="125" t="s">
        <v>1633</v>
      </c>
      <c r="H7480" s="126" t="n">
        <v>0.00131</v>
      </c>
      <c r="I7480" s="127" t="n">
        <f aca="false">L7480</f>
        <v>50.57</v>
      </c>
      <c r="J7480" s="127" t="n">
        <f aca="false">M7480</f>
        <v>0.06</v>
      </c>
      <c r="L7480" s="108" t="n">
        <f aca="false">TRUNC(N7480-N7480*$O$2,2)</f>
        <v>50.57</v>
      </c>
      <c r="M7480" s="108" t="n">
        <f aca="false">TRUNC(O7480-O7480*$O$2,2)</f>
        <v>0.06</v>
      </c>
      <c r="N7480" s="0" t="s">
        <v>1661</v>
      </c>
      <c r="O7480" s="0" t="s">
        <v>1937</v>
      </c>
    </row>
    <row r="7481" customFormat="false" ht="12.75" hidden="false" customHeight="false" outlineLevel="0" collapsed="false">
      <c r="A7481" s="122" t="s">
        <v>1578</v>
      </c>
      <c r="B7481" s="123" t="n">
        <v>4728</v>
      </c>
      <c r="C7481" s="122" t="s">
        <v>50</v>
      </c>
      <c r="D7481" s="122" t="s">
        <v>1667</v>
      </c>
      <c r="E7481" s="124" t="s">
        <v>1581</v>
      </c>
      <c r="F7481" s="124"/>
      <c r="G7481" s="125" t="s">
        <v>24</v>
      </c>
      <c r="H7481" s="126" t="n">
        <v>0.00015</v>
      </c>
      <c r="I7481" s="127" t="n">
        <f aca="false">L7481</f>
        <v>14.5</v>
      </c>
      <c r="J7481" s="127" t="n">
        <f aca="false">M7481</f>
        <v>0</v>
      </c>
      <c r="L7481" s="108" t="n">
        <f aca="false">TRUNC(N7481-N7481*$O$2,2)</f>
        <v>14.5</v>
      </c>
      <c r="M7481" s="108" t="n">
        <f aca="false">TRUNC(O7481-O7481*$O$2,2)</f>
        <v>0</v>
      </c>
      <c r="N7481" s="0" t="s">
        <v>1668</v>
      </c>
      <c r="O7481" s="0" t="s">
        <v>1635</v>
      </c>
    </row>
    <row r="7482" customFormat="false" ht="25.5" hidden="false" customHeight="false" outlineLevel="0" collapsed="false">
      <c r="A7482" s="122" t="s">
        <v>1578</v>
      </c>
      <c r="B7482" s="123" t="n">
        <v>1344</v>
      </c>
      <c r="C7482" s="122" t="s">
        <v>50</v>
      </c>
      <c r="D7482" s="122" t="s">
        <v>3863</v>
      </c>
      <c r="E7482" s="124" t="s">
        <v>1581</v>
      </c>
      <c r="F7482" s="124"/>
      <c r="G7482" s="125" t="s">
        <v>24</v>
      </c>
      <c r="H7482" s="126" t="n">
        <v>1</v>
      </c>
      <c r="I7482" s="127" t="n">
        <f aca="false">L7482</f>
        <v>22.24</v>
      </c>
      <c r="J7482" s="127" t="n">
        <f aca="false">M7482</f>
        <v>22.24</v>
      </c>
      <c r="L7482" s="108" t="n">
        <f aca="false">TRUNC(N7482-N7482*$O$2,2)</f>
        <v>22.24</v>
      </c>
      <c r="M7482" s="108" t="n">
        <f aca="false">TRUNC(O7482-O7482*$O$2,2)</f>
        <v>22.24</v>
      </c>
      <c r="N7482" s="0" t="s">
        <v>2623</v>
      </c>
      <c r="O7482" s="0" t="s">
        <v>2623</v>
      </c>
    </row>
    <row r="7483" customFormat="false" ht="12.75" hidden="false" customHeight="false" outlineLevel="0" collapsed="false">
      <c r="A7483" s="122" t="s">
        <v>1578</v>
      </c>
      <c r="B7483" s="123" t="n">
        <v>4729</v>
      </c>
      <c r="C7483" s="122" t="s">
        <v>50</v>
      </c>
      <c r="D7483" s="122" t="s">
        <v>1636</v>
      </c>
      <c r="E7483" s="124" t="s">
        <v>1581</v>
      </c>
      <c r="F7483" s="124"/>
      <c r="G7483" s="125" t="s">
        <v>24</v>
      </c>
      <c r="H7483" s="126" t="n">
        <v>5E-005</v>
      </c>
      <c r="I7483" s="127" t="n">
        <f aca="false">L7483</f>
        <v>24.58</v>
      </c>
      <c r="J7483" s="127" t="n">
        <f aca="false">M7483</f>
        <v>0</v>
      </c>
      <c r="L7483" s="108" t="n">
        <f aca="false">TRUNC(N7483-N7483*$O$2,2)</f>
        <v>24.58</v>
      </c>
      <c r="M7483" s="108" t="n">
        <f aca="false">TRUNC(O7483-O7483*$O$2,2)</f>
        <v>0</v>
      </c>
      <c r="N7483" s="0" t="s">
        <v>1637</v>
      </c>
      <c r="O7483" s="0" t="s">
        <v>1635</v>
      </c>
    </row>
    <row r="7484" customFormat="false" ht="12.75" hidden="false" customHeight="false" outlineLevel="0" collapsed="false">
      <c r="A7484" s="122" t="s">
        <v>1578</v>
      </c>
      <c r="B7484" s="123" t="n">
        <v>10517</v>
      </c>
      <c r="C7484" s="122" t="s">
        <v>50</v>
      </c>
      <c r="D7484" s="122" t="s">
        <v>1669</v>
      </c>
      <c r="E7484" s="124" t="s">
        <v>1642</v>
      </c>
      <c r="F7484" s="124"/>
      <c r="G7484" s="125" t="s">
        <v>1670</v>
      </c>
      <c r="H7484" s="126" t="n">
        <v>0.00072</v>
      </c>
      <c r="I7484" s="127" t="n">
        <f aca="false">L7484</f>
        <v>234.15</v>
      </c>
      <c r="J7484" s="127" t="n">
        <f aca="false">M7484</f>
        <v>0.16</v>
      </c>
      <c r="L7484" s="108" t="n">
        <f aca="false">TRUNC(N7484-N7484*$O$2,2)</f>
        <v>234.15</v>
      </c>
      <c r="M7484" s="108" t="n">
        <f aca="false">TRUNC(O7484-O7484*$O$2,2)</f>
        <v>0.16</v>
      </c>
      <c r="N7484" s="0" t="s">
        <v>1671</v>
      </c>
      <c r="O7484" s="0" t="s">
        <v>1993</v>
      </c>
    </row>
    <row r="7485" customFormat="false" ht="12.75" hidden="false" customHeight="false" outlineLevel="0" collapsed="false">
      <c r="A7485" s="122" t="s">
        <v>1578</v>
      </c>
      <c r="B7485" s="123" t="n">
        <v>1651</v>
      </c>
      <c r="C7485" s="122" t="s">
        <v>50</v>
      </c>
      <c r="D7485" s="122" t="s">
        <v>1638</v>
      </c>
      <c r="E7485" s="124" t="s">
        <v>1581</v>
      </c>
      <c r="F7485" s="124"/>
      <c r="G7485" s="125" t="s">
        <v>1639</v>
      </c>
      <c r="H7485" s="126" t="n">
        <v>0.00144</v>
      </c>
      <c r="I7485" s="127" t="n">
        <f aca="false">L7485</f>
        <v>4.95</v>
      </c>
      <c r="J7485" s="127" t="n">
        <f aca="false">M7485</f>
        <v>0</v>
      </c>
      <c r="L7485" s="108" t="n">
        <f aca="false">TRUNC(N7485-N7485*$O$2,2)</f>
        <v>4.95</v>
      </c>
      <c r="M7485" s="108" t="n">
        <f aca="false">TRUNC(O7485-O7485*$O$2,2)</f>
        <v>0</v>
      </c>
      <c r="N7485" s="0" t="s">
        <v>1640</v>
      </c>
      <c r="O7485" s="0" t="s">
        <v>1635</v>
      </c>
    </row>
    <row r="7486" customFormat="false" ht="25.5" hidden="false" customHeight="false" outlineLevel="0" collapsed="false">
      <c r="A7486" s="122" t="s">
        <v>1578</v>
      </c>
      <c r="B7486" s="123" t="s">
        <v>1631</v>
      </c>
      <c r="C7486" s="122" t="s">
        <v>50</v>
      </c>
      <c r="D7486" s="122" t="s">
        <v>1632</v>
      </c>
      <c r="E7486" s="124" t="s">
        <v>1581</v>
      </c>
      <c r="F7486" s="124"/>
      <c r="G7486" s="125" t="s">
        <v>1633</v>
      </c>
      <c r="H7486" s="126" t="n">
        <v>0.00414</v>
      </c>
      <c r="I7486" s="127" t="n">
        <f aca="false">L7486</f>
        <v>9.48</v>
      </c>
      <c r="J7486" s="127" t="n">
        <f aca="false">M7486</f>
        <v>0.03</v>
      </c>
      <c r="L7486" s="108" t="n">
        <f aca="false">TRUNC(N7486-N7486*$O$2,2)</f>
        <v>9.48</v>
      </c>
      <c r="M7486" s="108" t="n">
        <f aca="false">TRUNC(O7486-O7486*$O$2,2)</f>
        <v>0.03</v>
      </c>
      <c r="N7486" s="0" t="s">
        <v>1634</v>
      </c>
      <c r="O7486" s="0" t="s">
        <v>1612</v>
      </c>
    </row>
    <row r="7487" customFormat="false" ht="12.75" hidden="false" customHeight="false" outlineLevel="0" collapsed="false">
      <c r="A7487" s="122" t="s">
        <v>1578</v>
      </c>
      <c r="B7487" s="123" t="n">
        <v>2378</v>
      </c>
      <c r="C7487" s="122" t="s">
        <v>50</v>
      </c>
      <c r="D7487" s="122" t="s">
        <v>1657</v>
      </c>
      <c r="E7487" s="124" t="s">
        <v>1581</v>
      </c>
      <c r="F7487" s="124"/>
      <c r="G7487" s="125" t="s">
        <v>24</v>
      </c>
      <c r="H7487" s="126" t="n">
        <v>0.13207</v>
      </c>
      <c r="I7487" s="127" t="n">
        <f aca="false">L7487</f>
        <v>3.51</v>
      </c>
      <c r="J7487" s="127" t="n">
        <f aca="false">M7487</f>
        <v>0.46</v>
      </c>
      <c r="L7487" s="108" t="n">
        <f aca="false">TRUNC(N7487-N7487*$O$2,2)</f>
        <v>3.51</v>
      </c>
      <c r="M7487" s="108" t="n">
        <f aca="false">TRUNC(O7487-O7487*$O$2,2)</f>
        <v>0.46</v>
      </c>
      <c r="N7487" s="0" t="s">
        <v>1658</v>
      </c>
      <c r="O7487" s="0" t="s">
        <v>1809</v>
      </c>
    </row>
    <row r="7488" customFormat="false" ht="12.75" hidden="false" customHeight="false" outlineLevel="0" collapsed="false">
      <c r="A7488" s="122" t="s">
        <v>1578</v>
      </c>
      <c r="B7488" s="123" t="n">
        <v>941</v>
      </c>
      <c r="C7488" s="122" t="s">
        <v>50</v>
      </c>
      <c r="D7488" s="122" t="s">
        <v>1652</v>
      </c>
      <c r="E7488" s="124" t="s">
        <v>1581</v>
      </c>
      <c r="F7488" s="124"/>
      <c r="G7488" s="125" t="s">
        <v>24</v>
      </c>
      <c r="H7488" s="126" t="n">
        <v>0.0027</v>
      </c>
      <c r="I7488" s="127" t="n">
        <f aca="false">L7488</f>
        <v>148.56</v>
      </c>
      <c r="J7488" s="127" t="n">
        <f aca="false">M7488</f>
        <v>0.39</v>
      </c>
      <c r="L7488" s="108" t="n">
        <f aca="false">TRUNC(N7488-N7488*$O$2,2)</f>
        <v>148.56</v>
      </c>
      <c r="M7488" s="108" t="n">
        <f aca="false">TRUNC(O7488-O7488*$O$2,2)</f>
        <v>0.39</v>
      </c>
      <c r="N7488" s="0" t="s">
        <v>1653</v>
      </c>
      <c r="O7488" s="0" t="s">
        <v>1778</v>
      </c>
    </row>
    <row r="7489" customFormat="false" ht="25.5" hidden="false" customHeight="false" outlineLevel="0" collapsed="false">
      <c r="A7489" s="122" t="s">
        <v>1578</v>
      </c>
      <c r="B7489" s="123" t="s">
        <v>1744</v>
      </c>
      <c r="C7489" s="122" t="s">
        <v>50</v>
      </c>
      <c r="D7489" s="122" t="s">
        <v>1745</v>
      </c>
      <c r="E7489" s="124" t="s">
        <v>1609</v>
      </c>
      <c r="F7489" s="124"/>
      <c r="G7489" s="125" t="s">
        <v>1610</v>
      </c>
      <c r="H7489" s="126" t="n">
        <v>1.3</v>
      </c>
      <c r="I7489" s="127" t="n">
        <f aca="false">L7489</f>
        <v>14.93</v>
      </c>
      <c r="J7489" s="127" t="n">
        <f aca="false">M7489</f>
        <v>19.4</v>
      </c>
      <c r="L7489" s="108" t="n">
        <f aca="false">TRUNC(N7489-N7489*$O$2,2)</f>
        <v>14.93</v>
      </c>
      <c r="M7489" s="108" t="n">
        <f aca="false">TRUNC(O7489-O7489*$O$2,2)</f>
        <v>19.4</v>
      </c>
      <c r="N7489" s="0" t="s">
        <v>1746</v>
      </c>
      <c r="O7489" s="0" t="s">
        <v>3868</v>
      </c>
    </row>
    <row r="7490" customFormat="false" ht="12.75" hidden="false" customHeight="false" outlineLevel="0" collapsed="false">
      <c r="A7490" s="122" t="s">
        <v>1578</v>
      </c>
      <c r="B7490" s="123" t="n">
        <v>10492</v>
      </c>
      <c r="C7490" s="122" t="s">
        <v>50</v>
      </c>
      <c r="D7490" s="122" t="s">
        <v>1662</v>
      </c>
      <c r="E7490" s="124" t="s">
        <v>1581</v>
      </c>
      <c r="F7490" s="124"/>
      <c r="G7490" s="125" t="s">
        <v>24</v>
      </c>
      <c r="H7490" s="126" t="n">
        <v>0.0081</v>
      </c>
      <c r="I7490" s="127" t="n">
        <f aca="false">L7490</f>
        <v>148.29</v>
      </c>
      <c r="J7490" s="127" t="n">
        <f aca="false">M7490</f>
        <v>1.19</v>
      </c>
      <c r="L7490" s="108" t="n">
        <f aca="false">TRUNC(N7490-N7490*$O$2,2)</f>
        <v>148.29</v>
      </c>
      <c r="M7490" s="108" t="n">
        <f aca="false">TRUNC(O7490-O7490*$O$2,2)</f>
        <v>1.19</v>
      </c>
      <c r="N7490" s="0" t="s">
        <v>1663</v>
      </c>
      <c r="O7490" s="0" t="s">
        <v>3669</v>
      </c>
    </row>
    <row r="7491" customFormat="false" ht="25.5" hidden="false" customHeight="false" outlineLevel="0" collapsed="false">
      <c r="A7491" s="122" t="s">
        <v>1578</v>
      </c>
      <c r="B7491" s="123" t="s">
        <v>1616</v>
      </c>
      <c r="C7491" s="122" t="s">
        <v>50</v>
      </c>
      <c r="D7491" s="122" t="s">
        <v>1617</v>
      </c>
      <c r="E7491" s="124" t="s">
        <v>1609</v>
      </c>
      <c r="F7491" s="124"/>
      <c r="G7491" s="125" t="s">
        <v>1610</v>
      </c>
      <c r="H7491" s="126" t="n">
        <v>0.5</v>
      </c>
      <c r="I7491" s="127" t="n">
        <f aca="false">L7491</f>
        <v>10.65</v>
      </c>
      <c r="J7491" s="127" t="n">
        <f aca="false">M7491</f>
        <v>5.32</v>
      </c>
      <c r="L7491" s="108" t="n">
        <f aca="false">TRUNC(N7491-N7491*$O$2,2)</f>
        <v>10.65</v>
      </c>
      <c r="M7491" s="108" t="n">
        <f aca="false">TRUNC(O7491-O7491*$O$2,2)</f>
        <v>5.32</v>
      </c>
      <c r="N7491" s="0" t="s">
        <v>1618</v>
      </c>
      <c r="O7491" s="0" t="s">
        <v>3133</v>
      </c>
    </row>
    <row r="7492" customFormat="false" ht="12.75" hidden="false" customHeight="false" outlineLevel="0" collapsed="false">
      <c r="A7492" s="122" t="s">
        <v>1578</v>
      </c>
      <c r="B7492" s="123" t="n">
        <v>10596</v>
      </c>
      <c r="C7492" s="122" t="s">
        <v>50</v>
      </c>
      <c r="D7492" s="122" t="s">
        <v>1672</v>
      </c>
      <c r="E7492" s="124" t="s">
        <v>1581</v>
      </c>
      <c r="F7492" s="124"/>
      <c r="G7492" s="125" t="s">
        <v>24</v>
      </c>
      <c r="H7492" s="126" t="n">
        <v>0.0081</v>
      </c>
      <c r="I7492" s="127" t="n">
        <f aca="false">L7492</f>
        <v>3.82</v>
      </c>
      <c r="J7492" s="127" t="n">
        <f aca="false">M7492</f>
        <v>0.02</v>
      </c>
      <c r="L7492" s="108" t="n">
        <f aca="false">TRUNC(N7492-N7492*$O$2,2)</f>
        <v>3.82</v>
      </c>
      <c r="M7492" s="108" t="n">
        <f aca="false">TRUNC(O7492-O7492*$O$2,2)</f>
        <v>0.02</v>
      </c>
      <c r="N7492" s="0" t="s">
        <v>1673</v>
      </c>
      <c r="O7492" s="0" t="s">
        <v>1893</v>
      </c>
    </row>
    <row r="7493" customFormat="false" ht="12.75" hidden="false" customHeight="false" outlineLevel="0" collapsed="false">
      <c r="A7493" s="122" t="s">
        <v>1578</v>
      </c>
      <c r="B7493" s="123" t="n">
        <v>11240</v>
      </c>
      <c r="C7493" s="122" t="s">
        <v>50</v>
      </c>
      <c r="D7493" s="122" t="s">
        <v>1782</v>
      </c>
      <c r="E7493" s="124" t="s">
        <v>1581</v>
      </c>
      <c r="F7493" s="124"/>
      <c r="G7493" s="125" t="s">
        <v>24</v>
      </c>
      <c r="H7493" s="126" t="n">
        <v>0.00026</v>
      </c>
      <c r="I7493" s="127" t="n">
        <f aca="false">L7493</f>
        <v>37.22</v>
      </c>
      <c r="J7493" s="127" t="n">
        <f aca="false">M7493</f>
        <v>0</v>
      </c>
      <c r="L7493" s="108" t="n">
        <f aca="false">TRUNC(N7493-N7493*$O$2,2)</f>
        <v>37.22</v>
      </c>
      <c r="M7493" s="108" t="n">
        <f aca="false">TRUNC(O7493-O7493*$O$2,2)</f>
        <v>0</v>
      </c>
      <c r="N7493" s="0" t="s">
        <v>1783</v>
      </c>
      <c r="O7493" s="0" t="s">
        <v>1644</v>
      </c>
    </row>
    <row r="7494" customFormat="false" ht="12.75" hidden="false" customHeight="false" outlineLevel="0" collapsed="false">
      <c r="A7494" s="122" t="s">
        <v>1578</v>
      </c>
      <c r="B7494" s="123" t="n">
        <v>10599</v>
      </c>
      <c r="C7494" s="122" t="s">
        <v>50</v>
      </c>
      <c r="D7494" s="122" t="s">
        <v>1648</v>
      </c>
      <c r="E7494" s="124" t="s">
        <v>1581</v>
      </c>
      <c r="F7494" s="124"/>
      <c r="G7494" s="125" t="s">
        <v>24</v>
      </c>
      <c r="H7494" s="126" t="n">
        <v>0.00324</v>
      </c>
      <c r="I7494" s="127" t="n">
        <f aca="false">L7494</f>
        <v>14.04</v>
      </c>
      <c r="J7494" s="127" t="n">
        <f aca="false">M7494</f>
        <v>0.03</v>
      </c>
      <c r="L7494" s="108" t="n">
        <f aca="false">TRUNC(N7494-N7494*$O$2,2)</f>
        <v>14.04</v>
      </c>
      <c r="M7494" s="108" t="n">
        <f aca="false">TRUNC(O7494-O7494*$O$2,2)</f>
        <v>0.03</v>
      </c>
      <c r="N7494" s="0" t="s">
        <v>1649</v>
      </c>
      <c r="O7494" s="0" t="s">
        <v>1612</v>
      </c>
    </row>
    <row r="7495" customFormat="false" ht="12.75" hidden="false" customHeight="false" outlineLevel="0" collapsed="false">
      <c r="A7495" s="122" t="s">
        <v>1578</v>
      </c>
      <c r="B7495" s="123" t="n">
        <v>11242</v>
      </c>
      <c r="C7495" s="122" t="s">
        <v>50</v>
      </c>
      <c r="D7495" s="122" t="s">
        <v>1829</v>
      </c>
      <c r="E7495" s="124" t="s">
        <v>1581</v>
      </c>
      <c r="F7495" s="124"/>
      <c r="G7495" s="125" t="s">
        <v>24</v>
      </c>
      <c r="H7495" s="126" t="n">
        <v>0.00013</v>
      </c>
      <c r="I7495" s="127" t="n">
        <f aca="false">L7495</f>
        <v>26.53</v>
      </c>
      <c r="J7495" s="127" t="n">
        <f aca="false">M7495</f>
        <v>0</v>
      </c>
      <c r="L7495" s="108" t="n">
        <f aca="false">TRUNC(N7495-N7495*$O$2,2)</f>
        <v>26.53</v>
      </c>
      <c r="M7495" s="108" t="n">
        <f aca="false">TRUNC(O7495-O7495*$O$2,2)</f>
        <v>0</v>
      </c>
      <c r="N7495" s="0" t="s">
        <v>1830</v>
      </c>
      <c r="O7495" s="0" t="s">
        <v>1635</v>
      </c>
    </row>
    <row r="7496" customFormat="false" ht="12.75" hidden="false" customHeight="false" outlineLevel="0" collapsed="false">
      <c r="A7496" s="122" t="s">
        <v>1578</v>
      </c>
      <c r="B7496" s="123" t="n">
        <v>10362</v>
      </c>
      <c r="C7496" s="122" t="s">
        <v>50</v>
      </c>
      <c r="D7496" s="122" t="s">
        <v>1674</v>
      </c>
      <c r="E7496" s="124" t="s">
        <v>1642</v>
      </c>
      <c r="F7496" s="124"/>
      <c r="G7496" s="125" t="s">
        <v>24</v>
      </c>
      <c r="H7496" s="126" t="n">
        <v>0.0081</v>
      </c>
      <c r="I7496" s="127" t="n">
        <f aca="false">L7496</f>
        <v>9.78</v>
      </c>
      <c r="J7496" s="127" t="n">
        <f aca="false">M7496</f>
        <v>0.07</v>
      </c>
      <c r="L7496" s="108" t="n">
        <f aca="false">TRUNC(N7496-N7496*$O$2,2)</f>
        <v>9.78</v>
      </c>
      <c r="M7496" s="108" t="n">
        <f aca="false">TRUNC(O7496-O7496*$O$2,2)</f>
        <v>0.07</v>
      </c>
      <c r="N7496" s="0" t="s">
        <v>1675</v>
      </c>
      <c r="O7496" s="0" t="s">
        <v>2080</v>
      </c>
    </row>
    <row r="7497" customFormat="false" ht="25.5" hidden="false" customHeight="false" outlineLevel="0" collapsed="false">
      <c r="A7497" s="122" t="s">
        <v>1578</v>
      </c>
      <c r="B7497" s="123" t="s">
        <v>1645</v>
      </c>
      <c r="C7497" s="122" t="s">
        <v>50</v>
      </c>
      <c r="D7497" s="122" t="s">
        <v>1646</v>
      </c>
      <c r="E7497" s="124" t="s">
        <v>1581</v>
      </c>
      <c r="F7497" s="124"/>
      <c r="G7497" s="125" t="s">
        <v>24</v>
      </c>
      <c r="H7497" s="126" t="n">
        <v>0.0001</v>
      </c>
      <c r="I7497" s="127" t="n">
        <f aca="false">L7497</f>
        <v>140.49</v>
      </c>
      <c r="J7497" s="127" t="n">
        <f aca="false">M7497</f>
        <v>0</v>
      </c>
      <c r="L7497" s="108" t="n">
        <f aca="false">TRUNC(N7497-N7497*$O$2,2)</f>
        <v>140.49</v>
      </c>
      <c r="M7497" s="108" t="n">
        <f aca="false">TRUNC(O7497-O7497*$O$2,2)</f>
        <v>0</v>
      </c>
      <c r="N7497" s="0" t="s">
        <v>1647</v>
      </c>
      <c r="O7497" s="0" t="s">
        <v>1644</v>
      </c>
    </row>
    <row r="7498" customFormat="false" ht="12.75" hidden="false" customHeight="false" outlineLevel="0" collapsed="false">
      <c r="A7498" s="122" t="s">
        <v>1578</v>
      </c>
      <c r="B7498" s="123" t="n">
        <v>11241</v>
      </c>
      <c r="C7498" s="122" t="s">
        <v>50</v>
      </c>
      <c r="D7498" s="122" t="s">
        <v>1836</v>
      </c>
      <c r="E7498" s="124" t="s">
        <v>1581</v>
      </c>
      <c r="F7498" s="124"/>
      <c r="G7498" s="125" t="s">
        <v>24</v>
      </c>
      <c r="H7498" s="126" t="n">
        <v>0.00026</v>
      </c>
      <c r="I7498" s="127" t="n">
        <f aca="false">L7498</f>
        <v>127.22</v>
      </c>
      <c r="J7498" s="127" t="n">
        <f aca="false">M7498</f>
        <v>0.03</v>
      </c>
      <c r="L7498" s="108" t="n">
        <f aca="false">TRUNC(N7498-N7498*$O$2,2)</f>
        <v>127.22</v>
      </c>
      <c r="M7498" s="108" t="n">
        <f aca="false">TRUNC(O7498-O7498*$O$2,2)</f>
        <v>0.03</v>
      </c>
      <c r="N7498" s="0" t="s">
        <v>1837</v>
      </c>
      <c r="O7498" s="0" t="s">
        <v>1788</v>
      </c>
    </row>
    <row r="7499" customFormat="false" ht="25.5" hidden="false" customHeight="false" outlineLevel="0" collapsed="false">
      <c r="A7499" s="122" t="s">
        <v>1578</v>
      </c>
      <c r="B7499" s="123" t="s">
        <v>1654</v>
      </c>
      <c r="C7499" s="122" t="s">
        <v>50</v>
      </c>
      <c r="D7499" s="122" t="s">
        <v>1655</v>
      </c>
      <c r="E7499" s="124" t="s">
        <v>1581</v>
      </c>
      <c r="F7499" s="124"/>
      <c r="G7499" s="125" t="s">
        <v>24</v>
      </c>
      <c r="H7499" s="126" t="n">
        <v>0.00108</v>
      </c>
      <c r="I7499" s="127" t="n">
        <f aca="false">L7499</f>
        <v>10.53</v>
      </c>
      <c r="J7499" s="127" t="n">
        <f aca="false">M7499</f>
        <v>0</v>
      </c>
      <c r="L7499" s="108" t="n">
        <f aca="false">TRUNC(N7499-N7499*$O$2,2)</f>
        <v>10.53</v>
      </c>
      <c r="M7499" s="108" t="n">
        <f aca="false">TRUNC(O7499-O7499*$O$2,2)</f>
        <v>0</v>
      </c>
      <c r="N7499" s="0" t="s">
        <v>1656</v>
      </c>
      <c r="O7499" s="0" t="s">
        <v>1644</v>
      </c>
    </row>
    <row r="7500" customFormat="false" ht="12.75" hidden="false" customHeight="false" outlineLevel="0" collapsed="false">
      <c r="A7500" s="122" t="s">
        <v>1578</v>
      </c>
      <c r="B7500" s="123" t="n">
        <v>10788</v>
      </c>
      <c r="C7500" s="122" t="s">
        <v>50</v>
      </c>
      <c r="D7500" s="122" t="s">
        <v>1650</v>
      </c>
      <c r="E7500" s="124" t="s">
        <v>1581</v>
      </c>
      <c r="F7500" s="124"/>
      <c r="G7500" s="125" t="s">
        <v>24</v>
      </c>
      <c r="H7500" s="126" t="n">
        <v>0.0001</v>
      </c>
      <c r="I7500" s="127" t="n">
        <f aca="false">L7500</f>
        <v>28.8</v>
      </c>
      <c r="J7500" s="127" t="n">
        <f aca="false">M7500</f>
        <v>0</v>
      </c>
      <c r="L7500" s="108" t="n">
        <f aca="false">TRUNC(N7500-N7500*$O$2,2)</f>
        <v>28.8</v>
      </c>
      <c r="M7500" s="108" t="n">
        <f aca="false">TRUNC(O7500-O7500*$O$2,2)</f>
        <v>0</v>
      </c>
      <c r="N7500" s="0" t="s">
        <v>1651</v>
      </c>
      <c r="O7500" s="0" t="s">
        <v>1635</v>
      </c>
    </row>
    <row r="7501" customFormat="false" ht="25.5" hidden="false" customHeight="false" outlineLevel="0" collapsed="false">
      <c r="A7501" s="122" t="s">
        <v>1578</v>
      </c>
      <c r="B7501" s="123" t="n">
        <v>10761</v>
      </c>
      <c r="C7501" s="122" t="s">
        <v>50</v>
      </c>
      <c r="D7501" s="122" t="s">
        <v>1641</v>
      </c>
      <c r="E7501" s="124" t="s">
        <v>1642</v>
      </c>
      <c r="F7501" s="124"/>
      <c r="G7501" s="125" t="s">
        <v>24</v>
      </c>
      <c r="H7501" s="126" t="n">
        <v>0.18324</v>
      </c>
      <c r="I7501" s="127" t="n">
        <f aca="false">L7501</f>
        <v>3.9</v>
      </c>
      <c r="J7501" s="127" t="n">
        <f aca="false">M7501</f>
        <v>0.71</v>
      </c>
      <c r="L7501" s="108" t="n">
        <f aca="false">TRUNC(N7501-N7501*$O$2,2)</f>
        <v>3.9</v>
      </c>
      <c r="M7501" s="108" t="n">
        <f aca="false">TRUNC(O7501-O7501*$O$2,2)</f>
        <v>0.71</v>
      </c>
      <c r="N7501" s="0" t="s">
        <v>1643</v>
      </c>
      <c r="O7501" s="0" t="s">
        <v>1897</v>
      </c>
    </row>
    <row r="7502" customFormat="false" ht="25.5" hidden="false" customHeight="false" outlineLevel="0" collapsed="false">
      <c r="A7502" s="122" t="s">
        <v>1578</v>
      </c>
      <c r="B7502" s="123" t="s">
        <v>1664</v>
      </c>
      <c r="C7502" s="122" t="s">
        <v>50</v>
      </c>
      <c r="D7502" s="122" t="s">
        <v>1665</v>
      </c>
      <c r="E7502" s="124" t="s">
        <v>1581</v>
      </c>
      <c r="F7502" s="124"/>
      <c r="G7502" s="125" t="s">
        <v>24</v>
      </c>
      <c r="H7502" s="126" t="n">
        <v>0.00036</v>
      </c>
      <c r="I7502" s="127" t="n">
        <f aca="false">L7502</f>
        <v>13.69</v>
      </c>
      <c r="J7502" s="127" t="n">
        <f aca="false">M7502</f>
        <v>0</v>
      </c>
      <c r="L7502" s="108" t="n">
        <f aca="false">TRUNC(N7502-N7502*$O$2,2)</f>
        <v>13.69</v>
      </c>
      <c r="M7502" s="108" t="n">
        <f aca="false">TRUNC(O7502-O7502*$O$2,2)</f>
        <v>0</v>
      </c>
      <c r="N7502" s="0" t="s">
        <v>1666</v>
      </c>
      <c r="O7502" s="0" t="s">
        <v>1635</v>
      </c>
    </row>
    <row r="7503" customFormat="false" ht="12.75" hidden="false" customHeight="false" outlineLevel="0" collapsed="false">
      <c r="A7503" s="122" t="s">
        <v>1578</v>
      </c>
      <c r="B7503" s="123" t="n">
        <v>158</v>
      </c>
      <c r="C7503" s="122" t="s">
        <v>50</v>
      </c>
      <c r="D7503" s="122" t="s">
        <v>1676</v>
      </c>
      <c r="E7503" s="124" t="s">
        <v>1581</v>
      </c>
      <c r="F7503" s="124"/>
      <c r="G7503" s="125" t="s">
        <v>24</v>
      </c>
      <c r="H7503" s="126" t="n">
        <v>0.18324</v>
      </c>
      <c r="I7503" s="127" t="n">
        <f aca="false">L7503</f>
        <v>10.92</v>
      </c>
      <c r="J7503" s="127" t="n">
        <f aca="false">M7503</f>
        <v>1.99</v>
      </c>
      <c r="L7503" s="108" t="n">
        <f aca="false">TRUNC(N7503-N7503*$O$2,2)</f>
        <v>10.92</v>
      </c>
      <c r="M7503" s="108" t="n">
        <f aca="false">TRUNC(O7503-O7503*$O$2,2)</f>
        <v>1.99</v>
      </c>
      <c r="N7503" s="0" t="s">
        <v>1677</v>
      </c>
      <c r="O7503" s="0" t="s">
        <v>2670</v>
      </c>
    </row>
    <row r="7504" customFormat="false" ht="12.75" hidden="false" customHeight="false" outlineLevel="0" collapsed="false">
      <c r="A7504" s="115"/>
      <c r="B7504" s="115"/>
      <c r="C7504" s="115"/>
      <c r="D7504" s="115"/>
      <c r="E7504" s="115"/>
      <c r="F7504" s="116"/>
      <c r="G7504" s="115"/>
      <c r="H7504" s="116"/>
      <c r="I7504" s="115"/>
      <c r="J7504" s="116"/>
      <c r="L7504" s="108"/>
      <c r="M7504" s="108" t="n">
        <f aca="false">TRUNC(O7504-O7504*$O$2,2)</f>
        <v>24.72</v>
      </c>
      <c r="N7504" s="0" t="s">
        <v>1574</v>
      </c>
      <c r="O7504" s="0" t="n">
        <v>31.68</v>
      </c>
    </row>
    <row r="7505" customFormat="false" ht="12.75" hidden="false" customHeight="false" outlineLevel="0" collapsed="false">
      <c r="A7505" s="115"/>
      <c r="B7505" s="115"/>
      <c r="C7505" s="115"/>
      <c r="D7505" s="115"/>
      <c r="E7505" s="115"/>
      <c r="F7505" s="116"/>
      <c r="G7505" s="115"/>
      <c r="H7505" s="117" t="s">
        <v>1575</v>
      </c>
      <c r="I7505" s="117"/>
      <c r="J7505" s="118" t="n">
        <f aca="false">M7505</f>
        <v>78.44</v>
      </c>
      <c r="L7505" s="108" t="n">
        <f aca="false">TRUNC(N7505-N7505*$O$2,2)</f>
        <v>0</v>
      </c>
      <c r="M7505" s="108" t="n">
        <f aca="false">TRUNC(O7505-O7505*$O$2,2)</f>
        <v>78.44</v>
      </c>
      <c r="N7505" s="0" t="n">
        <v>0</v>
      </c>
      <c r="O7505" s="0" t="n">
        <v>100.51</v>
      </c>
    </row>
    <row r="7506" customFormat="false" ht="13.5" hidden="false" customHeight="false" outlineLevel="0" collapsed="false">
      <c r="A7506" s="30"/>
      <c r="B7506" s="30"/>
      <c r="C7506" s="30"/>
      <c r="D7506" s="30"/>
      <c r="E7506" s="30"/>
      <c r="F7506" s="30"/>
      <c r="G7506" s="30"/>
      <c r="H7506" s="119"/>
      <c r="I7506" s="30"/>
      <c r="J7506" s="120"/>
      <c r="L7506" s="108"/>
      <c r="M7506" s="108" t="n">
        <f aca="false">TRUNC(O7506-O7506*$O$2,2)</f>
        <v>784.48</v>
      </c>
      <c r="N7506" s="0" t="s">
        <v>1576</v>
      </c>
      <c r="O7506" s="0" t="n">
        <v>1005.1</v>
      </c>
    </row>
    <row r="7507" customFormat="false" ht="13.5" hidden="false" customHeight="false" outlineLevel="0" collapsed="false">
      <c r="A7507" s="121"/>
      <c r="B7507" s="121"/>
      <c r="C7507" s="121"/>
      <c r="D7507" s="121"/>
      <c r="E7507" s="121"/>
      <c r="F7507" s="121"/>
      <c r="G7507" s="121"/>
      <c r="H7507" s="121"/>
      <c r="I7507" s="121"/>
      <c r="J7507" s="121"/>
      <c r="L7507" s="108" t="n">
        <f aca="false">TRUNC(N7507-N7507*$O$2,2)</f>
        <v>0</v>
      </c>
      <c r="M7507" s="108" t="n">
        <f aca="false">TRUNC(O7507-O7507*$O$2,2)</f>
        <v>0</v>
      </c>
      <c r="N7507" s="0" t="n">
        <v>0</v>
      </c>
      <c r="O7507" s="0" t="n">
        <v>0</v>
      </c>
    </row>
    <row r="7508" customFormat="false" ht="15" hidden="false" customHeight="false" outlineLevel="0" collapsed="false">
      <c r="A7508" s="98" t="s">
        <v>1151</v>
      </c>
      <c r="B7508" s="99" t="s">
        <v>8</v>
      </c>
      <c r="C7508" s="98" t="s">
        <v>9</v>
      </c>
      <c r="D7508" s="98" t="s">
        <v>10</v>
      </c>
      <c r="E7508" s="100" t="s">
        <v>1565</v>
      </c>
      <c r="F7508" s="100"/>
      <c r="G7508" s="101" t="s">
        <v>11</v>
      </c>
      <c r="H7508" s="99" t="s">
        <v>12</v>
      </c>
      <c r="I7508" s="99" t="s">
        <v>13</v>
      </c>
      <c r="J7508" s="99" t="s">
        <v>15</v>
      </c>
      <c r="L7508" s="108"/>
      <c r="M7508" s="108"/>
    </row>
    <row r="7509" customFormat="false" ht="51" hidden="false" customHeight="false" outlineLevel="0" collapsed="false">
      <c r="A7509" s="102" t="s">
        <v>1566</v>
      </c>
      <c r="B7509" s="103" t="s">
        <v>1152</v>
      </c>
      <c r="C7509" s="102" t="s">
        <v>50</v>
      </c>
      <c r="D7509" s="102" t="s">
        <v>1153</v>
      </c>
      <c r="E7509" s="104" t="s">
        <v>3858</v>
      </c>
      <c r="F7509" s="104"/>
      <c r="G7509" s="105" t="s">
        <v>24</v>
      </c>
      <c r="H7509" s="106" t="n">
        <v>1</v>
      </c>
      <c r="I7509" s="107" t="n">
        <f aca="false">L7509</f>
        <v>238.15</v>
      </c>
      <c r="J7509" s="107" t="n">
        <f aca="false">M7509</f>
        <v>238.15</v>
      </c>
      <c r="L7509" s="108" t="n">
        <f aca="false">TRUNC(N7509-N7509*$O$2,2)</f>
        <v>238.15</v>
      </c>
      <c r="M7509" s="108" t="n">
        <f aca="false">TRUNC(O7509-O7509*$O$2,2)</f>
        <v>238.15</v>
      </c>
      <c r="N7509" s="0" t="n">
        <v>305.13</v>
      </c>
      <c r="O7509" s="0" t="n">
        <v>305.13</v>
      </c>
    </row>
    <row r="7510" customFormat="false" ht="15" hidden="false" customHeight="false" outlineLevel="0" collapsed="false">
      <c r="A7510" s="98"/>
      <c r="B7510" s="99" t="s">
        <v>8</v>
      </c>
      <c r="C7510" s="98" t="s">
        <v>9</v>
      </c>
      <c r="D7510" s="98" t="s">
        <v>10</v>
      </c>
      <c r="E7510" s="100" t="s">
        <v>1565</v>
      </c>
      <c r="F7510" s="100"/>
      <c r="G7510" s="101" t="s">
        <v>11</v>
      </c>
      <c r="H7510" s="99" t="s">
        <v>12</v>
      </c>
      <c r="I7510" s="99" t="s">
        <v>13</v>
      </c>
      <c r="J7510" s="99" t="s">
        <v>15</v>
      </c>
      <c r="L7510" s="108"/>
      <c r="M7510" s="108"/>
    </row>
    <row r="7511" customFormat="false" ht="25.5" hidden="false" customHeight="false" outlineLevel="0" collapsed="false">
      <c r="A7511" s="122" t="s">
        <v>1578</v>
      </c>
      <c r="B7511" s="123" t="s">
        <v>1616</v>
      </c>
      <c r="C7511" s="122" t="s">
        <v>50</v>
      </c>
      <c r="D7511" s="122" t="s">
        <v>1617</v>
      </c>
      <c r="E7511" s="124" t="s">
        <v>1609</v>
      </c>
      <c r="F7511" s="124"/>
      <c r="G7511" s="125" t="s">
        <v>1610</v>
      </c>
      <c r="H7511" s="126" t="n">
        <v>1</v>
      </c>
      <c r="I7511" s="127" t="n">
        <f aca="false">L7511</f>
        <v>10.65</v>
      </c>
      <c r="J7511" s="127" t="n">
        <f aca="false">M7511</f>
        <v>10.65</v>
      </c>
      <c r="L7511" s="108" t="n">
        <f aca="false">TRUNC(N7511-N7511*$O$2,2)</f>
        <v>10.65</v>
      </c>
      <c r="M7511" s="108" t="n">
        <f aca="false">TRUNC(O7511-O7511*$O$2,2)</f>
        <v>10.65</v>
      </c>
      <c r="N7511" s="0" t="s">
        <v>1618</v>
      </c>
      <c r="O7511" s="0" t="s">
        <v>1618</v>
      </c>
    </row>
    <row r="7512" customFormat="false" ht="25.5" hidden="false" customHeight="false" outlineLevel="0" collapsed="false">
      <c r="A7512" s="122" t="s">
        <v>1578</v>
      </c>
      <c r="B7512" s="123" t="s">
        <v>1744</v>
      </c>
      <c r="C7512" s="122" t="s">
        <v>50</v>
      </c>
      <c r="D7512" s="122" t="s">
        <v>1745</v>
      </c>
      <c r="E7512" s="124" t="s">
        <v>1609</v>
      </c>
      <c r="F7512" s="124"/>
      <c r="G7512" s="125" t="s">
        <v>1610</v>
      </c>
      <c r="H7512" s="126" t="n">
        <v>1</v>
      </c>
      <c r="I7512" s="127" t="n">
        <f aca="false">L7512</f>
        <v>14.93</v>
      </c>
      <c r="J7512" s="127" t="n">
        <f aca="false">M7512</f>
        <v>14.93</v>
      </c>
      <c r="L7512" s="108" t="n">
        <f aca="false">TRUNC(N7512-N7512*$O$2,2)</f>
        <v>14.93</v>
      </c>
      <c r="M7512" s="108" t="n">
        <f aca="false">TRUNC(O7512-O7512*$O$2,2)</f>
        <v>14.93</v>
      </c>
      <c r="N7512" s="0" t="s">
        <v>1746</v>
      </c>
      <c r="O7512" s="0" t="s">
        <v>1746</v>
      </c>
    </row>
    <row r="7513" customFormat="false" ht="25.5" hidden="false" customHeight="false" outlineLevel="0" collapsed="false">
      <c r="A7513" s="122" t="s">
        <v>1578</v>
      </c>
      <c r="B7513" s="123" t="s">
        <v>3869</v>
      </c>
      <c r="C7513" s="122" t="s">
        <v>50</v>
      </c>
      <c r="D7513" s="122" t="s">
        <v>3870</v>
      </c>
      <c r="E7513" s="124" t="s">
        <v>1581</v>
      </c>
      <c r="F7513" s="124"/>
      <c r="G7513" s="125" t="s">
        <v>24</v>
      </c>
      <c r="H7513" s="126" t="n">
        <v>4</v>
      </c>
      <c r="I7513" s="127" t="n">
        <f aca="false">L7513</f>
        <v>6.26</v>
      </c>
      <c r="J7513" s="127" t="n">
        <f aca="false">M7513</f>
        <v>25.06</v>
      </c>
      <c r="L7513" s="108" t="n">
        <f aca="false">TRUNC(N7513-N7513*$O$2,2)</f>
        <v>6.26</v>
      </c>
      <c r="M7513" s="108" t="n">
        <f aca="false">TRUNC(O7513-O7513*$O$2,2)</f>
        <v>25.06</v>
      </c>
      <c r="N7513" s="0" t="s">
        <v>3871</v>
      </c>
      <c r="O7513" s="0" t="s">
        <v>3872</v>
      </c>
    </row>
    <row r="7514" customFormat="false" ht="25.5" hidden="false" customHeight="false" outlineLevel="0" collapsed="false">
      <c r="A7514" s="109" t="s">
        <v>1566</v>
      </c>
      <c r="B7514" s="110" t="n">
        <v>10552</v>
      </c>
      <c r="C7514" s="109" t="s">
        <v>50</v>
      </c>
      <c r="D7514" s="109" t="s">
        <v>1734</v>
      </c>
      <c r="E7514" s="111" t="s">
        <v>1621</v>
      </c>
      <c r="F7514" s="111"/>
      <c r="G7514" s="112" t="s">
        <v>1610</v>
      </c>
      <c r="H7514" s="113" t="n">
        <v>1</v>
      </c>
      <c r="I7514" s="114" t="n">
        <f aca="false">L7514</f>
        <v>2.84</v>
      </c>
      <c r="J7514" s="114" t="n">
        <f aca="false">M7514</f>
        <v>2.84</v>
      </c>
      <c r="L7514" s="108" t="n">
        <f aca="false">TRUNC(N7514-N7514*$O$2,2)</f>
        <v>2.84</v>
      </c>
      <c r="M7514" s="108" t="n">
        <f aca="false">TRUNC(O7514-O7514*$O$2,2)</f>
        <v>2.84</v>
      </c>
      <c r="N7514" s="0" t="s">
        <v>1735</v>
      </c>
      <c r="O7514" s="0" t="s">
        <v>1735</v>
      </c>
    </row>
    <row r="7515" customFormat="false" ht="25.5" hidden="false" customHeight="false" outlineLevel="0" collapsed="false">
      <c r="A7515" s="109" t="s">
        <v>1566</v>
      </c>
      <c r="B7515" s="110" t="n">
        <v>10549</v>
      </c>
      <c r="C7515" s="109" t="s">
        <v>50</v>
      </c>
      <c r="D7515" s="109" t="s">
        <v>1620</v>
      </c>
      <c r="E7515" s="111" t="s">
        <v>1621</v>
      </c>
      <c r="F7515" s="111"/>
      <c r="G7515" s="112" t="s">
        <v>1610</v>
      </c>
      <c r="H7515" s="113" t="n">
        <v>1</v>
      </c>
      <c r="I7515" s="114" t="n">
        <f aca="false">L7515</f>
        <v>2.95</v>
      </c>
      <c r="J7515" s="114" t="n">
        <f aca="false">M7515</f>
        <v>2.95</v>
      </c>
      <c r="L7515" s="108" t="n">
        <f aca="false">TRUNC(N7515-N7515*$O$2,2)</f>
        <v>2.95</v>
      </c>
      <c r="M7515" s="108" t="n">
        <f aca="false">TRUNC(O7515-O7515*$O$2,2)</f>
        <v>2.95</v>
      </c>
      <c r="N7515" s="0" t="s">
        <v>1622</v>
      </c>
      <c r="O7515" s="0" t="s">
        <v>1622</v>
      </c>
    </row>
    <row r="7516" customFormat="false" ht="51" hidden="false" customHeight="false" outlineLevel="0" collapsed="false">
      <c r="A7516" s="122" t="s">
        <v>1578</v>
      </c>
      <c r="B7516" s="123" t="n">
        <v>13217</v>
      </c>
      <c r="C7516" s="122" t="s">
        <v>50</v>
      </c>
      <c r="D7516" s="122" t="s">
        <v>3873</v>
      </c>
      <c r="E7516" s="124" t="s">
        <v>1581</v>
      </c>
      <c r="F7516" s="124"/>
      <c r="G7516" s="125" t="s">
        <v>24</v>
      </c>
      <c r="H7516" s="126" t="n">
        <v>1</v>
      </c>
      <c r="I7516" s="127" t="n">
        <f aca="false">L7516</f>
        <v>181.63</v>
      </c>
      <c r="J7516" s="127" t="n">
        <f aca="false">M7516</f>
        <v>181.63</v>
      </c>
      <c r="L7516" s="108" t="n">
        <f aca="false">TRUNC(N7516-N7516*$O$2,2)</f>
        <v>181.63</v>
      </c>
      <c r="M7516" s="108" t="n">
        <f aca="false">TRUNC(O7516-O7516*$O$2,2)</f>
        <v>181.63</v>
      </c>
      <c r="N7516" s="0" t="s">
        <v>3874</v>
      </c>
      <c r="O7516" s="0" t="s">
        <v>3874</v>
      </c>
    </row>
    <row r="7517" customFormat="false" ht="13.9" hidden="false" customHeight="true" outlineLevel="0" collapsed="false">
      <c r="A7517" s="134" t="s">
        <v>1630</v>
      </c>
      <c r="B7517" s="134"/>
      <c r="C7517" s="134"/>
      <c r="D7517" s="134"/>
      <c r="E7517" s="134"/>
      <c r="F7517" s="134"/>
      <c r="G7517" s="134"/>
      <c r="H7517" s="134"/>
      <c r="I7517" s="134"/>
      <c r="J7517" s="134"/>
      <c r="L7517" s="108" t="n">
        <f aca="false">TRUNC(N7517-N7517*$O$2,2)</f>
        <v>0</v>
      </c>
      <c r="M7517" s="108" t="n">
        <f aca="false">TRUNC(O7517-O7517*$O$2,2)</f>
        <v>0</v>
      </c>
      <c r="N7517" s="0" t="n">
        <v>0</v>
      </c>
      <c r="O7517" s="0" t="n">
        <v>0</v>
      </c>
    </row>
    <row r="7518" customFormat="false" ht="15" hidden="false" customHeight="false" outlineLevel="0" collapsed="false">
      <c r="A7518" s="98"/>
      <c r="B7518" s="99" t="s">
        <v>8</v>
      </c>
      <c r="C7518" s="98" t="s">
        <v>9</v>
      </c>
      <c r="D7518" s="98" t="s">
        <v>10</v>
      </c>
      <c r="E7518" s="100" t="s">
        <v>1565</v>
      </c>
      <c r="F7518" s="100"/>
      <c r="G7518" s="101" t="s">
        <v>11</v>
      </c>
      <c r="H7518" s="99" t="s">
        <v>12</v>
      </c>
      <c r="I7518" s="99" t="s">
        <v>13</v>
      </c>
      <c r="J7518" s="99" t="s">
        <v>15</v>
      </c>
      <c r="L7518" s="108"/>
      <c r="M7518" s="108"/>
    </row>
    <row r="7519" customFormat="false" ht="12.75" hidden="false" customHeight="false" outlineLevel="0" collapsed="false">
      <c r="A7519" s="122" t="s">
        <v>1578</v>
      </c>
      <c r="B7519" s="123" t="n">
        <v>2378</v>
      </c>
      <c r="C7519" s="122" t="s">
        <v>50</v>
      </c>
      <c r="D7519" s="122" t="s">
        <v>1657</v>
      </c>
      <c r="E7519" s="124" t="s">
        <v>1581</v>
      </c>
      <c r="F7519" s="124"/>
      <c r="G7519" s="125" t="s">
        <v>24</v>
      </c>
      <c r="H7519" s="126" t="n">
        <v>0.1595</v>
      </c>
      <c r="I7519" s="127" t="n">
        <f aca="false">L7519</f>
        <v>3.51</v>
      </c>
      <c r="J7519" s="127" t="n">
        <f aca="false">M7519</f>
        <v>0.55</v>
      </c>
      <c r="L7519" s="108" t="n">
        <f aca="false">TRUNC(N7519-N7519*$O$2,2)</f>
        <v>3.51</v>
      </c>
      <c r="M7519" s="108" t="n">
        <f aca="false">TRUNC(O7519-O7519*$O$2,2)</f>
        <v>0.55</v>
      </c>
      <c r="N7519" s="0" t="s">
        <v>1658</v>
      </c>
      <c r="O7519" s="0" t="s">
        <v>2953</v>
      </c>
    </row>
    <row r="7520" customFormat="false" ht="12.75" hidden="false" customHeight="false" outlineLevel="0" collapsed="false">
      <c r="A7520" s="122" t="s">
        <v>1578</v>
      </c>
      <c r="B7520" s="123" t="n">
        <v>10362</v>
      </c>
      <c r="C7520" s="122" t="s">
        <v>50</v>
      </c>
      <c r="D7520" s="122" t="s">
        <v>1674</v>
      </c>
      <c r="E7520" s="124" t="s">
        <v>1642</v>
      </c>
      <c r="F7520" s="124"/>
      <c r="G7520" s="125" t="s">
        <v>24</v>
      </c>
      <c r="H7520" s="126" t="n">
        <v>0.009</v>
      </c>
      <c r="I7520" s="127" t="n">
        <f aca="false">L7520</f>
        <v>9.78</v>
      </c>
      <c r="J7520" s="127" t="n">
        <f aca="false">M7520</f>
        <v>0.08</v>
      </c>
      <c r="L7520" s="108" t="n">
        <f aca="false">TRUNC(N7520-N7520*$O$2,2)</f>
        <v>9.78</v>
      </c>
      <c r="M7520" s="108" t="n">
        <f aca="false">TRUNC(O7520-O7520*$O$2,2)</f>
        <v>0.08</v>
      </c>
      <c r="N7520" s="0" t="s">
        <v>1675</v>
      </c>
      <c r="O7520" s="0" t="s">
        <v>1917</v>
      </c>
    </row>
    <row r="7521" customFormat="false" ht="12.75" hidden="false" customHeight="false" outlineLevel="0" collapsed="false">
      <c r="A7521" s="122" t="s">
        <v>1578</v>
      </c>
      <c r="B7521" s="123" t="n">
        <v>4729</v>
      </c>
      <c r="C7521" s="122" t="s">
        <v>50</v>
      </c>
      <c r="D7521" s="122" t="s">
        <v>1636</v>
      </c>
      <c r="E7521" s="124" t="s">
        <v>1581</v>
      </c>
      <c r="F7521" s="124"/>
      <c r="G7521" s="125" t="s">
        <v>24</v>
      </c>
      <c r="H7521" s="126" t="n">
        <v>0.0001</v>
      </c>
      <c r="I7521" s="127" t="n">
        <f aca="false">L7521</f>
        <v>24.58</v>
      </c>
      <c r="J7521" s="127" t="n">
        <f aca="false">M7521</f>
        <v>0</v>
      </c>
      <c r="L7521" s="108" t="n">
        <f aca="false">TRUNC(N7521-N7521*$O$2,2)</f>
        <v>24.58</v>
      </c>
      <c r="M7521" s="108" t="n">
        <f aca="false">TRUNC(O7521-O7521*$O$2,2)</f>
        <v>0</v>
      </c>
      <c r="N7521" s="0" t="s">
        <v>1637</v>
      </c>
      <c r="O7521" s="0" t="s">
        <v>1635</v>
      </c>
    </row>
    <row r="7522" customFormat="false" ht="12.75" hidden="false" customHeight="false" outlineLevel="0" collapsed="false">
      <c r="A7522" s="122" t="s">
        <v>1578</v>
      </c>
      <c r="B7522" s="123" t="n">
        <v>10788</v>
      </c>
      <c r="C7522" s="122" t="s">
        <v>50</v>
      </c>
      <c r="D7522" s="122" t="s">
        <v>1650</v>
      </c>
      <c r="E7522" s="124" t="s">
        <v>1581</v>
      </c>
      <c r="F7522" s="124"/>
      <c r="G7522" s="125" t="s">
        <v>24</v>
      </c>
      <c r="H7522" s="126" t="n">
        <v>0.0002</v>
      </c>
      <c r="I7522" s="127" t="n">
        <f aca="false">L7522</f>
        <v>28.8</v>
      </c>
      <c r="J7522" s="127" t="n">
        <f aca="false">M7522</f>
        <v>0</v>
      </c>
      <c r="L7522" s="108" t="n">
        <f aca="false">TRUNC(N7522-N7522*$O$2,2)</f>
        <v>28.8</v>
      </c>
      <c r="M7522" s="108" t="n">
        <f aca="false">TRUNC(O7522-O7522*$O$2,2)</f>
        <v>0</v>
      </c>
      <c r="N7522" s="0" t="s">
        <v>1651</v>
      </c>
      <c r="O7522" s="0" t="s">
        <v>1635</v>
      </c>
    </row>
    <row r="7523" customFormat="false" ht="12.75" hidden="false" customHeight="false" outlineLevel="0" collapsed="false">
      <c r="A7523" s="122" t="s">
        <v>1578</v>
      </c>
      <c r="B7523" s="123" t="n">
        <v>158</v>
      </c>
      <c r="C7523" s="122" t="s">
        <v>50</v>
      </c>
      <c r="D7523" s="122" t="s">
        <v>1676</v>
      </c>
      <c r="E7523" s="124" t="s">
        <v>1581</v>
      </c>
      <c r="F7523" s="124"/>
      <c r="G7523" s="125" t="s">
        <v>24</v>
      </c>
      <c r="H7523" s="126" t="n">
        <v>0.2036</v>
      </c>
      <c r="I7523" s="127" t="n">
        <f aca="false">L7523</f>
        <v>10.92</v>
      </c>
      <c r="J7523" s="127" t="n">
        <f aca="false">M7523</f>
        <v>2.22</v>
      </c>
      <c r="L7523" s="108" t="n">
        <f aca="false">TRUNC(N7523-N7523*$O$2,2)</f>
        <v>10.92</v>
      </c>
      <c r="M7523" s="108" t="n">
        <f aca="false">TRUNC(O7523-O7523*$O$2,2)</f>
        <v>2.22</v>
      </c>
      <c r="N7523" s="0" t="s">
        <v>1677</v>
      </c>
      <c r="O7523" s="0" t="s">
        <v>2249</v>
      </c>
    </row>
    <row r="7524" customFormat="false" ht="12.75" hidden="false" customHeight="false" outlineLevel="0" collapsed="false">
      <c r="A7524" s="122" t="s">
        <v>1578</v>
      </c>
      <c r="B7524" s="123" t="n">
        <v>10492</v>
      </c>
      <c r="C7524" s="122" t="s">
        <v>50</v>
      </c>
      <c r="D7524" s="122" t="s">
        <v>1662</v>
      </c>
      <c r="E7524" s="124" t="s">
        <v>1581</v>
      </c>
      <c r="F7524" s="124"/>
      <c r="G7524" s="125" t="s">
        <v>24</v>
      </c>
      <c r="H7524" s="126" t="n">
        <v>0.009</v>
      </c>
      <c r="I7524" s="127" t="n">
        <f aca="false">L7524</f>
        <v>148.29</v>
      </c>
      <c r="J7524" s="127" t="n">
        <f aca="false">M7524</f>
        <v>1.33</v>
      </c>
      <c r="L7524" s="108" t="n">
        <f aca="false">TRUNC(N7524-N7524*$O$2,2)</f>
        <v>148.29</v>
      </c>
      <c r="M7524" s="108" t="n">
        <f aca="false">TRUNC(O7524-O7524*$O$2,2)</f>
        <v>1.33</v>
      </c>
      <c r="N7524" s="0" t="s">
        <v>1663</v>
      </c>
      <c r="O7524" s="0" t="s">
        <v>2952</v>
      </c>
    </row>
    <row r="7525" customFormat="false" ht="12.75" hidden="false" customHeight="false" outlineLevel="0" collapsed="false">
      <c r="A7525" s="122" t="s">
        <v>1578</v>
      </c>
      <c r="B7525" s="123" t="n">
        <v>1651</v>
      </c>
      <c r="C7525" s="122" t="s">
        <v>50</v>
      </c>
      <c r="D7525" s="122" t="s">
        <v>1638</v>
      </c>
      <c r="E7525" s="124" t="s">
        <v>1581</v>
      </c>
      <c r="F7525" s="124"/>
      <c r="G7525" s="125" t="s">
        <v>1639</v>
      </c>
      <c r="H7525" s="126" t="n">
        <v>0.0016</v>
      </c>
      <c r="I7525" s="127" t="n">
        <f aca="false">L7525</f>
        <v>4.95</v>
      </c>
      <c r="J7525" s="127" t="n">
        <f aca="false">M7525</f>
        <v>0</v>
      </c>
      <c r="L7525" s="108" t="n">
        <f aca="false">TRUNC(N7525-N7525*$O$2,2)</f>
        <v>4.95</v>
      </c>
      <c r="M7525" s="108" t="n">
        <f aca="false">TRUNC(O7525-O7525*$O$2,2)</f>
        <v>0</v>
      </c>
      <c r="N7525" s="0" t="s">
        <v>1640</v>
      </c>
      <c r="O7525" s="0" t="s">
        <v>1644</v>
      </c>
    </row>
    <row r="7526" customFormat="false" ht="25.5" hidden="false" customHeight="false" outlineLevel="0" collapsed="false">
      <c r="A7526" s="122" t="s">
        <v>1578</v>
      </c>
      <c r="B7526" s="123" t="n">
        <v>10761</v>
      </c>
      <c r="C7526" s="122" t="s">
        <v>50</v>
      </c>
      <c r="D7526" s="122" t="s">
        <v>1641</v>
      </c>
      <c r="E7526" s="124" t="s">
        <v>1642</v>
      </c>
      <c r="F7526" s="124"/>
      <c r="G7526" s="125" t="s">
        <v>24</v>
      </c>
      <c r="H7526" s="126" t="n">
        <v>0.2036</v>
      </c>
      <c r="I7526" s="127" t="n">
        <f aca="false">L7526</f>
        <v>3.9</v>
      </c>
      <c r="J7526" s="127" t="n">
        <f aca="false">M7526</f>
        <v>0.78</v>
      </c>
      <c r="L7526" s="108" t="n">
        <f aca="false">TRUNC(N7526-N7526*$O$2,2)</f>
        <v>3.9</v>
      </c>
      <c r="M7526" s="108" t="n">
        <f aca="false">TRUNC(O7526-O7526*$O$2,2)</f>
        <v>0.78</v>
      </c>
      <c r="N7526" s="0" t="s">
        <v>1643</v>
      </c>
      <c r="O7526" s="0" t="s">
        <v>2954</v>
      </c>
    </row>
    <row r="7527" customFormat="false" ht="25.5" hidden="false" customHeight="false" outlineLevel="0" collapsed="false">
      <c r="A7527" s="122" t="s">
        <v>1578</v>
      </c>
      <c r="B7527" s="123" t="s">
        <v>3869</v>
      </c>
      <c r="C7527" s="122" t="s">
        <v>50</v>
      </c>
      <c r="D7527" s="122" t="s">
        <v>3870</v>
      </c>
      <c r="E7527" s="124" t="s">
        <v>1581</v>
      </c>
      <c r="F7527" s="124"/>
      <c r="G7527" s="125" t="s">
        <v>24</v>
      </c>
      <c r="H7527" s="126" t="n">
        <v>4</v>
      </c>
      <c r="I7527" s="127" t="n">
        <f aca="false">L7527</f>
        <v>6.26</v>
      </c>
      <c r="J7527" s="127" t="n">
        <f aca="false">M7527</f>
        <v>25.06</v>
      </c>
      <c r="L7527" s="108" t="n">
        <f aca="false">TRUNC(N7527-N7527*$O$2,2)</f>
        <v>6.26</v>
      </c>
      <c r="M7527" s="108" t="n">
        <f aca="false">TRUNC(O7527-O7527*$O$2,2)</f>
        <v>25.06</v>
      </c>
      <c r="N7527" s="0" t="s">
        <v>3871</v>
      </c>
      <c r="O7527" s="0" t="s">
        <v>3872</v>
      </c>
    </row>
    <row r="7528" customFormat="false" ht="25.5" hidden="false" customHeight="false" outlineLevel="0" collapsed="false">
      <c r="A7528" s="122" t="s">
        <v>1578</v>
      </c>
      <c r="B7528" s="123" t="s">
        <v>1616</v>
      </c>
      <c r="C7528" s="122" t="s">
        <v>50</v>
      </c>
      <c r="D7528" s="122" t="s">
        <v>1617</v>
      </c>
      <c r="E7528" s="124" t="s">
        <v>1609</v>
      </c>
      <c r="F7528" s="124"/>
      <c r="G7528" s="125" t="s">
        <v>1610</v>
      </c>
      <c r="H7528" s="126" t="n">
        <v>1</v>
      </c>
      <c r="I7528" s="127" t="n">
        <f aca="false">L7528</f>
        <v>10.65</v>
      </c>
      <c r="J7528" s="127" t="n">
        <f aca="false">M7528</f>
        <v>10.65</v>
      </c>
      <c r="L7528" s="108" t="n">
        <f aca="false">TRUNC(N7528-N7528*$O$2,2)</f>
        <v>10.65</v>
      </c>
      <c r="M7528" s="108" t="n">
        <f aca="false">TRUNC(O7528-O7528*$O$2,2)</f>
        <v>10.65</v>
      </c>
      <c r="N7528" s="0" t="s">
        <v>1618</v>
      </c>
      <c r="O7528" s="0" t="s">
        <v>1618</v>
      </c>
    </row>
    <row r="7529" customFormat="false" ht="12.75" hidden="false" customHeight="false" outlineLevel="0" collapsed="false">
      <c r="A7529" s="122" t="s">
        <v>1578</v>
      </c>
      <c r="B7529" s="123" t="n">
        <v>11241</v>
      </c>
      <c r="C7529" s="122" t="s">
        <v>50</v>
      </c>
      <c r="D7529" s="122" t="s">
        <v>1836</v>
      </c>
      <c r="E7529" s="124" t="s">
        <v>1581</v>
      </c>
      <c r="F7529" s="124"/>
      <c r="G7529" s="125" t="s">
        <v>24</v>
      </c>
      <c r="H7529" s="126" t="n">
        <v>0.0002</v>
      </c>
      <c r="I7529" s="127" t="n">
        <f aca="false">L7529</f>
        <v>127.22</v>
      </c>
      <c r="J7529" s="127" t="n">
        <f aca="false">M7529</f>
        <v>0.02</v>
      </c>
      <c r="L7529" s="108" t="n">
        <f aca="false">TRUNC(N7529-N7529*$O$2,2)</f>
        <v>127.22</v>
      </c>
      <c r="M7529" s="108" t="n">
        <f aca="false">TRUNC(O7529-O7529*$O$2,2)</f>
        <v>0.02</v>
      </c>
      <c r="N7529" s="0" t="s">
        <v>1837</v>
      </c>
      <c r="O7529" s="0" t="s">
        <v>1893</v>
      </c>
    </row>
    <row r="7530" customFormat="false" ht="25.5" hidden="false" customHeight="false" outlineLevel="0" collapsed="false">
      <c r="A7530" s="122" t="s">
        <v>1578</v>
      </c>
      <c r="B7530" s="123" t="s">
        <v>1645</v>
      </c>
      <c r="C7530" s="122" t="s">
        <v>50</v>
      </c>
      <c r="D7530" s="122" t="s">
        <v>1646</v>
      </c>
      <c r="E7530" s="124" t="s">
        <v>1581</v>
      </c>
      <c r="F7530" s="124"/>
      <c r="G7530" s="125" t="s">
        <v>24</v>
      </c>
      <c r="H7530" s="126" t="n">
        <v>0.0002</v>
      </c>
      <c r="I7530" s="127" t="n">
        <f aca="false">L7530</f>
        <v>140.49</v>
      </c>
      <c r="J7530" s="127" t="n">
        <f aca="false">M7530</f>
        <v>0.02</v>
      </c>
      <c r="L7530" s="108" t="n">
        <f aca="false">TRUNC(N7530-N7530*$O$2,2)</f>
        <v>140.49</v>
      </c>
      <c r="M7530" s="108" t="n">
        <f aca="false">TRUNC(O7530-O7530*$O$2,2)</f>
        <v>0.02</v>
      </c>
      <c r="N7530" s="0" t="s">
        <v>1647</v>
      </c>
      <c r="O7530" s="0" t="s">
        <v>1893</v>
      </c>
    </row>
    <row r="7531" customFormat="false" ht="12.75" hidden="false" customHeight="false" outlineLevel="0" collapsed="false">
      <c r="A7531" s="122" t="s">
        <v>1578</v>
      </c>
      <c r="B7531" s="123" t="n">
        <v>11240</v>
      </c>
      <c r="C7531" s="122" t="s">
        <v>50</v>
      </c>
      <c r="D7531" s="122" t="s">
        <v>1782</v>
      </c>
      <c r="E7531" s="124" t="s">
        <v>1581</v>
      </c>
      <c r="F7531" s="124"/>
      <c r="G7531" s="125" t="s">
        <v>24</v>
      </c>
      <c r="H7531" s="126" t="n">
        <v>0.0002</v>
      </c>
      <c r="I7531" s="127" t="n">
        <f aca="false">L7531</f>
        <v>37.22</v>
      </c>
      <c r="J7531" s="127" t="n">
        <f aca="false">M7531</f>
        <v>0</v>
      </c>
      <c r="L7531" s="108" t="n">
        <f aca="false">TRUNC(N7531-N7531*$O$2,2)</f>
        <v>37.22</v>
      </c>
      <c r="M7531" s="108" t="n">
        <f aca="false">TRUNC(O7531-O7531*$O$2,2)</f>
        <v>0</v>
      </c>
      <c r="N7531" s="0" t="s">
        <v>1783</v>
      </c>
      <c r="O7531" s="0" t="s">
        <v>1635</v>
      </c>
    </row>
    <row r="7532" customFormat="false" ht="12.75" hidden="false" customHeight="false" outlineLevel="0" collapsed="false">
      <c r="A7532" s="122" t="s">
        <v>1578</v>
      </c>
      <c r="B7532" s="123" t="n">
        <v>10599</v>
      </c>
      <c r="C7532" s="122" t="s">
        <v>50</v>
      </c>
      <c r="D7532" s="122" t="s">
        <v>1648</v>
      </c>
      <c r="E7532" s="124" t="s">
        <v>1581</v>
      </c>
      <c r="F7532" s="124"/>
      <c r="G7532" s="125" t="s">
        <v>24</v>
      </c>
      <c r="H7532" s="126" t="n">
        <v>0.0036</v>
      </c>
      <c r="I7532" s="127" t="n">
        <f aca="false">L7532</f>
        <v>14.04</v>
      </c>
      <c r="J7532" s="127" t="n">
        <f aca="false">M7532</f>
        <v>0.04</v>
      </c>
      <c r="L7532" s="108" t="n">
        <f aca="false">TRUNC(N7532-N7532*$O$2,2)</f>
        <v>14.04</v>
      </c>
      <c r="M7532" s="108" t="n">
        <f aca="false">TRUNC(O7532-O7532*$O$2,2)</f>
        <v>0.04</v>
      </c>
      <c r="N7532" s="0" t="s">
        <v>1649</v>
      </c>
      <c r="O7532" s="0" t="s">
        <v>1775</v>
      </c>
    </row>
    <row r="7533" customFormat="false" ht="12.75" hidden="false" customHeight="false" outlineLevel="0" collapsed="false">
      <c r="A7533" s="122" t="s">
        <v>1578</v>
      </c>
      <c r="B7533" s="123" t="n">
        <v>941</v>
      </c>
      <c r="C7533" s="122" t="s">
        <v>50</v>
      </c>
      <c r="D7533" s="122" t="s">
        <v>1652</v>
      </c>
      <c r="E7533" s="124" t="s">
        <v>1581</v>
      </c>
      <c r="F7533" s="124"/>
      <c r="G7533" s="125" t="s">
        <v>24</v>
      </c>
      <c r="H7533" s="126" t="n">
        <v>0.003</v>
      </c>
      <c r="I7533" s="127" t="n">
        <f aca="false">L7533</f>
        <v>148.56</v>
      </c>
      <c r="J7533" s="127" t="n">
        <f aca="false">M7533</f>
        <v>0.44</v>
      </c>
      <c r="L7533" s="108" t="n">
        <f aca="false">TRUNC(N7533-N7533*$O$2,2)</f>
        <v>148.56</v>
      </c>
      <c r="M7533" s="108" t="n">
        <f aca="false">TRUNC(O7533-O7533*$O$2,2)</f>
        <v>0.44</v>
      </c>
      <c r="N7533" s="0" t="s">
        <v>1653</v>
      </c>
      <c r="O7533" s="0" t="s">
        <v>1933</v>
      </c>
    </row>
    <row r="7534" customFormat="false" ht="12.75" hidden="false" customHeight="false" outlineLevel="0" collapsed="false">
      <c r="A7534" s="122" t="s">
        <v>1578</v>
      </c>
      <c r="B7534" s="123" t="n">
        <v>11242</v>
      </c>
      <c r="C7534" s="122" t="s">
        <v>50</v>
      </c>
      <c r="D7534" s="122" t="s">
        <v>1829</v>
      </c>
      <c r="E7534" s="124" t="s">
        <v>1581</v>
      </c>
      <c r="F7534" s="124"/>
      <c r="G7534" s="125" t="s">
        <v>24</v>
      </c>
      <c r="H7534" s="126" t="n">
        <v>0.0001</v>
      </c>
      <c r="I7534" s="127" t="n">
        <f aca="false">L7534</f>
        <v>26.53</v>
      </c>
      <c r="J7534" s="127" t="n">
        <f aca="false">M7534</f>
        <v>0</v>
      </c>
      <c r="L7534" s="108" t="n">
        <f aca="false">TRUNC(N7534-N7534*$O$2,2)</f>
        <v>26.53</v>
      </c>
      <c r="M7534" s="108" t="n">
        <f aca="false">TRUNC(O7534-O7534*$O$2,2)</f>
        <v>0</v>
      </c>
      <c r="N7534" s="0" t="s">
        <v>1830</v>
      </c>
      <c r="O7534" s="0" t="s">
        <v>1635</v>
      </c>
    </row>
    <row r="7535" customFormat="false" ht="25.5" hidden="false" customHeight="false" outlineLevel="0" collapsed="false">
      <c r="A7535" s="122" t="s">
        <v>1578</v>
      </c>
      <c r="B7535" s="123" t="s">
        <v>1659</v>
      </c>
      <c r="C7535" s="122" t="s">
        <v>50</v>
      </c>
      <c r="D7535" s="122" t="s">
        <v>1660</v>
      </c>
      <c r="E7535" s="124" t="s">
        <v>1581</v>
      </c>
      <c r="F7535" s="124"/>
      <c r="G7535" s="125" t="s">
        <v>1633</v>
      </c>
      <c r="H7535" s="126" t="n">
        <v>0.0015</v>
      </c>
      <c r="I7535" s="127" t="n">
        <f aca="false">L7535</f>
        <v>50.57</v>
      </c>
      <c r="J7535" s="127" t="n">
        <f aca="false">M7535</f>
        <v>0.07</v>
      </c>
      <c r="L7535" s="108" t="n">
        <f aca="false">TRUNC(N7535-N7535*$O$2,2)</f>
        <v>50.57</v>
      </c>
      <c r="M7535" s="108" t="n">
        <f aca="false">TRUNC(O7535-O7535*$O$2,2)</f>
        <v>0.07</v>
      </c>
      <c r="N7535" s="0" t="s">
        <v>1661</v>
      </c>
      <c r="O7535" s="0" t="s">
        <v>1813</v>
      </c>
    </row>
    <row r="7536" customFormat="false" ht="51" hidden="false" customHeight="false" outlineLevel="0" collapsed="false">
      <c r="A7536" s="122" t="s">
        <v>1578</v>
      </c>
      <c r="B7536" s="123" t="n">
        <v>13217</v>
      </c>
      <c r="C7536" s="122" t="s">
        <v>50</v>
      </c>
      <c r="D7536" s="122" t="s">
        <v>3873</v>
      </c>
      <c r="E7536" s="124" t="s">
        <v>1581</v>
      </c>
      <c r="F7536" s="124"/>
      <c r="G7536" s="125" t="s">
        <v>24</v>
      </c>
      <c r="H7536" s="126" t="n">
        <v>1</v>
      </c>
      <c r="I7536" s="127" t="n">
        <f aca="false">L7536</f>
        <v>181.63</v>
      </c>
      <c r="J7536" s="127" t="n">
        <f aca="false">M7536</f>
        <v>181.63</v>
      </c>
      <c r="L7536" s="108" t="n">
        <f aca="false">TRUNC(N7536-N7536*$O$2,2)</f>
        <v>181.63</v>
      </c>
      <c r="M7536" s="108" t="n">
        <f aca="false">TRUNC(O7536-O7536*$O$2,2)</f>
        <v>181.63</v>
      </c>
      <c r="N7536" s="0" t="s">
        <v>3874</v>
      </c>
      <c r="O7536" s="0" t="s">
        <v>3874</v>
      </c>
    </row>
    <row r="7537" customFormat="false" ht="25.5" hidden="false" customHeight="false" outlineLevel="0" collapsed="false">
      <c r="A7537" s="122" t="s">
        <v>1578</v>
      </c>
      <c r="B7537" s="123" t="s">
        <v>1654</v>
      </c>
      <c r="C7537" s="122" t="s">
        <v>50</v>
      </c>
      <c r="D7537" s="122" t="s">
        <v>1655</v>
      </c>
      <c r="E7537" s="124" t="s">
        <v>1581</v>
      </c>
      <c r="F7537" s="124"/>
      <c r="G7537" s="125" t="s">
        <v>24</v>
      </c>
      <c r="H7537" s="126" t="n">
        <v>0.0012</v>
      </c>
      <c r="I7537" s="127" t="n">
        <f aca="false">L7537</f>
        <v>10.53</v>
      </c>
      <c r="J7537" s="127" t="n">
        <f aca="false">M7537</f>
        <v>0</v>
      </c>
      <c r="L7537" s="108" t="n">
        <f aca="false">TRUNC(N7537-N7537*$O$2,2)</f>
        <v>10.53</v>
      </c>
      <c r="M7537" s="108" t="n">
        <f aca="false">TRUNC(O7537-O7537*$O$2,2)</f>
        <v>0</v>
      </c>
      <c r="N7537" s="0" t="s">
        <v>1656</v>
      </c>
      <c r="O7537" s="0" t="s">
        <v>1644</v>
      </c>
    </row>
    <row r="7538" customFormat="false" ht="12.75" hidden="false" customHeight="false" outlineLevel="0" collapsed="false">
      <c r="A7538" s="122" t="s">
        <v>1578</v>
      </c>
      <c r="B7538" s="123" t="n">
        <v>10579</v>
      </c>
      <c r="C7538" s="122" t="s">
        <v>50</v>
      </c>
      <c r="D7538" s="122" t="s">
        <v>1818</v>
      </c>
      <c r="E7538" s="124" t="s">
        <v>1581</v>
      </c>
      <c r="F7538" s="124"/>
      <c r="G7538" s="125" t="s">
        <v>24</v>
      </c>
      <c r="H7538" s="126" t="n">
        <v>0.0002</v>
      </c>
      <c r="I7538" s="127" t="n">
        <f aca="false">L7538</f>
        <v>20.98</v>
      </c>
      <c r="J7538" s="127" t="n">
        <f aca="false">M7538</f>
        <v>0</v>
      </c>
      <c r="L7538" s="108" t="n">
        <f aca="false">TRUNC(N7538-N7538*$O$2,2)</f>
        <v>20.98</v>
      </c>
      <c r="M7538" s="108" t="n">
        <f aca="false">TRUNC(O7538-O7538*$O$2,2)</f>
        <v>0</v>
      </c>
      <c r="N7538" s="0" t="s">
        <v>1819</v>
      </c>
      <c r="O7538" s="0" t="s">
        <v>1635</v>
      </c>
    </row>
    <row r="7539" customFormat="false" ht="12.75" hidden="false" customHeight="false" outlineLevel="0" collapsed="false">
      <c r="A7539" s="122" t="s">
        <v>1578</v>
      </c>
      <c r="B7539" s="123" t="n">
        <v>4728</v>
      </c>
      <c r="C7539" s="122" t="s">
        <v>50</v>
      </c>
      <c r="D7539" s="122" t="s">
        <v>1667</v>
      </c>
      <c r="E7539" s="124" t="s">
        <v>1581</v>
      </c>
      <c r="F7539" s="124"/>
      <c r="G7539" s="125" t="s">
        <v>24</v>
      </c>
      <c r="H7539" s="126" t="n">
        <v>0.0003</v>
      </c>
      <c r="I7539" s="127" t="n">
        <f aca="false">L7539</f>
        <v>14.5</v>
      </c>
      <c r="J7539" s="127" t="n">
        <f aca="false">M7539</f>
        <v>0</v>
      </c>
      <c r="L7539" s="108" t="n">
        <f aca="false">TRUNC(N7539-N7539*$O$2,2)</f>
        <v>14.5</v>
      </c>
      <c r="M7539" s="108" t="n">
        <f aca="false">TRUNC(O7539-O7539*$O$2,2)</f>
        <v>0</v>
      </c>
      <c r="N7539" s="0" t="s">
        <v>1668</v>
      </c>
      <c r="O7539" s="0" t="s">
        <v>1635</v>
      </c>
    </row>
    <row r="7540" customFormat="false" ht="25.5" hidden="false" customHeight="false" outlineLevel="0" collapsed="false">
      <c r="A7540" s="122" t="s">
        <v>1578</v>
      </c>
      <c r="B7540" s="123" t="s">
        <v>1664</v>
      </c>
      <c r="C7540" s="122" t="s">
        <v>50</v>
      </c>
      <c r="D7540" s="122" t="s">
        <v>1665</v>
      </c>
      <c r="E7540" s="124" t="s">
        <v>1581</v>
      </c>
      <c r="F7540" s="124"/>
      <c r="G7540" s="125" t="s">
        <v>24</v>
      </c>
      <c r="H7540" s="126" t="n">
        <v>0.0004</v>
      </c>
      <c r="I7540" s="127" t="n">
        <f aca="false">L7540</f>
        <v>13.69</v>
      </c>
      <c r="J7540" s="127" t="n">
        <f aca="false">M7540</f>
        <v>0</v>
      </c>
      <c r="L7540" s="108" t="n">
        <f aca="false">TRUNC(N7540-N7540*$O$2,2)</f>
        <v>13.69</v>
      </c>
      <c r="M7540" s="108" t="n">
        <f aca="false">TRUNC(O7540-O7540*$O$2,2)</f>
        <v>0</v>
      </c>
      <c r="N7540" s="0" t="s">
        <v>1666</v>
      </c>
      <c r="O7540" s="0" t="s">
        <v>1635</v>
      </c>
    </row>
    <row r="7541" customFormat="false" ht="25.5" hidden="false" customHeight="false" outlineLevel="0" collapsed="false">
      <c r="A7541" s="122" t="s">
        <v>1578</v>
      </c>
      <c r="B7541" s="123" t="s">
        <v>1744</v>
      </c>
      <c r="C7541" s="122" t="s">
        <v>50</v>
      </c>
      <c r="D7541" s="122" t="s">
        <v>1745</v>
      </c>
      <c r="E7541" s="124" t="s">
        <v>1609</v>
      </c>
      <c r="F7541" s="124"/>
      <c r="G7541" s="125" t="s">
        <v>1610</v>
      </c>
      <c r="H7541" s="126" t="n">
        <v>1</v>
      </c>
      <c r="I7541" s="127" t="n">
        <f aca="false">L7541</f>
        <v>14.93</v>
      </c>
      <c r="J7541" s="127" t="n">
        <f aca="false">M7541</f>
        <v>14.93</v>
      </c>
      <c r="L7541" s="108" t="n">
        <f aca="false">TRUNC(N7541-N7541*$O$2,2)</f>
        <v>14.93</v>
      </c>
      <c r="M7541" s="108" t="n">
        <f aca="false">TRUNC(O7541-O7541*$O$2,2)</f>
        <v>14.93</v>
      </c>
      <c r="N7541" s="0" t="s">
        <v>1746</v>
      </c>
      <c r="O7541" s="0" t="s">
        <v>1746</v>
      </c>
    </row>
    <row r="7542" customFormat="false" ht="12.75" hidden="false" customHeight="false" outlineLevel="0" collapsed="false">
      <c r="A7542" s="122" t="s">
        <v>1578</v>
      </c>
      <c r="B7542" s="123" t="n">
        <v>10596</v>
      </c>
      <c r="C7542" s="122" t="s">
        <v>50</v>
      </c>
      <c r="D7542" s="122" t="s">
        <v>1672</v>
      </c>
      <c r="E7542" s="124" t="s">
        <v>1581</v>
      </c>
      <c r="F7542" s="124"/>
      <c r="G7542" s="125" t="s">
        <v>24</v>
      </c>
      <c r="H7542" s="126" t="n">
        <v>0.009</v>
      </c>
      <c r="I7542" s="127" t="n">
        <f aca="false">L7542</f>
        <v>3.82</v>
      </c>
      <c r="J7542" s="127" t="n">
        <f aca="false">M7542</f>
        <v>0.03</v>
      </c>
      <c r="L7542" s="108" t="n">
        <f aca="false">TRUNC(N7542-N7542*$O$2,2)</f>
        <v>3.82</v>
      </c>
      <c r="M7542" s="108" t="n">
        <f aca="false">TRUNC(O7542-O7542*$O$2,2)</f>
        <v>0.03</v>
      </c>
      <c r="N7542" s="0" t="s">
        <v>1673</v>
      </c>
      <c r="O7542" s="0" t="s">
        <v>1788</v>
      </c>
    </row>
    <row r="7543" customFormat="false" ht="12.75" hidden="false" customHeight="false" outlineLevel="0" collapsed="false">
      <c r="A7543" s="122" t="s">
        <v>1578</v>
      </c>
      <c r="B7543" s="123" t="n">
        <v>10517</v>
      </c>
      <c r="C7543" s="122" t="s">
        <v>50</v>
      </c>
      <c r="D7543" s="122" t="s">
        <v>1669</v>
      </c>
      <c r="E7543" s="124" t="s">
        <v>1642</v>
      </c>
      <c r="F7543" s="124"/>
      <c r="G7543" s="125" t="s">
        <v>1670</v>
      </c>
      <c r="H7543" s="126" t="n">
        <v>0.0008</v>
      </c>
      <c r="I7543" s="127" t="n">
        <f aca="false">L7543</f>
        <v>234.15</v>
      </c>
      <c r="J7543" s="127" t="n">
        <f aca="false">M7543</f>
        <v>0.18</v>
      </c>
      <c r="L7543" s="108" t="n">
        <f aca="false">TRUNC(N7543-N7543*$O$2,2)</f>
        <v>234.15</v>
      </c>
      <c r="M7543" s="108" t="n">
        <f aca="false">TRUNC(O7543-O7543*$O$2,2)</f>
        <v>0.18</v>
      </c>
      <c r="N7543" s="0" t="s">
        <v>1671</v>
      </c>
      <c r="O7543" s="0" t="s">
        <v>2402</v>
      </c>
    </row>
    <row r="7544" customFormat="false" ht="25.5" hidden="false" customHeight="false" outlineLevel="0" collapsed="false">
      <c r="A7544" s="122" t="s">
        <v>1578</v>
      </c>
      <c r="B7544" s="123" t="s">
        <v>1631</v>
      </c>
      <c r="C7544" s="122" t="s">
        <v>50</v>
      </c>
      <c r="D7544" s="122" t="s">
        <v>1632</v>
      </c>
      <c r="E7544" s="124" t="s">
        <v>1581</v>
      </c>
      <c r="F7544" s="124"/>
      <c r="G7544" s="125" t="s">
        <v>1633</v>
      </c>
      <c r="H7544" s="126" t="n">
        <v>0.0046</v>
      </c>
      <c r="I7544" s="127" t="n">
        <f aca="false">L7544</f>
        <v>9.48</v>
      </c>
      <c r="J7544" s="127" t="n">
        <f aca="false">M7544</f>
        <v>0.03</v>
      </c>
      <c r="L7544" s="108" t="n">
        <f aca="false">TRUNC(N7544-N7544*$O$2,2)</f>
        <v>9.48</v>
      </c>
      <c r="M7544" s="108" t="n">
        <f aca="false">TRUNC(O7544-O7544*$O$2,2)</f>
        <v>0.03</v>
      </c>
      <c r="N7544" s="0" t="s">
        <v>1634</v>
      </c>
      <c r="O7544" s="0" t="s">
        <v>1612</v>
      </c>
    </row>
    <row r="7545" customFormat="false" ht="12.75" hidden="false" customHeight="false" outlineLevel="0" collapsed="false">
      <c r="A7545" s="115"/>
      <c r="B7545" s="115"/>
      <c r="C7545" s="115"/>
      <c r="D7545" s="115"/>
      <c r="E7545" s="115"/>
      <c r="F7545" s="116"/>
      <c r="G7545" s="115"/>
      <c r="H7545" s="116"/>
      <c r="I7545" s="115"/>
      <c r="J7545" s="116"/>
      <c r="L7545" s="108"/>
      <c r="M7545" s="108" t="n">
        <f aca="false">TRUNC(O7545-O7545*$O$2,2)</f>
        <v>25.58</v>
      </c>
      <c r="N7545" s="0" t="s">
        <v>1574</v>
      </c>
      <c r="O7545" s="0" t="n">
        <v>32.78</v>
      </c>
    </row>
    <row r="7546" customFormat="false" ht="12.75" hidden="false" customHeight="false" outlineLevel="0" collapsed="false">
      <c r="A7546" s="115"/>
      <c r="B7546" s="115"/>
      <c r="C7546" s="115"/>
      <c r="D7546" s="115"/>
      <c r="E7546" s="115"/>
      <c r="F7546" s="116"/>
      <c r="G7546" s="115"/>
      <c r="H7546" s="117" t="s">
        <v>1575</v>
      </c>
      <c r="I7546" s="117"/>
      <c r="J7546" s="118" t="n">
        <f aca="false">M7546</f>
        <v>291.66</v>
      </c>
      <c r="L7546" s="108" t="n">
        <f aca="false">TRUNC(N7546-N7546*$O$2,2)</f>
        <v>0</v>
      </c>
      <c r="M7546" s="108" t="n">
        <f aca="false">TRUNC(O7546-O7546*$O$2,2)</f>
        <v>291.66</v>
      </c>
      <c r="N7546" s="0" t="n">
        <v>0</v>
      </c>
      <c r="O7546" s="0" t="n">
        <v>373.69</v>
      </c>
    </row>
    <row r="7547" customFormat="false" ht="13.5" hidden="false" customHeight="false" outlineLevel="0" collapsed="false">
      <c r="A7547" s="30"/>
      <c r="B7547" s="30"/>
      <c r="C7547" s="30"/>
      <c r="D7547" s="30"/>
      <c r="E7547" s="30"/>
      <c r="F7547" s="30"/>
      <c r="G7547" s="30"/>
      <c r="H7547" s="119"/>
      <c r="I7547" s="30"/>
      <c r="J7547" s="120"/>
      <c r="L7547" s="108"/>
      <c r="M7547" s="108" t="n">
        <f aca="false">TRUNC(O7547-O7547*$O$2,2)</f>
        <v>1458.32</v>
      </c>
      <c r="N7547" s="0" t="s">
        <v>1576</v>
      </c>
      <c r="O7547" s="0" t="n">
        <v>1868.45</v>
      </c>
    </row>
    <row r="7548" customFormat="false" ht="13.5" hidden="false" customHeight="false" outlineLevel="0" collapsed="false">
      <c r="A7548" s="121"/>
      <c r="B7548" s="121"/>
      <c r="C7548" s="121"/>
      <c r="D7548" s="121"/>
      <c r="E7548" s="121"/>
      <c r="F7548" s="121"/>
      <c r="G7548" s="121"/>
      <c r="H7548" s="121"/>
      <c r="I7548" s="121"/>
      <c r="J7548" s="121"/>
      <c r="L7548" s="108" t="n">
        <f aca="false">TRUNC(N7548-N7548*$O$2,2)</f>
        <v>0</v>
      </c>
      <c r="M7548" s="108" t="n">
        <f aca="false">TRUNC(O7548-O7548*$O$2,2)</f>
        <v>0</v>
      </c>
      <c r="N7548" s="0" t="n">
        <v>0</v>
      </c>
      <c r="O7548" s="0" t="n">
        <v>0</v>
      </c>
    </row>
    <row r="7549" customFormat="false" ht="15" hidden="false" customHeight="false" outlineLevel="0" collapsed="false">
      <c r="A7549" s="98" t="s">
        <v>1154</v>
      </c>
      <c r="B7549" s="99" t="s">
        <v>8</v>
      </c>
      <c r="C7549" s="98" t="s">
        <v>9</v>
      </c>
      <c r="D7549" s="98" t="s">
        <v>10</v>
      </c>
      <c r="E7549" s="100" t="s">
        <v>1565</v>
      </c>
      <c r="F7549" s="100"/>
      <c r="G7549" s="101" t="s">
        <v>11</v>
      </c>
      <c r="H7549" s="99" t="s">
        <v>12</v>
      </c>
      <c r="I7549" s="99" t="s">
        <v>13</v>
      </c>
      <c r="J7549" s="99" t="s">
        <v>15</v>
      </c>
      <c r="L7549" s="108"/>
      <c r="M7549" s="108"/>
    </row>
    <row r="7550" customFormat="false" ht="38.25" hidden="false" customHeight="false" outlineLevel="0" collapsed="false">
      <c r="A7550" s="102" t="s">
        <v>1566</v>
      </c>
      <c r="B7550" s="103" t="s">
        <v>1155</v>
      </c>
      <c r="C7550" s="102" t="s">
        <v>50</v>
      </c>
      <c r="D7550" s="102" t="s">
        <v>1156</v>
      </c>
      <c r="E7550" s="104" t="s">
        <v>3858</v>
      </c>
      <c r="F7550" s="104"/>
      <c r="G7550" s="105" t="s">
        <v>24</v>
      </c>
      <c r="H7550" s="106" t="n">
        <v>1</v>
      </c>
      <c r="I7550" s="107" t="n">
        <f aca="false">L7550</f>
        <v>140.73</v>
      </c>
      <c r="J7550" s="107" t="n">
        <f aca="false">M7550</f>
        <v>140.73</v>
      </c>
      <c r="L7550" s="108" t="n">
        <f aca="false">TRUNC(N7550-N7550*$O$2,2)</f>
        <v>140.73</v>
      </c>
      <c r="M7550" s="108" t="n">
        <f aca="false">TRUNC(O7550-O7550*$O$2,2)</f>
        <v>140.73</v>
      </c>
      <c r="N7550" s="0" t="n">
        <v>180.31</v>
      </c>
      <c r="O7550" s="0" t="n">
        <v>180.31</v>
      </c>
    </row>
    <row r="7551" customFormat="false" ht="15" hidden="false" customHeight="false" outlineLevel="0" collapsed="false">
      <c r="A7551" s="98"/>
      <c r="B7551" s="99" t="s">
        <v>8</v>
      </c>
      <c r="C7551" s="98" t="s">
        <v>9</v>
      </c>
      <c r="D7551" s="98" t="s">
        <v>10</v>
      </c>
      <c r="E7551" s="100" t="s">
        <v>1565</v>
      </c>
      <c r="F7551" s="100"/>
      <c r="G7551" s="101" t="s">
        <v>11</v>
      </c>
      <c r="H7551" s="99" t="s">
        <v>12</v>
      </c>
      <c r="I7551" s="99" t="s">
        <v>13</v>
      </c>
      <c r="J7551" s="99" t="s">
        <v>15</v>
      </c>
      <c r="L7551" s="108"/>
      <c r="M7551" s="108"/>
    </row>
    <row r="7552" customFormat="false" ht="25.5" hidden="false" customHeight="false" outlineLevel="0" collapsed="false">
      <c r="A7552" s="122" t="s">
        <v>1578</v>
      </c>
      <c r="B7552" s="123" t="s">
        <v>1744</v>
      </c>
      <c r="C7552" s="122" t="s">
        <v>50</v>
      </c>
      <c r="D7552" s="122" t="s">
        <v>1745</v>
      </c>
      <c r="E7552" s="124" t="s">
        <v>1609</v>
      </c>
      <c r="F7552" s="124"/>
      <c r="G7552" s="125" t="s">
        <v>1610</v>
      </c>
      <c r="H7552" s="126" t="n">
        <v>0.5</v>
      </c>
      <c r="I7552" s="127" t="n">
        <f aca="false">L7552</f>
        <v>14.93</v>
      </c>
      <c r="J7552" s="127" t="n">
        <f aca="false">M7552</f>
        <v>7.46</v>
      </c>
      <c r="L7552" s="108" t="n">
        <f aca="false">TRUNC(N7552-N7552*$O$2,2)</f>
        <v>14.93</v>
      </c>
      <c r="M7552" s="108" t="n">
        <f aca="false">TRUNC(O7552-O7552*$O$2,2)</f>
        <v>7.46</v>
      </c>
      <c r="N7552" s="0" t="s">
        <v>1746</v>
      </c>
      <c r="O7552" s="0" t="s">
        <v>3790</v>
      </c>
    </row>
    <row r="7553" customFormat="false" ht="38.25" hidden="false" customHeight="false" outlineLevel="0" collapsed="false">
      <c r="A7553" s="122" t="s">
        <v>1578</v>
      </c>
      <c r="B7553" s="123" t="n">
        <v>12802</v>
      </c>
      <c r="C7553" s="122" t="s">
        <v>50</v>
      </c>
      <c r="D7553" s="122" t="s">
        <v>1156</v>
      </c>
      <c r="E7553" s="124" t="s">
        <v>1581</v>
      </c>
      <c r="F7553" s="124"/>
      <c r="G7553" s="125" t="s">
        <v>765</v>
      </c>
      <c r="H7553" s="126" t="n">
        <v>1</v>
      </c>
      <c r="I7553" s="127" t="n">
        <f aca="false">L7553</f>
        <v>125.05</v>
      </c>
      <c r="J7553" s="127" t="n">
        <f aca="false">M7553</f>
        <v>125.05</v>
      </c>
      <c r="L7553" s="108" t="n">
        <f aca="false">TRUNC(N7553-N7553*$O$2,2)</f>
        <v>125.05</v>
      </c>
      <c r="M7553" s="108" t="n">
        <f aca="false">TRUNC(O7553-O7553*$O$2,2)</f>
        <v>125.05</v>
      </c>
      <c r="N7553" s="0" t="s">
        <v>3875</v>
      </c>
      <c r="O7553" s="0" t="s">
        <v>3875</v>
      </c>
    </row>
    <row r="7554" customFormat="false" ht="25.5" hidden="false" customHeight="false" outlineLevel="0" collapsed="false">
      <c r="A7554" s="109" t="s">
        <v>1566</v>
      </c>
      <c r="B7554" s="110" t="n">
        <v>10552</v>
      </c>
      <c r="C7554" s="109" t="s">
        <v>50</v>
      </c>
      <c r="D7554" s="109" t="s">
        <v>1734</v>
      </c>
      <c r="E7554" s="111" t="s">
        <v>1621</v>
      </c>
      <c r="F7554" s="111"/>
      <c r="G7554" s="112" t="s">
        <v>1610</v>
      </c>
      <c r="H7554" s="113" t="n">
        <v>0.5</v>
      </c>
      <c r="I7554" s="114" t="n">
        <f aca="false">L7554</f>
        <v>2.84</v>
      </c>
      <c r="J7554" s="114" t="n">
        <f aca="false">M7554</f>
        <v>1.42</v>
      </c>
      <c r="L7554" s="108" t="n">
        <f aca="false">TRUNC(N7554-N7554*$O$2,2)</f>
        <v>2.84</v>
      </c>
      <c r="M7554" s="108" t="n">
        <f aca="false">TRUNC(O7554-O7554*$O$2,2)</f>
        <v>1.42</v>
      </c>
      <c r="N7554" s="0" t="s">
        <v>1735</v>
      </c>
      <c r="O7554" s="0" t="s">
        <v>3789</v>
      </c>
    </row>
    <row r="7555" customFormat="false" ht="25.5" hidden="false" customHeight="false" outlineLevel="0" collapsed="false">
      <c r="A7555" s="122" t="s">
        <v>1578</v>
      </c>
      <c r="B7555" s="123" t="s">
        <v>1616</v>
      </c>
      <c r="C7555" s="122" t="s">
        <v>50</v>
      </c>
      <c r="D7555" s="122" t="s">
        <v>1617</v>
      </c>
      <c r="E7555" s="124" t="s">
        <v>1609</v>
      </c>
      <c r="F7555" s="124"/>
      <c r="G7555" s="125" t="s">
        <v>1610</v>
      </c>
      <c r="H7555" s="126" t="n">
        <v>0.5</v>
      </c>
      <c r="I7555" s="127" t="n">
        <f aca="false">L7555</f>
        <v>10.65</v>
      </c>
      <c r="J7555" s="127" t="n">
        <f aca="false">M7555</f>
        <v>5.32</v>
      </c>
      <c r="L7555" s="108" t="n">
        <f aca="false">TRUNC(N7555-N7555*$O$2,2)</f>
        <v>10.65</v>
      </c>
      <c r="M7555" s="108" t="n">
        <f aca="false">TRUNC(O7555-O7555*$O$2,2)</f>
        <v>5.32</v>
      </c>
      <c r="N7555" s="0" t="s">
        <v>1618</v>
      </c>
      <c r="O7555" s="0" t="s">
        <v>3133</v>
      </c>
    </row>
    <row r="7556" customFormat="false" ht="25.5" hidden="false" customHeight="false" outlineLevel="0" collapsed="false">
      <c r="A7556" s="109" t="s">
        <v>1566</v>
      </c>
      <c r="B7556" s="110" t="n">
        <v>10549</v>
      </c>
      <c r="C7556" s="109" t="s">
        <v>50</v>
      </c>
      <c r="D7556" s="109" t="s">
        <v>1620</v>
      </c>
      <c r="E7556" s="111" t="s">
        <v>1621</v>
      </c>
      <c r="F7556" s="111"/>
      <c r="G7556" s="112" t="s">
        <v>1610</v>
      </c>
      <c r="H7556" s="113" t="n">
        <v>0.5</v>
      </c>
      <c r="I7556" s="114" t="n">
        <f aca="false">L7556</f>
        <v>2.95</v>
      </c>
      <c r="J7556" s="114" t="n">
        <f aca="false">M7556</f>
        <v>1.47</v>
      </c>
      <c r="L7556" s="108" t="n">
        <f aca="false">TRUNC(N7556-N7556*$O$2,2)</f>
        <v>2.95</v>
      </c>
      <c r="M7556" s="108" t="n">
        <f aca="false">TRUNC(O7556-O7556*$O$2,2)</f>
        <v>1.47</v>
      </c>
      <c r="N7556" s="0" t="s">
        <v>1622</v>
      </c>
      <c r="O7556" s="0" t="s">
        <v>2421</v>
      </c>
    </row>
    <row r="7557" customFormat="false" ht="13.9" hidden="false" customHeight="true" outlineLevel="0" collapsed="false">
      <c r="A7557" s="134" t="s">
        <v>1630</v>
      </c>
      <c r="B7557" s="134"/>
      <c r="C7557" s="134"/>
      <c r="D7557" s="134"/>
      <c r="E7557" s="134"/>
      <c r="F7557" s="134"/>
      <c r="G7557" s="134"/>
      <c r="H7557" s="134"/>
      <c r="I7557" s="134"/>
      <c r="J7557" s="134"/>
      <c r="L7557" s="108" t="n">
        <f aca="false">TRUNC(N7557-N7557*$O$2,2)</f>
        <v>0</v>
      </c>
      <c r="M7557" s="108" t="n">
        <f aca="false">TRUNC(O7557-O7557*$O$2,2)</f>
        <v>0</v>
      </c>
      <c r="N7557" s="0" t="n">
        <v>0</v>
      </c>
      <c r="O7557" s="0" t="n">
        <v>0</v>
      </c>
    </row>
    <row r="7558" customFormat="false" ht="15" hidden="false" customHeight="false" outlineLevel="0" collapsed="false">
      <c r="A7558" s="98"/>
      <c r="B7558" s="99" t="s">
        <v>8</v>
      </c>
      <c r="C7558" s="98" t="s">
        <v>9</v>
      </c>
      <c r="D7558" s="98" t="s">
        <v>10</v>
      </c>
      <c r="E7558" s="100" t="s">
        <v>1565</v>
      </c>
      <c r="F7558" s="100"/>
      <c r="G7558" s="101" t="s">
        <v>11</v>
      </c>
      <c r="H7558" s="99" t="s">
        <v>12</v>
      </c>
      <c r="I7558" s="99" t="s">
        <v>13</v>
      </c>
      <c r="J7558" s="99" t="s">
        <v>15</v>
      </c>
      <c r="L7558" s="108"/>
      <c r="M7558" s="108"/>
    </row>
    <row r="7559" customFormat="false" ht="25.5" hidden="false" customHeight="false" outlineLevel="0" collapsed="false">
      <c r="A7559" s="122" t="s">
        <v>1578</v>
      </c>
      <c r="B7559" s="123" t="n">
        <v>10761</v>
      </c>
      <c r="C7559" s="122" t="s">
        <v>50</v>
      </c>
      <c r="D7559" s="122" t="s">
        <v>1641</v>
      </c>
      <c r="E7559" s="124" t="s">
        <v>1642</v>
      </c>
      <c r="F7559" s="124"/>
      <c r="G7559" s="125" t="s">
        <v>24</v>
      </c>
      <c r="H7559" s="126" t="n">
        <v>0.1018</v>
      </c>
      <c r="I7559" s="127" t="n">
        <f aca="false">L7559</f>
        <v>3.9</v>
      </c>
      <c r="J7559" s="127" t="n">
        <f aca="false">M7559</f>
        <v>0.39</v>
      </c>
      <c r="L7559" s="108" t="n">
        <f aca="false">TRUNC(N7559-N7559*$O$2,2)</f>
        <v>3.9</v>
      </c>
      <c r="M7559" s="108" t="n">
        <f aca="false">TRUNC(O7559-O7559*$O$2,2)</f>
        <v>0.39</v>
      </c>
      <c r="N7559" s="0" t="s">
        <v>1643</v>
      </c>
      <c r="O7559" s="0" t="s">
        <v>2132</v>
      </c>
    </row>
    <row r="7560" customFormat="false" ht="12.75" hidden="false" customHeight="false" outlineLevel="0" collapsed="false">
      <c r="A7560" s="122" t="s">
        <v>1578</v>
      </c>
      <c r="B7560" s="123" t="n">
        <v>4729</v>
      </c>
      <c r="C7560" s="122" t="s">
        <v>50</v>
      </c>
      <c r="D7560" s="122" t="s">
        <v>1636</v>
      </c>
      <c r="E7560" s="124" t="s">
        <v>1581</v>
      </c>
      <c r="F7560" s="124"/>
      <c r="G7560" s="125" t="s">
        <v>24</v>
      </c>
      <c r="H7560" s="126" t="n">
        <v>5E-005</v>
      </c>
      <c r="I7560" s="127" t="n">
        <f aca="false">L7560</f>
        <v>24.58</v>
      </c>
      <c r="J7560" s="127" t="n">
        <f aca="false">M7560</f>
        <v>0</v>
      </c>
      <c r="L7560" s="108" t="n">
        <f aca="false">TRUNC(N7560-N7560*$O$2,2)</f>
        <v>24.58</v>
      </c>
      <c r="M7560" s="108" t="n">
        <f aca="false">TRUNC(O7560-O7560*$O$2,2)</f>
        <v>0</v>
      </c>
      <c r="N7560" s="0" t="s">
        <v>1637</v>
      </c>
      <c r="O7560" s="0" t="s">
        <v>1635</v>
      </c>
    </row>
    <row r="7561" customFormat="false" ht="12.75" hidden="false" customHeight="false" outlineLevel="0" collapsed="false">
      <c r="A7561" s="122" t="s">
        <v>1578</v>
      </c>
      <c r="B7561" s="123" t="n">
        <v>10599</v>
      </c>
      <c r="C7561" s="122" t="s">
        <v>50</v>
      </c>
      <c r="D7561" s="122" t="s">
        <v>1648</v>
      </c>
      <c r="E7561" s="124" t="s">
        <v>1581</v>
      </c>
      <c r="F7561" s="124"/>
      <c r="G7561" s="125" t="s">
        <v>24</v>
      </c>
      <c r="H7561" s="126" t="n">
        <v>0.0018</v>
      </c>
      <c r="I7561" s="127" t="n">
        <f aca="false">L7561</f>
        <v>14.04</v>
      </c>
      <c r="J7561" s="127" t="n">
        <f aca="false">M7561</f>
        <v>0.02</v>
      </c>
      <c r="L7561" s="108" t="n">
        <f aca="false">TRUNC(N7561-N7561*$O$2,2)</f>
        <v>14.04</v>
      </c>
      <c r="M7561" s="108" t="n">
        <f aca="false">TRUNC(O7561-O7561*$O$2,2)</f>
        <v>0.02</v>
      </c>
      <c r="N7561" s="0" t="s">
        <v>1649</v>
      </c>
      <c r="O7561" s="0" t="s">
        <v>1893</v>
      </c>
    </row>
    <row r="7562" customFormat="false" ht="38.25" hidden="false" customHeight="false" outlineLevel="0" collapsed="false">
      <c r="A7562" s="122" t="s">
        <v>1578</v>
      </c>
      <c r="B7562" s="123" t="n">
        <v>12802</v>
      </c>
      <c r="C7562" s="122" t="s">
        <v>50</v>
      </c>
      <c r="D7562" s="122" t="s">
        <v>1156</v>
      </c>
      <c r="E7562" s="124" t="s">
        <v>1581</v>
      </c>
      <c r="F7562" s="124"/>
      <c r="G7562" s="125" t="s">
        <v>765</v>
      </c>
      <c r="H7562" s="126" t="n">
        <v>1</v>
      </c>
      <c r="I7562" s="127" t="n">
        <f aca="false">L7562</f>
        <v>125.05</v>
      </c>
      <c r="J7562" s="127" t="n">
        <f aca="false">M7562</f>
        <v>125.05</v>
      </c>
      <c r="L7562" s="108" t="n">
        <f aca="false">TRUNC(N7562-N7562*$O$2,2)</f>
        <v>125.05</v>
      </c>
      <c r="M7562" s="108" t="n">
        <f aca="false">TRUNC(O7562-O7562*$O$2,2)</f>
        <v>125.05</v>
      </c>
      <c r="N7562" s="0" t="s">
        <v>3875</v>
      </c>
      <c r="O7562" s="0" t="s">
        <v>3875</v>
      </c>
    </row>
    <row r="7563" customFormat="false" ht="12.75" hidden="false" customHeight="false" outlineLevel="0" collapsed="false">
      <c r="A7563" s="122" t="s">
        <v>1578</v>
      </c>
      <c r="B7563" s="123" t="n">
        <v>10517</v>
      </c>
      <c r="C7563" s="122" t="s">
        <v>50</v>
      </c>
      <c r="D7563" s="122" t="s">
        <v>1669</v>
      </c>
      <c r="E7563" s="124" t="s">
        <v>1642</v>
      </c>
      <c r="F7563" s="124"/>
      <c r="G7563" s="125" t="s">
        <v>1670</v>
      </c>
      <c r="H7563" s="126" t="n">
        <v>0.0004</v>
      </c>
      <c r="I7563" s="127" t="n">
        <f aca="false">L7563</f>
        <v>234.15</v>
      </c>
      <c r="J7563" s="127" t="n">
        <f aca="false">M7563</f>
        <v>0.09</v>
      </c>
      <c r="L7563" s="108" t="n">
        <f aca="false">TRUNC(N7563-N7563*$O$2,2)</f>
        <v>234.15</v>
      </c>
      <c r="M7563" s="108" t="n">
        <f aca="false">TRUNC(O7563-O7563*$O$2,2)</f>
        <v>0.09</v>
      </c>
      <c r="N7563" s="0" t="s">
        <v>1671</v>
      </c>
      <c r="O7563" s="0" t="s">
        <v>2284</v>
      </c>
    </row>
    <row r="7564" customFormat="false" ht="12.75" hidden="false" customHeight="false" outlineLevel="0" collapsed="false">
      <c r="A7564" s="122" t="s">
        <v>1578</v>
      </c>
      <c r="B7564" s="123" t="n">
        <v>10596</v>
      </c>
      <c r="C7564" s="122" t="s">
        <v>50</v>
      </c>
      <c r="D7564" s="122" t="s">
        <v>1672</v>
      </c>
      <c r="E7564" s="124" t="s">
        <v>1581</v>
      </c>
      <c r="F7564" s="124"/>
      <c r="G7564" s="125" t="s">
        <v>24</v>
      </c>
      <c r="H7564" s="126" t="n">
        <v>0.0045</v>
      </c>
      <c r="I7564" s="127" t="n">
        <f aca="false">L7564</f>
        <v>3.82</v>
      </c>
      <c r="J7564" s="127" t="n">
        <f aca="false">M7564</f>
        <v>0.01</v>
      </c>
      <c r="L7564" s="108" t="n">
        <f aca="false">TRUNC(N7564-N7564*$O$2,2)</f>
        <v>3.82</v>
      </c>
      <c r="M7564" s="108" t="n">
        <f aca="false">TRUNC(O7564-O7564*$O$2,2)</f>
        <v>0.01</v>
      </c>
      <c r="N7564" s="0" t="s">
        <v>1673</v>
      </c>
      <c r="O7564" s="0" t="s">
        <v>1678</v>
      </c>
    </row>
    <row r="7565" customFormat="false" ht="12.75" hidden="false" customHeight="false" outlineLevel="0" collapsed="false">
      <c r="A7565" s="122" t="s">
        <v>1578</v>
      </c>
      <c r="B7565" s="123" t="n">
        <v>10579</v>
      </c>
      <c r="C7565" s="122" t="s">
        <v>50</v>
      </c>
      <c r="D7565" s="122" t="s">
        <v>1818</v>
      </c>
      <c r="E7565" s="124" t="s">
        <v>1581</v>
      </c>
      <c r="F7565" s="124"/>
      <c r="G7565" s="125" t="s">
        <v>24</v>
      </c>
      <c r="H7565" s="126" t="n">
        <v>0.0001</v>
      </c>
      <c r="I7565" s="127" t="n">
        <f aca="false">L7565</f>
        <v>20.98</v>
      </c>
      <c r="J7565" s="127" t="n">
        <f aca="false">M7565</f>
        <v>0</v>
      </c>
      <c r="L7565" s="108" t="n">
        <f aca="false">TRUNC(N7565-N7565*$O$2,2)</f>
        <v>20.98</v>
      </c>
      <c r="M7565" s="108" t="n">
        <f aca="false">TRUNC(O7565-O7565*$O$2,2)</f>
        <v>0</v>
      </c>
      <c r="N7565" s="0" t="s">
        <v>1819</v>
      </c>
      <c r="O7565" s="0" t="s">
        <v>1635</v>
      </c>
    </row>
    <row r="7566" customFormat="false" ht="25.5" hidden="false" customHeight="false" outlineLevel="0" collapsed="false">
      <c r="A7566" s="122" t="s">
        <v>1578</v>
      </c>
      <c r="B7566" s="123" t="s">
        <v>1659</v>
      </c>
      <c r="C7566" s="122" t="s">
        <v>50</v>
      </c>
      <c r="D7566" s="122" t="s">
        <v>1660</v>
      </c>
      <c r="E7566" s="124" t="s">
        <v>1581</v>
      </c>
      <c r="F7566" s="124"/>
      <c r="G7566" s="125" t="s">
        <v>1633</v>
      </c>
      <c r="H7566" s="126" t="n">
        <v>0.00075</v>
      </c>
      <c r="I7566" s="127" t="n">
        <f aca="false">L7566</f>
        <v>50.57</v>
      </c>
      <c r="J7566" s="127" t="n">
        <f aca="false">M7566</f>
        <v>0.03</v>
      </c>
      <c r="L7566" s="108" t="n">
        <f aca="false">TRUNC(N7566-N7566*$O$2,2)</f>
        <v>50.57</v>
      </c>
      <c r="M7566" s="108" t="n">
        <f aca="false">TRUNC(O7566-O7566*$O$2,2)</f>
        <v>0.03</v>
      </c>
      <c r="N7566" s="0" t="s">
        <v>1661</v>
      </c>
      <c r="O7566" s="0" t="s">
        <v>1788</v>
      </c>
    </row>
    <row r="7567" customFormat="false" ht="12.75" hidden="false" customHeight="false" outlineLevel="0" collapsed="false">
      <c r="A7567" s="122" t="s">
        <v>1578</v>
      </c>
      <c r="B7567" s="123" t="n">
        <v>2378</v>
      </c>
      <c r="C7567" s="122" t="s">
        <v>50</v>
      </c>
      <c r="D7567" s="122" t="s">
        <v>1657</v>
      </c>
      <c r="E7567" s="124" t="s">
        <v>1581</v>
      </c>
      <c r="F7567" s="124"/>
      <c r="G7567" s="125" t="s">
        <v>24</v>
      </c>
      <c r="H7567" s="126" t="n">
        <v>0.07975</v>
      </c>
      <c r="I7567" s="127" t="n">
        <f aca="false">L7567</f>
        <v>3.51</v>
      </c>
      <c r="J7567" s="127" t="n">
        <f aca="false">M7567</f>
        <v>0.27</v>
      </c>
      <c r="L7567" s="108" t="n">
        <f aca="false">TRUNC(N7567-N7567*$O$2,2)</f>
        <v>3.51</v>
      </c>
      <c r="M7567" s="108" t="n">
        <f aca="false">TRUNC(O7567-O7567*$O$2,2)</f>
        <v>0.27</v>
      </c>
      <c r="N7567" s="0" t="s">
        <v>1658</v>
      </c>
      <c r="O7567" s="0" t="s">
        <v>1889</v>
      </c>
    </row>
    <row r="7568" customFormat="false" ht="12.75" hidden="false" customHeight="false" outlineLevel="0" collapsed="false">
      <c r="A7568" s="122" t="s">
        <v>1578</v>
      </c>
      <c r="B7568" s="123" t="n">
        <v>1651</v>
      </c>
      <c r="C7568" s="122" t="s">
        <v>50</v>
      </c>
      <c r="D7568" s="122" t="s">
        <v>1638</v>
      </c>
      <c r="E7568" s="124" t="s">
        <v>1581</v>
      </c>
      <c r="F7568" s="124"/>
      <c r="G7568" s="125" t="s">
        <v>1639</v>
      </c>
      <c r="H7568" s="126" t="n">
        <v>0.0008</v>
      </c>
      <c r="I7568" s="127" t="n">
        <f aca="false">L7568</f>
        <v>4.95</v>
      </c>
      <c r="J7568" s="127" t="n">
        <f aca="false">M7568</f>
        <v>0</v>
      </c>
      <c r="L7568" s="108" t="n">
        <f aca="false">TRUNC(N7568-N7568*$O$2,2)</f>
        <v>4.95</v>
      </c>
      <c r="M7568" s="108" t="n">
        <f aca="false">TRUNC(O7568-O7568*$O$2,2)</f>
        <v>0</v>
      </c>
      <c r="N7568" s="0" t="s">
        <v>1640</v>
      </c>
      <c r="O7568" s="0" t="s">
        <v>1635</v>
      </c>
    </row>
    <row r="7569" customFormat="false" ht="12.75" hidden="false" customHeight="false" outlineLevel="0" collapsed="false">
      <c r="A7569" s="122" t="s">
        <v>1578</v>
      </c>
      <c r="B7569" s="123" t="n">
        <v>10788</v>
      </c>
      <c r="C7569" s="122" t="s">
        <v>50</v>
      </c>
      <c r="D7569" s="122" t="s">
        <v>1650</v>
      </c>
      <c r="E7569" s="124" t="s">
        <v>1581</v>
      </c>
      <c r="F7569" s="124"/>
      <c r="G7569" s="125" t="s">
        <v>24</v>
      </c>
      <c r="H7569" s="126" t="n">
        <v>0.0001</v>
      </c>
      <c r="I7569" s="127" t="n">
        <f aca="false">L7569</f>
        <v>28.8</v>
      </c>
      <c r="J7569" s="127" t="n">
        <f aca="false">M7569</f>
        <v>0</v>
      </c>
      <c r="L7569" s="108" t="n">
        <f aca="false">TRUNC(N7569-N7569*$O$2,2)</f>
        <v>28.8</v>
      </c>
      <c r="M7569" s="108" t="n">
        <f aca="false">TRUNC(O7569-O7569*$O$2,2)</f>
        <v>0</v>
      </c>
      <c r="N7569" s="0" t="s">
        <v>1651</v>
      </c>
      <c r="O7569" s="0" t="s">
        <v>1635</v>
      </c>
    </row>
    <row r="7570" customFormat="false" ht="25.5" hidden="false" customHeight="false" outlineLevel="0" collapsed="false">
      <c r="A7570" s="122" t="s">
        <v>1578</v>
      </c>
      <c r="B7570" s="123" t="s">
        <v>1631</v>
      </c>
      <c r="C7570" s="122" t="s">
        <v>50</v>
      </c>
      <c r="D7570" s="122" t="s">
        <v>1632</v>
      </c>
      <c r="E7570" s="124" t="s">
        <v>1581</v>
      </c>
      <c r="F7570" s="124"/>
      <c r="G7570" s="125" t="s">
        <v>1633</v>
      </c>
      <c r="H7570" s="126" t="n">
        <v>0.0023</v>
      </c>
      <c r="I7570" s="127" t="n">
        <f aca="false">L7570</f>
        <v>9.48</v>
      </c>
      <c r="J7570" s="127" t="n">
        <f aca="false">M7570</f>
        <v>0.01</v>
      </c>
      <c r="L7570" s="108" t="n">
        <f aca="false">TRUNC(N7570-N7570*$O$2,2)</f>
        <v>9.48</v>
      </c>
      <c r="M7570" s="108" t="n">
        <f aca="false">TRUNC(O7570-O7570*$O$2,2)</f>
        <v>0.01</v>
      </c>
      <c r="N7570" s="0" t="s">
        <v>1634</v>
      </c>
      <c r="O7570" s="0" t="s">
        <v>1678</v>
      </c>
    </row>
    <row r="7571" customFormat="false" ht="12.75" hidden="false" customHeight="false" outlineLevel="0" collapsed="false">
      <c r="A7571" s="122" t="s">
        <v>1578</v>
      </c>
      <c r="B7571" s="123" t="n">
        <v>10362</v>
      </c>
      <c r="C7571" s="122" t="s">
        <v>50</v>
      </c>
      <c r="D7571" s="122" t="s">
        <v>1674</v>
      </c>
      <c r="E7571" s="124" t="s">
        <v>1642</v>
      </c>
      <c r="F7571" s="124"/>
      <c r="G7571" s="125" t="s">
        <v>24</v>
      </c>
      <c r="H7571" s="126" t="n">
        <v>0.0045</v>
      </c>
      <c r="I7571" s="127" t="n">
        <f aca="false">L7571</f>
        <v>9.78</v>
      </c>
      <c r="J7571" s="127" t="n">
        <f aca="false">M7571</f>
        <v>0.03</v>
      </c>
      <c r="L7571" s="108" t="n">
        <f aca="false">TRUNC(N7571-N7571*$O$2,2)</f>
        <v>9.78</v>
      </c>
      <c r="M7571" s="108" t="n">
        <f aca="false">TRUNC(O7571-O7571*$O$2,2)</f>
        <v>0.03</v>
      </c>
      <c r="N7571" s="0" t="s">
        <v>1675</v>
      </c>
      <c r="O7571" s="0" t="s">
        <v>1612</v>
      </c>
    </row>
    <row r="7572" customFormat="false" ht="12.75" hidden="false" customHeight="false" outlineLevel="0" collapsed="false">
      <c r="A7572" s="122" t="s">
        <v>1578</v>
      </c>
      <c r="B7572" s="123" t="n">
        <v>158</v>
      </c>
      <c r="C7572" s="122" t="s">
        <v>50</v>
      </c>
      <c r="D7572" s="122" t="s">
        <v>1676</v>
      </c>
      <c r="E7572" s="124" t="s">
        <v>1581</v>
      </c>
      <c r="F7572" s="124"/>
      <c r="G7572" s="125" t="s">
        <v>24</v>
      </c>
      <c r="H7572" s="126" t="n">
        <v>0.1018</v>
      </c>
      <c r="I7572" s="127" t="n">
        <f aca="false">L7572</f>
        <v>10.92</v>
      </c>
      <c r="J7572" s="127" t="n">
        <f aca="false">M7572</f>
        <v>1.1</v>
      </c>
      <c r="L7572" s="108" t="n">
        <f aca="false">TRUNC(N7572-N7572*$O$2,2)</f>
        <v>10.92</v>
      </c>
      <c r="M7572" s="108" t="n">
        <f aca="false">TRUNC(O7572-O7572*$O$2,2)</f>
        <v>1.1</v>
      </c>
      <c r="N7572" s="0" t="s">
        <v>1677</v>
      </c>
      <c r="O7572" s="0" t="s">
        <v>3248</v>
      </c>
    </row>
    <row r="7573" customFormat="false" ht="25.5" hidden="false" customHeight="false" outlineLevel="0" collapsed="false">
      <c r="A7573" s="122" t="s">
        <v>1578</v>
      </c>
      <c r="B7573" s="123" t="s">
        <v>1744</v>
      </c>
      <c r="C7573" s="122" t="s">
        <v>50</v>
      </c>
      <c r="D7573" s="122" t="s">
        <v>1745</v>
      </c>
      <c r="E7573" s="124" t="s">
        <v>1609</v>
      </c>
      <c r="F7573" s="124"/>
      <c r="G7573" s="125" t="s">
        <v>1610</v>
      </c>
      <c r="H7573" s="126" t="n">
        <v>0.5</v>
      </c>
      <c r="I7573" s="127" t="n">
        <f aca="false">L7573</f>
        <v>14.93</v>
      </c>
      <c r="J7573" s="127" t="n">
        <f aca="false">M7573</f>
        <v>7.46</v>
      </c>
      <c r="L7573" s="108" t="n">
        <f aca="false">TRUNC(N7573-N7573*$O$2,2)</f>
        <v>14.93</v>
      </c>
      <c r="M7573" s="108" t="n">
        <f aca="false">TRUNC(O7573-O7573*$O$2,2)</f>
        <v>7.46</v>
      </c>
      <c r="N7573" s="0" t="s">
        <v>1746</v>
      </c>
      <c r="O7573" s="0" t="s">
        <v>3790</v>
      </c>
    </row>
    <row r="7574" customFormat="false" ht="12.75" hidden="false" customHeight="false" outlineLevel="0" collapsed="false">
      <c r="A7574" s="122" t="s">
        <v>1578</v>
      </c>
      <c r="B7574" s="123" t="n">
        <v>941</v>
      </c>
      <c r="C7574" s="122" t="s">
        <v>50</v>
      </c>
      <c r="D7574" s="122" t="s">
        <v>1652</v>
      </c>
      <c r="E7574" s="124" t="s">
        <v>1581</v>
      </c>
      <c r="F7574" s="124"/>
      <c r="G7574" s="125" t="s">
        <v>24</v>
      </c>
      <c r="H7574" s="126" t="n">
        <v>0.0015</v>
      </c>
      <c r="I7574" s="127" t="n">
        <f aca="false">L7574</f>
        <v>148.56</v>
      </c>
      <c r="J7574" s="127" t="n">
        <f aca="false">M7574</f>
        <v>0.21</v>
      </c>
      <c r="L7574" s="108" t="n">
        <f aca="false">TRUNC(N7574-N7574*$O$2,2)</f>
        <v>148.56</v>
      </c>
      <c r="M7574" s="108" t="n">
        <f aca="false">TRUNC(O7574-O7574*$O$2,2)</f>
        <v>0.21</v>
      </c>
      <c r="N7574" s="0" t="s">
        <v>1653</v>
      </c>
      <c r="O7574" s="0" t="s">
        <v>1980</v>
      </c>
    </row>
    <row r="7575" customFormat="false" ht="12.75" hidden="false" customHeight="false" outlineLevel="0" collapsed="false">
      <c r="A7575" s="122" t="s">
        <v>1578</v>
      </c>
      <c r="B7575" s="123" t="n">
        <v>11240</v>
      </c>
      <c r="C7575" s="122" t="s">
        <v>50</v>
      </c>
      <c r="D7575" s="122" t="s">
        <v>1782</v>
      </c>
      <c r="E7575" s="124" t="s">
        <v>1581</v>
      </c>
      <c r="F7575" s="124"/>
      <c r="G7575" s="125" t="s">
        <v>24</v>
      </c>
      <c r="H7575" s="126" t="n">
        <v>0.0001</v>
      </c>
      <c r="I7575" s="127" t="n">
        <f aca="false">L7575</f>
        <v>37.22</v>
      </c>
      <c r="J7575" s="127" t="n">
        <f aca="false">M7575</f>
        <v>0</v>
      </c>
      <c r="L7575" s="108" t="n">
        <f aca="false">TRUNC(N7575-N7575*$O$2,2)</f>
        <v>37.22</v>
      </c>
      <c r="M7575" s="108" t="n">
        <f aca="false">TRUNC(O7575-O7575*$O$2,2)</f>
        <v>0</v>
      </c>
      <c r="N7575" s="0" t="s">
        <v>1783</v>
      </c>
      <c r="O7575" s="0" t="s">
        <v>1635</v>
      </c>
    </row>
    <row r="7576" customFormat="false" ht="25.5" hidden="false" customHeight="false" outlineLevel="0" collapsed="false">
      <c r="A7576" s="122" t="s">
        <v>1578</v>
      </c>
      <c r="B7576" s="123" t="s">
        <v>1664</v>
      </c>
      <c r="C7576" s="122" t="s">
        <v>50</v>
      </c>
      <c r="D7576" s="122" t="s">
        <v>1665</v>
      </c>
      <c r="E7576" s="124" t="s">
        <v>1581</v>
      </c>
      <c r="F7576" s="124"/>
      <c r="G7576" s="125" t="s">
        <v>24</v>
      </c>
      <c r="H7576" s="126" t="n">
        <v>0.0002</v>
      </c>
      <c r="I7576" s="127" t="n">
        <f aca="false">L7576</f>
        <v>13.69</v>
      </c>
      <c r="J7576" s="127" t="n">
        <f aca="false">M7576</f>
        <v>0</v>
      </c>
      <c r="L7576" s="108" t="n">
        <f aca="false">TRUNC(N7576-N7576*$O$2,2)</f>
        <v>13.69</v>
      </c>
      <c r="M7576" s="108" t="n">
        <f aca="false">TRUNC(O7576-O7576*$O$2,2)</f>
        <v>0</v>
      </c>
      <c r="N7576" s="0" t="s">
        <v>1666</v>
      </c>
      <c r="O7576" s="0" t="s">
        <v>1635</v>
      </c>
    </row>
    <row r="7577" customFormat="false" ht="12.75" hidden="false" customHeight="false" outlineLevel="0" collapsed="false">
      <c r="A7577" s="122" t="s">
        <v>1578</v>
      </c>
      <c r="B7577" s="123" t="n">
        <v>10492</v>
      </c>
      <c r="C7577" s="122" t="s">
        <v>50</v>
      </c>
      <c r="D7577" s="122" t="s">
        <v>1662</v>
      </c>
      <c r="E7577" s="124" t="s">
        <v>1581</v>
      </c>
      <c r="F7577" s="124"/>
      <c r="G7577" s="125" t="s">
        <v>24</v>
      </c>
      <c r="H7577" s="126" t="n">
        <v>0.0045</v>
      </c>
      <c r="I7577" s="127" t="n">
        <f aca="false">L7577</f>
        <v>148.29</v>
      </c>
      <c r="J7577" s="127" t="n">
        <f aca="false">M7577</f>
        <v>0.66</v>
      </c>
      <c r="L7577" s="108" t="n">
        <f aca="false">TRUNC(N7577-N7577*$O$2,2)</f>
        <v>148.29</v>
      </c>
      <c r="M7577" s="108" t="n">
        <f aca="false">TRUNC(O7577-O7577*$O$2,2)</f>
        <v>0.66</v>
      </c>
      <c r="N7577" s="0" t="s">
        <v>1663</v>
      </c>
      <c r="O7577" s="0" t="s">
        <v>1955</v>
      </c>
    </row>
    <row r="7578" customFormat="false" ht="25.5" hidden="false" customHeight="false" outlineLevel="0" collapsed="false">
      <c r="A7578" s="122" t="s">
        <v>1578</v>
      </c>
      <c r="B7578" s="123" t="s">
        <v>1654</v>
      </c>
      <c r="C7578" s="122" t="s">
        <v>50</v>
      </c>
      <c r="D7578" s="122" t="s">
        <v>1655</v>
      </c>
      <c r="E7578" s="124" t="s">
        <v>1581</v>
      </c>
      <c r="F7578" s="124"/>
      <c r="G7578" s="125" t="s">
        <v>24</v>
      </c>
      <c r="H7578" s="126" t="n">
        <v>0.0006</v>
      </c>
      <c r="I7578" s="127" t="n">
        <f aca="false">L7578</f>
        <v>10.53</v>
      </c>
      <c r="J7578" s="127" t="n">
        <f aca="false">M7578</f>
        <v>0</v>
      </c>
      <c r="L7578" s="108" t="n">
        <f aca="false">TRUNC(N7578-N7578*$O$2,2)</f>
        <v>10.53</v>
      </c>
      <c r="M7578" s="108" t="n">
        <f aca="false">TRUNC(O7578-O7578*$O$2,2)</f>
        <v>0</v>
      </c>
      <c r="N7578" s="0" t="s">
        <v>1656</v>
      </c>
      <c r="O7578" s="0" t="s">
        <v>1635</v>
      </c>
    </row>
    <row r="7579" customFormat="false" ht="12.75" hidden="false" customHeight="false" outlineLevel="0" collapsed="false">
      <c r="A7579" s="122" t="s">
        <v>1578</v>
      </c>
      <c r="B7579" s="123" t="n">
        <v>4728</v>
      </c>
      <c r="C7579" s="122" t="s">
        <v>50</v>
      </c>
      <c r="D7579" s="122" t="s">
        <v>1667</v>
      </c>
      <c r="E7579" s="124" t="s">
        <v>1581</v>
      </c>
      <c r="F7579" s="124"/>
      <c r="G7579" s="125" t="s">
        <v>24</v>
      </c>
      <c r="H7579" s="126" t="n">
        <v>0.00015</v>
      </c>
      <c r="I7579" s="127" t="n">
        <f aca="false">L7579</f>
        <v>14.5</v>
      </c>
      <c r="J7579" s="127" t="n">
        <f aca="false">M7579</f>
        <v>0</v>
      </c>
      <c r="L7579" s="108" t="n">
        <f aca="false">TRUNC(N7579-N7579*$O$2,2)</f>
        <v>14.5</v>
      </c>
      <c r="M7579" s="108" t="n">
        <f aca="false">TRUNC(O7579-O7579*$O$2,2)</f>
        <v>0</v>
      </c>
      <c r="N7579" s="0" t="s">
        <v>1668</v>
      </c>
      <c r="O7579" s="0" t="s">
        <v>1635</v>
      </c>
    </row>
    <row r="7580" customFormat="false" ht="12.75" hidden="false" customHeight="false" outlineLevel="0" collapsed="false">
      <c r="A7580" s="122" t="s">
        <v>1578</v>
      </c>
      <c r="B7580" s="123" t="n">
        <v>11242</v>
      </c>
      <c r="C7580" s="122" t="s">
        <v>50</v>
      </c>
      <c r="D7580" s="122" t="s">
        <v>1829</v>
      </c>
      <c r="E7580" s="124" t="s">
        <v>1581</v>
      </c>
      <c r="F7580" s="124"/>
      <c r="G7580" s="125" t="s">
        <v>24</v>
      </c>
      <c r="H7580" s="126" t="n">
        <v>5E-005</v>
      </c>
      <c r="I7580" s="127" t="n">
        <f aca="false">L7580</f>
        <v>26.53</v>
      </c>
      <c r="J7580" s="127" t="n">
        <f aca="false">M7580</f>
        <v>0</v>
      </c>
      <c r="L7580" s="108" t="n">
        <f aca="false">TRUNC(N7580-N7580*$O$2,2)</f>
        <v>26.53</v>
      </c>
      <c r="M7580" s="108" t="n">
        <f aca="false">TRUNC(O7580-O7580*$O$2,2)</f>
        <v>0</v>
      </c>
      <c r="N7580" s="0" t="s">
        <v>1830</v>
      </c>
      <c r="O7580" s="0" t="s">
        <v>1635</v>
      </c>
    </row>
    <row r="7581" customFormat="false" ht="25.5" hidden="false" customHeight="false" outlineLevel="0" collapsed="false">
      <c r="A7581" s="122" t="s">
        <v>1578</v>
      </c>
      <c r="B7581" s="123" t="s">
        <v>1645</v>
      </c>
      <c r="C7581" s="122" t="s">
        <v>50</v>
      </c>
      <c r="D7581" s="122" t="s">
        <v>1646</v>
      </c>
      <c r="E7581" s="124" t="s">
        <v>1581</v>
      </c>
      <c r="F7581" s="124"/>
      <c r="G7581" s="125" t="s">
        <v>24</v>
      </c>
      <c r="H7581" s="126" t="n">
        <v>0.0001</v>
      </c>
      <c r="I7581" s="127" t="n">
        <f aca="false">L7581</f>
        <v>140.49</v>
      </c>
      <c r="J7581" s="127" t="n">
        <f aca="false">M7581</f>
        <v>0</v>
      </c>
      <c r="L7581" s="108" t="n">
        <f aca="false">TRUNC(N7581-N7581*$O$2,2)</f>
        <v>140.49</v>
      </c>
      <c r="M7581" s="108" t="n">
        <f aca="false">TRUNC(O7581-O7581*$O$2,2)</f>
        <v>0</v>
      </c>
      <c r="N7581" s="0" t="s">
        <v>1647</v>
      </c>
      <c r="O7581" s="0" t="s">
        <v>1644</v>
      </c>
    </row>
    <row r="7582" customFormat="false" ht="12.75" hidden="false" customHeight="false" outlineLevel="0" collapsed="false">
      <c r="A7582" s="122" t="s">
        <v>1578</v>
      </c>
      <c r="B7582" s="123" t="n">
        <v>11241</v>
      </c>
      <c r="C7582" s="122" t="s">
        <v>50</v>
      </c>
      <c r="D7582" s="122" t="s">
        <v>1836</v>
      </c>
      <c r="E7582" s="124" t="s">
        <v>1581</v>
      </c>
      <c r="F7582" s="124"/>
      <c r="G7582" s="125" t="s">
        <v>24</v>
      </c>
      <c r="H7582" s="126" t="n">
        <v>0.0001</v>
      </c>
      <c r="I7582" s="127" t="n">
        <f aca="false">L7582</f>
        <v>127.22</v>
      </c>
      <c r="J7582" s="127" t="n">
        <f aca="false">M7582</f>
        <v>0</v>
      </c>
      <c r="L7582" s="108" t="n">
        <f aca="false">TRUNC(N7582-N7582*$O$2,2)</f>
        <v>127.22</v>
      </c>
      <c r="M7582" s="108" t="n">
        <f aca="false">TRUNC(O7582-O7582*$O$2,2)</f>
        <v>0</v>
      </c>
      <c r="N7582" s="0" t="s">
        <v>1837</v>
      </c>
      <c r="O7582" s="0" t="s">
        <v>1644</v>
      </c>
    </row>
    <row r="7583" customFormat="false" ht="25.5" hidden="false" customHeight="false" outlineLevel="0" collapsed="false">
      <c r="A7583" s="122" t="s">
        <v>1578</v>
      </c>
      <c r="B7583" s="123" t="s">
        <v>1616</v>
      </c>
      <c r="C7583" s="122" t="s">
        <v>50</v>
      </c>
      <c r="D7583" s="122" t="s">
        <v>1617</v>
      </c>
      <c r="E7583" s="124" t="s">
        <v>1609</v>
      </c>
      <c r="F7583" s="124"/>
      <c r="G7583" s="125" t="s">
        <v>1610</v>
      </c>
      <c r="H7583" s="126" t="n">
        <v>0.5</v>
      </c>
      <c r="I7583" s="127" t="n">
        <f aca="false">L7583</f>
        <v>10.65</v>
      </c>
      <c r="J7583" s="127" t="n">
        <f aca="false">M7583</f>
        <v>5.32</v>
      </c>
      <c r="L7583" s="108" t="n">
        <f aca="false">TRUNC(N7583-N7583*$O$2,2)</f>
        <v>10.65</v>
      </c>
      <c r="M7583" s="108" t="n">
        <f aca="false">TRUNC(O7583-O7583*$O$2,2)</f>
        <v>5.32</v>
      </c>
      <c r="N7583" s="0" t="s">
        <v>1618</v>
      </c>
      <c r="O7583" s="0" t="s">
        <v>3133</v>
      </c>
    </row>
    <row r="7584" customFormat="false" ht="12.75" hidden="false" customHeight="false" outlineLevel="0" collapsed="false">
      <c r="A7584" s="115"/>
      <c r="B7584" s="115"/>
      <c r="C7584" s="115"/>
      <c r="D7584" s="115"/>
      <c r="E7584" s="115"/>
      <c r="F7584" s="116"/>
      <c r="G7584" s="115"/>
      <c r="H7584" s="116"/>
      <c r="I7584" s="115"/>
      <c r="J7584" s="116"/>
      <c r="L7584" s="108"/>
      <c r="M7584" s="108" t="n">
        <f aca="false">TRUNC(O7584-O7584*$O$2,2)</f>
        <v>12.78</v>
      </c>
      <c r="N7584" s="0" t="s">
        <v>1574</v>
      </c>
      <c r="O7584" s="0" t="n">
        <v>16.38</v>
      </c>
    </row>
    <row r="7585" customFormat="false" ht="12.75" hidden="false" customHeight="false" outlineLevel="0" collapsed="false">
      <c r="A7585" s="115"/>
      <c r="B7585" s="115"/>
      <c r="C7585" s="115"/>
      <c r="D7585" s="115"/>
      <c r="E7585" s="115"/>
      <c r="F7585" s="116"/>
      <c r="G7585" s="115"/>
      <c r="H7585" s="117" t="s">
        <v>1575</v>
      </c>
      <c r="I7585" s="117"/>
      <c r="J7585" s="118" t="n">
        <f aca="false">M7585</f>
        <v>172.35</v>
      </c>
      <c r="L7585" s="108" t="n">
        <f aca="false">TRUNC(N7585-N7585*$O$2,2)</f>
        <v>0</v>
      </c>
      <c r="M7585" s="108" t="n">
        <f aca="false">TRUNC(O7585-O7585*$O$2,2)</f>
        <v>172.35</v>
      </c>
      <c r="N7585" s="0" t="n">
        <v>0</v>
      </c>
      <c r="O7585" s="0" t="n">
        <v>220.82</v>
      </c>
    </row>
    <row r="7586" customFormat="false" ht="13.5" hidden="false" customHeight="false" outlineLevel="0" collapsed="false">
      <c r="A7586" s="30"/>
      <c r="B7586" s="30"/>
      <c r="C7586" s="30"/>
      <c r="D7586" s="30"/>
      <c r="E7586" s="30"/>
      <c r="F7586" s="30"/>
      <c r="G7586" s="30"/>
      <c r="H7586" s="119"/>
      <c r="I7586" s="30"/>
      <c r="J7586" s="120"/>
      <c r="L7586" s="108"/>
      <c r="M7586" s="108" t="n">
        <f aca="false">TRUNC(O7586-O7586*$O$2,2)</f>
        <v>9479.25</v>
      </c>
      <c r="N7586" s="0" t="s">
        <v>1576</v>
      </c>
      <c r="O7586" s="0" t="n">
        <v>12145.1</v>
      </c>
    </row>
    <row r="7587" customFormat="false" ht="13.5" hidden="false" customHeight="false" outlineLevel="0" collapsed="false">
      <c r="A7587" s="121"/>
      <c r="B7587" s="121"/>
      <c r="C7587" s="121"/>
      <c r="D7587" s="121"/>
      <c r="E7587" s="121"/>
      <c r="F7587" s="121"/>
      <c r="G7587" s="121"/>
      <c r="H7587" s="121"/>
      <c r="I7587" s="121"/>
      <c r="J7587" s="121"/>
      <c r="L7587" s="108" t="n">
        <f aca="false">TRUNC(N7587-N7587*$O$2,2)</f>
        <v>0</v>
      </c>
      <c r="M7587" s="108" t="n">
        <f aca="false">TRUNC(O7587-O7587*$O$2,2)</f>
        <v>0</v>
      </c>
      <c r="N7587" s="0" t="n">
        <v>0</v>
      </c>
      <c r="O7587" s="0" t="n">
        <v>0</v>
      </c>
    </row>
    <row r="7588" customFormat="false" ht="15" hidden="false" customHeight="false" outlineLevel="0" collapsed="false">
      <c r="A7588" s="98" t="s">
        <v>1157</v>
      </c>
      <c r="B7588" s="99" t="s">
        <v>8</v>
      </c>
      <c r="C7588" s="98" t="s">
        <v>9</v>
      </c>
      <c r="D7588" s="98" t="s">
        <v>10</v>
      </c>
      <c r="E7588" s="100" t="s">
        <v>1565</v>
      </c>
      <c r="F7588" s="100"/>
      <c r="G7588" s="101" t="s">
        <v>11</v>
      </c>
      <c r="H7588" s="99" t="s">
        <v>12</v>
      </c>
      <c r="I7588" s="99" t="s">
        <v>13</v>
      </c>
      <c r="J7588" s="99" t="s">
        <v>15</v>
      </c>
      <c r="L7588" s="108"/>
      <c r="M7588" s="108"/>
    </row>
    <row r="7589" customFormat="false" ht="38.25" hidden="false" customHeight="false" outlineLevel="0" collapsed="false">
      <c r="A7589" s="102" t="s">
        <v>1566</v>
      </c>
      <c r="B7589" s="103" t="s">
        <v>1158</v>
      </c>
      <c r="C7589" s="102" t="s">
        <v>50</v>
      </c>
      <c r="D7589" s="102" t="s">
        <v>1159</v>
      </c>
      <c r="E7589" s="104" t="s">
        <v>3858</v>
      </c>
      <c r="F7589" s="104"/>
      <c r="G7589" s="105" t="s">
        <v>24</v>
      </c>
      <c r="H7589" s="106" t="n">
        <v>1</v>
      </c>
      <c r="I7589" s="107" t="n">
        <f aca="false">L7589</f>
        <v>96.42</v>
      </c>
      <c r="J7589" s="107" t="n">
        <f aca="false">M7589</f>
        <v>96.42</v>
      </c>
      <c r="L7589" s="108" t="n">
        <f aca="false">TRUNC(N7589-N7589*$O$2,2)</f>
        <v>96.42</v>
      </c>
      <c r="M7589" s="108" t="n">
        <f aca="false">TRUNC(O7589-O7589*$O$2,2)</f>
        <v>96.42</v>
      </c>
      <c r="N7589" s="0" t="n">
        <v>123.54</v>
      </c>
      <c r="O7589" s="0" t="n">
        <v>123.54</v>
      </c>
    </row>
    <row r="7590" customFormat="false" ht="15" hidden="false" customHeight="false" outlineLevel="0" collapsed="false">
      <c r="A7590" s="98"/>
      <c r="B7590" s="99" t="s">
        <v>8</v>
      </c>
      <c r="C7590" s="98" t="s">
        <v>9</v>
      </c>
      <c r="D7590" s="98" t="s">
        <v>10</v>
      </c>
      <c r="E7590" s="100" t="s">
        <v>1565</v>
      </c>
      <c r="F7590" s="100"/>
      <c r="G7590" s="101" t="s">
        <v>11</v>
      </c>
      <c r="H7590" s="99" t="s">
        <v>12</v>
      </c>
      <c r="I7590" s="99" t="s">
        <v>13</v>
      </c>
      <c r="J7590" s="99" t="s">
        <v>15</v>
      </c>
      <c r="L7590" s="108"/>
      <c r="M7590" s="108"/>
    </row>
    <row r="7591" customFormat="false" ht="38.25" hidden="false" customHeight="false" outlineLevel="0" collapsed="false">
      <c r="A7591" s="122" t="s">
        <v>1578</v>
      </c>
      <c r="B7591" s="123" t="n">
        <v>13647</v>
      </c>
      <c r="C7591" s="122" t="s">
        <v>50</v>
      </c>
      <c r="D7591" s="122" t="s">
        <v>3876</v>
      </c>
      <c r="E7591" s="124" t="s">
        <v>1581</v>
      </c>
      <c r="F7591" s="124"/>
      <c r="G7591" s="125" t="s">
        <v>24</v>
      </c>
      <c r="H7591" s="126" t="n">
        <v>1</v>
      </c>
      <c r="I7591" s="127" t="n">
        <f aca="false">L7591</f>
        <v>49.42</v>
      </c>
      <c r="J7591" s="127" t="n">
        <f aca="false">M7591</f>
        <v>49.42</v>
      </c>
      <c r="L7591" s="108" t="n">
        <f aca="false">TRUNC(N7591-N7591*$O$2,2)</f>
        <v>49.42</v>
      </c>
      <c r="M7591" s="108" t="n">
        <f aca="false">TRUNC(O7591-O7591*$O$2,2)</f>
        <v>49.42</v>
      </c>
      <c r="N7591" s="0" t="s">
        <v>3877</v>
      </c>
      <c r="O7591" s="0" t="s">
        <v>3877</v>
      </c>
    </row>
    <row r="7592" customFormat="false" ht="25.5" hidden="false" customHeight="false" outlineLevel="0" collapsed="false">
      <c r="A7592" s="122" t="s">
        <v>1578</v>
      </c>
      <c r="B7592" s="123" t="s">
        <v>1616</v>
      </c>
      <c r="C7592" s="122" t="s">
        <v>50</v>
      </c>
      <c r="D7592" s="122" t="s">
        <v>1617</v>
      </c>
      <c r="E7592" s="124" t="s">
        <v>1609</v>
      </c>
      <c r="F7592" s="124"/>
      <c r="G7592" s="125" t="s">
        <v>1610</v>
      </c>
      <c r="H7592" s="126" t="n">
        <v>1</v>
      </c>
      <c r="I7592" s="127" t="n">
        <f aca="false">L7592</f>
        <v>10.65</v>
      </c>
      <c r="J7592" s="127" t="n">
        <f aca="false">M7592</f>
        <v>10.65</v>
      </c>
      <c r="L7592" s="108" t="n">
        <f aca="false">TRUNC(N7592-N7592*$O$2,2)</f>
        <v>10.65</v>
      </c>
      <c r="M7592" s="108" t="n">
        <f aca="false">TRUNC(O7592-O7592*$O$2,2)</f>
        <v>10.65</v>
      </c>
      <c r="N7592" s="0" t="s">
        <v>1618</v>
      </c>
      <c r="O7592" s="0" t="s">
        <v>1618</v>
      </c>
    </row>
    <row r="7593" customFormat="false" ht="25.5" hidden="false" customHeight="false" outlineLevel="0" collapsed="false">
      <c r="A7593" s="122" t="s">
        <v>1578</v>
      </c>
      <c r="B7593" s="123" t="s">
        <v>1744</v>
      </c>
      <c r="C7593" s="122" t="s">
        <v>50</v>
      </c>
      <c r="D7593" s="122" t="s">
        <v>1745</v>
      </c>
      <c r="E7593" s="124" t="s">
        <v>1609</v>
      </c>
      <c r="F7593" s="124"/>
      <c r="G7593" s="125" t="s">
        <v>1610</v>
      </c>
      <c r="H7593" s="126" t="n">
        <v>1</v>
      </c>
      <c r="I7593" s="127" t="n">
        <f aca="false">L7593</f>
        <v>14.93</v>
      </c>
      <c r="J7593" s="127" t="n">
        <f aca="false">M7593</f>
        <v>14.93</v>
      </c>
      <c r="L7593" s="108" t="n">
        <f aca="false">TRUNC(N7593-N7593*$O$2,2)</f>
        <v>14.93</v>
      </c>
      <c r="M7593" s="108" t="n">
        <f aca="false">TRUNC(O7593-O7593*$O$2,2)</f>
        <v>14.93</v>
      </c>
      <c r="N7593" s="0" t="s">
        <v>1746</v>
      </c>
      <c r="O7593" s="0" t="s">
        <v>1746</v>
      </c>
    </row>
    <row r="7594" customFormat="false" ht="25.5" hidden="false" customHeight="false" outlineLevel="0" collapsed="false">
      <c r="A7594" s="122" t="s">
        <v>1578</v>
      </c>
      <c r="B7594" s="123" t="n">
        <v>13663</v>
      </c>
      <c r="C7594" s="122" t="s">
        <v>50</v>
      </c>
      <c r="D7594" s="122" t="s">
        <v>3878</v>
      </c>
      <c r="E7594" s="124" t="s">
        <v>1581</v>
      </c>
      <c r="F7594" s="124"/>
      <c r="G7594" s="125" t="s">
        <v>24</v>
      </c>
      <c r="H7594" s="126" t="n">
        <v>2</v>
      </c>
      <c r="I7594" s="127" t="n">
        <f aca="false">L7594</f>
        <v>7.77</v>
      </c>
      <c r="J7594" s="127" t="n">
        <f aca="false">M7594</f>
        <v>15.54</v>
      </c>
      <c r="L7594" s="108" t="n">
        <f aca="false">TRUNC(N7594-N7594*$O$2,2)</f>
        <v>7.77</v>
      </c>
      <c r="M7594" s="108" t="n">
        <f aca="false">TRUNC(O7594-O7594*$O$2,2)</f>
        <v>15.54</v>
      </c>
      <c r="N7594" s="0" t="s">
        <v>3879</v>
      </c>
      <c r="O7594" s="0" t="s">
        <v>3880</v>
      </c>
    </row>
    <row r="7595" customFormat="false" ht="25.5" hidden="false" customHeight="false" outlineLevel="0" collapsed="false">
      <c r="A7595" s="109" t="s">
        <v>1566</v>
      </c>
      <c r="B7595" s="110" t="n">
        <v>10552</v>
      </c>
      <c r="C7595" s="109" t="s">
        <v>50</v>
      </c>
      <c r="D7595" s="109" t="s">
        <v>1734</v>
      </c>
      <c r="E7595" s="111" t="s">
        <v>1621</v>
      </c>
      <c r="F7595" s="111"/>
      <c r="G7595" s="112" t="s">
        <v>1610</v>
      </c>
      <c r="H7595" s="113" t="n">
        <v>1</v>
      </c>
      <c r="I7595" s="114" t="n">
        <f aca="false">L7595</f>
        <v>2.84</v>
      </c>
      <c r="J7595" s="114" t="n">
        <f aca="false">M7595</f>
        <v>2.84</v>
      </c>
      <c r="L7595" s="108" t="n">
        <f aca="false">TRUNC(N7595-N7595*$O$2,2)</f>
        <v>2.84</v>
      </c>
      <c r="M7595" s="108" t="n">
        <f aca="false">TRUNC(O7595-O7595*$O$2,2)</f>
        <v>2.84</v>
      </c>
      <c r="N7595" s="0" t="s">
        <v>1735</v>
      </c>
      <c r="O7595" s="0" t="s">
        <v>1735</v>
      </c>
    </row>
    <row r="7596" customFormat="false" ht="25.5" hidden="false" customHeight="false" outlineLevel="0" collapsed="false">
      <c r="A7596" s="109" t="s">
        <v>1566</v>
      </c>
      <c r="B7596" s="110" t="n">
        <v>10549</v>
      </c>
      <c r="C7596" s="109" t="s">
        <v>50</v>
      </c>
      <c r="D7596" s="109" t="s">
        <v>1620</v>
      </c>
      <c r="E7596" s="111" t="s">
        <v>1621</v>
      </c>
      <c r="F7596" s="111"/>
      <c r="G7596" s="112" t="s">
        <v>1610</v>
      </c>
      <c r="H7596" s="113" t="n">
        <v>1</v>
      </c>
      <c r="I7596" s="114" t="n">
        <f aca="false">L7596</f>
        <v>2.95</v>
      </c>
      <c r="J7596" s="114" t="n">
        <f aca="false">M7596</f>
        <v>2.95</v>
      </c>
      <c r="L7596" s="108" t="n">
        <f aca="false">TRUNC(N7596-N7596*$O$2,2)</f>
        <v>2.95</v>
      </c>
      <c r="M7596" s="108" t="n">
        <f aca="false">TRUNC(O7596-O7596*$O$2,2)</f>
        <v>2.95</v>
      </c>
      <c r="N7596" s="0" t="s">
        <v>1622</v>
      </c>
      <c r="O7596" s="0" t="s">
        <v>1622</v>
      </c>
    </row>
    <row r="7597" customFormat="false" ht="13.9" hidden="false" customHeight="true" outlineLevel="0" collapsed="false">
      <c r="A7597" s="134" t="s">
        <v>1630</v>
      </c>
      <c r="B7597" s="134"/>
      <c r="C7597" s="134"/>
      <c r="D7597" s="134"/>
      <c r="E7597" s="134"/>
      <c r="F7597" s="134"/>
      <c r="G7597" s="134"/>
      <c r="H7597" s="134"/>
      <c r="I7597" s="134"/>
      <c r="J7597" s="134"/>
      <c r="L7597" s="108" t="n">
        <f aca="false">TRUNC(N7597-N7597*$O$2,2)</f>
        <v>0</v>
      </c>
      <c r="M7597" s="108" t="n">
        <f aca="false">TRUNC(O7597-O7597*$O$2,2)</f>
        <v>0</v>
      </c>
      <c r="N7597" s="0" t="n">
        <v>0</v>
      </c>
      <c r="O7597" s="0" t="n">
        <v>0</v>
      </c>
    </row>
    <row r="7598" customFormat="false" ht="15" hidden="false" customHeight="false" outlineLevel="0" collapsed="false">
      <c r="A7598" s="98"/>
      <c r="B7598" s="99" t="s">
        <v>8</v>
      </c>
      <c r="C7598" s="98" t="s">
        <v>9</v>
      </c>
      <c r="D7598" s="98" t="s">
        <v>10</v>
      </c>
      <c r="E7598" s="100" t="s">
        <v>1565</v>
      </c>
      <c r="F7598" s="100"/>
      <c r="G7598" s="101" t="s">
        <v>11</v>
      </c>
      <c r="H7598" s="99" t="s">
        <v>12</v>
      </c>
      <c r="I7598" s="99" t="s">
        <v>13</v>
      </c>
      <c r="J7598" s="99" t="s">
        <v>15</v>
      </c>
      <c r="L7598" s="108"/>
      <c r="M7598" s="108"/>
    </row>
    <row r="7599" customFormat="false" ht="12.75" hidden="false" customHeight="false" outlineLevel="0" collapsed="false">
      <c r="A7599" s="122" t="s">
        <v>1578</v>
      </c>
      <c r="B7599" s="123" t="n">
        <v>10579</v>
      </c>
      <c r="C7599" s="122" t="s">
        <v>50</v>
      </c>
      <c r="D7599" s="122" t="s">
        <v>1818</v>
      </c>
      <c r="E7599" s="124" t="s">
        <v>1581</v>
      </c>
      <c r="F7599" s="124"/>
      <c r="G7599" s="125" t="s">
        <v>24</v>
      </c>
      <c r="H7599" s="126" t="n">
        <v>0.0002</v>
      </c>
      <c r="I7599" s="127" t="n">
        <f aca="false">L7599</f>
        <v>20.98</v>
      </c>
      <c r="J7599" s="127" t="n">
        <f aca="false">M7599</f>
        <v>0</v>
      </c>
      <c r="L7599" s="108" t="n">
        <f aca="false">TRUNC(N7599-N7599*$O$2,2)</f>
        <v>20.98</v>
      </c>
      <c r="M7599" s="108" t="n">
        <f aca="false">TRUNC(O7599-O7599*$O$2,2)</f>
        <v>0</v>
      </c>
      <c r="N7599" s="0" t="s">
        <v>1819</v>
      </c>
      <c r="O7599" s="0" t="s">
        <v>1635</v>
      </c>
    </row>
    <row r="7600" customFormat="false" ht="38.25" hidden="false" customHeight="false" outlineLevel="0" collapsed="false">
      <c r="A7600" s="122" t="s">
        <v>1578</v>
      </c>
      <c r="B7600" s="123" t="n">
        <v>13647</v>
      </c>
      <c r="C7600" s="122" t="s">
        <v>50</v>
      </c>
      <c r="D7600" s="122" t="s">
        <v>3876</v>
      </c>
      <c r="E7600" s="124" t="s">
        <v>1581</v>
      </c>
      <c r="F7600" s="124"/>
      <c r="G7600" s="125" t="s">
        <v>24</v>
      </c>
      <c r="H7600" s="126" t="n">
        <v>1</v>
      </c>
      <c r="I7600" s="127" t="n">
        <f aca="false">L7600</f>
        <v>49.42</v>
      </c>
      <c r="J7600" s="127" t="n">
        <f aca="false">M7600</f>
        <v>49.42</v>
      </c>
      <c r="L7600" s="108" t="n">
        <f aca="false">TRUNC(N7600-N7600*$O$2,2)</f>
        <v>49.42</v>
      </c>
      <c r="M7600" s="108" t="n">
        <f aca="false">TRUNC(O7600-O7600*$O$2,2)</f>
        <v>49.42</v>
      </c>
      <c r="N7600" s="0" t="s">
        <v>3877</v>
      </c>
      <c r="O7600" s="0" t="s">
        <v>3877</v>
      </c>
    </row>
    <row r="7601" customFormat="false" ht="25.5" hidden="false" customHeight="false" outlineLevel="0" collapsed="false">
      <c r="A7601" s="122" t="s">
        <v>1578</v>
      </c>
      <c r="B7601" s="123" t="n">
        <v>10761</v>
      </c>
      <c r="C7601" s="122" t="s">
        <v>50</v>
      </c>
      <c r="D7601" s="122" t="s">
        <v>1641</v>
      </c>
      <c r="E7601" s="124" t="s">
        <v>1642</v>
      </c>
      <c r="F7601" s="124"/>
      <c r="G7601" s="125" t="s">
        <v>24</v>
      </c>
      <c r="H7601" s="126" t="n">
        <v>0.2036</v>
      </c>
      <c r="I7601" s="127" t="n">
        <f aca="false">L7601</f>
        <v>3.9</v>
      </c>
      <c r="J7601" s="127" t="n">
        <f aca="false">M7601</f>
        <v>0.78</v>
      </c>
      <c r="L7601" s="108" t="n">
        <f aca="false">TRUNC(N7601-N7601*$O$2,2)</f>
        <v>3.9</v>
      </c>
      <c r="M7601" s="108" t="n">
        <f aca="false">TRUNC(O7601-O7601*$O$2,2)</f>
        <v>0.78</v>
      </c>
      <c r="N7601" s="0" t="s">
        <v>1643</v>
      </c>
      <c r="O7601" s="0" t="s">
        <v>2954</v>
      </c>
    </row>
    <row r="7602" customFormat="false" ht="12.75" hidden="false" customHeight="false" outlineLevel="0" collapsed="false">
      <c r="A7602" s="122" t="s">
        <v>1578</v>
      </c>
      <c r="B7602" s="123" t="n">
        <v>2378</v>
      </c>
      <c r="C7602" s="122" t="s">
        <v>50</v>
      </c>
      <c r="D7602" s="122" t="s">
        <v>1657</v>
      </c>
      <c r="E7602" s="124" t="s">
        <v>1581</v>
      </c>
      <c r="F7602" s="124"/>
      <c r="G7602" s="125" t="s">
        <v>24</v>
      </c>
      <c r="H7602" s="126" t="n">
        <v>0.1595</v>
      </c>
      <c r="I7602" s="127" t="n">
        <f aca="false">L7602</f>
        <v>3.51</v>
      </c>
      <c r="J7602" s="127" t="n">
        <f aca="false">M7602</f>
        <v>0.55</v>
      </c>
      <c r="L7602" s="108" t="n">
        <f aca="false">TRUNC(N7602-N7602*$O$2,2)</f>
        <v>3.51</v>
      </c>
      <c r="M7602" s="108" t="n">
        <f aca="false">TRUNC(O7602-O7602*$O$2,2)</f>
        <v>0.55</v>
      </c>
      <c r="N7602" s="0" t="s">
        <v>1658</v>
      </c>
      <c r="O7602" s="0" t="s">
        <v>2953</v>
      </c>
    </row>
    <row r="7603" customFormat="false" ht="25.5" hidden="false" customHeight="false" outlineLevel="0" collapsed="false">
      <c r="A7603" s="122" t="s">
        <v>1578</v>
      </c>
      <c r="B7603" s="123" t="s">
        <v>1616</v>
      </c>
      <c r="C7603" s="122" t="s">
        <v>50</v>
      </c>
      <c r="D7603" s="122" t="s">
        <v>1617</v>
      </c>
      <c r="E7603" s="124" t="s">
        <v>1609</v>
      </c>
      <c r="F7603" s="124"/>
      <c r="G7603" s="125" t="s">
        <v>1610</v>
      </c>
      <c r="H7603" s="126" t="n">
        <v>1</v>
      </c>
      <c r="I7603" s="127" t="n">
        <f aca="false">L7603</f>
        <v>10.65</v>
      </c>
      <c r="J7603" s="127" t="n">
        <f aca="false">M7603</f>
        <v>10.65</v>
      </c>
      <c r="L7603" s="108" t="n">
        <f aca="false">TRUNC(N7603-N7603*$O$2,2)</f>
        <v>10.65</v>
      </c>
      <c r="M7603" s="108" t="n">
        <f aca="false">TRUNC(O7603-O7603*$O$2,2)</f>
        <v>10.65</v>
      </c>
      <c r="N7603" s="0" t="s">
        <v>1618</v>
      </c>
      <c r="O7603" s="0" t="s">
        <v>1618</v>
      </c>
    </row>
    <row r="7604" customFormat="false" ht="12.75" hidden="false" customHeight="false" outlineLevel="0" collapsed="false">
      <c r="A7604" s="122" t="s">
        <v>1578</v>
      </c>
      <c r="B7604" s="123" t="n">
        <v>11240</v>
      </c>
      <c r="C7604" s="122" t="s">
        <v>50</v>
      </c>
      <c r="D7604" s="122" t="s">
        <v>1782</v>
      </c>
      <c r="E7604" s="124" t="s">
        <v>1581</v>
      </c>
      <c r="F7604" s="124"/>
      <c r="G7604" s="125" t="s">
        <v>24</v>
      </c>
      <c r="H7604" s="126" t="n">
        <v>0.0002</v>
      </c>
      <c r="I7604" s="127" t="n">
        <f aca="false">L7604</f>
        <v>37.22</v>
      </c>
      <c r="J7604" s="127" t="n">
        <f aca="false">M7604</f>
        <v>0</v>
      </c>
      <c r="L7604" s="108" t="n">
        <f aca="false">TRUNC(N7604-N7604*$O$2,2)</f>
        <v>37.22</v>
      </c>
      <c r="M7604" s="108" t="n">
        <f aca="false">TRUNC(O7604-O7604*$O$2,2)</f>
        <v>0</v>
      </c>
      <c r="N7604" s="0" t="s">
        <v>1783</v>
      </c>
      <c r="O7604" s="0" t="s">
        <v>1635</v>
      </c>
    </row>
    <row r="7605" customFormat="false" ht="12.75" hidden="false" customHeight="false" outlineLevel="0" collapsed="false">
      <c r="A7605" s="122" t="s">
        <v>1578</v>
      </c>
      <c r="B7605" s="123" t="n">
        <v>158</v>
      </c>
      <c r="C7605" s="122" t="s">
        <v>50</v>
      </c>
      <c r="D7605" s="122" t="s">
        <v>1676</v>
      </c>
      <c r="E7605" s="124" t="s">
        <v>1581</v>
      </c>
      <c r="F7605" s="124"/>
      <c r="G7605" s="125" t="s">
        <v>24</v>
      </c>
      <c r="H7605" s="126" t="n">
        <v>0.2036</v>
      </c>
      <c r="I7605" s="127" t="n">
        <f aca="false">L7605</f>
        <v>10.92</v>
      </c>
      <c r="J7605" s="127" t="n">
        <f aca="false">M7605</f>
        <v>2.22</v>
      </c>
      <c r="L7605" s="108" t="n">
        <f aca="false">TRUNC(N7605-N7605*$O$2,2)</f>
        <v>10.92</v>
      </c>
      <c r="M7605" s="108" t="n">
        <f aca="false">TRUNC(O7605-O7605*$O$2,2)</f>
        <v>2.22</v>
      </c>
      <c r="N7605" s="0" t="s">
        <v>1677</v>
      </c>
      <c r="O7605" s="0" t="s">
        <v>2249</v>
      </c>
    </row>
    <row r="7606" customFormat="false" ht="25.5" hidden="false" customHeight="false" outlineLevel="0" collapsed="false">
      <c r="A7606" s="122" t="s">
        <v>1578</v>
      </c>
      <c r="B7606" s="123" t="s">
        <v>1664</v>
      </c>
      <c r="C7606" s="122" t="s">
        <v>50</v>
      </c>
      <c r="D7606" s="122" t="s">
        <v>1665</v>
      </c>
      <c r="E7606" s="124" t="s">
        <v>1581</v>
      </c>
      <c r="F7606" s="124"/>
      <c r="G7606" s="125" t="s">
        <v>24</v>
      </c>
      <c r="H7606" s="126" t="n">
        <v>0.0004</v>
      </c>
      <c r="I7606" s="127" t="n">
        <f aca="false">L7606</f>
        <v>13.69</v>
      </c>
      <c r="J7606" s="127" t="n">
        <f aca="false">M7606</f>
        <v>0</v>
      </c>
      <c r="L7606" s="108" t="n">
        <f aca="false">TRUNC(N7606-N7606*$O$2,2)</f>
        <v>13.69</v>
      </c>
      <c r="M7606" s="108" t="n">
        <f aca="false">TRUNC(O7606-O7606*$O$2,2)</f>
        <v>0</v>
      </c>
      <c r="N7606" s="0" t="s">
        <v>1666</v>
      </c>
      <c r="O7606" s="0" t="s">
        <v>1635</v>
      </c>
    </row>
    <row r="7607" customFormat="false" ht="12.75" hidden="false" customHeight="false" outlineLevel="0" collapsed="false">
      <c r="A7607" s="122" t="s">
        <v>1578</v>
      </c>
      <c r="B7607" s="123" t="n">
        <v>10517</v>
      </c>
      <c r="C7607" s="122" t="s">
        <v>50</v>
      </c>
      <c r="D7607" s="122" t="s">
        <v>1669</v>
      </c>
      <c r="E7607" s="124" t="s">
        <v>1642</v>
      </c>
      <c r="F7607" s="124"/>
      <c r="G7607" s="125" t="s">
        <v>1670</v>
      </c>
      <c r="H7607" s="126" t="n">
        <v>0.0008</v>
      </c>
      <c r="I7607" s="127" t="n">
        <f aca="false">L7607</f>
        <v>234.15</v>
      </c>
      <c r="J7607" s="127" t="n">
        <f aca="false">M7607</f>
        <v>0.18</v>
      </c>
      <c r="L7607" s="108" t="n">
        <f aca="false">TRUNC(N7607-N7607*$O$2,2)</f>
        <v>234.15</v>
      </c>
      <c r="M7607" s="108" t="n">
        <f aca="false">TRUNC(O7607-O7607*$O$2,2)</f>
        <v>0.18</v>
      </c>
      <c r="N7607" s="0" t="s">
        <v>1671</v>
      </c>
      <c r="O7607" s="0" t="s">
        <v>2402</v>
      </c>
    </row>
    <row r="7608" customFormat="false" ht="12.75" hidden="false" customHeight="false" outlineLevel="0" collapsed="false">
      <c r="A7608" s="122" t="s">
        <v>1578</v>
      </c>
      <c r="B7608" s="123" t="n">
        <v>10788</v>
      </c>
      <c r="C7608" s="122" t="s">
        <v>50</v>
      </c>
      <c r="D7608" s="122" t="s">
        <v>1650</v>
      </c>
      <c r="E7608" s="124" t="s">
        <v>1581</v>
      </c>
      <c r="F7608" s="124"/>
      <c r="G7608" s="125" t="s">
        <v>24</v>
      </c>
      <c r="H7608" s="126" t="n">
        <v>0.0002</v>
      </c>
      <c r="I7608" s="127" t="n">
        <f aca="false">L7608</f>
        <v>28.8</v>
      </c>
      <c r="J7608" s="127" t="n">
        <f aca="false">M7608</f>
        <v>0</v>
      </c>
      <c r="L7608" s="108" t="n">
        <f aca="false">TRUNC(N7608-N7608*$O$2,2)</f>
        <v>28.8</v>
      </c>
      <c r="M7608" s="108" t="n">
        <f aca="false">TRUNC(O7608-O7608*$O$2,2)</f>
        <v>0</v>
      </c>
      <c r="N7608" s="0" t="s">
        <v>1651</v>
      </c>
      <c r="O7608" s="0" t="s">
        <v>1635</v>
      </c>
    </row>
    <row r="7609" customFormat="false" ht="25.5" hidden="false" customHeight="false" outlineLevel="0" collapsed="false">
      <c r="A7609" s="122" t="s">
        <v>1578</v>
      </c>
      <c r="B7609" s="123" t="s">
        <v>1631</v>
      </c>
      <c r="C7609" s="122" t="s">
        <v>50</v>
      </c>
      <c r="D7609" s="122" t="s">
        <v>1632</v>
      </c>
      <c r="E7609" s="124" t="s">
        <v>1581</v>
      </c>
      <c r="F7609" s="124"/>
      <c r="G7609" s="125" t="s">
        <v>1633</v>
      </c>
      <c r="H7609" s="126" t="n">
        <v>0.0046</v>
      </c>
      <c r="I7609" s="127" t="n">
        <f aca="false">L7609</f>
        <v>9.48</v>
      </c>
      <c r="J7609" s="127" t="n">
        <f aca="false">M7609</f>
        <v>0.03</v>
      </c>
      <c r="L7609" s="108" t="n">
        <f aca="false">TRUNC(N7609-N7609*$O$2,2)</f>
        <v>9.48</v>
      </c>
      <c r="M7609" s="108" t="n">
        <f aca="false">TRUNC(O7609-O7609*$O$2,2)</f>
        <v>0.03</v>
      </c>
      <c r="N7609" s="0" t="s">
        <v>1634</v>
      </c>
      <c r="O7609" s="0" t="s">
        <v>1612</v>
      </c>
    </row>
    <row r="7610" customFormat="false" ht="25.5" hidden="false" customHeight="false" outlineLevel="0" collapsed="false">
      <c r="A7610" s="122" t="s">
        <v>1578</v>
      </c>
      <c r="B7610" s="123" t="n">
        <v>13663</v>
      </c>
      <c r="C7610" s="122" t="s">
        <v>50</v>
      </c>
      <c r="D7610" s="122" t="s">
        <v>3878</v>
      </c>
      <c r="E7610" s="124" t="s">
        <v>1581</v>
      </c>
      <c r="F7610" s="124"/>
      <c r="G7610" s="125" t="s">
        <v>24</v>
      </c>
      <c r="H7610" s="126" t="n">
        <v>2</v>
      </c>
      <c r="I7610" s="127" t="n">
        <f aca="false">L7610</f>
        <v>7.77</v>
      </c>
      <c r="J7610" s="127" t="n">
        <f aca="false">M7610</f>
        <v>15.54</v>
      </c>
      <c r="L7610" s="108" t="n">
        <f aca="false">TRUNC(N7610-N7610*$O$2,2)</f>
        <v>7.77</v>
      </c>
      <c r="M7610" s="108" t="n">
        <f aca="false">TRUNC(O7610-O7610*$O$2,2)</f>
        <v>15.54</v>
      </c>
      <c r="N7610" s="0" t="s">
        <v>3879</v>
      </c>
      <c r="O7610" s="0" t="s">
        <v>3880</v>
      </c>
    </row>
    <row r="7611" customFormat="false" ht="12.75" hidden="false" customHeight="false" outlineLevel="0" collapsed="false">
      <c r="A7611" s="122" t="s">
        <v>1578</v>
      </c>
      <c r="B7611" s="123" t="n">
        <v>10362</v>
      </c>
      <c r="C7611" s="122" t="s">
        <v>50</v>
      </c>
      <c r="D7611" s="122" t="s">
        <v>1674</v>
      </c>
      <c r="E7611" s="124" t="s">
        <v>1642</v>
      </c>
      <c r="F7611" s="124"/>
      <c r="G7611" s="125" t="s">
        <v>24</v>
      </c>
      <c r="H7611" s="126" t="n">
        <v>0.009</v>
      </c>
      <c r="I7611" s="127" t="n">
        <f aca="false">L7611</f>
        <v>9.78</v>
      </c>
      <c r="J7611" s="127" t="n">
        <f aca="false">M7611</f>
        <v>0.08</v>
      </c>
      <c r="L7611" s="108" t="n">
        <f aca="false">TRUNC(N7611-N7611*$O$2,2)</f>
        <v>9.78</v>
      </c>
      <c r="M7611" s="108" t="n">
        <f aca="false">TRUNC(O7611-O7611*$O$2,2)</f>
        <v>0.08</v>
      </c>
      <c r="N7611" s="0" t="s">
        <v>1675</v>
      </c>
      <c r="O7611" s="0" t="s">
        <v>1917</v>
      </c>
    </row>
    <row r="7612" customFormat="false" ht="12.75" hidden="false" customHeight="false" outlineLevel="0" collapsed="false">
      <c r="A7612" s="122" t="s">
        <v>1578</v>
      </c>
      <c r="B7612" s="123" t="n">
        <v>10599</v>
      </c>
      <c r="C7612" s="122" t="s">
        <v>50</v>
      </c>
      <c r="D7612" s="122" t="s">
        <v>1648</v>
      </c>
      <c r="E7612" s="124" t="s">
        <v>1581</v>
      </c>
      <c r="F7612" s="124"/>
      <c r="G7612" s="125" t="s">
        <v>24</v>
      </c>
      <c r="H7612" s="126" t="n">
        <v>0.0036</v>
      </c>
      <c r="I7612" s="127" t="n">
        <f aca="false">L7612</f>
        <v>14.04</v>
      </c>
      <c r="J7612" s="127" t="n">
        <f aca="false">M7612</f>
        <v>0.04</v>
      </c>
      <c r="L7612" s="108" t="n">
        <f aca="false">TRUNC(N7612-N7612*$O$2,2)</f>
        <v>14.04</v>
      </c>
      <c r="M7612" s="108" t="n">
        <f aca="false">TRUNC(O7612-O7612*$O$2,2)</f>
        <v>0.04</v>
      </c>
      <c r="N7612" s="0" t="s">
        <v>1649</v>
      </c>
      <c r="O7612" s="0" t="s">
        <v>1775</v>
      </c>
    </row>
    <row r="7613" customFormat="false" ht="12.75" hidden="false" customHeight="false" outlineLevel="0" collapsed="false">
      <c r="A7613" s="122" t="s">
        <v>1578</v>
      </c>
      <c r="B7613" s="123" t="n">
        <v>11241</v>
      </c>
      <c r="C7613" s="122" t="s">
        <v>50</v>
      </c>
      <c r="D7613" s="122" t="s">
        <v>1836</v>
      </c>
      <c r="E7613" s="124" t="s">
        <v>1581</v>
      </c>
      <c r="F7613" s="124"/>
      <c r="G7613" s="125" t="s">
        <v>24</v>
      </c>
      <c r="H7613" s="126" t="n">
        <v>0.0002</v>
      </c>
      <c r="I7613" s="127" t="n">
        <f aca="false">L7613</f>
        <v>127.22</v>
      </c>
      <c r="J7613" s="127" t="n">
        <f aca="false">M7613</f>
        <v>0.02</v>
      </c>
      <c r="L7613" s="108" t="n">
        <f aca="false">TRUNC(N7613-N7613*$O$2,2)</f>
        <v>127.22</v>
      </c>
      <c r="M7613" s="108" t="n">
        <f aca="false">TRUNC(O7613-O7613*$O$2,2)</f>
        <v>0.02</v>
      </c>
      <c r="N7613" s="0" t="s">
        <v>1837</v>
      </c>
      <c r="O7613" s="0" t="s">
        <v>1893</v>
      </c>
    </row>
    <row r="7614" customFormat="false" ht="25.5" hidden="false" customHeight="false" outlineLevel="0" collapsed="false">
      <c r="A7614" s="122" t="s">
        <v>1578</v>
      </c>
      <c r="B7614" s="123" t="s">
        <v>1744</v>
      </c>
      <c r="C7614" s="122" t="s">
        <v>50</v>
      </c>
      <c r="D7614" s="122" t="s">
        <v>1745</v>
      </c>
      <c r="E7614" s="124" t="s">
        <v>1609</v>
      </c>
      <c r="F7614" s="124"/>
      <c r="G7614" s="125" t="s">
        <v>1610</v>
      </c>
      <c r="H7614" s="126" t="n">
        <v>1</v>
      </c>
      <c r="I7614" s="127" t="n">
        <f aca="false">L7614</f>
        <v>14.93</v>
      </c>
      <c r="J7614" s="127" t="n">
        <f aca="false">M7614</f>
        <v>14.93</v>
      </c>
      <c r="L7614" s="108" t="n">
        <f aca="false">TRUNC(N7614-N7614*$O$2,2)</f>
        <v>14.93</v>
      </c>
      <c r="M7614" s="108" t="n">
        <f aca="false">TRUNC(O7614-O7614*$O$2,2)</f>
        <v>14.93</v>
      </c>
      <c r="N7614" s="0" t="s">
        <v>1746</v>
      </c>
      <c r="O7614" s="0" t="s">
        <v>1746</v>
      </c>
    </row>
    <row r="7615" customFormat="false" ht="25.5" hidden="false" customHeight="false" outlineLevel="0" collapsed="false">
      <c r="A7615" s="122" t="s">
        <v>1578</v>
      </c>
      <c r="B7615" s="123" t="s">
        <v>1659</v>
      </c>
      <c r="C7615" s="122" t="s">
        <v>50</v>
      </c>
      <c r="D7615" s="122" t="s">
        <v>1660</v>
      </c>
      <c r="E7615" s="124" t="s">
        <v>1581</v>
      </c>
      <c r="F7615" s="124"/>
      <c r="G7615" s="125" t="s">
        <v>1633</v>
      </c>
      <c r="H7615" s="126" t="n">
        <v>0.0015</v>
      </c>
      <c r="I7615" s="127" t="n">
        <f aca="false">L7615</f>
        <v>50.57</v>
      </c>
      <c r="J7615" s="127" t="n">
        <f aca="false">M7615</f>
        <v>0.07</v>
      </c>
      <c r="L7615" s="108" t="n">
        <f aca="false">TRUNC(N7615-N7615*$O$2,2)</f>
        <v>50.57</v>
      </c>
      <c r="M7615" s="108" t="n">
        <f aca="false">TRUNC(O7615-O7615*$O$2,2)</f>
        <v>0.07</v>
      </c>
      <c r="N7615" s="0" t="s">
        <v>1661</v>
      </c>
      <c r="O7615" s="0" t="s">
        <v>1813</v>
      </c>
    </row>
    <row r="7616" customFormat="false" ht="12.75" hidden="false" customHeight="false" outlineLevel="0" collapsed="false">
      <c r="A7616" s="122" t="s">
        <v>1578</v>
      </c>
      <c r="B7616" s="123" t="n">
        <v>941</v>
      </c>
      <c r="C7616" s="122" t="s">
        <v>50</v>
      </c>
      <c r="D7616" s="122" t="s">
        <v>1652</v>
      </c>
      <c r="E7616" s="124" t="s">
        <v>1581</v>
      </c>
      <c r="F7616" s="124"/>
      <c r="G7616" s="125" t="s">
        <v>24</v>
      </c>
      <c r="H7616" s="126" t="n">
        <v>0.003</v>
      </c>
      <c r="I7616" s="127" t="n">
        <f aca="false">L7616</f>
        <v>148.56</v>
      </c>
      <c r="J7616" s="127" t="n">
        <f aca="false">M7616</f>
        <v>0.44</v>
      </c>
      <c r="L7616" s="108" t="n">
        <f aca="false">TRUNC(N7616-N7616*$O$2,2)</f>
        <v>148.56</v>
      </c>
      <c r="M7616" s="108" t="n">
        <f aca="false">TRUNC(O7616-O7616*$O$2,2)</f>
        <v>0.44</v>
      </c>
      <c r="N7616" s="0" t="s">
        <v>1653</v>
      </c>
      <c r="O7616" s="0" t="s">
        <v>1933</v>
      </c>
    </row>
    <row r="7617" customFormat="false" ht="12.75" hidden="false" customHeight="false" outlineLevel="0" collapsed="false">
      <c r="A7617" s="122" t="s">
        <v>1578</v>
      </c>
      <c r="B7617" s="123" t="n">
        <v>1651</v>
      </c>
      <c r="C7617" s="122" t="s">
        <v>50</v>
      </c>
      <c r="D7617" s="122" t="s">
        <v>1638</v>
      </c>
      <c r="E7617" s="124" t="s">
        <v>1581</v>
      </c>
      <c r="F7617" s="124"/>
      <c r="G7617" s="125" t="s">
        <v>1639</v>
      </c>
      <c r="H7617" s="126" t="n">
        <v>0.0016</v>
      </c>
      <c r="I7617" s="127" t="n">
        <f aca="false">L7617</f>
        <v>4.95</v>
      </c>
      <c r="J7617" s="127" t="n">
        <f aca="false">M7617</f>
        <v>0</v>
      </c>
      <c r="L7617" s="108" t="n">
        <f aca="false">TRUNC(N7617-N7617*$O$2,2)</f>
        <v>4.95</v>
      </c>
      <c r="M7617" s="108" t="n">
        <f aca="false">TRUNC(O7617-O7617*$O$2,2)</f>
        <v>0</v>
      </c>
      <c r="N7617" s="0" t="s">
        <v>1640</v>
      </c>
      <c r="O7617" s="0" t="s">
        <v>1644</v>
      </c>
    </row>
    <row r="7618" customFormat="false" ht="25.5" hidden="false" customHeight="false" outlineLevel="0" collapsed="false">
      <c r="A7618" s="122" t="s">
        <v>1578</v>
      </c>
      <c r="B7618" s="123" t="s">
        <v>1654</v>
      </c>
      <c r="C7618" s="122" t="s">
        <v>50</v>
      </c>
      <c r="D7618" s="122" t="s">
        <v>1655</v>
      </c>
      <c r="E7618" s="124" t="s">
        <v>1581</v>
      </c>
      <c r="F7618" s="124"/>
      <c r="G7618" s="125" t="s">
        <v>24</v>
      </c>
      <c r="H7618" s="126" t="n">
        <v>0.0012</v>
      </c>
      <c r="I7618" s="127" t="n">
        <f aca="false">L7618</f>
        <v>10.53</v>
      </c>
      <c r="J7618" s="127" t="n">
        <f aca="false">M7618</f>
        <v>0</v>
      </c>
      <c r="L7618" s="108" t="n">
        <f aca="false">TRUNC(N7618-N7618*$O$2,2)</f>
        <v>10.53</v>
      </c>
      <c r="M7618" s="108" t="n">
        <f aca="false">TRUNC(O7618-O7618*$O$2,2)</f>
        <v>0</v>
      </c>
      <c r="N7618" s="0" t="s">
        <v>1656</v>
      </c>
      <c r="O7618" s="0" t="s">
        <v>1644</v>
      </c>
    </row>
    <row r="7619" customFormat="false" ht="12.75" hidden="false" customHeight="false" outlineLevel="0" collapsed="false">
      <c r="A7619" s="122" t="s">
        <v>1578</v>
      </c>
      <c r="B7619" s="123" t="n">
        <v>11242</v>
      </c>
      <c r="C7619" s="122" t="s">
        <v>50</v>
      </c>
      <c r="D7619" s="122" t="s">
        <v>1829</v>
      </c>
      <c r="E7619" s="124" t="s">
        <v>1581</v>
      </c>
      <c r="F7619" s="124"/>
      <c r="G7619" s="125" t="s">
        <v>24</v>
      </c>
      <c r="H7619" s="126" t="n">
        <v>0.0001</v>
      </c>
      <c r="I7619" s="127" t="n">
        <f aca="false">L7619</f>
        <v>26.53</v>
      </c>
      <c r="J7619" s="127" t="n">
        <f aca="false">M7619</f>
        <v>0</v>
      </c>
      <c r="L7619" s="108" t="n">
        <f aca="false">TRUNC(N7619-N7619*$O$2,2)</f>
        <v>26.53</v>
      </c>
      <c r="M7619" s="108" t="n">
        <f aca="false">TRUNC(O7619-O7619*$O$2,2)</f>
        <v>0</v>
      </c>
      <c r="N7619" s="0" t="s">
        <v>1830</v>
      </c>
      <c r="O7619" s="0" t="s">
        <v>1635</v>
      </c>
    </row>
    <row r="7620" customFormat="false" ht="12.75" hidden="false" customHeight="false" outlineLevel="0" collapsed="false">
      <c r="A7620" s="122" t="s">
        <v>1578</v>
      </c>
      <c r="B7620" s="123" t="n">
        <v>10492</v>
      </c>
      <c r="C7620" s="122" t="s">
        <v>50</v>
      </c>
      <c r="D7620" s="122" t="s">
        <v>1662</v>
      </c>
      <c r="E7620" s="124" t="s">
        <v>1581</v>
      </c>
      <c r="F7620" s="124"/>
      <c r="G7620" s="125" t="s">
        <v>24</v>
      </c>
      <c r="H7620" s="126" t="n">
        <v>0.009</v>
      </c>
      <c r="I7620" s="127" t="n">
        <f aca="false">L7620</f>
        <v>148.29</v>
      </c>
      <c r="J7620" s="127" t="n">
        <f aca="false">M7620</f>
        <v>1.33</v>
      </c>
      <c r="L7620" s="108" t="n">
        <f aca="false">TRUNC(N7620-N7620*$O$2,2)</f>
        <v>148.29</v>
      </c>
      <c r="M7620" s="108" t="n">
        <f aca="false">TRUNC(O7620-O7620*$O$2,2)</f>
        <v>1.33</v>
      </c>
      <c r="N7620" s="0" t="s">
        <v>1663</v>
      </c>
      <c r="O7620" s="0" t="s">
        <v>2952</v>
      </c>
    </row>
    <row r="7621" customFormat="false" ht="12.75" hidden="false" customHeight="false" outlineLevel="0" collapsed="false">
      <c r="A7621" s="122" t="s">
        <v>1578</v>
      </c>
      <c r="B7621" s="123" t="n">
        <v>4729</v>
      </c>
      <c r="C7621" s="122" t="s">
        <v>50</v>
      </c>
      <c r="D7621" s="122" t="s">
        <v>1636</v>
      </c>
      <c r="E7621" s="124" t="s">
        <v>1581</v>
      </c>
      <c r="F7621" s="124"/>
      <c r="G7621" s="125" t="s">
        <v>24</v>
      </c>
      <c r="H7621" s="126" t="n">
        <v>0.0001</v>
      </c>
      <c r="I7621" s="127" t="n">
        <f aca="false">L7621</f>
        <v>24.58</v>
      </c>
      <c r="J7621" s="127" t="n">
        <f aca="false">M7621</f>
        <v>0</v>
      </c>
      <c r="L7621" s="108" t="n">
        <f aca="false">TRUNC(N7621-N7621*$O$2,2)</f>
        <v>24.58</v>
      </c>
      <c r="M7621" s="108" t="n">
        <f aca="false">TRUNC(O7621-O7621*$O$2,2)</f>
        <v>0</v>
      </c>
      <c r="N7621" s="0" t="s">
        <v>1637</v>
      </c>
      <c r="O7621" s="0" t="s">
        <v>1635</v>
      </c>
    </row>
    <row r="7622" customFormat="false" ht="25.5" hidden="false" customHeight="false" outlineLevel="0" collapsed="false">
      <c r="A7622" s="122" t="s">
        <v>1578</v>
      </c>
      <c r="B7622" s="123" t="s">
        <v>1645</v>
      </c>
      <c r="C7622" s="122" t="s">
        <v>50</v>
      </c>
      <c r="D7622" s="122" t="s">
        <v>1646</v>
      </c>
      <c r="E7622" s="124" t="s">
        <v>1581</v>
      </c>
      <c r="F7622" s="124"/>
      <c r="G7622" s="125" t="s">
        <v>24</v>
      </c>
      <c r="H7622" s="126" t="n">
        <v>0.0002</v>
      </c>
      <c r="I7622" s="127" t="n">
        <f aca="false">L7622</f>
        <v>140.49</v>
      </c>
      <c r="J7622" s="127" t="n">
        <f aca="false">M7622</f>
        <v>0.02</v>
      </c>
      <c r="L7622" s="108" t="n">
        <f aca="false">TRUNC(N7622-N7622*$O$2,2)</f>
        <v>140.49</v>
      </c>
      <c r="M7622" s="108" t="n">
        <f aca="false">TRUNC(O7622-O7622*$O$2,2)</f>
        <v>0.02</v>
      </c>
      <c r="N7622" s="0" t="s">
        <v>1647</v>
      </c>
      <c r="O7622" s="0" t="s">
        <v>1893</v>
      </c>
    </row>
    <row r="7623" customFormat="false" ht="12.75" hidden="false" customHeight="false" outlineLevel="0" collapsed="false">
      <c r="A7623" s="122" t="s">
        <v>1578</v>
      </c>
      <c r="B7623" s="123" t="n">
        <v>10596</v>
      </c>
      <c r="C7623" s="122" t="s">
        <v>50</v>
      </c>
      <c r="D7623" s="122" t="s">
        <v>1672</v>
      </c>
      <c r="E7623" s="124" t="s">
        <v>1581</v>
      </c>
      <c r="F7623" s="124"/>
      <c r="G7623" s="125" t="s">
        <v>24</v>
      </c>
      <c r="H7623" s="126" t="n">
        <v>0.009</v>
      </c>
      <c r="I7623" s="127" t="n">
        <f aca="false">L7623</f>
        <v>3.82</v>
      </c>
      <c r="J7623" s="127" t="n">
        <f aca="false">M7623</f>
        <v>0.03</v>
      </c>
      <c r="L7623" s="108" t="n">
        <f aca="false">TRUNC(N7623-N7623*$O$2,2)</f>
        <v>3.82</v>
      </c>
      <c r="M7623" s="108" t="n">
        <f aca="false">TRUNC(O7623-O7623*$O$2,2)</f>
        <v>0.03</v>
      </c>
      <c r="N7623" s="0" t="s">
        <v>1673</v>
      </c>
      <c r="O7623" s="0" t="s">
        <v>1788</v>
      </c>
    </row>
    <row r="7624" customFormat="false" ht="12.75" hidden="false" customHeight="false" outlineLevel="0" collapsed="false">
      <c r="A7624" s="122" t="s">
        <v>1578</v>
      </c>
      <c r="B7624" s="123" t="n">
        <v>4728</v>
      </c>
      <c r="C7624" s="122" t="s">
        <v>50</v>
      </c>
      <c r="D7624" s="122" t="s">
        <v>1667</v>
      </c>
      <c r="E7624" s="124" t="s">
        <v>1581</v>
      </c>
      <c r="F7624" s="124"/>
      <c r="G7624" s="125" t="s">
        <v>24</v>
      </c>
      <c r="H7624" s="126" t="n">
        <v>0.0003</v>
      </c>
      <c r="I7624" s="127" t="n">
        <f aca="false">L7624</f>
        <v>14.5</v>
      </c>
      <c r="J7624" s="127" t="n">
        <f aca="false">M7624</f>
        <v>0</v>
      </c>
      <c r="L7624" s="108" t="n">
        <f aca="false">TRUNC(N7624-N7624*$O$2,2)</f>
        <v>14.5</v>
      </c>
      <c r="M7624" s="108" t="n">
        <f aca="false">TRUNC(O7624-O7624*$O$2,2)</f>
        <v>0</v>
      </c>
      <c r="N7624" s="0" t="s">
        <v>1668</v>
      </c>
      <c r="O7624" s="0" t="s">
        <v>1635</v>
      </c>
    </row>
    <row r="7625" customFormat="false" ht="12.75" hidden="false" customHeight="false" outlineLevel="0" collapsed="false">
      <c r="A7625" s="115"/>
      <c r="B7625" s="115"/>
      <c r="C7625" s="115"/>
      <c r="D7625" s="115"/>
      <c r="E7625" s="115"/>
      <c r="F7625" s="116"/>
      <c r="G7625" s="115"/>
      <c r="H7625" s="116"/>
      <c r="I7625" s="115"/>
      <c r="J7625" s="116"/>
      <c r="L7625" s="108"/>
      <c r="M7625" s="108" t="n">
        <f aca="false">TRUNC(O7625-O7625*$O$2,2)</f>
        <v>25.58</v>
      </c>
      <c r="N7625" s="0" t="s">
        <v>1574</v>
      </c>
      <c r="O7625" s="0" t="n">
        <v>32.78</v>
      </c>
    </row>
    <row r="7626" customFormat="false" ht="12.75" hidden="false" customHeight="false" outlineLevel="0" collapsed="false">
      <c r="A7626" s="115"/>
      <c r="B7626" s="115"/>
      <c r="C7626" s="115"/>
      <c r="D7626" s="115"/>
      <c r="E7626" s="115"/>
      <c r="F7626" s="116"/>
      <c r="G7626" s="115"/>
      <c r="H7626" s="117" t="s">
        <v>1575</v>
      </c>
      <c r="I7626" s="117"/>
      <c r="J7626" s="118" t="n">
        <f aca="false">M7626</f>
        <v>118.08</v>
      </c>
      <c r="L7626" s="108" t="n">
        <f aca="false">TRUNC(N7626-N7626*$O$2,2)</f>
        <v>0</v>
      </c>
      <c r="M7626" s="108" t="n">
        <f aca="false">TRUNC(O7626-O7626*$O$2,2)</f>
        <v>118.08</v>
      </c>
      <c r="N7626" s="0" t="n">
        <v>0</v>
      </c>
      <c r="O7626" s="0" t="n">
        <v>151.29</v>
      </c>
    </row>
    <row r="7627" customFormat="false" ht="13.5" hidden="false" customHeight="false" outlineLevel="0" collapsed="false">
      <c r="A7627" s="30"/>
      <c r="B7627" s="30"/>
      <c r="C7627" s="30"/>
      <c r="D7627" s="30"/>
      <c r="E7627" s="30"/>
      <c r="F7627" s="30"/>
      <c r="G7627" s="30"/>
      <c r="H7627" s="119"/>
      <c r="I7627" s="30"/>
      <c r="J7627" s="120"/>
      <c r="L7627" s="108"/>
      <c r="M7627" s="108" t="n">
        <f aca="false">TRUNC(O7627-O7627*$O$2,2)</f>
        <v>2243.55</v>
      </c>
      <c r="N7627" s="0" t="s">
        <v>1576</v>
      </c>
      <c r="O7627" s="0" t="n">
        <v>2874.51</v>
      </c>
    </row>
    <row r="7628" customFormat="false" ht="13.5" hidden="false" customHeight="false" outlineLevel="0" collapsed="false">
      <c r="A7628" s="121"/>
      <c r="B7628" s="121"/>
      <c r="C7628" s="121"/>
      <c r="D7628" s="121"/>
      <c r="E7628" s="121"/>
      <c r="F7628" s="121"/>
      <c r="G7628" s="121"/>
      <c r="H7628" s="121"/>
      <c r="I7628" s="121"/>
      <c r="J7628" s="121"/>
      <c r="L7628" s="108" t="n">
        <f aca="false">TRUNC(N7628-N7628*$O$2,2)</f>
        <v>0</v>
      </c>
      <c r="M7628" s="108" t="n">
        <f aca="false">TRUNC(O7628-O7628*$O$2,2)</f>
        <v>0</v>
      </c>
      <c r="N7628" s="0" t="n">
        <v>0</v>
      </c>
      <c r="O7628" s="0" t="n">
        <v>0</v>
      </c>
    </row>
    <row r="7629" customFormat="false" ht="12.75" hidden="false" customHeight="false" outlineLevel="0" collapsed="false">
      <c r="A7629" s="22" t="s">
        <v>1160</v>
      </c>
      <c r="B7629" s="22"/>
      <c r="C7629" s="22"/>
      <c r="D7629" s="22" t="s">
        <v>1161</v>
      </c>
      <c r="E7629" s="22"/>
      <c r="F7629" s="96"/>
      <c r="G7629" s="96"/>
      <c r="H7629" s="24"/>
      <c r="I7629" s="22"/>
      <c r="J7629" s="97"/>
      <c r="L7629" s="108" t="n">
        <f aca="false">TRUNC(N7629-N7629*$O$2,2)</f>
        <v>0</v>
      </c>
      <c r="M7629" s="108" t="n">
        <f aca="false">TRUNC(O7629-O7629*$O$2,2)</f>
        <v>0</v>
      </c>
      <c r="N7629" s="0" t="n">
        <v>0</v>
      </c>
      <c r="O7629" s="0" t="n">
        <v>0</v>
      </c>
    </row>
    <row r="7630" customFormat="false" ht="15" hidden="false" customHeight="false" outlineLevel="0" collapsed="false">
      <c r="A7630" s="98" t="s">
        <v>1162</v>
      </c>
      <c r="B7630" s="99" t="s">
        <v>8</v>
      </c>
      <c r="C7630" s="98" t="s">
        <v>9</v>
      </c>
      <c r="D7630" s="98" t="s">
        <v>10</v>
      </c>
      <c r="E7630" s="100" t="s">
        <v>1565</v>
      </c>
      <c r="F7630" s="100"/>
      <c r="G7630" s="101" t="s">
        <v>11</v>
      </c>
      <c r="H7630" s="99" t="s">
        <v>12</v>
      </c>
      <c r="I7630" s="99" t="s">
        <v>13</v>
      </c>
      <c r="J7630" s="99" t="s">
        <v>15</v>
      </c>
      <c r="L7630" s="108"/>
      <c r="M7630" s="108"/>
    </row>
    <row r="7631" customFormat="false" ht="52.9" hidden="false" customHeight="true" outlineLevel="0" collapsed="false">
      <c r="A7631" s="102" t="s">
        <v>1566</v>
      </c>
      <c r="B7631" s="103" t="s">
        <v>1163</v>
      </c>
      <c r="C7631" s="102" t="s">
        <v>29</v>
      </c>
      <c r="D7631" s="102" t="s">
        <v>1164</v>
      </c>
      <c r="E7631" s="104" t="s">
        <v>3706</v>
      </c>
      <c r="F7631" s="104"/>
      <c r="G7631" s="105" t="s">
        <v>65</v>
      </c>
      <c r="H7631" s="106" t="n">
        <v>1</v>
      </c>
      <c r="I7631" s="107" t="n">
        <f aca="false">L7631</f>
        <v>90.77</v>
      </c>
      <c r="J7631" s="107" t="n">
        <f aca="false">M7631</f>
        <v>90.77</v>
      </c>
      <c r="L7631" s="108" t="n">
        <f aca="false">TRUNC(N7631-N7631*$O$2,2)</f>
        <v>90.77</v>
      </c>
      <c r="M7631" s="108" t="n">
        <f aca="false">TRUNC(O7631-O7631*$O$2,2)</f>
        <v>90.77</v>
      </c>
      <c r="N7631" s="0" t="n">
        <v>116.3</v>
      </c>
      <c r="O7631" s="0" t="n">
        <v>116.3</v>
      </c>
    </row>
    <row r="7632" customFormat="false" ht="39.6" hidden="false" customHeight="true" outlineLevel="0" collapsed="false">
      <c r="A7632" s="109" t="s">
        <v>1567</v>
      </c>
      <c r="B7632" s="110" t="s">
        <v>3711</v>
      </c>
      <c r="C7632" s="109" t="s">
        <v>29</v>
      </c>
      <c r="D7632" s="109" t="s">
        <v>3712</v>
      </c>
      <c r="E7632" s="111" t="s">
        <v>1570</v>
      </c>
      <c r="F7632" s="111"/>
      <c r="G7632" s="112" t="s">
        <v>31</v>
      </c>
      <c r="H7632" s="113" t="n">
        <v>0.1801875</v>
      </c>
      <c r="I7632" s="114" t="n">
        <f aca="false">L7632</f>
        <v>16.92</v>
      </c>
      <c r="J7632" s="114" t="n">
        <f aca="false">M7632</f>
        <v>3.04</v>
      </c>
      <c r="L7632" s="108" t="n">
        <f aca="false">TRUNC(N7632-N7632*$O$2,2)</f>
        <v>16.92</v>
      </c>
      <c r="M7632" s="108" t="n">
        <f aca="false">TRUNC(O7632-O7632*$O$2,2)</f>
        <v>3.04</v>
      </c>
      <c r="N7632" s="0" t="n">
        <v>21.68</v>
      </c>
      <c r="O7632" s="0" t="n">
        <v>3.9</v>
      </c>
    </row>
    <row r="7633" customFormat="false" ht="39.6" hidden="false" customHeight="true" outlineLevel="0" collapsed="false">
      <c r="A7633" s="109" t="s">
        <v>1567</v>
      </c>
      <c r="B7633" s="110" t="s">
        <v>3707</v>
      </c>
      <c r="C7633" s="109" t="s">
        <v>29</v>
      </c>
      <c r="D7633" s="109" t="s">
        <v>3708</v>
      </c>
      <c r="E7633" s="111" t="s">
        <v>1570</v>
      </c>
      <c r="F7633" s="111"/>
      <c r="G7633" s="112" t="s">
        <v>31</v>
      </c>
      <c r="H7633" s="113" t="n">
        <v>0.5766</v>
      </c>
      <c r="I7633" s="114" t="n">
        <f aca="false">L7633</f>
        <v>23.53</v>
      </c>
      <c r="J7633" s="114" t="n">
        <f aca="false">M7633</f>
        <v>13.56</v>
      </c>
      <c r="L7633" s="108" t="n">
        <f aca="false">TRUNC(N7633-N7633*$O$2,2)</f>
        <v>23.53</v>
      </c>
      <c r="M7633" s="108" t="n">
        <f aca="false">TRUNC(O7633-O7633*$O$2,2)</f>
        <v>13.56</v>
      </c>
      <c r="N7633" s="0" t="n">
        <v>30.15</v>
      </c>
      <c r="O7633" s="0" t="n">
        <v>17.38</v>
      </c>
    </row>
    <row r="7634" customFormat="false" ht="51" hidden="false" customHeight="false" outlineLevel="0" collapsed="false">
      <c r="A7634" s="122" t="s">
        <v>1578</v>
      </c>
      <c r="B7634" s="123" t="s">
        <v>3881</v>
      </c>
      <c r="C7634" s="122" t="s">
        <v>29</v>
      </c>
      <c r="D7634" s="122" t="s">
        <v>3882</v>
      </c>
      <c r="E7634" s="124" t="s">
        <v>1581</v>
      </c>
      <c r="F7634" s="124"/>
      <c r="G7634" s="125" t="s">
        <v>65</v>
      </c>
      <c r="H7634" s="126" t="n">
        <v>1</v>
      </c>
      <c r="I7634" s="127" t="n">
        <f aca="false">L7634</f>
        <v>69.48</v>
      </c>
      <c r="J7634" s="127" t="n">
        <f aca="false">M7634</f>
        <v>69.48</v>
      </c>
      <c r="L7634" s="108" t="n">
        <f aca="false">TRUNC(N7634-N7634*$O$2,2)</f>
        <v>69.48</v>
      </c>
      <c r="M7634" s="108" t="n">
        <f aca="false">TRUNC(O7634-O7634*$O$2,2)</f>
        <v>69.48</v>
      </c>
      <c r="N7634" s="0" t="n">
        <v>89.03</v>
      </c>
      <c r="O7634" s="0" t="n">
        <v>89.03</v>
      </c>
    </row>
    <row r="7635" customFormat="false" ht="25.5" hidden="false" customHeight="false" outlineLevel="0" collapsed="false">
      <c r="A7635" s="122" t="s">
        <v>1578</v>
      </c>
      <c r="B7635" s="123" t="s">
        <v>3883</v>
      </c>
      <c r="C7635" s="122" t="s">
        <v>29</v>
      </c>
      <c r="D7635" s="122" t="s">
        <v>3884</v>
      </c>
      <c r="E7635" s="124" t="s">
        <v>1581</v>
      </c>
      <c r="F7635" s="124"/>
      <c r="G7635" s="125" t="s">
        <v>65</v>
      </c>
      <c r="H7635" s="126" t="n">
        <v>1</v>
      </c>
      <c r="I7635" s="127" t="n">
        <f aca="false">L7635</f>
        <v>4.67</v>
      </c>
      <c r="J7635" s="127" t="n">
        <f aca="false">M7635</f>
        <v>4.67</v>
      </c>
      <c r="L7635" s="108" t="n">
        <f aca="false">TRUNC(N7635-N7635*$O$2,2)</f>
        <v>4.67</v>
      </c>
      <c r="M7635" s="108" t="n">
        <f aca="false">TRUNC(O7635-O7635*$O$2,2)</f>
        <v>4.67</v>
      </c>
      <c r="N7635" s="0" t="n">
        <v>5.99</v>
      </c>
      <c r="O7635" s="0" t="n">
        <v>5.99</v>
      </c>
    </row>
    <row r="7636" customFormat="false" ht="12.75" hidden="false" customHeight="false" outlineLevel="0" collapsed="false">
      <c r="A7636" s="115"/>
      <c r="B7636" s="115"/>
      <c r="C7636" s="115"/>
      <c r="D7636" s="115"/>
      <c r="E7636" s="115"/>
      <c r="F7636" s="116"/>
      <c r="G7636" s="115"/>
      <c r="H7636" s="116"/>
      <c r="I7636" s="115"/>
      <c r="J7636" s="116"/>
      <c r="L7636" s="108"/>
      <c r="M7636" s="108" t="n">
        <f aca="false">TRUNC(O7636-O7636*$O$2,2)</f>
        <v>12.92</v>
      </c>
      <c r="N7636" s="0" t="s">
        <v>1574</v>
      </c>
      <c r="O7636" s="0" t="n">
        <v>16.56</v>
      </c>
    </row>
    <row r="7637" customFormat="false" ht="12.75" hidden="false" customHeight="false" outlineLevel="0" collapsed="false">
      <c r="A7637" s="115"/>
      <c r="B7637" s="115"/>
      <c r="C7637" s="115"/>
      <c r="D7637" s="115"/>
      <c r="E7637" s="115"/>
      <c r="F7637" s="116"/>
      <c r="G7637" s="115"/>
      <c r="H7637" s="117" t="s">
        <v>1575</v>
      </c>
      <c r="I7637" s="117"/>
      <c r="J7637" s="118" t="n">
        <f aca="false">M7637</f>
        <v>111.16</v>
      </c>
      <c r="L7637" s="108" t="n">
        <f aca="false">TRUNC(N7637-N7637*$O$2,2)</f>
        <v>0</v>
      </c>
      <c r="M7637" s="108" t="n">
        <f aca="false">TRUNC(O7637-O7637*$O$2,2)</f>
        <v>111.16</v>
      </c>
      <c r="N7637" s="0" t="n">
        <v>0</v>
      </c>
      <c r="O7637" s="0" t="n">
        <v>142.43</v>
      </c>
    </row>
    <row r="7638" customFormat="false" ht="13.5" hidden="false" customHeight="false" outlineLevel="0" collapsed="false">
      <c r="A7638" s="30"/>
      <c r="B7638" s="30"/>
      <c r="C7638" s="30"/>
      <c r="D7638" s="30"/>
      <c r="E7638" s="30"/>
      <c r="F7638" s="30"/>
      <c r="G7638" s="30"/>
      <c r="H7638" s="119"/>
      <c r="I7638" s="30"/>
      <c r="J7638" s="120"/>
      <c r="L7638" s="108"/>
      <c r="M7638" s="108" t="n">
        <f aca="false">TRUNC(O7638-O7638*$O$2,2)</f>
        <v>444.66</v>
      </c>
      <c r="N7638" s="0" t="s">
        <v>1576</v>
      </c>
      <c r="O7638" s="0" t="n">
        <v>569.72</v>
      </c>
    </row>
    <row r="7639" customFormat="false" ht="13.5" hidden="false" customHeight="false" outlineLevel="0" collapsed="false">
      <c r="A7639" s="121"/>
      <c r="B7639" s="121"/>
      <c r="C7639" s="121"/>
      <c r="D7639" s="121"/>
      <c r="E7639" s="121"/>
      <c r="F7639" s="121"/>
      <c r="G7639" s="121"/>
      <c r="H7639" s="121"/>
      <c r="I7639" s="121"/>
      <c r="J7639" s="121"/>
      <c r="L7639" s="108" t="n">
        <f aca="false">TRUNC(N7639-N7639*$O$2,2)</f>
        <v>0</v>
      </c>
      <c r="M7639" s="108" t="n">
        <f aca="false">TRUNC(O7639-O7639*$O$2,2)</f>
        <v>0</v>
      </c>
      <c r="N7639" s="0" t="n">
        <v>0</v>
      </c>
      <c r="O7639" s="0" t="n">
        <v>0</v>
      </c>
    </row>
    <row r="7640" customFormat="false" ht="15" hidden="false" customHeight="false" outlineLevel="0" collapsed="false">
      <c r="A7640" s="98" t="s">
        <v>1165</v>
      </c>
      <c r="B7640" s="99" t="s">
        <v>8</v>
      </c>
      <c r="C7640" s="98" t="s">
        <v>9</v>
      </c>
      <c r="D7640" s="98" t="s">
        <v>10</v>
      </c>
      <c r="E7640" s="100" t="s">
        <v>1565</v>
      </c>
      <c r="F7640" s="100"/>
      <c r="G7640" s="101" t="s">
        <v>11</v>
      </c>
      <c r="H7640" s="99" t="s">
        <v>12</v>
      </c>
      <c r="I7640" s="99" t="s">
        <v>13</v>
      </c>
      <c r="J7640" s="99" t="s">
        <v>15</v>
      </c>
      <c r="L7640" s="108"/>
      <c r="M7640" s="108"/>
    </row>
    <row r="7641" customFormat="false" ht="26.45" hidden="false" customHeight="true" outlineLevel="0" collapsed="false">
      <c r="A7641" s="102" t="s">
        <v>1566</v>
      </c>
      <c r="B7641" s="103" t="s">
        <v>1166</v>
      </c>
      <c r="C7641" s="102" t="s">
        <v>50</v>
      </c>
      <c r="D7641" s="102" t="s">
        <v>1167</v>
      </c>
      <c r="E7641" s="104" t="s">
        <v>3885</v>
      </c>
      <c r="F7641" s="104"/>
      <c r="G7641" s="105" t="s">
        <v>24</v>
      </c>
      <c r="H7641" s="106" t="n">
        <v>1</v>
      </c>
      <c r="I7641" s="107" t="n">
        <f aca="false">L7641</f>
        <v>60.37</v>
      </c>
      <c r="J7641" s="107" t="n">
        <f aca="false">M7641</f>
        <v>60.37</v>
      </c>
      <c r="L7641" s="108" t="n">
        <f aca="false">TRUNC(N7641-N7641*$O$2,2)</f>
        <v>60.37</v>
      </c>
      <c r="M7641" s="108" t="n">
        <f aca="false">TRUNC(O7641-O7641*$O$2,2)</f>
        <v>60.37</v>
      </c>
      <c r="N7641" s="0" t="n">
        <v>77.35</v>
      </c>
      <c r="O7641" s="0" t="n">
        <v>77.35</v>
      </c>
    </row>
    <row r="7642" customFormat="false" ht="15" hidden="false" customHeight="false" outlineLevel="0" collapsed="false">
      <c r="A7642" s="98"/>
      <c r="B7642" s="99" t="s">
        <v>8</v>
      </c>
      <c r="C7642" s="98" t="s">
        <v>9</v>
      </c>
      <c r="D7642" s="98" t="s">
        <v>10</v>
      </c>
      <c r="E7642" s="100" t="s">
        <v>1565</v>
      </c>
      <c r="F7642" s="100"/>
      <c r="G7642" s="101" t="s">
        <v>11</v>
      </c>
      <c r="H7642" s="99" t="s">
        <v>12</v>
      </c>
      <c r="I7642" s="99" t="s">
        <v>13</v>
      </c>
      <c r="J7642" s="99" t="s">
        <v>15</v>
      </c>
      <c r="L7642" s="108"/>
      <c r="M7642" s="108"/>
    </row>
    <row r="7643" customFormat="false" ht="25.5" hidden="false" customHeight="false" outlineLevel="0" collapsed="false">
      <c r="A7643" s="109" t="s">
        <v>1566</v>
      </c>
      <c r="B7643" s="110" t="n">
        <v>10549</v>
      </c>
      <c r="C7643" s="109" t="s">
        <v>50</v>
      </c>
      <c r="D7643" s="109" t="s">
        <v>1620</v>
      </c>
      <c r="E7643" s="111" t="s">
        <v>1621</v>
      </c>
      <c r="F7643" s="111"/>
      <c r="G7643" s="112" t="s">
        <v>1610</v>
      </c>
      <c r="H7643" s="113" t="n">
        <v>0.3</v>
      </c>
      <c r="I7643" s="114" t="n">
        <f aca="false">L7643</f>
        <v>2.95</v>
      </c>
      <c r="J7643" s="114" t="n">
        <f aca="false">M7643</f>
        <v>0.88</v>
      </c>
      <c r="L7643" s="108" t="n">
        <f aca="false">TRUNC(N7643-N7643*$O$2,2)</f>
        <v>2.95</v>
      </c>
      <c r="M7643" s="108" t="n">
        <f aca="false">TRUNC(O7643-O7643*$O$2,2)</f>
        <v>0.88</v>
      </c>
      <c r="N7643" s="0" t="s">
        <v>1622</v>
      </c>
      <c r="O7643" s="0" t="s">
        <v>2804</v>
      </c>
    </row>
    <row r="7644" customFormat="false" ht="12.75" hidden="false" customHeight="false" outlineLevel="0" collapsed="false">
      <c r="A7644" s="122" t="s">
        <v>1578</v>
      </c>
      <c r="B7644" s="123" t="n">
        <v>1691</v>
      </c>
      <c r="C7644" s="122" t="s">
        <v>50</v>
      </c>
      <c r="D7644" s="122" t="s">
        <v>3886</v>
      </c>
      <c r="E7644" s="124" t="s">
        <v>1581</v>
      </c>
      <c r="F7644" s="124"/>
      <c r="G7644" s="125" t="s">
        <v>24</v>
      </c>
      <c r="H7644" s="126" t="n">
        <v>2</v>
      </c>
      <c r="I7644" s="127" t="n">
        <f aca="false">L7644</f>
        <v>0.68</v>
      </c>
      <c r="J7644" s="127" t="n">
        <f aca="false">M7644</f>
        <v>1.37</v>
      </c>
      <c r="L7644" s="108" t="n">
        <f aca="false">TRUNC(N7644-N7644*$O$2,2)</f>
        <v>0.68</v>
      </c>
      <c r="M7644" s="108" t="n">
        <f aca="false">TRUNC(O7644-O7644*$O$2,2)</f>
        <v>1.37</v>
      </c>
      <c r="N7644" s="0" t="s">
        <v>3704</v>
      </c>
      <c r="O7644" s="0" t="s">
        <v>3887</v>
      </c>
    </row>
    <row r="7645" customFormat="false" ht="25.5" hidden="false" customHeight="false" outlineLevel="0" collapsed="false">
      <c r="A7645" s="122" t="s">
        <v>1578</v>
      </c>
      <c r="B7645" s="123" t="s">
        <v>1616</v>
      </c>
      <c r="C7645" s="122" t="s">
        <v>50</v>
      </c>
      <c r="D7645" s="122" t="s">
        <v>1617</v>
      </c>
      <c r="E7645" s="124" t="s">
        <v>1609</v>
      </c>
      <c r="F7645" s="124"/>
      <c r="G7645" s="125" t="s">
        <v>1610</v>
      </c>
      <c r="H7645" s="126" t="n">
        <v>0.3</v>
      </c>
      <c r="I7645" s="127" t="n">
        <f aca="false">L7645</f>
        <v>10.65</v>
      </c>
      <c r="J7645" s="127" t="n">
        <f aca="false">M7645</f>
        <v>3.19</v>
      </c>
      <c r="L7645" s="108" t="n">
        <f aca="false">TRUNC(N7645-N7645*$O$2,2)</f>
        <v>10.65</v>
      </c>
      <c r="M7645" s="108" t="n">
        <f aca="false">TRUNC(O7645-O7645*$O$2,2)</f>
        <v>3.19</v>
      </c>
      <c r="N7645" s="0" t="s">
        <v>1618</v>
      </c>
      <c r="O7645" s="0" t="s">
        <v>2809</v>
      </c>
    </row>
    <row r="7646" customFormat="false" ht="25.5" hidden="false" customHeight="false" outlineLevel="0" collapsed="false">
      <c r="A7646" s="109" t="s">
        <v>1566</v>
      </c>
      <c r="B7646" s="110" t="n">
        <v>10552</v>
      </c>
      <c r="C7646" s="109" t="s">
        <v>50</v>
      </c>
      <c r="D7646" s="109" t="s">
        <v>1734</v>
      </c>
      <c r="E7646" s="111" t="s">
        <v>1621</v>
      </c>
      <c r="F7646" s="111"/>
      <c r="G7646" s="112" t="s">
        <v>1610</v>
      </c>
      <c r="H7646" s="113" t="n">
        <v>0.5</v>
      </c>
      <c r="I7646" s="114" t="n">
        <f aca="false">L7646</f>
        <v>2.84</v>
      </c>
      <c r="J7646" s="114" t="n">
        <f aca="false">M7646</f>
        <v>1.42</v>
      </c>
      <c r="L7646" s="108" t="n">
        <f aca="false">TRUNC(N7646-N7646*$O$2,2)</f>
        <v>2.84</v>
      </c>
      <c r="M7646" s="108" t="n">
        <f aca="false">TRUNC(O7646-O7646*$O$2,2)</f>
        <v>1.42</v>
      </c>
      <c r="N7646" s="0" t="s">
        <v>1735</v>
      </c>
      <c r="O7646" s="0" t="s">
        <v>3789</v>
      </c>
    </row>
    <row r="7647" customFormat="false" ht="25.5" hidden="false" customHeight="false" outlineLevel="0" collapsed="false">
      <c r="A7647" s="122" t="s">
        <v>1578</v>
      </c>
      <c r="B7647" s="123" t="s">
        <v>1744</v>
      </c>
      <c r="C7647" s="122" t="s">
        <v>50</v>
      </c>
      <c r="D7647" s="122" t="s">
        <v>1745</v>
      </c>
      <c r="E7647" s="124" t="s">
        <v>1609</v>
      </c>
      <c r="F7647" s="124"/>
      <c r="G7647" s="125" t="s">
        <v>1610</v>
      </c>
      <c r="H7647" s="126" t="n">
        <v>0.5</v>
      </c>
      <c r="I7647" s="127" t="n">
        <f aca="false">L7647</f>
        <v>14.93</v>
      </c>
      <c r="J7647" s="127" t="n">
        <f aca="false">M7647</f>
        <v>7.46</v>
      </c>
      <c r="L7647" s="108" t="n">
        <f aca="false">TRUNC(N7647-N7647*$O$2,2)</f>
        <v>14.93</v>
      </c>
      <c r="M7647" s="108" t="n">
        <f aca="false">TRUNC(O7647-O7647*$O$2,2)</f>
        <v>7.46</v>
      </c>
      <c r="N7647" s="0" t="s">
        <v>1746</v>
      </c>
      <c r="O7647" s="0" t="s">
        <v>3790</v>
      </c>
    </row>
    <row r="7648" customFormat="false" ht="25.5" hidden="false" customHeight="false" outlineLevel="0" collapsed="false">
      <c r="A7648" s="122" t="s">
        <v>1578</v>
      </c>
      <c r="B7648" s="123" t="n">
        <v>13791</v>
      </c>
      <c r="C7648" s="122" t="s">
        <v>50</v>
      </c>
      <c r="D7648" s="122" t="s">
        <v>1167</v>
      </c>
      <c r="E7648" s="124" t="s">
        <v>1581</v>
      </c>
      <c r="F7648" s="124"/>
      <c r="G7648" s="125" t="s">
        <v>24</v>
      </c>
      <c r="H7648" s="126" t="n">
        <v>1</v>
      </c>
      <c r="I7648" s="127" t="n">
        <f aca="false">L7648</f>
        <v>46.04</v>
      </c>
      <c r="J7648" s="127" t="n">
        <f aca="false">M7648</f>
        <v>46.04</v>
      </c>
      <c r="L7648" s="108" t="n">
        <f aca="false">TRUNC(N7648-N7648*$O$2,2)</f>
        <v>46.04</v>
      </c>
      <c r="M7648" s="108" t="n">
        <f aca="false">TRUNC(O7648-O7648*$O$2,2)</f>
        <v>46.04</v>
      </c>
      <c r="N7648" s="0" t="s">
        <v>3888</v>
      </c>
      <c r="O7648" s="0" t="s">
        <v>3888</v>
      </c>
    </row>
    <row r="7649" customFormat="false" ht="13.9" hidden="false" customHeight="true" outlineLevel="0" collapsed="false">
      <c r="A7649" s="134" t="s">
        <v>1630</v>
      </c>
      <c r="B7649" s="134"/>
      <c r="C7649" s="134"/>
      <c r="D7649" s="134"/>
      <c r="E7649" s="134"/>
      <c r="F7649" s="134"/>
      <c r="G7649" s="134"/>
      <c r="H7649" s="134"/>
      <c r="I7649" s="134"/>
      <c r="J7649" s="134"/>
      <c r="L7649" s="108" t="n">
        <f aca="false">TRUNC(N7649-N7649*$O$2,2)</f>
        <v>0</v>
      </c>
      <c r="M7649" s="108" t="n">
        <f aca="false">TRUNC(O7649-O7649*$O$2,2)</f>
        <v>0</v>
      </c>
      <c r="N7649" s="0" t="n">
        <v>0</v>
      </c>
      <c r="O7649" s="0" t="n">
        <v>0</v>
      </c>
    </row>
    <row r="7650" customFormat="false" ht="15" hidden="false" customHeight="false" outlineLevel="0" collapsed="false">
      <c r="A7650" s="98"/>
      <c r="B7650" s="99" t="s">
        <v>8</v>
      </c>
      <c r="C7650" s="98" t="s">
        <v>9</v>
      </c>
      <c r="D7650" s="98" t="s">
        <v>10</v>
      </c>
      <c r="E7650" s="100" t="s">
        <v>1565</v>
      </c>
      <c r="F7650" s="100"/>
      <c r="G7650" s="101" t="s">
        <v>11</v>
      </c>
      <c r="H7650" s="99" t="s">
        <v>12</v>
      </c>
      <c r="I7650" s="99" t="s">
        <v>13</v>
      </c>
      <c r="J7650" s="99" t="s">
        <v>15</v>
      </c>
      <c r="L7650" s="108"/>
      <c r="M7650" s="108"/>
    </row>
    <row r="7651" customFormat="false" ht="12.75" hidden="false" customHeight="false" outlineLevel="0" collapsed="false">
      <c r="A7651" s="122" t="s">
        <v>1578</v>
      </c>
      <c r="B7651" s="123" t="n">
        <v>1691</v>
      </c>
      <c r="C7651" s="122" t="s">
        <v>50</v>
      </c>
      <c r="D7651" s="122" t="s">
        <v>3886</v>
      </c>
      <c r="E7651" s="124" t="s">
        <v>1581</v>
      </c>
      <c r="F7651" s="124"/>
      <c r="G7651" s="125" t="s">
        <v>24</v>
      </c>
      <c r="H7651" s="126" t="n">
        <v>2</v>
      </c>
      <c r="I7651" s="127" t="n">
        <f aca="false">L7651</f>
        <v>0.68</v>
      </c>
      <c r="J7651" s="127" t="n">
        <f aca="false">M7651</f>
        <v>1.37</v>
      </c>
      <c r="L7651" s="108" t="n">
        <f aca="false">TRUNC(N7651-N7651*$O$2,2)</f>
        <v>0.68</v>
      </c>
      <c r="M7651" s="108" t="n">
        <f aca="false">TRUNC(O7651-O7651*$O$2,2)</f>
        <v>1.37</v>
      </c>
      <c r="N7651" s="0" t="s">
        <v>3704</v>
      </c>
      <c r="O7651" s="0" t="s">
        <v>3887</v>
      </c>
    </row>
    <row r="7652" customFormat="false" ht="25.5" hidden="false" customHeight="false" outlineLevel="0" collapsed="false">
      <c r="A7652" s="122" t="s">
        <v>1578</v>
      </c>
      <c r="B7652" s="123" t="s">
        <v>1659</v>
      </c>
      <c r="C7652" s="122" t="s">
        <v>50</v>
      </c>
      <c r="D7652" s="122" t="s">
        <v>1660</v>
      </c>
      <c r="E7652" s="124" t="s">
        <v>1581</v>
      </c>
      <c r="F7652" s="124"/>
      <c r="G7652" s="125" t="s">
        <v>1633</v>
      </c>
      <c r="H7652" s="126" t="n">
        <v>0.00059</v>
      </c>
      <c r="I7652" s="127" t="n">
        <f aca="false">L7652</f>
        <v>50.57</v>
      </c>
      <c r="J7652" s="127" t="n">
        <f aca="false">M7652</f>
        <v>0.02</v>
      </c>
      <c r="L7652" s="108" t="n">
        <f aca="false">TRUNC(N7652-N7652*$O$2,2)</f>
        <v>50.57</v>
      </c>
      <c r="M7652" s="108" t="n">
        <f aca="false">TRUNC(O7652-O7652*$O$2,2)</f>
        <v>0.02</v>
      </c>
      <c r="N7652" s="0" t="s">
        <v>1661</v>
      </c>
      <c r="O7652" s="0" t="s">
        <v>1893</v>
      </c>
    </row>
    <row r="7653" customFormat="false" ht="12.75" hidden="false" customHeight="false" outlineLevel="0" collapsed="false">
      <c r="A7653" s="122" t="s">
        <v>1578</v>
      </c>
      <c r="B7653" s="123" t="n">
        <v>1651</v>
      </c>
      <c r="C7653" s="122" t="s">
        <v>50</v>
      </c>
      <c r="D7653" s="122" t="s">
        <v>1638</v>
      </c>
      <c r="E7653" s="124" t="s">
        <v>1581</v>
      </c>
      <c r="F7653" s="124"/>
      <c r="G7653" s="125" t="s">
        <v>1639</v>
      </c>
      <c r="H7653" s="126" t="n">
        <v>0.00064</v>
      </c>
      <c r="I7653" s="127" t="n">
        <f aca="false">L7653</f>
        <v>4.95</v>
      </c>
      <c r="J7653" s="127" t="n">
        <f aca="false">M7653</f>
        <v>0</v>
      </c>
      <c r="L7653" s="108" t="n">
        <f aca="false">TRUNC(N7653-N7653*$O$2,2)</f>
        <v>4.95</v>
      </c>
      <c r="M7653" s="108" t="n">
        <f aca="false">TRUNC(O7653-O7653*$O$2,2)</f>
        <v>0</v>
      </c>
      <c r="N7653" s="0" t="s">
        <v>1640</v>
      </c>
      <c r="O7653" s="0" t="s">
        <v>1635</v>
      </c>
    </row>
    <row r="7654" customFormat="false" ht="25.5" hidden="false" customHeight="false" outlineLevel="0" collapsed="false">
      <c r="A7654" s="122" t="s">
        <v>1578</v>
      </c>
      <c r="B7654" s="123" t="s">
        <v>1631</v>
      </c>
      <c r="C7654" s="122" t="s">
        <v>50</v>
      </c>
      <c r="D7654" s="122" t="s">
        <v>1632</v>
      </c>
      <c r="E7654" s="124" t="s">
        <v>1581</v>
      </c>
      <c r="F7654" s="124"/>
      <c r="G7654" s="125" t="s">
        <v>1633</v>
      </c>
      <c r="H7654" s="126" t="n">
        <v>0.00184</v>
      </c>
      <c r="I7654" s="127" t="n">
        <f aca="false">L7654</f>
        <v>9.48</v>
      </c>
      <c r="J7654" s="127" t="n">
        <f aca="false">M7654</f>
        <v>0.01</v>
      </c>
      <c r="L7654" s="108" t="n">
        <f aca="false">TRUNC(N7654-N7654*$O$2,2)</f>
        <v>9.48</v>
      </c>
      <c r="M7654" s="108" t="n">
        <f aca="false">TRUNC(O7654-O7654*$O$2,2)</f>
        <v>0.01</v>
      </c>
      <c r="N7654" s="0" t="s">
        <v>1634</v>
      </c>
      <c r="O7654" s="0" t="s">
        <v>1678</v>
      </c>
    </row>
    <row r="7655" customFormat="false" ht="25.5" hidden="false" customHeight="false" outlineLevel="0" collapsed="false">
      <c r="A7655" s="122" t="s">
        <v>1578</v>
      </c>
      <c r="B7655" s="123" t="s">
        <v>1645</v>
      </c>
      <c r="C7655" s="122" t="s">
        <v>50</v>
      </c>
      <c r="D7655" s="122" t="s">
        <v>1646</v>
      </c>
      <c r="E7655" s="124" t="s">
        <v>1581</v>
      </c>
      <c r="F7655" s="124"/>
      <c r="G7655" s="125" t="s">
        <v>24</v>
      </c>
      <c r="H7655" s="126" t="n">
        <v>6E-005</v>
      </c>
      <c r="I7655" s="127" t="n">
        <f aca="false">L7655</f>
        <v>140.49</v>
      </c>
      <c r="J7655" s="127" t="n">
        <f aca="false">M7655</f>
        <v>0</v>
      </c>
      <c r="L7655" s="108" t="n">
        <f aca="false">TRUNC(N7655-N7655*$O$2,2)</f>
        <v>140.49</v>
      </c>
      <c r="M7655" s="108" t="n">
        <f aca="false">TRUNC(O7655-O7655*$O$2,2)</f>
        <v>0</v>
      </c>
      <c r="N7655" s="0" t="s">
        <v>1647</v>
      </c>
      <c r="O7655" s="0" t="s">
        <v>1644</v>
      </c>
    </row>
    <row r="7656" customFormat="false" ht="12.75" hidden="false" customHeight="false" outlineLevel="0" collapsed="false">
      <c r="A7656" s="122" t="s">
        <v>1578</v>
      </c>
      <c r="B7656" s="123" t="n">
        <v>941</v>
      </c>
      <c r="C7656" s="122" t="s">
        <v>50</v>
      </c>
      <c r="D7656" s="122" t="s">
        <v>1652</v>
      </c>
      <c r="E7656" s="124" t="s">
        <v>1581</v>
      </c>
      <c r="F7656" s="124"/>
      <c r="G7656" s="125" t="s">
        <v>24</v>
      </c>
      <c r="H7656" s="126" t="n">
        <v>0.0012</v>
      </c>
      <c r="I7656" s="127" t="n">
        <f aca="false">L7656</f>
        <v>148.56</v>
      </c>
      <c r="J7656" s="127" t="n">
        <f aca="false">M7656</f>
        <v>0.17</v>
      </c>
      <c r="L7656" s="108" t="n">
        <f aca="false">TRUNC(N7656-N7656*$O$2,2)</f>
        <v>148.56</v>
      </c>
      <c r="M7656" s="108" t="n">
        <f aca="false">TRUNC(O7656-O7656*$O$2,2)</f>
        <v>0.17</v>
      </c>
      <c r="N7656" s="0" t="s">
        <v>1653</v>
      </c>
      <c r="O7656" s="0" t="s">
        <v>1615</v>
      </c>
    </row>
    <row r="7657" customFormat="false" ht="12.75" hidden="false" customHeight="false" outlineLevel="0" collapsed="false">
      <c r="A7657" s="122" t="s">
        <v>1578</v>
      </c>
      <c r="B7657" s="123" t="n">
        <v>10492</v>
      </c>
      <c r="C7657" s="122" t="s">
        <v>50</v>
      </c>
      <c r="D7657" s="122" t="s">
        <v>1662</v>
      </c>
      <c r="E7657" s="124" t="s">
        <v>1581</v>
      </c>
      <c r="F7657" s="124"/>
      <c r="G7657" s="125" t="s">
        <v>24</v>
      </c>
      <c r="H7657" s="126" t="n">
        <v>0.0036</v>
      </c>
      <c r="I7657" s="127" t="n">
        <f aca="false">L7657</f>
        <v>148.29</v>
      </c>
      <c r="J7657" s="127" t="n">
        <f aca="false">M7657</f>
        <v>0.53</v>
      </c>
      <c r="L7657" s="108" t="n">
        <f aca="false">TRUNC(N7657-N7657*$O$2,2)</f>
        <v>148.29</v>
      </c>
      <c r="M7657" s="108" t="n">
        <f aca="false">TRUNC(O7657-O7657*$O$2,2)</f>
        <v>0.53</v>
      </c>
      <c r="N7657" s="0" t="s">
        <v>1663</v>
      </c>
      <c r="O7657" s="0" t="s">
        <v>3391</v>
      </c>
    </row>
    <row r="7658" customFormat="false" ht="25.5" hidden="false" customHeight="false" outlineLevel="0" collapsed="false">
      <c r="A7658" s="122" t="s">
        <v>1578</v>
      </c>
      <c r="B7658" s="123" t="s">
        <v>1744</v>
      </c>
      <c r="C7658" s="122" t="s">
        <v>50</v>
      </c>
      <c r="D7658" s="122" t="s">
        <v>1745</v>
      </c>
      <c r="E7658" s="124" t="s">
        <v>1609</v>
      </c>
      <c r="F7658" s="124"/>
      <c r="G7658" s="125" t="s">
        <v>1610</v>
      </c>
      <c r="H7658" s="126" t="n">
        <v>0.5</v>
      </c>
      <c r="I7658" s="127" t="n">
        <f aca="false">L7658</f>
        <v>14.93</v>
      </c>
      <c r="J7658" s="127" t="n">
        <f aca="false">M7658</f>
        <v>7.46</v>
      </c>
      <c r="L7658" s="108" t="n">
        <f aca="false">TRUNC(N7658-N7658*$O$2,2)</f>
        <v>14.93</v>
      </c>
      <c r="M7658" s="108" t="n">
        <f aca="false">TRUNC(O7658-O7658*$O$2,2)</f>
        <v>7.46</v>
      </c>
      <c r="N7658" s="0" t="s">
        <v>1746</v>
      </c>
      <c r="O7658" s="0" t="s">
        <v>3790</v>
      </c>
    </row>
    <row r="7659" customFormat="false" ht="25.5" hidden="false" customHeight="false" outlineLevel="0" collapsed="false">
      <c r="A7659" s="122" t="s">
        <v>1578</v>
      </c>
      <c r="B7659" s="123" t="s">
        <v>1616</v>
      </c>
      <c r="C7659" s="122" t="s">
        <v>50</v>
      </c>
      <c r="D7659" s="122" t="s">
        <v>1617</v>
      </c>
      <c r="E7659" s="124" t="s">
        <v>1609</v>
      </c>
      <c r="F7659" s="124"/>
      <c r="G7659" s="125" t="s">
        <v>1610</v>
      </c>
      <c r="H7659" s="126" t="n">
        <v>0.3</v>
      </c>
      <c r="I7659" s="127" t="n">
        <f aca="false">L7659</f>
        <v>10.65</v>
      </c>
      <c r="J7659" s="127" t="n">
        <f aca="false">M7659</f>
        <v>3.19</v>
      </c>
      <c r="L7659" s="108" t="n">
        <f aca="false">TRUNC(N7659-N7659*$O$2,2)</f>
        <v>10.65</v>
      </c>
      <c r="M7659" s="108" t="n">
        <f aca="false">TRUNC(O7659-O7659*$O$2,2)</f>
        <v>3.19</v>
      </c>
      <c r="N7659" s="0" t="s">
        <v>1618</v>
      </c>
      <c r="O7659" s="0" t="s">
        <v>2809</v>
      </c>
    </row>
    <row r="7660" customFormat="false" ht="12.75" hidden="false" customHeight="false" outlineLevel="0" collapsed="false">
      <c r="A7660" s="122" t="s">
        <v>1578</v>
      </c>
      <c r="B7660" s="123" t="n">
        <v>11240</v>
      </c>
      <c r="C7660" s="122" t="s">
        <v>50</v>
      </c>
      <c r="D7660" s="122" t="s">
        <v>1782</v>
      </c>
      <c r="E7660" s="124" t="s">
        <v>1581</v>
      </c>
      <c r="F7660" s="124"/>
      <c r="G7660" s="125" t="s">
        <v>24</v>
      </c>
      <c r="H7660" s="126" t="n">
        <v>0.0001</v>
      </c>
      <c r="I7660" s="127" t="n">
        <f aca="false">L7660</f>
        <v>37.22</v>
      </c>
      <c r="J7660" s="127" t="n">
        <f aca="false">M7660</f>
        <v>0</v>
      </c>
      <c r="L7660" s="108" t="n">
        <f aca="false">TRUNC(N7660-N7660*$O$2,2)</f>
        <v>37.22</v>
      </c>
      <c r="M7660" s="108" t="n">
        <f aca="false">TRUNC(O7660-O7660*$O$2,2)</f>
        <v>0</v>
      </c>
      <c r="N7660" s="0" t="s">
        <v>1783</v>
      </c>
      <c r="O7660" s="0" t="s">
        <v>1635</v>
      </c>
    </row>
    <row r="7661" customFormat="false" ht="12.75" hidden="false" customHeight="false" outlineLevel="0" collapsed="false">
      <c r="A7661" s="122" t="s">
        <v>1578</v>
      </c>
      <c r="B7661" s="123" t="n">
        <v>10362</v>
      </c>
      <c r="C7661" s="122" t="s">
        <v>50</v>
      </c>
      <c r="D7661" s="122" t="s">
        <v>1674</v>
      </c>
      <c r="E7661" s="124" t="s">
        <v>1642</v>
      </c>
      <c r="F7661" s="124"/>
      <c r="G7661" s="125" t="s">
        <v>24</v>
      </c>
      <c r="H7661" s="126" t="n">
        <v>0.0036</v>
      </c>
      <c r="I7661" s="127" t="n">
        <f aca="false">L7661</f>
        <v>9.78</v>
      </c>
      <c r="J7661" s="127" t="n">
        <f aca="false">M7661</f>
        <v>0.03</v>
      </c>
      <c r="L7661" s="108" t="n">
        <f aca="false">TRUNC(N7661-N7661*$O$2,2)</f>
        <v>9.78</v>
      </c>
      <c r="M7661" s="108" t="n">
        <f aca="false">TRUNC(O7661-O7661*$O$2,2)</f>
        <v>0.03</v>
      </c>
      <c r="N7661" s="0" t="s">
        <v>1675</v>
      </c>
      <c r="O7661" s="0" t="s">
        <v>1788</v>
      </c>
    </row>
    <row r="7662" customFormat="false" ht="12.75" hidden="false" customHeight="false" outlineLevel="0" collapsed="false">
      <c r="A7662" s="122" t="s">
        <v>1578</v>
      </c>
      <c r="B7662" s="123" t="n">
        <v>10788</v>
      </c>
      <c r="C7662" s="122" t="s">
        <v>50</v>
      </c>
      <c r="D7662" s="122" t="s">
        <v>1650</v>
      </c>
      <c r="E7662" s="124" t="s">
        <v>1581</v>
      </c>
      <c r="F7662" s="124"/>
      <c r="G7662" s="125" t="s">
        <v>24</v>
      </c>
      <c r="H7662" s="126" t="n">
        <v>6E-005</v>
      </c>
      <c r="I7662" s="127" t="n">
        <f aca="false">L7662</f>
        <v>28.8</v>
      </c>
      <c r="J7662" s="127" t="n">
        <f aca="false">M7662</f>
        <v>0</v>
      </c>
      <c r="L7662" s="108" t="n">
        <f aca="false">TRUNC(N7662-N7662*$O$2,2)</f>
        <v>28.8</v>
      </c>
      <c r="M7662" s="108" t="n">
        <f aca="false">TRUNC(O7662-O7662*$O$2,2)</f>
        <v>0</v>
      </c>
      <c r="N7662" s="0" t="s">
        <v>1651</v>
      </c>
      <c r="O7662" s="0" t="s">
        <v>1635</v>
      </c>
    </row>
    <row r="7663" customFormat="false" ht="12.75" hidden="false" customHeight="false" outlineLevel="0" collapsed="false">
      <c r="A7663" s="122" t="s">
        <v>1578</v>
      </c>
      <c r="B7663" s="123" t="n">
        <v>10599</v>
      </c>
      <c r="C7663" s="122" t="s">
        <v>50</v>
      </c>
      <c r="D7663" s="122" t="s">
        <v>1648</v>
      </c>
      <c r="E7663" s="124" t="s">
        <v>1581</v>
      </c>
      <c r="F7663" s="124"/>
      <c r="G7663" s="125" t="s">
        <v>24</v>
      </c>
      <c r="H7663" s="126" t="n">
        <v>0.00144</v>
      </c>
      <c r="I7663" s="127" t="n">
        <f aca="false">L7663</f>
        <v>14.04</v>
      </c>
      <c r="J7663" s="127" t="n">
        <f aca="false">M7663</f>
        <v>0.01</v>
      </c>
      <c r="L7663" s="108" t="n">
        <f aca="false">TRUNC(N7663-N7663*$O$2,2)</f>
        <v>14.04</v>
      </c>
      <c r="M7663" s="108" t="n">
        <f aca="false">TRUNC(O7663-O7663*$O$2,2)</f>
        <v>0.01</v>
      </c>
      <c r="N7663" s="0" t="s">
        <v>1649</v>
      </c>
      <c r="O7663" s="0" t="s">
        <v>1678</v>
      </c>
    </row>
    <row r="7664" customFormat="false" ht="12.75" hidden="false" customHeight="false" outlineLevel="0" collapsed="false">
      <c r="A7664" s="122" t="s">
        <v>1578</v>
      </c>
      <c r="B7664" s="123" t="n">
        <v>11241</v>
      </c>
      <c r="C7664" s="122" t="s">
        <v>50</v>
      </c>
      <c r="D7664" s="122" t="s">
        <v>1836</v>
      </c>
      <c r="E7664" s="124" t="s">
        <v>1581</v>
      </c>
      <c r="F7664" s="124"/>
      <c r="G7664" s="125" t="s">
        <v>24</v>
      </c>
      <c r="H7664" s="126" t="n">
        <v>0.0001</v>
      </c>
      <c r="I7664" s="127" t="n">
        <f aca="false">L7664</f>
        <v>127.22</v>
      </c>
      <c r="J7664" s="127" t="n">
        <f aca="false">M7664</f>
        <v>0</v>
      </c>
      <c r="L7664" s="108" t="n">
        <f aca="false">TRUNC(N7664-N7664*$O$2,2)</f>
        <v>127.22</v>
      </c>
      <c r="M7664" s="108" t="n">
        <f aca="false">TRUNC(O7664-O7664*$O$2,2)</f>
        <v>0</v>
      </c>
      <c r="N7664" s="0" t="s">
        <v>1837</v>
      </c>
      <c r="O7664" s="0" t="s">
        <v>1644</v>
      </c>
    </row>
    <row r="7665" customFormat="false" ht="25.5" hidden="false" customHeight="false" outlineLevel="0" collapsed="false">
      <c r="A7665" s="122" t="s">
        <v>1578</v>
      </c>
      <c r="B7665" s="123" t="n">
        <v>13791</v>
      </c>
      <c r="C7665" s="122" t="s">
        <v>50</v>
      </c>
      <c r="D7665" s="122" t="s">
        <v>1167</v>
      </c>
      <c r="E7665" s="124" t="s">
        <v>1581</v>
      </c>
      <c r="F7665" s="124"/>
      <c r="G7665" s="125" t="s">
        <v>24</v>
      </c>
      <c r="H7665" s="126" t="n">
        <v>1</v>
      </c>
      <c r="I7665" s="127" t="n">
        <f aca="false">L7665</f>
        <v>46.04</v>
      </c>
      <c r="J7665" s="127" t="n">
        <f aca="false">M7665</f>
        <v>46.04</v>
      </c>
      <c r="L7665" s="108" t="n">
        <f aca="false">TRUNC(N7665-N7665*$O$2,2)</f>
        <v>46.04</v>
      </c>
      <c r="M7665" s="108" t="n">
        <f aca="false">TRUNC(O7665-O7665*$O$2,2)</f>
        <v>46.04</v>
      </c>
      <c r="N7665" s="0" t="s">
        <v>3888</v>
      </c>
      <c r="O7665" s="0" t="s">
        <v>3888</v>
      </c>
    </row>
    <row r="7666" customFormat="false" ht="12.75" hidden="false" customHeight="false" outlineLevel="0" collapsed="false">
      <c r="A7666" s="122" t="s">
        <v>1578</v>
      </c>
      <c r="B7666" s="123" t="n">
        <v>11242</v>
      </c>
      <c r="C7666" s="122" t="s">
        <v>50</v>
      </c>
      <c r="D7666" s="122" t="s">
        <v>1829</v>
      </c>
      <c r="E7666" s="124" t="s">
        <v>1581</v>
      </c>
      <c r="F7666" s="124"/>
      <c r="G7666" s="125" t="s">
        <v>24</v>
      </c>
      <c r="H7666" s="126" t="n">
        <v>5E-005</v>
      </c>
      <c r="I7666" s="127" t="n">
        <f aca="false">L7666</f>
        <v>26.53</v>
      </c>
      <c r="J7666" s="127" t="n">
        <f aca="false">M7666</f>
        <v>0</v>
      </c>
      <c r="L7666" s="108" t="n">
        <f aca="false">TRUNC(N7666-N7666*$O$2,2)</f>
        <v>26.53</v>
      </c>
      <c r="M7666" s="108" t="n">
        <f aca="false">TRUNC(O7666-O7666*$O$2,2)</f>
        <v>0</v>
      </c>
      <c r="N7666" s="0" t="s">
        <v>1830</v>
      </c>
      <c r="O7666" s="0" t="s">
        <v>1635</v>
      </c>
    </row>
    <row r="7667" customFormat="false" ht="25.5" hidden="false" customHeight="false" outlineLevel="0" collapsed="false">
      <c r="A7667" s="122" t="s">
        <v>1578</v>
      </c>
      <c r="B7667" s="123" t="s">
        <v>1654</v>
      </c>
      <c r="C7667" s="122" t="s">
        <v>50</v>
      </c>
      <c r="D7667" s="122" t="s">
        <v>1655</v>
      </c>
      <c r="E7667" s="124" t="s">
        <v>1581</v>
      </c>
      <c r="F7667" s="124"/>
      <c r="G7667" s="125" t="s">
        <v>24</v>
      </c>
      <c r="H7667" s="126" t="n">
        <v>0.00048</v>
      </c>
      <c r="I7667" s="127" t="n">
        <f aca="false">L7667</f>
        <v>10.53</v>
      </c>
      <c r="J7667" s="127" t="n">
        <f aca="false">M7667</f>
        <v>0</v>
      </c>
      <c r="L7667" s="108" t="n">
        <f aca="false">TRUNC(N7667-N7667*$O$2,2)</f>
        <v>10.53</v>
      </c>
      <c r="M7667" s="108" t="n">
        <f aca="false">TRUNC(O7667-O7667*$O$2,2)</f>
        <v>0</v>
      </c>
      <c r="N7667" s="0" t="s">
        <v>1656</v>
      </c>
      <c r="O7667" s="0" t="s">
        <v>1635</v>
      </c>
    </row>
    <row r="7668" customFormat="false" ht="25.5" hidden="false" customHeight="false" outlineLevel="0" collapsed="false">
      <c r="A7668" s="122" t="s">
        <v>1578</v>
      </c>
      <c r="B7668" s="123" t="n">
        <v>10761</v>
      </c>
      <c r="C7668" s="122" t="s">
        <v>50</v>
      </c>
      <c r="D7668" s="122" t="s">
        <v>1641</v>
      </c>
      <c r="E7668" s="124" t="s">
        <v>1642</v>
      </c>
      <c r="F7668" s="124"/>
      <c r="G7668" s="125" t="s">
        <v>24</v>
      </c>
      <c r="H7668" s="126" t="n">
        <v>0.08144</v>
      </c>
      <c r="I7668" s="127" t="n">
        <f aca="false">L7668</f>
        <v>3.9</v>
      </c>
      <c r="J7668" s="127" t="n">
        <f aca="false">M7668</f>
        <v>0.31</v>
      </c>
      <c r="L7668" s="108" t="n">
        <f aca="false">TRUNC(N7668-N7668*$O$2,2)</f>
        <v>3.9</v>
      </c>
      <c r="M7668" s="108" t="n">
        <f aca="false">TRUNC(O7668-O7668*$O$2,2)</f>
        <v>0.31</v>
      </c>
      <c r="N7668" s="0" t="s">
        <v>1643</v>
      </c>
      <c r="O7668" s="0" t="s">
        <v>1807</v>
      </c>
    </row>
    <row r="7669" customFormat="false" ht="12.75" hidden="false" customHeight="false" outlineLevel="0" collapsed="false">
      <c r="A7669" s="122" t="s">
        <v>1578</v>
      </c>
      <c r="B7669" s="123" t="n">
        <v>4729</v>
      </c>
      <c r="C7669" s="122" t="s">
        <v>50</v>
      </c>
      <c r="D7669" s="122" t="s">
        <v>1636</v>
      </c>
      <c r="E7669" s="124" t="s">
        <v>1581</v>
      </c>
      <c r="F7669" s="124"/>
      <c r="G7669" s="125" t="s">
        <v>24</v>
      </c>
      <c r="H7669" s="126" t="n">
        <v>3E-005</v>
      </c>
      <c r="I7669" s="127" t="n">
        <f aca="false">L7669</f>
        <v>24.58</v>
      </c>
      <c r="J7669" s="127" t="n">
        <f aca="false">M7669</f>
        <v>0</v>
      </c>
      <c r="L7669" s="108" t="n">
        <f aca="false">TRUNC(N7669-N7669*$O$2,2)</f>
        <v>24.58</v>
      </c>
      <c r="M7669" s="108" t="n">
        <f aca="false">TRUNC(O7669-O7669*$O$2,2)</f>
        <v>0</v>
      </c>
      <c r="N7669" s="0" t="s">
        <v>1637</v>
      </c>
      <c r="O7669" s="0" t="s">
        <v>1635</v>
      </c>
    </row>
    <row r="7670" customFormat="false" ht="12.75" hidden="false" customHeight="false" outlineLevel="0" collapsed="false">
      <c r="A7670" s="122" t="s">
        <v>1578</v>
      </c>
      <c r="B7670" s="123" t="n">
        <v>2378</v>
      </c>
      <c r="C7670" s="122" t="s">
        <v>50</v>
      </c>
      <c r="D7670" s="122" t="s">
        <v>1657</v>
      </c>
      <c r="E7670" s="124" t="s">
        <v>1581</v>
      </c>
      <c r="F7670" s="124"/>
      <c r="G7670" s="125" t="s">
        <v>24</v>
      </c>
      <c r="H7670" s="126" t="n">
        <v>0.06093</v>
      </c>
      <c r="I7670" s="127" t="n">
        <f aca="false">L7670</f>
        <v>3.51</v>
      </c>
      <c r="J7670" s="127" t="n">
        <f aca="false">M7670</f>
        <v>0.21</v>
      </c>
      <c r="L7670" s="108" t="n">
        <f aca="false">TRUNC(N7670-N7670*$O$2,2)</f>
        <v>3.51</v>
      </c>
      <c r="M7670" s="108" t="n">
        <f aca="false">TRUNC(O7670-O7670*$O$2,2)</f>
        <v>0.21</v>
      </c>
      <c r="N7670" s="0" t="s">
        <v>1658</v>
      </c>
      <c r="O7670" s="0" t="s">
        <v>1619</v>
      </c>
    </row>
    <row r="7671" customFormat="false" ht="12.75" hidden="false" customHeight="false" outlineLevel="0" collapsed="false">
      <c r="A7671" s="122" t="s">
        <v>1578</v>
      </c>
      <c r="B7671" s="123" t="n">
        <v>10579</v>
      </c>
      <c r="C7671" s="122" t="s">
        <v>50</v>
      </c>
      <c r="D7671" s="122" t="s">
        <v>1818</v>
      </c>
      <c r="E7671" s="124" t="s">
        <v>1581</v>
      </c>
      <c r="F7671" s="124"/>
      <c r="G7671" s="125" t="s">
        <v>24</v>
      </c>
      <c r="H7671" s="126" t="n">
        <v>0.0001</v>
      </c>
      <c r="I7671" s="127" t="n">
        <f aca="false">L7671</f>
        <v>20.98</v>
      </c>
      <c r="J7671" s="127" t="n">
        <f aca="false">M7671</f>
        <v>0</v>
      </c>
      <c r="L7671" s="108" t="n">
        <f aca="false">TRUNC(N7671-N7671*$O$2,2)</f>
        <v>20.98</v>
      </c>
      <c r="M7671" s="108" t="n">
        <f aca="false">TRUNC(O7671-O7671*$O$2,2)</f>
        <v>0</v>
      </c>
      <c r="N7671" s="0" t="s">
        <v>1819</v>
      </c>
      <c r="O7671" s="0" t="s">
        <v>1635</v>
      </c>
    </row>
    <row r="7672" customFormat="false" ht="12.75" hidden="false" customHeight="false" outlineLevel="0" collapsed="false">
      <c r="A7672" s="122" t="s">
        <v>1578</v>
      </c>
      <c r="B7672" s="123" t="n">
        <v>158</v>
      </c>
      <c r="C7672" s="122" t="s">
        <v>50</v>
      </c>
      <c r="D7672" s="122" t="s">
        <v>1676</v>
      </c>
      <c r="E7672" s="124" t="s">
        <v>1581</v>
      </c>
      <c r="F7672" s="124"/>
      <c r="G7672" s="125" t="s">
        <v>24</v>
      </c>
      <c r="H7672" s="126" t="n">
        <v>0.08144</v>
      </c>
      <c r="I7672" s="127" t="n">
        <f aca="false">L7672</f>
        <v>10.92</v>
      </c>
      <c r="J7672" s="127" t="n">
        <f aca="false">M7672</f>
        <v>0.88</v>
      </c>
      <c r="L7672" s="108" t="n">
        <f aca="false">TRUNC(N7672-N7672*$O$2,2)</f>
        <v>10.92</v>
      </c>
      <c r="M7672" s="108" t="n">
        <f aca="false">TRUNC(O7672-O7672*$O$2,2)</f>
        <v>0.88</v>
      </c>
      <c r="N7672" s="0" t="s">
        <v>1677</v>
      </c>
      <c r="O7672" s="0" t="s">
        <v>3727</v>
      </c>
    </row>
    <row r="7673" customFormat="false" ht="12.75" hidden="false" customHeight="false" outlineLevel="0" collapsed="false">
      <c r="A7673" s="122" t="s">
        <v>1578</v>
      </c>
      <c r="B7673" s="123" t="n">
        <v>10517</v>
      </c>
      <c r="C7673" s="122" t="s">
        <v>50</v>
      </c>
      <c r="D7673" s="122" t="s">
        <v>1669</v>
      </c>
      <c r="E7673" s="124" t="s">
        <v>1642</v>
      </c>
      <c r="F7673" s="124"/>
      <c r="G7673" s="125" t="s">
        <v>1670</v>
      </c>
      <c r="H7673" s="126" t="n">
        <v>0.00032</v>
      </c>
      <c r="I7673" s="127" t="n">
        <f aca="false">L7673</f>
        <v>234.15</v>
      </c>
      <c r="J7673" s="127" t="n">
        <f aca="false">M7673</f>
        <v>0.07</v>
      </c>
      <c r="L7673" s="108" t="n">
        <f aca="false">TRUNC(N7673-N7673*$O$2,2)</f>
        <v>234.15</v>
      </c>
      <c r="M7673" s="108" t="n">
        <f aca="false">TRUNC(O7673-O7673*$O$2,2)</f>
        <v>0.07</v>
      </c>
      <c r="N7673" s="0" t="s">
        <v>1671</v>
      </c>
      <c r="O7673" s="0" t="s">
        <v>1813</v>
      </c>
    </row>
    <row r="7674" customFormat="false" ht="12.75" hidden="false" customHeight="false" outlineLevel="0" collapsed="false">
      <c r="A7674" s="122" t="s">
        <v>1578</v>
      </c>
      <c r="B7674" s="123" t="n">
        <v>10596</v>
      </c>
      <c r="C7674" s="122" t="s">
        <v>50</v>
      </c>
      <c r="D7674" s="122" t="s">
        <v>1672</v>
      </c>
      <c r="E7674" s="124" t="s">
        <v>1581</v>
      </c>
      <c r="F7674" s="124"/>
      <c r="G7674" s="125" t="s">
        <v>24</v>
      </c>
      <c r="H7674" s="126" t="n">
        <v>0.0036</v>
      </c>
      <c r="I7674" s="127" t="n">
        <f aca="false">L7674</f>
        <v>3.82</v>
      </c>
      <c r="J7674" s="127" t="n">
        <f aca="false">M7674</f>
        <v>0</v>
      </c>
      <c r="L7674" s="108" t="n">
        <f aca="false">TRUNC(N7674-N7674*$O$2,2)</f>
        <v>3.82</v>
      </c>
      <c r="M7674" s="108" t="n">
        <f aca="false">TRUNC(O7674-O7674*$O$2,2)</f>
        <v>0</v>
      </c>
      <c r="N7674" s="0" t="s">
        <v>1673</v>
      </c>
      <c r="O7674" s="0" t="s">
        <v>1644</v>
      </c>
    </row>
    <row r="7675" customFormat="false" ht="12.75" hidden="false" customHeight="false" outlineLevel="0" collapsed="false">
      <c r="A7675" s="122" t="s">
        <v>1578</v>
      </c>
      <c r="B7675" s="123" t="n">
        <v>4728</v>
      </c>
      <c r="C7675" s="122" t="s">
        <v>50</v>
      </c>
      <c r="D7675" s="122" t="s">
        <v>1667</v>
      </c>
      <c r="E7675" s="124" t="s">
        <v>1581</v>
      </c>
      <c r="F7675" s="124"/>
      <c r="G7675" s="125" t="s">
        <v>24</v>
      </c>
      <c r="H7675" s="126" t="n">
        <v>9E-005</v>
      </c>
      <c r="I7675" s="127" t="n">
        <f aca="false">L7675</f>
        <v>14.5</v>
      </c>
      <c r="J7675" s="127" t="n">
        <f aca="false">M7675</f>
        <v>0</v>
      </c>
      <c r="L7675" s="108" t="n">
        <f aca="false">TRUNC(N7675-N7675*$O$2,2)</f>
        <v>14.5</v>
      </c>
      <c r="M7675" s="108" t="n">
        <f aca="false">TRUNC(O7675-O7675*$O$2,2)</f>
        <v>0</v>
      </c>
      <c r="N7675" s="0" t="s">
        <v>1668</v>
      </c>
      <c r="O7675" s="0" t="s">
        <v>1635</v>
      </c>
    </row>
    <row r="7676" customFormat="false" ht="25.5" hidden="false" customHeight="false" outlineLevel="0" collapsed="false">
      <c r="A7676" s="122" t="s">
        <v>1578</v>
      </c>
      <c r="B7676" s="123" t="s">
        <v>1664</v>
      </c>
      <c r="C7676" s="122" t="s">
        <v>50</v>
      </c>
      <c r="D7676" s="122" t="s">
        <v>1665</v>
      </c>
      <c r="E7676" s="124" t="s">
        <v>1581</v>
      </c>
      <c r="F7676" s="124"/>
      <c r="G7676" s="125" t="s">
        <v>24</v>
      </c>
      <c r="H7676" s="126" t="n">
        <v>0.00016</v>
      </c>
      <c r="I7676" s="127" t="n">
        <f aca="false">L7676</f>
        <v>13.69</v>
      </c>
      <c r="J7676" s="127" t="n">
        <f aca="false">M7676</f>
        <v>0</v>
      </c>
      <c r="L7676" s="108" t="n">
        <f aca="false">TRUNC(N7676-N7676*$O$2,2)</f>
        <v>13.69</v>
      </c>
      <c r="M7676" s="108" t="n">
        <f aca="false">TRUNC(O7676-O7676*$O$2,2)</f>
        <v>0</v>
      </c>
      <c r="N7676" s="0" t="s">
        <v>1666</v>
      </c>
      <c r="O7676" s="0" t="s">
        <v>1635</v>
      </c>
    </row>
    <row r="7677" customFormat="false" ht="12.75" hidden="false" customHeight="false" outlineLevel="0" collapsed="false">
      <c r="A7677" s="115"/>
      <c r="B7677" s="115"/>
      <c r="C7677" s="115"/>
      <c r="D7677" s="115"/>
      <c r="E7677" s="115"/>
      <c r="F7677" s="116"/>
      <c r="G7677" s="115"/>
      <c r="H7677" s="116"/>
      <c r="I7677" s="115"/>
      <c r="J7677" s="116"/>
      <c r="L7677" s="108"/>
      <c r="M7677" s="108" t="n">
        <f aca="false">TRUNC(O7677-O7677*$O$2,2)</f>
        <v>10.65</v>
      </c>
      <c r="N7677" s="0" t="s">
        <v>1574</v>
      </c>
      <c r="O7677" s="0" t="n">
        <v>13.65</v>
      </c>
    </row>
    <row r="7678" customFormat="false" ht="12.75" hidden="false" customHeight="false" outlineLevel="0" collapsed="false">
      <c r="A7678" s="115"/>
      <c r="B7678" s="115"/>
      <c r="C7678" s="115"/>
      <c r="D7678" s="115"/>
      <c r="E7678" s="115"/>
      <c r="F7678" s="116"/>
      <c r="G7678" s="115"/>
      <c r="H7678" s="117" t="s">
        <v>1575</v>
      </c>
      <c r="I7678" s="117"/>
      <c r="J7678" s="118" t="n">
        <f aca="false">M7678</f>
        <v>73.93</v>
      </c>
      <c r="L7678" s="108" t="n">
        <f aca="false">TRUNC(N7678-N7678*$O$2,2)</f>
        <v>0</v>
      </c>
      <c r="M7678" s="108" t="n">
        <f aca="false">TRUNC(O7678-O7678*$O$2,2)</f>
        <v>73.93</v>
      </c>
      <c r="N7678" s="0" t="n">
        <v>0</v>
      </c>
      <c r="O7678" s="0" t="n">
        <v>94.73</v>
      </c>
    </row>
    <row r="7679" customFormat="false" ht="13.5" hidden="false" customHeight="false" outlineLevel="0" collapsed="false">
      <c r="A7679" s="30"/>
      <c r="B7679" s="30"/>
      <c r="C7679" s="30"/>
      <c r="D7679" s="30"/>
      <c r="E7679" s="30"/>
      <c r="F7679" s="30"/>
      <c r="G7679" s="30"/>
      <c r="H7679" s="119"/>
      <c r="I7679" s="30"/>
      <c r="J7679" s="120"/>
      <c r="L7679" s="108"/>
      <c r="M7679" s="108" t="n">
        <f aca="false">TRUNC(O7679-O7679*$O$2,2)</f>
        <v>221.81</v>
      </c>
      <c r="N7679" s="0" t="s">
        <v>1576</v>
      </c>
      <c r="O7679" s="0" t="n">
        <v>284.19</v>
      </c>
    </row>
    <row r="7680" customFormat="false" ht="13.5" hidden="false" customHeight="false" outlineLevel="0" collapsed="false">
      <c r="A7680" s="121"/>
      <c r="B7680" s="121"/>
      <c r="C7680" s="121"/>
      <c r="D7680" s="121"/>
      <c r="E7680" s="121"/>
      <c r="F7680" s="121"/>
      <c r="G7680" s="121"/>
      <c r="H7680" s="121"/>
      <c r="I7680" s="121"/>
      <c r="J7680" s="121"/>
      <c r="L7680" s="108" t="n">
        <f aca="false">TRUNC(N7680-N7680*$O$2,2)</f>
        <v>0</v>
      </c>
      <c r="M7680" s="108" t="n">
        <f aca="false">TRUNC(O7680-O7680*$O$2,2)</f>
        <v>0</v>
      </c>
      <c r="N7680" s="0" t="n">
        <v>0</v>
      </c>
      <c r="O7680" s="0" t="n">
        <v>0</v>
      </c>
    </row>
    <row r="7681" customFormat="false" ht="15" hidden="false" customHeight="false" outlineLevel="0" collapsed="false">
      <c r="A7681" s="98" t="s">
        <v>1168</v>
      </c>
      <c r="B7681" s="99" t="s">
        <v>8</v>
      </c>
      <c r="C7681" s="98" t="s">
        <v>9</v>
      </c>
      <c r="D7681" s="98" t="s">
        <v>10</v>
      </c>
      <c r="E7681" s="100" t="s">
        <v>1565</v>
      </c>
      <c r="F7681" s="100"/>
      <c r="G7681" s="101" t="s">
        <v>11</v>
      </c>
      <c r="H7681" s="99" t="s">
        <v>12</v>
      </c>
      <c r="I7681" s="99" t="s">
        <v>13</v>
      </c>
      <c r="J7681" s="99" t="s">
        <v>15</v>
      </c>
      <c r="L7681" s="108"/>
      <c r="M7681" s="108"/>
    </row>
    <row r="7682" customFormat="false" ht="26.45" hidden="false" customHeight="true" outlineLevel="0" collapsed="false">
      <c r="A7682" s="102" t="s">
        <v>1566</v>
      </c>
      <c r="B7682" s="103" t="s">
        <v>1169</v>
      </c>
      <c r="C7682" s="102" t="s">
        <v>50</v>
      </c>
      <c r="D7682" s="102" t="s">
        <v>1170</v>
      </c>
      <c r="E7682" s="104" t="s">
        <v>3858</v>
      </c>
      <c r="F7682" s="104"/>
      <c r="G7682" s="105" t="s">
        <v>24</v>
      </c>
      <c r="H7682" s="106" t="n">
        <v>1</v>
      </c>
      <c r="I7682" s="107" t="n">
        <f aca="false">L7682</f>
        <v>70.56</v>
      </c>
      <c r="J7682" s="107" t="n">
        <f aca="false">M7682</f>
        <v>70.56</v>
      </c>
      <c r="L7682" s="108" t="n">
        <f aca="false">TRUNC(N7682-N7682*$O$2,2)</f>
        <v>70.56</v>
      </c>
      <c r="M7682" s="108" t="n">
        <f aca="false">TRUNC(O7682-O7682*$O$2,2)</f>
        <v>70.56</v>
      </c>
      <c r="N7682" s="0" t="n">
        <v>90.41</v>
      </c>
      <c r="O7682" s="0" t="n">
        <v>90.41</v>
      </c>
    </row>
    <row r="7683" customFormat="false" ht="15" hidden="false" customHeight="false" outlineLevel="0" collapsed="false">
      <c r="A7683" s="98"/>
      <c r="B7683" s="99" t="s">
        <v>8</v>
      </c>
      <c r="C7683" s="98" t="s">
        <v>9</v>
      </c>
      <c r="D7683" s="98" t="s">
        <v>10</v>
      </c>
      <c r="E7683" s="100" t="s">
        <v>1565</v>
      </c>
      <c r="F7683" s="100"/>
      <c r="G7683" s="101" t="s">
        <v>11</v>
      </c>
      <c r="H7683" s="99" t="s">
        <v>12</v>
      </c>
      <c r="I7683" s="99" t="s">
        <v>13</v>
      </c>
      <c r="J7683" s="99" t="s">
        <v>15</v>
      </c>
      <c r="L7683" s="108"/>
      <c r="M7683" s="108"/>
    </row>
    <row r="7684" customFormat="false" ht="12.75" hidden="false" customHeight="false" outlineLevel="0" collapsed="false">
      <c r="A7684" s="122" t="s">
        <v>1578</v>
      </c>
      <c r="B7684" s="123" t="n">
        <v>11130</v>
      </c>
      <c r="C7684" s="122" t="s">
        <v>50</v>
      </c>
      <c r="D7684" s="122" t="s">
        <v>1170</v>
      </c>
      <c r="E7684" s="124" t="s">
        <v>1581</v>
      </c>
      <c r="F7684" s="124"/>
      <c r="G7684" s="125" t="s">
        <v>24</v>
      </c>
      <c r="H7684" s="126" t="n">
        <v>1</v>
      </c>
      <c r="I7684" s="127" t="n">
        <f aca="false">L7684</f>
        <v>35.98</v>
      </c>
      <c r="J7684" s="127" t="n">
        <f aca="false">M7684</f>
        <v>35.98</v>
      </c>
      <c r="L7684" s="108" t="n">
        <f aca="false">TRUNC(N7684-N7684*$O$2,2)</f>
        <v>35.98</v>
      </c>
      <c r="M7684" s="108" t="n">
        <f aca="false">TRUNC(O7684-O7684*$O$2,2)</f>
        <v>35.98</v>
      </c>
      <c r="N7684" s="0" t="s">
        <v>3889</v>
      </c>
      <c r="O7684" s="0" t="s">
        <v>3889</v>
      </c>
    </row>
    <row r="7685" customFormat="false" ht="25.5" hidden="false" customHeight="false" outlineLevel="0" collapsed="false">
      <c r="A7685" s="109" t="s">
        <v>1566</v>
      </c>
      <c r="B7685" s="110" t="n">
        <v>10552</v>
      </c>
      <c r="C7685" s="109" t="s">
        <v>50</v>
      </c>
      <c r="D7685" s="109" t="s">
        <v>1734</v>
      </c>
      <c r="E7685" s="111" t="s">
        <v>1621</v>
      </c>
      <c r="F7685" s="111"/>
      <c r="G7685" s="112" t="s">
        <v>1610</v>
      </c>
      <c r="H7685" s="113" t="n">
        <v>1.1</v>
      </c>
      <c r="I7685" s="114" t="n">
        <f aca="false">L7685</f>
        <v>2.84</v>
      </c>
      <c r="J7685" s="114" t="n">
        <f aca="false">M7685</f>
        <v>3.12</v>
      </c>
      <c r="L7685" s="108" t="n">
        <f aca="false">TRUNC(N7685-N7685*$O$2,2)</f>
        <v>2.84</v>
      </c>
      <c r="M7685" s="108" t="n">
        <f aca="false">TRUNC(O7685-O7685*$O$2,2)</f>
        <v>3.12</v>
      </c>
      <c r="N7685" s="0" t="s">
        <v>1735</v>
      </c>
      <c r="O7685" s="0" t="s">
        <v>3890</v>
      </c>
    </row>
    <row r="7686" customFormat="false" ht="25.5" hidden="false" customHeight="false" outlineLevel="0" collapsed="false">
      <c r="A7686" s="122" t="s">
        <v>1578</v>
      </c>
      <c r="B7686" s="123" t="s">
        <v>1616</v>
      </c>
      <c r="C7686" s="122" t="s">
        <v>50</v>
      </c>
      <c r="D7686" s="122" t="s">
        <v>1617</v>
      </c>
      <c r="E7686" s="124" t="s">
        <v>1609</v>
      </c>
      <c r="F7686" s="124"/>
      <c r="G7686" s="125" t="s">
        <v>1610</v>
      </c>
      <c r="H7686" s="126" t="n">
        <v>1.1</v>
      </c>
      <c r="I7686" s="127" t="n">
        <f aca="false">L7686</f>
        <v>10.65</v>
      </c>
      <c r="J7686" s="127" t="n">
        <f aca="false">M7686</f>
        <v>11.71</v>
      </c>
      <c r="L7686" s="108" t="n">
        <f aca="false">TRUNC(N7686-N7686*$O$2,2)</f>
        <v>10.65</v>
      </c>
      <c r="M7686" s="108" t="n">
        <f aca="false">TRUNC(O7686-O7686*$O$2,2)</f>
        <v>11.71</v>
      </c>
      <c r="N7686" s="0" t="s">
        <v>1618</v>
      </c>
      <c r="O7686" s="0" t="s">
        <v>3891</v>
      </c>
    </row>
    <row r="7687" customFormat="false" ht="25.5" hidden="false" customHeight="false" outlineLevel="0" collapsed="false">
      <c r="A7687" s="109" t="s">
        <v>1566</v>
      </c>
      <c r="B7687" s="110" t="n">
        <v>10549</v>
      </c>
      <c r="C7687" s="109" t="s">
        <v>50</v>
      </c>
      <c r="D7687" s="109" t="s">
        <v>1620</v>
      </c>
      <c r="E7687" s="111" t="s">
        <v>1621</v>
      </c>
      <c r="F7687" s="111"/>
      <c r="G7687" s="112" t="s">
        <v>1610</v>
      </c>
      <c r="H7687" s="113" t="n">
        <v>1.1</v>
      </c>
      <c r="I7687" s="114" t="n">
        <f aca="false">L7687</f>
        <v>2.95</v>
      </c>
      <c r="J7687" s="114" t="n">
        <f aca="false">M7687</f>
        <v>3.24</v>
      </c>
      <c r="L7687" s="108" t="n">
        <f aca="false">TRUNC(N7687-N7687*$O$2,2)</f>
        <v>2.95</v>
      </c>
      <c r="M7687" s="108" t="n">
        <f aca="false">TRUNC(O7687-O7687*$O$2,2)</f>
        <v>3.24</v>
      </c>
      <c r="N7687" s="0" t="s">
        <v>1622</v>
      </c>
      <c r="O7687" s="0" t="s">
        <v>3892</v>
      </c>
    </row>
    <row r="7688" customFormat="false" ht="25.5" hidden="false" customHeight="false" outlineLevel="0" collapsed="false">
      <c r="A7688" s="122" t="s">
        <v>1578</v>
      </c>
      <c r="B7688" s="123" t="s">
        <v>1744</v>
      </c>
      <c r="C7688" s="122" t="s">
        <v>50</v>
      </c>
      <c r="D7688" s="122" t="s">
        <v>1745</v>
      </c>
      <c r="E7688" s="124" t="s">
        <v>1609</v>
      </c>
      <c r="F7688" s="124"/>
      <c r="G7688" s="125" t="s">
        <v>1610</v>
      </c>
      <c r="H7688" s="126" t="n">
        <v>1.1</v>
      </c>
      <c r="I7688" s="127" t="n">
        <f aca="false">L7688</f>
        <v>14.93</v>
      </c>
      <c r="J7688" s="127" t="n">
        <f aca="false">M7688</f>
        <v>16.42</v>
      </c>
      <c r="L7688" s="108" t="n">
        <f aca="false">TRUNC(N7688-N7688*$O$2,2)</f>
        <v>14.93</v>
      </c>
      <c r="M7688" s="108" t="n">
        <f aca="false">TRUNC(O7688-O7688*$O$2,2)</f>
        <v>16.42</v>
      </c>
      <c r="N7688" s="0" t="s">
        <v>1746</v>
      </c>
      <c r="O7688" s="0" t="s">
        <v>3893</v>
      </c>
    </row>
    <row r="7689" customFormat="false" ht="13.9" hidden="false" customHeight="true" outlineLevel="0" collapsed="false">
      <c r="A7689" s="134" t="s">
        <v>1630</v>
      </c>
      <c r="B7689" s="134"/>
      <c r="C7689" s="134"/>
      <c r="D7689" s="134"/>
      <c r="E7689" s="134"/>
      <c r="F7689" s="134"/>
      <c r="G7689" s="134"/>
      <c r="H7689" s="134"/>
      <c r="I7689" s="134"/>
      <c r="J7689" s="134"/>
      <c r="L7689" s="108" t="n">
        <f aca="false">TRUNC(N7689-N7689*$O$2,2)</f>
        <v>0</v>
      </c>
      <c r="M7689" s="108" t="n">
        <f aca="false">TRUNC(O7689-O7689*$O$2,2)</f>
        <v>0</v>
      </c>
      <c r="N7689" s="0" t="n">
        <v>0</v>
      </c>
      <c r="O7689" s="0" t="n">
        <v>0</v>
      </c>
    </row>
    <row r="7690" customFormat="false" ht="15" hidden="false" customHeight="false" outlineLevel="0" collapsed="false">
      <c r="A7690" s="98"/>
      <c r="B7690" s="99" t="s">
        <v>8</v>
      </c>
      <c r="C7690" s="98" t="s">
        <v>9</v>
      </c>
      <c r="D7690" s="98" t="s">
        <v>10</v>
      </c>
      <c r="E7690" s="100" t="s">
        <v>1565</v>
      </c>
      <c r="F7690" s="100"/>
      <c r="G7690" s="101" t="s">
        <v>11</v>
      </c>
      <c r="H7690" s="99" t="s">
        <v>12</v>
      </c>
      <c r="I7690" s="99" t="s">
        <v>13</v>
      </c>
      <c r="J7690" s="99" t="s">
        <v>15</v>
      </c>
      <c r="L7690" s="108"/>
      <c r="M7690" s="108"/>
    </row>
    <row r="7691" customFormat="false" ht="12.75" hidden="false" customHeight="false" outlineLevel="0" collapsed="false">
      <c r="A7691" s="122" t="s">
        <v>1578</v>
      </c>
      <c r="B7691" s="123" t="n">
        <v>11242</v>
      </c>
      <c r="C7691" s="122" t="s">
        <v>50</v>
      </c>
      <c r="D7691" s="122" t="s">
        <v>1829</v>
      </c>
      <c r="E7691" s="124" t="s">
        <v>1581</v>
      </c>
      <c r="F7691" s="124"/>
      <c r="G7691" s="125" t="s">
        <v>24</v>
      </c>
      <c r="H7691" s="126" t="n">
        <v>0.00011</v>
      </c>
      <c r="I7691" s="127" t="n">
        <f aca="false">L7691</f>
        <v>26.53</v>
      </c>
      <c r="J7691" s="127" t="n">
        <f aca="false">M7691</f>
        <v>0</v>
      </c>
      <c r="L7691" s="108" t="n">
        <f aca="false">TRUNC(N7691-N7691*$O$2,2)</f>
        <v>26.53</v>
      </c>
      <c r="M7691" s="108" t="n">
        <f aca="false">TRUNC(O7691-O7691*$O$2,2)</f>
        <v>0</v>
      </c>
      <c r="N7691" s="0" t="s">
        <v>1830</v>
      </c>
      <c r="O7691" s="0" t="s">
        <v>1635</v>
      </c>
    </row>
    <row r="7692" customFormat="false" ht="25.5" hidden="false" customHeight="false" outlineLevel="0" collapsed="false">
      <c r="A7692" s="122" t="s">
        <v>1578</v>
      </c>
      <c r="B7692" s="123" t="n">
        <v>10761</v>
      </c>
      <c r="C7692" s="122" t="s">
        <v>50</v>
      </c>
      <c r="D7692" s="122" t="s">
        <v>1641</v>
      </c>
      <c r="E7692" s="124" t="s">
        <v>1642</v>
      </c>
      <c r="F7692" s="124"/>
      <c r="G7692" s="125" t="s">
        <v>24</v>
      </c>
      <c r="H7692" s="126" t="n">
        <v>0.22396</v>
      </c>
      <c r="I7692" s="127" t="n">
        <f aca="false">L7692</f>
        <v>3.9</v>
      </c>
      <c r="J7692" s="127" t="n">
        <f aca="false">M7692</f>
        <v>0.86</v>
      </c>
      <c r="L7692" s="108" t="n">
        <f aca="false">TRUNC(N7692-N7692*$O$2,2)</f>
        <v>3.9</v>
      </c>
      <c r="M7692" s="108" t="n">
        <f aca="false">TRUNC(O7692-O7692*$O$2,2)</f>
        <v>0.86</v>
      </c>
      <c r="N7692" s="0" t="s">
        <v>1643</v>
      </c>
      <c r="O7692" s="0" t="s">
        <v>3894</v>
      </c>
    </row>
    <row r="7693" customFormat="false" ht="12.75" hidden="false" customHeight="false" outlineLevel="0" collapsed="false">
      <c r="A7693" s="122" t="s">
        <v>1578</v>
      </c>
      <c r="B7693" s="123" t="n">
        <v>10596</v>
      </c>
      <c r="C7693" s="122" t="s">
        <v>50</v>
      </c>
      <c r="D7693" s="122" t="s">
        <v>1672</v>
      </c>
      <c r="E7693" s="124" t="s">
        <v>1581</v>
      </c>
      <c r="F7693" s="124"/>
      <c r="G7693" s="125" t="s">
        <v>24</v>
      </c>
      <c r="H7693" s="126" t="n">
        <v>0.0099</v>
      </c>
      <c r="I7693" s="127" t="n">
        <f aca="false">L7693</f>
        <v>3.82</v>
      </c>
      <c r="J7693" s="127" t="n">
        <f aca="false">M7693</f>
        <v>0.03</v>
      </c>
      <c r="L7693" s="108" t="n">
        <f aca="false">TRUNC(N7693-N7693*$O$2,2)</f>
        <v>3.82</v>
      </c>
      <c r="M7693" s="108" t="n">
        <f aca="false">TRUNC(O7693-O7693*$O$2,2)</f>
        <v>0.03</v>
      </c>
      <c r="N7693" s="0" t="s">
        <v>1673</v>
      </c>
      <c r="O7693" s="0" t="s">
        <v>1788</v>
      </c>
    </row>
    <row r="7694" customFormat="false" ht="25.5" hidden="false" customHeight="false" outlineLevel="0" collapsed="false">
      <c r="A7694" s="122" t="s">
        <v>1578</v>
      </c>
      <c r="B7694" s="123" t="s">
        <v>1616</v>
      </c>
      <c r="C7694" s="122" t="s">
        <v>50</v>
      </c>
      <c r="D7694" s="122" t="s">
        <v>1617</v>
      </c>
      <c r="E7694" s="124" t="s">
        <v>1609</v>
      </c>
      <c r="F7694" s="124"/>
      <c r="G7694" s="125" t="s">
        <v>1610</v>
      </c>
      <c r="H7694" s="126" t="n">
        <v>1.1</v>
      </c>
      <c r="I7694" s="127" t="n">
        <f aca="false">L7694</f>
        <v>10.65</v>
      </c>
      <c r="J7694" s="127" t="n">
        <f aca="false">M7694</f>
        <v>11.71</v>
      </c>
      <c r="L7694" s="108" t="n">
        <f aca="false">TRUNC(N7694-N7694*$O$2,2)</f>
        <v>10.65</v>
      </c>
      <c r="M7694" s="108" t="n">
        <f aca="false">TRUNC(O7694-O7694*$O$2,2)</f>
        <v>11.71</v>
      </c>
      <c r="N7694" s="0" t="s">
        <v>1618</v>
      </c>
      <c r="O7694" s="0" t="s">
        <v>3891</v>
      </c>
    </row>
    <row r="7695" customFormat="false" ht="25.5" hidden="false" customHeight="false" outlineLevel="0" collapsed="false">
      <c r="A7695" s="122" t="s">
        <v>1578</v>
      </c>
      <c r="B7695" s="123" t="s">
        <v>1744</v>
      </c>
      <c r="C7695" s="122" t="s">
        <v>50</v>
      </c>
      <c r="D7695" s="122" t="s">
        <v>1745</v>
      </c>
      <c r="E7695" s="124" t="s">
        <v>1609</v>
      </c>
      <c r="F7695" s="124"/>
      <c r="G7695" s="125" t="s">
        <v>1610</v>
      </c>
      <c r="H7695" s="126" t="n">
        <v>1.1</v>
      </c>
      <c r="I7695" s="127" t="n">
        <f aca="false">L7695</f>
        <v>14.93</v>
      </c>
      <c r="J7695" s="127" t="n">
        <f aca="false">M7695</f>
        <v>16.42</v>
      </c>
      <c r="L7695" s="108" t="n">
        <f aca="false">TRUNC(N7695-N7695*$O$2,2)</f>
        <v>14.93</v>
      </c>
      <c r="M7695" s="108" t="n">
        <f aca="false">TRUNC(O7695-O7695*$O$2,2)</f>
        <v>16.42</v>
      </c>
      <c r="N7695" s="0" t="s">
        <v>1746</v>
      </c>
      <c r="O7695" s="0" t="s">
        <v>3893</v>
      </c>
    </row>
    <row r="7696" customFormat="false" ht="25.5" hidden="false" customHeight="false" outlineLevel="0" collapsed="false">
      <c r="A7696" s="122" t="s">
        <v>1578</v>
      </c>
      <c r="B7696" s="123" t="s">
        <v>1664</v>
      </c>
      <c r="C7696" s="122" t="s">
        <v>50</v>
      </c>
      <c r="D7696" s="122" t="s">
        <v>1665</v>
      </c>
      <c r="E7696" s="124" t="s">
        <v>1581</v>
      </c>
      <c r="F7696" s="124"/>
      <c r="G7696" s="125" t="s">
        <v>24</v>
      </c>
      <c r="H7696" s="126" t="n">
        <v>0.00044</v>
      </c>
      <c r="I7696" s="127" t="n">
        <f aca="false">L7696</f>
        <v>13.69</v>
      </c>
      <c r="J7696" s="127" t="n">
        <f aca="false">M7696</f>
        <v>0</v>
      </c>
      <c r="L7696" s="108" t="n">
        <f aca="false">TRUNC(N7696-N7696*$O$2,2)</f>
        <v>13.69</v>
      </c>
      <c r="M7696" s="108" t="n">
        <f aca="false">TRUNC(O7696-O7696*$O$2,2)</f>
        <v>0</v>
      </c>
      <c r="N7696" s="0" t="s">
        <v>1666</v>
      </c>
      <c r="O7696" s="0" t="s">
        <v>1635</v>
      </c>
    </row>
    <row r="7697" customFormat="false" ht="12.75" hidden="false" customHeight="false" outlineLevel="0" collapsed="false">
      <c r="A7697" s="122" t="s">
        <v>1578</v>
      </c>
      <c r="B7697" s="123" t="n">
        <v>10579</v>
      </c>
      <c r="C7697" s="122" t="s">
        <v>50</v>
      </c>
      <c r="D7697" s="122" t="s">
        <v>1818</v>
      </c>
      <c r="E7697" s="124" t="s">
        <v>1581</v>
      </c>
      <c r="F7697" s="124"/>
      <c r="G7697" s="125" t="s">
        <v>24</v>
      </c>
      <c r="H7697" s="126" t="n">
        <v>0.00022</v>
      </c>
      <c r="I7697" s="127" t="n">
        <f aca="false">L7697</f>
        <v>20.98</v>
      </c>
      <c r="J7697" s="127" t="n">
        <f aca="false">M7697</f>
        <v>0</v>
      </c>
      <c r="L7697" s="108" t="n">
        <f aca="false">TRUNC(N7697-N7697*$O$2,2)</f>
        <v>20.98</v>
      </c>
      <c r="M7697" s="108" t="n">
        <f aca="false">TRUNC(O7697-O7697*$O$2,2)</f>
        <v>0</v>
      </c>
      <c r="N7697" s="0" t="s">
        <v>1819</v>
      </c>
      <c r="O7697" s="0" t="s">
        <v>1635</v>
      </c>
    </row>
    <row r="7698" customFormat="false" ht="12.75" hidden="false" customHeight="false" outlineLevel="0" collapsed="false">
      <c r="A7698" s="122" t="s">
        <v>1578</v>
      </c>
      <c r="B7698" s="123" t="n">
        <v>158</v>
      </c>
      <c r="C7698" s="122" t="s">
        <v>50</v>
      </c>
      <c r="D7698" s="122" t="s">
        <v>1676</v>
      </c>
      <c r="E7698" s="124" t="s">
        <v>1581</v>
      </c>
      <c r="F7698" s="124"/>
      <c r="G7698" s="125" t="s">
        <v>24</v>
      </c>
      <c r="H7698" s="126" t="n">
        <v>0.22396</v>
      </c>
      <c r="I7698" s="127" t="n">
        <f aca="false">L7698</f>
        <v>10.92</v>
      </c>
      <c r="J7698" s="127" t="n">
        <f aca="false">M7698</f>
        <v>2.44</v>
      </c>
      <c r="L7698" s="108" t="n">
        <f aca="false">TRUNC(N7698-N7698*$O$2,2)</f>
        <v>10.92</v>
      </c>
      <c r="M7698" s="108" t="n">
        <f aca="false">TRUNC(O7698-O7698*$O$2,2)</f>
        <v>2.44</v>
      </c>
      <c r="N7698" s="0" t="s">
        <v>1677</v>
      </c>
      <c r="O7698" s="0" t="s">
        <v>3389</v>
      </c>
    </row>
    <row r="7699" customFormat="false" ht="12.75" hidden="false" customHeight="false" outlineLevel="0" collapsed="false">
      <c r="A7699" s="122" t="s">
        <v>1578</v>
      </c>
      <c r="B7699" s="123" t="n">
        <v>10599</v>
      </c>
      <c r="C7699" s="122" t="s">
        <v>50</v>
      </c>
      <c r="D7699" s="122" t="s">
        <v>1648</v>
      </c>
      <c r="E7699" s="124" t="s">
        <v>1581</v>
      </c>
      <c r="F7699" s="124"/>
      <c r="G7699" s="125" t="s">
        <v>24</v>
      </c>
      <c r="H7699" s="126" t="n">
        <v>0.00396</v>
      </c>
      <c r="I7699" s="127" t="n">
        <f aca="false">L7699</f>
        <v>14.04</v>
      </c>
      <c r="J7699" s="127" t="n">
        <f aca="false">M7699</f>
        <v>0.05</v>
      </c>
      <c r="L7699" s="108" t="n">
        <f aca="false">TRUNC(N7699-N7699*$O$2,2)</f>
        <v>14.04</v>
      </c>
      <c r="M7699" s="108" t="n">
        <f aca="false">TRUNC(O7699-O7699*$O$2,2)</f>
        <v>0.05</v>
      </c>
      <c r="N7699" s="0" t="s">
        <v>1649</v>
      </c>
      <c r="O7699" s="0" t="s">
        <v>1623</v>
      </c>
    </row>
    <row r="7700" customFormat="false" ht="12.75" hidden="false" customHeight="false" outlineLevel="0" collapsed="false">
      <c r="A7700" s="122" t="s">
        <v>1578</v>
      </c>
      <c r="B7700" s="123" t="n">
        <v>11240</v>
      </c>
      <c r="C7700" s="122" t="s">
        <v>50</v>
      </c>
      <c r="D7700" s="122" t="s">
        <v>1782</v>
      </c>
      <c r="E7700" s="124" t="s">
        <v>1581</v>
      </c>
      <c r="F7700" s="124"/>
      <c r="G7700" s="125" t="s">
        <v>24</v>
      </c>
      <c r="H7700" s="126" t="n">
        <v>0.00022</v>
      </c>
      <c r="I7700" s="127" t="n">
        <f aca="false">L7700</f>
        <v>37.22</v>
      </c>
      <c r="J7700" s="127" t="n">
        <f aca="false">M7700</f>
        <v>0</v>
      </c>
      <c r="L7700" s="108" t="n">
        <f aca="false">TRUNC(N7700-N7700*$O$2,2)</f>
        <v>37.22</v>
      </c>
      <c r="M7700" s="108" t="n">
        <f aca="false">TRUNC(O7700-O7700*$O$2,2)</f>
        <v>0</v>
      </c>
      <c r="N7700" s="0" t="s">
        <v>1783</v>
      </c>
      <c r="O7700" s="0" t="s">
        <v>1644</v>
      </c>
    </row>
    <row r="7701" customFormat="false" ht="25.5" hidden="false" customHeight="false" outlineLevel="0" collapsed="false">
      <c r="A7701" s="122" t="s">
        <v>1578</v>
      </c>
      <c r="B7701" s="123" t="s">
        <v>1631</v>
      </c>
      <c r="C7701" s="122" t="s">
        <v>50</v>
      </c>
      <c r="D7701" s="122" t="s">
        <v>1632</v>
      </c>
      <c r="E7701" s="124" t="s">
        <v>1581</v>
      </c>
      <c r="F7701" s="124"/>
      <c r="G7701" s="125" t="s">
        <v>1633</v>
      </c>
      <c r="H7701" s="126" t="n">
        <v>0.00506</v>
      </c>
      <c r="I7701" s="127" t="n">
        <f aca="false">L7701</f>
        <v>9.48</v>
      </c>
      <c r="J7701" s="127" t="n">
        <f aca="false">M7701</f>
        <v>0.04</v>
      </c>
      <c r="L7701" s="108" t="n">
        <f aca="false">TRUNC(N7701-N7701*$O$2,2)</f>
        <v>9.48</v>
      </c>
      <c r="M7701" s="108" t="n">
        <f aca="false">TRUNC(O7701-O7701*$O$2,2)</f>
        <v>0.04</v>
      </c>
      <c r="N7701" s="0" t="s">
        <v>1634</v>
      </c>
      <c r="O7701" s="0" t="s">
        <v>1775</v>
      </c>
    </row>
    <row r="7702" customFormat="false" ht="12.75" hidden="false" customHeight="false" outlineLevel="0" collapsed="false">
      <c r="A7702" s="122" t="s">
        <v>1578</v>
      </c>
      <c r="B7702" s="123" t="n">
        <v>4728</v>
      </c>
      <c r="C7702" s="122" t="s">
        <v>50</v>
      </c>
      <c r="D7702" s="122" t="s">
        <v>1667</v>
      </c>
      <c r="E7702" s="124" t="s">
        <v>1581</v>
      </c>
      <c r="F7702" s="124"/>
      <c r="G7702" s="125" t="s">
        <v>24</v>
      </c>
      <c r="H7702" s="126" t="n">
        <v>0.00033</v>
      </c>
      <c r="I7702" s="127" t="n">
        <f aca="false">L7702</f>
        <v>14.5</v>
      </c>
      <c r="J7702" s="127" t="n">
        <f aca="false">M7702</f>
        <v>0</v>
      </c>
      <c r="L7702" s="108" t="n">
        <f aca="false">TRUNC(N7702-N7702*$O$2,2)</f>
        <v>14.5</v>
      </c>
      <c r="M7702" s="108" t="n">
        <f aca="false">TRUNC(O7702-O7702*$O$2,2)</f>
        <v>0</v>
      </c>
      <c r="N7702" s="0" t="s">
        <v>1668</v>
      </c>
      <c r="O7702" s="0" t="s">
        <v>1635</v>
      </c>
    </row>
    <row r="7703" customFormat="false" ht="25.5" hidden="false" customHeight="false" outlineLevel="0" collapsed="false">
      <c r="A7703" s="122" t="s">
        <v>1578</v>
      </c>
      <c r="B7703" s="123" t="s">
        <v>1645</v>
      </c>
      <c r="C7703" s="122" t="s">
        <v>50</v>
      </c>
      <c r="D7703" s="122" t="s">
        <v>1646</v>
      </c>
      <c r="E7703" s="124" t="s">
        <v>1581</v>
      </c>
      <c r="F7703" s="124"/>
      <c r="G7703" s="125" t="s">
        <v>24</v>
      </c>
      <c r="H7703" s="126" t="n">
        <v>0.00022</v>
      </c>
      <c r="I7703" s="127" t="n">
        <f aca="false">L7703</f>
        <v>140.49</v>
      </c>
      <c r="J7703" s="127" t="n">
        <f aca="false">M7703</f>
        <v>0.02</v>
      </c>
      <c r="L7703" s="108" t="n">
        <f aca="false">TRUNC(N7703-N7703*$O$2,2)</f>
        <v>140.49</v>
      </c>
      <c r="M7703" s="108" t="n">
        <f aca="false">TRUNC(O7703-O7703*$O$2,2)</f>
        <v>0.02</v>
      </c>
      <c r="N7703" s="0" t="s">
        <v>1647</v>
      </c>
      <c r="O7703" s="0" t="s">
        <v>1893</v>
      </c>
    </row>
    <row r="7704" customFormat="false" ht="12.75" hidden="false" customHeight="false" outlineLevel="0" collapsed="false">
      <c r="A7704" s="122" t="s">
        <v>1578</v>
      </c>
      <c r="B7704" s="123" t="n">
        <v>10492</v>
      </c>
      <c r="C7704" s="122" t="s">
        <v>50</v>
      </c>
      <c r="D7704" s="122" t="s">
        <v>1662</v>
      </c>
      <c r="E7704" s="124" t="s">
        <v>1581</v>
      </c>
      <c r="F7704" s="124"/>
      <c r="G7704" s="125" t="s">
        <v>24</v>
      </c>
      <c r="H7704" s="126" t="n">
        <v>0.0099</v>
      </c>
      <c r="I7704" s="127" t="n">
        <f aca="false">L7704</f>
        <v>148.29</v>
      </c>
      <c r="J7704" s="127" t="n">
        <f aca="false">M7704</f>
        <v>1.46</v>
      </c>
      <c r="L7704" s="108" t="n">
        <f aca="false">TRUNC(N7704-N7704*$O$2,2)</f>
        <v>148.29</v>
      </c>
      <c r="M7704" s="108" t="n">
        <f aca="false">TRUNC(O7704-O7704*$O$2,2)</f>
        <v>1.46</v>
      </c>
      <c r="N7704" s="0" t="s">
        <v>1663</v>
      </c>
      <c r="O7704" s="0" t="s">
        <v>3895</v>
      </c>
    </row>
    <row r="7705" customFormat="false" ht="12.75" hidden="false" customHeight="false" outlineLevel="0" collapsed="false">
      <c r="A7705" s="122" t="s">
        <v>1578</v>
      </c>
      <c r="B7705" s="123" t="n">
        <v>10788</v>
      </c>
      <c r="C7705" s="122" t="s">
        <v>50</v>
      </c>
      <c r="D7705" s="122" t="s">
        <v>1650</v>
      </c>
      <c r="E7705" s="124" t="s">
        <v>1581</v>
      </c>
      <c r="F7705" s="124"/>
      <c r="G7705" s="125" t="s">
        <v>24</v>
      </c>
      <c r="H7705" s="126" t="n">
        <v>0.00022</v>
      </c>
      <c r="I7705" s="127" t="n">
        <f aca="false">L7705</f>
        <v>28.8</v>
      </c>
      <c r="J7705" s="127" t="n">
        <f aca="false">M7705</f>
        <v>0</v>
      </c>
      <c r="L7705" s="108" t="n">
        <f aca="false">TRUNC(N7705-N7705*$O$2,2)</f>
        <v>28.8</v>
      </c>
      <c r="M7705" s="108" t="n">
        <f aca="false">TRUNC(O7705-O7705*$O$2,2)</f>
        <v>0</v>
      </c>
      <c r="N7705" s="0" t="s">
        <v>1651</v>
      </c>
      <c r="O7705" s="0" t="s">
        <v>1635</v>
      </c>
    </row>
    <row r="7706" customFormat="false" ht="12.75" hidden="false" customHeight="false" outlineLevel="0" collapsed="false">
      <c r="A7706" s="122" t="s">
        <v>1578</v>
      </c>
      <c r="B7706" s="123" t="n">
        <v>10517</v>
      </c>
      <c r="C7706" s="122" t="s">
        <v>50</v>
      </c>
      <c r="D7706" s="122" t="s">
        <v>1669</v>
      </c>
      <c r="E7706" s="124" t="s">
        <v>1642</v>
      </c>
      <c r="F7706" s="124"/>
      <c r="G7706" s="125" t="s">
        <v>1670</v>
      </c>
      <c r="H7706" s="126" t="n">
        <v>0.00088</v>
      </c>
      <c r="I7706" s="127" t="n">
        <f aca="false">L7706</f>
        <v>234.15</v>
      </c>
      <c r="J7706" s="127" t="n">
        <f aca="false">M7706</f>
        <v>0.2</v>
      </c>
      <c r="L7706" s="108" t="n">
        <f aca="false">TRUNC(N7706-N7706*$O$2,2)</f>
        <v>234.15</v>
      </c>
      <c r="M7706" s="108" t="n">
        <f aca="false">TRUNC(O7706-O7706*$O$2,2)</f>
        <v>0.2</v>
      </c>
      <c r="N7706" s="0" t="s">
        <v>1671</v>
      </c>
      <c r="O7706" s="0" t="s">
        <v>1769</v>
      </c>
    </row>
    <row r="7707" customFormat="false" ht="12.75" hidden="false" customHeight="false" outlineLevel="0" collapsed="false">
      <c r="A7707" s="122" t="s">
        <v>1578</v>
      </c>
      <c r="B7707" s="123" t="n">
        <v>11130</v>
      </c>
      <c r="C7707" s="122" t="s">
        <v>50</v>
      </c>
      <c r="D7707" s="122" t="s">
        <v>1170</v>
      </c>
      <c r="E7707" s="124" t="s">
        <v>1581</v>
      </c>
      <c r="F7707" s="124"/>
      <c r="G7707" s="125" t="s">
        <v>24</v>
      </c>
      <c r="H7707" s="126" t="n">
        <v>1</v>
      </c>
      <c r="I7707" s="127" t="n">
        <f aca="false">L7707</f>
        <v>35.98</v>
      </c>
      <c r="J7707" s="127" t="n">
        <f aca="false">M7707</f>
        <v>35.98</v>
      </c>
      <c r="L7707" s="108" t="n">
        <f aca="false">TRUNC(N7707-N7707*$O$2,2)</f>
        <v>35.98</v>
      </c>
      <c r="M7707" s="108" t="n">
        <f aca="false">TRUNC(O7707-O7707*$O$2,2)</f>
        <v>35.98</v>
      </c>
      <c r="N7707" s="0" t="s">
        <v>3889</v>
      </c>
      <c r="O7707" s="0" t="s">
        <v>3889</v>
      </c>
    </row>
    <row r="7708" customFormat="false" ht="12.75" hidden="false" customHeight="false" outlineLevel="0" collapsed="false">
      <c r="A7708" s="122" t="s">
        <v>1578</v>
      </c>
      <c r="B7708" s="123" t="n">
        <v>11241</v>
      </c>
      <c r="C7708" s="122" t="s">
        <v>50</v>
      </c>
      <c r="D7708" s="122" t="s">
        <v>1836</v>
      </c>
      <c r="E7708" s="124" t="s">
        <v>1581</v>
      </c>
      <c r="F7708" s="124"/>
      <c r="G7708" s="125" t="s">
        <v>24</v>
      </c>
      <c r="H7708" s="126" t="n">
        <v>0.00022</v>
      </c>
      <c r="I7708" s="127" t="n">
        <f aca="false">L7708</f>
        <v>127.22</v>
      </c>
      <c r="J7708" s="127" t="n">
        <f aca="false">M7708</f>
        <v>0.02</v>
      </c>
      <c r="L7708" s="108" t="n">
        <f aca="false">TRUNC(N7708-N7708*$O$2,2)</f>
        <v>127.22</v>
      </c>
      <c r="M7708" s="108" t="n">
        <f aca="false">TRUNC(O7708-O7708*$O$2,2)</f>
        <v>0.02</v>
      </c>
      <c r="N7708" s="0" t="s">
        <v>1837</v>
      </c>
      <c r="O7708" s="0" t="s">
        <v>1893</v>
      </c>
    </row>
    <row r="7709" customFormat="false" ht="25.5" hidden="false" customHeight="false" outlineLevel="0" collapsed="false">
      <c r="A7709" s="122" t="s">
        <v>1578</v>
      </c>
      <c r="B7709" s="123" t="s">
        <v>1654</v>
      </c>
      <c r="C7709" s="122" t="s">
        <v>50</v>
      </c>
      <c r="D7709" s="122" t="s">
        <v>1655</v>
      </c>
      <c r="E7709" s="124" t="s">
        <v>1581</v>
      </c>
      <c r="F7709" s="124"/>
      <c r="G7709" s="125" t="s">
        <v>24</v>
      </c>
      <c r="H7709" s="126" t="n">
        <v>0.00132</v>
      </c>
      <c r="I7709" s="127" t="n">
        <f aca="false">L7709</f>
        <v>10.53</v>
      </c>
      <c r="J7709" s="127" t="n">
        <f aca="false">M7709</f>
        <v>0</v>
      </c>
      <c r="L7709" s="108" t="n">
        <f aca="false">TRUNC(N7709-N7709*$O$2,2)</f>
        <v>10.53</v>
      </c>
      <c r="M7709" s="108" t="n">
        <f aca="false">TRUNC(O7709-O7709*$O$2,2)</f>
        <v>0</v>
      </c>
      <c r="N7709" s="0" t="s">
        <v>1656</v>
      </c>
      <c r="O7709" s="0" t="s">
        <v>1644</v>
      </c>
    </row>
    <row r="7710" customFormat="false" ht="12.75" hidden="false" customHeight="false" outlineLevel="0" collapsed="false">
      <c r="A7710" s="122" t="s">
        <v>1578</v>
      </c>
      <c r="B7710" s="123" t="n">
        <v>4729</v>
      </c>
      <c r="C7710" s="122" t="s">
        <v>50</v>
      </c>
      <c r="D7710" s="122" t="s">
        <v>1636</v>
      </c>
      <c r="E7710" s="124" t="s">
        <v>1581</v>
      </c>
      <c r="F7710" s="124"/>
      <c r="G7710" s="125" t="s">
        <v>24</v>
      </c>
      <c r="H7710" s="126" t="n">
        <v>0.00011</v>
      </c>
      <c r="I7710" s="127" t="n">
        <f aca="false">L7710</f>
        <v>24.58</v>
      </c>
      <c r="J7710" s="127" t="n">
        <f aca="false">M7710</f>
        <v>0</v>
      </c>
      <c r="L7710" s="108" t="n">
        <f aca="false">TRUNC(N7710-N7710*$O$2,2)</f>
        <v>24.58</v>
      </c>
      <c r="M7710" s="108" t="n">
        <f aca="false">TRUNC(O7710-O7710*$O$2,2)</f>
        <v>0</v>
      </c>
      <c r="N7710" s="0" t="s">
        <v>1637</v>
      </c>
      <c r="O7710" s="0" t="s">
        <v>1635</v>
      </c>
    </row>
    <row r="7711" customFormat="false" ht="25.5" hidden="false" customHeight="false" outlineLevel="0" collapsed="false">
      <c r="A7711" s="122" t="s">
        <v>1578</v>
      </c>
      <c r="B7711" s="123" t="s">
        <v>1659</v>
      </c>
      <c r="C7711" s="122" t="s">
        <v>50</v>
      </c>
      <c r="D7711" s="122" t="s">
        <v>1660</v>
      </c>
      <c r="E7711" s="124" t="s">
        <v>1581</v>
      </c>
      <c r="F7711" s="124"/>
      <c r="G7711" s="125" t="s">
        <v>1633</v>
      </c>
      <c r="H7711" s="126" t="n">
        <v>0.00165</v>
      </c>
      <c r="I7711" s="127" t="n">
        <f aca="false">L7711</f>
        <v>50.57</v>
      </c>
      <c r="J7711" s="127" t="n">
        <f aca="false">M7711</f>
        <v>0.07</v>
      </c>
      <c r="L7711" s="108" t="n">
        <f aca="false">TRUNC(N7711-N7711*$O$2,2)</f>
        <v>50.57</v>
      </c>
      <c r="M7711" s="108" t="n">
        <f aca="false">TRUNC(O7711-O7711*$O$2,2)</f>
        <v>0.07</v>
      </c>
      <c r="N7711" s="0" t="s">
        <v>1661</v>
      </c>
      <c r="O7711" s="0" t="s">
        <v>2080</v>
      </c>
    </row>
    <row r="7712" customFormat="false" ht="12.75" hidden="false" customHeight="false" outlineLevel="0" collapsed="false">
      <c r="A7712" s="122" t="s">
        <v>1578</v>
      </c>
      <c r="B7712" s="123" t="n">
        <v>2378</v>
      </c>
      <c r="C7712" s="122" t="s">
        <v>50</v>
      </c>
      <c r="D7712" s="122" t="s">
        <v>1657</v>
      </c>
      <c r="E7712" s="124" t="s">
        <v>1581</v>
      </c>
      <c r="F7712" s="124"/>
      <c r="G7712" s="125" t="s">
        <v>24</v>
      </c>
      <c r="H7712" s="126" t="n">
        <v>0.17545</v>
      </c>
      <c r="I7712" s="127" t="n">
        <f aca="false">L7712</f>
        <v>3.51</v>
      </c>
      <c r="J7712" s="127" t="n">
        <f aca="false">M7712</f>
        <v>0.6</v>
      </c>
      <c r="L7712" s="108" t="n">
        <f aca="false">TRUNC(N7712-N7712*$O$2,2)</f>
        <v>3.51</v>
      </c>
      <c r="M7712" s="108" t="n">
        <f aca="false">TRUNC(O7712-O7712*$O$2,2)</f>
        <v>0.6</v>
      </c>
      <c r="N7712" s="0" t="s">
        <v>1658</v>
      </c>
      <c r="O7712" s="0" t="s">
        <v>1834</v>
      </c>
    </row>
    <row r="7713" customFormat="false" ht="12.75" hidden="false" customHeight="false" outlineLevel="0" collapsed="false">
      <c r="A7713" s="122" t="s">
        <v>1578</v>
      </c>
      <c r="B7713" s="123" t="n">
        <v>10362</v>
      </c>
      <c r="C7713" s="122" t="s">
        <v>50</v>
      </c>
      <c r="D7713" s="122" t="s">
        <v>1674</v>
      </c>
      <c r="E7713" s="124" t="s">
        <v>1642</v>
      </c>
      <c r="F7713" s="124"/>
      <c r="G7713" s="125" t="s">
        <v>24</v>
      </c>
      <c r="H7713" s="126" t="n">
        <v>0.0099</v>
      </c>
      <c r="I7713" s="127" t="n">
        <f aca="false">L7713</f>
        <v>9.78</v>
      </c>
      <c r="J7713" s="127" t="n">
        <f aca="false">M7713</f>
        <v>0.09</v>
      </c>
      <c r="L7713" s="108" t="n">
        <f aca="false">TRUNC(N7713-N7713*$O$2,2)</f>
        <v>9.78</v>
      </c>
      <c r="M7713" s="108" t="n">
        <f aca="false">TRUNC(O7713-O7713*$O$2,2)</f>
        <v>0.09</v>
      </c>
      <c r="N7713" s="0" t="s">
        <v>1675</v>
      </c>
      <c r="O7713" s="0" t="s">
        <v>2284</v>
      </c>
    </row>
    <row r="7714" customFormat="false" ht="12.75" hidden="false" customHeight="false" outlineLevel="0" collapsed="false">
      <c r="A7714" s="122" t="s">
        <v>1578</v>
      </c>
      <c r="B7714" s="123" t="n">
        <v>1651</v>
      </c>
      <c r="C7714" s="122" t="s">
        <v>50</v>
      </c>
      <c r="D7714" s="122" t="s">
        <v>1638</v>
      </c>
      <c r="E7714" s="124" t="s">
        <v>1581</v>
      </c>
      <c r="F7714" s="124"/>
      <c r="G7714" s="125" t="s">
        <v>1639</v>
      </c>
      <c r="H7714" s="126" t="n">
        <v>0.00176</v>
      </c>
      <c r="I7714" s="127" t="n">
        <f aca="false">L7714</f>
        <v>4.95</v>
      </c>
      <c r="J7714" s="127" t="n">
        <f aca="false">M7714</f>
        <v>0</v>
      </c>
      <c r="L7714" s="108" t="n">
        <f aca="false">TRUNC(N7714-N7714*$O$2,2)</f>
        <v>4.95</v>
      </c>
      <c r="M7714" s="108" t="n">
        <f aca="false">TRUNC(O7714-O7714*$O$2,2)</f>
        <v>0</v>
      </c>
      <c r="N7714" s="0" t="s">
        <v>1640</v>
      </c>
      <c r="O7714" s="0" t="s">
        <v>1644</v>
      </c>
    </row>
    <row r="7715" customFormat="false" ht="12.75" hidden="false" customHeight="false" outlineLevel="0" collapsed="false">
      <c r="A7715" s="122" t="s">
        <v>1578</v>
      </c>
      <c r="B7715" s="123" t="n">
        <v>941</v>
      </c>
      <c r="C7715" s="122" t="s">
        <v>50</v>
      </c>
      <c r="D7715" s="122" t="s">
        <v>1652</v>
      </c>
      <c r="E7715" s="124" t="s">
        <v>1581</v>
      </c>
      <c r="F7715" s="124"/>
      <c r="G7715" s="125" t="s">
        <v>24</v>
      </c>
      <c r="H7715" s="126" t="n">
        <v>0.0033</v>
      </c>
      <c r="I7715" s="127" t="n">
        <f aca="false">L7715</f>
        <v>148.56</v>
      </c>
      <c r="J7715" s="127" t="n">
        <f aca="false">M7715</f>
        <v>0.48</v>
      </c>
      <c r="L7715" s="108" t="n">
        <f aca="false">TRUNC(N7715-N7715*$O$2,2)</f>
        <v>148.56</v>
      </c>
      <c r="M7715" s="108" t="n">
        <f aca="false">TRUNC(O7715-O7715*$O$2,2)</f>
        <v>0.48</v>
      </c>
      <c r="N7715" s="0" t="s">
        <v>1653</v>
      </c>
      <c r="O7715" s="0" t="s">
        <v>1868</v>
      </c>
    </row>
    <row r="7716" customFormat="false" ht="12.75" hidden="false" customHeight="false" outlineLevel="0" collapsed="false">
      <c r="A7716" s="115"/>
      <c r="B7716" s="115"/>
      <c r="C7716" s="115"/>
      <c r="D7716" s="115"/>
      <c r="E7716" s="115"/>
      <c r="F7716" s="116"/>
      <c r="G7716" s="115"/>
      <c r="H7716" s="116"/>
      <c r="I7716" s="115"/>
      <c r="J7716" s="116"/>
      <c r="L7716" s="108"/>
      <c r="M7716" s="108" t="n">
        <f aca="false">TRUNC(O7716-O7716*$O$2,2)</f>
        <v>28.13</v>
      </c>
      <c r="N7716" s="0" t="s">
        <v>1574</v>
      </c>
      <c r="O7716" s="0" t="n">
        <v>36.05</v>
      </c>
    </row>
    <row r="7717" customFormat="false" ht="12.75" hidden="false" customHeight="false" outlineLevel="0" collapsed="false">
      <c r="A7717" s="115"/>
      <c r="B7717" s="115"/>
      <c r="C7717" s="115"/>
      <c r="D7717" s="115"/>
      <c r="E7717" s="115"/>
      <c r="F7717" s="116"/>
      <c r="G7717" s="115"/>
      <c r="H7717" s="117" t="s">
        <v>1575</v>
      </c>
      <c r="I7717" s="117"/>
      <c r="J7717" s="118" t="n">
        <f aca="false">M7717</f>
        <v>86.41</v>
      </c>
      <c r="L7717" s="108" t="n">
        <f aca="false">TRUNC(N7717-N7717*$O$2,2)</f>
        <v>0</v>
      </c>
      <c r="M7717" s="108" t="n">
        <f aca="false">TRUNC(O7717-O7717*$O$2,2)</f>
        <v>86.41</v>
      </c>
      <c r="N7717" s="0" t="n">
        <v>0</v>
      </c>
      <c r="O7717" s="0" t="n">
        <v>110.72</v>
      </c>
    </row>
    <row r="7718" customFormat="false" ht="13.5" hidden="false" customHeight="false" outlineLevel="0" collapsed="false">
      <c r="A7718" s="30"/>
      <c r="B7718" s="30"/>
      <c r="C7718" s="30"/>
      <c r="D7718" s="30"/>
      <c r="E7718" s="30"/>
      <c r="F7718" s="30"/>
      <c r="G7718" s="30"/>
      <c r="H7718" s="119"/>
      <c r="I7718" s="30"/>
      <c r="J7718" s="120"/>
      <c r="L7718" s="108"/>
      <c r="M7718" s="108" t="n">
        <f aca="false">TRUNC(O7718-O7718*$O$2,2)</f>
        <v>345.66</v>
      </c>
      <c r="N7718" s="0" t="s">
        <v>1576</v>
      </c>
      <c r="O7718" s="0" t="n">
        <v>442.88</v>
      </c>
    </row>
    <row r="7719" customFormat="false" ht="13.5" hidden="false" customHeight="false" outlineLevel="0" collapsed="false">
      <c r="A7719" s="121"/>
      <c r="B7719" s="121"/>
      <c r="C7719" s="121"/>
      <c r="D7719" s="121"/>
      <c r="E7719" s="121"/>
      <c r="F7719" s="121"/>
      <c r="G7719" s="121"/>
      <c r="H7719" s="121"/>
      <c r="I7719" s="121"/>
      <c r="J7719" s="121"/>
      <c r="L7719" s="108" t="n">
        <f aca="false">TRUNC(N7719-N7719*$O$2,2)</f>
        <v>0</v>
      </c>
      <c r="M7719" s="108" t="n">
        <f aca="false">TRUNC(O7719-O7719*$O$2,2)</f>
        <v>0</v>
      </c>
      <c r="N7719" s="0" t="n">
        <v>0</v>
      </c>
      <c r="O7719" s="0" t="n">
        <v>0</v>
      </c>
    </row>
    <row r="7720" customFormat="false" ht="15" hidden="false" customHeight="false" outlineLevel="0" collapsed="false">
      <c r="A7720" s="98" t="s">
        <v>1171</v>
      </c>
      <c r="B7720" s="99" t="s">
        <v>8</v>
      </c>
      <c r="C7720" s="98" t="s">
        <v>9</v>
      </c>
      <c r="D7720" s="98" t="s">
        <v>10</v>
      </c>
      <c r="E7720" s="100" t="s">
        <v>1565</v>
      </c>
      <c r="F7720" s="100"/>
      <c r="G7720" s="101" t="s">
        <v>11</v>
      </c>
      <c r="H7720" s="99" t="s">
        <v>12</v>
      </c>
      <c r="I7720" s="99" t="s">
        <v>13</v>
      </c>
      <c r="J7720" s="99" t="s">
        <v>15</v>
      </c>
      <c r="L7720" s="108"/>
      <c r="M7720" s="108"/>
    </row>
    <row r="7721" customFormat="false" ht="39.6" hidden="false" customHeight="true" outlineLevel="0" collapsed="false">
      <c r="A7721" s="102" t="s">
        <v>1566</v>
      </c>
      <c r="B7721" s="103" t="s">
        <v>1172</v>
      </c>
      <c r="C7721" s="102" t="s">
        <v>29</v>
      </c>
      <c r="D7721" s="102" t="s">
        <v>1173</v>
      </c>
      <c r="E7721" s="104" t="s">
        <v>3706</v>
      </c>
      <c r="F7721" s="104"/>
      <c r="G7721" s="105" t="s">
        <v>65</v>
      </c>
      <c r="H7721" s="106" t="n">
        <v>1</v>
      </c>
      <c r="I7721" s="107" t="n">
        <f aca="false">L7721</f>
        <v>31.29</v>
      </c>
      <c r="J7721" s="107" t="n">
        <f aca="false">M7721</f>
        <v>31.29</v>
      </c>
      <c r="L7721" s="108" t="n">
        <f aca="false">TRUNC(N7721-N7721*$O$2,2)</f>
        <v>31.29</v>
      </c>
      <c r="M7721" s="108" t="n">
        <f aca="false">TRUNC(O7721-O7721*$O$2,2)</f>
        <v>31.29</v>
      </c>
      <c r="N7721" s="0" t="n">
        <v>40.1</v>
      </c>
      <c r="O7721" s="0" t="n">
        <v>40.1</v>
      </c>
    </row>
    <row r="7722" customFormat="false" ht="39.6" hidden="false" customHeight="true" outlineLevel="0" collapsed="false">
      <c r="A7722" s="109" t="s">
        <v>1567</v>
      </c>
      <c r="B7722" s="110" t="s">
        <v>3707</v>
      </c>
      <c r="C7722" s="109" t="s">
        <v>29</v>
      </c>
      <c r="D7722" s="109" t="s">
        <v>3708</v>
      </c>
      <c r="E7722" s="111" t="s">
        <v>1570</v>
      </c>
      <c r="F7722" s="111"/>
      <c r="G7722" s="112" t="s">
        <v>31</v>
      </c>
      <c r="H7722" s="113" t="n">
        <v>0.0168</v>
      </c>
      <c r="I7722" s="114" t="n">
        <f aca="false">L7722</f>
        <v>23.53</v>
      </c>
      <c r="J7722" s="114" t="n">
        <f aca="false">M7722</f>
        <v>0.39</v>
      </c>
      <c r="L7722" s="108" t="n">
        <f aca="false">TRUNC(N7722-N7722*$O$2,2)</f>
        <v>23.53</v>
      </c>
      <c r="M7722" s="108" t="n">
        <f aca="false">TRUNC(O7722-O7722*$O$2,2)</f>
        <v>0.39</v>
      </c>
      <c r="N7722" s="0" t="n">
        <v>30.15</v>
      </c>
      <c r="O7722" s="0" t="n">
        <v>0.5</v>
      </c>
    </row>
    <row r="7723" customFormat="false" ht="39.6" hidden="false" customHeight="true" outlineLevel="0" collapsed="false">
      <c r="A7723" s="109" t="s">
        <v>1567</v>
      </c>
      <c r="B7723" s="110" t="s">
        <v>3711</v>
      </c>
      <c r="C7723" s="109" t="s">
        <v>29</v>
      </c>
      <c r="D7723" s="109" t="s">
        <v>3712</v>
      </c>
      <c r="E7723" s="111" t="s">
        <v>1570</v>
      </c>
      <c r="F7723" s="111"/>
      <c r="G7723" s="112" t="s">
        <v>31</v>
      </c>
      <c r="H7723" s="113" t="n">
        <v>0.0168</v>
      </c>
      <c r="I7723" s="114" t="n">
        <f aca="false">L7723</f>
        <v>16.92</v>
      </c>
      <c r="J7723" s="114" t="n">
        <f aca="false">M7723</f>
        <v>0.28</v>
      </c>
      <c r="L7723" s="108" t="n">
        <f aca="false">TRUNC(N7723-N7723*$O$2,2)</f>
        <v>16.92</v>
      </c>
      <c r="M7723" s="108" t="n">
        <f aca="false">TRUNC(O7723-O7723*$O$2,2)</f>
        <v>0.28</v>
      </c>
      <c r="N7723" s="0" t="n">
        <v>21.68</v>
      </c>
      <c r="O7723" s="0" t="n">
        <v>0.36</v>
      </c>
    </row>
    <row r="7724" customFormat="false" ht="25.5" hidden="false" customHeight="false" outlineLevel="0" collapsed="false">
      <c r="A7724" s="122" t="s">
        <v>1578</v>
      </c>
      <c r="B7724" s="123" t="s">
        <v>3754</v>
      </c>
      <c r="C7724" s="122" t="s">
        <v>29</v>
      </c>
      <c r="D7724" s="122" t="s">
        <v>3755</v>
      </c>
      <c r="E7724" s="124" t="s">
        <v>1581</v>
      </c>
      <c r="F7724" s="124"/>
      <c r="G7724" s="125" t="s">
        <v>65</v>
      </c>
      <c r="H7724" s="126" t="n">
        <v>0.021</v>
      </c>
      <c r="I7724" s="127" t="n">
        <f aca="false">L7724</f>
        <v>6</v>
      </c>
      <c r="J7724" s="127" t="n">
        <f aca="false">M7724</f>
        <v>0.12</v>
      </c>
      <c r="L7724" s="108" t="n">
        <f aca="false">TRUNC(N7724-N7724*$O$2,2)</f>
        <v>6</v>
      </c>
      <c r="M7724" s="108" t="n">
        <f aca="false">TRUNC(O7724-O7724*$O$2,2)</f>
        <v>0.12</v>
      </c>
      <c r="N7724" s="0" t="n">
        <v>7.7</v>
      </c>
      <c r="O7724" s="0" t="n">
        <v>0.16</v>
      </c>
    </row>
    <row r="7725" customFormat="false" ht="25.5" hidden="false" customHeight="false" outlineLevel="0" collapsed="false">
      <c r="A7725" s="122" t="s">
        <v>1578</v>
      </c>
      <c r="B7725" s="123" t="s">
        <v>3896</v>
      </c>
      <c r="C7725" s="122" t="s">
        <v>29</v>
      </c>
      <c r="D7725" s="122" t="s">
        <v>3897</v>
      </c>
      <c r="E7725" s="124" t="s">
        <v>1581</v>
      </c>
      <c r="F7725" s="124"/>
      <c r="G7725" s="125" t="s">
        <v>65</v>
      </c>
      <c r="H7725" s="126" t="n">
        <v>1</v>
      </c>
      <c r="I7725" s="127" t="n">
        <f aca="false">L7725</f>
        <v>30.5</v>
      </c>
      <c r="J7725" s="127" t="n">
        <f aca="false">M7725</f>
        <v>30.5</v>
      </c>
      <c r="L7725" s="108" t="n">
        <f aca="false">TRUNC(N7725-N7725*$O$2,2)</f>
        <v>30.5</v>
      </c>
      <c r="M7725" s="108" t="n">
        <f aca="false">TRUNC(O7725-O7725*$O$2,2)</f>
        <v>30.5</v>
      </c>
      <c r="N7725" s="0" t="n">
        <v>39.08</v>
      </c>
      <c r="O7725" s="0" t="n">
        <v>39.08</v>
      </c>
    </row>
    <row r="7726" customFormat="false" ht="12.75" hidden="false" customHeight="false" outlineLevel="0" collapsed="false">
      <c r="A7726" s="115"/>
      <c r="B7726" s="115"/>
      <c r="C7726" s="115"/>
      <c r="D7726" s="115"/>
      <c r="E7726" s="115"/>
      <c r="F7726" s="116"/>
      <c r="G7726" s="115"/>
      <c r="H7726" s="116"/>
      <c r="I7726" s="115"/>
      <c r="J7726" s="116"/>
      <c r="L7726" s="108"/>
      <c r="M7726" s="108" t="n">
        <f aca="false">TRUNC(O7726-O7726*$O$2,2)</f>
        <v>0.5</v>
      </c>
      <c r="N7726" s="0" t="s">
        <v>1574</v>
      </c>
      <c r="O7726" s="0" t="n">
        <v>0.65</v>
      </c>
    </row>
    <row r="7727" customFormat="false" ht="12.75" hidden="false" customHeight="false" outlineLevel="0" collapsed="false">
      <c r="A7727" s="115"/>
      <c r="B7727" s="115"/>
      <c r="C7727" s="115"/>
      <c r="D7727" s="115"/>
      <c r="E7727" s="115"/>
      <c r="F7727" s="116"/>
      <c r="G7727" s="115"/>
      <c r="H7727" s="117" t="s">
        <v>1575</v>
      </c>
      <c r="I7727" s="117"/>
      <c r="J7727" s="118" t="n">
        <f aca="false">M7727</f>
        <v>38.33</v>
      </c>
      <c r="L7727" s="108" t="n">
        <f aca="false">TRUNC(N7727-N7727*$O$2,2)</f>
        <v>0</v>
      </c>
      <c r="M7727" s="108" t="n">
        <f aca="false">TRUNC(O7727-O7727*$O$2,2)</f>
        <v>38.33</v>
      </c>
      <c r="N7727" s="0" t="n">
        <v>0</v>
      </c>
      <c r="O7727" s="0" t="n">
        <v>49.11</v>
      </c>
    </row>
    <row r="7728" customFormat="false" ht="13.5" hidden="false" customHeight="false" outlineLevel="0" collapsed="false">
      <c r="A7728" s="30"/>
      <c r="B7728" s="30"/>
      <c r="C7728" s="30"/>
      <c r="D7728" s="30"/>
      <c r="E7728" s="30"/>
      <c r="F7728" s="30"/>
      <c r="G7728" s="30"/>
      <c r="H7728" s="119"/>
      <c r="I7728" s="30"/>
      <c r="J7728" s="120"/>
      <c r="L7728" s="108"/>
      <c r="M7728" s="108" t="n">
        <f aca="false">TRUNC(O7728-O7728*$O$2,2)</f>
        <v>153.32</v>
      </c>
      <c r="N7728" s="0" t="s">
        <v>1576</v>
      </c>
      <c r="O7728" s="0" t="n">
        <v>196.44</v>
      </c>
    </row>
    <row r="7729" customFormat="false" ht="13.5" hidden="false" customHeight="false" outlineLevel="0" collapsed="false">
      <c r="A7729" s="121"/>
      <c r="B7729" s="121"/>
      <c r="C7729" s="121"/>
      <c r="D7729" s="121"/>
      <c r="E7729" s="121"/>
      <c r="F7729" s="121"/>
      <c r="G7729" s="121"/>
      <c r="H7729" s="121"/>
      <c r="I7729" s="121"/>
      <c r="J7729" s="121"/>
      <c r="L7729" s="108" t="n">
        <f aca="false">TRUNC(N7729-N7729*$O$2,2)</f>
        <v>0</v>
      </c>
      <c r="M7729" s="108" t="n">
        <f aca="false">TRUNC(O7729-O7729*$O$2,2)</f>
        <v>0</v>
      </c>
      <c r="N7729" s="0" t="n">
        <v>0</v>
      </c>
      <c r="O7729" s="0" t="n">
        <v>0</v>
      </c>
    </row>
    <row r="7730" customFormat="false" ht="15" hidden="false" customHeight="false" outlineLevel="0" collapsed="false">
      <c r="A7730" s="98" t="s">
        <v>1174</v>
      </c>
      <c r="B7730" s="99" t="s">
        <v>8</v>
      </c>
      <c r="C7730" s="98" t="s">
        <v>9</v>
      </c>
      <c r="D7730" s="98" t="s">
        <v>10</v>
      </c>
      <c r="E7730" s="100" t="s">
        <v>1565</v>
      </c>
      <c r="F7730" s="100"/>
      <c r="G7730" s="101" t="s">
        <v>11</v>
      </c>
      <c r="H7730" s="99" t="s">
        <v>12</v>
      </c>
      <c r="I7730" s="99" t="s">
        <v>13</v>
      </c>
      <c r="J7730" s="99" t="s">
        <v>15</v>
      </c>
      <c r="L7730" s="108"/>
      <c r="M7730" s="108"/>
    </row>
    <row r="7731" customFormat="false" ht="26.45" hidden="false" customHeight="true" outlineLevel="0" collapsed="false">
      <c r="A7731" s="102" t="s">
        <v>1566</v>
      </c>
      <c r="B7731" s="103" t="s">
        <v>1175</v>
      </c>
      <c r="C7731" s="102" t="s">
        <v>50</v>
      </c>
      <c r="D7731" s="102" t="s">
        <v>1176</v>
      </c>
      <c r="E7731" s="104" t="s">
        <v>3548</v>
      </c>
      <c r="F7731" s="104"/>
      <c r="G7731" s="105" t="s">
        <v>24</v>
      </c>
      <c r="H7731" s="106" t="n">
        <v>1</v>
      </c>
      <c r="I7731" s="107" t="n">
        <f aca="false">L7731</f>
        <v>967.46</v>
      </c>
      <c r="J7731" s="107" t="n">
        <f aca="false">M7731</f>
        <v>967.46</v>
      </c>
      <c r="L7731" s="108" t="n">
        <f aca="false">TRUNC(N7731-N7731*$O$2,2)</f>
        <v>967.46</v>
      </c>
      <c r="M7731" s="108" t="n">
        <f aca="false">TRUNC(O7731-O7731*$O$2,2)</f>
        <v>967.46</v>
      </c>
      <c r="N7731" s="0" t="n">
        <v>1239.55</v>
      </c>
      <c r="O7731" s="0" t="n">
        <v>1239.55</v>
      </c>
    </row>
    <row r="7732" customFormat="false" ht="15" hidden="false" customHeight="false" outlineLevel="0" collapsed="false">
      <c r="A7732" s="98"/>
      <c r="B7732" s="99" t="s">
        <v>8</v>
      </c>
      <c r="C7732" s="98" t="s">
        <v>9</v>
      </c>
      <c r="D7732" s="98" t="s">
        <v>10</v>
      </c>
      <c r="E7732" s="100" t="s">
        <v>1565</v>
      </c>
      <c r="F7732" s="100"/>
      <c r="G7732" s="101" t="s">
        <v>11</v>
      </c>
      <c r="H7732" s="99" t="s">
        <v>12</v>
      </c>
      <c r="I7732" s="99" t="s">
        <v>13</v>
      </c>
      <c r="J7732" s="99" t="s">
        <v>15</v>
      </c>
      <c r="L7732" s="108"/>
      <c r="M7732" s="108"/>
    </row>
    <row r="7733" customFormat="false" ht="12.75" hidden="false" customHeight="false" outlineLevel="0" collapsed="false">
      <c r="A7733" s="122" t="s">
        <v>1578</v>
      </c>
      <c r="B7733" s="123" t="n">
        <v>3020</v>
      </c>
      <c r="C7733" s="122" t="s">
        <v>50</v>
      </c>
      <c r="D7733" s="122" t="s">
        <v>3898</v>
      </c>
      <c r="E7733" s="124" t="s">
        <v>1581</v>
      </c>
      <c r="F7733" s="124"/>
      <c r="G7733" s="125" t="s">
        <v>24</v>
      </c>
      <c r="H7733" s="126" t="n">
        <v>1</v>
      </c>
      <c r="I7733" s="127" t="n">
        <f aca="false">L7733</f>
        <v>948.96</v>
      </c>
      <c r="J7733" s="127" t="n">
        <f aca="false">M7733</f>
        <v>948.96</v>
      </c>
      <c r="L7733" s="108" t="n">
        <f aca="false">TRUNC(N7733-N7733*$O$2,2)</f>
        <v>948.96</v>
      </c>
      <c r="M7733" s="108" t="n">
        <f aca="false">TRUNC(O7733-O7733*$O$2,2)</f>
        <v>948.96</v>
      </c>
      <c r="N7733" s="0" t="s">
        <v>3899</v>
      </c>
      <c r="O7733" s="0" t="s">
        <v>3899</v>
      </c>
    </row>
    <row r="7734" customFormat="false" ht="25.5" hidden="false" customHeight="false" outlineLevel="0" collapsed="false">
      <c r="A7734" s="122" t="s">
        <v>1578</v>
      </c>
      <c r="B7734" s="123" t="s">
        <v>1744</v>
      </c>
      <c r="C7734" s="122" t="s">
        <v>50</v>
      </c>
      <c r="D7734" s="122" t="s">
        <v>1745</v>
      </c>
      <c r="E7734" s="124" t="s">
        <v>1609</v>
      </c>
      <c r="F7734" s="124"/>
      <c r="G7734" s="125" t="s">
        <v>1610</v>
      </c>
      <c r="H7734" s="126" t="n">
        <v>0.5</v>
      </c>
      <c r="I7734" s="127" t="n">
        <f aca="false">L7734</f>
        <v>14.93</v>
      </c>
      <c r="J7734" s="127" t="n">
        <f aca="false">M7734</f>
        <v>7.46</v>
      </c>
      <c r="L7734" s="108" t="n">
        <f aca="false">TRUNC(N7734-N7734*$O$2,2)</f>
        <v>14.93</v>
      </c>
      <c r="M7734" s="108" t="n">
        <f aca="false">TRUNC(O7734-O7734*$O$2,2)</f>
        <v>7.46</v>
      </c>
      <c r="N7734" s="0" t="s">
        <v>1746</v>
      </c>
      <c r="O7734" s="0" t="s">
        <v>3790</v>
      </c>
    </row>
    <row r="7735" customFormat="false" ht="25.5" hidden="false" customHeight="false" outlineLevel="0" collapsed="false">
      <c r="A7735" s="122" t="s">
        <v>1578</v>
      </c>
      <c r="B7735" s="123" t="n">
        <v>3025</v>
      </c>
      <c r="C7735" s="122" t="s">
        <v>50</v>
      </c>
      <c r="D7735" s="122" t="s">
        <v>3900</v>
      </c>
      <c r="E7735" s="124" t="s">
        <v>1581</v>
      </c>
      <c r="F7735" s="124"/>
      <c r="G7735" s="125" t="s">
        <v>1670</v>
      </c>
      <c r="H7735" s="126" t="n">
        <v>4</v>
      </c>
      <c r="I7735" s="127" t="n">
        <f aca="false">L7735</f>
        <v>2.34</v>
      </c>
      <c r="J7735" s="127" t="n">
        <f aca="false">M7735</f>
        <v>9.39</v>
      </c>
      <c r="L7735" s="108" t="n">
        <f aca="false">TRUNC(N7735-N7735*$O$2,2)</f>
        <v>2.34</v>
      </c>
      <c r="M7735" s="108" t="n">
        <f aca="false">TRUNC(O7735-O7735*$O$2,2)</f>
        <v>9.39</v>
      </c>
      <c r="N7735" s="0" t="s">
        <v>3901</v>
      </c>
      <c r="O7735" s="0" t="s">
        <v>3902</v>
      </c>
    </row>
    <row r="7736" customFormat="false" ht="25.5" hidden="false" customHeight="false" outlineLevel="0" collapsed="false">
      <c r="A7736" s="109" t="s">
        <v>1566</v>
      </c>
      <c r="B7736" s="110" t="n">
        <v>10552</v>
      </c>
      <c r="C7736" s="109" t="s">
        <v>50</v>
      </c>
      <c r="D7736" s="109" t="s">
        <v>1734</v>
      </c>
      <c r="E7736" s="111" t="s">
        <v>1621</v>
      </c>
      <c r="F7736" s="111"/>
      <c r="G7736" s="112" t="s">
        <v>1610</v>
      </c>
      <c r="H7736" s="113" t="n">
        <v>0.5</v>
      </c>
      <c r="I7736" s="114" t="n">
        <f aca="false">L7736</f>
        <v>2.84</v>
      </c>
      <c r="J7736" s="114" t="n">
        <f aca="false">M7736</f>
        <v>1.42</v>
      </c>
      <c r="L7736" s="108" t="n">
        <f aca="false">TRUNC(N7736-N7736*$O$2,2)</f>
        <v>2.84</v>
      </c>
      <c r="M7736" s="108" t="n">
        <f aca="false">TRUNC(O7736-O7736*$O$2,2)</f>
        <v>1.42</v>
      </c>
      <c r="N7736" s="0" t="s">
        <v>1735</v>
      </c>
      <c r="O7736" s="0" t="s">
        <v>3789</v>
      </c>
    </row>
    <row r="7737" customFormat="false" ht="25.5" hidden="false" customHeight="false" outlineLevel="0" collapsed="false">
      <c r="A7737" s="122" t="s">
        <v>1578</v>
      </c>
      <c r="B7737" s="123" t="s">
        <v>2123</v>
      </c>
      <c r="C7737" s="122" t="s">
        <v>50</v>
      </c>
      <c r="D7737" s="122" t="s">
        <v>2124</v>
      </c>
      <c r="E7737" s="124" t="s">
        <v>1581</v>
      </c>
      <c r="F7737" s="124"/>
      <c r="G7737" s="125" t="s">
        <v>24</v>
      </c>
      <c r="H7737" s="126" t="n">
        <v>0.03</v>
      </c>
      <c r="I7737" s="127" t="n">
        <f aca="false">L7737</f>
        <v>8.27</v>
      </c>
      <c r="J7737" s="127" t="n">
        <f aca="false">M7737</f>
        <v>0.24</v>
      </c>
      <c r="L7737" s="108" t="n">
        <f aca="false">TRUNC(N7737-N7737*$O$2,2)</f>
        <v>8.27</v>
      </c>
      <c r="M7737" s="108" t="n">
        <f aca="false">TRUNC(O7737-O7737*$O$2,2)</f>
        <v>0.24</v>
      </c>
      <c r="N7737" s="0" t="s">
        <v>2125</v>
      </c>
      <c r="O7737" s="0" t="s">
        <v>1985</v>
      </c>
    </row>
    <row r="7738" customFormat="false" ht="13.9" hidden="false" customHeight="true" outlineLevel="0" collapsed="false">
      <c r="A7738" s="134" t="s">
        <v>1630</v>
      </c>
      <c r="B7738" s="134"/>
      <c r="C7738" s="134"/>
      <c r="D7738" s="134"/>
      <c r="E7738" s="134"/>
      <c r="F7738" s="134"/>
      <c r="G7738" s="134"/>
      <c r="H7738" s="134"/>
      <c r="I7738" s="134"/>
      <c r="J7738" s="134"/>
      <c r="L7738" s="108" t="n">
        <f aca="false">TRUNC(N7738-N7738*$O$2,2)</f>
        <v>0</v>
      </c>
      <c r="M7738" s="108" t="n">
        <f aca="false">TRUNC(O7738-O7738*$O$2,2)</f>
        <v>0</v>
      </c>
      <c r="N7738" s="0" t="n">
        <v>0</v>
      </c>
      <c r="O7738" s="0" t="n">
        <v>0</v>
      </c>
    </row>
    <row r="7739" customFormat="false" ht="15" hidden="false" customHeight="false" outlineLevel="0" collapsed="false">
      <c r="A7739" s="98"/>
      <c r="B7739" s="99" t="s">
        <v>8</v>
      </c>
      <c r="C7739" s="98" t="s">
        <v>9</v>
      </c>
      <c r="D7739" s="98" t="s">
        <v>10</v>
      </c>
      <c r="E7739" s="100" t="s">
        <v>1565</v>
      </c>
      <c r="F7739" s="100"/>
      <c r="G7739" s="101" t="s">
        <v>11</v>
      </c>
      <c r="H7739" s="99" t="s">
        <v>12</v>
      </c>
      <c r="I7739" s="99" t="s">
        <v>13</v>
      </c>
      <c r="J7739" s="99" t="s">
        <v>15</v>
      </c>
      <c r="L7739" s="108"/>
      <c r="M7739" s="108"/>
    </row>
    <row r="7740" customFormat="false" ht="12.75" hidden="false" customHeight="false" outlineLevel="0" collapsed="false">
      <c r="A7740" s="122" t="s">
        <v>1578</v>
      </c>
      <c r="B7740" s="123" t="n">
        <v>11242</v>
      </c>
      <c r="C7740" s="122" t="s">
        <v>50</v>
      </c>
      <c r="D7740" s="122" t="s">
        <v>1829</v>
      </c>
      <c r="E7740" s="124" t="s">
        <v>1581</v>
      </c>
      <c r="F7740" s="124"/>
      <c r="G7740" s="125" t="s">
        <v>24</v>
      </c>
      <c r="H7740" s="126" t="n">
        <v>5E-005</v>
      </c>
      <c r="I7740" s="127" t="n">
        <f aca="false">L7740</f>
        <v>26.53</v>
      </c>
      <c r="J7740" s="127" t="n">
        <f aca="false">M7740</f>
        <v>0</v>
      </c>
      <c r="L7740" s="108" t="n">
        <f aca="false">TRUNC(N7740-N7740*$O$2,2)</f>
        <v>26.53</v>
      </c>
      <c r="M7740" s="108" t="n">
        <f aca="false">TRUNC(O7740-O7740*$O$2,2)</f>
        <v>0</v>
      </c>
      <c r="N7740" s="0" t="s">
        <v>1830</v>
      </c>
      <c r="O7740" s="0" t="s">
        <v>1635</v>
      </c>
    </row>
    <row r="7741" customFormat="false" ht="25.5" hidden="false" customHeight="false" outlineLevel="0" collapsed="false">
      <c r="A7741" s="122" t="s">
        <v>1578</v>
      </c>
      <c r="B7741" s="123" t="s">
        <v>1631</v>
      </c>
      <c r="C7741" s="122" t="s">
        <v>50</v>
      </c>
      <c r="D7741" s="122" t="s">
        <v>1632</v>
      </c>
      <c r="E7741" s="124" t="s">
        <v>1581</v>
      </c>
      <c r="F7741" s="124"/>
      <c r="G7741" s="125" t="s">
        <v>1633</v>
      </c>
      <c r="H7741" s="126" t="n">
        <v>0.00115</v>
      </c>
      <c r="I7741" s="127" t="n">
        <f aca="false">L7741</f>
        <v>9.48</v>
      </c>
      <c r="J7741" s="127" t="n">
        <f aca="false">M7741</f>
        <v>0</v>
      </c>
      <c r="L7741" s="108" t="n">
        <f aca="false">TRUNC(N7741-N7741*$O$2,2)</f>
        <v>9.48</v>
      </c>
      <c r="M7741" s="108" t="n">
        <f aca="false">TRUNC(O7741-O7741*$O$2,2)</f>
        <v>0</v>
      </c>
      <c r="N7741" s="0" t="s">
        <v>1634</v>
      </c>
      <c r="O7741" s="0" t="s">
        <v>1644</v>
      </c>
    </row>
    <row r="7742" customFormat="false" ht="25.5" hidden="false" customHeight="false" outlineLevel="0" collapsed="false">
      <c r="A7742" s="122" t="s">
        <v>1578</v>
      </c>
      <c r="B7742" s="123" t="s">
        <v>2123</v>
      </c>
      <c r="C7742" s="122" t="s">
        <v>50</v>
      </c>
      <c r="D7742" s="122" t="s">
        <v>2124</v>
      </c>
      <c r="E7742" s="124" t="s">
        <v>1581</v>
      </c>
      <c r="F7742" s="124"/>
      <c r="G7742" s="125" t="s">
        <v>24</v>
      </c>
      <c r="H7742" s="126" t="n">
        <v>0.03</v>
      </c>
      <c r="I7742" s="127" t="n">
        <f aca="false">L7742</f>
        <v>8.27</v>
      </c>
      <c r="J7742" s="127" t="n">
        <f aca="false">M7742</f>
        <v>0.24</v>
      </c>
      <c r="L7742" s="108" t="n">
        <f aca="false">TRUNC(N7742-N7742*$O$2,2)</f>
        <v>8.27</v>
      </c>
      <c r="M7742" s="108" t="n">
        <f aca="false">TRUNC(O7742-O7742*$O$2,2)</f>
        <v>0.24</v>
      </c>
      <c r="N7742" s="0" t="s">
        <v>2125</v>
      </c>
      <c r="O7742" s="0" t="s">
        <v>1985</v>
      </c>
    </row>
    <row r="7743" customFormat="false" ht="12.75" hidden="false" customHeight="false" outlineLevel="0" collapsed="false">
      <c r="A7743" s="122" t="s">
        <v>1578</v>
      </c>
      <c r="B7743" s="123" t="n">
        <v>1651</v>
      </c>
      <c r="C7743" s="122" t="s">
        <v>50</v>
      </c>
      <c r="D7743" s="122" t="s">
        <v>1638</v>
      </c>
      <c r="E7743" s="124" t="s">
        <v>1581</v>
      </c>
      <c r="F7743" s="124"/>
      <c r="G7743" s="125" t="s">
        <v>1639</v>
      </c>
      <c r="H7743" s="126" t="n">
        <v>0.0004</v>
      </c>
      <c r="I7743" s="127" t="n">
        <f aca="false">L7743</f>
        <v>4.95</v>
      </c>
      <c r="J7743" s="127" t="n">
        <f aca="false">M7743</f>
        <v>0</v>
      </c>
      <c r="L7743" s="108" t="n">
        <f aca="false">TRUNC(N7743-N7743*$O$2,2)</f>
        <v>4.95</v>
      </c>
      <c r="M7743" s="108" t="n">
        <f aca="false">TRUNC(O7743-O7743*$O$2,2)</f>
        <v>0</v>
      </c>
      <c r="N7743" s="0" t="s">
        <v>1640</v>
      </c>
      <c r="O7743" s="0" t="s">
        <v>1635</v>
      </c>
    </row>
    <row r="7744" customFormat="false" ht="25.5" hidden="false" customHeight="false" outlineLevel="0" collapsed="false">
      <c r="A7744" s="122" t="s">
        <v>1578</v>
      </c>
      <c r="B7744" s="123" t="n">
        <v>3025</v>
      </c>
      <c r="C7744" s="122" t="s">
        <v>50</v>
      </c>
      <c r="D7744" s="122" t="s">
        <v>3900</v>
      </c>
      <c r="E7744" s="124" t="s">
        <v>1581</v>
      </c>
      <c r="F7744" s="124"/>
      <c r="G7744" s="125" t="s">
        <v>1670</v>
      </c>
      <c r="H7744" s="126" t="n">
        <v>4</v>
      </c>
      <c r="I7744" s="127" t="n">
        <f aca="false">L7744</f>
        <v>2.34</v>
      </c>
      <c r="J7744" s="127" t="n">
        <f aca="false">M7744</f>
        <v>9.39</v>
      </c>
      <c r="L7744" s="108" t="n">
        <f aca="false">TRUNC(N7744-N7744*$O$2,2)</f>
        <v>2.34</v>
      </c>
      <c r="M7744" s="108" t="n">
        <f aca="false">TRUNC(O7744-O7744*$O$2,2)</f>
        <v>9.39</v>
      </c>
      <c r="N7744" s="0" t="s">
        <v>3901</v>
      </c>
      <c r="O7744" s="0" t="s">
        <v>3902</v>
      </c>
    </row>
    <row r="7745" customFormat="false" ht="12.75" hidden="false" customHeight="false" outlineLevel="0" collapsed="false">
      <c r="A7745" s="122" t="s">
        <v>1578</v>
      </c>
      <c r="B7745" s="123" t="n">
        <v>941</v>
      </c>
      <c r="C7745" s="122" t="s">
        <v>50</v>
      </c>
      <c r="D7745" s="122" t="s">
        <v>1652</v>
      </c>
      <c r="E7745" s="124" t="s">
        <v>1581</v>
      </c>
      <c r="F7745" s="124"/>
      <c r="G7745" s="125" t="s">
        <v>24</v>
      </c>
      <c r="H7745" s="126" t="n">
        <v>0.00075</v>
      </c>
      <c r="I7745" s="127" t="n">
        <f aca="false">L7745</f>
        <v>148.56</v>
      </c>
      <c r="J7745" s="127" t="n">
        <f aca="false">M7745</f>
        <v>0.1</v>
      </c>
      <c r="L7745" s="108" t="n">
        <f aca="false">TRUNC(N7745-N7745*$O$2,2)</f>
        <v>148.56</v>
      </c>
      <c r="M7745" s="108" t="n">
        <f aca="false">TRUNC(O7745-O7745*$O$2,2)</f>
        <v>0.1</v>
      </c>
      <c r="N7745" s="0" t="s">
        <v>1653</v>
      </c>
      <c r="O7745" s="0" t="s">
        <v>1831</v>
      </c>
    </row>
    <row r="7746" customFormat="false" ht="25.5" hidden="false" customHeight="false" outlineLevel="0" collapsed="false">
      <c r="A7746" s="122" t="s">
        <v>1578</v>
      </c>
      <c r="B7746" s="123" t="s">
        <v>1659</v>
      </c>
      <c r="C7746" s="122" t="s">
        <v>50</v>
      </c>
      <c r="D7746" s="122" t="s">
        <v>1660</v>
      </c>
      <c r="E7746" s="124" t="s">
        <v>1581</v>
      </c>
      <c r="F7746" s="124"/>
      <c r="G7746" s="125" t="s">
        <v>1633</v>
      </c>
      <c r="H7746" s="126" t="n">
        <v>0.00035</v>
      </c>
      <c r="I7746" s="127" t="n">
        <f aca="false">L7746</f>
        <v>50.57</v>
      </c>
      <c r="J7746" s="127" t="n">
        <f aca="false">M7746</f>
        <v>0.01</v>
      </c>
      <c r="L7746" s="108" t="n">
        <f aca="false">TRUNC(N7746-N7746*$O$2,2)</f>
        <v>50.57</v>
      </c>
      <c r="M7746" s="108" t="n">
        <f aca="false">TRUNC(O7746-O7746*$O$2,2)</f>
        <v>0.01</v>
      </c>
      <c r="N7746" s="0" t="s">
        <v>1661</v>
      </c>
      <c r="O7746" s="0" t="s">
        <v>1678</v>
      </c>
    </row>
    <row r="7747" customFormat="false" ht="12.75" hidden="false" customHeight="false" outlineLevel="0" collapsed="false">
      <c r="A7747" s="122" t="s">
        <v>1578</v>
      </c>
      <c r="B7747" s="123" t="n">
        <v>2378</v>
      </c>
      <c r="C7747" s="122" t="s">
        <v>50</v>
      </c>
      <c r="D7747" s="122" t="s">
        <v>1657</v>
      </c>
      <c r="E7747" s="124" t="s">
        <v>1581</v>
      </c>
      <c r="F7747" s="124"/>
      <c r="G7747" s="125" t="s">
        <v>24</v>
      </c>
      <c r="H7747" s="126" t="n">
        <v>0.0327</v>
      </c>
      <c r="I7747" s="127" t="n">
        <f aca="false">L7747</f>
        <v>3.51</v>
      </c>
      <c r="J7747" s="127" t="n">
        <f aca="false">M7747</f>
        <v>0.1</v>
      </c>
      <c r="L7747" s="108" t="n">
        <f aca="false">TRUNC(N7747-N7747*$O$2,2)</f>
        <v>3.51</v>
      </c>
      <c r="M7747" s="108" t="n">
        <f aca="false">TRUNC(O7747-O7747*$O$2,2)</f>
        <v>0.1</v>
      </c>
      <c r="N7747" s="0" t="s">
        <v>1658</v>
      </c>
      <c r="O7747" s="0" t="s">
        <v>1831</v>
      </c>
    </row>
    <row r="7748" customFormat="false" ht="12.75" hidden="false" customHeight="false" outlineLevel="0" collapsed="false">
      <c r="A7748" s="122" t="s">
        <v>1578</v>
      </c>
      <c r="B7748" s="123" t="n">
        <v>10599</v>
      </c>
      <c r="C7748" s="122" t="s">
        <v>50</v>
      </c>
      <c r="D7748" s="122" t="s">
        <v>1648</v>
      </c>
      <c r="E7748" s="124" t="s">
        <v>1581</v>
      </c>
      <c r="F7748" s="124"/>
      <c r="G7748" s="125" t="s">
        <v>24</v>
      </c>
      <c r="H7748" s="126" t="n">
        <v>0.0009</v>
      </c>
      <c r="I7748" s="127" t="n">
        <f aca="false">L7748</f>
        <v>14.04</v>
      </c>
      <c r="J7748" s="127" t="n">
        <f aca="false">M7748</f>
        <v>0</v>
      </c>
      <c r="L7748" s="108" t="n">
        <f aca="false">TRUNC(N7748-N7748*$O$2,2)</f>
        <v>14.04</v>
      </c>
      <c r="M7748" s="108" t="n">
        <f aca="false">TRUNC(O7748-O7748*$O$2,2)</f>
        <v>0</v>
      </c>
      <c r="N7748" s="0" t="s">
        <v>1649</v>
      </c>
      <c r="O7748" s="0" t="s">
        <v>1644</v>
      </c>
    </row>
    <row r="7749" customFormat="false" ht="12.75" hidden="false" customHeight="false" outlineLevel="0" collapsed="false">
      <c r="A7749" s="122" t="s">
        <v>1578</v>
      </c>
      <c r="B7749" s="123" t="n">
        <v>10517</v>
      </c>
      <c r="C7749" s="122" t="s">
        <v>50</v>
      </c>
      <c r="D7749" s="122" t="s">
        <v>1669</v>
      </c>
      <c r="E7749" s="124" t="s">
        <v>1642</v>
      </c>
      <c r="F7749" s="124"/>
      <c r="G7749" s="125" t="s">
        <v>1670</v>
      </c>
      <c r="H7749" s="126" t="n">
        <v>0.0002</v>
      </c>
      <c r="I7749" s="127" t="n">
        <f aca="false">L7749</f>
        <v>234.15</v>
      </c>
      <c r="J7749" s="127" t="n">
        <f aca="false">M7749</f>
        <v>0.04</v>
      </c>
      <c r="L7749" s="108" t="n">
        <f aca="false">TRUNC(N7749-N7749*$O$2,2)</f>
        <v>234.15</v>
      </c>
      <c r="M7749" s="108" t="n">
        <f aca="false">TRUNC(O7749-O7749*$O$2,2)</f>
        <v>0.04</v>
      </c>
      <c r="N7749" s="0" t="s">
        <v>1671</v>
      </c>
      <c r="O7749" s="0" t="s">
        <v>1775</v>
      </c>
    </row>
    <row r="7750" customFormat="false" ht="25.5" hidden="false" customHeight="false" outlineLevel="0" collapsed="false">
      <c r="A7750" s="122" t="s">
        <v>1578</v>
      </c>
      <c r="B7750" s="123" t="n">
        <v>10761</v>
      </c>
      <c r="C7750" s="122" t="s">
        <v>50</v>
      </c>
      <c r="D7750" s="122" t="s">
        <v>1641</v>
      </c>
      <c r="E7750" s="124" t="s">
        <v>1642</v>
      </c>
      <c r="F7750" s="124"/>
      <c r="G7750" s="125" t="s">
        <v>24</v>
      </c>
      <c r="H7750" s="126" t="n">
        <v>0.0509</v>
      </c>
      <c r="I7750" s="127" t="n">
        <f aca="false">L7750</f>
        <v>3.9</v>
      </c>
      <c r="J7750" s="127" t="n">
        <f aca="false">M7750</f>
        <v>0.19</v>
      </c>
      <c r="L7750" s="108" t="n">
        <f aca="false">TRUNC(N7750-N7750*$O$2,2)</f>
        <v>3.9</v>
      </c>
      <c r="M7750" s="108" t="n">
        <f aca="false">TRUNC(O7750-O7750*$O$2,2)</f>
        <v>0.19</v>
      </c>
      <c r="N7750" s="0" t="s">
        <v>1643</v>
      </c>
      <c r="O7750" s="0" t="s">
        <v>2144</v>
      </c>
    </row>
    <row r="7751" customFormat="false" ht="12.75" hidden="false" customHeight="false" outlineLevel="0" collapsed="false">
      <c r="A7751" s="122" t="s">
        <v>1578</v>
      </c>
      <c r="B7751" s="123" t="n">
        <v>11240</v>
      </c>
      <c r="C7751" s="122" t="s">
        <v>50</v>
      </c>
      <c r="D7751" s="122" t="s">
        <v>1782</v>
      </c>
      <c r="E7751" s="124" t="s">
        <v>1581</v>
      </c>
      <c r="F7751" s="124"/>
      <c r="G7751" s="125" t="s">
        <v>24</v>
      </c>
      <c r="H7751" s="126" t="n">
        <v>0.0001</v>
      </c>
      <c r="I7751" s="127" t="n">
        <f aca="false">L7751</f>
        <v>37.22</v>
      </c>
      <c r="J7751" s="127" t="n">
        <f aca="false">M7751</f>
        <v>0</v>
      </c>
      <c r="L7751" s="108" t="n">
        <f aca="false">TRUNC(N7751-N7751*$O$2,2)</f>
        <v>37.22</v>
      </c>
      <c r="M7751" s="108" t="n">
        <f aca="false">TRUNC(O7751-O7751*$O$2,2)</f>
        <v>0</v>
      </c>
      <c r="N7751" s="0" t="s">
        <v>1783</v>
      </c>
      <c r="O7751" s="0" t="s">
        <v>1635</v>
      </c>
    </row>
    <row r="7752" customFormat="false" ht="12.75" hidden="false" customHeight="false" outlineLevel="0" collapsed="false">
      <c r="A7752" s="122" t="s">
        <v>1578</v>
      </c>
      <c r="B7752" s="123" t="n">
        <v>11241</v>
      </c>
      <c r="C7752" s="122" t="s">
        <v>50</v>
      </c>
      <c r="D7752" s="122" t="s">
        <v>1836</v>
      </c>
      <c r="E7752" s="124" t="s">
        <v>1581</v>
      </c>
      <c r="F7752" s="124"/>
      <c r="G7752" s="125" t="s">
        <v>24</v>
      </c>
      <c r="H7752" s="126" t="n">
        <v>0.0001</v>
      </c>
      <c r="I7752" s="127" t="n">
        <f aca="false">L7752</f>
        <v>127.22</v>
      </c>
      <c r="J7752" s="127" t="n">
        <f aca="false">M7752</f>
        <v>0</v>
      </c>
      <c r="L7752" s="108" t="n">
        <f aca="false">TRUNC(N7752-N7752*$O$2,2)</f>
        <v>127.22</v>
      </c>
      <c r="M7752" s="108" t="n">
        <f aca="false">TRUNC(O7752-O7752*$O$2,2)</f>
        <v>0</v>
      </c>
      <c r="N7752" s="0" t="s">
        <v>1837</v>
      </c>
      <c r="O7752" s="0" t="s">
        <v>1644</v>
      </c>
    </row>
    <row r="7753" customFormat="false" ht="25.5" hidden="false" customHeight="false" outlineLevel="0" collapsed="false">
      <c r="A7753" s="122" t="s">
        <v>1578</v>
      </c>
      <c r="B7753" s="123" t="s">
        <v>1664</v>
      </c>
      <c r="C7753" s="122" t="s">
        <v>50</v>
      </c>
      <c r="D7753" s="122" t="s">
        <v>1665</v>
      </c>
      <c r="E7753" s="124" t="s">
        <v>1581</v>
      </c>
      <c r="F7753" s="124"/>
      <c r="G7753" s="125" t="s">
        <v>24</v>
      </c>
      <c r="H7753" s="126" t="n">
        <v>0.0001</v>
      </c>
      <c r="I7753" s="127" t="n">
        <f aca="false">L7753</f>
        <v>13.69</v>
      </c>
      <c r="J7753" s="127" t="n">
        <f aca="false">M7753</f>
        <v>0</v>
      </c>
      <c r="L7753" s="108" t="n">
        <f aca="false">TRUNC(N7753-N7753*$O$2,2)</f>
        <v>13.69</v>
      </c>
      <c r="M7753" s="108" t="n">
        <f aca="false">TRUNC(O7753-O7753*$O$2,2)</f>
        <v>0</v>
      </c>
      <c r="N7753" s="0" t="s">
        <v>1666</v>
      </c>
      <c r="O7753" s="0" t="s">
        <v>1635</v>
      </c>
    </row>
    <row r="7754" customFormat="false" ht="25.5" hidden="false" customHeight="false" outlineLevel="0" collapsed="false">
      <c r="A7754" s="122" t="s">
        <v>1578</v>
      </c>
      <c r="B7754" s="123" t="s">
        <v>1654</v>
      </c>
      <c r="C7754" s="122" t="s">
        <v>50</v>
      </c>
      <c r="D7754" s="122" t="s">
        <v>1655</v>
      </c>
      <c r="E7754" s="124" t="s">
        <v>1581</v>
      </c>
      <c r="F7754" s="124"/>
      <c r="G7754" s="125" t="s">
        <v>24</v>
      </c>
      <c r="H7754" s="126" t="n">
        <v>0.0003</v>
      </c>
      <c r="I7754" s="127" t="n">
        <f aca="false">L7754</f>
        <v>10.53</v>
      </c>
      <c r="J7754" s="127" t="n">
        <f aca="false">M7754</f>
        <v>0</v>
      </c>
      <c r="L7754" s="108" t="n">
        <f aca="false">TRUNC(N7754-N7754*$O$2,2)</f>
        <v>10.53</v>
      </c>
      <c r="M7754" s="108" t="n">
        <f aca="false">TRUNC(O7754-O7754*$O$2,2)</f>
        <v>0</v>
      </c>
      <c r="N7754" s="0" t="s">
        <v>1656</v>
      </c>
      <c r="O7754" s="0" t="s">
        <v>1635</v>
      </c>
    </row>
    <row r="7755" customFormat="false" ht="12.75" hidden="false" customHeight="false" outlineLevel="0" collapsed="false">
      <c r="A7755" s="122" t="s">
        <v>1578</v>
      </c>
      <c r="B7755" s="123" t="n">
        <v>158</v>
      </c>
      <c r="C7755" s="122" t="s">
        <v>50</v>
      </c>
      <c r="D7755" s="122" t="s">
        <v>1676</v>
      </c>
      <c r="E7755" s="124" t="s">
        <v>1581</v>
      </c>
      <c r="F7755" s="124"/>
      <c r="G7755" s="125" t="s">
        <v>24</v>
      </c>
      <c r="H7755" s="126" t="n">
        <v>0.0509</v>
      </c>
      <c r="I7755" s="127" t="n">
        <f aca="false">L7755</f>
        <v>10.92</v>
      </c>
      <c r="J7755" s="127" t="n">
        <f aca="false">M7755</f>
        <v>0.55</v>
      </c>
      <c r="L7755" s="108" t="n">
        <f aca="false">TRUNC(N7755-N7755*$O$2,2)</f>
        <v>10.92</v>
      </c>
      <c r="M7755" s="108" t="n">
        <f aca="false">TRUNC(O7755-O7755*$O$2,2)</f>
        <v>0.55</v>
      </c>
      <c r="N7755" s="0" t="s">
        <v>1677</v>
      </c>
      <c r="O7755" s="0" t="s">
        <v>2953</v>
      </c>
    </row>
    <row r="7756" customFormat="false" ht="12.75" hidden="false" customHeight="false" outlineLevel="0" collapsed="false">
      <c r="A7756" s="122" t="s">
        <v>1578</v>
      </c>
      <c r="B7756" s="123" t="n">
        <v>10579</v>
      </c>
      <c r="C7756" s="122" t="s">
        <v>50</v>
      </c>
      <c r="D7756" s="122" t="s">
        <v>1818</v>
      </c>
      <c r="E7756" s="124" t="s">
        <v>1581</v>
      </c>
      <c r="F7756" s="124"/>
      <c r="G7756" s="125" t="s">
        <v>24</v>
      </c>
      <c r="H7756" s="126" t="n">
        <v>0.0001</v>
      </c>
      <c r="I7756" s="127" t="n">
        <f aca="false">L7756</f>
        <v>20.98</v>
      </c>
      <c r="J7756" s="127" t="n">
        <f aca="false">M7756</f>
        <v>0</v>
      </c>
      <c r="L7756" s="108" t="n">
        <f aca="false">TRUNC(N7756-N7756*$O$2,2)</f>
        <v>20.98</v>
      </c>
      <c r="M7756" s="108" t="n">
        <f aca="false">TRUNC(O7756-O7756*$O$2,2)</f>
        <v>0</v>
      </c>
      <c r="N7756" s="0" t="s">
        <v>1819</v>
      </c>
      <c r="O7756" s="0" t="s">
        <v>1635</v>
      </c>
    </row>
    <row r="7757" customFormat="false" ht="12.75" hidden="false" customHeight="false" outlineLevel="0" collapsed="false">
      <c r="A7757" s="122" t="s">
        <v>1578</v>
      </c>
      <c r="B7757" s="123" t="n">
        <v>10492</v>
      </c>
      <c r="C7757" s="122" t="s">
        <v>50</v>
      </c>
      <c r="D7757" s="122" t="s">
        <v>1662</v>
      </c>
      <c r="E7757" s="124" t="s">
        <v>1581</v>
      </c>
      <c r="F7757" s="124"/>
      <c r="G7757" s="125" t="s">
        <v>24</v>
      </c>
      <c r="H7757" s="126" t="n">
        <v>0.00225</v>
      </c>
      <c r="I7757" s="127" t="n">
        <f aca="false">L7757</f>
        <v>148.29</v>
      </c>
      <c r="J7757" s="127" t="n">
        <f aca="false">M7757</f>
        <v>0.32</v>
      </c>
      <c r="L7757" s="108" t="n">
        <f aca="false">TRUNC(N7757-N7757*$O$2,2)</f>
        <v>148.29</v>
      </c>
      <c r="M7757" s="108" t="n">
        <f aca="false">TRUNC(O7757-O7757*$O$2,2)</f>
        <v>0.32</v>
      </c>
      <c r="N7757" s="0" t="s">
        <v>1663</v>
      </c>
      <c r="O7757" s="0" t="s">
        <v>3476</v>
      </c>
    </row>
    <row r="7758" customFormat="false" ht="12.75" hidden="false" customHeight="false" outlineLevel="0" collapsed="false">
      <c r="A7758" s="122" t="s">
        <v>1578</v>
      </c>
      <c r="B7758" s="123" t="n">
        <v>10362</v>
      </c>
      <c r="C7758" s="122" t="s">
        <v>50</v>
      </c>
      <c r="D7758" s="122" t="s">
        <v>1674</v>
      </c>
      <c r="E7758" s="124" t="s">
        <v>1642</v>
      </c>
      <c r="F7758" s="124"/>
      <c r="G7758" s="125" t="s">
        <v>24</v>
      </c>
      <c r="H7758" s="126" t="n">
        <v>0.00225</v>
      </c>
      <c r="I7758" s="127" t="n">
        <f aca="false">L7758</f>
        <v>9.78</v>
      </c>
      <c r="J7758" s="127" t="n">
        <f aca="false">M7758</f>
        <v>0.01</v>
      </c>
      <c r="L7758" s="108" t="n">
        <f aca="false">TRUNC(N7758-N7758*$O$2,2)</f>
        <v>9.78</v>
      </c>
      <c r="M7758" s="108" t="n">
        <f aca="false">TRUNC(O7758-O7758*$O$2,2)</f>
        <v>0.01</v>
      </c>
      <c r="N7758" s="0" t="s">
        <v>1675</v>
      </c>
      <c r="O7758" s="0" t="s">
        <v>1678</v>
      </c>
    </row>
    <row r="7759" customFormat="false" ht="12.75" hidden="false" customHeight="false" outlineLevel="0" collapsed="false">
      <c r="A7759" s="122" t="s">
        <v>1578</v>
      </c>
      <c r="B7759" s="123" t="n">
        <v>10596</v>
      </c>
      <c r="C7759" s="122" t="s">
        <v>50</v>
      </c>
      <c r="D7759" s="122" t="s">
        <v>1672</v>
      </c>
      <c r="E7759" s="124" t="s">
        <v>1581</v>
      </c>
      <c r="F7759" s="124"/>
      <c r="G7759" s="125" t="s">
        <v>24</v>
      </c>
      <c r="H7759" s="126" t="n">
        <v>0.00225</v>
      </c>
      <c r="I7759" s="127" t="n">
        <f aca="false">L7759</f>
        <v>3.82</v>
      </c>
      <c r="J7759" s="127" t="n">
        <f aca="false">M7759</f>
        <v>0</v>
      </c>
      <c r="L7759" s="108" t="n">
        <f aca="false">TRUNC(N7759-N7759*$O$2,2)</f>
        <v>3.82</v>
      </c>
      <c r="M7759" s="108" t="n">
        <f aca="false">TRUNC(O7759-O7759*$O$2,2)</f>
        <v>0</v>
      </c>
      <c r="N7759" s="0" t="s">
        <v>1673</v>
      </c>
      <c r="O7759" s="0" t="s">
        <v>1644</v>
      </c>
    </row>
    <row r="7760" customFormat="false" ht="12.75" hidden="false" customHeight="false" outlineLevel="0" collapsed="false">
      <c r="A7760" s="122" t="s">
        <v>1578</v>
      </c>
      <c r="B7760" s="123" t="n">
        <v>3020</v>
      </c>
      <c r="C7760" s="122" t="s">
        <v>50</v>
      </c>
      <c r="D7760" s="122" t="s">
        <v>3898</v>
      </c>
      <c r="E7760" s="124" t="s">
        <v>1581</v>
      </c>
      <c r="F7760" s="124"/>
      <c r="G7760" s="125" t="s">
        <v>24</v>
      </c>
      <c r="H7760" s="126" t="n">
        <v>1</v>
      </c>
      <c r="I7760" s="127" t="n">
        <f aca="false">L7760</f>
        <v>948.96</v>
      </c>
      <c r="J7760" s="127" t="n">
        <f aca="false">M7760</f>
        <v>948.96</v>
      </c>
      <c r="L7760" s="108" t="n">
        <f aca="false">TRUNC(N7760-N7760*$O$2,2)</f>
        <v>948.96</v>
      </c>
      <c r="M7760" s="108" t="n">
        <f aca="false">TRUNC(O7760-O7760*$O$2,2)</f>
        <v>948.96</v>
      </c>
      <c r="N7760" s="0" t="s">
        <v>3899</v>
      </c>
      <c r="O7760" s="0" t="s">
        <v>3899</v>
      </c>
    </row>
    <row r="7761" customFormat="false" ht="25.5" hidden="false" customHeight="false" outlineLevel="0" collapsed="false">
      <c r="A7761" s="122" t="s">
        <v>1578</v>
      </c>
      <c r="B7761" s="123" t="s">
        <v>1744</v>
      </c>
      <c r="C7761" s="122" t="s">
        <v>50</v>
      </c>
      <c r="D7761" s="122" t="s">
        <v>1745</v>
      </c>
      <c r="E7761" s="124" t="s">
        <v>1609</v>
      </c>
      <c r="F7761" s="124"/>
      <c r="G7761" s="125" t="s">
        <v>1610</v>
      </c>
      <c r="H7761" s="126" t="n">
        <v>0.5</v>
      </c>
      <c r="I7761" s="127" t="n">
        <f aca="false">L7761</f>
        <v>14.93</v>
      </c>
      <c r="J7761" s="127" t="n">
        <f aca="false">M7761</f>
        <v>7.46</v>
      </c>
      <c r="L7761" s="108" t="n">
        <f aca="false">TRUNC(N7761-N7761*$O$2,2)</f>
        <v>14.93</v>
      </c>
      <c r="M7761" s="108" t="n">
        <f aca="false">TRUNC(O7761-O7761*$O$2,2)</f>
        <v>7.46</v>
      </c>
      <c r="N7761" s="0" t="s">
        <v>1746</v>
      </c>
      <c r="O7761" s="0" t="s">
        <v>3790</v>
      </c>
    </row>
    <row r="7762" customFormat="false" ht="12.75" hidden="false" customHeight="false" outlineLevel="0" collapsed="false">
      <c r="A7762" s="115"/>
      <c r="B7762" s="115"/>
      <c r="C7762" s="115"/>
      <c r="D7762" s="115"/>
      <c r="E7762" s="115"/>
      <c r="F7762" s="116"/>
      <c r="G7762" s="115"/>
      <c r="H7762" s="116"/>
      <c r="I7762" s="115"/>
      <c r="J7762" s="116"/>
      <c r="L7762" s="108"/>
      <c r="M7762" s="108" t="n">
        <f aca="false">TRUNC(O7762-O7762*$O$2,2)</f>
        <v>7.46</v>
      </c>
      <c r="N7762" s="0" t="s">
        <v>1574</v>
      </c>
      <c r="O7762" s="0" t="n">
        <v>9.56</v>
      </c>
    </row>
    <row r="7763" customFormat="false" ht="12.75" hidden="false" customHeight="false" outlineLevel="0" collapsed="false">
      <c r="A7763" s="115"/>
      <c r="B7763" s="115"/>
      <c r="C7763" s="115"/>
      <c r="D7763" s="115"/>
      <c r="E7763" s="115"/>
      <c r="F7763" s="116"/>
      <c r="G7763" s="115"/>
      <c r="H7763" s="117" t="s">
        <v>1575</v>
      </c>
      <c r="I7763" s="117"/>
      <c r="J7763" s="118" t="n">
        <f aca="false">M7763</f>
        <v>1184.85</v>
      </c>
      <c r="L7763" s="108" t="n">
        <f aca="false">TRUNC(N7763-N7763*$O$2,2)</f>
        <v>0</v>
      </c>
      <c r="M7763" s="108" t="n">
        <f aca="false">TRUNC(O7763-O7763*$O$2,2)</f>
        <v>1184.85</v>
      </c>
      <c r="N7763" s="0" t="n">
        <v>0</v>
      </c>
      <c r="O7763" s="0" t="n">
        <v>1518.07</v>
      </c>
    </row>
    <row r="7764" customFormat="false" ht="13.5" hidden="false" customHeight="false" outlineLevel="0" collapsed="false">
      <c r="A7764" s="30"/>
      <c r="B7764" s="30"/>
      <c r="C7764" s="30"/>
      <c r="D7764" s="30"/>
      <c r="E7764" s="30"/>
      <c r="F7764" s="30"/>
      <c r="G7764" s="30"/>
      <c r="H7764" s="119"/>
      <c r="I7764" s="30"/>
      <c r="J7764" s="120"/>
      <c r="L7764" s="108"/>
      <c r="M7764" s="108" t="n">
        <f aca="false">TRUNC(O7764-O7764*$O$2,2)</f>
        <v>1184.85</v>
      </c>
      <c r="N7764" s="0" t="s">
        <v>1576</v>
      </c>
      <c r="O7764" s="0" t="n">
        <v>1518.07</v>
      </c>
    </row>
    <row r="7765" customFormat="false" ht="13.5" hidden="false" customHeight="false" outlineLevel="0" collapsed="false">
      <c r="A7765" s="121"/>
      <c r="B7765" s="121"/>
      <c r="C7765" s="121"/>
      <c r="D7765" s="121"/>
      <c r="E7765" s="121"/>
      <c r="F7765" s="121"/>
      <c r="G7765" s="121"/>
      <c r="H7765" s="121"/>
      <c r="I7765" s="121"/>
      <c r="J7765" s="121"/>
      <c r="L7765" s="108" t="n">
        <f aca="false">TRUNC(N7765-N7765*$O$2,2)</f>
        <v>0</v>
      </c>
      <c r="M7765" s="108" t="n">
        <f aca="false">TRUNC(O7765-O7765*$O$2,2)</f>
        <v>0</v>
      </c>
      <c r="N7765" s="0" t="n">
        <v>0</v>
      </c>
      <c r="O7765" s="0" t="n">
        <v>0</v>
      </c>
    </row>
    <row r="7766" customFormat="false" ht="12.75" hidden="false" customHeight="false" outlineLevel="0" collapsed="false">
      <c r="A7766" s="22" t="s">
        <v>1177</v>
      </c>
      <c r="B7766" s="22"/>
      <c r="C7766" s="22"/>
      <c r="D7766" s="22" t="s">
        <v>1178</v>
      </c>
      <c r="E7766" s="22"/>
      <c r="F7766" s="96"/>
      <c r="G7766" s="96"/>
      <c r="H7766" s="24"/>
      <c r="I7766" s="22"/>
      <c r="J7766" s="97"/>
      <c r="L7766" s="108" t="n">
        <f aca="false">TRUNC(N7766-N7766*$O$2,2)</f>
        <v>0</v>
      </c>
      <c r="M7766" s="108" t="n">
        <f aca="false">TRUNC(O7766-O7766*$O$2,2)</f>
        <v>0</v>
      </c>
      <c r="N7766" s="0" t="n">
        <v>0</v>
      </c>
      <c r="O7766" s="0" t="n">
        <v>0</v>
      </c>
    </row>
    <row r="7767" customFormat="false" ht="12.75" hidden="false" customHeight="false" outlineLevel="0" collapsed="false">
      <c r="A7767" s="22" t="s">
        <v>1179</v>
      </c>
      <c r="B7767" s="22"/>
      <c r="C7767" s="22"/>
      <c r="D7767" s="22" t="s">
        <v>1180</v>
      </c>
      <c r="E7767" s="22"/>
      <c r="F7767" s="96"/>
      <c r="G7767" s="96"/>
      <c r="H7767" s="24"/>
      <c r="I7767" s="22"/>
      <c r="J7767" s="97"/>
      <c r="L7767" s="108" t="n">
        <f aca="false">TRUNC(N7767-N7767*$O$2,2)</f>
        <v>0</v>
      </c>
      <c r="M7767" s="108" t="n">
        <f aca="false">TRUNC(O7767-O7767*$O$2,2)</f>
        <v>0</v>
      </c>
      <c r="N7767" s="0" t="n">
        <v>0</v>
      </c>
      <c r="O7767" s="0" t="n">
        <v>0</v>
      </c>
    </row>
    <row r="7768" customFormat="false" ht="15" hidden="false" customHeight="false" outlineLevel="0" collapsed="false">
      <c r="A7768" s="98" t="s">
        <v>1181</v>
      </c>
      <c r="B7768" s="99" t="s">
        <v>8</v>
      </c>
      <c r="C7768" s="98" t="s">
        <v>9</v>
      </c>
      <c r="D7768" s="98" t="s">
        <v>10</v>
      </c>
      <c r="E7768" s="100" t="s">
        <v>1565</v>
      </c>
      <c r="F7768" s="100"/>
      <c r="G7768" s="101" t="s">
        <v>11</v>
      </c>
      <c r="H7768" s="99" t="s">
        <v>12</v>
      </c>
      <c r="I7768" s="99" t="s">
        <v>13</v>
      </c>
      <c r="J7768" s="99" t="s">
        <v>15</v>
      </c>
      <c r="L7768" s="108"/>
      <c r="M7768" s="108"/>
    </row>
    <row r="7769" customFormat="false" ht="25.5" hidden="false" customHeight="false" outlineLevel="0" collapsed="false">
      <c r="A7769" s="102" t="s">
        <v>1566</v>
      </c>
      <c r="B7769" s="103" t="s">
        <v>1182</v>
      </c>
      <c r="C7769" s="102" t="s">
        <v>50</v>
      </c>
      <c r="D7769" s="102" t="s">
        <v>1183</v>
      </c>
      <c r="E7769" s="104" t="s">
        <v>3903</v>
      </c>
      <c r="F7769" s="104"/>
      <c r="G7769" s="105" t="s">
        <v>366</v>
      </c>
      <c r="H7769" s="106" t="n">
        <v>1</v>
      </c>
      <c r="I7769" s="107" t="n">
        <f aca="false">L7769</f>
        <v>12.04</v>
      </c>
      <c r="J7769" s="107" t="n">
        <f aca="false">M7769</f>
        <v>12.04</v>
      </c>
      <c r="L7769" s="108" t="n">
        <f aca="false">TRUNC(N7769-N7769*$O$2,2)</f>
        <v>12.04</v>
      </c>
      <c r="M7769" s="108" t="n">
        <f aca="false">TRUNC(O7769-O7769*$O$2,2)</f>
        <v>12.04</v>
      </c>
      <c r="N7769" s="0" t="n">
        <v>15.43</v>
      </c>
      <c r="O7769" s="0" t="n">
        <v>15.43</v>
      </c>
    </row>
    <row r="7770" customFormat="false" ht="15" hidden="false" customHeight="false" outlineLevel="0" collapsed="false">
      <c r="A7770" s="98"/>
      <c r="B7770" s="99" t="s">
        <v>8</v>
      </c>
      <c r="C7770" s="98" t="s">
        <v>9</v>
      </c>
      <c r="D7770" s="98" t="s">
        <v>10</v>
      </c>
      <c r="E7770" s="100" t="s">
        <v>1565</v>
      </c>
      <c r="F7770" s="100"/>
      <c r="G7770" s="101" t="s">
        <v>11</v>
      </c>
      <c r="H7770" s="99" t="s">
        <v>12</v>
      </c>
      <c r="I7770" s="99" t="s">
        <v>13</v>
      </c>
      <c r="J7770" s="99" t="s">
        <v>15</v>
      </c>
      <c r="L7770" s="108"/>
      <c r="M7770" s="108"/>
    </row>
    <row r="7771" customFormat="false" ht="12.75" hidden="false" customHeight="false" outlineLevel="0" collapsed="false">
      <c r="A7771" s="122" t="s">
        <v>1578</v>
      </c>
      <c r="B7771" s="123" t="n">
        <v>11095</v>
      </c>
      <c r="C7771" s="122" t="s">
        <v>50</v>
      </c>
      <c r="D7771" s="122" t="s">
        <v>3904</v>
      </c>
      <c r="E7771" s="124" t="s">
        <v>1581</v>
      </c>
      <c r="F7771" s="124"/>
      <c r="G7771" s="125" t="s">
        <v>366</v>
      </c>
      <c r="H7771" s="126" t="n">
        <v>1</v>
      </c>
      <c r="I7771" s="127" t="n">
        <f aca="false">L7771</f>
        <v>8.87</v>
      </c>
      <c r="J7771" s="127" t="n">
        <f aca="false">M7771</f>
        <v>8.87</v>
      </c>
      <c r="L7771" s="108" t="n">
        <f aca="false">TRUNC(N7771-N7771*$O$2,2)</f>
        <v>8.87</v>
      </c>
      <c r="M7771" s="108" t="n">
        <f aca="false">TRUNC(O7771-O7771*$O$2,2)</f>
        <v>8.87</v>
      </c>
      <c r="N7771" s="0" t="s">
        <v>2667</v>
      </c>
      <c r="O7771" s="0" t="s">
        <v>2667</v>
      </c>
    </row>
    <row r="7772" customFormat="false" ht="25.5" hidden="false" customHeight="false" outlineLevel="0" collapsed="false">
      <c r="A7772" s="122" t="s">
        <v>1578</v>
      </c>
      <c r="B7772" s="123" t="s">
        <v>1744</v>
      </c>
      <c r="C7772" s="122" t="s">
        <v>50</v>
      </c>
      <c r="D7772" s="122" t="s">
        <v>1745</v>
      </c>
      <c r="E7772" s="124" t="s">
        <v>1609</v>
      </c>
      <c r="F7772" s="124"/>
      <c r="G7772" s="125" t="s">
        <v>1610</v>
      </c>
      <c r="H7772" s="126" t="n">
        <v>0.18</v>
      </c>
      <c r="I7772" s="127" t="n">
        <f aca="false">L7772</f>
        <v>14.93</v>
      </c>
      <c r="J7772" s="127" t="n">
        <f aca="false">M7772</f>
        <v>2.68</v>
      </c>
      <c r="L7772" s="108" t="n">
        <f aca="false">TRUNC(N7772-N7772*$O$2,2)</f>
        <v>14.93</v>
      </c>
      <c r="M7772" s="108" t="n">
        <f aca="false">TRUNC(O7772-O7772*$O$2,2)</f>
        <v>2.68</v>
      </c>
      <c r="N7772" s="0" t="s">
        <v>1746</v>
      </c>
      <c r="O7772" s="0" t="s">
        <v>3905</v>
      </c>
    </row>
    <row r="7773" customFormat="false" ht="25.5" hidden="false" customHeight="false" outlineLevel="0" collapsed="false">
      <c r="A7773" s="109" t="s">
        <v>1566</v>
      </c>
      <c r="B7773" s="110" t="n">
        <v>10552</v>
      </c>
      <c r="C7773" s="109" t="s">
        <v>50</v>
      </c>
      <c r="D7773" s="109" t="s">
        <v>1734</v>
      </c>
      <c r="E7773" s="111" t="s">
        <v>1621</v>
      </c>
      <c r="F7773" s="111"/>
      <c r="G7773" s="112" t="s">
        <v>1610</v>
      </c>
      <c r="H7773" s="113" t="n">
        <v>0.18</v>
      </c>
      <c r="I7773" s="114" t="n">
        <f aca="false">L7773</f>
        <v>2.84</v>
      </c>
      <c r="J7773" s="114" t="n">
        <f aca="false">M7773</f>
        <v>0.5</v>
      </c>
      <c r="L7773" s="108" t="n">
        <f aca="false">TRUNC(N7773-N7773*$O$2,2)</f>
        <v>2.84</v>
      </c>
      <c r="M7773" s="108" t="n">
        <f aca="false">TRUNC(O7773-O7773*$O$2,2)</f>
        <v>0.5</v>
      </c>
      <c r="N7773" s="0" t="s">
        <v>1735</v>
      </c>
      <c r="O7773" s="0" t="s">
        <v>3016</v>
      </c>
    </row>
    <row r="7774" customFormat="false" ht="13.9" hidden="false" customHeight="true" outlineLevel="0" collapsed="false">
      <c r="A7774" s="134" t="s">
        <v>1630</v>
      </c>
      <c r="B7774" s="134"/>
      <c r="C7774" s="134"/>
      <c r="D7774" s="134"/>
      <c r="E7774" s="134"/>
      <c r="F7774" s="134"/>
      <c r="G7774" s="134"/>
      <c r="H7774" s="134"/>
      <c r="I7774" s="134"/>
      <c r="J7774" s="134"/>
      <c r="L7774" s="108" t="n">
        <f aca="false">TRUNC(N7774-N7774*$O$2,2)</f>
        <v>0</v>
      </c>
      <c r="M7774" s="108" t="n">
        <f aca="false">TRUNC(O7774-O7774*$O$2,2)</f>
        <v>0</v>
      </c>
      <c r="N7774" s="0" t="n">
        <v>0</v>
      </c>
      <c r="O7774" s="0" t="n">
        <v>0</v>
      </c>
    </row>
    <row r="7775" customFormat="false" ht="15" hidden="false" customHeight="false" outlineLevel="0" collapsed="false">
      <c r="A7775" s="98"/>
      <c r="B7775" s="99" t="s">
        <v>8</v>
      </c>
      <c r="C7775" s="98" t="s">
        <v>9</v>
      </c>
      <c r="D7775" s="98" t="s">
        <v>10</v>
      </c>
      <c r="E7775" s="100" t="s">
        <v>1565</v>
      </c>
      <c r="F7775" s="100"/>
      <c r="G7775" s="101" t="s">
        <v>11</v>
      </c>
      <c r="H7775" s="99" t="s">
        <v>12</v>
      </c>
      <c r="I7775" s="99" t="s">
        <v>13</v>
      </c>
      <c r="J7775" s="99" t="s">
        <v>15</v>
      </c>
      <c r="L7775" s="108"/>
      <c r="M7775" s="108"/>
    </row>
    <row r="7776" customFormat="false" ht="12.75" hidden="false" customHeight="false" outlineLevel="0" collapsed="false">
      <c r="A7776" s="122" t="s">
        <v>1578</v>
      </c>
      <c r="B7776" s="123" t="n">
        <v>941</v>
      </c>
      <c r="C7776" s="122" t="s">
        <v>50</v>
      </c>
      <c r="D7776" s="122" t="s">
        <v>1652</v>
      </c>
      <c r="E7776" s="124" t="s">
        <v>1581</v>
      </c>
      <c r="F7776" s="124"/>
      <c r="G7776" s="125" t="s">
        <v>24</v>
      </c>
      <c r="H7776" s="126" t="n">
        <v>0.00027</v>
      </c>
      <c r="I7776" s="127" t="n">
        <f aca="false">L7776</f>
        <v>148.56</v>
      </c>
      <c r="J7776" s="127" t="n">
        <f aca="false">M7776</f>
        <v>0.03</v>
      </c>
      <c r="L7776" s="108" t="n">
        <f aca="false">TRUNC(N7776-N7776*$O$2,2)</f>
        <v>148.56</v>
      </c>
      <c r="M7776" s="108" t="n">
        <f aca="false">TRUNC(O7776-O7776*$O$2,2)</f>
        <v>0.03</v>
      </c>
      <c r="N7776" s="0" t="s">
        <v>1653</v>
      </c>
      <c r="O7776" s="0" t="s">
        <v>1612</v>
      </c>
    </row>
    <row r="7777" customFormat="false" ht="12.75" hidden="false" customHeight="false" outlineLevel="0" collapsed="false">
      <c r="A7777" s="122" t="s">
        <v>1578</v>
      </c>
      <c r="B7777" s="123" t="n">
        <v>10362</v>
      </c>
      <c r="C7777" s="122" t="s">
        <v>50</v>
      </c>
      <c r="D7777" s="122" t="s">
        <v>1674</v>
      </c>
      <c r="E7777" s="124" t="s">
        <v>1642</v>
      </c>
      <c r="F7777" s="124"/>
      <c r="G7777" s="125" t="s">
        <v>24</v>
      </c>
      <c r="H7777" s="126" t="n">
        <v>0.00081</v>
      </c>
      <c r="I7777" s="127" t="n">
        <f aca="false">L7777</f>
        <v>9.78</v>
      </c>
      <c r="J7777" s="127" t="n">
        <f aca="false">M7777</f>
        <v>0</v>
      </c>
      <c r="L7777" s="108" t="n">
        <f aca="false">TRUNC(N7777-N7777*$O$2,2)</f>
        <v>9.78</v>
      </c>
      <c r="M7777" s="108" t="n">
        <f aca="false">TRUNC(O7777-O7777*$O$2,2)</f>
        <v>0</v>
      </c>
      <c r="N7777" s="0" t="s">
        <v>1675</v>
      </c>
      <c r="O7777" s="0" t="s">
        <v>1644</v>
      </c>
    </row>
    <row r="7778" customFormat="false" ht="12.75" hidden="false" customHeight="false" outlineLevel="0" collapsed="false">
      <c r="A7778" s="122" t="s">
        <v>1578</v>
      </c>
      <c r="B7778" s="123" t="n">
        <v>10579</v>
      </c>
      <c r="C7778" s="122" t="s">
        <v>50</v>
      </c>
      <c r="D7778" s="122" t="s">
        <v>1818</v>
      </c>
      <c r="E7778" s="124" t="s">
        <v>1581</v>
      </c>
      <c r="F7778" s="124"/>
      <c r="G7778" s="125" t="s">
        <v>24</v>
      </c>
      <c r="H7778" s="126" t="n">
        <v>3.6E-005</v>
      </c>
      <c r="I7778" s="127" t="n">
        <f aca="false">L7778</f>
        <v>20.98</v>
      </c>
      <c r="J7778" s="127" t="n">
        <f aca="false">M7778</f>
        <v>0</v>
      </c>
      <c r="L7778" s="108" t="n">
        <f aca="false">TRUNC(N7778-N7778*$O$2,2)</f>
        <v>20.98</v>
      </c>
      <c r="M7778" s="108" t="n">
        <f aca="false">TRUNC(O7778-O7778*$O$2,2)</f>
        <v>0</v>
      </c>
      <c r="N7778" s="0" t="s">
        <v>1819</v>
      </c>
      <c r="O7778" s="0" t="s">
        <v>1635</v>
      </c>
    </row>
    <row r="7779" customFormat="false" ht="25.5" hidden="false" customHeight="false" outlineLevel="0" collapsed="false">
      <c r="A7779" s="122" t="s">
        <v>1578</v>
      </c>
      <c r="B7779" s="123" t="n">
        <v>10761</v>
      </c>
      <c r="C7779" s="122" t="s">
        <v>50</v>
      </c>
      <c r="D7779" s="122" t="s">
        <v>1641</v>
      </c>
      <c r="E7779" s="124" t="s">
        <v>1642</v>
      </c>
      <c r="F7779" s="124"/>
      <c r="G7779" s="125" t="s">
        <v>24</v>
      </c>
      <c r="H7779" s="126" t="n">
        <v>0.018324</v>
      </c>
      <c r="I7779" s="127" t="n">
        <f aca="false">L7779</f>
        <v>3.9</v>
      </c>
      <c r="J7779" s="127" t="n">
        <f aca="false">M7779</f>
        <v>0.07</v>
      </c>
      <c r="L7779" s="108" t="n">
        <f aca="false">TRUNC(N7779-N7779*$O$2,2)</f>
        <v>3.9</v>
      </c>
      <c r="M7779" s="108" t="n">
        <f aca="false">TRUNC(O7779-O7779*$O$2,2)</f>
        <v>0.07</v>
      </c>
      <c r="N7779" s="0" t="s">
        <v>1643</v>
      </c>
      <c r="O7779" s="0" t="s">
        <v>1813</v>
      </c>
    </row>
    <row r="7780" customFormat="false" ht="12.75" hidden="false" customHeight="false" outlineLevel="0" collapsed="false">
      <c r="A7780" s="122" t="s">
        <v>1578</v>
      </c>
      <c r="B7780" s="123" t="n">
        <v>10599</v>
      </c>
      <c r="C7780" s="122" t="s">
        <v>50</v>
      </c>
      <c r="D7780" s="122" t="s">
        <v>1648</v>
      </c>
      <c r="E7780" s="124" t="s">
        <v>1581</v>
      </c>
      <c r="F7780" s="124"/>
      <c r="G7780" s="125" t="s">
        <v>24</v>
      </c>
      <c r="H7780" s="126" t="n">
        <v>0.000324</v>
      </c>
      <c r="I7780" s="127" t="n">
        <f aca="false">L7780</f>
        <v>14.04</v>
      </c>
      <c r="J7780" s="127" t="n">
        <f aca="false">M7780</f>
        <v>0</v>
      </c>
      <c r="L7780" s="108" t="n">
        <f aca="false">TRUNC(N7780-N7780*$O$2,2)</f>
        <v>14.04</v>
      </c>
      <c r="M7780" s="108" t="n">
        <f aca="false">TRUNC(O7780-O7780*$O$2,2)</f>
        <v>0</v>
      </c>
      <c r="N7780" s="0" t="s">
        <v>1649</v>
      </c>
      <c r="O7780" s="0" t="s">
        <v>1635</v>
      </c>
    </row>
    <row r="7781" customFormat="false" ht="12.75" hidden="false" customHeight="false" outlineLevel="0" collapsed="false">
      <c r="A7781" s="122" t="s">
        <v>1578</v>
      </c>
      <c r="B7781" s="123" t="n">
        <v>2378</v>
      </c>
      <c r="C7781" s="122" t="s">
        <v>50</v>
      </c>
      <c r="D7781" s="122" t="s">
        <v>1657</v>
      </c>
      <c r="E7781" s="124" t="s">
        <v>1581</v>
      </c>
      <c r="F7781" s="124"/>
      <c r="G7781" s="125" t="s">
        <v>24</v>
      </c>
      <c r="H7781" s="126" t="n">
        <v>0.011772</v>
      </c>
      <c r="I7781" s="127" t="n">
        <f aca="false">L7781</f>
        <v>3.51</v>
      </c>
      <c r="J7781" s="127" t="n">
        <f aca="false">M7781</f>
        <v>0.03</v>
      </c>
      <c r="L7781" s="108" t="n">
        <f aca="false">TRUNC(N7781-N7781*$O$2,2)</f>
        <v>3.51</v>
      </c>
      <c r="M7781" s="108" t="n">
        <f aca="false">TRUNC(O7781-O7781*$O$2,2)</f>
        <v>0.03</v>
      </c>
      <c r="N7781" s="0" t="s">
        <v>1658</v>
      </c>
      <c r="O7781" s="0" t="s">
        <v>1612</v>
      </c>
    </row>
    <row r="7782" customFormat="false" ht="12.75" hidden="false" customHeight="false" outlineLevel="0" collapsed="false">
      <c r="A7782" s="122" t="s">
        <v>1578</v>
      </c>
      <c r="B7782" s="123" t="n">
        <v>11242</v>
      </c>
      <c r="C7782" s="122" t="s">
        <v>50</v>
      </c>
      <c r="D7782" s="122" t="s">
        <v>1829</v>
      </c>
      <c r="E7782" s="124" t="s">
        <v>1581</v>
      </c>
      <c r="F7782" s="124"/>
      <c r="G7782" s="125" t="s">
        <v>24</v>
      </c>
      <c r="H7782" s="126" t="n">
        <v>1.8E-005</v>
      </c>
      <c r="I7782" s="127" t="n">
        <f aca="false">L7782</f>
        <v>26.53</v>
      </c>
      <c r="J7782" s="127" t="n">
        <f aca="false">M7782</f>
        <v>0</v>
      </c>
      <c r="L7782" s="108" t="n">
        <f aca="false">TRUNC(N7782-N7782*$O$2,2)</f>
        <v>26.53</v>
      </c>
      <c r="M7782" s="108" t="n">
        <f aca="false">TRUNC(O7782-O7782*$O$2,2)</f>
        <v>0</v>
      </c>
      <c r="N7782" s="0" t="s">
        <v>1830</v>
      </c>
      <c r="O7782" s="0" t="s">
        <v>1635</v>
      </c>
    </row>
    <row r="7783" customFormat="false" ht="25.5" hidden="false" customHeight="false" outlineLevel="0" collapsed="false">
      <c r="A7783" s="122" t="s">
        <v>1578</v>
      </c>
      <c r="B7783" s="123" t="s">
        <v>1654</v>
      </c>
      <c r="C7783" s="122" t="s">
        <v>50</v>
      </c>
      <c r="D7783" s="122" t="s">
        <v>1655</v>
      </c>
      <c r="E7783" s="124" t="s">
        <v>1581</v>
      </c>
      <c r="F7783" s="124"/>
      <c r="G7783" s="125" t="s">
        <v>24</v>
      </c>
      <c r="H7783" s="126" t="n">
        <v>0.000108</v>
      </c>
      <c r="I7783" s="127" t="n">
        <f aca="false">L7783</f>
        <v>10.53</v>
      </c>
      <c r="J7783" s="127" t="n">
        <f aca="false">M7783</f>
        <v>0</v>
      </c>
      <c r="L7783" s="108" t="n">
        <f aca="false">TRUNC(N7783-N7783*$O$2,2)</f>
        <v>10.53</v>
      </c>
      <c r="M7783" s="108" t="n">
        <f aca="false">TRUNC(O7783-O7783*$O$2,2)</f>
        <v>0</v>
      </c>
      <c r="N7783" s="0" t="s">
        <v>1656</v>
      </c>
      <c r="O7783" s="0" t="s">
        <v>1635</v>
      </c>
    </row>
    <row r="7784" customFormat="false" ht="25.5" hidden="false" customHeight="false" outlineLevel="0" collapsed="false">
      <c r="A7784" s="122" t="s">
        <v>1578</v>
      </c>
      <c r="B7784" s="123" t="s">
        <v>1631</v>
      </c>
      <c r="C7784" s="122" t="s">
        <v>50</v>
      </c>
      <c r="D7784" s="122" t="s">
        <v>1632</v>
      </c>
      <c r="E7784" s="124" t="s">
        <v>1581</v>
      </c>
      <c r="F7784" s="124"/>
      <c r="G7784" s="125" t="s">
        <v>1633</v>
      </c>
      <c r="H7784" s="126" t="n">
        <v>0.000414</v>
      </c>
      <c r="I7784" s="127" t="n">
        <f aca="false">L7784</f>
        <v>9.48</v>
      </c>
      <c r="J7784" s="127" t="n">
        <f aca="false">M7784</f>
        <v>0</v>
      </c>
      <c r="L7784" s="108" t="n">
        <f aca="false">TRUNC(N7784-N7784*$O$2,2)</f>
        <v>9.48</v>
      </c>
      <c r="M7784" s="108" t="n">
        <f aca="false">TRUNC(O7784-O7784*$O$2,2)</f>
        <v>0</v>
      </c>
      <c r="N7784" s="0" t="s">
        <v>1634</v>
      </c>
      <c r="O7784" s="0" t="s">
        <v>1635</v>
      </c>
    </row>
    <row r="7785" customFormat="false" ht="25.5" hidden="false" customHeight="false" outlineLevel="0" collapsed="false">
      <c r="A7785" s="122" t="s">
        <v>1578</v>
      </c>
      <c r="B7785" s="123" t="s">
        <v>1659</v>
      </c>
      <c r="C7785" s="122" t="s">
        <v>50</v>
      </c>
      <c r="D7785" s="122" t="s">
        <v>1660</v>
      </c>
      <c r="E7785" s="124" t="s">
        <v>1581</v>
      </c>
      <c r="F7785" s="124"/>
      <c r="G7785" s="125" t="s">
        <v>1633</v>
      </c>
      <c r="H7785" s="126" t="n">
        <v>0.000126</v>
      </c>
      <c r="I7785" s="127" t="n">
        <f aca="false">L7785</f>
        <v>50.57</v>
      </c>
      <c r="J7785" s="127" t="n">
        <f aca="false">M7785</f>
        <v>0</v>
      </c>
      <c r="L7785" s="108" t="n">
        <f aca="false">TRUNC(N7785-N7785*$O$2,2)</f>
        <v>50.57</v>
      </c>
      <c r="M7785" s="108" t="n">
        <f aca="false">TRUNC(O7785-O7785*$O$2,2)</f>
        <v>0</v>
      </c>
      <c r="N7785" s="0" t="s">
        <v>1661</v>
      </c>
      <c r="O7785" s="0" t="s">
        <v>1635</v>
      </c>
    </row>
    <row r="7786" customFormat="false" ht="12.75" hidden="false" customHeight="false" outlineLevel="0" collapsed="false">
      <c r="A7786" s="122" t="s">
        <v>1578</v>
      </c>
      <c r="B7786" s="123" t="n">
        <v>10517</v>
      </c>
      <c r="C7786" s="122" t="s">
        <v>50</v>
      </c>
      <c r="D7786" s="122" t="s">
        <v>1669</v>
      </c>
      <c r="E7786" s="124" t="s">
        <v>1642</v>
      </c>
      <c r="F7786" s="124"/>
      <c r="G7786" s="125" t="s">
        <v>1670</v>
      </c>
      <c r="H7786" s="126" t="n">
        <v>7.2E-005</v>
      </c>
      <c r="I7786" s="127" t="n">
        <f aca="false">L7786</f>
        <v>234.15</v>
      </c>
      <c r="J7786" s="127" t="n">
        <f aca="false">M7786</f>
        <v>0.01</v>
      </c>
      <c r="L7786" s="108" t="n">
        <f aca="false">TRUNC(N7786-N7786*$O$2,2)</f>
        <v>234.15</v>
      </c>
      <c r="M7786" s="108" t="n">
        <f aca="false">TRUNC(O7786-O7786*$O$2,2)</f>
        <v>0.01</v>
      </c>
      <c r="N7786" s="0" t="s">
        <v>1671</v>
      </c>
      <c r="O7786" s="0" t="s">
        <v>1678</v>
      </c>
    </row>
    <row r="7787" customFormat="false" ht="12.75" hidden="false" customHeight="false" outlineLevel="0" collapsed="false">
      <c r="A7787" s="122" t="s">
        <v>1578</v>
      </c>
      <c r="B7787" s="123" t="n">
        <v>10492</v>
      </c>
      <c r="C7787" s="122" t="s">
        <v>50</v>
      </c>
      <c r="D7787" s="122" t="s">
        <v>1662</v>
      </c>
      <c r="E7787" s="124" t="s">
        <v>1581</v>
      </c>
      <c r="F7787" s="124"/>
      <c r="G7787" s="125" t="s">
        <v>24</v>
      </c>
      <c r="H7787" s="126" t="n">
        <v>0.00081</v>
      </c>
      <c r="I7787" s="127" t="n">
        <f aca="false">L7787</f>
        <v>148.29</v>
      </c>
      <c r="J7787" s="127" t="n">
        <f aca="false">M7787</f>
        <v>0.11</v>
      </c>
      <c r="L7787" s="108" t="n">
        <f aca="false">TRUNC(N7787-N7787*$O$2,2)</f>
        <v>148.29</v>
      </c>
      <c r="M7787" s="108" t="n">
        <f aca="false">TRUNC(O7787-O7787*$O$2,2)</f>
        <v>0.11</v>
      </c>
      <c r="N7787" s="0" t="s">
        <v>1663</v>
      </c>
      <c r="O7787" s="0" t="s">
        <v>2204</v>
      </c>
    </row>
    <row r="7788" customFormat="false" ht="12.75" hidden="false" customHeight="false" outlineLevel="0" collapsed="false">
      <c r="A7788" s="122" t="s">
        <v>1578</v>
      </c>
      <c r="B7788" s="123" t="n">
        <v>158</v>
      </c>
      <c r="C7788" s="122" t="s">
        <v>50</v>
      </c>
      <c r="D7788" s="122" t="s">
        <v>1676</v>
      </c>
      <c r="E7788" s="124" t="s">
        <v>1581</v>
      </c>
      <c r="F7788" s="124"/>
      <c r="G7788" s="125" t="s">
        <v>24</v>
      </c>
      <c r="H7788" s="126" t="n">
        <v>0.018324</v>
      </c>
      <c r="I7788" s="127" t="n">
        <f aca="false">L7788</f>
        <v>10.92</v>
      </c>
      <c r="J7788" s="127" t="n">
        <f aca="false">M7788</f>
        <v>0.19</v>
      </c>
      <c r="L7788" s="108" t="n">
        <f aca="false">TRUNC(N7788-N7788*$O$2,2)</f>
        <v>10.92</v>
      </c>
      <c r="M7788" s="108" t="n">
        <f aca="false">TRUNC(O7788-O7788*$O$2,2)</f>
        <v>0.19</v>
      </c>
      <c r="N7788" s="0" t="s">
        <v>1677</v>
      </c>
      <c r="O7788" s="0" t="s">
        <v>2144</v>
      </c>
    </row>
    <row r="7789" customFormat="false" ht="12.75" hidden="false" customHeight="false" outlineLevel="0" collapsed="false">
      <c r="A7789" s="122" t="s">
        <v>1578</v>
      </c>
      <c r="B7789" s="123" t="n">
        <v>11240</v>
      </c>
      <c r="C7789" s="122" t="s">
        <v>50</v>
      </c>
      <c r="D7789" s="122" t="s">
        <v>1782</v>
      </c>
      <c r="E7789" s="124" t="s">
        <v>1581</v>
      </c>
      <c r="F7789" s="124"/>
      <c r="G7789" s="125" t="s">
        <v>24</v>
      </c>
      <c r="H7789" s="126" t="n">
        <v>3.6E-005</v>
      </c>
      <c r="I7789" s="127" t="n">
        <f aca="false">L7789</f>
        <v>37.22</v>
      </c>
      <c r="J7789" s="127" t="n">
        <f aca="false">M7789</f>
        <v>0</v>
      </c>
      <c r="L7789" s="108" t="n">
        <f aca="false">TRUNC(N7789-N7789*$O$2,2)</f>
        <v>37.22</v>
      </c>
      <c r="M7789" s="108" t="n">
        <f aca="false">TRUNC(O7789-O7789*$O$2,2)</f>
        <v>0</v>
      </c>
      <c r="N7789" s="0" t="s">
        <v>1783</v>
      </c>
      <c r="O7789" s="0" t="s">
        <v>1635</v>
      </c>
    </row>
    <row r="7790" customFormat="false" ht="12.75" hidden="false" customHeight="false" outlineLevel="0" collapsed="false">
      <c r="A7790" s="122" t="s">
        <v>1578</v>
      </c>
      <c r="B7790" s="123" t="n">
        <v>11241</v>
      </c>
      <c r="C7790" s="122" t="s">
        <v>50</v>
      </c>
      <c r="D7790" s="122" t="s">
        <v>1836</v>
      </c>
      <c r="E7790" s="124" t="s">
        <v>1581</v>
      </c>
      <c r="F7790" s="124"/>
      <c r="G7790" s="125" t="s">
        <v>24</v>
      </c>
      <c r="H7790" s="126" t="n">
        <v>3.6E-005</v>
      </c>
      <c r="I7790" s="127" t="n">
        <f aca="false">L7790</f>
        <v>127.22</v>
      </c>
      <c r="J7790" s="127" t="n">
        <f aca="false">M7790</f>
        <v>0</v>
      </c>
      <c r="L7790" s="108" t="n">
        <f aca="false">TRUNC(N7790-N7790*$O$2,2)</f>
        <v>127.22</v>
      </c>
      <c r="M7790" s="108" t="n">
        <f aca="false">TRUNC(O7790-O7790*$O$2,2)</f>
        <v>0</v>
      </c>
      <c r="N7790" s="0" t="s">
        <v>1837</v>
      </c>
      <c r="O7790" s="0" t="s">
        <v>1635</v>
      </c>
    </row>
    <row r="7791" customFormat="false" ht="12.75" hidden="false" customHeight="false" outlineLevel="0" collapsed="false">
      <c r="A7791" s="122" t="s">
        <v>1578</v>
      </c>
      <c r="B7791" s="123" t="n">
        <v>11095</v>
      </c>
      <c r="C7791" s="122" t="s">
        <v>50</v>
      </c>
      <c r="D7791" s="122" t="s">
        <v>3904</v>
      </c>
      <c r="E7791" s="124" t="s">
        <v>1581</v>
      </c>
      <c r="F7791" s="124"/>
      <c r="G7791" s="125" t="s">
        <v>366</v>
      </c>
      <c r="H7791" s="126" t="n">
        <v>1</v>
      </c>
      <c r="I7791" s="127" t="n">
        <f aca="false">L7791</f>
        <v>8.87</v>
      </c>
      <c r="J7791" s="127" t="n">
        <f aca="false">M7791</f>
        <v>8.87</v>
      </c>
      <c r="L7791" s="108" t="n">
        <f aca="false">TRUNC(N7791-N7791*$O$2,2)</f>
        <v>8.87</v>
      </c>
      <c r="M7791" s="108" t="n">
        <f aca="false">TRUNC(O7791-O7791*$O$2,2)</f>
        <v>8.87</v>
      </c>
      <c r="N7791" s="0" t="s">
        <v>2667</v>
      </c>
      <c r="O7791" s="0" t="s">
        <v>2667</v>
      </c>
    </row>
    <row r="7792" customFormat="false" ht="25.5" hidden="false" customHeight="false" outlineLevel="0" collapsed="false">
      <c r="A7792" s="122" t="s">
        <v>1578</v>
      </c>
      <c r="B7792" s="123" t="s">
        <v>1744</v>
      </c>
      <c r="C7792" s="122" t="s">
        <v>50</v>
      </c>
      <c r="D7792" s="122" t="s">
        <v>1745</v>
      </c>
      <c r="E7792" s="124" t="s">
        <v>1609</v>
      </c>
      <c r="F7792" s="124"/>
      <c r="G7792" s="125" t="s">
        <v>1610</v>
      </c>
      <c r="H7792" s="126" t="n">
        <v>0.18</v>
      </c>
      <c r="I7792" s="127" t="n">
        <f aca="false">L7792</f>
        <v>14.93</v>
      </c>
      <c r="J7792" s="127" t="n">
        <f aca="false">M7792</f>
        <v>2.68</v>
      </c>
      <c r="L7792" s="108" t="n">
        <f aca="false">TRUNC(N7792-N7792*$O$2,2)</f>
        <v>14.93</v>
      </c>
      <c r="M7792" s="108" t="n">
        <f aca="false">TRUNC(O7792-O7792*$O$2,2)</f>
        <v>2.68</v>
      </c>
      <c r="N7792" s="0" t="s">
        <v>1746</v>
      </c>
      <c r="O7792" s="0" t="s">
        <v>3905</v>
      </c>
    </row>
    <row r="7793" customFormat="false" ht="12.75" hidden="false" customHeight="false" outlineLevel="0" collapsed="false">
      <c r="A7793" s="122" t="s">
        <v>1578</v>
      </c>
      <c r="B7793" s="123" t="n">
        <v>1651</v>
      </c>
      <c r="C7793" s="122" t="s">
        <v>50</v>
      </c>
      <c r="D7793" s="122" t="s">
        <v>1638</v>
      </c>
      <c r="E7793" s="124" t="s">
        <v>1581</v>
      </c>
      <c r="F7793" s="124"/>
      <c r="G7793" s="125" t="s">
        <v>1639</v>
      </c>
      <c r="H7793" s="126" t="n">
        <v>0.000144</v>
      </c>
      <c r="I7793" s="127" t="n">
        <f aca="false">L7793</f>
        <v>4.95</v>
      </c>
      <c r="J7793" s="127" t="n">
        <f aca="false">M7793</f>
        <v>0</v>
      </c>
      <c r="L7793" s="108" t="n">
        <f aca="false">TRUNC(N7793-N7793*$O$2,2)</f>
        <v>4.95</v>
      </c>
      <c r="M7793" s="108" t="n">
        <f aca="false">TRUNC(O7793-O7793*$O$2,2)</f>
        <v>0</v>
      </c>
      <c r="N7793" s="0" t="s">
        <v>1640</v>
      </c>
      <c r="O7793" s="0" t="s">
        <v>1635</v>
      </c>
    </row>
    <row r="7794" customFormat="false" ht="12.75" hidden="false" customHeight="false" outlineLevel="0" collapsed="false">
      <c r="A7794" s="122" t="s">
        <v>1578</v>
      </c>
      <c r="B7794" s="123" t="n">
        <v>10596</v>
      </c>
      <c r="C7794" s="122" t="s">
        <v>50</v>
      </c>
      <c r="D7794" s="122" t="s">
        <v>1672</v>
      </c>
      <c r="E7794" s="124" t="s">
        <v>1581</v>
      </c>
      <c r="F7794" s="124"/>
      <c r="G7794" s="125" t="s">
        <v>24</v>
      </c>
      <c r="H7794" s="126" t="n">
        <v>0.00081</v>
      </c>
      <c r="I7794" s="127" t="n">
        <f aca="false">L7794</f>
        <v>3.82</v>
      </c>
      <c r="J7794" s="127" t="n">
        <f aca="false">M7794</f>
        <v>0</v>
      </c>
      <c r="L7794" s="108" t="n">
        <f aca="false">TRUNC(N7794-N7794*$O$2,2)</f>
        <v>3.82</v>
      </c>
      <c r="M7794" s="108" t="n">
        <f aca="false">TRUNC(O7794-O7794*$O$2,2)</f>
        <v>0</v>
      </c>
      <c r="N7794" s="0" t="s">
        <v>1673</v>
      </c>
      <c r="O7794" s="0" t="s">
        <v>1635</v>
      </c>
    </row>
    <row r="7795" customFormat="false" ht="25.5" hidden="false" customHeight="false" outlineLevel="0" collapsed="false">
      <c r="A7795" s="122" t="s">
        <v>1578</v>
      </c>
      <c r="B7795" s="123" t="s">
        <v>1664</v>
      </c>
      <c r="C7795" s="122" t="s">
        <v>50</v>
      </c>
      <c r="D7795" s="122" t="s">
        <v>1665</v>
      </c>
      <c r="E7795" s="124" t="s">
        <v>1581</v>
      </c>
      <c r="F7795" s="124"/>
      <c r="G7795" s="125" t="s">
        <v>24</v>
      </c>
      <c r="H7795" s="126" t="n">
        <v>3.6E-005</v>
      </c>
      <c r="I7795" s="127" t="n">
        <f aca="false">L7795</f>
        <v>13.69</v>
      </c>
      <c r="J7795" s="127" t="n">
        <f aca="false">M7795</f>
        <v>0</v>
      </c>
      <c r="L7795" s="108" t="n">
        <f aca="false">TRUNC(N7795-N7795*$O$2,2)</f>
        <v>13.69</v>
      </c>
      <c r="M7795" s="108" t="n">
        <f aca="false">TRUNC(O7795-O7795*$O$2,2)</f>
        <v>0</v>
      </c>
      <c r="N7795" s="0" t="s">
        <v>1666</v>
      </c>
      <c r="O7795" s="0" t="s">
        <v>1635</v>
      </c>
    </row>
    <row r="7796" customFormat="false" ht="12.75" hidden="false" customHeight="false" outlineLevel="0" collapsed="false">
      <c r="A7796" s="115"/>
      <c r="B7796" s="115"/>
      <c r="C7796" s="115"/>
      <c r="D7796" s="115"/>
      <c r="E7796" s="115"/>
      <c r="F7796" s="116"/>
      <c r="G7796" s="115"/>
      <c r="H7796" s="116"/>
      <c r="I7796" s="115"/>
      <c r="J7796" s="116"/>
      <c r="L7796" s="108"/>
      <c r="M7796" s="108" t="n">
        <f aca="false">TRUNC(O7796-O7796*$O$2,2)</f>
        <v>2.68</v>
      </c>
      <c r="N7796" s="0" t="s">
        <v>1574</v>
      </c>
      <c r="O7796" s="0" t="n">
        <v>3.44</v>
      </c>
    </row>
    <row r="7797" customFormat="false" ht="12.75" hidden="false" customHeight="false" outlineLevel="0" collapsed="false">
      <c r="A7797" s="115"/>
      <c r="B7797" s="115"/>
      <c r="C7797" s="115"/>
      <c r="D7797" s="115"/>
      <c r="E7797" s="115"/>
      <c r="F7797" s="116"/>
      <c r="G7797" s="115"/>
      <c r="H7797" s="117" t="s">
        <v>1575</v>
      </c>
      <c r="I7797" s="117"/>
      <c r="J7797" s="118" t="n">
        <f aca="false">M7797</f>
        <v>14.74</v>
      </c>
      <c r="L7797" s="108" t="n">
        <f aca="false">TRUNC(N7797-N7797*$O$2,2)</f>
        <v>0</v>
      </c>
      <c r="M7797" s="108" t="n">
        <f aca="false">TRUNC(O7797-O7797*$O$2,2)</f>
        <v>14.74</v>
      </c>
      <c r="N7797" s="0" t="n">
        <v>0</v>
      </c>
      <c r="O7797" s="0" t="n">
        <v>18.89</v>
      </c>
    </row>
    <row r="7798" customFormat="false" ht="13.5" hidden="false" customHeight="false" outlineLevel="0" collapsed="false">
      <c r="A7798" s="30"/>
      <c r="B7798" s="30"/>
      <c r="C7798" s="30"/>
      <c r="D7798" s="30"/>
      <c r="E7798" s="30"/>
      <c r="F7798" s="30"/>
      <c r="G7798" s="30"/>
      <c r="H7798" s="119"/>
      <c r="I7798" s="30"/>
      <c r="J7798" s="120"/>
      <c r="L7798" s="108"/>
      <c r="M7798" s="108" t="n">
        <f aca="false">TRUNC(O7798-O7798*$O$2,2)</f>
        <v>1548.08</v>
      </c>
      <c r="N7798" s="0" t="s">
        <v>1576</v>
      </c>
      <c r="O7798" s="0" t="n">
        <v>1983.45</v>
      </c>
    </row>
    <row r="7799" customFormat="false" ht="13.5" hidden="false" customHeight="false" outlineLevel="0" collapsed="false">
      <c r="A7799" s="121"/>
      <c r="B7799" s="121"/>
      <c r="C7799" s="121"/>
      <c r="D7799" s="121"/>
      <c r="E7799" s="121"/>
      <c r="F7799" s="121"/>
      <c r="G7799" s="121"/>
      <c r="H7799" s="121"/>
      <c r="I7799" s="121"/>
      <c r="J7799" s="121"/>
      <c r="L7799" s="108" t="n">
        <f aca="false">TRUNC(N7799-N7799*$O$2,2)</f>
        <v>0</v>
      </c>
      <c r="M7799" s="108" t="n">
        <f aca="false">TRUNC(O7799-O7799*$O$2,2)</f>
        <v>0</v>
      </c>
      <c r="N7799" s="0" t="n">
        <v>0</v>
      </c>
      <c r="O7799" s="0" t="n">
        <v>0</v>
      </c>
    </row>
    <row r="7800" customFormat="false" ht="15" hidden="false" customHeight="false" outlineLevel="0" collapsed="false">
      <c r="A7800" s="98" t="s">
        <v>1184</v>
      </c>
      <c r="B7800" s="99" t="s">
        <v>8</v>
      </c>
      <c r="C7800" s="98" t="s">
        <v>9</v>
      </c>
      <c r="D7800" s="98" t="s">
        <v>10</v>
      </c>
      <c r="E7800" s="100" t="s">
        <v>1565</v>
      </c>
      <c r="F7800" s="100"/>
      <c r="G7800" s="101" t="s">
        <v>11</v>
      </c>
      <c r="H7800" s="99" t="s">
        <v>12</v>
      </c>
      <c r="I7800" s="99" t="s">
        <v>13</v>
      </c>
      <c r="J7800" s="99" t="s">
        <v>15</v>
      </c>
      <c r="L7800" s="108"/>
      <c r="M7800" s="108"/>
    </row>
    <row r="7801" customFormat="false" ht="26.45" hidden="false" customHeight="true" outlineLevel="0" collapsed="false">
      <c r="A7801" s="102" t="s">
        <v>1566</v>
      </c>
      <c r="B7801" s="103" t="s">
        <v>1185</v>
      </c>
      <c r="C7801" s="102" t="s">
        <v>50</v>
      </c>
      <c r="D7801" s="102" t="s">
        <v>1186</v>
      </c>
      <c r="E7801" s="104" t="s">
        <v>1838</v>
      </c>
      <c r="F7801" s="104"/>
      <c r="G7801" s="105" t="s">
        <v>24</v>
      </c>
      <c r="H7801" s="106" t="n">
        <v>1</v>
      </c>
      <c r="I7801" s="107" t="n">
        <f aca="false">L7801</f>
        <v>41.1</v>
      </c>
      <c r="J7801" s="107" t="n">
        <f aca="false">M7801</f>
        <v>41.1</v>
      </c>
      <c r="L7801" s="108" t="n">
        <f aca="false">TRUNC(N7801-N7801*$O$2,2)</f>
        <v>41.1</v>
      </c>
      <c r="M7801" s="108" t="n">
        <f aca="false">TRUNC(O7801-O7801*$O$2,2)</f>
        <v>41.1</v>
      </c>
      <c r="N7801" s="0" t="n">
        <v>52.66</v>
      </c>
      <c r="O7801" s="0" t="n">
        <v>52.66</v>
      </c>
    </row>
    <row r="7802" customFormat="false" ht="15" hidden="false" customHeight="false" outlineLevel="0" collapsed="false">
      <c r="A7802" s="98"/>
      <c r="B7802" s="99" t="s">
        <v>8</v>
      </c>
      <c r="C7802" s="98" t="s">
        <v>9</v>
      </c>
      <c r="D7802" s="98" t="s">
        <v>10</v>
      </c>
      <c r="E7802" s="100" t="s">
        <v>1565</v>
      </c>
      <c r="F7802" s="100"/>
      <c r="G7802" s="101" t="s">
        <v>11</v>
      </c>
      <c r="H7802" s="99" t="s">
        <v>12</v>
      </c>
      <c r="I7802" s="99" t="s">
        <v>13</v>
      </c>
      <c r="J7802" s="99" t="s">
        <v>15</v>
      </c>
      <c r="L7802" s="108"/>
      <c r="M7802" s="108"/>
    </row>
    <row r="7803" customFormat="false" ht="12.75" hidden="false" customHeight="false" outlineLevel="0" collapsed="false">
      <c r="A7803" s="122" t="s">
        <v>1578</v>
      </c>
      <c r="B7803" s="123" t="n">
        <v>11846</v>
      </c>
      <c r="C7803" s="122" t="s">
        <v>50</v>
      </c>
      <c r="D7803" s="122" t="s">
        <v>1186</v>
      </c>
      <c r="E7803" s="124" t="s">
        <v>1581</v>
      </c>
      <c r="F7803" s="124"/>
      <c r="G7803" s="125" t="s">
        <v>24</v>
      </c>
      <c r="H7803" s="126" t="n">
        <v>1</v>
      </c>
      <c r="I7803" s="127" t="n">
        <f aca="false">L7803</f>
        <v>31.71</v>
      </c>
      <c r="J7803" s="127" t="n">
        <f aca="false">M7803</f>
        <v>31.71</v>
      </c>
      <c r="L7803" s="108" t="n">
        <f aca="false">TRUNC(N7803-N7803*$O$2,2)</f>
        <v>31.71</v>
      </c>
      <c r="M7803" s="108" t="n">
        <f aca="false">TRUNC(O7803-O7803*$O$2,2)</f>
        <v>31.71</v>
      </c>
      <c r="N7803" s="0" t="s">
        <v>3906</v>
      </c>
      <c r="O7803" s="0" t="s">
        <v>3906</v>
      </c>
    </row>
    <row r="7804" customFormat="false" ht="25.5" hidden="false" customHeight="false" outlineLevel="0" collapsed="false">
      <c r="A7804" s="122" t="s">
        <v>1578</v>
      </c>
      <c r="B7804" s="123" t="s">
        <v>1616</v>
      </c>
      <c r="C7804" s="122" t="s">
        <v>50</v>
      </c>
      <c r="D7804" s="122" t="s">
        <v>1617</v>
      </c>
      <c r="E7804" s="124" t="s">
        <v>1609</v>
      </c>
      <c r="F7804" s="124"/>
      <c r="G7804" s="125" t="s">
        <v>1610</v>
      </c>
      <c r="H7804" s="126" t="n">
        <v>0.3</v>
      </c>
      <c r="I7804" s="127" t="n">
        <f aca="false">L7804</f>
        <v>10.65</v>
      </c>
      <c r="J7804" s="127" t="n">
        <f aca="false">M7804</f>
        <v>3.19</v>
      </c>
      <c r="L7804" s="108" t="n">
        <f aca="false">TRUNC(N7804-N7804*$O$2,2)</f>
        <v>10.65</v>
      </c>
      <c r="M7804" s="108" t="n">
        <f aca="false">TRUNC(O7804-O7804*$O$2,2)</f>
        <v>3.19</v>
      </c>
      <c r="N7804" s="0" t="s">
        <v>1618</v>
      </c>
      <c r="O7804" s="0" t="s">
        <v>2809</v>
      </c>
    </row>
    <row r="7805" customFormat="false" ht="25.5" hidden="false" customHeight="false" outlineLevel="0" collapsed="false">
      <c r="A7805" s="109" t="s">
        <v>1566</v>
      </c>
      <c r="B7805" s="110" t="n">
        <v>10552</v>
      </c>
      <c r="C7805" s="109" t="s">
        <v>50</v>
      </c>
      <c r="D7805" s="109" t="s">
        <v>1734</v>
      </c>
      <c r="E7805" s="111" t="s">
        <v>1621</v>
      </c>
      <c r="F7805" s="111"/>
      <c r="G7805" s="112" t="s">
        <v>1610</v>
      </c>
      <c r="H7805" s="113" t="n">
        <v>0.3</v>
      </c>
      <c r="I7805" s="114" t="n">
        <f aca="false">L7805</f>
        <v>2.84</v>
      </c>
      <c r="J7805" s="114" t="n">
        <f aca="false">M7805</f>
        <v>0.85</v>
      </c>
      <c r="L7805" s="108" t="n">
        <f aca="false">TRUNC(N7805-N7805*$O$2,2)</f>
        <v>2.84</v>
      </c>
      <c r="M7805" s="108" t="n">
        <f aca="false">TRUNC(O7805-O7805*$O$2,2)</f>
        <v>0.85</v>
      </c>
      <c r="N7805" s="0" t="s">
        <v>1735</v>
      </c>
      <c r="O7805" s="0" t="s">
        <v>3185</v>
      </c>
    </row>
    <row r="7806" customFormat="false" ht="25.5" hidden="false" customHeight="false" outlineLevel="0" collapsed="false">
      <c r="A7806" s="109" t="s">
        <v>1566</v>
      </c>
      <c r="B7806" s="110" t="n">
        <v>10549</v>
      </c>
      <c r="C7806" s="109" t="s">
        <v>50</v>
      </c>
      <c r="D7806" s="109" t="s">
        <v>1620</v>
      </c>
      <c r="E7806" s="111" t="s">
        <v>1621</v>
      </c>
      <c r="F7806" s="111"/>
      <c r="G7806" s="112" t="s">
        <v>1610</v>
      </c>
      <c r="H7806" s="113" t="n">
        <v>0.3</v>
      </c>
      <c r="I7806" s="114" t="n">
        <f aca="false">L7806</f>
        <v>2.95</v>
      </c>
      <c r="J7806" s="114" t="n">
        <f aca="false">M7806</f>
        <v>0.88</v>
      </c>
      <c r="L7806" s="108" t="n">
        <f aca="false">TRUNC(N7806-N7806*$O$2,2)</f>
        <v>2.95</v>
      </c>
      <c r="M7806" s="108" t="n">
        <f aca="false">TRUNC(O7806-O7806*$O$2,2)</f>
        <v>0.88</v>
      </c>
      <c r="N7806" s="0" t="s">
        <v>1622</v>
      </c>
      <c r="O7806" s="0" t="s">
        <v>2804</v>
      </c>
    </row>
    <row r="7807" customFormat="false" ht="25.5" hidden="false" customHeight="false" outlineLevel="0" collapsed="false">
      <c r="A7807" s="122" t="s">
        <v>1578</v>
      </c>
      <c r="B7807" s="123" t="s">
        <v>1744</v>
      </c>
      <c r="C7807" s="122" t="s">
        <v>50</v>
      </c>
      <c r="D7807" s="122" t="s">
        <v>1745</v>
      </c>
      <c r="E7807" s="124" t="s">
        <v>1609</v>
      </c>
      <c r="F7807" s="124"/>
      <c r="G7807" s="125" t="s">
        <v>1610</v>
      </c>
      <c r="H7807" s="126" t="n">
        <v>0.3</v>
      </c>
      <c r="I7807" s="127" t="n">
        <f aca="false">L7807</f>
        <v>14.93</v>
      </c>
      <c r="J7807" s="127" t="n">
        <f aca="false">M7807</f>
        <v>4.47</v>
      </c>
      <c r="L7807" s="108" t="n">
        <f aca="false">TRUNC(N7807-N7807*$O$2,2)</f>
        <v>14.93</v>
      </c>
      <c r="M7807" s="108" t="n">
        <f aca="false">TRUNC(O7807-O7807*$O$2,2)</f>
        <v>4.47</v>
      </c>
      <c r="N7807" s="0" t="s">
        <v>1746</v>
      </c>
      <c r="O7807" s="0" t="s">
        <v>3751</v>
      </c>
    </row>
    <row r="7808" customFormat="false" ht="13.9" hidden="false" customHeight="true" outlineLevel="0" collapsed="false">
      <c r="A7808" s="134" t="s">
        <v>1630</v>
      </c>
      <c r="B7808" s="134"/>
      <c r="C7808" s="134"/>
      <c r="D7808" s="134"/>
      <c r="E7808" s="134"/>
      <c r="F7808" s="134"/>
      <c r="G7808" s="134"/>
      <c r="H7808" s="134"/>
      <c r="I7808" s="134"/>
      <c r="J7808" s="134"/>
      <c r="L7808" s="108" t="n">
        <f aca="false">TRUNC(N7808-N7808*$O$2,2)</f>
        <v>0</v>
      </c>
      <c r="M7808" s="108" t="n">
        <f aca="false">TRUNC(O7808-O7808*$O$2,2)</f>
        <v>0</v>
      </c>
      <c r="N7808" s="0" t="n">
        <v>0</v>
      </c>
      <c r="O7808" s="0" t="n">
        <v>0</v>
      </c>
    </row>
    <row r="7809" customFormat="false" ht="15" hidden="false" customHeight="false" outlineLevel="0" collapsed="false">
      <c r="A7809" s="98"/>
      <c r="B7809" s="99" t="s">
        <v>8</v>
      </c>
      <c r="C7809" s="98" t="s">
        <v>9</v>
      </c>
      <c r="D7809" s="98" t="s">
        <v>10</v>
      </c>
      <c r="E7809" s="100" t="s">
        <v>1565</v>
      </c>
      <c r="F7809" s="100"/>
      <c r="G7809" s="101" t="s">
        <v>11</v>
      </c>
      <c r="H7809" s="99" t="s">
        <v>12</v>
      </c>
      <c r="I7809" s="99" t="s">
        <v>13</v>
      </c>
      <c r="J7809" s="99" t="s">
        <v>15</v>
      </c>
      <c r="L7809" s="108"/>
      <c r="M7809" s="108"/>
    </row>
    <row r="7810" customFormat="false" ht="12.75" hidden="false" customHeight="false" outlineLevel="0" collapsed="false">
      <c r="A7810" s="122" t="s">
        <v>1578</v>
      </c>
      <c r="B7810" s="123" t="n">
        <v>2378</v>
      </c>
      <c r="C7810" s="122" t="s">
        <v>50</v>
      </c>
      <c r="D7810" s="122" t="s">
        <v>1657</v>
      </c>
      <c r="E7810" s="124" t="s">
        <v>1581</v>
      </c>
      <c r="F7810" s="124"/>
      <c r="G7810" s="125" t="s">
        <v>24</v>
      </c>
      <c r="H7810" s="126" t="n">
        <v>0.04785</v>
      </c>
      <c r="I7810" s="127" t="n">
        <f aca="false">L7810</f>
        <v>3.51</v>
      </c>
      <c r="J7810" s="127" t="n">
        <f aca="false">M7810</f>
        <v>0.16</v>
      </c>
      <c r="L7810" s="108" t="n">
        <f aca="false">TRUNC(N7810-N7810*$O$2,2)</f>
        <v>3.51</v>
      </c>
      <c r="M7810" s="108" t="n">
        <f aca="false">TRUNC(O7810-O7810*$O$2,2)</f>
        <v>0.16</v>
      </c>
      <c r="N7810" s="0" t="s">
        <v>1658</v>
      </c>
      <c r="O7810" s="0" t="s">
        <v>1993</v>
      </c>
    </row>
    <row r="7811" customFormat="false" ht="12.75" hidden="false" customHeight="false" outlineLevel="0" collapsed="false">
      <c r="A7811" s="122" t="s">
        <v>1578</v>
      </c>
      <c r="B7811" s="123" t="n">
        <v>10788</v>
      </c>
      <c r="C7811" s="122" t="s">
        <v>50</v>
      </c>
      <c r="D7811" s="122" t="s">
        <v>1650</v>
      </c>
      <c r="E7811" s="124" t="s">
        <v>1581</v>
      </c>
      <c r="F7811" s="124"/>
      <c r="G7811" s="125" t="s">
        <v>24</v>
      </c>
      <c r="H7811" s="126" t="n">
        <v>6E-005</v>
      </c>
      <c r="I7811" s="127" t="n">
        <f aca="false">L7811</f>
        <v>28.8</v>
      </c>
      <c r="J7811" s="127" t="n">
        <f aca="false">M7811</f>
        <v>0</v>
      </c>
      <c r="L7811" s="108" t="n">
        <f aca="false">TRUNC(N7811-N7811*$O$2,2)</f>
        <v>28.8</v>
      </c>
      <c r="M7811" s="108" t="n">
        <f aca="false">TRUNC(O7811-O7811*$O$2,2)</f>
        <v>0</v>
      </c>
      <c r="N7811" s="0" t="s">
        <v>1651</v>
      </c>
      <c r="O7811" s="0" t="s">
        <v>1635</v>
      </c>
    </row>
    <row r="7812" customFormat="false" ht="12.75" hidden="false" customHeight="false" outlineLevel="0" collapsed="false">
      <c r="A7812" s="122" t="s">
        <v>1578</v>
      </c>
      <c r="B7812" s="123" t="n">
        <v>11846</v>
      </c>
      <c r="C7812" s="122" t="s">
        <v>50</v>
      </c>
      <c r="D7812" s="122" t="s">
        <v>1186</v>
      </c>
      <c r="E7812" s="124" t="s">
        <v>1581</v>
      </c>
      <c r="F7812" s="124"/>
      <c r="G7812" s="125" t="s">
        <v>24</v>
      </c>
      <c r="H7812" s="126" t="n">
        <v>1</v>
      </c>
      <c r="I7812" s="127" t="n">
        <f aca="false">L7812</f>
        <v>31.71</v>
      </c>
      <c r="J7812" s="127" t="n">
        <f aca="false">M7812</f>
        <v>31.71</v>
      </c>
      <c r="L7812" s="108" t="n">
        <f aca="false">TRUNC(N7812-N7812*$O$2,2)</f>
        <v>31.71</v>
      </c>
      <c r="M7812" s="108" t="n">
        <f aca="false">TRUNC(O7812-O7812*$O$2,2)</f>
        <v>31.71</v>
      </c>
      <c r="N7812" s="0" t="s">
        <v>3906</v>
      </c>
      <c r="O7812" s="0" t="s">
        <v>3906</v>
      </c>
    </row>
    <row r="7813" customFormat="false" ht="12.75" hidden="false" customHeight="false" outlineLevel="0" collapsed="false">
      <c r="A7813" s="122" t="s">
        <v>1578</v>
      </c>
      <c r="B7813" s="123" t="n">
        <v>10599</v>
      </c>
      <c r="C7813" s="122" t="s">
        <v>50</v>
      </c>
      <c r="D7813" s="122" t="s">
        <v>1648</v>
      </c>
      <c r="E7813" s="124" t="s">
        <v>1581</v>
      </c>
      <c r="F7813" s="124"/>
      <c r="G7813" s="125" t="s">
        <v>24</v>
      </c>
      <c r="H7813" s="126" t="n">
        <v>0.00108</v>
      </c>
      <c r="I7813" s="127" t="n">
        <f aca="false">L7813</f>
        <v>14.04</v>
      </c>
      <c r="J7813" s="127" t="n">
        <f aca="false">M7813</f>
        <v>0</v>
      </c>
      <c r="L7813" s="108" t="n">
        <f aca="false">TRUNC(N7813-N7813*$O$2,2)</f>
        <v>14.04</v>
      </c>
      <c r="M7813" s="108" t="n">
        <f aca="false">TRUNC(O7813-O7813*$O$2,2)</f>
        <v>0</v>
      </c>
      <c r="N7813" s="0" t="s">
        <v>1649</v>
      </c>
      <c r="O7813" s="0" t="s">
        <v>1644</v>
      </c>
    </row>
    <row r="7814" customFormat="false" ht="12.75" hidden="false" customHeight="false" outlineLevel="0" collapsed="false">
      <c r="A7814" s="122" t="s">
        <v>1578</v>
      </c>
      <c r="B7814" s="123" t="n">
        <v>11240</v>
      </c>
      <c r="C7814" s="122" t="s">
        <v>50</v>
      </c>
      <c r="D7814" s="122" t="s">
        <v>1782</v>
      </c>
      <c r="E7814" s="124" t="s">
        <v>1581</v>
      </c>
      <c r="F7814" s="124"/>
      <c r="G7814" s="125" t="s">
        <v>24</v>
      </c>
      <c r="H7814" s="126" t="n">
        <v>6E-005</v>
      </c>
      <c r="I7814" s="127" t="n">
        <f aca="false">L7814</f>
        <v>37.22</v>
      </c>
      <c r="J7814" s="127" t="n">
        <f aca="false">M7814</f>
        <v>0</v>
      </c>
      <c r="L7814" s="108" t="n">
        <f aca="false">TRUNC(N7814-N7814*$O$2,2)</f>
        <v>37.22</v>
      </c>
      <c r="M7814" s="108" t="n">
        <f aca="false">TRUNC(O7814-O7814*$O$2,2)</f>
        <v>0</v>
      </c>
      <c r="N7814" s="0" t="s">
        <v>1783</v>
      </c>
      <c r="O7814" s="0" t="s">
        <v>1635</v>
      </c>
    </row>
    <row r="7815" customFormat="false" ht="25.5" hidden="false" customHeight="false" outlineLevel="0" collapsed="false">
      <c r="A7815" s="122" t="s">
        <v>1578</v>
      </c>
      <c r="B7815" s="123" t="s">
        <v>1616</v>
      </c>
      <c r="C7815" s="122" t="s">
        <v>50</v>
      </c>
      <c r="D7815" s="122" t="s">
        <v>1617</v>
      </c>
      <c r="E7815" s="124" t="s">
        <v>1609</v>
      </c>
      <c r="F7815" s="124"/>
      <c r="G7815" s="125" t="s">
        <v>1610</v>
      </c>
      <c r="H7815" s="126" t="n">
        <v>0.3</v>
      </c>
      <c r="I7815" s="127" t="n">
        <f aca="false">L7815</f>
        <v>10.65</v>
      </c>
      <c r="J7815" s="127" t="n">
        <f aca="false">M7815</f>
        <v>3.19</v>
      </c>
      <c r="L7815" s="108" t="n">
        <f aca="false">TRUNC(N7815-N7815*$O$2,2)</f>
        <v>10.65</v>
      </c>
      <c r="M7815" s="108" t="n">
        <f aca="false">TRUNC(O7815-O7815*$O$2,2)</f>
        <v>3.19</v>
      </c>
      <c r="N7815" s="0" t="s">
        <v>1618</v>
      </c>
      <c r="O7815" s="0" t="s">
        <v>2809</v>
      </c>
    </row>
    <row r="7816" customFormat="false" ht="12.75" hidden="false" customHeight="false" outlineLevel="0" collapsed="false">
      <c r="A7816" s="122" t="s">
        <v>1578</v>
      </c>
      <c r="B7816" s="123" t="n">
        <v>11241</v>
      </c>
      <c r="C7816" s="122" t="s">
        <v>50</v>
      </c>
      <c r="D7816" s="122" t="s">
        <v>1836</v>
      </c>
      <c r="E7816" s="124" t="s">
        <v>1581</v>
      </c>
      <c r="F7816" s="124"/>
      <c r="G7816" s="125" t="s">
        <v>24</v>
      </c>
      <c r="H7816" s="126" t="n">
        <v>6E-005</v>
      </c>
      <c r="I7816" s="127" t="n">
        <f aca="false">L7816</f>
        <v>127.22</v>
      </c>
      <c r="J7816" s="127" t="n">
        <f aca="false">M7816</f>
        <v>0</v>
      </c>
      <c r="L7816" s="108" t="n">
        <f aca="false">TRUNC(N7816-N7816*$O$2,2)</f>
        <v>127.22</v>
      </c>
      <c r="M7816" s="108" t="n">
        <f aca="false">TRUNC(O7816-O7816*$O$2,2)</f>
        <v>0</v>
      </c>
      <c r="N7816" s="0" t="s">
        <v>1837</v>
      </c>
      <c r="O7816" s="0" t="s">
        <v>1635</v>
      </c>
    </row>
    <row r="7817" customFormat="false" ht="12.75" hidden="false" customHeight="false" outlineLevel="0" collapsed="false">
      <c r="A7817" s="122" t="s">
        <v>1578</v>
      </c>
      <c r="B7817" s="123" t="n">
        <v>4729</v>
      </c>
      <c r="C7817" s="122" t="s">
        <v>50</v>
      </c>
      <c r="D7817" s="122" t="s">
        <v>1636</v>
      </c>
      <c r="E7817" s="124" t="s">
        <v>1581</v>
      </c>
      <c r="F7817" s="124"/>
      <c r="G7817" s="125" t="s">
        <v>24</v>
      </c>
      <c r="H7817" s="126" t="n">
        <v>3E-005</v>
      </c>
      <c r="I7817" s="127" t="n">
        <f aca="false">L7817</f>
        <v>24.58</v>
      </c>
      <c r="J7817" s="127" t="n">
        <f aca="false">M7817</f>
        <v>0</v>
      </c>
      <c r="L7817" s="108" t="n">
        <f aca="false">TRUNC(N7817-N7817*$O$2,2)</f>
        <v>24.58</v>
      </c>
      <c r="M7817" s="108" t="n">
        <f aca="false">TRUNC(O7817-O7817*$O$2,2)</f>
        <v>0</v>
      </c>
      <c r="N7817" s="0" t="s">
        <v>1637</v>
      </c>
      <c r="O7817" s="0" t="s">
        <v>1635</v>
      </c>
    </row>
    <row r="7818" customFormat="false" ht="12.75" hidden="false" customHeight="false" outlineLevel="0" collapsed="false">
      <c r="A7818" s="122" t="s">
        <v>1578</v>
      </c>
      <c r="B7818" s="123" t="n">
        <v>10517</v>
      </c>
      <c r="C7818" s="122" t="s">
        <v>50</v>
      </c>
      <c r="D7818" s="122" t="s">
        <v>1669</v>
      </c>
      <c r="E7818" s="124" t="s">
        <v>1642</v>
      </c>
      <c r="F7818" s="124"/>
      <c r="G7818" s="125" t="s">
        <v>1670</v>
      </c>
      <c r="H7818" s="126" t="n">
        <v>0.00024</v>
      </c>
      <c r="I7818" s="127" t="n">
        <f aca="false">L7818</f>
        <v>234.15</v>
      </c>
      <c r="J7818" s="127" t="n">
        <f aca="false">M7818</f>
        <v>0.05</v>
      </c>
      <c r="L7818" s="108" t="n">
        <f aca="false">TRUNC(N7818-N7818*$O$2,2)</f>
        <v>234.15</v>
      </c>
      <c r="M7818" s="108" t="n">
        <f aca="false">TRUNC(O7818-O7818*$O$2,2)</f>
        <v>0.05</v>
      </c>
      <c r="N7818" s="0" t="s">
        <v>1671</v>
      </c>
      <c r="O7818" s="0" t="s">
        <v>1623</v>
      </c>
    </row>
    <row r="7819" customFormat="false" ht="25.5" hidden="false" customHeight="false" outlineLevel="0" collapsed="false">
      <c r="A7819" s="122" t="s">
        <v>1578</v>
      </c>
      <c r="B7819" s="123" t="s">
        <v>1659</v>
      </c>
      <c r="C7819" s="122" t="s">
        <v>50</v>
      </c>
      <c r="D7819" s="122" t="s">
        <v>1660</v>
      </c>
      <c r="E7819" s="124" t="s">
        <v>1581</v>
      </c>
      <c r="F7819" s="124"/>
      <c r="G7819" s="125" t="s">
        <v>1633</v>
      </c>
      <c r="H7819" s="126" t="n">
        <v>0.00045</v>
      </c>
      <c r="I7819" s="127" t="n">
        <f aca="false">L7819</f>
        <v>50.57</v>
      </c>
      <c r="J7819" s="127" t="n">
        <f aca="false">M7819</f>
        <v>0.01</v>
      </c>
      <c r="L7819" s="108" t="n">
        <f aca="false">TRUNC(N7819-N7819*$O$2,2)</f>
        <v>50.57</v>
      </c>
      <c r="M7819" s="108" t="n">
        <f aca="false">TRUNC(O7819-O7819*$O$2,2)</f>
        <v>0.01</v>
      </c>
      <c r="N7819" s="0" t="s">
        <v>1661</v>
      </c>
      <c r="O7819" s="0" t="s">
        <v>1678</v>
      </c>
    </row>
    <row r="7820" customFormat="false" ht="12.75" hidden="false" customHeight="false" outlineLevel="0" collapsed="false">
      <c r="A7820" s="122" t="s">
        <v>1578</v>
      </c>
      <c r="B7820" s="123" t="n">
        <v>158</v>
      </c>
      <c r="C7820" s="122" t="s">
        <v>50</v>
      </c>
      <c r="D7820" s="122" t="s">
        <v>1676</v>
      </c>
      <c r="E7820" s="124" t="s">
        <v>1581</v>
      </c>
      <c r="F7820" s="124"/>
      <c r="G7820" s="125" t="s">
        <v>24</v>
      </c>
      <c r="H7820" s="126" t="n">
        <v>0.06108</v>
      </c>
      <c r="I7820" s="127" t="n">
        <f aca="false">L7820</f>
        <v>10.92</v>
      </c>
      <c r="J7820" s="127" t="n">
        <f aca="false">M7820</f>
        <v>0.66</v>
      </c>
      <c r="L7820" s="108" t="n">
        <f aca="false">TRUNC(N7820-N7820*$O$2,2)</f>
        <v>10.92</v>
      </c>
      <c r="M7820" s="108" t="n">
        <f aca="false">TRUNC(O7820-O7820*$O$2,2)</f>
        <v>0.66</v>
      </c>
      <c r="N7820" s="0" t="s">
        <v>1677</v>
      </c>
      <c r="O7820" s="0" t="s">
        <v>1955</v>
      </c>
    </row>
    <row r="7821" customFormat="false" ht="12.75" hidden="false" customHeight="false" outlineLevel="0" collapsed="false">
      <c r="A7821" s="122" t="s">
        <v>1578</v>
      </c>
      <c r="B7821" s="123" t="n">
        <v>11242</v>
      </c>
      <c r="C7821" s="122" t="s">
        <v>50</v>
      </c>
      <c r="D7821" s="122" t="s">
        <v>1829</v>
      </c>
      <c r="E7821" s="124" t="s">
        <v>1581</v>
      </c>
      <c r="F7821" s="124"/>
      <c r="G7821" s="125" t="s">
        <v>24</v>
      </c>
      <c r="H7821" s="126" t="n">
        <v>3E-005</v>
      </c>
      <c r="I7821" s="127" t="n">
        <f aca="false">L7821</f>
        <v>26.53</v>
      </c>
      <c r="J7821" s="127" t="n">
        <f aca="false">M7821</f>
        <v>0</v>
      </c>
      <c r="L7821" s="108" t="n">
        <f aca="false">TRUNC(N7821-N7821*$O$2,2)</f>
        <v>26.53</v>
      </c>
      <c r="M7821" s="108" t="n">
        <f aca="false">TRUNC(O7821-O7821*$O$2,2)</f>
        <v>0</v>
      </c>
      <c r="N7821" s="0" t="s">
        <v>1830</v>
      </c>
      <c r="O7821" s="0" t="s">
        <v>1635</v>
      </c>
    </row>
    <row r="7822" customFormat="false" ht="25.5" hidden="false" customHeight="false" outlineLevel="0" collapsed="false">
      <c r="A7822" s="122" t="s">
        <v>1578</v>
      </c>
      <c r="B7822" s="123" t="s">
        <v>1744</v>
      </c>
      <c r="C7822" s="122" t="s">
        <v>50</v>
      </c>
      <c r="D7822" s="122" t="s">
        <v>1745</v>
      </c>
      <c r="E7822" s="124" t="s">
        <v>1609</v>
      </c>
      <c r="F7822" s="124"/>
      <c r="G7822" s="125" t="s">
        <v>1610</v>
      </c>
      <c r="H7822" s="126" t="n">
        <v>0.3</v>
      </c>
      <c r="I7822" s="127" t="n">
        <f aca="false">L7822</f>
        <v>14.93</v>
      </c>
      <c r="J7822" s="127" t="n">
        <f aca="false">M7822</f>
        <v>4.47</v>
      </c>
      <c r="L7822" s="108" t="n">
        <f aca="false">TRUNC(N7822-N7822*$O$2,2)</f>
        <v>14.93</v>
      </c>
      <c r="M7822" s="108" t="n">
        <f aca="false">TRUNC(O7822-O7822*$O$2,2)</f>
        <v>4.47</v>
      </c>
      <c r="N7822" s="0" t="s">
        <v>1746</v>
      </c>
      <c r="O7822" s="0" t="s">
        <v>3751</v>
      </c>
    </row>
    <row r="7823" customFormat="false" ht="12.75" hidden="false" customHeight="false" outlineLevel="0" collapsed="false">
      <c r="A7823" s="122" t="s">
        <v>1578</v>
      </c>
      <c r="B7823" s="123" t="n">
        <v>10579</v>
      </c>
      <c r="C7823" s="122" t="s">
        <v>50</v>
      </c>
      <c r="D7823" s="122" t="s">
        <v>1818</v>
      </c>
      <c r="E7823" s="124" t="s">
        <v>1581</v>
      </c>
      <c r="F7823" s="124"/>
      <c r="G7823" s="125" t="s">
        <v>24</v>
      </c>
      <c r="H7823" s="126" t="n">
        <v>6E-005</v>
      </c>
      <c r="I7823" s="127" t="n">
        <f aca="false">L7823</f>
        <v>20.98</v>
      </c>
      <c r="J7823" s="127" t="n">
        <f aca="false">M7823</f>
        <v>0</v>
      </c>
      <c r="L7823" s="108" t="n">
        <f aca="false">TRUNC(N7823-N7823*$O$2,2)</f>
        <v>20.98</v>
      </c>
      <c r="M7823" s="108" t="n">
        <f aca="false">TRUNC(O7823-O7823*$O$2,2)</f>
        <v>0</v>
      </c>
      <c r="N7823" s="0" t="s">
        <v>1819</v>
      </c>
      <c r="O7823" s="0" t="s">
        <v>1635</v>
      </c>
    </row>
    <row r="7824" customFormat="false" ht="12.75" hidden="false" customHeight="false" outlineLevel="0" collapsed="false">
      <c r="A7824" s="122" t="s">
        <v>1578</v>
      </c>
      <c r="B7824" s="123" t="n">
        <v>4728</v>
      </c>
      <c r="C7824" s="122" t="s">
        <v>50</v>
      </c>
      <c r="D7824" s="122" t="s">
        <v>1667</v>
      </c>
      <c r="E7824" s="124" t="s">
        <v>1581</v>
      </c>
      <c r="F7824" s="124"/>
      <c r="G7824" s="125" t="s">
        <v>24</v>
      </c>
      <c r="H7824" s="126" t="n">
        <v>9E-005</v>
      </c>
      <c r="I7824" s="127" t="n">
        <f aca="false">L7824</f>
        <v>14.5</v>
      </c>
      <c r="J7824" s="127" t="n">
        <f aca="false">M7824</f>
        <v>0</v>
      </c>
      <c r="L7824" s="108" t="n">
        <f aca="false">TRUNC(N7824-N7824*$O$2,2)</f>
        <v>14.5</v>
      </c>
      <c r="M7824" s="108" t="n">
        <f aca="false">TRUNC(O7824-O7824*$O$2,2)</f>
        <v>0</v>
      </c>
      <c r="N7824" s="0" t="s">
        <v>1668</v>
      </c>
      <c r="O7824" s="0" t="s">
        <v>1635</v>
      </c>
    </row>
    <row r="7825" customFormat="false" ht="12.75" hidden="false" customHeight="false" outlineLevel="0" collapsed="false">
      <c r="A7825" s="122" t="s">
        <v>1578</v>
      </c>
      <c r="B7825" s="123" t="n">
        <v>941</v>
      </c>
      <c r="C7825" s="122" t="s">
        <v>50</v>
      </c>
      <c r="D7825" s="122" t="s">
        <v>1652</v>
      </c>
      <c r="E7825" s="124" t="s">
        <v>1581</v>
      </c>
      <c r="F7825" s="124"/>
      <c r="G7825" s="125" t="s">
        <v>24</v>
      </c>
      <c r="H7825" s="126" t="n">
        <v>0.0009</v>
      </c>
      <c r="I7825" s="127" t="n">
        <f aca="false">L7825</f>
        <v>148.56</v>
      </c>
      <c r="J7825" s="127" t="n">
        <f aca="false">M7825</f>
        <v>0.13</v>
      </c>
      <c r="L7825" s="108" t="n">
        <f aca="false">TRUNC(N7825-N7825*$O$2,2)</f>
        <v>148.56</v>
      </c>
      <c r="M7825" s="108" t="n">
        <f aca="false">TRUNC(O7825-O7825*$O$2,2)</f>
        <v>0.13</v>
      </c>
      <c r="N7825" s="0" t="s">
        <v>1653</v>
      </c>
      <c r="O7825" s="0" t="s">
        <v>2318</v>
      </c>
    </row>
    <row r="7826" customFormat="false" ht="25.5" hidden="false" customHeight="false" outlineLevel="0" collapsed="false">
      <c r="A7826" s="122" t="s">
        <v>1578</v>
      </c>
      <c r="B7826" s="123" t="s">
        <v>1664</v>
      </c>
      <c r="C7826" s="122" t="s">
        <v>50</v>
      </c>
      <c r="D7826" s="122" t="s">
        <v>1665</v>
      </c>
      <c r="E7826" s="124" t="s">
        <v>1581</v>
      </c>
      <c r="F7826" s="124"/>
      <c r="G7826" s="125" t="s">
        <v>24</v>
      </c>
      <c r="H7826" s="126" t="n">
        <v>0.00012</v>
      </c>
      <c r="I7826" s="127" t="n">
        <f aca="false">L7826</f>
        <v>13.69</v>
      </c>
      <c r="J7826" s="127" t="n">
        <f aca="false">M7826</f>
        <v>0</v>
      </c>
      <c r="L7826" s="108" t="n">
        <f aca="false">TRUNC(N7826-N7826*$O$2,2)</f>
        <v>13.69</v>
      </c>
      <c r="M7826" s="108" t="n">
        <f aca="false">TRUNC(O7826-O7826*$O$2,2)</f>
        <v>0</v>
      </c>
      <c r="N7826" s="0" t="s">
        <v>1666</v>
      </c>
      <c r="O7826" s="0" t="s">
        <v>1635</v>
      </c>
    </row>
    <row r="7827" customFormat="false" ht="25.5" hidden="false" customHeight="false" outlineLevel="0" collapsed="false">
      <c r="A7827" s="122" t="s">
        <v>1578</v>
      </c>
      <c r="B7827" s="123" t="s">
        <v>1631</v>
      </c>
      <c r="C7827" s="122" t="s">
        <v>50</v>
      </c>
      <c r="D7827" s="122" t="s">
        <v>1632</v>
      </c>
      <c r="E7827" s="124" t="s">
        <v>1581</v>
      </c>
      <c r="F7827" s="124"/>
      <c r="G7827" s="125" t="s">
        <v>1633</v>
      </c>
      <c r="H7827" s="126" t="n">
        <v>0.00138</v>
      </c>
      <c r="I7827" s="127" t="n">
        <f aca="false">L7827</f>
        <v>9.48</v>
      </c>
      <c r="J7827" s="127" t="n">
        <f aca="false">M7827</f>
        <v>0</v>
      </c>
      <c r="L7827" s="108" t="n">
        <f aca="false">TRUNC(N7827-N7827*$O$2,2)</f>
        <v>9.48</v>
      </c>
      <c r="M7827" s="108" t="n">
        <f aca="false">TRUNC(O7827-O7827*$O$2,2)</f>
        <v>0</v>
      </c>
      <c r="N7827" s="0" t="s">
        <v>1634</v>
      </c>
      <c r="O7827" s="0" t="s">
        <v>1644</v>
      </c>
    </row>
    <row r="7828" customFormat="false" ht="25.5" hidden="false" customHeight="false" outlineLevel="0" collapsed="false">
      <c r="A7828" s="122" t="s">
        <v>1578</v>
      </c>
      <c r="B7828" s="123" t="s">
        <v>1654</v>
      </c>
      <c r="C7828" s="122" t="s">
        <v>50</v>
      </c>
      <c r="D7828" s="122" t="s">
        <v>1655</v>
      </c>
      <c r="E7828" s="124" t="s">
        <v>1581</v>
      </c>
      <c r="F7828" s="124"/>
      <c r="G7828" s="125" t="s">
        <v>24</v>
      </c>
      <c r="H7828" s="126" t="n">
        <v>0.00036</v>
      </c>
      <c r="I7828" s="127" t="n">
        <f aca="false">L7828</f>
        <v>10.53</v>
      </c>
      <c r="J7828" s="127" t="n">
        <f aca="false">M7828</f>
        <v>0</v>
      </c>
      <c r="L7828" s="108" t="n">
        <f aca="false">TRUNC(N7828-N7828*$O$2,2)</f>
        <v>10.53</v>
      </c>
      <c r="M7828" s="108" t="n">
        <f aca="false">TRUNC(O7828-O7828*$O$2,2)</f>
        <v>0</v>
      </c>
      <c r="N7828" s="0" t="s">
        <v>1656</v>
      </c>
      <c r="O7828" s="0" t="s">
        <v>1635</v>
      </c>
    </row>
    <row r="7829" customFormat="false" ht="25.5" hidden="false" customHeight="false" outlineLevel="0" collapsed="false">
      <c r="A7829" s="122" t="s">
        <v>1578</v>
      </c>
      <c r="B7829" s="123" t="n">
        <v>10761</v>
      </c>
      <c r="C7829" s="122" t="s">
        <v>50</v>
      </c>
      <c r="D7829" s="122" t="s">
        <v>1641</v>
      </c>
      <c r="E7829" s="124" t="s">
        <v>1642</v>
      </c>
      <c r="F7829" s="124"/>
      <c r="G7829" s="125" t="s">
        <v>24</v>
      </c>
      <c r="H7829" s="126" t="n">
        <v>0.06108</v>
      </c>
      <c r="I7829" s="127" t="n">
        <f aca="false">L7829</f>
        <v>3.9</v>
      </c>
      <c r="J7829" s="127" t="n">
        <f aca="false">M7829</f>
        <v>0.23</v>
      </c>
      <c r="L7829" s="108" t="n">
        <f aca="false">TRUNC(N7829-N7829*$O$2,2)</f>
        <v>3.9</v>
      </c>
      <c r="M7829" s="108" t="n">
        <f aca="false">TRUNC(O7829-O7829*$O$2,2)</f>
        <v>0.23</v>
      </c>
      <c r="N7829" s="0" t="s">
        <v>1643</v>
      </c>
      <c r="O7829" s="0" t="s">
        <v>1808</v>
      </c>
    </row>
    <row r="7830" customFormat="false" ht="12.75" hidden="false" customHeight="false" outlineLevel="0" collapsed="false">
      <c r="A7830" s="122" t="s">
        <v>1578</v>
      </c>
      <c r="B7830" s="123" t="n">
        <v>1651</v>
      </c>
      <c r="C7830" s="122" t="s">
        <v>50</v>
      </c>
      <c r="D7830" s="122" t="s">
        <v>1638</v>
      </c>
      <c r="E7830" s="124" t="s">
        <v>1581</v>
      </c>
      <c r="F7830" s="124"/>
      <c r="G7830" s="125" t="s">
        <v>1639</v>
      </c>
      <c r="H7830" s="126" t="n">
        <v>0.00048</v>
      </c>
      <c r="I7830" s="127" t="n">
        <f aca="false">L7830</f>
        <v>4.95</v>
      </c>
      <c r="J7830" s="127" t="n">
        <f aca="false">M7830</f>
        <v>0</v>
      </c>
      <c r="L7830" s="108" t="n">
        <f aca="false">TRUNC(N7830-N7830*$O$2,2)</f>
        <v>4.95</v>
      </c>
      <c r="M7830" s="108" t="n">
        <f aca="false">TRUNC(O7830-O7830*$O$2,2)</f>
        <v>0</v>
      </c>
      <c r="N7830" s="0" t="s">
        <v>1640</v>
      </c>
      <c r="O7830" s="0" t="s">
        <v>1635</v>
      </c>
    </row>
    <row r="7831" customFormat="false" ht="25.5" hidden="false" customHeight="false" outlineLevel="0" collapsed="false">
      <c r="A7831" s="122" t="s">
        <v>1578</v>
      </c>
      <c r="B7831" s="123" t="s">
        <v>1645</v>
      </c>
      <c r="C7831" s="122" t="s">
        <v>50</v>
      </c>
      <c r="D7831" s="122" t="s">
        <v>1646</v>
      </c>
      <c r="E7831" s="124" t="s">
        <v>1581</v>
      </c>
      <c r="F7831" s="124"/>
      <c r="G7831" s="125" t="s">
        <v>24</v>
      </c>
      <c r="H7831" s="126" t="n">
        <v>6E-005</v>
      </c>
      <c r="I7831" s="127" t="n">
        <f aca="false">L7831</f>
        <v>140.49</v>
      </c>
      <c r="J7831" s="127" t="n">
        <f aca="false">M7831</f>
        <v>0</v>
      </c>
      <c r="L7831" s="108" t="n">
        <f aca="false">TRUNC(N7831-N7831*$O$2,2)</f>
        <v>140.49</v>
      </c>
      <c r="M7831" s="108" t="n">
        <f aca="false">TRUNC(O7831-O7831*$O$2,2)</f>
        <v>0</v>
      </c>
      <c r="N7831" s="0" t="s">
        <v>1647</v>
      </c>
      <c r="O7831" s="0" t="s">
        <v>1644</v>
      </c>
    </row>
    <row r="7832" customFormat="false" ht="12.75" hidden="false" customHeight="false" outlineLevel="0" collapsed="false">
      <c r="A7832" s="122" t="s">
        <v>1578</v>
      </c>
      <c r="B7832" s="123" t="n">
        <v>10596</v>
      </c>
      <c r="C7832" s="122" t="s">
        <v>50</v>
      </c>
      <c r="D7832" s="122" t="s">
        <v>1672</v>
      </c>
      <c r="E7832" s="124" t="s">
        <v>1581</v>
      </c>
      <c r="F7832" s="124"/>
      <c r="G7832" s="125" t="s">
        <v>24</v>
      </c>
      <c r="H7832" s="126" t="n">
        <v>0.0027</v>
      </c>
      <c r="I7832" s="127" t="n">
        <f aca="false">L7832</f>
        <v>3.82</v>
      </c>
      <c r="J7832" s="127" t="n">
        <f aca="false">M7832</f>
        <v>0</v>
      </c>
      <c r="L7832" s="108" t="n">
        <f aca="false">TRUNC(N7832-N7832*$O$2,2)</f>
        <v>3.82</v>
      </c>
      <c r="M7832" s="108" t="n">
        <f aca="false">TRUNC(O7832-O7832*$O$2,2)</f>
        <v>0</v>
      </c>
      <c r="N7832" s="0" t="s">
        <v>1673</v>
      </c>
      <c r="O7832" s="0" t="s">
        <v>1644</v>
      </c>
    </row>
    <row r="7833" customFormat="false" ht="12.75" hidden="false" customHeight="false" outlineLevel="0" collapsed="false">
      <c r="A7833" s="122" t="s">
        <v>1578</v>
      </c>
      <c r="B7833" s="123" t="n">
        <v>10492</v>
      </c>
      <c r="C7833" s="122" t="s">
        <v>50</v>
      </c>
      <c r="D7833" s="122" t="s">
        <v>1662</v>
      </c>
      <c r="E7833" s="124" t="s">
        <v>1581</v>
      </c>
      <c r="F7833" s="124"/>
      <c r="G7833" s="125" t="s">
        <v>24</v>
      </c>
      <c r="H7833" s="126" t="n">
        <v>0.0027</v>
      </c>
      <c r="I7833" s="127" t="n">
        <f aca="false">L7833</f>
        <v>148.29</v>
      </c>
      <c r="J7833" s="127" t="n">
        <f aca="false">M7833</f>
        <v>0.39</v>
      </c>
      <c r="L7833" s="108" t="n">
        <f aca="false">TRUNC(N7833-N7833*$O$2,2)</f>
        <v>148.29</v>
      </c>
      <c r="M7833" s="108" t="n">
        <f aca="false">TRUNC(O7833-O7833*$O$2,2)</f>
        <v>0.39</v>
      </c>
      <c r="N7833" s="0" t="s">
        <v>1663</v>
      </c>
      <c r="O7833" s="0" t="s">
        <v>1778</v>
      </c>
    </row>
    <row r="7834" customFormat="false" ht="12.75" hidden="false" customHeight="false" outlineLevel="0" collapsed="false">
      <c r="A7834" s="122" t="s">
        <v>1578</v>
      </c>
      <c r="B7834" s="123" t="n">
        <v>10362</v>
      </c>
      <c r="C7834" s="122" t="s">
        <v>50</v>
      </c>
      <c r="D7834" s="122" t="s">
        <v>1674</v>
      </c>
      <c r="E7834" s="124" t="s">
        <v>1642</v>
      </c>
      <c r="F7834" s="124"/>
      <c r="G7834" s="125" t="s">
        <v>24</v>
      </c>
      <c r="H7834" s="126" t="n">
        <v>0.0027</v>
      </c>
      <c r="I7834" s="127" t="n">
        <f aca="false">L7834</f>
        <v>9.78</v>
      </c>
      <c r="J7834" s="127" t="n">
        <f aca="false">M7834</f>
        <v>0.02</v>
      </c>
      <c r="L7834" s="108" t="n">
        <f aca="false">TRUNC(N7834-N7834*$O$2,2)</f>
        <v>9.78</v>
      </c>
      <c r="M7834" s="108" t="n">
        <f aca="false">TRUNC(O7834-O7834*$O$2,2)</f>
        <v>0.02</v>
      </c>
      <c r="N7834" s="0" t="s">
        <v>1675</v>
      </c>
      <c r="O7834" s="0" t="s">
        <v>1893</v>
      </c>
    </row>
    <row r="7835" customFormat="false" ht="12.75" hidden="false" customHeight="false" outlineLevel="0" collapsed="false">
      <c r="A7835" s="115"/>
      <c r="B7835" s="115"/>
      <c r="C7835" s="115"/>
      <c r="D7835" s="115"/>
      <c r="E7835" s="115"/>
      <c r="F7835" s="116"/>
      <c r="G7835" s="115"/>
      <c r="H7835" s="116"/>
      <c r="I7835" s="115"/>
      <c r="J7835" s="116"/>
      <c r="L7835" s="108"/>
      <c r="M7835" s="108" t="n">
        <f aca="false">TRUNC(O7835-O7835*$O$2,2)</f>
        <v>7.66</v>
      </c>
      <c r="N7835" s="0" t="s">
        <v>1574</v>
      </c>
      <c r="O7835" s="0" t="n">
        <v>9.82</v>
      </c>
    </row>
    <row r="7836" customFormat="false" ht="12.75" hidden="false" customHeight="false" outlineLevel="0" collapsed="false">
      <c r="A7836" s="115"/>
      <c r="B7836" s="115"/>
      <c r="C7836" s="115"/>
      <c r="D7836" s="115"/>
      <c r="E7836" s="115"/>
      <c r="F7836" s="116"/>
      <c r="G7836" s="115"/>
      <c r="H7836" s="117" t="s">
        <v>1575</v>
      </c>
      <c r="I7836" s="117"/>
      <c r="J7836" s="118" t="n">
        <f aca="false">M7836</f>
        <v>50.33</v>
      </c>
      <c r="L7836" s="108" t="n">
        <f aca="false">TRUNC(N7836-N7836*$O$2,2)</f>
        <v>0</v>
      </c>
      <c r="M7836" s="108" t="n">
        <f aca="false">TRUNC(O7836-O7836*$O$2,2)</f>
        <v>50.33</v>
      </c>
      <c r="N7836" s="0" t="n">
        <v>0</v>
      </c>
      <c r="O7836" s="0" t="n">
        <v>64.49</v>
      </c>
    </row>
    <row r="7837" customFormat="false" ht="13.5" hidden="false" customHeight="false" outlineLevel="0" collapsed="false">
      <c r="A7837" s="30"/>
      <c r="B7837" s="30"/>
      <c r="C7837" s="30"/>
      <c r="D7837" s="30"/>
      <c r="E7837" s="30"/>
      <c r="F7837" s="30"/>
      <c r="G7837" s="30"/>
      <c r="H7837" s="119"/>
      <c r="I7837" s="30"/>
      <c r="J7837" s="120"/>
      <c r="L7837" s="108"/>
      <c r="M7837" s="108" t="n">
        <f aca="false">TRUNC(O7837-O7837*$O$2,2)</f>
        <v>1090.57</v>
      </c>
      <c r="N7837" s="0" t="s">
        <v>1576</v>
      </c>
      <c r="O7837" s="0" t="n">
        <v>1397.28</v>
      </c>
    </row>
    <row r="7838" customFormat="false" ht="13.5" hidden="false" customHeight="false" outlineLevel="0" collapsed="false">
      <c r="A7838" s="121"/>
      <c r="B7838" s="121"/>
      <c r="C7838" s="121"/>
      <c r="D7838" s="121"/>
      <c r="E7838" s="121"/>
      <c r="F7838" s="121"/>
      <c r="G7838" s="121"/>
      <c r="H7838" s="121"/>
      <c r="I7838" s="121"/>
      <c r="J7838" s="121"/>
      <c r="L7838" s="108" t="n">
        <f aca="false">TRUNC(N7838-N7838*$O$2,2)</f>
        <v>0</v>
      </c>
      <c r="M7838" s="108" t="n">
        <f aca="false">TRUNC(O7838-O7838*$O$2,2)</f>
        <v>0</v>
      </c>
      <c r="N7838" s="0" t="n">
        <v>0</v>
      </c>
      <c r="O7838" s="0" t="n">
        <v>0</v>
      </c>
    </row>
    <row r="7839" customFormat="false" ht="15" hidden="false" customHeight="false" outlineLevel="0" collapsed="false">
      <c r="A7839" s="98" t="s">
        <v>1187</v>
      </c>
      <c r="B7839" s="99" t="s">
        <v>8</v>
      </c>
      <c r="C7839" s="98" t="s">
        <v>9</v>
      </c>
      <c r="D7839" s="98" t="s">
        <v>10</v>
      </c>
      <c r="E7839" s="100" t="s">
        <v>1565</v>
      </c>
      <c r="F7839" s="100"/>
      <c r="G7839" s="101" t="s">
        <v>11</v>
      </c>
      <c r="H7839" s="99" t="s">
        <v>12</v>
      </c>
      <c r="I7839" s="99" t="s">
        <v>13</v>
      </c>
      <c r="J7839" s="99" t="s">
        <v>15</v>
      </c>
      <c r="L7839" s="108"/>
      <c r="M7839" s="108"/>
    </row>
    <row r="7840" customFormat="false" ht="25.5" hidden="false" customHeight="false" outlineLevel="0" collapsed="false">
      <c r="A7840" s="102" t="s">
        <v>1566</v>
      </c>
      <c r="B7840" s="103" t="s">
        <v>1188</v>
      </c>
      <c r="C7840" s="102" t="s">
        <v>50</v>
      </c>
      <c r="D7840" s="102" t="s">
        <v>1189</v>
      </c>
      <c r="E7840" s="104" t="s">
        <v>3903</v>
      </c>
      <c r="F7840" s="104"/>
      <c r="G7840" s="105" t="s">
        <v>287</v>
      </c>
      <c r="H7840" s="106" t="n">
        <v>1</v>
      </c>
      <c r="I7840" s="107" t="n">
        <f aca="false">L7840</f>
        <v>99.34</v>
      </c>
      <c r="J7840" s="107" t="n">
        <f aca="false">M7840</f>
        <v>99.34</v>
      </c>
      <c r="L7840" s="108" t="n">
        <f aca="false">TRUNC(N7840-N7840*$O$2,2)</f>
        <v>99.34</v>
      </c>
      <c r="M7840" s="108" t="n">
        <f aca="false">TRUNC(O7840-O7840*$O$2,2)</f>
        <v>99.34</v>
      </c>
      <c r="N7840" s="0" t="n">
        <v>127.29</v>
      </c>
      <c r="O7840" s="0" t="n">
        <v>127.29</v>
      </c>
    </row>
    <row r="7841" customFormat="false" ht="15" hidden="false" customHeight="false" outlineLevel="0" collapsed="false">
      <c r="A7841" s="98"/>
      <c r="B7841" s="99" t="s">
        <v>8</v>
      </c>
      <c r="C7841" s="98" t="s">
        <v>9</v>
      </c>
      <c r="D7841" s="98" t="s">
        <v>10</v>
      </c>
      <c r="E7841" s="100" t="s">
        <v>1565</v>
      </c>
      <c r="F7841" s="100"/>
      <c r="G7841" s="101" t="s">
        <v>11</v>
      </c>
      <c r="H7841" s="99" t="s">
        <v>12</v>
      </c>
      <c r="I7841" s="99" t="s">
        <v>13</v>
      </c>
      <c r="J7841" s="99" t="s">
        <v>15</v>
      </c>
      <c r="L7841" s="108"/>
      <c r="M7841" s="108"/>
    </row>
    <row r="7842" customFormat="false" ht="25.5" hidden="false" customHeight="false" outlineLevel="0" collapsed="false">
      <c r="A7842" s="109" t="s">
        <v>1566</v>
      </c>
      <c r="B7842" s="110" t="n">
        <v>10549</v>
      </c>
      <c r="C7842" s="109" t="s">
        <v>50</v>
      </c>
      <c r="D7842" s="109" t="s">
        <v>1620</v>
      </c>
      <c r="E7842" s="111" t="s">
        <v>1621</v>
      </c>
      <c r="F7842" s="111"/>
      <c r="G7842" s="112" t="s">
        <v>1610</v>
      </c>
      <c r="H7842" s="113" t="n">
        <v>0.16</v>
      </c>
      <c r="I7842" s="114" t="n">
        <f aca="false">L7842</f>
        <v>2.95</v>
      </c>
      <c r="J7842" s="114" t="n">
        <f aca="false">M7842</f>
        <v>0.46</v>
      </c>
      <c r="L7842" s="108" t="n">
        <f aca="false">TRUNC(N7842-N7842*$O$2,2)</f>
        <v>2.95</v>
      </c>
      <c r="M7842" s="108" t="n">
        <f aca="false">TRUNC(O7842-O7842*$O$2,2)</f>
        <v>0.46</v>
      </c>
      <c r="N7842" s="0" t="s">
        <v>1622</v>
      </c>
      <c r="O7842" s="0" t="s">
        <v>2261</v>
      </c>
    </row>
    <row r="7843" customFormat="false" ht="25.5" hidden="false" customHeight="false" outlineLevel="0" collapsed="false">
      <c r="A7843" s="122" t="s">
        <v>1578</v>
      </c>
      <c r="B7843" s="123" t="s">
        <v>1744</v>
      </c>
      <c r="C7843" s="122" t="s">
        <v>50</v>
      </c>
      <c r="D7843" s="122" t="s">
        <v>1745</v>
      </c>
      <c r="E7843" s="124" t="s">
        <v>1609</v>
      </c>
      <c r="F7843" s="124"/>
      <c r="G7843" s="125" t="s">
        <v>1610</v>
      </c>
      <c r="H7843" s="126" t="n">
        <v>0.16</v>
      </c>
      <c r="I7843" s="127" t="n">
        <f aca="false">L7843</f>
        <v>14.93</v>
      </c>
      <c r="J7843" s="127" t="n">
        <f aca="false">M7843</f>
        <v>2.38</v>
      </c>
      <c r="L7843" s="108" t="n">
        <f aca="false">TRUNC(N7843-N7843*$O$2,2)</f>
        <v>14.93</v>
      </c>
      <c r="M7843" s="108" t="n">
        <f aca="false">TRUNC(O7843-O7843*$O$2,2)</f>
        <v>2.38</v>
      </c>
      <c r="N7843" s="0" t="s">
        <v>1746</v>
      </c>
      <c r="O7843" s="0" t="s">
        <v>3907</v>
      </c>
    </row>
    <row r="7844" customFormat="false" ht="12.75" hidden="false" customHeight="false" outlineLevel="0" collapsed="false">
      <c r="A7844" s="122" t="s">
        <v>1578</v>
      </c>
      <c r="B7844" s="123" t="n">
        <v>2694</v>
      </c>
      <c r="C7844" s="122" t="s">
        <v>50</v>
      </c>
      <c r="D7844" s="122" t="s">
        <v>3908</v>
      </c>
      <c r="E7844" s="124" t="s">
        <v>1581</v>
      </c>
      <c r="F7844" s="124"/>
      <c r="G7844" s="125" t="s">
        <v>287</v>
      </c>
      <c r="H7844" s="126" t="n">
        <v>1</v>
      </c>
      <c r="I7844" s="127" t="n">
        <f aca="false">L7844</f>
        <v>94.37</v>
      </c>
      <c r="J7844" s="127" t="n">
        <f aca="false">M7844</f>
        <v>94.37</v>
      </c>
      <c r="L7844" s="108" t="n">
        <f aca="false">TRUNC(N7844-N7844*$O$2,2)</f>
        <v>94.37</v>
      </c>
      <c r="M7844" s="108" t="n">
        <f aca="false">TRUNC(O7844-O7844*$O$2,2)</f>
        <v>94.37</v>
      </c>
      <c r="N7844" s="0" t="s">
        <v>3909</v>
      </c>
      <c r="O7844" s="0" t="s">
        <v>3909</v>
      </c>
    </row>
    <row r="7845" customFormat="false" ht="25.5" hidden="false" customHeight="false" outlineLevel="0" collapsed="false">
      <c r="A7845" s="122" t="s">
        <v>1578</v>
      </c>
      <c r="B7845" s="123" t="s">
        <v>1616</v>
      </c>
      <c r="C7845" s="122" t="s">
        <v>50</v>
      </c>
      <c r="D7845" s="122" t="s">
        <v>1617</v>
      </c>
      <c r="E7845" s="124" t="s">
        <v>1609</v>
      </c>
      <c r="F7845" s="124"/>
      <c r="G7845" s="125" t="s">
        <v>1610</v>
      </c>
      <c r="H7845" s="126" t="n">
        <v>0.16</v>
      </c>
      <c r="I7845" s="127" t="n">
        <f aca="false">L7845</f>
        <v>10.65</v>
      </c>
      <c r="J7845" s="127" t="n">
        <f aca="false">M7845</f>
        <v>1.7</v>
      </c>
      <c r="L7845" s="108" t="n">
        <f aca="false">TRUNC(N7845-N7845*$O$2,2)</f>
        <v>10.65</v>
      </c>
      <c r="M7845" s="108" t="n">
        <f aca="false">TRUNC(O7845-O7845*$O$2,2)</f>
        <v>1.7</v>
      </c>
      <c r="N7845" s="0" t="s">
        <v>1618</v>
      </c>
      <c r="O7845" s="0" t="s">
        <v>3688</v>
      </c>
    </row>
    <row r="7846" customFormat="false" ht="25.5" hidden="false" customHeight="false" outlineLevel="0" collapsed="false">
      <c r="A7846" s="109" t="s">
        <v>1566</v>
      </c>
      <c r="B7846" s="110" t="n">
        <v>10552</v>
      </c>
      <c r="C7846" s="109" t="s">
        <v>50</v>
      </c>
      <c r="D7846" s="109" t="s">
        <v>1734</v>
      </c>
      <c r="E7846" s="111" t="s">
        <v>1621</v>
      </c>
      <c r="F7846" s="111"/>
      <c r="G7846" s="112" t="s">
        <v>1610</v>
      </c>
      <c r="H7846" s="113" t="n">
        <v>0.16</v>
      </c>
      <c r="I7846" s="114" t="n">
        <f aca="false">L7846</f>
        <v>2.84</v>
      </c>
      <c r="J7846" s="114" t="n">
        <f aca="false">M7846</f>
        <v>0.45</v>
      </c>
      <c r="L7846" s="108" t="n">
        <f aca="false">TRUNC(N7846-N7846*$O$2,2)</f>
        <v>2.84</v>
      </c>
      <c r="M7846" s="108" t="n">
        <f aca="false">TRUNC(O7846-O7846*$O$2,2)</f>
        <v>0.45</v>
      </c>
      <c r="N7846" s="0" t="s">
        <v>1735</v>
      </c>
      <c r="O7846" s="0" t="s">
        <v>2282</v>
      </c>
    </row>
    <row r="7847" customFormat="false" ht="13.9" hidden="false" customHeight="true" outlineLevel="0" collapsed="false">
      <c r="A7847" s="134" t="s">
        <v>1630</v>
      </c>
      <c r="B7847" s="134"/>
      <c r="C7847" s="134"/>
      <c r="D7847" s="134"/>
      <c r="E7847" s="134"/>
      <c r="F7847" s="134"/>
      <c r="G7847" s="134"/>
      <c r="H7847" s="134"/>
      <c r="I7847" s="134"/>
      <c r="J7847" s="134"/>
      <c r="L7847" s="108" t="n">
        <f aca="false">TRUNC(N7847-N7847*$O$2,2)</f>
        <v>0</v>
      </c>
      <c r="M7847" s="108" t="n">
        <f aca="false">TRUNC(O7847-O7847*$O$2,2)</f>
        <v>0</v>
      </c>
      <c r="N7847" s="0" t="n">
        <v>0</v>
      </c>
      <c r="O7847" s="0" t="n">
        <v>0</v>
      </c>
    </row>
    <row r="7848" customFormat="false" ht="15" hidden="false" customHeight="false" outlineLevel="0" collapsed="false">
      <c r="A7848" s="98"/>
      <c r="B7848" s="99" t="s">
        <v>8</v>
      </c>
      <c r="C7848" s="98" t="s">
        <v>9</v>
      </c>
      <c r="D7848" s="98" t="s">
        <v>10</v>
      </c>
      <c r="E7848" s="100" t="s">
        <v>1565</v>
      </c>
      <c r="F7848" s="100"/>
      <c r="G7848" s="101" t="s">
        <v>11</v>
      </c>
      <c r="H7848" s="99" t="s">
        <v>12</v>
      </c>
      <c r="I7848" s="99" t="s">
        <v>13</v>
      </c>
      <c r="J7848" s="99" t="s">
        <v>15</v>
      </c>
      <c r="L7848" s="108"/>
      <c r="M7848" s="108"/>
    </row>
    <row r="7849" customFormat="false" ht="25.5" hidden="false" customHeight="false" outlineLevel="0" collapsed="false">
      <c r="A7849" s="122" t="s">
        <v>1578</v>
      </c>
      <c r="B7849" s="123" t="s">
        <v>1654</v>
      </c>
      <c r="C7849" s="122" t="s">
        <v>50</v>
      </c>
      <c r="D7849" s="122" t="s">
        <v>1655</v>
      </c>
      <c r="E7849" s="124" t="s">
        <v>1581</v>
      </c>
      <c r="F7849" s="124"/>
      <c r="G7849" s="125" t="s">
        <v>24</v>
      </c>
      <c r="H7849" s="126" t="n">
        <v>0.000192</v>
      </c>
      <c r="I7849" s="127" t="n">
        <f aca="false">L7849</f>
        <v>10.53</v>
      </c>
      <c r="J7849" s="127" t="n">
        <f aca="false">M7849</f>
        <v>0</v>
      </c>
      <c r="L7849" s="108" t="n">
        <f aca="false">TRUNC(N7849-N7849*$O$2,2)</f>
        <v>10.53</v>
      </c>
      <c r="M7849" s="108" t="n">
        <f aca="false">TRUNC(O7849-O7849*$O$2,2)</f>
        <v>0</v>
      </c>
      <c r="N7849" s="0" t="s">
        <v>1656</v>
      </c>
      <c r="O7849" s="0" t="s">
        <v>1635</v>
      </c>
    </row>
    <row r="7850" customFormat="false" ht="12.75" hidden="false" customHeight="false" outlineLevel="0" collapsed="false">
      <c r="A7850" s="122" t="s">
        <v>1578</v>
      </c>
      <c r="B7850" s="123" t="n">
        <v>10362</v>
      </c>
      <c r="C7850" s="122" t="s">
        <v>50</v>
      </c>
      <c r="D7850" s="122" t="s">
        <v>1674</v>
      </c>
      <c r="E7850" s="124" t="s">
        <v>1642</v>
      </c>
      <c r="F7850" s="124"/>
      <c r="G7850" s="125" t="s">
        <v>24</v>
      </c>
      <c r="H7850" s="126" t="n">
        <v>0.00144</v>
      </c>
      <c r="I7850" s="127" t="n">
        <f aca="false">L7850</f>
        <v>9.78</v>
      </c>
      <c r="J7850" s="127" t="n">
        <f aca="false">M7850</f>
        <v>0</v>
      </c>
      <c r="L7850" s="108" t="n">
        <f aca="false">TRUNC(N7850-N7850*$O$2,2)</f>
        <v>9.78</v>
      </c>
      <c r="M7850" s="108" t="n">
        <f aca="false">TRUNC(O7850-O7850*$O$2,2)</f>
        <v>0</v>
      </c>
      <c r="N7850" s="0" t="s">
        <v>1675</v>
      </c>
      <c r="O7850" s="0" t="s">
        <v>1644</v>
      </c>
    </row>
    <row r="7851" customFormat="false" ht="25.5" hidden="false" customHeight="false" outlineLevel="0" collapsed="false">
      <c r="A7851" s="122" t="s">
        <v>1578</v>
      </c>
      <c r="B7851" s="123" t="s">
        <v>1659</v>
      </c>
      <c r="C7851" s="122" t="s">
        <v>50</v>
      </c>
      <c r="D7851" s="122" t="s">
        <v>1660</v>
      </c>
      <c r="E7851" s="124" t="s">
        <v>1581</v>
      </c>
      <c r="F7851" s="124"/>
      <c r="G7851" s="125" t="s">
        <v>1633</v>
      </c>
      <c r="H7851" s="126" t="n">
        <v>0.00024</v>
      </c>
      <c r="I7851" s="127" t="n">
        <f aca="false">L7851</f>
        <v>50.57</v>
      </c>
      <c r="J7851" s="127" t="n">
        <f aca="false">M7851</f>
        <v>0</v>
      </c>
      <c r="L7851" s="108" t="n">
        <f aca="false">TRUNC(N7851-N7851*$O$2,2)</f>
        <v>50.57</v>
      </c>
      <c r="M7851" s="108" t="n">
        <f aca="false">TRUNC(O7851-O7851*$O$2,2)</f>
        <v>0</v>
      </c>
      <c r="N7851" s="0" t="s">
        <v>1661</v>
      </c>
      <c r="O7851" s="0" t="s">
        <v>1644</v>
      </c>
    </row>
    <row r="7852" customFormat="false" ht="12.75" hidden="false" customHeight="false" outlineLevel="0" collapsed="false">
      <c r="A7852" s="122" t="s">
        <v>1578</v>
      </c>
      <c r="B7852" s="123" t="n">
        <v>11240</v>
      </c>
      <c r="C7852" s="122" t="s">
        <v>50</v>
      </c>
      <c r="D7852" s="122" t="s">
        <v>1782</v>
      </c>
      <c r="E7852" s="124" t="s">
        <v>1581</v>
      </c>
      <c r="F7852" s="124"/>
      <c r="G7852" s="125" t="s">
        <v>24</v>
      </c>
      <c r="H7852" s="126" t="n">
        <v>3.2E-005</v>
      </c>
      <c r="I7852" s="127" t="n">
        <f aca="false">L7852</f>
        <v>37.22</v>
      </c>
      <c r="J7852" s="127" t="n">
        <f aca="false">M7852</f>
        <v>0</v>
      </c>
      <c r="L7852" s="108" t="n">
        <f aca="false">TRUNC(N7852-N7852*$O$2,2)</f>
        <v>37.22</v>
      </c>
      <c r="M7852" s="108" t="n">
        <f aca="false">TRUNC(O7852-O7852*$O$2,2)</f>
        <v>0</v>
      </c>
      <c r="N7852" s="0" t="s">
        <v>1783</v>
      </c>
      <c r="O7852" s="0" t="s">
        <v>1635</v>
      </c>
    </row>
    <row r="7853" customFormat="false" ht="12.75" hidden="false" customHeight="false" outlineLevel="0" collapsed="false">
      <c r="A7853" s="122" t="s">
        <v>1578</v>
      </c>
      <c r="B7853" s="123" t="n">
        <v>2378</v>
      </c>
      <c r="C7853" s="122" t="s">
        <v>50</v>
      </c>
      <c r="D7853" s="122" t="s">
        <v>1657</v>
      </c>
      <c r="E7853" s="124" t="s">
        <v>1581</v>
      </c>
      <c r="F7853" s="124"/>
      <c r="G7853" s="125" t="s">
        <v>24</v>
      </c>
      <c r="H7853" s="126" t="n">
        <v>0.02552</v>
      </c>
      <c r="I7853" s="127" t="n">
        <f aca="false">L7853</f>
        <v>3.51</v>
      </c>
      <c r="J7853" s="127" t="n">
        <f aca="false">M7853</f>
        <v>0.08</v>
      </c>
      <c r="L7853" s="108" t="n">
        <f aca="false">TRUNC(N7853-N7853*$O$2,2)</f>
        <v>3.51</v>
      </c>
      <c r="M7853" s="108" t="n">
        <f aca="false">TRUNC(O7853-O7853*$O$2,2)</f>
        <v>0.08</v>
      </c>
      <c r="N7853" s="0" t="s">
        <v>1658</v>
      </c>
      <c r="O7853" s="0" t="s">
        <v>1917</v>
      </c>
    </row>
    <row r="7854" customFormat="false" ht="12.75" hidden="false" customHeight="false" outlineLevel="0" collapsed="false">
      <c r="A7854" s="122" t="s">
        <v>1578</v>
      </c>
      <c r="B7854" s="123" t="n">
        <v>10788</v>
      </c>
      <c r="C7854" s="122" t="s">
        <v>50</v>
      </c>
      <c r="D7854" s="122" t="s">
        <v>1650</v>
      </c>
      <c r="E7854" s="124" t="s">
        <v>1581</v>
      </c>
      <c r="F7854" s="124"/>
      <c r="G7854" s="125" t="s">
        <v>24</v>
      </c>
      <c r="H7854" s="126" t="n">
        <v>3.2E-005</v>
      </c>
      <c r="I7854" s="127" t="n">
        <f aca="false">L7854</f>
        <v>28.8</v>
      </c>
      <c r="J7854" s="127" t="n">
        <f aca="false">M7854</f>
        <v>0</v>
      </c>
      <c r="L7854" s="108" t="n">
        <f aca="false">TRUNC(N7854-N7854*$O$2,2)</f>
        <v>28.8</v>
      </c>
      <c r="M7854" s="108" t="n">
        <f aca="false">TRUNC(O7854-O7854*$O$2,2)</f>
        <v>0</v>
      </c>
      <c r="N7854" s="0" t="s">
        <v>1651</v>
      </c>
      <c r="O7854" s="0" t="s">
        <v>1635</v>
      </c>
    </row>
    <row r="7855" customFormat="false" ht="12.75" hidden="false" customHeight="false" outlineLevel="0" collapsed="false">
      <c r="A7855" s="122" t="s">
        <v>1578</v>
      </c>
      <c r="B7855" s="123" t="n">
        <v>2694</v>
      </c>
      <c r="C7855" s="122" t="s">
        <v>50</v>
      </c>
      <c r="D7855" s="122" t="s">
        <v>3908</v>
      </c>
      <c r="E7855" s="124" t="s">
        <v>1581</v>
      </c>
      <c r="F7855" s="124"/>
      <c r="G7855" s="125" t="s">
        <v>287</v>
      </c>
      <c r="H7855" s="126" t="n">
        <v>1</v>
      </c>
      <c r="I7855" s="127" t="n">
        <f aca="false">L7855</f>
        <v>94.37</v>
      </c>
      <c r="J7855" s="127" t="n">
        <f aca="false">M7855</f>
        <v>94.37</v>
      </c>
      <c r="L7855" s="108" t="n">
        <f aca="false">TRUNC(N7855-N7855*$O$2,2)</f>
        <v>94.37</v>
      </c>
      <c r="M7855" s="108" t="n">
        <f aca="false">TRUNC(O7855-O7855*$O$2,2)</f>
        <v>94.37</v>
      </c>
      <c r="N7855" s="0" t="s">
        <v>3909</v>
      </c>
      <c r="O7855" s="0" t="s">
        <v>3909</v>
      </c>
    </row>
    <row r="7856" customFormat="false" ht="25.5" hidden="false" customHeight="false" outlineLevel="0" collapsed="false">
      <c r="A7856" s="122" t="s">
        <v>1578</v>
      </c>
      <c r="B7856" s="123" t="s">
        <v>1616</v>
      </c>
      <c r="C7856" s="122" t="s">
        <v>50</v>
      </c>
      <c r="D7856" s="122" t="s">
        <v>1617</v>
      </c>
      <c r="E7856" s="124" t="s">
        <v>1609</v>
      </c>
      <c r="F7856" s="124"/>
      <c r="G7856" s="125" t="s">
        <v>1610</v>
      </c>
      <c r="H7856" s="126" t="n">
        <v>0.16</v>
      </c>
      <c r="I7856" s="127" t="n">
        <f aca="false">L7856</f>
        <v>10.65</v>
      </c>
      <c r="J7856" s="127" t="n">
        <f aca="false">M7856</f>
        <v>1.7</v>
      </c>
      <c r="L7856" s="108" t="n">
        <f aca="false">TRUNC(N7856-N7856*$O$2,2)</f>
        <v>10.65</v>
      </c>
      <c r="M7856" s="108" t="n">
        <f aca="false">TRUNC(O7856-O7856*$O$2,2)</f>
        <v>1.7</v>
      </c>
      <c r="N7856" s="0" t="s">
        <v>1618</v>
      </c>
      <c r="O7856" s="0" t="s">
        <v>3688</v>
      </c>
    </row>
    <row r="7857" customFormat="false" ht="12.75" hidden="false" customHeight="false" outlineLevel="0" collapsed="false">
      <c r="A7857" s="122" t="s">
        <v>1578</v>
      </c>
      <c r="B7857" s="123" t="n">
        <v>941</v>
      </c>
      <c r="C7857" s="122" t="s">
        <v>50</v>
      </c>
      <c r="D7857" s="122" t="s">
        <v>1652</v>
      </c>
      <c r="E7857" s="124" t="s">
        <v>1581</v>
      </c>
      <c r="F7857" s="124"/>
      <c r="G7857" s="125" t="s">
        <v>24</v>
      </c>
      <c r="H7857" s="126" t="n">
        <v>0.00048</v>
      </c>
      <c r="I7857" s="127" t="n">
        <f aca="false">L7857</f>
        <v>148.56</v>
      </c>
      <c r="J7857" s="127" t="n">
        <f aca="false">M7857</f>
        <v>0.07</v>
      </c>
      <c r="L7857" s="108" t="n">
        <f aca="false">TRUNC(N7857-N7857*$O$2,2)</f>
        <v>148.56</v>
      </c>
      <c r="M7857" s="108" t="n">
        <f aca="false">TRUNC(O7857-O7857*$O$2,2)</f>
        <v>0.07</v>
      </c>
      <c r="N7857" s="0" t="s">
        <v>1653</v>
      </c>
      <c r="O7857" s="0" t="s">
        <v>1813</v>
      </c>
    </row>
    <row r="7858" customFormat="false" ht="12.75" hidden="false" customHeight="false" outlineLevel="0" collapsed="false">
      <c r="A7858" s="122" t="s">
        <v>1578</v>
      </c>
      <c r="B7858" s="123" t="n">
        <v>11241</v>
      </c>
      <c r="C7858" s="122" t="s">
        <v>50</v>
      </c>
      <c r="D7858" s="122" t="s">
        <v>1836</v>
      </c>
      <c r="E7858" s="124" t="s">
        <v>1581</v>
      </c>
      <c r="F7858" s="124"/>
      <c r="G7858" s="125" t="s">
        <v>24</v>
      </c>
      <c r="H7858" s="126" t="n">
        <v>3.2E-005</v>
      </c>
      <c r="I7858" s="127" t="n">
        <f aca="false">L7858</f>
        <v>127.22</v>
      </c>
      <c r="J7858" s="127" t="n">
        <f aca="false">M7858</f>
        <v>0</v>
      </c>
      <c r="L7858" s="108" t="n">
        <f aca="false">TRUNC(N7858-N7858*$O$2,2)</f>
        <v>127.22</v>
      </c>
      <c r="M7858" s="108" t="n">
        <f aca="false">TRUNC(O7858-O7858*$O$2,2)</f>
        <v>0</v>
      </c>
      <c r="N7858" s="0" t="s">
        <v>1837</v>
      </c>
      <c r="O7858" s="0" t="s">
        <v>1635</v>
      </c>
    </row>
    <row r="7859" customFormat="false" ht="12.75" hidden="false" customHeight="false" outlineLevel="0" collapsed="false">
      <c r="A7859" s="122" t="s">
        <v>1578</v>
      </c>
      <c r="B7859" s="123" t="n">
        <v>10492</v>
      </c>
      <c r="C7859" s="122" t="s">
        <v>50</v>
      </c>
      <c r="D7859" s="122" t="s">
        <v>1662</v>
      </c>
      <c r="E7859" s="124" t="s">
        <v>1581</v>
      </c>
      <c r="F7859" s="124"/>
      <c r="G7859" s="125" t="s">
        <v>24</v>
      </c>
      <c r="H7859" s="126" t="n">
        <v>0.00144</v>
      </c>
      <c r="I7859" s="127" t="n">
        <f aca="false">L7859</f>
        <v>148.29</v>
      </c>
      <c r="J7859" s="127" t="n">
        <f aca="false">M7859</f>
        <v>0.21</v>
      </c>
      <c r="L7859" s="108" t="n">
        <f aca="false">TRUNC(N7859-N7859*$O$2,2)</f>
        <v>148.29</v>
      </c>
      <c r="M7859" s="108" t="n">
        <f aca="false">TRUNC(O7859-O7859*$O$2,2)</f>
        <v>0.21</v>
      </c>
      <c r="N7859" s="0" t="s">
        <v>1663</v>
      </c>
      <c r="O7859" s="0" t="s">
        <v>1619</v>
      </c>
    </row>
    <row r="7860" customFormat="false" ht="12.75" hidden="false" customHeight="false" outlineLevel="0" collapsed="false">
      <c r="A7860" s="122" t="s">
        <v>1578</v>
      </c>
      <c r="B7860" s="123" t="n">
        <v>10599</v>
      </c>
      <c r="C7860" s="122" t="s">
        <v>50</v>
      </c>
      <c r="D7860" s="122" t="s">
        <v>1648</v>
      </c>
      <c r="E7860" s="124" t="s">
        <v>1581</v>
      </c>
      <c r="F7860" s="124"/>
      <c r="G7860" s="125" t="s">
        <v>24</v>
      </c>
      <c r="H7860" s="126" t="n">
        <v>0.000576</v>
      </c>
      <c r="I7860" s="127" t="n">
        <f aca="false">L7860</f>
        <v>14.04</v>
      </c>
      <c r="J7860" s="127" t="n">
        <f aca="false">M7860</f>
        <v>0</v>
      </c>
      <c r="L7860" s="108" t="n">
        <f aca="false">TRUNC(N7860-N7860*$O$2,2)</f>
        <v>14.04</v>
      </c>
      <c r="M7860" s="108" t="n">
        <f aca="false">TRUNC(O7860-O7860*$O$2,2)</f>
        <v>0</v>
      </c>
      <c r="N7860" s="0" t="s">
        <v>1649</v>
      </c>
      <c r="O7860" s="0" t="s">
        <v>1644</v>
      </c>
    </row>
    <row r="7861" customFormat="false" ht="12.75" hidden="false" customHeight="false" outlineLevel="0" collapsed="false">
      <c r="A7861" s="122" t="s">
        <v>1578</v>
      </c>
      <c r="B7861" s="123" t="n">
        <v>4729</v>
      </c>
      <c r="C7861" s="122" t="s">
        <v>50</v>
      </c>
      <c r="D7861" s="122" t="s">
        <v>1636</v>
      </c>
      <c r="E7861" s="124" t="s">
        <v>1581</v>
      </c>
      <c r="F7861" s="124"/>
      <c r="G7861" s="125" t="s">
        <v>24</v>
      </c>
      <c r="H7861" s="126" t="n">
        <v>1.6E-005</v>
      </c>
      <c r="I7861" s="127" t="n">
        <f aca="false">L7861</f>
        <v>24.58</v>
      </c>
      <c r="J7861" s="127" t="n">
        <f aca="false">M7861</f>
        <v>0</v>
      </c>
      <c r="L7861" s="108" t="n">
        <f aca="false">TRUNC(N7861-N7861*$O$2,2)</f>
        <v>24.58</v>
      </c>
      <c r="M7861" s="108" t="n">
        <f aca="false">TRUNC(O7861-O7861*$O$2,2)</f>
        <v>0</v>
      </c>
      <c r="N7861" s="0" t="s">
        <v>1637</v>
      </c>
      <c r="O7861" s="0" t="s">
        <v>1635</v>
      </c>
    </row>
    <row r="7862" customFormat="false" ht="25.5" hidden="false" customHeight="false" outlineLevel="0" collapsed="false">
      <c r="A7862" s="122" t="s">
        <v>1578</v>
      </c>
      <c r="B7862" s="123" t="s">
        <v>1664</v>
      </c>
      <c r="C7862" s="122" t="s">
        <v>50</v>
      </c>
      <c r="D7862" s="122" t="s">
        <v>1665</v>
      </c>
      <c r="E7862" s="124" t="s">
        <v>1581</v>
      </c>
      <c r="F7862" s="124"/>
      <c r="G7862" s="125" t="s">
        <v>24</v>
      </c>
      <c r="H7862" s="126" t="n">
        <v>6.4E-005</v>
      </c>
      <c r="I7862" s="127" t="n">
        <f aca="false">L7862</f>
        <v>13.69</v>
      </c>
      <c r="J7862" s="127" t="n">
        <f aca="false">M7862</f>
        <v>0</v>
      </c>
      <c r="L7862" s="108" t="n">
        <f aca="false">TRUNC(N7862-N7862*$O$2,2)</f>
        <v>13.69</v>
      </c>
      <c r="M7862" s="108" t="n">
        <f aca="false">TRUNC(O7862-O7862*$O$2,2)</f>
        <v>0</v>
      </c>
      <c r="N7862" s="0" t="s">
        <v>1666</v>
      </c>
      <c r="O7862" s="0" t="s">
        <v>1635</v>
      </c>
    </row>
    <row r="7863" customFormat="false" ht="12.75" hidden="false" customHeight="false" outlineLevel="0" collapsed="false">
      <c r="A7863" s="122" t="s">
        <v>1578</v>
      </c>
      <c r="B7863" s="123" t="n">
        <v>4728</v>
      </c>
      <c r="C7863" s="122" t="s">
        <v>50</v>
      </c>
      <c r="D7863" s="122" t="s">
        <v>1667</v>
      </c>
      <c r="E7863" s="124" t="s">
        <v>1581</v>
      </c>
      <c r="F7863" s="124"/>
      <c r="G7863" s="125" t="s">
        <v>24</v>
      </c>
      <c r="H7863" s="126" t="n">
        <v>4.8E-005</v>
      </c>
      <c r="I7863" s="127" t="n">
        <f aca="false">L7863</f>
        <v>14.5</v>
      </c>
      <c r="J7863" s="127" t="n">
        <f aca="false">M7863</f>
        <v>0</v>
      </c>
      <c r="L7863" s="108" t="n">
        <f aca="false">TRUNC(N7863-N7863*$O$2,2)</f>
        <v>14.5</v>
      </c>
      <c r="M7863" s="108" t="n">
        <f aca="false">TRUNC(O7863-O7863*$O$2,2)</f>
        <v>0</v>
      </c>
      <c r="N7863" s="0" t="s">
        <v>1668</v>
      </c>
      <c r="O7863" s="0" t="s">
        <v>1635</v>
      </c>
    </row>
    <row r="7864" customFormat="false" ht="25.5" hidden="false" customHeight="false" outlineLevel="0" collapsed="false">
      <c r="A7864" s="122" t="s">
        <v>1578</v>
      </c>
      <c r="B7864" s="123" t="s">
        <v>1631</v>
      </c>
      <c r="C7864" s="122" t="s">
        <v>50</v>
      </c>
      <c r="D7864" s="122" t="s">
        <v>1632</v>
      </c>
      <c r="E7864" s="124" t="s">
        <v>1581</v>
      </c>
      <c r="F7864" s="124"/>
      <c r="G7864" s="125" t="s">
        <v>1633</v>
      </c>
      <c r="H7864" s="126" t="n">
        <v>0.000736</v>
      </c>
      <c r="I7864" s="127" t="n">
        <f aca="false">L7864</f>
        <v>9.48</v>
      </c>
      <c r="J7864" s="127" t="n">
        <f aca="false">M7864</f>
        <v>0</v>
      </c>
      <c r="L7864" s="108" t="n">
        <f aca="false">TRUNC(N7864-N7864*$O$2,2)</f>
        <v>9.48</v>
      </c>
      <c r="M7864" s="108" t="n">
        <f aca="false">TRUNC(O7864-O7864*$O$2,2)</f>
        <v>0</v>
      </c>
      <c r="N7864" s="0" t="s">
        <v>1634</v>
      </c>
      <c r="O7864" s="0" t="s">
        <v>1635</v>
      </c>
    </row>
    <row r="7865" customFormat="false" ht="25.5" hidden="false" customHeight="false" outlineLevel="0" collapsed="false">
      <c r="A7865" s="122" t="s">
        <v>1578</v>
      </c>
      <c r="B7865" s="123" t="n">
        <v>10761</v>
      </c>
      <c r="C7865" s="122" t="s">
        <v>50</v>
      </c>
      <c r="D7865" s="122" t="s">
        <v>1641</v>
      </c>
      <c r="E7865" s="124" t="s">
        <v>1642</v>
      </c>
      <c r="F7865" s="124"/>
      <c r="G7865" s="125" t="s">
        <v>24</v>
      </c>
      <c r="H7865" s="126" t="n">
        <v>0.032576</v>
      </c>
      <c r="I7865" s="127" t="n">
        <f aca="false">L7865</f>
        <v>3.9</v>
      </c>
      <c r="J7865" s="127" t="n">
        <f aca="false">M7865</f>
        <v>0.12</v>
      </c>
      <c r="L7865" s="108" t="n">
        <f aca="false">TRUNC(N7865-N7865*$O$2,2)</f>
        <v>3.9</v>
      </c>
      <c r="M7865" s="108" t="n">
        <f aca="false">TRUNC(O7865-O7865*$O$2,2)</f>
        <v>0.12</v>
      </c>
      <c r="N7865" s="0" t="s">
        <v>1643</v>
      </c>
      <c r="O7865" s="0" t="s">
        <v>2463</v>
      </c>
    </row>
    <row r="7866" customFormat="false" ht="25.5" hidden="false" customHeight="false" outlineLevel="0" collapsed="false">
      <c r="A7866" s="122" t="s">
        <v>1578</v>
      </c>
      <c r="B7866" s="123" t="s">
        <v>1744</v>
      </c>
      <c r="C7866" s="122" t="s">
        <v>50</v>
      </c>
      <c r="D7866" s="122" t="s">
        <v>1745</v>
      </c>
      <c r="E7866" s="124" t="s">
        <v>1609</v>
      </c>
      <c r="F7866" s="124"/>
      <c r="G7866" s="125" t="s">
        <v>1610</v>
      </c>
      <c r="H7866" s="126" t="n">
        <v>0.16</v>
      </c>
      <c r="I7866" s="127" t="n">
        <f aca="false">L7866</f>
        <v>14.93</v>
      </c>
      <c r="J7866" s="127" t="n">
        <f aca="false">M7866</f>
        <v>2.38</v>
      </c>
      <c r="L7866" s="108" t="n">
        <f aca="false">TRUNC(N7866-N7866*$O$2,2)</f>
        <v>14.93</v>
      </c>
      <c r="M7866" s="108" t="n">
        <f aca="false">TRUNC(O7866-O7866*$O$2,2)</f>
        <v>2.38</v>
      </c>
      <c r="N7866" s="0" t="s">
        <v>1746</v>
      </c>
      <c r="O7866" s="0" t="s">
        <v>3907</v>
      </c>
    </row>
    <row r="7867" customFormat="false" ht="12.75" hidden="false" customHeight="false" outlineLevel="0" collapsed="false">
      <c r="A7867" s="122" t="s">
        <v>1578</v>
      </c>
      <c r="B7867" s="123" t="n">
        <v>1651</v>
      </c>
      <c r="C7867" s="122" t="s">
        <v>50</v>
      </c>
      <c r="D7867" s="122" t="s">
        <v>1638</v>
      </c>
      <c r="E7867" s="124" t="s">
        <v>1581</v>
      </c>
      <c r="F7867" s="124"/>
      <c r="G7867" s="125" t="s">
        <v>1639</v>
      </c>
      <c r="H7867" s="126" t="n">
        <v>0.000256</v>
      </c>
      <c r="I7867" s="127" t="n">
        <f aca="false">L7867</f>
        <v>4.95</v>
      </c>
      <c r="J7867" s="127" t="n">
        <f aca="false">M7867</f>
        <v>0</v>
      </c>
      <c r="L7867" s="108" t="n">
        <f aca="false">TRUNC(N7867-N7867*$O$2,2)</f>
        <v>4.95</v>
      </c>
      <c r="M7867" s="108" t="n">
        <f aca="false">TRUNC(O7867-O7867*$O$2,2)</f>
        <v>0</v>
      </c>
      <c r="N7867" s="0" t="s">
        <v>1640</v>
      </c>
      <c r="O7867" s="0" t="s">
        <v>1635</v>
      </c>
    </row>
    <row r="7868" customFormat="false" ht="12.75" hidden="false" customHeight="false" outlineLevel="0" collapsed="false">
      <c r="A7868" s="122" t="s">
        <v>1578</v>
      </c>
      <c r="B7868" s="123" t="n">
        <v>10596</v>
      </c>
      <c r="C7868" s="122" t="s">
        <v>50</v>
      </c>
      <c r="D7868" s="122" t="s">
        <v>1672</v>
      </c>
      <c r="E7868" s="124" t="s">
        <v>1581</v>
      </c>
      <c r="F7868" s="124"/>
      <c r="G7868" s="125" t="s">
        <v>24</v>
      </c>
      <c r="H7868" s="126" t="n">
        <v>0.00144</v>
      </c>
      <c r="I7868" s="127" t="n">
        <f aca="false">L7868</f>
        <v>3.82</v>
      </c>
      <c r="J7868" s="127" t="n">
        <f aca="false">M7868</f>
        <v>0</v>
      </c>
      <c r="L7868" s="108" t="n">
        <f aca="false">TRUNC(N7868-N7868*$O$2,2)</f>
        <v>3.82</v>
      </c>
      <c r="M7868" s="108" t="n">
        <f aca="false">TRUNC(O7868-O7868*$O$2,2)</f>
        <v>0</v>
      </c>
      <c r="N7868" s="0" t="s">
        <v>1673</v>
      </c>
      <c r="O7868" s="0" t="s">
        <v>1635</v>
      </c>
    </row>
    <row r="7869" customFormat="false" ht="12.75" hidden="false" customHeight="false" outlineLevel="0" collapsed="false">
      <c r="A7869" s="122" t="s">
        <v>1578</v>
      </c>
      <c r="B7869" s="123" t="n">
        <v>10579</v>
      </c>
      <c r="C7869" s="122" t="s">
        <v>50</v>
      </c>
      <c r="D7869" s="122" t="s">
        <v>1818</v>
      </c>
      <c r="E7869" s="124" t="s">
        <v>1581</v>
      </c>
      <c r="F7869" s="124"/>
      <c r="G7869" s="125" t="s">
        <v>24</v>
      </c>
      <c r="H7869" s="126" t="n">
        <v>3.2E-005</v>
      </c>
      <c r="I7869" s="127" t="n">
        <f aca="false">L7869</f>
        <v>20.98</v>
      </c>
      <c r="J7869" s="127" t="n">
        <f aca="false">M7869</f>
        <v>0</v>
      </c>
      <c r="L7869" s="108" t="n">
        <f aca="false">TRUNC(N7869-N7869*$O$2,2)</f>
        <v>20.98</v>
      </c>
      <c r="M7869" s="108" t="n">
        <f aca="false">TRUNC(O7869-O7869*$O$2,2)</f>
        <v>0</v>
      </c>
      <c r="N7869" s="0" t="s">
        <v>1819</v>
      </c>
      <c r="O7869" s="0" t="s">
        <v>1635</v>
      </c>
    </row>
    <row r="7870" customFormat="false" ht="12.75" hidden="false" customHeight="false" outlineLevel="0" collapsed="false">
      <c r="A7870" s="122" t="s">
        <v>1578</v>
      </c>
      <c r="B7870" s="123" t="n">
        <v>10517</v>
      </c>
      <c r="C7870" s="122" t="s">
        <v>50</v>
      </c>
      <c r="D7870" s="122" t="s">
        <v>1669</v>
      </c>
      <c r="E7870" s="124" t="s">
        <v>1642</v>
      </c>
      <c r="F7870" s="124"/>
      <c r="G7870" s="125" t="s">
        <v>1670</v>
      </c>
      <c r="H7870" s="126" t="n">
        <v>0.000128</v>
      </c>
      <c r="I7870" s="127" t="n">
        <f aca="false">L7870</f>
        <v>234.15</v>
      </c>
      <c r="J7870" s="127" t="n">
        <f aca="false">M7870</f>
        <v>0.02</v>
      </c>
      <c r="L7870" s="108" t="n">
        <f aca="false">TRUNC(N7870-N7870*$O$2,2)</f>
        <v>234.15</v>
      </c>
      <c r="M7870" s="108" t="n">
        <f aca="false">TRUNC(O7870-O7870*$O$2,2)</f>
        <v>0.02</v>
      </c>
      <c r="N7870" s="0" t="s">
        <v>1671</v>
      </c>
      <c r="O7870" s="0" t="s">
        <v>1893</v>
      </c>
    </row>
    <row r="7871" customFormat="false" ht="25.5" hidden="false" customHeight="false" outlineLevel="0" collapsed="false">
      <c r="A7871" s="122" t="s">
        <v>1578</v>
      </c>
      <c r="B7871" s="123" t="s">
        <v>1645</v>
      </c>
      <c r="C7871" s="122" t="s">
        <v>50</v>
      </c>
      <c r="D7871" s="122" t="s">
        <v>1646</v>
      </c>
      <c r="E7871" s="124" t="s">
        <v>1581</v>
      </c>
      <c r="F7871" s="124"/>
      <c r="G7871" s="125" t="s">
        <v>24</v>
      </c>
      <c r="H7871" s="126" t="n">
        <v>3.2E-005</v>
      </c>
      <c r="I7871" s="127" t="n">
        <f aca="false">L7871</f>
        <v>140.49</v>
      </c>
      <c r="J7871" s="127" t="n">
        <f aca="false">M7871</f>
        <v>0</v>
      </c>
      <c r="L7871" s="108" t="n">
        <f aca="false">TRUNC(N7871-N7871*$O$2,2)</f>
        <v>140.49</v>
      </c>
      <c r="M7871" s="108" t="n">
        <f aca="false">TRUNC(O7871-O7871*$O$2,2)</f>
        <v>0</v>
      </c>
      <c r="N7871" s="0" t="s">
        <v>1647</v>
      </c>
      <c r="O7871" s="0" t="s">
        <v>1635</v>
      </c>
    </row>
    <row r="7872" customFormat="false" ht="12.75" hidden="false" customHeight="false" outlineLevel="0" collapsed="false">
      <c r="A7872" s="122" t="s">
        <v>1578</v>
      </c>
      <c r="B7872" s="123" t="n">
        <v>158</v>
      </c>
      <c r="C7872" s="122" t="s">
        <v>50</v>
      </c>
      <c r="D7872" s="122" t="s">
        <v>1676</v>
      </c>
      <c r="E7872" s="124" t="s">
        <v>1581</v>
      </c>
      <c r="F7872" s="124"/>
      <c r="G7872" s="125" t="s">
        <v>24</v>
      </c>
      <c r="H7872" s="126" t="n">
        <v>0.032576</v>
      </c>
      <c r="I7872" s="127" t="n">
        <f aca="false">L7872</f>
        <v>10.92</v>
      </c>
      <c r="J7872" s="127" t="n">
        <f aca="false">M7872</f>
        <v>0.35</v>
      </c>
      <c r="L7872" s="108" t="n">
        <f aca="false">TRUNC(N7872-N7872*$O$2,2)</f>
        <v>10.92</v>
      </c>
      <c r="M7872" s="108" t="n">
        <f aca="false">TRUNC(O7872-O7872*$O$2,2)</f>
        <v>0.35</v>
      </c>
      <c r="N7872" s="0" t="s">
        <v>1677</v>
      </c>
      <c r="O7872" s="0" t="s">
        <v>2094</v>
      </c>
    </row>
    <row r="7873" customFormat="false" ht="12.75" hidden="false" customHeight="false" outlineLevel="0" collapsed="false">
      <c r="A7873" s="122" t="s">
        <v>1578</v>
      </c>
      <c r="B7873" s="123" t="n">
        <v>11242</v>
      </c>
      <c r="C7873" s="122" t="s">
        <v>50</v>
      </c>
      <c r="D7873" s="122" t="s">
        <v>1829</v>
      </c>
      <c r="E7873" s="124" t="s">
        <v>1581</v>
      </c>
      <c r="F7873" s="124"/>
      <c r="G7873" s="125" t="s">
        <v>24</v>
      </c>
      <c r="H7873" s="126" t="n">
        <v>1.6E-005</v>
      </c>
      <c r="I7873" s="127" t="n">
        <f aca="false">L7873</f>
        <v>26.53</v>
      </c>
      <c r="J7873" s="127" t="n">
        <f aca="false">M7873</f>
        <v>0</v>
      </c>
      <c r="L7873" s="108" t="n">
        <f aca="false">TRUNC(N7873-N7873*$O$2,2)</f>
        <v>26.53</v>
      </c>
      <c r="M7873" s="108" t="n">
        <f aca="false">TRUNC(O7873-O7873*$O$2,2)</f>
        <v>0</v>
      </c>
      <c r="N7873" s="0" t="s">
        <v>1830</v>
      </c>
      <c r="O7873" s="0" t="s">
        <v>1635</v>
      </c>
    </row>
    <row r="7874" customFormat="false" ht="12.75" hidden="false" customHeight="false" outlineLevel="0" collapsed="false">
      <c r="A7874" s="115"/>
      <c r="B7874" s="115"/>
      <c r="C7874" s="115"/>
      <c r="D7874" s="115"/>
      <c r="E7874" s="115"/>
      <c r="F7874" s="116"/>
      <c r="G7874" s="115"/>
      <c r="H7874" s="116"/>
      <c r="I7874" s="115"/>
      <c r="J7874" s="116"/>
      <c r="L7874" s="108"/>
      <c r="M7874" s="108" t="n">
        <f aca="false">TRUNC(O7874-O7874*$O$2,2)</f>
        <v>4.08</v>
      </c>
      <c r="N7874" s="0" t="s">
        <v>1574</v>
      </c>
      <c r="O7874" s="0" t="n">
        <v>5.24</v>
      </c>
    </row>
    <row r="7875" customFormat="false" ht="12.75" hidden="false" customHeight="false" outlineLevel="0" collapsed="false">
      <c r="A7875" s="115"/>
      <c r="B7875" s="115"/>
      <c r="C7875" s="115"/>
      <c r="D7875" s="115"/>
      <c r="E7875" s="115"/>
      <c r="F7875" s="116"/>
      <c r="G7875" s="115"/>
      <c r="H7875" s="117" t="s">
        <v>1575</v>
      </c>
      <c r="I7875" s="117"/>
      <c r="J7875" s="118" t="n">
        <f aca="false">M7875</f>
        <v>121.67</v>
      </c>
      <c r="L7875" s="108" t="n">
        <f aca="false">TRUNC(N7875-N7875*$O$2,2)</f>
        <v>0</v>
      </c>
      <c r="M7875" s="108" t="n">
        <f aca="false">TRUNC(O7875-O7875*$O$2,2)</f>
        <v>121.67</v>
      </c>
      <c r="N7875" s="0" t="n">
        <v>0</v>
      </c>
      <c r="O7875" s="0" t="n">
        <v>155.89</v>
      </c>
    </row>
    <row r="7876" customFormat="false" ht="13.5" hidden="false" customHeight="false" outlineLevel="0" collapsed="false">
      <c r="A7876" s="30"/>
      <c r="B7876" s="30"/>
      <c r="C7876" s="30"/>
      <c r="D7876" s="30"/>
      <c r="E7876" s="30"/>
      <c r="F7876" s="30"/>
      <c r="G7876" s="30"/>
      <c r="H7876" s="119"/>
      <c r="I7876" s="30"/>
      <c r="J7876" s="120"/>
      <c r="L7876" s="108"/>
      <c r="M7876" s="108" t="n">
        <f aca="false">TRUNC(O7876-O7876*$O$2,2)</f>
        <v>7504</v>
      </c>
      <c r="N7876" s="0" t="s">
        <v>1576</v>
      </c>
      <c r="O7876" s="0" t="n">
        <v>9614.36</v>
      </c>
    </row>
    <row r="7877" customFormat="false" ht="13.5" hidden="false" customHeight="false" outlineLevel="0" collapsed="false">
      <c r="A7877" s="121"/>
      <c r="B7877" s="121"/>
      <c r="C7877" s="121"/>
      <c r="D7877" s="121"/>
      <c r="E7877" s="121"/>
      <c r="F7877" s="121"/>
      <c r="G7877" s="121"/>
      <c r="H7877" s="121"/>
      <c r="I7877" s="121"/>
      <c r="J7877" s="121"/>
      <c r="L7877" s="108" t="n">
        <f aca="false">TRUNC(N7877-N7877*$O$2,2)</f>
        <v>0</v>
      </c>
      <c r="M7877" s="108" t="n">
        <f aca="false">TRUNC(O7877-O7877*$O$2,2)</f>
        <v>0</v>
      </c>
      <c r="N7877" s="0" t="n">
        <v>0</v>
      </c>
      <c r="O7877" s="0" t="n">
        <v>0</v>
      </c>
    </row>
    <row r="7878" customFormat="false" ht="15" hidden="false" customHeight="false" outlineLevel="0" collapsed="false">
      <c r="A7878" s="98" t="s">
        <v>1190</v>
      </c>
      <c r="B7878" s="99" t="s">
        <v>8</v>
      </c>
      <c r="C7878" s="98" t="s">
        <v>9</v>
      </c>
      <c r="D7878" s="98" t="s">
        <v>10</v>
      </c>
      <c r="E7878" s="100" t="s">
        <v>1565</v>
      </c>
      <c r="F7878" s="100"/>
      <c r="G7878" s="101" t="s">
        <v>11</v>
      </c>
      <c r="H7878" s="99" t="s">
        <v>12</v>
      </c>
      <c r="I7878" s="99" t="s">
        <v>13</v>
      </c>
      <c r="J7878" s="99" t="s">
        <v>15</v>
      </c>
      <c r="L7878" s="108"/>
      <c r="M7878" s="108"/>
    </row>
    <row r="7879" customFormat="false" ht="25.5" hidden="false" customHeight="false" outlineLevel="0" collapsed="false">
      <c r="A7879" s="102" t="s">
        <v>1566</v>
      </c>
      <c r="B7879" s="103" t="s">
        <v>1191</v>
      </c>
      <c r="C7879" s="102" t="s">
        <v>50</v>
      </c>
      <c r="D7879" s="102" t="s">
        <v>1192</v>
      </c>
      <c r="E7879" s="104" t="s">
        <v>3903</v>
      </c>
      <c r="F7879" s="104"/>
      <c r="G7879" s="105" t="s">
        <v>287</v>
      </c>
      <c r="H7879" s="106" t="n">
        <v>1</v>
      </c>
      <c r="I7879" s="107" t="n">
        <f aca="false">L7879</f>
        <v>73.49</v>
      </c>
      <c r="J7879" s="107" t="n">
        <f aca="false">M7879</f>
        <v>73.49</v>
      </c>
      <c r="L7879" s="108" t="n">
        <f aca="false">TRUNC(N7879-N7879*$O$2,2)</f>
        <v>73.49</v>
      </c>
      <c r="M7879" s="108" t="n">
        <f aca="false">TRUNC(O7879-O7879*$O$2,2)</f>
        <v>73.49</v>
      </c>
      <c r="N7879" s="0" t="n">
        <v>94.16</v>
      </c>
      <c r="O7879" s="0" t="n">
        <v>94.16</v>
      </c>
    </row>
    <row r="7880" customFormat="false" ht="15" hidden="false" customHeight="false" outlineLevel="0" collapsed="false">
      <c r="A7880" s="98"/>
      <c r="B7880" s="99" t="s">
        <v>8</v>
      </c>
      <c r="C7880" s="98" t="s">
        <v>9</v>
      </c>
      <c r="D7880" s="98" t="s">
        <v>10</v>
      </c>
      <c r="E7880" s="100" t="s">
        <v>1565</v>
      </c>
      <c r="F7880" s="100"/>
      <c r="G7880" s="101" t="s">
        <v>11</v>
      </c>
      <c r="H7880" s="99" t="s">
        <v>12</v>
      </c>
      <c r="I7880" s="99" t="s">
        <v>13</v>
      </c>
      <c r="J7880" s="99" t="s">
        <v>15</v>
      </c>
      <c r="L7880" s="108"/>
      <c r="M7880" s="108"/>
    </row>
    <row r="7881" customFormat="false" ht="25.5" hidden="false" customHeight="false" outlineLevel="0" collapsed="false">
      <c r="A7881" s="122" t="s">
        <v>1578</v>
      </c>
      <c r="B7881" s="123" t="s">
        <v>1744</v>
      </c>
      <c r="C7881" s="122" t="s">
        <v>50</v>
      </c>
      <c r="D7881" s="122" t="s">
        <v>1745</v>
      </c>
      <c r="E7881" s="124" t="s">
        <v>1609</v>
      </c>
      <c r="F7881" s="124"/>
      <c r="G7881" s="125" t="s">
        <v>1610</v>
      </c>
      <c r="H7881" s="126" t="n">
        <v>0.12</v>
      </c>
      <c r="I7881" s="127" t="n">
        <f aca="false">L7881</f>
        <v>14.93</v>
      </c>
      <c r="J7881" s="127" t="n">
        <f aca="false">M7881</f>
        <v>1.78</v>
      </c>
      <c r="L7881" s="108" t="n">
        <f aca="false">TRUNC(N7881-N7881*$O$2,2)</f>
        <v>14.93</v>
      </c>
      <c r="M7881" s="108" t="n">
        <f aca="false">TRUNC(O7881-O7881*$O$2,2)</f>
        <v>1.78</v>
      </c>
      <c r="N7881" s="0" t="s">
        <v>1746</v>
      </c>
      <c r="O7881" s="0" t="s">
        <v>2271</v>
      </c>
    </row>
    <row r="7882" customFormat="false" ht="25.5" hidden="false" customHeight="false" outlineLevel="0" collapsed="false">
      <c r="A7882" s="109" t="s">
        <v>1566</v>
      </c>
      <c r="B7882" s="110" t="n">
        <v>10549</v>
      </c>
      <c r="C7882" s="109" t="s">
        <v>50</v>
      </c>
      <c r="D7882" s="109" t="s">
        <v>1620</v>
      </c>
      <c r="E7882" s="111" t="s">
        <v>1621</v>
      </c>
      <c r="F7882" s="111"/>
      <c r="G7882" s="112" t="s">
        <v>1610</v>
      </c>
      <c r="H7882" s="113" t="n">
        <v>0.12</v>
      </c>
      <c r="I7882" s="114" t="n">
        <f aca="false">L7882</f>
        <v>2.95</v>
      </c>
      <c r="J7882" s="114" t="n">
        <f aca="false">M7882</f>
        <v>0.35</v>
      </c>
      <c r="L7882" s="108" t="n">
        <f aca="false">TRUNC(N7882-N7882*$O$2,2)</f>
        <v>2.95</v>
      </c>
      <c r="M7882" s="108" t="n">
        <f aca="false">TRUNC(O7882-O7882*$O$2,2)</f>
        <v>0.35</v>
      </c>
      <c r="N7882" s="0" t="s">
        <v>1622</v>
      </c>
      <c r="O7882" s="0" t="s">
        <v>2094</v>
      </c>
    </row>
    <row r="7883" customFormat="false" ht="25.5" hidden="false" customHeight="false" outlineLevel="0" collapsed="false">
      <c r="A7883" s="122" t="s">
        <v>1578</v>
      </c>
      <c r="B7883" s="123" t="s">
        <v>1616</v>
      </c>
      <c r="C7883" s="122" t="s">
        <v>50</v>
      </c>
      <c r="D7883" s="122" t="s">
        <v>1617</v>
      </c>
      <c r="E7883" s="124" t="s">
        <v>1609</v>
      </c>
      <c r="F7883" s="124"/>
      <c r="G7883" s="125" t="s">
        <v>1610</v>
      </c>
      <c r="H7883" s="126" t="n">
        <v>0.12</v>
      </c>
      <c r="I7883" s="127" t="n">
        <f aca="false">L7883</f>
        <v>10.65</v>
      </c>
      <c r="J7883" s="127" t="n">
        <f aca="false">M7883</f>
        <v>1.27</v>
      </c>
      <c r="L7883" s="108" t="n">
        <f aca="false">TRUNC(N7883-N7883*$O$2,2)</f>
        <v>10.65</v>
      </c>
      <c r="M7883" s="108" t="n">
        <f aca="false">TRUNC(O7883-O7883*$O$2,2)</f>
        <v>1.27</v>
      </c>
      <c r="N7883" s="0" t="s">
        <v>1618</v>
      </c>
      <c r="O7883" s="0" t="s">
        <v>3002</v>
      </c>
    </row>
    <row r="7884" customFormat="false" ht="25.5" hidden="false" customHeight="false" outlineLevel="0" collapsed="false">
      <c r="A7884" s="109" t="s">
        <v>1566</v>
      </c>
      <c r="B7884" s="110" t="n">
        <v>10552</v>
      </c>
      <c r="C7884" s="109" t="s">
        <v>50</v>
      </c>
      <c r="D7884" s="109" t="s">
        <v>1734</v>
      </c>
      <c r="E7884" s="111" t="s">
        <v>1621</v>
      </c>
      <c r="F7884" s="111"/>
      <c r="G7884" s="112" t="s">
        <v>1610</v>
      </c>
      <c r="H7884" s="113" t="n">
        <v>0.12</v>
      </c>
      <c r="I7884" s="114" t="n">
        <f aca="false">L7884</f>
        <v>2.84</v>
      </c>
      <c r="J7884" s="114" t="n">
        <f aca="false">M7884</f>
        <v>0.33</v>
      </c>
      <c r="L7884" s="108" t="n">
        <f aca="false">TRUNC(N7884-N7884*$O$2,2)</f>
        <v>2.84</v>
      </c>
      <c r="M7884" s="108" t="n">
        <f aca="false">TRUNC(O7884-O7884*$O$2,2)</f>
        <v>0.33</v>
      </c>
      <c r="N7884" s="0" t="s">
        <v>1735</v>
      </c>
      <c r="O7884" s="0" t="s">
        <v>2324</v>
      </c>
    </row>
    <row r="7885" customFormat="false" ht="12.75" hidden="false" customHeight="false" outlineLevel="0" collapsed="false">
      <c r="A7885" s="122" t="s">
        <v>1578</v>
      </c>
      <c r="B7885" s="123" t="n">
        <v>3249</v>
      </c>
      <c r="C7885" s="122" t="s">
        <v>50</v>
      </c>
      <c r="D7885" s="122" t="s">
        <v>3910</v>
      </c>
      <c r="E7885" s="124" t="s">
        <v>1581</v>
      </c>
      <c r="F7885" s="124"/>
      <c r="G7885" s="125" t="s">
        <v>1771</v>
      </c>
      <c r="H7885" s="126" t="n">
        <v>1</v>
      </c>
      <c r="I7885" s="127" t="n">
        <f aca="false">L7885</f>
        <v>69.77</v>
      </c>
      <c r="J7885" s="127" t="n">
        <f aca="false">M7885</f>
        <v>69.77</v>
      </c>
      <c r="L7885" s="108" t="n">
        <f aca="false">TRUNC(N7885-N7885*$O$2,2)</f>
        <v>69.77</v>
      </c>
      <c r="M7885" s="108" t="n">
        <f aca="false">TRUNC(O7885-O7885*$O$2,2)</f>
        <v>69.77</v>
      </c>
      <c r="N7885" s="0" t="s">
        <v>3911</v>
      </c>
      <c r="O7885" s="0" t="s">
        <v>3911</v>
      </c>
    </row>
    <row r="7886" customFormat="false" ht="13.9" hidden="false" customHeight="true" outlineLevel="0" collapsed="false">
      <c r="A7886" s="134" t="s">
        <v>1630</v>
      </c>
      <c r="B7886" s="134"/>
      <c r="C7886" s="134"/>
      <c r="D7886" s="134"/>
      <c r="E7886" s="134"/>
      <c r="F7886" s="134"/>
      <c r="G7886" s="134"/>
      <c r="H7886" s="134"/>
      <c r="I7886" s="134"/>
      <c r="J7886" s="134"/>
      <c r="L7886" s="108" t="n">
        <f aca="false">TRUNC(N7886-N7886*$O$2,2)</f>
        <v>0</v>
      </c>
      <c r="M7886" s="108" t="n">
        <f aca="false">TRUNC(O7886-O7886*$O$2,2)</f>
        <v>0</v>
      </c>
      <c r="N7886" s="0" t="n">
        <v>0</v>
      </c>
      <c r="O7886" s="0" t="n">
        <v>0</v>
      </c>
    </row>
    <row r="7887" customFormat="false" ht="15" hidden="false" customHeight="false" outlineLevel="0" collapsed="false">
      <c r="A7887" s="98"/>
      <c r="B7887" s="99" t="s">
        <v>8</v>
      </c>
      <c r="C7887" s="98" t="s">
        <v>9</v>
      </c>
      <c r="D7887" s="98" t="s">
        <v>10</v>
      </c>
      <c r="E7887" s="100" t="s">
        <v>1565</v>
      </c>
      <c r="F7887" s="100"/>
      <c r="G7887" s="101" t="s">
        <v>11</v>
      </c>
      <c r="H7887" s="99" t="s">
        <v>12</v>
      </c>
      <c r="I7887" s="99" t="s">
        <v>13</v>
      </c>
      <c r="J7887" s="99" t="s">
        <v>15</v>
      </c>
      <c r="L7887" s="108"/>
      <c r="M7887" s="108"/>
    </row>
    <row r="7888" customFormat="false" ht="25.5" hidden="false" customHeight="false" outlineLevel="0" collapsed="false">
      <c r="A7888" s="122" t="s">
        <v>1578</v>
      </c>
      <c r="B7888" s="123" t="s">
        <v>1744</v>
      </c>
      <c r="C7888" s="122" t="s">
        <v>50</v>
      </c>
      <c r="D7888" s="122" t="s">
        <v>1745</v>
      </c>
      <c r="E7888" s="124" t="s">
        <v>1609</v>
      </c>
      <c r="F7888" s="124"/>
      <c r="G7888" s="125" t="s">
        <v>1610</v>
      </c>
      <c r="H7888" s="126" t="n">
        <v>0.12</v>
      </c>
      <c r="I7888" s="127" t="n">
        <f aca="false">L7888</f>
        <v>14.93</v>
      </c>
      <c r="J7888" s="127" t="n">
        <f aca="false">M7888</f>
        <v>1.78</v>
      </c>
      <c r="L7888" s="108" t="n">
        <f aca="false">TRUNC(N7888-N7888*$O$2,2)</f>
        <v>14.93</v>
      </c>
      <c r="M7888" s="108" t="n">
        <f aca="false">TRUNC(O7888-O7888*$O$2,2)</f>
        <v>1.78</v>
      </c>
      <c r="N7888" s="0" t="s">
        <v>1746</v>
      </c>
      <c r="O7888" s="0" t="s">
        <v>2271</v>
      </c>
    </row>
    <row r="7889" customFormat="false" ht="25.5" hidden="false" customHeight="false" outlineLevel="0" collapsed="false">
      <c r="A7889" s="122" t="s">
        <v>1578</v>
      </c>
      <c r="B7889" s="123" t="n">
        <v>10761</v>
      </c>
      <c r="C7889" s="122" t="s">
        <v>50</v>
      </c>
      <c r="D7889" s="122" t="s">
        <v>1641</v>
      </c>
      <c r="E7889" s="124" t="s">
        <v>1642</v>
      </c>
      <c r="F7889" s="124"/>
      <c r="G7889" s="125" t="s">
        <v>24</v>
      </c>
      <c r="H7889" s="126" t="n">
        <v>0.024432</v>
      </c>
      <c r="I7889" s="127" t="n">
        <f aca="false">L7889</f>
        <v>3.9</v>
      </c>
      <c r="J7889" s="127" t="n">
        <f aca="false">M7889</f>
        <v>0.09</v>
      </c>
      <c r="L7889" s="108" t="n">
        <f aca="false">TRUNC(N7889-N7889*$O$2,2)</f>
        <v>3.9</v>
      </c>
      <c r="M7889" s="108" t="n">
        <f aca="false">TRUNC(O7889-O7889*$O$2,2)</f>
        <v>0.09</v>
      </c>
      <c r="N7889" s="0" t="s">
        <v>1643</v>
      </c>
      <c r="O7889" s="0" t="s">
        <v>2284</v>
      </c>
    </row>
    <row r="7890" customFormat="false" ht="12.75" hidden="false" customHeight="false" outlineLevel="0" collapsed="false">
      <c r="A7890" s="122" t="s">
        <v>1578</v>
      </c>
      <c r="B7890" s="123" t="n">
        <v>10362</v>
      </c>
      <c r="C7890" s="122" t="s">
        <v>50</v>
      </c>
      <c r="D7890" s="122" t="s">
        <v>1674</v>
      </c>
      <c r="E7890" s="124" t="s">
        <v>1642</v>
      </c>
      <c r="F7890" s="124"/>
      <c r="G7890" s="125" t="s">
        <v>24</v>
      </c>
      <c r="H7890" s="126" t="n">
        <v>0.00108</v>
      </c>
      <c r="I7890" s="127" t="n">
        <f aca="false">L7890</f>
        <v>9.78</v>
      </c>
      <c r="J7890" s="127" t="n">
        <f aca="false">M7890</f>
        <v>0</v>
      </c>
      <c r="L7890" s="108" t="n">
        <f aca="false">TRUNC(N7890-N7890*$O$2,2)</f>
        <v>9.78</v>
      </c>
      <c r="M7890" s="108" t="n">
        <f aca="false">TRUNC(O7890-O7890*$O$2,2)</f>
        <v>0</v>
      </c>
      <c r="N7890" s="0" t="s">
        <v>1675</v>
      </c>
      <c r="O7890" s="0" t="s">
        <v>1644</v>
      </c>
    </row>
    <row r="7891" customFormat="false" ht="12.75" hidden="false" customHeight="false" outlineLevel="0" collapsed="false">
      <c r="A7891" s="122" t="s">
        <v>1578</v>
      </c>
      <c r="B7891" s="123" t="n">
        <v>2378</v>
      </c>
      <c r="C7891" s="122" t="s">
        <v>50</v>
      </c>
      <c r="D7891" s="122" t="s">
        <v>1657</v>
      </c>
      <c r="E7891" s="124" t="s">
        <v>1581</v>
      </c>
      <c r="F7891" s="124"/>
      <c r="G7891" s="125" t="s">
        <v>24</v>
      </c>
      <c r="H7891" s="126" t="n">
        <v>0.01914</v>
      </c>
      <c r="I7891" s="127" t="n">
        <f aca="false">L7891</f>
        <v>3.51</v>
      </c>
      <c r="J7891" s="127" t="n">
        <f aca="false">M7891</f>
        <v>0.06</v>
      </c>
      <c r="L7891" s="108" t="n">
        <f aca="false">TRUNC(N7891-N7891*$O$2,2)</f>
        <v>3.51</v>
      </c>
      <c r="M7891" s="108" t="n">
        <f aca="false">TRUNC(O7891-O7891*$O$2,2)</f>
        <v>0.06</v>
      </c>
      <c r="N7891" s="0" t="s">
        <v>1658</v>
      </c>
      <c r="O7891" s="0" t="s">
        <v>1937</v>
      </c>
    </row>
    <row r="7892" customFormat="false" ht="25.5" hidden="false" customHeight="false" outlineLevel="0" collapsed="false">
      <c r="A7892" s="122" t="s">
        <v>1578</v>
      </c>
      <c r="B7892" s="123" t="s">
        <v>1645</v>
      </c>
      <c r="C7892" s="122" t="s">
        <v>50</v>
      </c>
      <c r="D7892" s="122" t="s">
        <v>1646</v>
      </c>
      <c r="E7892" s="124" t="s">
        <v>1581</v>
      </c>
      <c r="F7892" s="124"/>
      <c r="G7892" s="125" t="s">
        <v>24</v>
      </c>
      <c r="H7892" s="126" t="n">
        <v>2.4E-005</v>
      </c>
      <c r="I7892" s="127" t="n">
        <f aca="false">L7892</f>
        <v>140.49</v>
      </c>
      <c r="J7892" s="127" t="n">
        <f aca="false">M7892</f>
        <v>0</v>
      </c>
      <c r="L7892" s="108" t="n">
        <f aca="false">TRUNC(N7892-N7892*$O$2,2)</f>
        <v>140.49</v>
      </c>
      <c r="M7892" s="108" t="n">
        <f aca="false">TRUNC(O7892-O7892*$O$2,2)</f>
        <v>0</v>
      </c>
      <c r="N7892" s="0" t="s">
        <v>1647</v>
      </c>
      <c r="O7892" s="0" t="s">
        <v>1635</v>
      </c>
    </row>
    <row r="7893" customFormat="false" ht="12.75" hidden="false" customHeight="false" outlineLevel="0" collapsed="false">
      <c r="A7893" s="122" t="s">
        <v>1578</v>
      </c>
      <c r="B7893" s="123" t="n">
        <v>4728</v>
      </c>
      <c r="C7893" s="122" t="s">
        <v>50</v>
      </c>
      <c r="D7893" s="122" t="s">
        <v>1667</v>
      </c>
      <c r="E7893" s="124" t="s">
        <v>1581</v>
      </c>
      <c r="F7893" s="124"/>
      <c r="G7893" s="125" t="s">
        <v>24</v>
      </c>
      <c r="H7893" s="126" t="n">
        <v>3.6E-005</v>
      </c>
      <c r="I7893" s="127" t="n">
        <f aca="false">L7893</f>
        <v>14.5</v>
      </c>
      <c r="J7893" s="127" t="n">
        <f aca="false">M7893</f>
        <v>0</v>
      </c>
      <c r="L7893" s="108" t="n">
        <f aca="false">TRUNC(N7893-N7893*$O$2,2)</f>
        <v>14.5</v>
      </c>
      <c r="M7893" s="108" t="n">
        <f aca="false">TRUNC(O7893-O7893*$O$2,2)</f>
        <v>0</v>
      </c>
      <c r="N7893" s="0" t="s">
        <v>1668</v>
      </c>
      <c r="O7893" s="0" t="s">
        <v>1635</v>
      </c>
    </row>
    <row r="7894" customFormat="false" ht="12.75" hidden="false" customHeight="false" outlineLevel="0" collapsed="false">
      <c r="A7894" s="122" t="s">
        <v>1578</v>
      </c>
      <c r="B7894" s="123" t="n">
        <v>10599</v>
      </c>
      <c r="C7894" s="122" t="s">
        <v>50</v>
      </c>
      <c r="D7894" s="122" t="s">
        <v>1648</v>
      </c>
      <c r="E7894" s="124" t="s">
        <v>1581</v>
      </c>
      <c r="F7894" s="124"/>
      <c r="G7894" s="125" t="s">
        <v>24</v>
      </c>
      <c r="H7894" s="126" t="n">
        <v>0.000432</v>
      </c>
      <c r="I7894" s="127" t="n">
        <f aca="false">L7894</f>
        <v>14.04</v>
      </c>
      <c r="J7894" s="127" t="n">
        <f aca="false">M7894</f>
        <v>0</v>
      </c>
      <c r="L7894" s="108" t="n">
        <f aca="false">TRUNC(N7894-N7894*$O$2,2)</f>
        <v>14.04</v>
      </c>
      <c r="M7894" s="108" t="n">
        <f aca="false">TRUNC(O7894-O7894*$O$2,2)</f>
        <v>0</v>
      </c>
      <c r="N7894" s="0" t="s">
        <v>1649</v>
      </c>
      <c r="O7894" s="0" t="s">
        <v>1635</v>
      </c>
    </row>
    <row r="7895" customFormat="false" ht="25.5" hidden="false" customHeight="false" outlineLevel="0" collapsed="false">
      <c r="A7895" s="122" t="s">
        <v>1578</v>
      </c>
      <c r="B7895" s="123" t="s">
        <v>1616</v>
      </c>
      <c r="C7895" s="122" t="s">
        <v>50</v>
      </c>
      <c r="D7895" s="122" t="s">
        <v>1617</v>
      </c>
      <c r="E7895" s="124" t="s">
        <v>1609</v>
      </c>
      <c r="F7895" s="124"/>
      <c r="G7895" s="125" t="s">
        <v>1610</v>
      </c>
      <c r="H7895" s="126" t="n">
        <v>0.12</v>
      </c>
      <c r="I7895" s="127" t="n">
        <f aca="false">L7895</f>
        <v>10.65</v>
      </c>
      <c r="J7895" s="127" t="n">
        <f aca="false">M7895</f>
        <v>1.27</v>
      </c>
      <c r="L7895" s="108" t="n">
        <f aca="false">TRUNC(N7895-N7895*$O$2,2)</f>
        <v>10.65</v>
      </c>
      <c r="M7895" s="108" t="n">
        <f aca="false">TRUNC(O7895-O7895*$O$2,2)</f>
        <v>1.27</v>
      </c>
      <c r="N7895" s="0" t="s">
        <v>1618</v>
      </c>
      <c r="O7895" s="0" t="s">
        <v>3002</v>
      </c>
    </row>
    <row r="7896" customFormat="false" ht="25.5" hidden="false" customHeight="false" outlineLevel="0" collapsed="false">
      <c r="A7896" s="122" t="s">
        <v>1578</v>
      </c>
      <c r="B7896" s="123" t="s">
        <v>1631</v>
      </c>
      <c r="C7896" s="122" t="s">
        <v>50</v>
      </c>
      <c r="D7896" s="122" t="s">
        <v>1632</v>
      </c>
      <c r="E7896" s="124" t="s">
        <v>1581</v>
      </c>
      <c r="F7896" s="124"/>
      <c r="G7896" s="125" t="s">
        <v>1633</v>
      </c>
      <c r="H7896" s="126" t="n">
        <v>0.000552</v>
      </c>
      <c r="I7896" s="127" t="n">
        <f aca="false">L7896</f>
        <v>9.48</v>
      </c>
      <c r="J7896" s="127" t="n">
        <f aca="false">M7896</f>
        <v>0</v>
      </c>
      <c r="L7896" s="108" t="n">
        <f aca="false">TRUNC(N7896-N7896*$O$2,2)</f>
        <v>9.48</v>
      </c>
      <c r="M7896" s="108" t="n">
        <f aca="false">TRUNC(O7896-O7896*$O$2,2)</f>
        <v>0</v>
      </c>
      <c r="N7896" s="0" t="s">
        <v>1634</v>
      </c>
      <c r="O7896" s="0" t="s">
        <v>1635</v>
      </c>
    </row>
    <row r="7897" customFormat="false" ht="12.75" hidden="false" customHeight="false" outlineLevel="0" collapsed="false">
      <c r="A7897" s="122" t="s">
        <v>1578</v>
      </c>
      <c r="B7897" s="123" t="n">
        <v>10579</v>
      </c>
      <c r="C7897" s="122" t="s">
        <v>50</v>
      </c>
      <c r="D7897" s="122" t="s">
        <v>1818</v>
      </c>
      <c r="E7897" s="124" t="s">
        <v>1581</v>
      </c>
      <c r="F7897" s="124"/>
      <c r="G7897" s="125" t="s">
        <v>24</v>
      </c>
      <c r="H7897" s="126" t="n">
        <v>2.4E-005</v>
      </c>
      <c r="I7897" s="127" t="n">
        <f aca="false">L7897</f>
        <v>20.98</v>
      </c>
      <c r="J7897" s="127" t="n">
        <f aca="false">M7897</f>
        <v>0</v>
      </c>
      <c r="L7897" s="108" t="n">
        <f aca="false">TRUNC(N7897-N7897*$O$2,2)</f>
        <v>20.98</v>
      </c>
      <c r="M7897" s="108" t="n">
        <f aca="false">TRUNC(O7897-O7897*$O$2,2)</f>
        <v>0</v>
      </c>
      <c r="N7897" s="0" t="s">
        <v>1819</v>
      </c>
      <c r="O7897" s="0" t="s">
        <v>1635</v>
      </c>
    </row>
    <row r="7898" customFormat="false" ht="12.75" hidden="false" customHeight="false" outlineLevel="0" collapsed="false">
      <c r="A7898" s="122" t="s">
        <v>1578</v>
      </c>
      <c r="B7898" s="123" t="n">
        <v>10492</v>
      </c>
      <c r="C7898" s="122" t="s">
        <v>50</v>
      </c>
      <c r="D7898" s="122" t="s">
        <v>1662</v>
      </c>
      <c r="E7898" s="124" t="s">
        <v>1581</v>
      </c>
      <c r="F7898" s="124"/>
      <c r="G7898" s="125" t="s">
        <v>24</v>
      </c>
      <c r="H7898" s="126" t="n">
        <v>0.00108</v>
      </c>
      <c r="I7898" s="127" t="n">
        <f aca="false">L7898</f>
        <v>148.29</v>
      </c>
      <c r="J7898" s="127" t="n">
        <f aca="false">M7898</f>
        <v>0.15</v>
      </c>
      <c r="L7898" s="108" t="n">
        <f aca="false">TRUNC(N7898-N7898*$O$2,2)</f>
        <v>148.29</v>
      </c>
      <c r="M7898" s="108" t="n">
        <f aca="false">TRUNC(O7898-O7898*$O$2,2)</f>
        <v>0.15</v>
      </c>
      <c r="N7898" s="0" t="s">
        <v>1663</v>
      </c>
      <c r="O7898" s="0" t="s">
        <v>2077</v>
      </c>
    </row>
    <row r="7899" customFormat="false" ht="12.75" hidden="false" customHeight="false" outlineLevel="0" collapsed="false">
      <c r="A7899" s="122" t="s">
        <v>1578</v>
      </c>
      <c r="B7899" s="123" t="n">
        <v>3249</v>
      </c>
      <c r="C7899" s="122" t="s">
        <v>50</v>
      </c>
      <c r="D7899" s="122" t="s">
        <v>3910</v>
      </c>
      <c r="E7899" s="124" t="s">
        <v>1581</v>
      </c>
      <c r="F7899" s="124"/>
      <c r="G7899" s="125" t="s">
        <v>1771</v>
      </c>
      <c r="H7899" s="126" t="n">
        <v>1</v>
      </c>
      <c r="I7899" s="127" t="n">
        <f aca="false">L7899</f>
        <v>69.77</v>
      </c>
      <c r="J7899" s="127" t="n">
        <f aca="false">M7899</f>
        <v>69.77</v>
      </c>
      <c r="L7899" s="108" t="n">
        <f aca="false">TRUNC(N7899-N7899*$O$2,2)</f>
        <v>69.77</v>
      </c>
      <c r="M7899" s="108" t="n">
        <f aca="false">TRUNC(O7899-O7899*$O$2,2)</f>
        <v>69.77</v>
      </c>
      <c r="N7899" s="0" t="s">
        <v>3911</v>
      </c>
      <c r="O7899" s="0" t="s">
        <v>3911</v>
      </c>
    </row>
    <row r="7900" customFormat="false" ht="25.5" hidden="false" customHeight="false" outlineLevel="0" collapsed="false">
      <c r="A7900" s="122" t="s">
        <v>1578</v>
      </c>
      <c r="B7900" s="123" t="s">
        <v>1659</v>
      </c>
      <c r="C7900" s="122" t="s">
        <v>50</v>
      </c>
      <c r="D7900" s="122" t="s">
        <v>1660</v>
      </c>
      <c r="E7900" s="124" t="s">
        <v>1581</v>
      </c>
      <c r="F7900" s="124"/>
      <c r="G7900" s="125" t="s">
        <v>1633</v>
      </c>
      <c r="H7900" s="126" t="n">
        <v>0.00018</v>
      </c>
      <c r="I7900" s="127" t="n">
        <f aca="false">L7900</f>
        <v>50.57</v>
      </c>
      <c r="J7900" s="127" t="n">
        <f aca="false">M7900</f>
        <v>0</v>
      </c>
      <c r="L7900" s="108" t="n">
        <f aca="false">TRUNC(N7900-N7900*$O$2,2)</f>
        <v>50.57</v>
      </c>
      <c r="M7900" s="108" t="n">
        <f aca="false">TRUNC(O7900-O7900*$O$2,2)</f>
        <v>0</v>
      </c>
      <c r="N7900" s="0" t="s">
        <v>1661</v>
      </c>
      <c r="O7900" s="0" t="s">
        <v>1644</v>
      </c>
    </row>
    <row r="7901" customFormat="false" ht="12.75" hidden="false" customHeight="false" outlineLevel="0" collapsed="false">
      <c r="A7901" s="122" t="s">
        <v>1578</v>
      </c>
      <c r="B7901" s="123" t="n">
        <v>11240</v>
      </c>
      <c r="C7901" s="122" t="s">
        <v>50</v>
      </c>
      <c r="D7901" s="122" t="s">
        <v>1782</v>
      </c>
      <c r="E7901" s="124" t="s">
        <v>1581</v>
      </c>
      <c r="F7901" s="124"/>
      <c r="G7901" s="125" t="s">
        <v>24</v>
      </c>
      <c r="H7901" s="126" t="n">
        <v>2.4E-005</v>
      </c>
      <c r="I7901" s="127" t="n">
        <f aca="false">L7901</f>
        <v>37.22</v>
      </c>
      <c r="J7901" s="127" t="n">
        <f aca="false">M7901</f>
        <v>0</v>
      </c>
      <c r="L7901" s="108" t="n">
        <f aca="false">TRUNC(N7901-N7901*$O$2,2)</f>
        <v>37.22</v>
      </c>
      <c r="M7901" s="108" t="n">
        <f aca="false">TRUNC(O7901-O7901*$O$2,2)</f>
        <v>0</v>
      </c>
      <c r="N7901" s="0" t="s">
        <v>1783</v>
      </c>
      <c r="O7901" s="0" t="s">
        <v>1635</v>
      </c>
    </row>
    <row r="7902" customFormat="false" ht="12.75" hidden="false" customHeight="false" outlineLevel="0" collapsed="false">
      <c r="A7902" s="122" t="s">
        <v>1578</v>
      </c>
      <c r="B7902" s="123" t="n">
        <v>11241</v>
      </c>
      <c r="C7902" s="122" t="s">
        <v>50</v>
      </c>
      <c r="D7902" s="122" t="s">
        <v>1836</v>
      </c>
      <c r="E7902" s="124" t="s">
        <v>1581</v>
      </c>
      <c r="F7902" s="124"/>
      <c r="G7902" s="125" t="s">
        <v>24</v>
      </c>
      <c r="H7902" s="126" t="n">
        <v>2.4E-005</v>
      </c>
      <c r="I7902" s="127" t="n">
        <f aca="false">L7902</f>
        <v>127.22</v>
      </c>
      <c r="J7902" s="127" t="n">
        <f aca="false">M7902</f>
        <v>0</v>
      </c>
      <c r="L7902" s="108" t="n">
        <f aca="false">TRUNC(N7902-N7902*$O$2,2)</f>
        <v>127.22</v>
      </c>
      <c r="M7902" s="108" t="n">
        <f aca="false">TRUNC(O7902-O7902*$O$2,2)</f>
        <v>0</v>
      </c>
      <c r="N7902" s="0" t="s">
        <v>1837</v>
      </c>
      <c r="O7902" s="0" t="s">
        <v>1635</v>
      </c>
    </row>
    <row r="7903" customFormat="false" ht="12.75" hidden="false" customHeight="false" outlineLevel="0" collapsed="false">
      <c r="A7903" s="122" t="s">
        <v>1578</v>
      </c>
      <c r="B7903" s="123" t="n">
        <v>10517</v>
      </c>
      <c r="C7903" s="122" t="s">
        <v>50</v>
      </c>
      <c r="D7903" s="122" t="s">
        <v>1669</v>
      </c>
      <c r="E7903" s="124" t="s">
        <v>1642</v>
      </c>
      <c r="F7903" s="124"/>
      <c r="G7903" s="125" t="s">
        <v>1670</v>
      </c>
      <c r="H7903" s="126" t="n">
        <v>9.6E-005</v>
      </c>
      <c r="I7903" s="127" t="n">
        <f aca="false">L7903</f>
        <v>234.15</v>
      </c>
      <c r="J7903" s="127" t="n">
        <f aca="false">M7903</f>
        <v>0.01</v>
      </c>
      <c r="L7903" s="108" t="n">
        <f aca="false">TRUNC(N7903-N7903*$O$2,2)</f>
        <v>234.15</v>
      </c>
      <c r="M7903" s="108" t="n">
        <f aca="false">TRUNC(O7903-O7903*$O$2,2)</f>
        <v>0.01</v>
      </c>
      <c r="N7903" s="0" t="s">
        <v>1671</v>
      </c>
      <c r="O7903" s="0" t="s">
        <v>1678</v>
      </c>
    </row>
    <row r="7904" customFormat="false" ht="12.75" hidden="false" customHeight="false" outlineLevel="0" collapsed="false">
      <c r="A7904" s="122" t="s">
        <v>1578</v>
      </c>
      <c r="B7904" s="123" t="n">
        <v>10596</v>
      </c>
      <c r="C7904" s="122" t="s">
        <v>50</v>
      </c>
      <c r="D7904" s="122" t="s">
        <v>1672</v>
      </c>
      <c r="E7904" s="124" t="s">
        <v>1581</v>
      </c>
      <c r="F7904" s="124"/>
      <c r="G7904" s="125" t="s">
        <v>24</v>
      </c>
      <c r="H7904" s="126" t="n">
        <v>0.00108</v>
      </c>
      <c r="I7904" s="127" t="n">
        <f aca="false">L7904</f>
        <v>3.82</v>
      </c>
      <c r="J7904" s="127" t="n">
        <f aca="false">M7904</f>
        <v>0</v>
      </c>
      <c r="L7904" s="108" t="n">
        <f aca="false">TRUNC(N7904-N7904*$O$2,2)</f>
        <v>3.82</v>
      </c>
      <c r="M7904" s="108" t="n">
        <f aca="false">TRUNC(O7904-O7904*$O$2,2)</f>
        <v>0</v>
      </c>
      <c r="N7904" s="0" t="s">
        <v>1673</v>
      </c>
      <c r="O7904" s="0" t="s">
        <v>1635</v>
      </c>
    </row>
    <row r="7905" customFormat="false" ht="12.75" hidden="false" customHeight="false" outlineLevel="0" collapsed="false">
      <c r="A7905" s="122" t="s">
        <v>1578</v>
      </c>
      <c r="B7905" s="123" t="n">
        <v>10788</v>
      </c>
      <c r="C7905" s="122" t="s">
        <v>50</v>
      </c>
      <c r="D7905" s="122" t="s">
        <v>1650</v>
      </c>
      <c r="E7905" s="124" t="s">
        <v>1581</v>
      </c>
      <c r="F7905" s="124"/>
      <c r="G7905" s="125" t="s">
        <v>24</v>
      </c>
      <c r="H7905" s="126" t="n">
        <v>2.4E-005</v>
      </c>
      <c r="I7905" s="127" t="n">
        <f aca="false">L7905</f>
        <v>28.8</v>
      </c>
      <c r="J7905" s="127" t="n">
        <f aca="false">M7905</f>
        <v>0</v>
      </c>
      <c r="L7905" s="108" t="n">
        <f aca="false">TRUNC(N7905-N7905*$O$2,2)</f>
        <v>28.8</v>
      </c>
      <c r="M7905" s="108" t="n">
        <f aca="false">TRUNC(O7905-O7905*$O$2,2)</f>
        <v>0</v>
      </c>
      <c r="N7905" s="0" t="s">
        <v>1651</v>
      </c>
      <c r="O7905" s="0" t="s">
        <v>1635</v>
      </c>
    </row>
    <row r="7906" customFormat="false" ht="12.75" hidden="false" customHeight="false" outlineLevel="0" collapsed="false">
      <c r="A7906" s="122" t="s">
        <v>1578</v>
      </c>
      <c r="B7906" s="123" t="n">
        <v>4729</v>
      </c>
      <c r="C7906" s="122" t="s">
        <v>50</v>
      </c>
      <c r="D7906" s="122" t="s">
        <v>1636</v>
      </c>
      <c r="E7906" s="124" t="s">
        <v>1581</v>
      </c>
      <c r="F7906" s="124"/>
      <c r="G7906" s="125" t="s">
        <v>24</v>
      </c>
      <c r="H7906" s="126" t="n">
        <v>1.2E-005</v>
      </c>
      <c r="I7906" s="127" t="n">
        <f aca="false">L7906</f>
        <v>24.58</v>
      </c>
      <c r="J7906" s="127" t="n">
        <f aca="false">M7906</f>
        <v>0</v>
      </c>
      <c r="L7906" s="108" t="n">
        <f aca="false">TRUNC(N7906-N7906*$O$2,2)</f>
        <v>24.58</v>
      </c>
      <c r="M7906" s="108" t="n">
        <f aca="false">TRUNC(O7906-O7906*$O$2,2)</f>
        <v>0</v>
      </c>
      <c r="N7906" s="0" t="s">
        <v>1637</v>
      </c>
      <c r="O7906" s="0" t="s">
        <v>1635</v>
      </c>
    </row>
    <row r="7907" customFormat="false" ht="25.5" hidden="false" customHeight="false" outlineLevel="0" collapsed="false">
      <c r="A7907" s="122" t="s">
        <v>1578</v>
      </c>
      <c r="B7907" s="123" t="s">
        <v>1654</v>
      </c>
      <c r="C7907" s="122" t="s">
        <v>50</v>
      </c>
      <c r="D7907" s="122" t="s">
        <v>1655</v>
      </c>
      <c r="E7907" s="124" t="s">
        <v>1581</v>
      </c>
      <c r="F7907" s="124"/>
      <c r="G7907" s="125" t="s">
        <v>24</v>
      </c>
      <c r="H7907" s="126" t="n">
        <v>0.000144</v>
      </c>
      <c r="I7907" s="127" t="n">
        <f aca="false">L7907</f>
        <v>10.53</v>
      </c>
      <c r="J7907" s="127" t="n">
        <f aca="false">M7907</f>
        <v>0</v>
      </c>
      <c r="L7907" s="108" t="n">
        <f aca="false">TRUNC(N7907-N7907*$O$2,2)</f>
        <v>10.53</v>
      </c>
      <c r="M7907" s="108" t="n">
        <f aca="false">TRUNC(O7907-O7907*$O$2,2)</f>
        <v>0</v>
      </c>
      <c r="N7907" s="0" t="s">
        <v>1656</v>
      </c>
      <c r="O7907" s="0" t="s">
        <v>1635</v>
      </c>
    </row>
    <row r="7908" customFormat="false" ht="12.75" hidden="false" customHeight="false" outlineLevel="0" collapsed="false">
      <c r="A7908" s="122" t="s">
        <v>1578</v>
      </c>
      <c r="B7908" s="123" t="n">
        <v>941</v>
      </c>
      <c r="C7908" s="122" t="s">
        <v>50</v>
      </c>
      <c r="D7908" s="122" t="s">
        <v>1652</v>
      </c>
      <c r="E7908" s="124" t="s">
        <v>1581</v>
      </c>
      <c r="F7908" s="124"/>
      <c r="G7908" s="125" t="s">
        <v>24</v>
      </c>
      <c r="H7908" s="126" t="n">
        <v>0.00036</v>
      </c>
      <c r="I7908" s="127" t="n">
        <f aca="false">L7908</f>
        <v>148.56</v>
      </c>
      <c r="J7908" s="127" t="n">
        <f aca="false">M7908</f>
        <v>0.04</v>
      </c>
      <c r="L7908" s="108" t="n">
        <f aca="false">TRUNC(N7908-N7908*$O$2,2)</f>
        <v>148.56</v>
      </c>
      <c r="M7908" s="108" t="n">
        <f aca="false">TRUNC(O7908-O7908*$O$2,2)</f>
        <v>0.04</v>
      </c>
      <c r="N7908" s="0" t="s">
        <v>1653</v>
      </c>
      <c r="O7908" s="0" t="s">
        <v>1775</v>
      </c>
    </row>
    <row r="7909" customFormat="false" ht="12.75" hidden="false" customHeight="false" outlineLevel="0" collapsed="false">
      <c r="A7909" s="122" t="s">
        <v>1578</v>
      </c>
      <c r="B7909" s="123" t="n">
        <v>11242</v>
      </c>
      <c r="C7909" s="122" t="s">
        <v>50</v>
      </c>
      <c r="D7909" s="122" t="s">
        <v>1829</v>
      </c>
      <c r="E7909" s="124" t="s">
        <v>1581</v>
      </c>
      <c r="F7909" s="124"/>
      <c r="G7909" s="125" t="s">
        <v>24</v>
      </c>
      <c r="H7909" s="126" t="n">
        <v>1.2E-005</v>
      </c>
      <c r="I7909" s="127" t="n">
        <f aca="false">L7909</f>
        <v>26.53</v>
      </c>
      <c r="J7909" s="127" t="n">
        <f aca="false">M7909</f>
        <v>0</v>
      </c>
      <c r="L7909" s="108" t="n">
        <f aca="false">TRUNC(N7909-N7909*$O$2,2)</f>
        <v>26.53</v>
      </c>
      <c r="M7909" s="108" t="n">
        <f aca="false">TRUNC(O7909-O7909*$O$2,2)</f>
        <v>0</v>
      </c>
      <c r="N7909" s="0" t="s">
        <v>1830</v>
      </c>
      <c r="O7909" s="0" t="s">
        <v>1635</v>
      </c>
    </row>
    <row r="7910" customFormat="false" ht="12.75" hidden="false" customHeight="false" outlineLevel="0" collapsed="false">
      <c r="A7910" s="122" t="s">
        <v>1578</v>
      </c>
      <c r="B7910" s="123" t="n">
        <v>1651</v>
      </c>
      <c r="C7910" s="122" t="s">
        <v>50</v>
      </c>
      <c r="D7910" s="122" t="s">
        <v>1638</v>
      </c>
      <c r="E7910" s="124" t="s">
        <v>1581</v>
      </c>
      <c r="F7910" s="124"/>
      <c r="G7910" s="125" t="s">
        <v>1639</v>
      </c>
      <c r="H7910" s="126" t="n">
        <v>0.000192</v>
      </c>
      <c r="I7910" s="127" t="n">
        <f aca="false">L7910</f>
        <v>4.95</v>
      </c>
      <c r="J7910" s="127" t="n">
        <f aca="false">M7910</f>
        <v>0</v>
      </c>
      <c r="L7910" s="108" t="n">
        <f aca="false">TRUNC(N7910-N7910*$O$2,2)</f>
        <v>4.95</v>
      </c>
      <c r="M7910" s="108" t="n">
        <f aca="false">TRUNC(O7910-O7910*$O$2,2)</f>
        <v>0</v>
      </c>
      <c r="N7910" s="0" t="s">
        <v>1640</v>
      </c>
      <c r="O7910" s="0" t="s">
        <v>1635</v>
      </c>
    </row>
    <row r="7911" customFormat="false" ht="25.5" hidden="false" customHeight="false" outlineLevel="0" collapsed="false">
      <c r="A7911" s="122" t="s">
        <v>1578</v>
      </c>
      <c r="B7911" s="123" t="s">
        <v>1664</v>
      </c>
      <c r="C7911" s="122" t="s">
        <v>50</v>
      </c>
      <c r="D7911" s="122" t="s">
        <v>1665</v>
      </c>
      <c r="E7911" s="124" t="s">
        <v>1581</v>
      </c>
      <c r="F7911" s="124"/>
      <c r="G7911" s="125" t="s">
        <v>24</v>
      </c>
      <c r="H7911" s="126" t="n">
        <v>4.8E-005</v>
      </c>
      <c r="I7911" s="127" t="n">
        <f aca="false">L7911</f>
        <v>13.69</v>
      </c>
      <c r="J7911" s="127" t="n">
        <f aca="false">M7911</f>
        <v>0</v>
      </c>
      <c r="L7911" s="108" t="n">
        <f aca="false">TRUNC(N7911-N7911*$O$2,2)</f>
        <v>13.69</v>
      </c>
      <c r="M7911" s="108" t="n">
        <f aca="false">TRUNC(O7911-O7911*$O$2,2)</f>
        <v>0</v>
      </c>
      <c r="N7911" s="0" t="s">
        <v>1666</v>
      </c>
      <c r="O7911" s="0" t="s">
        <v>1635</v>
      </c>
    </row>
    <row r="7912" customFormat="false" ht="12.75" hidden="false" customHeight="false" outlineLevel="0" collapsed="false">
      <c r="A7912" s="122" t="s">
        <v>1578</v>
      </c>
      <c r="B7912" s="123" t="n">
        <v>158</v>
      </c>
      <c r="C7912" s="122" t="s">
        <v>50</v>
      </c>
      <c r="D7912" s="122" t="s">
        <v>1676</v>
      </c>
      <c r="E7912" s="124" t="s">
        <v>1581</v>
      </c>
      <c r="F7912" s="124"/>
      <c r="G7912" s="125" t="s">
        <v>24</v>
      </c>
      <c r="H7912" s="126" t="n">
        <v>0.024432</v>
      </c>
      <c r="I7912" s="127" t="n">
        <f aca="false">L7912</f>
        <v>10.92</v>
      </c>
      <c r="J7912" s="127" t="n">
        <f aca="false">M7912</f>
        <v>0.26</v>
      </c>
      <c r="L7912" s="108" t="n">
        <f aca="false">TRUNC(N7912-N7912*$O$2,2)</f>
        <v>10.92</v>
      </c>
      <c r="M7912" s="108" t="n">
        <f aca="false">TRUNC(O7912-O7912*$O$2,2)</f>
        <v>0.26</v>
      </c>
      <c r="N7912" s="0" t="s">
        <v>1677</v>
      </c>
      <c r="O7912" s="0" t="s">
        <v>2385</v>
      </c>
    </row>
    <row r="7913" customFormat="false" ht="12.75" hidden="false" customHeight="false" outlineLevel="0" collapsed="false">
      <c r="A7913" s="115"/>
      <c r="B7913" s="115"/>
      <c r="C7913" s="115"/>
      <c r="D7913" s="115"/>
      <c r="E7913" s="115"/>
      <c r="F7913" s="116"/>
      <c r="G7913" s="115"/>
      <c r="H7913" s="116"/>
      <c r="I7913" s="115"/>
      <c r="J7913" s="116"/>
      <c r="L7913" s="108"/>
      <c r="M7913" s="108" t="n">
        <f aca="false">TRUNC(O7913-O7913*$O$2,2)</f>
        <v>3.05</v>
      </c>
      <c r="N7913" s="0" t="s">
        <v>1574</v>
      </c>
      <c r="O7913" s="0" t="n">
        <v>3.92</v>
      </c>
    </row>
    <row r="7914" customFormat="false" ht="12.75" hidden="false" customHeight="false" outlineLevel="0" collapsed="false">
      <c r="A7914" s="115"/>
      <c r="B7914" s="115"/>
      <c r="C7914" s="115"/>
      <c r="D7914" s="115"/>
      <c r="E7914" s="115"/>
      <c r="F7914" s="116"/>
      <c r="G7914" s="115"/>
      <c r="H7914" s="117" t="s">
        <v>1575</v>
      </c>
      <c r="I7914" s="117"/>
      <c r="J7914" s="118" t="n">
        <f aca="false">M7914</f>
        <v>89.99</v>
      </c>
      <c r="L7914" s="108" t="n">
        <f aca="false">TRUNC(N7914-N7914*$O$2,2)</f>
        <v>0</v>
      </c>
      <c r="M7914" s="108" t="n">
        <f aca="false">TRUNC(O7914-O7914*$O$2,2)</f>
        <v>89.99</v>
      </c>
      <c r="N7914" s="0" t="n">
        <v>0</v>
      </c>
      <c r="O7914" s="0" t="n">
        <v>115.31</v>
      </c>
    </row>
    <row r="7915" customFormat="false" ht="13.5" hidden="false" customHeight="false" outlineLevel="0" collapsed="false">
      <c r="A7915" s="30"/>
      <c r="B7915" s="30"/>
      <c r="C7915" s="30"/>
      <c r="D7915" s="30"/>
      <c r="E7915" s="30"/>
      <c r="F7915" s="30"/>
      <c r="G7915" s="30"/>
      <c r="H7915" s="119"/>
      <c r="I7915" s="30"/>
      <c r="J7915" s="120"/>
      <c r="L7915" s="108"/>
      <c r="M7915" s="108" t="n">
        <f aca="false">TRUNC(O7915-O7915*$O$2,2)</f>
        <v>56.96</v>
      </c>
      <c r="N7915" s="0" t="s">
        <v>1576</v>
      </c>
      <c r="O7915" s="0" t="n">
        <v>72.98</v>
      </c>
    </row>
    <row r="7916" customFormat="false" ht="13.5" hidden="false" customHeight="false" outlineLevel="0" collapsed="false">
      <c r="A7916" s="121"/>
      <c r="B7916" s="121"/>
      <c r="C7916" s="121"/>
      <c r="D7916" s="121"/>
      <c r="E7916" s="121"/>
      <c r="F7916" s="121"/>
      <c r="G7916" s="121"/>
      <c r="H7916" s="121"/>
      <c r="I7916" s="121"/>
      <c r="J7916" s="121"/>
      <c r="L7916" s="108" t="n">
        <f aca="false">TRUNC(N7916-N7916*$O$2,2)</f>
        <v>0</v>
      </c>
      <c r="M7916" s="108" t="n">
        <f aca="false">TRUNC(O7916-O7916*$O$2,2)</f>
        <v>0</v>
      </c>
      <c r="N7916" s="0" t="n">
        <v>0</v>
      </c>
      <c r="O7916" s="0" t="n">
        <v>0</v>
      </c>
    </row>
    <row r="7917" customFormat="false" ht="12.75" hidden="false" customHeight="false" outlineLevel="0" collapsed="false">
      <c r="A7917" s="22" t="s">
        <v>1193</v>
      </c>
      <c r="B7917" s="22"/>
      <c r="C7917" s="22"/>
      <c r="D7917" s="22" t="s">
        <v>1194</v>
      </c>
      <c r="E7917" s="22"/>
      <c r="F7917" s="96"/>
      <c r="G7917" s="96"/>
      <c r="H7917" s="24"/>
      <c r="I7917" s="22"/>
      <c r="J7917" s="97"/>
      <c r="L7917" s="108" t="n">
        <f aca="false">TRUNC(N7917-N7917*$O$2,2)</f>
        <v>0</v>
      </c>
      <c r="M7917" s="108" t="n">
        <f aca="false">TRUNC(O7917-O7917*$O$2,2)</f>
        <v>0</v>
      </c>
      <c r="N7917" s="0" t="n">
        <v>0</v>
      </c>
      <c r="O7917" s="0" t="n">
        <v>0</v>
      </c>
    </row>
    <row r="7918" customFormat="false" ht="15" hidden="false" customHeight="false" outlineLevel="0" collapsed="false">
      <c r="A7918" s="98" t="s">
        <v>1195</v>
      </c>
      <c r="B7918" s="99" t="s">
        <v>8</v>
      </c>
      <c r="C7918" s="98" t="s">
        <v>9</v>
      </c>
      <c r="D7918" s="98" t="s">
        <v>10</v>
      </c>
      <c r="E7918" s="100" t="s">
        <v>1565</v>
      </c>
      <c r="F7918" s="100"/>
      <c r="G7918" s="101" t="s">
        <v>11</v>
      </c>
      <c r="H7918" s="99" t="s">
        <v>12</v>
      </c>
      <c r="I7918" s="99" t="s">
        <v>13</v>
      </c>
      <c r="J7918" s="99" t="s">
        <v>15</v>
      </c>
      <c r="L7918" s="108"/>
      <c r="M7918" s="108"/>
    </row>
    <row r="7919" customFormat="false" ht="52.9" hidden="false" customHeight="true" outlineLevel="0" collapsed="false">
      <c r="A7919" s="102" t="s">
        <v>1566</v>
      </c>
      <c r="B7919" s="103" t="s">
        <v>1196</v>
      </c>
      <c r="C7919" s="102" t="s">
        <v>29</v>
      </c>
      <c r="D7919" s="102" t="s">
        <v>1197</v>
      </c>
      <c r="E7919" s="104" t="s">
        <v>3706</v>
      </c>
      <c r="F7919" s="104"/>
      <c r="G7919" s="105" t="s">
        <v>117</v>
      </c>
      <c r="H7919" s="106" t="n">
        <v>1</v>
      </c>
      <c r="I7919" s="107" t="n">
        <f aca="false">L7919</f>
        <v>14.6</v>
      </c>
      <c r="J7919" s="107" t="n">
        <f aca="false">M7919</f>
        <v>14.6</v>
      </c>
      <c r="L7919" s="108" t="n">
        <f aca="false">TRUNC(N7919-N7919*$O$2,2)</f>
        <v>14.6</v>
      </c>
      <c r="M7919" s="108" t="n">
        <f aca="false">TRUNC(O7919-O7919*$O$2,2)</f>
        <v>14.6</v>
      </c>
      <c r="N7919" s="0" t="n">
        <v>18.71</v>
      </c>
      <c r="O7919" s="0" t="n">
        <v>18.71</v>
      </c>
    </row>
    <row r="7920" customFormat="false" ht="39.6" hidden="false" customHeight="true" outlineLevel="0" collapsed="false">
      <c r="A7920" s="109" t="s">
        <v>1567</v>
      </c>
      <c r="B7920" s="110" t="s">
        <v>3707</v>
      </c>
      <c r="C7920" s="109" t="s">
        <v>29</v>
      </c>
      <c r="D7920" s="109" t="s">
        <v>3708</v>
      </c>
      <c r="E7920" s="111" t="s">
        <v>1570</v>
      </c>
      <c r="F7920" s="111"/>
      <c r="G7920" s="112" t="s">
        <v>31</v>
      </c>
      <c r="H7920" s="113" t="n">
        <v>0.197</v>
      </c>
      <c r="I7920" s="114" t="n">
        <f aca="false">L7920</f>
        <v>23.53</v>
      </c>
      <c r="J7920" s="114" t="n">
        <f aca="false">M7920</f>
        <v>4.62</v>
      </c>
      <c r="L7920" s="108" t="n">
        <f aca="false">TRUNC(N7920-N7920*$O$2,2)</f>
        <v>23.53</v>
      </c>
      <c r="M7920" s="108" t="n">
        <f aca="false">TRUNC(O7920-O7920*$O$2,2)</f>
        <v>4.62</v>
      </c>
      <c r="N7920" s="0" t="n">
        <v>30.15</v>
      </c>
      <c r="O7920" s="0" t="n">
        <v>5.93</v>
      </c>
    </row>
    <row r="7921" customFormat="false" ht="39.6" hidden="false" customHeight="true" outlineLevel="0" collapsed="false">
      <c r="A7921" s="109" t="s">
        <v>1567</v>
      </c>
      <c r="B7921" s="110" t="s">
        <v>3711</v>
      </c>
      <c r="C7921" s="109" t="s">
        <v>29</v>
      </c>
      <c r="D7921" s="109" t="s">
        <v>3712</v>
      </c>
      <c r="E7921" s="111" t="s">
        <v>1570</v>
      </c>
      <c r="F7921" s="111"/>
      <c r="G7921" s="112" t="s">
        <v>31</v>
      </c>
      <c r="H7921" s="113" t="n">
        <v>0.197</v>
      </c>
      <c r="I7921" s="114" t="n">
        <f aca="false">L7921</f>
        <v>16.92</v>
      </c>
      <c r="J7921" s="114" t="n">
        <f aca="false">M7921</f>
        <v>3.33</v>
      </c>
      <c r="L7921" s="108" t="n">
        <f aca="false">TRUNC(N7921-N7921*$O$2,2)</f>
        <v>16.92</v>
      </c>
      <c r="M7921" s="108" t="n">
        <f aca="false">TRUNC(O7921-O7921*$O$2,2)</f>
        <v>3.33</v>
      </c>
      <c r="N7921" s="0" t="n">
        <v>21.68</v>
      </c>
      <c r="O7921" s="0" t="n">
        <v>4.27</v>
      </c>
    </row>
    <row r="7922" customFormat="false" ht="25.5" hidden="false" customHeight="false" outlineLevel="0" collapsed="false">
      <c r="A7922" s="122" t="s">
        <v>1578</v>
      </c>
      <c r="B7922" s="123" t="s">
        <v>3912</v>
      </c>
      <c r="C7922" s="122" t="s">
        <v>29</v>
      </c>
      <c r="D7922" s="122" t="s">
        <v>3913</v>
      </c>
      <c r="E7922" s="124" t="s">
        <v>1581</v>
      </c>
      <c r="F7922" s="124"/>
      <c r="G7922" s="125" t="s">
        <v>117</v>
      </c>
      <c r="H7922" s="126" t="n">
        <v>1.017</v>
      </c>
      <c r="I7922" s="127" t="n">
        <f aca="false">L7922</f>
        <v>6.53</v>
      </c>
      <c r="J7922" s="127" t="n">
        <f aca="false">M7922</f>
        <v>6.64</v>
      </c>
      <c r="L7922" s="108" t="n">
        <f aca="false">TRUNC(N7922-N7922*$O$2,2)</f>
        <v>6.53</v>
      </c>
      <c r="M7922" s="108" t="n">
        <f aca="false">TRUNC(O7922-O7922*$O$2,2)</f>
        <v>6.64</v>
      </c>
      <c r="N7922" s="0" t="n">
        <v>8.37</v>
      </c>
      <c r="O7922" s="0" t="n">
        <v>8.51</v>
      </c>
    </row>
    <row r="7923" customFormat="false" ht="12.75" hidden="false" customHeight="false" outlineLevel="0" collapsed="false">
      <c r="A7923" s="115"/>
      <c r="B7923" s="115"/>
      <c r="C7923" s="115"/>
      <c r="D7923" s="115"/>
      <c r="E7923" s="115"/>
      <c r="F7923" s="116"/>
      <c r="G7923" s="115"/>
      <c r="H7923" s="116"/>
      <c r="I7923" s="115"/>
      <c r="J7923" s="116"/>
      <c r="L7923" s="108"/>
      <c r="M7923" s="108" t="n">
        <f aca="false">TRUNC(O7923-O7923*$O$2,2)</f>
        <v>6.03</v>
      </c>
      <c r="N7923" s="0" t="s">
        <v>1574</v>
      </c>
      <c r="O7923" s="0" t="n">
        <v>7.73</v>
      </c>
    </row>
    <row r="7924" customFormat="false" ht="12.75" hidden="false" customHeight="false" outlineLevel="0" collapsed="false">
      <c r="A7924" s="115"/>
      <c r="B7924" s="115"/>
      <c r="C7924" s="115"/>
      <c r="D7924" s="115"/>
      <c r="E7924" s="115"/>
      <c r="F7924" s="116"/>
      <c r="G7924" s="115"/>
      <c r="H7924" s="117" t="s">
        <v>1575</v>
      </c>
      <c r="I7924" s="117"/>
      <c r="J7924" s="118" t="n">
        <f aca="false">M7924</f>
        <v>17.88</v>
      </c>
      <c r="L7924" s="108" t="n">
        <f aca="false">TRUNC(N7924-N7924*$O$2,2)</f>
        <v>0</v>
      </c>
      <c r="M7924" s="108" t="n">
        <f aca="false">TRUNC(O7924-O7924*$O$2,2)</f>
        <v>17.88</v>
      </c>
      <c r="N7924" s="0" t="n">
        <v>0</v>
      </c>
      <c r="O7924" s="0" t="n">
        <v>22.91</v>
      </c>
    </row>
    <row r="7925" customFormat="false" ht="13.5" hidden="false" customHeight="false" outlineLevel="0" collapsed="false">
      <c r="A7925" s="30"/>
      <c r="B7925" s="30"/>
      <c r="C7925" s="30"/>
      <c r="D7925" s="30"/>
      <c r="E7925" s="30"/>
      <c r="F7925" s="30"/>
      <c r="G7925" s="30"/>
      <c r="H7925" s="119"/>
      <c r="I7925" s="30"/>
      <c r="J7925" s="120"/>
      <c r="L7925" s="108"/>
      <c r="M7925" s="108" t="n">
        <f aca="false">TRUNC(O7925-O7925*$O$2,2)</f>
        <v>53.64</v>
      </c>
      <c r="N7925" s="0" t="s">
        <v>1576</v>
      </c>
      <c r="O7925" s="0" t="n">
        <v>68.73</v>
      </c>
    </row>
    <row r="7926" customFormat="false" ht="13.5" hidden="false" customHeight="false" outlineLevel="0" collapsed="false">
      <c r="A7926" s="121"/>
      <c r="B7926" s="121"/>
      <c r="C7926" s="121"/>
      <c r="D7926" s="121"/>
      <c r="E7926" s="121"/>
      <c r="F7926" s="121"/>
      <c r="G7926" s="121"/>
      <c r="H7926" s="121"/>
      <c r="I7926" s="121"/>
      <c r="J7926" s="121"/>
      <c r="L7926" s="108" t="n">
        <f aca="false">TRUNC(N7926-N7926*$O$2,2)</f>
        <v>0</v>
      </c>
      <c r="M7926" s="108" t="n">
        <f aca="false">TRUNC(O7926-O7926*$O$2,2)</f>
        <v>0</v>
      </c>
      <c r="N7926" s="0" t="n">
        <v>0</v>
      </c>
      <c r="O7926" s="0" t="n">
        <v>0</v>
      </c>
    </row>
    <row r="7927" customFormat="false" ht="15" hidden="false" customHeight="false" outlineLevel="0" collapsed="false">
      <c r="A7927" s="98" t="s">
        <v>1198</v>
      </c>
      <c r="B7927" s="99" t="s">
        <v>8</v>
      </c>
      <c r="C7927" s="98" t="s">
        <v>9</v>
      </c>
      <c r="D7927" s="98" t="s">
        <v>10</v>
      </c>
      <c r="E7927" s="100" t="s">
        <v>1565</v>
      </c>
      <c r="F7927" s="100"/>
      <c r="G7927" s="101" t="s">
        <v>11</v>
      </c>
      <c r="H7927" s="99" t="s">
        <v>12</v>
      </c>
      <c r="I7927" s="99" t="s">
        <v>13</v>
      </c>
      <c r="J7927" s="99" t="s">
        <v>15</v>
      </c>
      <c r="L7927" s="108"/>
      <c r="M7927" s="108"/>
    </row>
    <row r="7928" customFormat="false" ht="39.6" hidden="false" customHeight="true" outlineLevel="0" collapsed="false">
      <c r="A7928" s="102" t="s">
        <v>1566</v>
      </c>
      <c r="B7928" s="103" t="s">
        <v>1199</v>
      </c>
      <c r="C7928" s="102" t="s">
        <v>50</v>
      </c>
      <c r="D7928" s="102" t="s">
        <v>1200</v>
      </c>
      <c r="E7928" s="104" t="s">
        <v>2019</v>
      </c>
      <c r="F7928" s="104"/>
      <c r="G7928" s="105" t="s">
        <v>24</v>
      </c>
      <c r="H7928" s="106" t="n">
        <v>1</v>
      </c>
      <c r="I7928" s="107" t="n">
        <f aca="false">L7928</f>
        <v>301.04</v>
      </c>
      <c r="J7928" s="107" t="n">
        <f aca="false">M7928</f>
        <v>301.04</v>
      </c>
      <c r="L7928" s="108" t="n">
        <f aca="false">TRUNC(N7928-N7928*$O$2,2)</f>
        <v>301.04</v>
      </c>
      <c r="M7928" s="108" t="n">
        <f aca="false">TRUNC(O7928-O7928*$O$2,2)</f>
        <v>301.04</v>
      </c>
      <c r="N7928" s="0" t="n">
        <v>385.71</v>
      </c>
      <c r="O7928" s="0" t="n">
        <v>385.71</v>
      </c>
    </row>
    <row r="7929" customFormat="false" ht="15" hidden="false" customHeight="false" outlineLevel="0" collapsed="false">
      <c r="A7929" s="98"/>
      <c r="B7929" s="99" t="s">
        <v>8</v>
      </c>
      <c r="C7929" s="98" t="s">
        <v>9</v>
      </c>
      <c r="D7929" s="98" t="s">
        <v>10</v>
      </c>
      <c r="E7929" s="100" t="s">
        <v>1565</v>
      </c>
      <c r="F7929" s="100"/>
      <c r="G7929" s="101" t="s">
        <v>11</v>
      </c>
      <c r="H7929" s="99" t="s">
        <v>12</v>
      </c>
      <c r="I7929" s="99" t="s">
        <v>13</v>
      </c>
      <c r="J7929" s="99" t="s">
        <v>15</v>
      </c>
      <c r="L7929" s="108"/>
      <c r="M7929" s="108"/>
    </row>
    <row r="7930" customFormat="false" ht="38.25" hidden="false" customHeight="false" outlineLevel="0" collapsed="false">
      <c r="A7930" s="122" t="s">
        <v>1578</v>
      </c>
      <c r="B7930" s="123" t="n">
        <v>12141</v>
      </c>
      <c r="C7930" s="122" t="s">
        <v>50</v>
      </c>
      <c r="D7930" s="122" t="s">
        <v>1200</v>
      </c>
      <c r="E7930" s="124" t="s">
        <v>1581</v>
      </c>
      <c r="F7930" s="124"/>
      <c r="G7930" s="125" t="s">
        <v>24</v>
      </c>
      <c r="H7930" s="126" t="n">
        <v>1</v>
      </c>
      <c r="I7930" s="127" t="n">
        <f aca="false">L7930</f>
        <v>274.34</v>
      </c>
      <c r="J7930" s="127" t="n">
        <f aca="false">M7930</f>
        <v>274.34</v>
      </c>
      <c r="L7930" s="108" t="n">
        <f aca="false">TRUNC(N7930-N7930*$O$2,2)</f>
        <v>274.34</v>
      </c>
      <c r="M7930" s="108" t="n">
        <f aca="false">TRUNC(O7930-O7930*$O$2,2)</f>
        <v>274.34</v>
      </c>
      <c r="N7930" s="0" t="s">
        <v>3914</v>
      </c>
      <c r="O7930" s="0" t="s">
        <v>3914</v>
      </c>
    </row>
    <row r="7931" customFormat="false" ht="25.5" hidden="false" customHeight="false" outlineLevel="0" collapsed="false">
      <c r="A7931" s="109" t="s">
        <v>1566</v>
      </c>
      <c r="B7931" s="110" t="n">
        <v>10552</v>
      </c>
      <c r="C7931" s="109" t="s">
        <v>50</v>
      </c>
      <c r="D7931" s="109" t="s">
        <v>1734</v>
      </c>
      <c r="E7931" s="111" t="s">
        <v>1621</v>
      </c>
      <c r="F7931" s="111"/>
      <c r="G7931" s="112" t="s">
        <v>1610</v>
      </c>
      <c r="H7931" s="113" t="n">
        <v>1.5</v>
      </c>
      <c r="I7931" s="114" t="n">
        <f aca="false">L7931</f>
        <v>2.84</v>
      </c>
      <c r="J7931" s="114" t="n">
        <f aca="false">M7931</f>
        <v>4.26</v>
      </c>
      <c r="L7931" s="108" t="n">
        <f aca="false">TRUNC(N7931-N7931*$O$2,2)</f>
        <v>2.84</v>
      </c>
      <c r="M7931" s="108" t="n">
        <f aca="false">TRUNC(O7931-O7931*$O$2,2)</f>
        <v>4.26</v>
      </c>
      <c r="N7931" s="0" t="s">
        <v>1735</v>
      </c>
      <c r="O7931" s="0" t="s">
        <v>3915</v>
      </c>
    </row>
    <row r="7932" customFormat="false" ht="25.5" hidden="false" customHeight="false" outlineLevel="0" collapsed="false">
      <c r="A7932" s="122" t="s">
        <v>1578</v>
      </c>
      <c r="B7932" s="123" t="s">
        <v>1744</v>
      </c>
      <c r="C7932" s="122" t="s">
        <v>50</v>
      </c>
      <c r="D7932" s="122" t="s">
        <v>1745</v>
      </c>
      <c r="E7932" s="124" t="s">
        <v>1609</v>
      </c>
      <c r="F7932" s="124"/>
      <c r="G7932" s="125" t="s">
        <v>1610</v>
      </c>
      <c r="H7932" s="126" t="n">
        <v>1.5</v>
      </c>
      <c r="I7932" s="127" t="n">
        <f aca="false">L7932</f>
        <v>14.93</v>
      </c>
      <c r="J7932" s="127" t="n">
        <f aca="false">M7932</f>
        <v>22.39</v>
      </c>
      <c r="L7932" s="108" t="n">
        <f aca="false">TRUNC(N7932-N7932*$O$2,2)</f>
        <v>14.93</v>
      </c>
      <c r="M7932" s="108" t="n">
        <f aca="false">TRUNC(O7932-O7932*$O$2,2)</f>
        <v>22.39</v>
      </c>
      <c r="N7932" s="0" t="s">
        <v>1746</v>
      </c>
      <c r="O7932" s="0" t="s">
        <v>3916</v>
      </c>
    </row>
    <row r="7933" customFormat="false" ht="13.9" hidden="false" customHeight="true" outlineLevel="0" collapsed="false">
      <c r="A7933" s="134" t="s">
        <v>1630</v>
      </c>
      <c r="B7933" s="134"/>
      <c r="C7933" s="134"/>
      <c r="D7933" s="134"/>
      <c r="E7933" s="134"/>
      <c r="F7933" s="134"/>
      <c r="G7933" s="134"/>
      <c r="H7933" s="134"/>
      <c r="I7933" s="134"/>
      <c r="J7933" s="134"/>
      <c r="L7933" s="108" t="n">
        <f aca="false">TRUNC(N7933-N7933*$O$2,2)</f>
        <v>0</v>
      </c>
      <c r="M7933" s="108" t="n">
        <f aca="false">TRUNC(O7933-O7933*$O$2,2)</f>
        <v>0</v>
      </c>
      <c r="N7933" s="0" t="n">
        <v>0</v>
      </c>
      <c r="O7933" s="0" t="n">
        <v>0</v>
      </c>
    </row>
    <row r="7934" customFormat="false" ht="15" hidden="false" customHeight="false" outlineLevel="0" collapsed="false">
      <c r="A7934" s="98"/>
      <c r="B7934" s="99" t="s">
        <v>8</v>
      </c>
      <c r="C7934" s="98" t="s">
        <v>9</v>
      </c>
      <c r="D7934" s="98" t="s">
        <v>10</v>
      </c>
      <c r="E7934" s="100" t="s">
        <v>1565</v>
      </c>
      <c r="F7934" s="100"/>
      <c r="G7934" s="101" t="s">
        <v>11</v>
      </c>
      <c r="H7934" s="99" t="s">
        <v>12</v>
      </c>
      <c r="I7934" s="99" t="s">
        <v>13</v>
      </c>
      <c r="J7934" s="99" t="s">
        <v>15</v>
      </c>
      <c r="L7934" s="108"/>
      <c r="M7934" s="108"/>
    </row>
    <row r="7935" customFormat="false" ht="25.5" hidden="false" customHeight="false" outlineLevel="0" collapsed="false">
      <c r="A7935" s="122" t="s">
        <v>1578</v>
      </c>
      <c r="B7935" s="123" t="s">
        <v>1744</v>
      </c>
      <c r="C7935" s="122" t="s">
        <v>50</v>
      </c>
      <c r="D7935" s="122" t="s">
        <v>1745</v>
      </c>
      <c r="E7935" s="124" t="s">
        <v>1609</v>
      </c>
      <c r="F7935" s="124"/>
      <c r="G7935" s="125" t="s">
        <v>1610</v>
      </c>
      <c r="H7935" s="126" t="n">
        <v>1.5</v>
      </c>
      <c r="I7935" s="127" t="n">
        <f aca="false">L7935</f>
        <v>14.93</v>
      </c>
      <c r="J7935" s="127" t="n">
        <f aca="false">M7935</f>
        <v>22.39</v>
      </c>
      <c r="L7935" s="108" t="n">
        <f aca="false">TRUNC(N7935-N7935*$O$2,2)</f>
        <v>14.93</v>
      </c>
      <c r="M7935" s="108" t="n">
        <f aca="false">TRUNC(O7935-O7935*$O$2,2)</f>
        <v>22.39</v>
      </c>
      <c r="N7935" s="0" t="s">
        <v>1746</v>
      </c>
      <c r="O7935" s="0" t="s">
        <v>3916</v>
      </c>
    </row>
    <row r="7936" customFormat="false" ht="12.75" hidden="false" customHeight="false" outlineLevel="0" collapsed="false">
      <c r="A7936" s="122" t="s">
        <v>1578</v>
      </c>
      <c r="B7936" s="123" t="n">
        <v>11240</v>
      </c>
      <c r="C7936" s="122" t="s">
        <v>50</v>
      </c>
      <c r="D7936" s="122" t="s">
        <v>1782</v>
      </c>
      <c r="E7936" s="124" t="s">
        <v>1581</v>
      </c>
      <c r="F7936" s="124"/>
      <c r="G7936" s="125" t="s">
        <v>24</v>
      </c>
      <c r="H7936" s="126" t="n">
        <v>0.0003</v>
      </c>
      <c r="I7936" s="127" t="n">
        <f aca="false">L7936</f>
        <v>37.22</v>
      </c>
      <c r="J7936" s="127" t="n">
        <f aca="false">M7936</f>
        <v>0</v>
      </c>
      <c r="L7936" s="108" t="n">
        <f aca="false">TRUNC(N7936-N7936*$O$2,2)</f>
        <v>37.22</v>
      </c>
      <c r="M7936" s="108" t="n">
        <f aca="false">TRUNC(O7936-O7936*$O$2,2)</f>
        <v>0</v>
      </c>
      <c r="N7936" s="0" t="s">
        <v>1783</v>
      </c>
      <c r="O7936" s="0" t="s">
        <v>1644</v>
      </c>
    </row>
    <row r="7937" customFormat="false" ht="25.5" hidden="false" customHeight="false" outlineLevel="0" collapsed="false">
      <c r="A7937" s="122" t="s">
        <v>1578</v>
      </c>
      <c r="B7937" s="123" t="s">
        <v>1631</v>
      </c>
      <c r="C7937" s="122" t="s">
        <v>50</v>
      </c>
      <c r="D7937" s="122" t="s">
        <v>1632</v>
      </c>
      <c r="E7937" s="124" t="s">
        <v>1581</v>
      </c>
      <c r="F7937" s="124"/>
      <c r="G7937" s="125" t="s">
        <v>1633</v>
      </c>
      <c r="H7937" s="126" t="n">
        <v>0.00345</v>
      </c>
      <c r="I7937" s="127" t="n">
        <f aca="false">L7937</f>
        <v>9.48</v>
      </c>
      <c r="J7937" s="127" t="n">
        <f aca="false">M7937</f>
        <v>0.03</v>
      </c>
      <c r="L7937" s="108" t="n">
        <f aca="false">TRUNC(N7937-N7937*$O$2,2)</f>
        <v>9.48</v>
      </c>
      <c r="M7937" s="108" t="n">
        <f aca="false">TRUNC(O7937-O7937*$O$2,2)</f>
        <v>0.03</v>
      </c>
      <c r="N7937" s="0" t="s">
        <v>1634</v>
      </c>
      <c r="O7937" s="0" t="s">
        <v>1788</v>
      </c>
    </row>
    <row r="7938" customFormat="false" ht="12.75" hidden="false" customHeight="false" outlineLevel="0" collapsed="false">
      <c r="A7938" s="122" t="s">
        <v>1578</v>
      </c>
      <c r="B7938" s="123" t="n">
        <v>1651</v>
      </c>
      <c r="C7938" s="122" t="s">
        <v>50</v>
      </c>
      <c r="D7938" s="122" t="s">
        <v>1638</v>
      </c>
      <c r="E7938" s="124" t="s">
        <v>1581</v>
      </c>
      <c r="F7938" s="124"/>
      <c r="G7938" s="125" t="s">
        <v>1639</v>
      </c>
      <c r="H7938" s="126" t="n">
        <v>0.0012</v>
      </c>
      <c r="I7938" s="127" t="n">
        <f aca="false">L7938</f>
        <v>4.95</v>
      </c>
      <c r="J7938" s="127" t="n">
        <f aca="false">M7938</f>
        <v>0</v>
      </c>
      <c r="L7938" s="108" t="n">
        <f aca="false">TRUNC(N7938-N7938*$O$2,2)</f>
        <v>4.95</v>
      </c>
      <c r="M7938" s="108" t="n">
        <f aca="false">TRUNC(O7938-O7938*$O$2,2)</f>
        <v>0</v>
      </c>
      <c r="N7938" s="0" t="s">
        <v>1640</v>
      </c>
      <c r="O7938" s="0" t="s">
        <v>1635</v>
      </c>
    </row>
    <row r="7939" customFormat="false" ht="38.25" hidden="false" customHeight="false" outlineLevel="0" collapsed="false">
      <c r="A7939" s="122" t="s">
        <v>1578</v>
      </c>
      <c r="B7939" s="123" t="n">
        <v>12141</v>
      </c>
      <c r="C7939" s="122" t="s">
        <v>50</v>
      </c>
      <c r="D7939" s="122" t="s">
        <v>1200</v>
      </c>
      <c r="E7939" s="124" t="s">
        <v>1581</v>
      </c>
      <c r="F7939" s="124"/>
      <c r="G7939" s="125" t="s">
        <v>24</v>
      </c>
      <c r="H7939" s="126" t="n">
        <v>1</v>
      </c>
      <c r="I7939" s="127" t="n">
        <f aca="false">L7939</f>
        <v>274.34</v>
      </c>
      <c r="J7939" s="127" t="n">
        <f aca="false">M7939</f>
        <v>274.34</v>
      </c>
      <c r="L7939" s="108" t="n">
        <f aca="false">TRUNC(N7939-N7939*$O$2,2)</f>
        <v>274.34</v>
      </c>
      <c r="M7939" s="108" t="n">
        <f aca="false">TRUNC(O7939-O7939*$O$2,2)</f>
        <v>274.34</v>
      </c>
      <c r="N7939" s="0" t="s">
        <v>3914</v>
      </c>
      <c r="O7939" s="0" t="s">
        <v>3914</v>
      </c>
    </row>
    <row r="7940" customFormat="false" ht="12.75" hidden="false" customHeight="false" outlineLevel="0" collapsed="false">
      <c r="A7940" s="122" t="s">
        <v>1578</v>
      </c>
      <c r="B7940" s="123" t="n">
        <v>10517</v>
      </c>
      <c r="C7940" s="122" t="s">
        <v>50</v>
      </c>
      <c r="D7940" s="122" t="s">
        <v>1669</v>
      </c>
      <c r="E7940" s="124" t="s">
        <v>1642</v>
      </c>
      <c r="F7940" s="124"/>
      <c r="G7940" s="125" t="s">
        <v>1670</v>
      </c>
      <c r="H7940" s="126" t="n">
        <v>0.0006</v>
      </c>
      <c r="I7940" s="127" t="n">
        <f aca="false">L7940</f>
        <v>234.15</v>
      </c>
      <c r="J7940" s="127" t="n">
        <f aca="false">M7940</f>
        <v>0.14</v>
      </c>
      <c r="L7940" s="108" t="n">
        <f aca="false">TRUNC(N7940-N7940*$O$2,2)</f>
        <v>234.15</v>
      </c>
      <c r="M7940" s="108" t="n">
        <f aca="false">TRUNC(O7940-O7940*$O$2,2)</f>
        <v>0.14</v>
      </c>
      <c r="N7940" s="0" t="s">
        <v>1671</v>
      </c>
      <c r="O7940" s="0" t="s">
        <v>2597</v>
      </c>
    </row>
    <row r="7941" customFormat="false" ht="12.75" hidden="false" customHeight="false" outlineLevel="0" collapsed="false">
      <c r="A7941" s="122" t="s">
        <v>1578</v>
      </c>
      <c r="B7941" s="123" t="n">
        <v>10596</v>
      </c>
      <c r="C7941" s="122" t="s">
        <v>50</v>
      </c>
      <c r="D7941" s="122" t="s">
        <v>1672</v>
      </c>
      <c r="E7941" s="124" t="s">
        <v>1581</v>
      </c>
      <c r="F7941" s="124"/>
      <c r="G7941" s="125" t="s">
        <v>24</v>
      </c>
      <c r="H7941" s="126" t="n">
        <v>0.00675</v>
      </c>
      <c r="I7941" s="127" t="n">
        <f aca="false">L7941</f>
        <v>3.82</v>
      </c>
      <c r="J7941" s="127" t="n">
        <f aca="false">M7941</f>
        <v>0.02</v>
      </c>
      <c r="L7941" s="108" t="n">
        <f aca="false">TRUNC(N7941-N7941*$O$2,2)</f>
        <v>3.82</v>
      </c>
      <c r="M7941" s="108" t="n">
        <f aca="false">TRUNC(O7941-O7941*$O$2,2)</f>
        <v>0.02</v>
      </c>
      <c r="N7941" s="0" t="s">
        <v>1673</v>
      </c>
      <c r="O7941" s="0" t="s">
        <v>1893</v>
      </c>
    </row>
    <row r="7942" customFormat="false" ht="12.75" hidden="false" customHeight="false" outlineLevel="0" collapsed="false">
      <c r="A7942" s="122" t="s">
        <v>1578</v>
      </c>
      <c r="B7942" s="123" t="n">
        <v>10599</v>
      </c>
      <c r="C7942" s="122" t="s">
        <v>50</v>
      </c>
      <c r="D7942" s="122" t="s">
        <v>1648</v>
      </c>
      <c r="E7942" s="124" t="s">
        <v>1581</v>
      </c>
      <c r="F7942" s="124"/>
      <c r="G7942" s="125" t="s">
        <v>24</v>
      </c>
      <c r="H7942" s="126" t="n">
        <v>0.0027</v>
      </c>
      <c r="I7942" s="127" t="n">
        <f aca="false">L7942</f>
        <v>14.04</v>
      </c>
      <c r="J7942" s="127" t="n">
        <f aca="false">M7942</f>
        <v>0.03</v>
      </c>
      <c r="L7942" s="108" t="n">
        <f aca="false">TRUNC(N7942-N7942*$O$2,2)</f>
        <v>14.04</v>
      </c>
      <c r="M7942" s="108" t="n">
        <f aca="false">TRUNC(O7942-O7942*$O$2,2)</f>
        <v>0.03</v>
      </c>
      <c r="N7942" s="0" t="s">
        <v>1649</v>
      </c>
      <c r="O7942" s="0" t="s">
        <v>1788</v>
      </c>
    </row>
    <row r="7943" customFormat="false" ht="25.5" hidden="false" customHeight="false" outlineLevel="0" collapsed="false">
      <c r="A7943" s="122" t="s">
        <v>1578</v>
      </c>
      <c r="B7943" s="123" t="s">
        <v>1654</v>
      </c>
      <c r="C7943" s="122" t="s">
        <v>50</v>
      </c>
      <c r="D7943" s="122" t="s">
        <v>1655</v>
      </c>
      <c r="E7943" s="124" t="s">
        <v>1581</v>
      </c>
      <c r="F7943" s="124"/>
      <c r="G7943" s="125" t="s">
        <v>24</v>
      </c>
      <c r="H7943" s="126" t="n">
        <v>0.0009</v>
      </c>
      <c r="I7943" s="127" t="n">
        <f aca="false">L7943</f>
        <v>10.53</v>
      </c>
      <c r="J7943" s="127" t="n">
        <f aca="false">M7943</f>
        <v>0</v>
      </c>
      <c r="L7943" s="108" t="n">
        <f aca="false">TRUNC(N7943-N7943*$O$2,2)</f>
        <v>10.53</v>
      </c>
      <c r="M7943" s="108" t="n">
        <f aca="false">TRUNC(O7943-O7943*$O$2,2)</f>
        <v>0</v>
      </c>
      <c r="N7943" s="0" t="s">
        <v>1656</v>
      </c>
      <c r="O7943" s="0" t="s">
        <v>1644</v>
      </c>
    </row>
    <row r="7944" customFormat="false" ht="25.5" hidden="false" customHeight="false" outlineLevel="0" collapsed="false">
      <c r="A7944" s="122" t="s">
        <v>1578</v>
      </c>
      <c r="B7944" s="123" t="s">
        <v>1659</v>
      </c>
      <c r="C7944" s="122" t="s">
        <v>50</v>
      </c>
      <c r="D7944" s="122" t="s">
        <v>1660</v>
      </c>
      <c r="E7944" s="124" t="s">
        <v>1581</v>
      </c>
      <c r="F7944" s="124"/>
      <c r="G7944" s="125" t="s">
        <v>1633</v>
      </c>
      <c r="H7944" s="126" t="n">
        <v>0.00105</v>
      </c>
      <c r="I7944" s="127" t="n">
        <f aca="false">L7944</f>
        <v>50.57</v>
      </c>
      <c r="J7944" s="127" t="n">
        <f aca="false">M7944</f>
        <v>0.04</v>
      </c>
      <c r="L7944" s="108" t="n">
        <f aca="false">TRUNC(N7944-N7944*$O$2,2)</f>
        <v>50.57</v>
      </c>
      <c r="M7944" s="108" t="n">
        <f aca="false">TRUNC(O7944-O7944*$O$2,2)</f>
        <v>0.04</v>
      </c>
      <c r="N7944" s="0" t="s">
        <v>1661</v>
      </c>
      <c r="O7944" s="0" t="s">
        <v>1775</v>
      </c>
    </row>
    <row r="7945" customFormat="false" ht="12.75" hidden="false" customHeight="false" outlineLevel="0" collapsed="false">
      <c r="A7945" s="122" t="s">
        <v>1578</v>
      </c>
      <c r="B7945" s="123" t="n">
        <v>10579</v>
      </c>
      <c r="C7945" s="122" t="s">
        <v>50</v>
      </c>
      <c r="D7945" s="122" t="s">
        <v>1818</v>
      </c>
      <c r="E7945" s="124" t="s">
        <v>1581</v>
      </c>
      <c r="F7945" s="124"/>
      <c r="G7945" s="125" t="s">
        <v>24</v>
      </c>
      <c r="H7945" s="126" t="n">
        <v>0.0003</v>
      </c>
      <c r="I7945" s="127" t="n">
        <f aca="false">L7945</f>
        <v>20.98</v>
      </c>
      <c r="J7945" s="127" t="n">
        <f aca="false">M7945</f>
        <v>0</v>
      </c>
      <c r="L7945" s="108" t="n">
        <f aca="false">TRUNC(N7945-N7945*$O$2,2)</f>
        <v>20.98</v>
      </c>
      <c r="M7945" s="108" t="n">
        <f aca="false">TRUNC(O7945-O7945*$O$2,2)</f>
        <v>0</v>
      </c>
      <c r="N7945" s="0" t="s">
        <v>1819</v>
      </c>
      <c r="O7945" s="0" t="s">
        <v>1635</v>
      </c>
    </row>
    <row r="7946" customFormat="false" ht="12.75" hidden="false" customHeight="false" outlineLevel="0" collapsed="false">
      <c r="A7946" s="122" t="s">
        <v>1578</v>
      </c>
      <c r="B7946" s="123" t="n">
        <v>2378</v>
      </c>
      <c r="C7946" s="122" t="s">
        <v>50</v>
      </c>
      <c r="D7946" s="122" t="s">
        <v>1657</v>
      </c>
      <c r="E7946" s="124" t="s">
        <v>1581</v>
      </c>
      <c r="F7946" s="124"/>
      <c r="G7946" s="125" t="s">
        <v>24</v>
      </c>
      <c r="H7946" s="126" t="n">
        <v>0.0981</v>
      </c>
      <c r="I7946" s="127" t="n">
        <f aca="false">L7946</f>
        <v>3.51</v>
      </c>
      <c r="J7946" s="127" t="n">
        <f aca="false">M7946</f>
        <v>0.34</v>
      </c>
      <c r="L7946" s="108" t="n">
        <f aca="false">TRUNC(N7946-N7946*$O$2,2)</f>
        <v>3.51</v>
      </c>
      <c r="M7946" s="108" t="n">
        <f aca="false">TRUNC(O7946-O7946*$O$2,2)</f>
        <v>0.34</v>
      </c>
      <c r="N7946" s="0" t="s">
        <v>1658</v>
      </c>
      <c r="O7946" s="0" t="s">
        <v>2280</v>
      </c>
    </row>
    <row r="7947" customFormat="false" ht="25.5" hidden="false" customHeight="false" outlineLevel="0" collapsed="false">
      <c r="A7947" s="122" t="s">
        <v>1578</v>
      </c>
      <c r="B7947" s="123" t="s">
        <v>1664</v>
      </c>
      <c r="C7947" s="122" t="s">
        <v>50</v>
      </c>
      <c r="D7947" s="122" t="s">
        <v>1665</v>
      </c>
      <c r="E7947" s="124" t="s">
        <v>1581</v>
      </c>
      <c r="F7947" s="124"/>
      <c r="G7947" s="125" t="s">
        <v>24</v>
      </c>
      <c r="H7947" s="126" t="n">
        <v>0.0003</v>
      </c>
      <c r="I7947" s="127" t="n">
        <f aca="false">L7947</f>
        <v>13.69</v>
      </c>
      <c r="J7947" s="127" t="n">
        <f aca="false">M7947</f>
        <v>0</v>
      </c>
      <c r="L7947" s="108" t="n">
        <f aca="false">TRUNC(N7947-N7947*$O$2,2)</f>
        <v>13.69</v>
      </c>
      <c r="M7947" s="108" t="n">
        <f aca="false">TRUNC(O7947-O7947*$O$2,2)</f>
        <v>0</v>
      </c>
      <c r="N7947" s="0" t="s">
        <v>1666</v>
      </c>
      <c r="O7947" s="0" t="s">
        <v>1635</v>
      </c>
    </row>
    <row r="7948" customFormat="false" ht="12.75" hidden="false" customHeight="false" outlineLevel="0" collapsed="false">
      <c r="A7948" s="122" t="s">
        <v>1578</v>
      </c>
      <c r="B7948" s="123" t="n">
        <v>10492</v>
      </c>
      <c r="C7948" s="122" t="s">
        <v>50</v>
      </c>
      <c r="D7948" s="122" t="s">
        <v>1662</v>
      </c>
      <c r="E7948" s="124" t="s">
        <v>1581</v>
      </c>
      <c r="F7948" s="124"/>
      <c r="G7948" s="125" t="s">
        <v>24</v>
      </c>
      <c r="H7948" s="126" t="n">
        <v>0.00675</v>
      </c>
      <c r="I7948" s="127" t="n">
        <f aca="false">L7948</f>
        <v>148.29</v>
      </c>
      <c r="J7948" s="127" t="n">
        <f aca="false">M7948</f>
        <v>0.99</v>
      </c>
      <c r="L7948" s="108" t="n">
        <f aca="false">TRUNC(N7948-N7948*$O$2,2)</f>
        <v>148.29</v>
      </c>
      <c r="M7948" s="108" t="n">
        <f aca="false">TRUNC(O7948-O7948*$O$2,2)</f>
        <v>0.99</v>
      </c>
      <c r="N7948" s="0" t="s">
        <v>1663</v>
      </c>
      <c r="O7948" s="0" t="s">
        <v>2813</v>
      </c>
    </row>
    <row r="7949" customFormat="false" ht="12.75" hidden="false" customHeight="false" outlineLevel="0" collapsed="false">
      <c r="A7949" s="122" t="s">
        <v>1578</v>
      </c>
      <c r="B7949" s="123" t="n">
        <v>11242</v>
      </c>
      <c r="C7949" s="122" t="s">
        <v>50</v>
      </c>
      <c r="D7949" s="122" t="s">
        <v>1829</v>
      </c>
      <c r="E7949" s="124" t="s">
        <v>1581</v>
      </c>
      <c r="F7949" s="124"/>
      <c r="G7949" s="125" t="s">
        <v>24</v>
      </c>
      <c r="H7949" s="126" t="n">
        <v>0.00015</v>
      </c>
      <c r="I7949" s="127" t="n">
        <f aca="false">L7949</f>
        <v>26.53</v>
      </c>
      <c r="J7949" s="127" t="n">
        <f aca="false">M7949</f>
        <v>0</v>
      </c>
      <c r="L7949" s="108" t="n">
        <f aca="false">TRUNC(N7949-N7949*$O$2,2)</f>
        <v>26.53</v>
      </c>
      <c r="M7949" s="108" t="n">
        <f aca="false">TRUNC(O7949-O7949*$O$2,2)</f>
        <v>0</v>
      </c>
      <c r="N7949" s="0" t="s">
        <v>1830</v>
      </c>
      <c r="O7949" s="0" t="s">
        <v>1635</v>
      </c>
    </row>
    <row r="7950" customFormat="false" ht="12.75" hidden="false" customHeight="false" outlineLevel="0" collapsed="false">
      <c r="A7950" s="122" t="s">
        <v>1578</v>
      </c>
      <c r="B7950" s="123" t="n">
        <v>11241</v>
      </c>
      <c r="C7950" s="122" t="s">
        <v>50</v>
      </c>
      <c r="D7950" s="122" t="s">
        <v>1836</v>
      </c>
      <c r="E7950" s="124" t="s">
        <v>1581</v>
      </c>
      <c r="F7950" s="124"/>
      <c r="G7950" s="125" t="s">
        <v>24</v>
      </c>
      <c r="H7950" s="126" t="n">
        <v>0.0003</v>
      </c>
      <c r="I7950" s="127" t="n">
        <f aca="false">L7950</f>
        <v>127.22</v>
      </c>
      <c r="J7950" s="127" t="n">
        <f aca="false">M7950</f>
        <v>0.03</v>
      </c>
      <c r="L7950" s="108" t="n">
        <f aca="false">TRUNC(N7950-N7950*$O$2,2)</f>
        <v>127.22</v>
      </c>
      <c r="M7950" s="108" t="n">
        <f aca="false">TRUNC(O7950-O7950*$O$2,2)</f>
        <v>0.03</v>
      </c>
      <c r="N7950" s="0" t="s">
        <v>1837</v>
      </c>
      <c r="O7950" s="0" t="s">
        <v>1788</v>
      </c>
    </row>
    <row r="7951" customFormat="false" ht="12.75" hidden="false" customHeight="false" outlineLevel="0" collapsed="false">
      <c r="A7951" s="122" t="s">
        <v>1578</v>
      </c>
      <c r="B7951" s="123" t="n">
        <v>941</v>
      </c>
      <c r="C7951" s="122" t="s">
        <v>50</v>
      </c>
      <c r="D7951" s="122" t="s">
        <v>1652</v>
      </c>
      <c r="E7951" s="124" t="s">
        <v>1581</v>
      </c>
      <c r="F7951" s="124"/>
      <c r="G7951" s="125" t="s">
        <v>24</v>
      </c>
      <c r="H7951" s="126" t="n">
        <v>0.00225</v>
      </c>
      <c r="I7951" s="127" t="n">
        <f aca="false">L7951</f>
        <v>148.56</v>
      </c>
      <c r="J7951" s="127" t="n">
        <f aca="false">M7951</f>
        <v>0.32</v>
      </c>
      <c r="L7951" s="108" t="n">
        <f aca="false">TRUNC(N7951-N7951*$O$2,2)</f>
        <v>148.56</v>
      </c>
      <c r="M7951" s="108" t="n">
        <f aca="false">TRUNC(O7951-O7951*$O$2,2)</f>
        <v>0.32</v>
      </c>
      <c r="N7951" s="0" t="s">
        <v>1653</v>
      </c>
      <c r="O7951" s="0" t="s">
        <v>3476</v>
      </c>
    </row>
    <row r="7952" customFormat="false" ht="12.75" hidden="false" customHeight="false" outlineLevel="0" collapsed="false">
      <c r="A7952" s="122" t="s">
        <v>1578</v>
      </c>
      <c r="B7952" s="123" t="n">
        <v>158</v>
      </c>
      <c r="C7952" s="122" t="s">
        <v>50</v>
      </c>
      <c r="D7952" s="122" t="s">
        <v>1676</v>
      </c>
      <c r="E7952" s="124" t="s">
        <v>1581</v>
      </c>
      <c r="F7952" s="124"/>
      <c r="G7952" s="125" t="s">
        <v>24</v>
      </c>
      <c r="H7952" s="126" t="n">
        <v>0.1527</v>
      </c>
      <c r="I7952" s="127" t="n">
        <f aca="false">L7952</f>
        <v>10.92</v>
      </c>
      <c r="J7952" s="127" t="n">
        <f aca="false">M7952</f>
        <v>1.66</v>
      </c>
      <c r="L7952" s="108" t="n">
        <f aca="false">TRUNC(N7952-N7952*$O$2,2)</f>
        <v>10.92</v>
      </c>
      <c r="M7952" s="108" t="n">
        <f aca="false">TRUNC(O7952-O7952*$O$2,2)</f>
        <v>1.66</v>
      </c>
      <c r="N7952" s="0" t="s">
        <v>1677</v>
      </c>
      <c r="O7952" s="0" t="s">
        <v>1864</v>
      </c>
    </row>
    <row r="7953" customFormat="false" ht="12.75" hidden="false" customHeight="false" outlineLevel="0" collapsed="false">
      <c r="A7953" s="122" t="s">
        <v>1578</v>
      </c>
      <c r="B7953" s="123" t="n">
        <v>10362</v>
      </c>
      <c r="C7953" s="122" t="s">
        <v>50</v>
      </c>
      <c r="D7953" s="122" t="s">
        <v>1674</v>
      </c>
      <c r="E7953" s="124" t="s">
        <v>1642</v>
      </c>
      <c r="F7953" s="124"/>
      <c r="G7953" s="125" t="s">
        <v>24</v>
      </c>
      <c r="H7953" s="126" t="n">
        <v>0.00675</v>
      </c>
      <c r="I7953" s="127" t="n">
        <f aca="false">L7953</f>
        <v>9.78</v>
      </c>
      <c r="J7953" s="127" t="n">
        <f aca="false">M7953</f>
        <v>0.06</v>
      </c>
      <c r="L7953" s="108" t="n">
        <f aca="false">TRUNC(N7953-N7953*$O$2,2)</f>
        <v>9.78</v>
      </c>
      <c r="M7953" s="108" t="n">
        <f aca="false">TRUNC(O7953-O7953*$O$2,2)</f>
        <v>0.06</v>
      </c>
      <c r="N7953" s="0" t="s">
        <v>1675</v>
      </c>
      <c r="O7953" s="0" t="s">
        <v>1937</v>
      </c>
    </row>
    <row r="7954" customFormat="false" ht="25.5" hidden="false" customHeight="false" outlineLevel="0" collapsed="false">
      <c r="A7954" s="122" t="s">
        <v>1578</v>
      </c>
      <c r="B7954" s="123" t="n">
        <v>10761</v>
      </c>
      <c r="C7954" s="122" t="s">
        <v>50</v>
      </c>
      <c r="D7954" s="122" t="s">
        <v>1641</v>
      </c>
      <c r="E7954" s="124" t="s">
        <v>1642</v>
      </c>
      <c r="F7954" s="124"/>
      <c r="G7954" s="125" t="s">
        <v>24</v>
      </c>
      <c r="H7954" s="126" t="n">
        <v>0.1527</v>
      </c>
      <c r="I7954" s="127" t="n">
        <f aca="false">L7954</f>
        <v>3.9</v>
      </c>
      <c r="J7954" s="127" t="n">
        <f aca="false">M7954</f>
        <v>0.59</v>
      </c>
      <c r="L7954" s="108" t="n">
        <f aca="false">TRUNC(N7954-N7954*$O$2,2)</f>
        <v>3.9</v>
      </c>
      <c r="M7954" s="108" t="n">
        <f aca="false">TRUNC(O7954-O7954*$O$2,2)</f>
        <v>0.59</v>
      </c>
      <c r="N7954" s="0" t="s">
        <v>1643</v>
      </c>
      <c r="O7954" s="0" t="s">
        <v>2814</v>
      </c>
    </row>
    <row r="7955" customFormat="false" ht="12.75" hidden="false" customHeight="false" outlineLevel="0" collapsed="false">
      <c r="A7955" s="115"/>
      <c r="B7955" s="115"/>
      <c r="C7955" s="115"/>
      <c r="D7955" s="115"/>
      <c r="E7955" s="115"/>
      <c r="F7955" s="116"/>
      <c r="G7955" s="115"/>
      <c r="H7955" s="116"/>
      <c r="I7955" s="115"/>
      <c r="J7955" s="116"/>
      <c r="L7955" s="108"/>
      <c r="M7955" s="108" t="n">
        <f aca="false">TRUNC(O7955-O7955*$O$2,2)</f>
        <v>22.39</v>
      </c>
      <c r="N7955" s="0" t="s">
        <v>1574</v>
      </c>
      <c r="O7955" s="0" t="n">
        <v>28.69</v>
      </c>
    </row>
    <row r="7956" customFormat="false" ht="12.75" hidden="false" customHeight="false" outlineLevel="0" collapsed="false">
      <c r="A7956" s="115"/>
      <c r="B7956" s="115"/>
      <c r="C7956" s="115"/>
      <c r="D7956" s="115"/>
      <c r="E7956" s="115"/>
      <c r="F7956" s="116"/>
      <c r="G7956" s="115"/>
      <c r="H7956" s="117" t="s">
        <v>1575</v>
      </c>
      <c r="I7956" s="117"/>
      <c r="J7956" s="118" t="n">
        <f aca="false">M7956</f>
        <v>368.68</v>
      </c>
      <c r="L7956" s="108" t="n">
        <f aca="false">TRUNC(N7956-N7956*$O$2,2)</f>
        <v>0</v>
      </c>
      <c r="M7956" s="108" t="n">
        <f aca="false">TRUNC(O7956-O7956*$O$2,2)</f>
        <v>368.68</v>
      </c>
      <c r="N7956" s="0" t="n">
        <v>0</v>
      </c>
      <c r="O7956" s="0" t="n">
        <v>472.37</v>
      </c>
    </row>
    <row r="7957" customFormat="false" ht="13.5" hidden="false" customHeight="false" outlineLevel="0" collapsed="false">
      <c r="A7957" s="30"/>
      <c r="B7957" s="30"/>
      <c r="C7957" s="30"/>
      <c r="D7957" s="30"/>
      <c r="E7957" s="30"/>
      <c r="F7957" s="30"/>
      <c r="G7957" s="30"/>
      <c r="H7957" s="119"/>
      <c r="I7957" s="30"/>
      <c r="J7957" s="120"/>
      <c r="L7957" s="108"/>
      <c r="M7957" s="108" t="n">
        <f aca="false">TRUNC(O7957-O7957*$O$2,2)</f>
        <v>368.68</v>
      </c>
      <c r="N7957" s="0" t="s">
        <v>1576</v>
      </c>
      <c r="O7957" s="0" t="n">
        <v>472.37</v>
      </c>
    </row>
    <row r="7958" customFormat="false" ht="13.5" hidden="false" customHeight="false" outlineLevel="0" collapsed="false">
      <c r="A7958" s="121"/>
      <c r="B7958" s="121"/>
      <c r="C7958" s="121"/>
      <c r="D7958" s="121"/>
      <c r="E7958" s="121"/>
      <c r="F7958" s="121"/>
      <c r="G7958" s="121"/>
      <c r="H7958" s="121"/>
      <c r="I7958" s="121"/>
      <c r="J7958" s="121"/>
      <c r="L7958" s="108" t="n">
        <f aca="false">TRUNC(N7958-N7958*$O$2,2)</f>
        <v>0</v>
      </c>
      <c r="M7958" s="108" t="n">
        <f aca="false">TRUNC(O7958-O7958*$O$2,2)</f>
        <v>0</v>
      </c>
      <c r="N7958" s="0" t="n">
        <v>0</v>
      </c>
      <c r="O7958" s="0" t="n">
        <v>0</v>
      </c>
    </row>
    <row r="7959" customFormat="false" ht="15" hidden="false" customHeight="false" outlineLevel="0" collapsed="false">
      <c r="A7959" s="98" t="s">
        <v>1201</v>
      </c>
      <c r="B7959" s="99" t="s">
        <v>8</v>
      </c>
      <c r="C7959" s="98" t="s">
        <v>9</v>
      </c>
      <c r="D7959" s="98" t="s">
        <v>10</v>
      </c>
      <c r="E7959" s="100" t="s">
        <v>1565</v>
      </c>
      <c r="F7959" s="100"/>
      <c r="G7959" s="101" t="s">
        <v>11</v>
      </c>
      <c r="H7959" s="99" t="s">
        <v>12</v>
      </c>
      <c r="I7959" s="99" t="s">
        <v>13</v>
      </c>
      <c r="J7959" s="99" t="s">
        <v>15</v>
      </c>
      <c r="L7959" s="108"/>
      <c r="M7959" s="108"/>
    </row>
    <row r="7960" customFormat="false" ht="26.45" hidden="false" customHeight="true" outlineLevel="0" collapsed="false">
      <c r="A7960" s="102" t="s">
        <v>1566</v>
      </c>
      <c r="B7960" s="103" t="s">
        <v>1202</v>
      </c>
      <c r="C7960" s="102" t="s">
        <v>50</v>
      </c>
      <c r="D7960" s="102" t="s">
        <v>1203</v>
      </c>
      <c r="E7960" s="104" t="s">
        <v>3766</v>
      </c>
      <c r="F7960" s="104"/>
      <c r="G7960" s="105" t="s">
        <v>24</v>
      </c>
      <c r="H7960" s="106" t="n">
        <v>1</v>
      </c>
      <c r="I7960" s="107" t="n">
        <f aca="false">L7960</f>
        <v>66.69</v>
      </c>
      <c r="J7960" s="107" t="n">
        <f aca="false">M7960</f>
        <v>66.69</v>
      </c>
      <c r="L7960" s="108" t="n">
        <f aca="false">TRUNC(N7960-N7960*$O$2,2)</f>
        <v>66.69</v>
      </c>
      <c r="M7960" s="108" t="n">
        <f aca="false">TRUNC(O7960-O7960*$O$2,2)</f>
        <v>66.69</v>
      </c>
      <c r="N7960" s="0" t="n">
        <v>85.45</v>
      </c>
      <c r="O7960" s="0" t="n">
        <v>85.45</v>
      </c>
    </row>
    <row r="7961" customFormat="false" ht="15" hidden="false" customHeight="false" outlineLevel="0" collapsed="false">
      <c r="A7961" s="98"/>
      <c r="B7961" s="99" t="s">
        <v>8</v>
      </c>
      <c r="C7961" s="98" t="s">
        <v>9</v>
      </c>
      <c r="D7961" s="98" t="s">
        <v>10</v>
      </c>
      <c r="E7961" s="100" t="s">
        <v>1565</v>
      </c>
      <c r="F7961" s="100"/>
      <c r="G7961" s="101" t="s">
        <v>11</v>
      </c>
      <c r="H7961" s="99" t="s">
        <v>12</v>
      </c>
      <c r="I7961" s="99" t="s">
        <v>13</v>
      </c>
      <c r="J7961" s="99" t="s">
        <v>15</v>
      </c>
      <c r="L7961" s="108"/>
      <c r="M7961" s="108"/>
    </row>
    <row r="7962" customFormat="false" ht="25.5" hidden="false" customHeight="false" outlineLevel="0" collapsed="false">
      <c r="A7962" s="109" t="s">
        <v>1566</v>
      </c>
      <c r="B7962" s="110" t="n">
        <v>10552</v>
      </c>
      <c r="C7962" s="109" t="s">
        <v>50</v>
      </c>
      <c r="D7962" s="109" t="s">
        <v>1734</v>
      </c>
      <c r="E7962" s="111" t="s">
        <v>1621</v>
      </c>
      <c r="F7962" s="111"/>
      <c r="G7962" s="112" t="s">
        <v>1610</v>
      </c>
      <c r="H7962" s="113" t="n">
        <v>0.15</v>
      </c>
      <c r="I7962" s="114" t="n">
        <f aca="false">L7962</f>
        <v>2.84</v>
      </c>
      <c r="J7962" s="114" t="n">
        <f aca="false">M7962</f>
        <v>0.42</v>
      </c>
      <c r="L7962" s="108" t="n">
        <f aca="false">TRUNC(N7962-N7962*$O$2,2)</f>
        <v>2.84</v>
      </c>
      <c r="M7962" s="108" t="n">
        <f aca="false">TRUNC(O7962-O7962*$O$2,2)</f>
        <v>0.42</v>
      </c>
      <c r="N7962" s="0" t="s">
        <v>1735</v>
      </c>
      <c r="O7962" s="0" t="s">
        <v>2455</v>
      </c>
    </row>
    <row r="7963" customFormat="false" ht="25.5" hidden="false" customHeight="false" outlineLevel="0" collapsed="false">
      <c r="A7963" s="122" t="s">
        <v>1578</v>
      </c>
      <c r="B7963" s="123" t="n">
        <v>11513</v>
      </c>
      <c r="C7963" s="122" t="s">
        <v>50</v>
      </c>
      <c r="D7963" s="122" t="s">
        <v>3917</v>
      </c>
      <c r="E7963" s="124" t="s">
        <v>1581</v>
      </c>
      <c r="F7963" s="124"/>
      <c r="G7963" s="125" t="s">
        <v>24</v>
      </c>
      <c r="H7963" s="126" t="n">
        <v>1</v>
      </c>
      <c r="I7963" s="127" t="n">
        <f aca="false">L7963</f>
        <v>62.04</v>
      </c>
      <c r="J7963" s="127" t="n">
        <f aca="false">M7963</f>
        <v>62.04</v>
      </c>
      <c r="L7963" s="108" t="n">
        <f aca="false">TRUNC(N7963-N7963*$O$2,2)</f>
        <v>62.04</v>
      </c>
      <c r="M7963" s="108" t="n">
        <f aca="false">TRUNC(O7963-O7963*$O$2,2)</f>
        <v>62.04</v>
      </c>
      <c r="N7963" s="0" t="s">
        <v>3918</v>
      </c>
      <c r="O7963" s="0" t="s">
        <v>3918</v>
      </c>
    </row>
    <row r="7964" customFormat="false" ht="25.5" hidden="false" customHeight="false" outlineLevel="0" collapsed="false">
      <c r="A7964" s="122" t="s">
        <v>1578</v>
      </c>
      <c r="B7964" s="123" t="s">
        <v>1744</v>
      </c>
      <c r="C7964" s="122" t="s">
        <v>50</v>
      </c>
      <c r="D7964" s="122" t="s">
        <v>1745</v>
      </c>
      <c r="E7964" s="124" t="s">
        <v>1609</v>
      </c>
      <c r="F7964" s="124"/>
      <c r="G7964" s="125" t="s">
        <v>1610</v>
      </c>
      <c r="H7964" s="126" t="n">
        <v>0.15</v>
      </c>
      <c r="I7964" s="127" t="n">
        <f aca="false">L7964</f>
        <v>14.93</v>
      </c>
      <c r="J7964" s="127" t="n">
        <f aca="false">M7964</f>
        <v>2.23</v>
      </c>
      <c r="L7964" s="108" t="n">
        <f aca="false">TRUNC(N7964-N7964*$O$2,2)</f>
        <v>14.93</v>
      </c>
      <c r="M7964" s="108" t="n">
        <f aca="false">TRUNC(O7964-O7964*$O$2,2)</f>
        <v>2.23</v>
      </c>
      <c r="N7964" s="0" t="s">
        <v>1746</v>
      </c>
      <c r="O7964" s="0" t="s">
        <v>3274</v>
      </c>
    </row>
    <row r="7965" customFormat="false" ht="25.5" hidden="false" customHeight="false" outlineLevel="0" collapsed="false">
      <c r="A7965" s="122" t="s">
        <v>1578</v>
      </c>
      <c r="B7965" s="123" t="s">
        <v>1616</v>
      </c>
      <c r="C7965" s="122" t="s">
        <v>50</v>
      </c>
      <c r="D7965" s="122" t="s">
        <v>1617</v>
      </c>
      <c r="E7965" s="124" t="s">
        <v>1609</v>
      </c>
      <c r="F7965" s="124"/>
      <c r="G7965" s="125" t="s">
        <v>1610</v>
      </c>
      <c r="H7965" s="126" t="n">
        <v>0.15</v>
      </c>
      <c r="I7965" s="127" t="n">
        <f aca="false">L7965</f>
        <v>10.65</v>
      </c>
      <c r="J7965" s="127" t="n">
        <f aca="false">M7965</f>
        <v>1.59</v>
      </c>
      <c r="L7965" s="108" t="n">
        <f aca="false">TRUNC(N7965-N7965*$O$2,2)</f>
        <v>10.65</v>
      </c>
      <c r="M7965" s="108" t="n">
        <f aca="false">TRUNC(O7965-O7965*$O$2,2)</f>
        <v>1.59</v>
      </c>
      <c r="N7965" s="0" t="s">
        <v>1618</v>
      </c>
      <c r="O7965" s="0" t="s">
        <v>3919</v>
      </c>
    </row>
    <row r="7966" customFormat="false" ht="25.5" hidden="false" customHeight="false" outlineLevel="0" collapsed="false">
      <c r="A7966" s="109" t="s">
        <v>1566</v>
      </c>
      <c r="B7966" s="110" t="n">
        <v>10549</v>
      </c>
      <c r="C7966" s="109" t="s">
        <v>50</v>
      </c>
      <c r="D7966" s="109" t="s">
        <v>1620</v>
      </c>
      <c r="E7966" s="111" t="s">
        <v>1621</v>
      </c>
      <c r="F7966" s="111"/>
      <c r="G7966" s="112" t="s">
        <v>1610</v>
      </c>
      <c r="H7966" s="113" t="n">
        <v>0.15</v>
      </c>
      <c r="I7966" s="114" t="n">
        <f aca="false">L7966</f>
        <v>2.95</v>
      </c>
      <c r="J7966" s="114" t="n">
        <f aca="false">M7966</f>
        <v>0.43</v>
      </c>
      <c r="L7966" s="108" t="n">
        <f aca="false">TRUNC(N7966-N7966*$O$2,2)</f>
        <v>2.95</v>
      </c>
      <c r="M7966" s="108" t="n">
        <f aca="false">TRUNC(O7966-O7966*$O$2,2)</f>
        <v>0.43</v>
      </c>
      <c r="N7966" s="0" t="s">
        <v>1622</v>
      </c>
      <c r="O7966" s="0" t="s">
        <v>1629</v>
      </c>
    </row>
    <row r="7967" customFormat="false" ht="13.9" hidden="false" customHeight="true" outlineLevel="0" collapsed="false">
      <c r="A7967" s="134" t="s">
        <v>1630</v>
      </c>
      <c r="B7967" s="134"/>
      <c r="C7967" s="134"/>
      <c r="D7967" s="134"/>
      <c r="E7967" s="134"/>
      <c r="F7967" s="134"/>
      <c r="G7967" s="134"/>
      <c r="H7967" s="134"/>
      <c r="I7967" s="134"/>
      <c r="J7967" s="134"/>
      <c r="L7967" s="108" t="n">
        <f aca="false">TRUNC(N7967-N7967*$O$2,2)</f>
        <v>0</v>
      </c>
      <c r="M7967" s="108" t="n">
        <f aca="false">TRUNC(O7967-O7967*$O$2,2)</f>
        <v>0</v>
      </c>
      <c r="N7967" s="0" t="n">
        <v>0</v>
      </c>
      <c r="O7967" s="0" t="n">
        <v>0</v>
      </c>
    </row>
    <row r="7968" customFormat="false" ht="15" hidden="false" customHeight="false" outlineLevel="0" collapsed="false">
      <c r="A7968" s="98"/>
      <c r="B7968" s="99" t="s">
        <v>8</v>
      </c>
      <c r="C7968" s="98" t="s">
        <v>9</v>
      </c>
      <c r="D7968" s="98" t="s">
        <v>10</v>
      </c>
      <c r="E7968" s="100" t="s">
        <v>1565</v>
      </c>
      <c r="F7968" s="100"/>
      <c r="G7968" s="101" t="s">
        <v>11</v>
      </c>
      <c r="H7968" s="99" t="s">
        <v>12</v>
      </c>
      <c r="I7968" s="99" t="s">
        <v>13</v>
      </c>
      <c r="J7968" s="99" t="s">
        <v>15</v>
      </c>
      <c r="L7968" s="108"/>
      <c r="M7968" s="108"/>
    </row>
    <row r="7969" customFormat="false" ht="12.75" hidden="false" customHeight="false" outlineLevel="0" collapsed="false">
      <c r="A7969" s="122" t="s">
        <v>1578</v>
      </c>
      <c r="B7969" s="123" t="n">
        <v>10596</v>
      </c>
      <c r="C7969" s="122" t="s">
        <v>50</v>
      </c>
      <c r="D7969" s="122" t="s">
        <v>1672</v>
      </c>
      <c r="E7969" s="124" t="s">
        <v>1581</v>
      </c>
      <c r="F7969" s="124"/>
      <c r="G7969" s="125" t="s">
        <v>24</v>
      </c>
      <c r="H7969" s="126" t="n">
        <v>0.00135</v>
      </c>
      <c r="I7969" s="127" t="n">
        <f aca="false">L7969</f>
        <v>3.82</v>
      </c>
      <c r="J7969" s="127" t="n">
        <f aca="false">M7969</f>
        <v>0</v>
      </c>
      <c r="L7969" s="108" t="n">
        <f aca="false">TRUNC(N7969-N7969*$O$2,2)</f>
        <v>3.82</v>
      </c>
      <c r="M7969" s="108" t="n">
        <f aca="false">TRUNC(O7969-O7969*$O$2,2)</f>
        <v>0</v>
      </c>
      <c r="N7969" s="0" t="s">
        <v>1673</v>
      </c>
      <c r="O7969" s="0" t="s">
        <v>1635</v>
      </c>
    </row>
    <row r="7970" customFormat="false" ht="12.75" hidden="false" customHeight="false" outlineLevel="0" collapsed="false">
      <c r="A7970" s="122" t="s">
        <v>1578</v>
      </c>
      <c r="B7970" s="123" t="n">
        <v>4728</v>
      </c>
      <c r="C7970" s="122" t="s">
        <v>50</v>
      </c>
      <c r="D7970" s="122" t="s">
        <v>1667</v>
      </c>
      <c r="E7970" s="124" t="s">
        <v>1581</v>
      </c>
      <c r="F7970" s="124"/>
      <c r="G7970" s="125" t="s">
        <v>24</v>
      </c>
      <c r="H7970" s="126" t="n">
        <v>4.5E-005</v>
      </c>
      <c r="I7970" s="127" t="n">
        <f aca="false">L7970</f>
        <v>14.5</v>
      </c>
      <c r="J7970" s="127" t="n">
        <f aca="false">M7970</f>
        <v>0</v>
      </c>
      <c r="L7970" s="108" t="n">
        <f aca="false">TRUNC(N7970-N7970*$O$2,2)</f>
        <v>14.5</v>
      </c>
      <c r="M7970" s="108" t="n">
        <f aca="false">TRUNC(O7970-O7970*$O$2,2)</f>
        <v>0</v>
      </c>
      <c r="N7970" s="0" t="s">
        <v>1668</v>
      </c>
      <c r="O7970" s="0" t="s">
        <v>1635</v>
      </c>
    </row>
    <row r="7971" customFormat="false" ht="25.5" hidden="false" customHeight="false" outlineLevel="0" collapsed="false">
      <c r="A7971" s="122" t="s">
        <v>1578</v>
      </c>
      <c r="B7971" s="123" t="n">
        <v>10761</v>
      </c>
      <c r="C7971" s="122" t="s">
        <v>50</v>
      </c>
      <c r="D7971" s="122" t="s">
        <v>1641</v>
      </c>
      <c r="E7971" s="124" t="s">
        <v>1642</v>
      </c>
      <c r="F7971" s="124"/>
      <c r="G7971" s="125" t="s">
        <v>24</v>
      </c>
      <c r="H7971" s="126" t="n">
        <v>0.03054</v>
      </c>
      <c r="I7971" s="127" t="n">
        <f aca="false">L7971</f>
        <v>3.9</v>
      </c>
      <c r="J7971" s="127" t="n">
        <f aca="false">M7971</f>
        <v>0.11</v>
      </c>
      <c r="L7971" s="108" t="n">
        <f aca="false">TRUNC(N7971-N7971*$O$2,2)</f>
        <v>3.9</v>
      </c>
      <c r="M7971" s="108" t="n">
        <f aca="false">TRUNC(O7971-O7971*$O$2,2)</f>
        <v>0.11</v>
      </c>
      <c r="N7971" s="0" t="s">
        <v>1643</v>
      </c>
      <c r="O7971" s="0" t="s">
        <v>2204</v>
      </c>
    </row>
    <row r="7972" customFormat="false" ht="25.5" hidden="false" customHeight="false" outlineLevel="0" collapsed="false">
      <c r="A7972" s="122" t="s">
        <v>1578</v>
      </c>
      <c r="B7972" s="123" t="s">
        <v>1659</v>
      </c>
      <c r="C7972" s="122" t="s">
        <v>50</v>
      </c>
      <c r="D7972" s="122" t="s">
        <v>1660</v>
      </c>
      <c r="E7972" s="124" t="s">
        <v>1581</v>
      </c>
      <c r="F7972" s="124"/>
      <c r="G7972" s="125" t="s">
        <v>1633</v>
      </c>
      <c r="H7972" s="126" t="n">
        <v>0.000225</v>
      </c>
      <c r="I7972" s="127" t="n">
        <f aca="false">L7972</f>
        <v>50.57</v>
      </c>
      <c r="J7972" s="127" t="n">
        <f aca="false">M7972</f>
        <v>0</v>
      </c>
      <c r="L7972" s="108" t="n">
        <f aca="false">TRUNC(N7972-N7972*$O$2,2)</f>
        <v>50.57</v>
      </c>
      <c r="M7972" s="108" t="n">
        <f aca="false">TRUNC(O7972-O7972*$O$2,2)</f>
        <v>0</v>
      </c>
      <c r="N7972" s="0" t="s">
        <v>1661</v>
      </c>
      <c r="O7972" s="0" t="s">
        <v>1644</v>
      </c>
    </row>
    <row r="7973" customFormat="false" ht="25.5" hidden="false" customHeight="false" outlineLevel="0" collapsed="false">
      <c r="A7973" s="122" t="s">
        <v>1578</v>
      </c>
      <c r="B7973" s="123" t="s">
        <v>1645</v>
      </c>
      <c r="C7973" s="122" t="s">
        <v>50</v>
      </c>
      <c r="D7973" s="122" t="s">
        <v>1646</v>
      </c>
      <c r="E7973" s="124" t="s">
        <v>1581</v>
      </c>
      <c r="F7973" s="124"/>
      <c r="G7973" s="125" t="s">
        <v>24</v>
      </c>
      <c r="H7973" s="126" t="n">
        <v>3E-005</v>
      </c>
      <c r="I7973" s="127" t="n">
        <f aca="false">L7973</f>
        <v>140.49</v>
      </c>
      <c r="J7973" s="127" t="n">
        <f aca="false">M7973</f>
        <v>0</v>
      </c>
      <c r="L7973" s="108" t="n">
        <f aca="false">TRUNC(N7973-N7973*$O$2,2)</f>
        <v>140.49</v>
      </c>
      <c r="M7973" s="108" t="n">
        <f aca="false">TRUNC(O7973-O7973*$O$2,2)</f>
        <v>0</v>
      </c>
      <c r="N7973" s="0" t="s">
        <v>1647</v>
      </c>
      <c r="O7973" s="0" t="s">
        <v>1635</v>
      </c>
    </row>
    <row r="7974" customFormat="false" ht="12.75" hidden="false" customHeight="false" outlineLevel="0" collapsed="false">
      <c r="A7974" s="122" t="s">
        <v>1578</v>
      </c>
      <c r="B7974" s="123" t="n">
        <v>941</v>
      </c>
      <c r="C7974" s="122" t="s">
        <v>50</v>
      </c>
      <c r="D7974" s="122" t="s">
        <v>1652</v>
      </c>
      <c r="E7974" s="124" t="s">
        <v>1581</v>
      </c>
      <c r="F7974" s="124"/>
      <c r="G7974" s="125" t="s">
        <v>24</v>
      </c>
      <c r="H7974" s="126" t="n">
        <v>0.00045</v>
      </c>
      <c r="I7974" s="127" t="n">
        <f aca="false">L7974</f>
        <v>148.56</v>
      </c>
      <c r="J7974" s="127" t="n">
        <f aca="false">M7974</f>
        <v>0.06</v>
      </c>
      <c r="L7974" s="108" t="n">
        <f aca="false">TRUNC(N7974-N7974*$O$2,2)</f>
        <v>148.56</v>
      </c>
      <c r="M7974" s="108" t="n">
        <f aca="false">TRUNC(O7974-O7974*$O$2,2)</f>
        <v>0.06</v>
      </c>
      <c r="N7974" s="0" t="s">
        <v>1653</v>
      </c>
      <c r="O7974" s="0" t="s">
        <v>1937</v>
      </c>
    </row>
    <row r="7975" customFormat="false" ht="12.75" hidden="false" customHeight="false" outlineLevel="0" collapsed="false">
      <c r="A7975" s="122" t="s">
        <v>1578</v>
      </c>
      <c r="B7975" s="123" t="n">
        <v>158</v>
      </c>
      <c r="C7975" s="122" t="s">
        <v>50</v>
      </c>
      <c r="D7975" s="122" t="s">
        <v>1676</v>
      </c>
      <c r="E7975" s="124" t="s">
        <v>1581</v>
      </c>
      <c r="F7975" s="124"/>
      <c r="G7975" s="125" t="s">
        <v>24</v>
      </c>
      <c r="H7975" s="126" t="n">
        <v>0.03054</v>
      </c>
      <c r="I7975" s="127" t="n">
        <f aca="false">L7975</f>
        <v>10.92</v>
      </c>
      <c r="J7975" s="127" t="n">
        <f aca="false">M7975</f>
        <v>0.32</v>
      </c>
      <c r="L7975" s="108" t="n">
        <f aca="false">TRUNC(N7975-N7975*$O$2,2)</f>
        <v>10.92</v>
      </c>
      <c r="M7975" s="108" t="n">
        <f aca="false">TRUNC(O7975-O7975*$O$2,2)</f>
        <v>0.32</v>
      </c>
      <c r="N7975" s="0" t="s">
        <v>1677</v>
      </c>
      <c r="O7975" s="0" t="s">
        <v>3476</v>
      </c>
    </row>
    <row r="7976" customFormat="false" ht="12.75" hidden="false" customHeight="false" outlineLevel="0" collapsed="false">
      <c r="A7976" s="122" t="s">
        <v>1578</v>
      </c>
      <c r="B7976" s="123" t="n">
        <v>11240</v>
      </c>
      <c r="C7976" s="122" t="s">
        <v>50</v>
      </c>
      <c r="D7976" s="122" t="s">
        <v>1782</v>
      </c>
      <c r="E7976" s="124" t="s">
        <v>1581</v>
      </c>
      <c r="F7976" s="124"/>
      <c r="G7976" s="125" t="s">
        <v>24</v>
      </c>
      <c r="H7976" s="126" t="n">
        <v>3E-005</v>
      </c>
      <c r="I7976" s="127" t="n">
        <f aca="false">L7976</f>
        <v>37.22</v>
      </c>
      <c r="J7976" s="127" t="n">
        <f aca="false">M7976</f>
        <v>0</v>
      </c>
      <c r="L7976" s="108" t="n">
        <f aca="false">TRUNC(N7976-N7976*$O$2,2)</f>
        <v>37.22</v>
      </c>
      <c r="M7976" s="108" t="n">
        <f aca="false">TRUNC(O7976-O7976*$O$2,2)</f>
        <v>0</v>
      </c>
      <c r="N7976" s="0" t="s">
        <v>1783</v>
      </c>
      <c r="O7976" s="0" t="s">
        <v>1635</v>
      </c>
    </row>
    <row r="7977" customFormat="false" ht="12.75" hidden="false" customHeight="false" outlineLevel="0" collapsed="false">
      <c r="A7977" s="122" t="s">
        <v>1578</v>
      </c>
      <c r="B7977" s="123" t="n">
        <v>10579</v>
      </c>
      <c r="C7977" s="122" t="s">
        <v>50</v>
      </c>
      <c r="D7977" s="122" t="s">
        <v>1818</v>
      </c>
      <c r="E7977" s="124" t="s">
        <v>1581</v>
      </c>
      <c r="F7977" s="124"/>
      <c r="G7977" s="125" t="s">
        <v>24</v>
      </c>
      <c r="H7977" s="126" t="n">
        <v>3E-005</v>
      </c>
      <c r="I7977" s="127" t="n">
        <f aca="false">L7977</f>
        <v>20.98</v>
      </c>
      <c r="J7977" s="127" t="n">
        <f aca="false">M7977</f>
        <v>0</v>
      </c>
      <c r="L7977" s="108" t="n">
        <f aca="false">TRUNC(N7977-N7977*$O$2,2)</f>
        <v>20.98</v>
      </c>
      <c r="M7977" s="108" t="n">
        <f aca="false">TRUNC(O7977-O7977*$O$2,2)</f>
        <v>0</v>
      </c>
      <c r="N7977" s="0" t="s">
        <v>1819</v>
      </c>
      <c r="O7977" s="0" t="s">
        <v>1635</v>
      </c>
    </row>
    <row r="7978" customFormat="false" ht="25.5" hidden="false" customHeight="false" outlineLevel="0" collapsed="false">
      <c r="A7978" s="122" t="s">
        <v>1578</v>
      </c>
      <c r="B7978" s="123" t="s">
        <v>1664</v>
      </c>
      <c r="C7978" s="122" t="s">
        <v>50</v>
      </c>
      <c r="D7978" s="122" t="s">
        <v>1665</v>
      </c>
      <c r="E7978" s="124" t="s">
        <v>1581</v>
      </c>
      <c r="F7978" s="124"/>
      <c r="G7978" s="125" t="s">
        <v>24</v>
      </c>
      <c r="H7978" s="126" t="n">
        <v>6E-005</v>
      </c>
      <c r="I7978" s="127" t="n">
        <f aca="false">L7978</f>
        <v>13.69</v>
      </c>
      <c r="J7978" s="127" t="n">
        <f aca="false">M7978</f>
        <v>0</v>
      </c>
      <c r="L7978" s="108" t="n">
        <f aca="false">TRUNC(N7978-N7978*$O$2,2)</f>
        <v>13.69</v>
      </c>
      <c r="M7978" s="108" t="n">
        <f aca="false">TRUNC(O7978-O7978*$O$2,2)</f>
        <v>0</v>
      </c>
      <c r="N7978" s="0" t="s">
        <v>1666</v>
      </c>
      <c r="O7978" s="0" t="s">
        <v>1635</v>
      </c>
    </row>
    <row r="7979" customFormat="false" ht="25.5" hidden="false" customHeight="false" outlineLevel="0" collapsed="false">
      <c r="A7979" s="122" t="s">
        <v>1578</v>
      </c>
      <c r="B7979" s="123" t="n">
        <v>11513</v>
      </c>
      <c r="C7979" s="122" t="s">
        <v>50</v>
      </c>
      <c r="D7979" s="122" t="s">
        <v>3917</v>
      </c>
      <c r="E7979" s="124" t="s">
        <v>1581</v>
      </c>
      <c r="F7979" s="124"/>
      <c r="G7979" s="125" t="s">
        <v>24</v>
      </c>
      <c r="H7979" s="126" t="n">
        <v>1</v>
      </c>
      <c r="I7979" s="127" t="n">
        <f aca="false">L7979</f>
        <v>62.04</v>
      </c>
      <c r="J7979" s="127" t="n">
        <f aca="false">M7979</f>
        <v>62.04</v>
      </c>
      <c r="L7979" s="108" t="n">
        <f aca="false">TRUNC(N7979-N7979*$O$2,2)</f>
        <v>62.04</v>
      </c>
      <c r="M7979" s="108" t="n">
        <f aca="false">TRUNC(O7979-O7979*$O$2,2)</f>
        <v>62.04</v>
      </c>
      <c r="N7979" s="0" t="s">
        <v>3918</v>
      </c>
      <c r="O7979" s="0" t="s">
        <v>3918</v>
      </c>
    </row>
    <row r="7980" customFormat="false" ht="25.5" hidden="false" customHeight="false" outlineLevel="0" collapsed="false">
      <c r="A7980" s="122" t="s">
        <v>1578</v>
      </c>
      <c r="B7980" s="123" t="s">
        <v>1631</v>
      </c>
      <c r="C7980" s="122" t="s">
        <v>50</v>
      </c>
      <c r="D7980" s="122" t="s">
        <v>1632</v>
      </c>
      <c r="E7980" s="124" t="s">
        <v>1581</v>
      </c>
      <c r="F7980" s="124"/>
      <c r="G7980" s="125" t="s">
        <v>1633</v>
      </c>
      <c r="H7980" s="126" t="n">
        <v>0.00069</v>
      </c>
      <c r="I7980" s="127" t="n">
        <f aca="false">L7980</f>
        <v>9.48</v>
      </c>
      <c r="J7980" s="127" t="n">
        <f aca="false">M7980</f>
        <v>0</v>
      </c>
      <c r="L7980" s="108" t="n">
        <f aca="false">TRUNC(N7980-N7980*$O$2,2)</f>
        <v>9.48</v>
      </c>
      <c r="M7980" s="108" t="n">
        <f aca="false">TRUNC(O7980-O7980*$O$2,2)</f>
        <v>0</v>
      </c>
      <c r="N7980" s="0" t="s">
        <v>1634</v>
      </c>
      <c r="O7980" s="0" t="s">
        <v>1635</v>
      </c>
    </row>
    <row r="7981" customFormat="false" ht="25.5" hidden="false" customHeight="false" outlineLevel="0" collapsed="false">
      <c r="A7981" s="122" t="s">
        <v>1578</v>
      </c>
      <c r="B7981" s="123" t="s">
        <v>1744</v>
      </c>
      <c r="C7981" s="122" t="s">
        <v>50</v>
      </c>
      <c r="D7981" s="122" t="s">
        <v>1745</v>
      </c>
      <c r="E7981" s="124" t="s">
        <v>1609</v>
      </c>
      <c r="F7981" s="124"/>
      <c r="G7981" s="125" t="s">
        <v>1610</v>
      </c>
      <c r="H7981" s="126" t="n">
        <v>0.15</v>
      </c>
      <c r="I7981" s="127" t="n">
        <f aca="false">L7981</f>
        <v>14.93</v>
      </c>
      <c r="J7981" s="127" t="n">
        <f aca="false">M7981</f>
        <v>2.23</v>
      </c>
      <c r="L7981" s="108" t="n">
        <f aca="false">TRUNC(N7981-N7981*$O$2,2)</f>
        <v>14.93</v>
      </c>
      <c r="M7981" s="108" t="n">
        <f aca="false">TRUNC(O7981-O7981*$O$2,2)</f>
        <v>2.23</v>
      </c>
      <c r="N7981" s="0" t="s">
        <v>1746</v>
      </c>
      <c r="O7981" s="0" t="s">
        <v>3274</v>
      </c>
    </row>
    <row r="7982" customFormat="false" ht="12.75" hidden="false" customHeight="false" outlineLevel="0" collapsed="false">
      <c r="A7982" s="122" t="s">
        <v>1578</v>
      </c>
      <c r="B7982" s="123" t="n">
        <v>10788</v>
      </c>
      <c r="C7982" s="122" t="s">
        <v>50</v>
      </c>
      <c r="D7982" s="122" t="s">
        <v>1650</v>
      </c>
      <c r="E7982" s="124" t="s">
        <v>1581</v>
      </c>
      <c r="F7982" s="124"/>
      <c r="G7982" s="125" t="s">
        <v>24</v>
      </c>
      <c r="H7982" s="126" t="n">
        <v>3E-005</v>
      </c>
      <c r="I7982" s="127" t="n">
        <f aca="false">L7982</f>
        <v>28.8</v>
      </c>
      <c r="J7982" s="127" t="n">
        <f aca="false">M7982</f>
        <v>0</v>
      </c>
      <c r="L7982" s="108" t="n">
        <f aca="false">TRUNC(N7982-N7982*$O$2,2)</f>
        <v>28.8</v>
      </c>
      <c r="M7982" s="108" t="n">
        <f aca="false">TRUNC(O7982-O7982*$O$2,2)</f>
        <v>0</v>
      </c>
      <c r="N7982" s="0" t="s">
        <v>1651</v>
      </c>
      <c r="O7982" s="0" t="s">
        <v>1635</v>
      </c>
    </row>
    <row r="7983" customFormat="false" ht="25.5" hidden="false" customHeight="false" outlineLevel="0" collapsed="false">
      <c r="A7983" s="122" t="s">
        <v>1578</v>
      </c>
      <c r="B7983" s="123" t="s">
        <v>1616</v>
      </c>
      <c r="C7983" s="122" t="s">
        <v>50</v>
      </c>
      <c r="D7983" s="122" t="s">
        <v>1617</v>
      </c>
      <c r="E7983" s="124" t="s">
        <v>1609</v>
      </c>
      <c r="F7983" s="124"/>
      <c r="G7983" s="125" t="s">
        <v>1610</v>
      </c>
      <c r="H7983" s="126" t="n">
        <v>0.15</v>
      </c>
      <c r="I7983" s="127" t="n">
        <f aca="false">L7983</f>
        <v>10.65</v>
      </c>
      <c r="J7983" s="127" t="n">
        <f aca="false">M7983</f>
        <v>1.59</v>
      </c>
      <c r="L7983" s="108" t="n">
        <f aca="false">TRUNC(N7983-N7983*$O$2,2)</f>
        <v>10.65</v>
      </c>
      <c r="M7983" s="108" t="n">
        <f aca="false">TRUNC(O7983-O7983*$O$2,2)</f>
        <v>1.59</v>
      </c>
      <c r="N7983" s="0" t="s">
        <v>1618</v>
      </c>
      <c r="O7983" s="0" t="s">
        <v>3919</v>
      </c>
    </row>
    <row r="7984" customFormat="false" ht="12.75" hidden="false" customHeight="false" outlineLevel="0" collapsed="false">
      <c r="A7984" s="122" t="s">
        <v>1578</v>
      </c>
      <c r="B7984" s="123" t="n">
        <v>10492</v>
      </c>
      <c r="C7984" s="122" t="s">
        <v>50</v>
      </c>
      <c r="D7984" s="122" t="s">
        <v>1662</v>
      </c>
      <c r="E7984" s="124" t="s">
        <v>1581</v>
      </c>
      <c r="F7984" s="124"/>
      <c r="G7984" s="125" t="s">
        <v>24</v>
      </c>
      <c r="H7984" s="126" t="n">
        <v>0.00135</v>
      </c>
      <c r="I7984" s="127" t="n">
        <f aca="false">L7984</f>
        <v>148.29</v>
      </c>
      <c r="J7984" s="127" t="n">
        <f aca="false">M7984</f>
        <v>0.19</v>
      </c>
      <c r="L7984" s="108" t="n">
        <f aca="false">TRUNC(N7984-N7984*$O$2,2)</f>
        <v>148.29</v>
      </c>
      <c r="M7984" s="108" t="n">
        <f aca="false">TRUNC(O7984-O7984*$O$2,2)</f>
        <v>0.19</v>
      </c>
      <c r="N7984" s="0" t="s">
        <v>1663</v>
      </c>
      <c r="O7984" s="0" t="s">
        <v>2144</v>
      </c>
    </row>
    <row r="7985" customFormat="false" ht="12.75" hidden="false" customHeight="false" outlineLevel="0" collapsed="false">
      <c r="A7985" s="122" t="s">
        <v>1578</v>
      </c>
      <c r="B7985" s="123" t="n">
        <v>10599</v>
      </c>
      <c r="C7985" s="122" t="s">
        <v>50</v>
      </c>
      <c r="D7985" s="122" t="s">
        <v>1648</v>
      </c>
      <c r="E7985" s="124" t="s">
        <v>1581</v>
      </c>
      <c r="F7985" s="124"/>
      <c r="G7985" s="125" t="s">
        <v>24</v>
      </c>
      <c r="H7985" s="126" t="n">
        <v>0.00054</v>
      </c>
      <c r="I7985" s="127" t="n">
        <f aca="false">L7985</f>
        <v>14.04</v>
      </c>
      <c r="J7985" s="127" t="n">
        <f aca="false">M7985</f>
        <v>0</v>
      </c>
      <c r="L7985" s="108" t="n">
        <f aca="false">TRUNC(N7985-N7985*$O$2,2)</f>
        <v>14.04</v>
      </c>
      <c r="M7985" s="108" t="n">
        <f aca="false">TRUNC(O7985-O7985*$O$2,2)</f>
        <v>0</v>
      </c>
      <c r="N7985" s="0" t="s">
        <v>1649</v>
      </c>
      <c r="O7985" s="0" t="s">
        <v>1635</v>
      </c>
    </row>
    <row r="7986" customFormat="false" ht="12.75" hidden="false" customHeight="false" outlineLevel="0" collapsed="false">
      <c r="A7986" s="122" t="s">
        <v>1578</v>
      </c>
      <c r="B7986" s="123" t="n">
        <v>1651</v>
      </c>
      <c r="C7986" s="122" t="s">
        <v>50</v>
      </c>
      <c r="D7986" s="122" t="s">
        <v>1638</v>
      </c>
      <c r="E7986" s="124" t="s">
        <v>1581</v>
      </c>
      <c r="F7986" s="124"/>
      <c r="G7986" s="125" t="s">
        <v>1639</v>
      </c>
      <c r="H7986" s="126" t="n">
        <v>0.00024</v>
      </c>
      <c r="I7986" s="127" t="n">
        <f aca="false">L7986</f>
        <v>4.95</v>
      </c>
      <c r="J7986" s="127" t="n">
        <f aca="false">M7986</f>
        <v>0</v>
      </c>
      <c r="L7986" s="108" t="n">
        <f aca="false">TRUNC(N7986-N7986*$O$2,2)</f>
        <v>4.95</v>
      </c>
      <c r="M7986" s="108" t="n">
        <f aca="false">TRUNC(O7986-O7986*$O$2,2)</f>
        <v>0</v>
      </c>
      <c r="N7986" s="0" t="s">
        <v>1640</v>
      </c>
      <c r="O7986" s="0" t="s">
        <v>1635</v>
      </c>
    </row>
    <row r="7987" customFormat="false" ht="25.5" hidden="false" customHeight="false" outlineLevel="0" collapsed="false">
      <c r="A7987" s="122" t="s">
        <v>1578</v>
      </c>
      <c r="B7987" s="123" t="s">
        <v>1654</v>
      </c>
      <c r="C7987" s="122" t="s">
        <v>50</v>
      </c>
      <c r="D7987" s="122" t="s">
        <v>1655</v>
      </c>
      <c r="E7987" s="124" t="s">
        <v>1581</v>
      </c>
      <c r="F7987" s="124"/>
      <c r="G7987" s="125" t="s">
        <v>24</v>
      </c>
      <c r="H7987" s="126" t="n">
        <v>0.00018</v>
      </c>
      <c r="I7987" s="127" t="n">
        <f aca="false">L7987</f>
        <v>10.53</v>
      </c>
      <c r="J7987" s="127" t="n">
        <f aca="false">M7987</f>
        <v>0</v>
      </c>
      <c r="L7987" s="108" t="n">
        <f aca="false">TRUNC(N7987-N7987*$O$2,2)</f>
        <v>10.53</v>
      </c>
      <c r="M7987" s="108" t="n">
        <f aca="false">TRUNC(O7987-O7987*$O$2,2)</f>
        <v>0</v>
      </c>
      <c r="N7987" s="0" t="s">
        <v>1656</v>
      </c>
      <c r="O7987" s="0" t="s">
        <v>1635</v>
      </c>
    </row>
    <row r="7988" customFormat="false" ht="12.75" hidden="false" customHeight="false" outlineLevel="0" collapsed="false">
      <c r="A7988" s="122" t="s">
        <v>1578</v>
      </c>
      <c r="B7988" s="123" t="n">
        <v>11241</v>
      </c>
      <c r="C7988" s="122" t="s">
        <v>50</v>
      </c>
      <c r="D7988" s="122" t="s">
        <v>1836</v>
      </c>
      <c r="E7988" s="124" t="s">
        <v>1581</v>
      </c>
      <c r="F7988" s="124"/>
      <c r="G7988" s="125" t="s">
        <v>24</v>
      </c>
      <c r="H7988" s="126" t="n">
        <v>3E-005</v>
      </c>
      <c r="I7988" s="127" t="n">
        <f aca="false">L7988</f>
        <v>127.22</v>
      </c>
      <c r="J7988" s="127" t="n">
        <f aca="false">M7988</f>
        <v>0</v>
      </c>
      <c r="L7988" s="108" t="n">
        <f aca="false">TRUNC(N7988-N7988*$O$2,2)</f>
        <v>127.22</v>
      </c>
      <c r="M7988" s="108" t="n">
        <f aca="false">TRUNC(O7988-O7988*$O$2,2)</f>
        <v>0</v>
      </c>
      <c r="N7988" s="0" t="s">
        <v>1837</v>
      </c>
      <c r="O7988" s="0" t="s">
        <v>1635</v>
      </c>
    </row>
    <row r="7989" customFormat="false" ht="12.75" hidden="false" customHeight="false" outlineLevel="0" collapsed="false">
      <c r="A7989" s="122" t="s">
        <v>1578</v>
      </c>
      <c r="B7989" s="123" t="n">
        <v>2378</v>
      </c>
      <c r="C7989" s="122" t="s">
        <v>50</v>
      </c>
      <c r="D7989" s="122" t="s">
        <v>1657</v>
      </c>
      <c r="E7989" s="124" t="s">
        <v>1581</v>
      </c>
      <c r="F7989" s="124"/>
      <c r="G7989" s="125" t="s">
        <v>24</v>
      </c>
      <c r="H7989" s="126" t="n">
        <v>0.023925</v>
      </c>
      <c r="I7989" s="127" t="n">
        <f aca="false">L7989</f>
        <v>3.51</v>
      </c>
      <c r="J7989" s="127" t="n">
        <f aca="false">M7989</f>
        <v>0.07</v>
      </c>
      <c r="L7989" s="108" t="n">
        <f aca="false">TRUNC(N7989-N7989*$O$2,2)</f>
        <v>3.51</v>
      </c>
      <c r="M7989" s="108" t="n">
        <f aca="false">TRUNC(O7989-O7989*$O$2,2)</f>
        <v>0.07</v>
      </c>
      <c r="N7989" s="0" t="s">
        <v>1658</v>
      </c>
      <c r="O7989" s="0" t="s">
        <v>2080</v>
      </c>
    </row>
    <row r="7990" customFormat="false" ht="12.75" hidden="false" customHeight="false" outlineLevel="0" collapsed="false">
      <c r="A7990" s="122" t="s">
        <v>1578</v>
      </c>
      <c r="B7990" s="123" t="n">
        <v>4729</v>
      </c>
      <c r="C7990" s="122" t="s">
        <v>50</v>
      </c>
      <c r="D7990" s="122" t="s">
        <v>1636</v>
      </c>
      <c r="E7990" s="124" t="s">
        <v>1581</v>
      </c>
      <c r="F7990" s="124"/>
      <c r="G7990" s="125" t="s">
        <v>24</v>
      </c>
      <c r="H7990" s="126" t="n">
        <v>1.5E-005</v>
      </c>
      <c r="I7990" s="127" t="n">
        <f aca="false">L7990</f>
        <v>24.58</v>
      </c>
      <c r="J7990" s="127" t="n">
        <f aca="false">M7990</f>
        <v>0</v>
      </c>
      <c r="L7990" s="108" t="n">
        <f aca="false">TRUNC(N7990-N7990*$O$2,2)</f>
        <v>24.58</v>
      </c>
      <c r="M7990" s="108" t="n">
        <f aca="false">TRUNC(O7990-O7990*$O$2,2)</f>
        <v>0</v>
      </c>
      <c r="N7990" s="0" t="s">
        <v>1637</v>
      </c>
      <c r="O7990" s="0" t="s">
        <v>1635</v>
      </c>
    </row>
    <row r="7991" customFormat="false" ht="12.75" hidden="false" customHeight="false" outlineLevel="0" collapsed="false">
      <c r="A7991" s="122" t="s">
        <v>1578</v>
      </c>
      <c r="B7991" s="123" t="n">
        <v>10362</v>
      </c>
      <c r="C7991" s="122" t="s">
        <v>50</v>
      </c>
      <c r="D7991" s="122" t="s">
        <v>1674</v>
      </c>
      <c r="E7991" s="124" t="s">
        <v>1642</v>
      </c>
      <c r="F7991" s="124"/>
      <c r="G7991" s="125" t="s">
        <v>24</v>
      </c>
      <c r="H7991" s="126" t="n">
        <v>0.00135</v>
      </c>
      <c r="I7991" s="127" t="n">
        <f aca="false">L7991</f>
        <v>9.78</v>
      </c>
      <c r="J7991" s="127" t="n">
        <f aca="false">M7991</f>
        <v>0</v>
      </c>
      <c r="L7991" s="108" t="n">
        <f aca="false">TRUNC(N7991-N7991*$O$2,2)</f>
        <v>9.78</v>
      </c>
      <c r="M7991" s="108" t="n">
        <f aca="false">TRUNC(O7991-O7991*$O$2,2)</f>
        <v>0</v>
      </c>
      <c r="N7991" s="0" t="s">
        <v>1675</v>
      </c>
      <c r="O7991" s="0" t="s">
        <v>1644</v>
      </c>
    </row>
    <row r="7992" customFormat="false" ht="12.75" hidden="false" customHeight="false" outlineLevel="0" collapsed="false">
      <c r="A7992" s="122" t="s">
        <v>1578</v>
      </c>
      <c r="B7992" s="123" t="n">
        <v>11242</v>
      </c>
      <c r="C7992" s="122" t="s">
        <v>50</v>
      </c>
      <c r="D7992" s="122" t="s">
        <v>1829</v>
      </c>
      <c r="E7992" s="124" t="s">
        <v>1581</v>
      </c>
      <c r="F7992" s="124"/>
      <c r="G7992" s="125" t="s">
        <v>24</v>
      </c>
      <c r="H7992" s="126" t="n">
        <v>1.5E-005</v>
      </c>
      <c r="I7992" s="127" t="n">
        <f aca="false">L7992</f>
        <v>26.53</v>
      </c>
      <c r="J7992" s="127" t="n">
        <f aca="false">M7992</f>
        <v>0</v>
      </c>
      <c r="L7992" s="108" t="n">
        <f aca="false">TRUNC(N7992-N7992*$O$2,2)</f>
        <v>26.53</v>
      </c>
      <c r="M7992" s="108" t="n">
        <f aca="false">TRUNC(O7992-O7992*$O$2,2)</f>
        <v>0</v>
      </c>
      <c r="N7992" s="0" t="s">
        <v>1830</v>
      </c>
      <c r="O7992" s="0" t="s">
        <v>1635</v>
      </c>
    </row>
    <row r="7993" customFormat="false" ht="12.75" hidden="false" customHeight="false" outlineLevel="0" collapsed="false">
      <c r="A7993" s="122" t="s">
        <v>1578</v>
      </c>
      <c r="B7993" s="123" t="n">
        <v>10517</v>
      </c>
      <c r="C7993" s="122" t="s">
        <v>50</v>
      </c>
      <c r="D7993" s="122" t="s">
        <v>1669</v>
      </c>
      <c r="E7993" s="124" t="s">
        <v>1642</v>
      </c>
      <c r="F7993" s="124"/>
      <c r="G7993" s="125" t="s">
        <v>1670</v>
      </c>
      <c r="H7993" s="126" t="n">
        <v>0.00012</v>
      </c>
      <c r="I7993" s="127" t="n">
        <f aca="false">L7993</f>
        <v>234.15</v>
      </c>
      <c r="J7993" s="127" t="n">
        <f aca="false">M7993</f>
        <v>0.02</v>
      </c>
      <c r="L7993" s="108" t="n">
        <f aca="false">TRUNC(N7993-N7993*$O$2,2)</f>
        <v>234.15</v>
      </c>
      <c r="M7993" s="108" t="n">
        <f aca="false">TRUNC(O7993-O7993*$O$2,2)</f>
        <v>0.02</v>
      </c>
      <c r="N7993" s="0" t="s">
        <v>1671</v>
      </c>
      <c r="O7993" s="0" t="s">
        <v>1893</v>
      </c>
    </row>
    <row r="7994" customFormat="false" ht="12.75" hidden="false" customHeight="false" outlineLevel="0" collapsed="false">
      <c r="A7994" s="115"/>
      <c r="B7994" s="115"/>
      <c r="C7994" s="115"/>
      <c r="D7994" s="115"/>
      <c r="E7994" s="115"/>
      <c r="F7994" s="116"/>
      <c r="G7994" s="115"/>
      <c r="H7994" s="116"/>
      <c r="I7994" s="115"/>
      <c r="J7994" s="116"/>
      <c r="L7994" s="108"/>
      <c r="M7994" s="108" t="n">
        <f aca="false">TRUNC(O7994-O7994*$O$2,2)</f>
        <v>3.82</v>
      </c>
      <c r="N7994" s="0" t="s">
        <v>1574</v>
      </c>
      <c r="O7994" s="0" t="n">
        <v>4.9</v>
      </c>
    </row>
    <row r="7995" customFormat="false" ht="12.75" hidden="false" customHeight="false" outlineLevel="0" collapsed="false">
      <c r="A7995" s="115"/>
      <c r="B7995" s="115"/>
      <c r="C7995" s="115"/>
      <c r="D7995" s="115"/>
      <c r="E7995" s="115"/>
      <c r="F7995" s="116"/>
      <c r="G7995" s="115"/>
      <c r="H7995" s="117" t="s">
        <v>1575</v>
      </c>
      <c r="I7995" s="117"/>
      <c r="J7995" s="118" t="n">
        <f aca="false">M7995</f>
        <v>81.67</v>
      </c>
      <c r="L7995" s="108" t="n">
        <f aca="false">TRUNC(N7995-N7995*$O$2,2)</f>
        <v>0</v>
      </c>
      <c r="M7995" s="108" t="n">
        <f aca="false">TRUNC(O7995-O7995*$O$2,2)</f>
        <v>81.67</v>
      </c>
      <c r="N7995" s="0" t="n">
        <v>0</v>
      </c>
      <c r="O7995" s="0" t="n">
        <v>104.65</v>
      </c>
    </row>
    <row r="7996" customFormat="false" ht="13.5" hidden="false" customHeight="false" outlineLevel="0" collapsed="false">
      <c r="A7996" s="30"/>
      <c r="B7996" s="30"/>
      <c r="C7996" s="30"/>
      <c r="D7996" s="30"/>
      <c r="E7996" s="30"/>
      <c r="F7996" s="30"/>
      <c r="G7996" s="30"/>
      <c r="H7996" s="119"/>
      <c r="I7996" s="30"/>
      <c r="J7996" s="120"/>
      <c r="L7996" s="108"/>
      <c r="M7996" s="108" t="n">
        <f aca="false">TRUNC(O7996-O7996*$O$2,2)</f>
        <v>490.07</v>
      </c>
      <c r="N7996" s="0" t="s">
        <v>1576</v>
      </c>
      <c r="O7996" s="0" t="n">
        <v>627.9</v>
      </c>
    </row>
    <row r="7997" customFormat="false" ht="13.5" hidden="false" customHeight="false" outlineLevel="0" collapsed="false">
      <c r="A7997" s="121"/>
      <c r="B7997" s="121"/>
      <c r="C7997" s="121"/>
      <c r="D7997" s="121"/>
      <c r="E7997" s="121"/>
      <c r="F7997" s="121"/>
      <c r="G7997" s="121"/>
      <c r="H7997" s="121"/>
      <c r="I7997" s="121"/>
      <c r="J7997" s="121"/>
      <c r="L7997" s="108" t="n">
        <f aca="false">TRUNC(N7997-N7997*$O$2,2)</f>
        <v>0</v>
      </c>
      <c r="M7997" s="108" t="n">
        <f aca="false">TRUNC(O7997-O7997*$O$2,2)</f>
        <v>0</v>
      </c>
      <c r="N7997" s="0" t="n">
        <v>0</v>
      </c>
      <c r="O7997" s="0" t="n">
        <v>0</v>
      </c>
    </row>
    <row r="7998" customFormat="false" ht="15" hidden="false" customHeight="false" outlineLevel="0" collapsed="false">
      <c r="A7998" s="98" t="s">
        <v>1204</v>
      </c>
      <c r="B7998" s="99" t="s">
        <v>8</v>
      </c>
      <c r="C7998" s="98" t="s">
        <v>9</v>
      </c>
      <c r="D7998" s="98" t="s">
        <v>10</v>
      </c>
      <c r="E7998" s="100" t="s">
        <v>1565</v>
      </c>
      <c r="F7998" s="100"/>
      <c r="G7998" s="101" t="s">
        <v>11</v>
      </c>
      <c r="H7998" s="99" t="s">
        <v>12</v>
      </c>
      <c r="I7998" s="99" t="s">
        <v>13</v>
      </c>
      <c r="J7998" s="99" t="s">
        <v>15</v>
      </c>
      <c r="L7998" s="108"/>
      <c r="M7998" s="108"/>
    </row>
    <row r="7999" customFormat="false" ht="39.6" hidden="false" customHeight="true" outlineLevel="0" collapsed="false">
      <c r="A7999" s="102" t="s">
        <v>1566</v>
      </c>
      <c r="B7999" s="103" t="s">
        <v>1205</v>
      </c>
      <c r="C7999" s="102" t="s">
        <v>29</v>
      </c>
      <c r="D7999" s="102" t="s">
        <v>1206</v>
      </c>
      <c r="E7999" s="104" t="s">
        <v>3706</v>
      </c>
      <c r="F7999" s="104"/>
      <c r="G7999" s="105" t="s">
        <v>65</v>
      </c>
      <c r="H7999" s="106" t="n">
        <v>1</v>
      </c>
      <c r="I7999" s="107" t="n">
        <f aca="false">L7999</f>
        <v>72.89</v>
      </c>
      <c r="J7999" s="107" t="n">
        <f aca="false">M7999</f>
        <v>72.89</v>
      </c>
      <c r="L7999" s="108" t="n">
        <f aca="false">TRUNC(N7999-N7999*$O$2,2)</f>
        <v>72.89</v>
      </c>
      <c r="M7999" s="108" t="n">
        <f aca="false">TRUNC(O7999-O7999*$O$2,2)</f>
        <v>72.89</v>
      </c>
      <c r="N7999" s="0" t="n">
        <v>93.39</v>
      </c>
      <c r="O7999" s="0" t="n">
        <v>93.39</v>
      </c>
    </row>
    <row r="8000" customFormat="false" ht="39.6" hidden="false" customHeight="true" outlineLevel="0" collapsed="false">
      <c r="A8000" s="109" t="s">
        <v>1567</v>
      </c>
      <c r="B8000" s="110" t="s">
        <v>3711</v>
      </c>
      <c r="C8000" s="109" t="s">
        <v>29</v>
      </c>
      <c r="D8000" s="109" t="s">
        <v>3712</v>
      </c>
      <c r="E8000" s="111" t="s">
        <v>1570</v>
      </c>
      <c r="F8000" s="111"/>
      <c r="G8000" s="112" t="s">
        <v>31</v>
      </c>
      <c r="H8000" s="113" t="n">
        <v>0.3882</v>
      </c>
      <c r="I8000" s="114" t="n">
        <f aca="false">L8000</f>
        <v>16.92</v>
      </c>
      <c r="J8000" s="114" t="n">
        <f aca="false">M8000</f>
        <v>6.56</v>
      </c>
      <c r="L8000" s="108" t="n">
        <f aca="false">TRUNC(N8000-N8000*$O$2,2)</f>
        <v>16.92</v>
      </c>
      <c r="M8000" s="108" t="n">
        <f aca="false">TRUNC(O8000-O8000*$O$2,2)</f>
        <v>6.56</v>
      </c>
      <c r="N8000" s="0" t="n">
        <v>21.68</v>
      </c>
      <c r="O8000" s="0" t="n">
        <v>8.41</v>
      </c>
    </row>
    <row r="8001" customFormat="false" ht="39.6" hidden="false" customHeight="true" outlineLevel="0" collapsed="false">
      <c r="A8001" s="109" t="s">
        <v>1567</v>
      </c>
      <c r="B8001" s="110" t="s">
        <v>3707</v>
      </c>
      <c r="C8001" s="109" t="s">
        <v>29</v>
      </c>
      <c r="D8001" s="109" t="s">
        <v>3708</v>
      </c>
      <c r="E8001" s="111" t="s">
        <v>1570</v>
      </c>
      <c r="F8001" s="111"/>
      <c r="G8001" s="112" t="s">
        <v>31</v>
      </c>
      <c r="H8001" s="113" t="n">
        <v>0.3882</v>
      </c>
      <c r="I8001" s="114" t="n">
        <f aca="false">L8001</f>
        <v>23.53</v>
      </c>
      <c r="J8001" s="114" t="n">
        <f aca="false">M8001</f>
        <v>9.13</v>
      </c>
      <c r="L8001" s="108" t="n">
        <f aca="false">TRUNC(N8001-N8001*$O$2,2)</f>
        <v>23.53</v>
      </c>
      <c r="M8001" s="108" t="n">
        <f aca="false">TRUNC(O8001-O8001*$O$2,2)</f>
        <v>9.13</v>
      </c>
      <c r="N8001" s="0" t="n">
        <v>30.15</v>
      </c>
      <c r="O8001" s="0" t="n">
        <v>11.7</v>
      </c>
    </row>
    <row r="8002" customFormat="false" ht="38.25" hidden="false" customHeight="false" outlineLevel="0" collapsed="false">
      <c r="A8002" s="122" t="s">
        <v>1578</v>
      </c>
      <c r="B8002" s="123" t="s">
        <v>3920</v>
      </c>
      <c r="C8002" s="122" t="s">
        <v>29</v>
      </c>
      <c r="D8002" s="122" t="s">
        <v>3921</v>
      </c>
      <c r="E8002" s="124" t="s">
        <v>1581</v>
      </c>
      <c r="F8002" s="124"/>
      <c r="G8002" s="125" t="s">
        <v>65</v>
      </c>
      <c r="H8002" s="126" t="n">
        <v>1</v>
      </c>
      <c r="I8002" s="127" t="n">
        <f aca="false">L8002</f>
        <v>57.19</v>
      </c>
      <c r="J8002" s="127" t="n">
        <f aca="false">M8002</f>
        <v>57.19</v>
      </c>
      <c r="L8002" s="108" t="n">
        <f aca="false">TRUNC(N8002-N8002*$O$2,2)</f>
        <v>57.19</v>
      </c>
      <c r="M8002" s="108" t="n">
        <f aca="false">TRUNC(O8002-O8002*$O$2,2)</f>
        <v>57.19</v>
      </c>
      <c r="N8002" s="0" t="n">
        <v>73.28</v>
      </c>
      <c r="O8002" s="0" t="n">
        <v>73.28</v>
      </c>
    </row>
    <row r="8003" customFormat="false" ht="12.75" hidden="false" customHeight="false" outlineLevel="0" collapsed="false">
      <c r="A8003" s="115"/>
      <c r="B8003" s="115"/>
      <c r="C8003" s="115"/>
      <c r="D8003" s="115"/>
      <c r="E8003" s="115"/>
      <c r="F8003" s="116"/>
      <c r="G8003" s="115"/>
      <c r="H8003" s="116"/>
      <c r="I8003" s="115"/>
      <c r="J8003" s="116"/>
      <c r="L8003" s="108"/>
      <c r="M8003" s="108" t="n">
        <f aca="false">TRUNC(O8003-O8003*$O$2,2)</f>
        <v>11.9</v>
      </c>
      <c r="N8003" s="0" t="s">
        <v>1574</v>
      </c>
      <c r="O8003" s="0" t="n">
        <v>15.25</v>
      </c>
    </row>
    <row r="8004" customFormat="false" ht="12.75" hidden="false" customHeight="false" outlineLevel="0" collapsed="false">
      <c r="A8004" s="115"/>
      <c r="B8004" s="115"/>
      <c r="C8004" s="115"/>
      <c r="D8004" s="115"/>
      <c r="E8004" s="115"/>
      <c r="F8004" s="116"/>
      <c r="G8004" s="115"/>
      <c r="H8004" s="117" t="s">
        <v>1575</v>
      </c>
      <c r="I8004" s="117"/>
      <c r="J8004" s="118" t="n">
        <f aca="false">M8004</f>
        <v>89.26</v>
      </c>
      <c r="L8004" s="108" t="n">
        <f aca="false">TRUNC(N8004-N8004*$O$2,2)</f>
        <v>0</v>
      </c>
      <c r="M8004" s="108" t="n">
        <f aca="false">TRUNC(O8004-O8004*$O$2,2)</f>
        <v>89.26</v>
      </c>
      <c r="N8004" s="0" t="n">
        <v>0</v>
      </c>
      <c r="O8004" s="0" t="n">
        <v>114.37</v>
      </c>
    </row>
    <row r="8005" customFormat="false" ht="13.5" hidden="false" customHeight="false" outlineLevel="0" collapsed="false">
      <c r="A8005" s="30"/>
      <c r="B8005" s="30"/>
      <c r="C8005" s="30"/>
      <c r="D8005" s="30"/>
      <c r="E8005" s="30"/>
      <c r="F8005" s="30"/>
      <c r="G8005" s="30"/>
      <c r="H8005" s="119"/>
      <c r="I8005" s="30"/>
      <c r="J8005" s="120"/>
      <c r="L8005" s="108"/>
      <c r="M8005" s="108" t="n">
        <f aca="false">TRUNC(O8005-O8005*$O$2,2)</f>
        <v>535.59</v>
      </c>
      <c r="N8005" s="0" t="s">
        <v>1576</v>
      </c>
      <c r="O8005" s="0" t="n">
        <v>686.22</v>
      </c>
    </row>
    <row r="8006" customFormat="false" ht="13.5" hidden="false" customHeight="false" outlineLevel="0" collapsed="false">
      <c r="A8006" s="121"/>
      <c r="B8006" s="121"/>
      <c r="C8006" s="121"/>
      <c r="D8006" s="121"/>
      <c r="E8006" s="121"/>
      <c r="F8006" s="121"/>
      <c r="G8006" s="121"/>
      <c r="H8006" s="121"/>
      <c r="I8006" s="121"/>
      <c r="J8006" s="121"/>
      <c r="L8006" s="108" t="n">
        <f aca="false">TRUNC(N8006-N8006*$O$2,2)</f>
        <v>0</v>
      </c>
      <c r="M8006" s="108" t="n">
        <f aca="false">TRUNC(O8006-O8006*$O$2,2)</f>
        <v>0</v>
      </c>
      <c r="N8006" s="0" t="n">
        <v>0</v>
      </c>
      <c r="O8006" s="0" t="n">
        <v>0</v>
      </c>
    </row>
    <row r="8007" customFormat="false" ht="15" hidden="false" customHeight="false" outlineLevel="0" collapsed="false">
      <c r="A8007" s="98" t="s">
        <v>1207</v>
      </c>
      <c r="B8007" s="99" t="s">
        <v>8</v>
      </c>
      <c r="C8007" s="98" t="s">
        <v>9</v>
      </c>
      <c r="D8007" s="98" t="s">
        <v>10</v>
      </c>
      <c r="E8007" s="100" t="s">
        <v>1565</v>
      </c>
      <c r="F8007" s="100"/>
      <c r="G8007" s="101" t="s">
        <v>11</v>
      </c>
      <c r="H8007" s="99" t="s">
        <v>12</v>
      </c>
      <c r="I8007" s="99" t="s">
        <v>13</v>
      </c>
      <c r="J8007" s="99" t="s">
        <v>15</v>
      </c>
      <c r="L8007" s="108"/>
      <c r="M8007" s="108"/>
    </row>
    <row r="8008" customFormat="false" ht="25.5" hidden="false" customHeight="false" outlineLevel="0" collapsed="false">
      <c r="A8008" s="102" t="s">
        <v>1566</v>
      </c>
      <c r="B8008" s="103" t="s">
        <v>1208</v>
      </c>
      <c r="C8008" s="102" t="s">
        <v>50</v>
      </c>
      <c r="D8008" s="102" t="s">
        <v>1209</v>
      </c>
      <c r="E8008" s="104" t="s">
        <v>3466</v>
      </c>
      <c r="F8008" s="104"/>
      <c r="G8008" s="105" t="s">
        <v>24</v>
      </c>
      <c r="H8008" s="106" t="n">
        <v>1</v>
      </c>
      <c r="I8008" s="107" t="n">
        <f aca="false">L8008</f>
        <v>0.64</v>
      </c>
      <c r="J8008" s="107" t="n">
        <f aca="false">M8008</f>
        <v>0.64</v>
      </c>
      <c r="L8008" s="108" t="n">
        <f aca="false">TRUNC(N8008-N8008*$O$2,2)</f>
        <v>0.64</v>
      </c>
      <c r="M8008" s="108" t="n">
        <f aca="false">TRUNC(O8008-O8008*$O$2,2)</f>
        <v>0.64</v>
      </c>
      <c r="N8008" s="0" t="n">
        <v>0.82</v>
      </c>
      <c r="O8008" s="0" t="n">
        <v>0.82</v>
      </c>
    </row>
    <row r="8009" customFormat="false" ht="15" hidden="false" customHeight="false" outlineLevel="0" collapsed="false">
      <c r="A8009" s="98"/>
      <c r="B8009" s="99" t="s">
        <v>8</v>
      </c>
      <c r="C8009" s="98" t="s">
        <v>9</v>
      </c>
      <c r="D8009" s="98" t="s">
        <v>10</v>
      </c>
      <c r="E8009" s="100" t="s">
        <v>1565</v>
      </c>
      <c r="F8009" s="100"/>
      <c r="G8009" s="101" t="s">
        <v>11</v>
      </c>
      <c r="H8009" s="99" t="s">
        <v>12</v>
      </c>
      <c r="I8009" s="99" t="s">
        <v>13</v>
      </c>
      <c r="J8009" s="99" t="s">
        <v>15</v>
      </c>
      <c r="L8009" s="108"/>
      <c r="M8009" s="108"/>
    </row>
    <row r="8010" customFormat="false" ht="12.75" hidden="false" customHeight="false" outlineLevel="0" collapsed="false">
      <c r="A8010" s="122" t="s">
        <v>1578</v>
      </c>
      <c r="B8010" s="123" t="n">
        <v>11901</v>
      </c>
      <c r="C8010" s="122" t="s">
        <v>50</v>
      </c>
      <c r="D8010" s="122" t="s">
        <v>3922</v>
      </c>
      <c r="E8010" s="124" t="s">
        <v>1581</v>
      </c>
      <c r="F8010" s="124"/>
      <c r="G8010" s="125" t="s">
        <v>24</v>
      </c>
      <c r="H8010" s="126" t="n">
        <v>1</v>
      </c>
      <c r="I8010" s="127" t="n">
        <f aca="false">L8010</f>
        <v>0.48</v>
      </c>
      <c r="J8010" s="127" t="n">
        <f aca="false">M8010</f>
        <v>0.48</v>
      </c>
      <c r="L8010" s="108" t="n">
        <f aca="false">TRUNC(N8010-N8010*$O$2,2)</f>
        <v>0.48</v>
      </c>
      <c r="M8010" s="108" t="n">
        <f aca="false">TRUNC(O8010-O8010*$O$2,2)</f>
        <v>0.48</v>
      </c>
      <c r="N8010" s="0" t="s">
        <v>1868</v>
      </c>
      <c r="O8010" s="0" t="s">
        <v>1868</v>
      </c>
    </row>
    <row r="8011" customFormat="false" ht="25.5" hidden="false" customHeight="false" outlineLevel="0" collapsed="false">
      <c r="A8011" s="109" t="s">
        <v>1566</v>
      </c>
      <c r="B8011" s="110" t="n">
        <v>10552</v>
      </c>
      <c r="C8011" s="109" t="s">
        <v>50</v>
      </c>
      <c r="D8011" s="109" t="s">
        <v>1734</v>
      </c>
      <c r="E8011" s="111" t="s">
        <v>1621</v>
      </c>
      <c r="F8011" s="111"/>
      <c r="G8011" s="112" t="s">
        <v>1610</v>
      </c>
      <c r="H8011" s="113" t="n">
        <v>0.01</v>
      </c>
      <c r="I8011" s="114" t="n">
        <f aca="false">L8011</f>
        <v>2.84</v>
      </c>
      <c r="J8011" s="114" t="n">
        <f aca="false">M8011</f>
        <v>0.02</v>
      </c>
      <c r="L8011" s="108" t="n">
        <f aca="false">TRUNC(N8011-N8011*$O$2,2)</f>
        <v>2.84</v>
      </c>
      <c r="M8011" s="108" t="n">
        <f aca="false">TRUNC(O8011-O8011*$O$2,2)</f>
        <v>0.02</v>
      </c>
      <c r="N8011" s="0" t="s">
        <v>1735</v>
      </c>
      <c r="O8011" s="0" t="s">
        <v>1893</v>
      </c>
    </row>
    <row r="8012" customFormat="false" ht="25.5" hidden="false" customHeight="false" outlineLevel="0" collapsed="false">
      <c r="A8012" s="122" t="s">
        <v>1578</v>
      </c>
      <c r="B8012" s="123" t="s">
        <v>1744</v>
      </c>
      <c r="C8012" s="122" t="s">
        <v>50</v>
      </c>
      <c r="D8012" s="122" t="s">
        <v>1745</v>
      </c>
      <c r="E8012" s="124" t="s">
        <v>1609</v>
      </c>
      <c r="F8012" s="124"/>
      <c r="G8012" s="125" t="s">
        <v>1610</v>
      </c>
      <c r="H8012" s="126" t="n">
        <v>0.01</v>
      </c>
      <c r="I8012" s="127" t="n">
        <f aca="false">L8012</f>
        <v>14.93</v>
      </c>
      <c r="J8012" s="127" t="n">
        <f aca="false">M8012</f>
        <v>0.14</v>
      </c>
      <c r="L8012" s="108" t="n">
        <f aca="false">TRUNC(N8012-N8012*$O$2,2)</f>
        <v>14.93</v>
      </c>
      <c r="M8012" s="108" t="n">
        <f aca="false">TRUNC(O8012-O8012*$O$2,2)</f>
        <v>0.14</v>
      </c>
      <c r="N8012" s="0" t="s">
        <v>1746</v>
      </c>
      <c r="O8012" s="0" t="s">
        <v>2262</v>
      </c>
    </row>
    <row r="8013" customFormat="false" ht="13.9" hidden="false" customHeight="true" outlineLevel="0" collapsed="false">
      <c r="A8013" s="134" t="s">
        <v>1630</v>
      </c>
      <c r="B8013" s="134"/>
      <c r="C8013" s="134"/>
      <c r="D8013" s="134"/>
      <c r="E8013" s="134"/>
      <c r="F8013" s="134"/>
      <c r="G8013" s="134"/>
      <c r="H8013" s="134"/>
      <c r="I8013" s="134"/>
      <c r="J8013" s="134"/>
      <c r="L8013" s="108" t="n">
        <f aca="false">TRUNC(N8013-N8013*$O$2,2)</f>
        <v>0</v>
      </c>
      <c r="M8013" s="108" t="n">
        <f aca="false">TRUNC(O8013-O8013*$O$2,2)</f>
        <v>0</v>
      </c>
      <c r="N8013" s="0" t="n">
        <v>0</v>
      </c>
      <c r="O8013" s="0" t="n">
        <v>0</v>
      </c>
    </row>
    <row r="8014" customFormat="false" ht="15" hidden="false" customHeight="false" outlineLevel="0" collapsed="false">
      <c r="A8014" s="98"/>
      <c r="B8014" s="99" t="s">
        <v>8</v>
      </c>
      <c r="C8014" s="98" t="s">
        <v>9</v>
      </c>
      <c r="D8014" s="98" t="s">
        <v>10</v>
      </c>
      <c r="E8014" s="100" t="s">
        <v>1565</v>
      </c>
      <c r="F8014" s="100"/>
      <c r="G8014" s="101" t="s">
        <v>11</v>
      </c>
      <c r="H8014" s="99" t="s">
        <v>12</v>
      </c>
      <c r="I8014" s="99" t="s">
        <v>13</v>
      </c>
      <c r="J8014" s="99" t="s">
        <v>15</v>
      </c>
      <c r="L8014" s="108"/>
      <c r="M8014" s="108"/>
    </row>
    <row r="8015" customFormat="false" ht="12.75" hidden="false" customHeight="false" outlineLevel="0" collapsed="false">
      <c r="A8015" s="122" t="s">
        <v>1578</v>
      </c>
      <c r="B8015" s="123" t="n">
        <v>10596</v>
      </c>
      <c r="C8015" s="122" t="s">
        <v>50</v>
      </c>
      <c r="D8015" s="122" t="s">
        <v>1672</v>
      </c>
      <c r="E8015" s="124" t="s">
        <v>1581</v>
      </c>
      <c r="F8015" s="124"/>
      <c r="G8015" s="125" t="s">
        <v>24</v>
      </c>
      <c r="H8015" s="126" t="n">
        <v>4.5E-005</v>
      </c>
      <c r="I8015" s="127" t="n">
        <f aca="false">L8015</f>
        <v>3.82</v>
      </c>
      <c r="J8015" s="127" t="n">
        <f aca="false">M8015</f>
        <v>0</v>
      </c>
      <c r="L8015" s="108" t="n">
        <f aca="false">TRUNC(N8015-N8015*$O$2,2)</f>
        <v>3.82</v>
      </c>
      <c r="M8015" s="108" t="n">
        <f aca="false">TRUNC(O8015-O8015*$O$2,2)</f>
        <v>0</v>
      </c>
      <c r="N8015" s="0" t="s">
        <v>1673</v>
      </c>
      <c r="O8015" s="0" t="s">
        <v>1635</v>
      </c>
    </row>
    <row r="8016" customFormat="false" ht="12.75" hidden="false" customHeight="false" outlineLevel="0" collapsed="false">
      <c r="A8016" s="122" t="s">
        <v>1578</v>
      </c>
      <c r="B8016" s="123" t="n">
        <v>158</v>
      </c>
      <c r="C8016" s="122" t="s">
        <v>50</v>
      </c>
      <c r="D8016" s="122" t="s">
        <v>1676</v>
      </c>
      <c r="E8016" s="124" t="s">
        <v>1581</v>
      </c>
      <c r="F8016" s="124"/>
      <c r="G8016" s="125" t="s">
        <v>24</v>
      </c>
      <c r="H8016" s="126" t="n">
        <v>0.001018</v>
      </c>
      <c r="I8016" s="127" t="n">
        <f aca="false">L8016</f>
        <v>10.92</v>
      </c>
      <c r="J8016" s="127" t="n">
        <f aca="false">M8016</f>
        <v>0</v>
      </c>
      <c r="L8016" s="108" t="n">
        <f aca="false">TRUNC(N8016-N8016*$O$2,2)</f>
        <v>10.92</v>
      </c>
      <c r="M8016" s="108" t="n">
        <f aca="false">TRUNC(O8016-O8016*$O$2,2)</f>
        <v>0</v>
      </c>
      <c r="N8016" s="0" t="s">
        <v>1677</v>
      </c>
      <c r="O8016" s="0" t="s">
        <v>1644</v>
      </c>
    </row>
    <row r="8017" customFormat="false" ht="25.5" hidden="false" customHeight="false" outlineLevel="0" collapsed="false">
      <c r="A8017" s="122" t="s">
        <v>1578</v>
      </c>
      <c r="B8017" s="123" t="s">
        <v>1744</v>
      </c>
      <c r="C8017" s="122" t="s">
        <v>50</v>
      </c>
      <c r="D8017" s="122" t="s">
        <v>1745</v>
      </c>
      <c r="E8017" s="124" t="s">
        <v>1609</v>
      </c>
      <c r="F8017" s="124"/>
      <c r="G8017" s="125" t="s">
        <v>1610</v>
      </c>
      <c r="H8017" s="126" t="n">
        <v>0.01</v>
      </c>
      <c r="I8017" s="127" t="n">
        <f aca="false">L8017</f>
        <v>14.93</v>
      </c>
      <c r="J8017" s="127" t="n">
        <f aca="false">M8017</f>
        <v>0.14</v>
      </c>
      <c r="L8017" s="108" t="n">
        <f aca="false">TRUNC(N8017-N8017*$O$2,2)</f>
        <v>14.93</v>
      </c>
      <c r="M8017" s="108" t="n">
        <f aca="false">TRUNC(O8017-O8017*$O$2,2)</f>
        <v>0.14</v>
      </c>
      <c r="N8017" s="0" t="s">
        <v>1746</v>
      </c>
      <c r="O8017" s="0" t="s">
        <v>2262</v>
      </c>
    </row>
    <row r="8018" customFormat="false" ht="12.75" hidden="false" customHeight="false" outlineLevel="0" collapsed="false">
      <c r="A8018" s="122" t="s">
        <v>1578</v>
      </c>
      <c r="B8018" s="123" t="n">
        <v>11240</v>
      </c>
      <c r="C8018" s="122" t="s">
        <v>50</v>
      </c>
      <c r="D8018" s="122" t="s">
        <v>1782</v>
      </c>
      <c r="E8018" s="124" t="s">
        <v>1581</v>
      </c>
      <c r="F8018" s="124"/>
      <c r="G8018" s="125" t="s">
        <v>24</v>
      </c>
      <c r="H8018" s="126" t="n">
        <v>2E-006</v>
      </c>
      <c r="I8018" s="127" t="n">
        <f aca="false">L8018</f>
        <v>37.22</v>
      </c>
      <c r="J8018" s="127" t="n">
        <f aca="false">M8018</f>
        <v>0</v>
      </c>
      <c r="L8018" s="108" t="n">
        <f aca="false">TRUNC(N8018-N8018*$O$2,2)</f>
        <v>37.22</v>
      </c>
      <c r="M8018" s="108" t="n">
        <f aca="false">TRUNC(O8018-O8018*$O$2,2)</f>
        <v>0</v>
      </c>
      <c r="N8018" s="0" t="s">
        <v>1783</v>
      </c>
      <c r="O8018" s="0" t="s">
        <v>1635</v>
      </c>
    </row>
    <row r="8019" customFormat="false" ht="25.5" hidden="false" customHeight="false" outlineLevel="0" collapsed="false">
      <c r="A8019" s="122" t="s">
        <v>1578</v>
      </c>
      <c r="B8019" s="123" t="s">
        <v>1659</v>
      </c>
      <c r="C8019" s="122" t="s">
        <v>50</v>
      </c>
      <c r="D8019" s="122" t="s">
        <v>1660</v>
      </c>
      <c r="E8019" s="124" t="s">
        <v>1581</v>
      </c>
      <c r="F8019" s="124"/>
      <c r="G8019" s="125" t="s">
        <v>1633</v>
      </c>
      <c r="H8019" s="126" t="n">
        <v>7E-006</v>
      </c>
      <c r="I8019" s="127" t="n">
        <f aca="false">L8019</f>
        <v>50.57</v>
      </c>
      <c r="J8019" s="127" t="n">
        <f aca="false">M8019</f>
        <v>0</v>
      </c>
      <c r="L8019" s="108" t="n">
        <f aca="false">TRUNC(N8019-N8019*$O$2,2)</f>
        <v>50.57</v>
      </c>
      <c r="M8019" s="108" t="n">
        <f aca="false">TRUNC(O8019-O8019*$O$2,2)</f>
        <v>0</v>
      </c>
      <c r="N8019" s="0" t="s">
        <v>1661</v>
      </c>
      <c r="O8019" s="0" t="s">
        <v>1635</v>
      </c>
    </row>
    <row r="8020" customFormat="false" ht="12.75" hidden="false" customHeight="false" outlineLevel="0" collapsed="false">
      <c r="A8020" s="122" t="s">
        <v>1578</v>
      </c>
      <c r="B8020" s="123" t="n">
        <v>10579</v>
      </c>
      <c r="C8020" s="122" t="s">
        <v>50</v>
      </c>
      <c r="D8020" s="122" t="s">
        <v>1818</v>
      </c>
      <c r="E8020" s="124" t="s">
        <v>1581</v>
      </c>
      <c r="F8020" s="124"/>
      <c r="G8020" s="125" t="s">
        <v>24</v>
      </c>
      <c r="H8020" s="126" t="n">
        <v>2E-006</v>
      </c>
      <c r="I8020" s="127" t="n">
        <f aca="false">L8020</f>
        <v>20.98</v>
      </c>
      <c r="J8020" s="127" t="n">
        <f aca="false">M8020</f>
        <v>0</v>
      </c>
      <c r="L8020" s="108" t="n">
        <f aca="false">TRUNC(N8020-N8020*$O$2,2)</f>
        <v>20.98</v>
      </c>
      <c r="M8020" s="108" t="n">
        <f aca="false">TRUNC(O8020-O8020*$O$2,2)</f>
        <v>0</v>
      </c>
      <c r="N8020" s="0" t="s">
        <v>1819</v>
      </c>
      <c r="O8020" s="0" t="s">
        <v>1635</v>
      </c>
    </row>
    <row r="8021" customFormat="false" ht="12.75" hidden="false" customHeight="false" outlineLevel="0" collapsed="false">
      <c r="A8021" s="122" t="s">
        <v>1578</v>
      </c>
      <c r="B8021" s="123" t="n">
        <v>11242</v>
      </c>
      <c r="C8021" s="122" t="s">
        <v>50</v>
      </c>
      <c r="D8021" s="122" t="s">
        <v>1829</v>
      </c>
      <c r="E8021" s="124" t="s">
        <v>1581</v>
      </c>
      <c r="F8021" s="124"/>
      <c r="G8021" s="125" t="s">
        <v>24</v>
      </c>
      <c r="H8021" s="126" t="n">
        <v>1E-006</v>
      </c>
      <c r="I8021" s="127" t="n">
        <f aca="false">L8021</f>
        <v>26.53</v>
      </c>
      <c r="J8021" s="127" t="n">
        <f aca="false">M8021</f>
        <v>0</v>
      </c>
      <c r="L8021" s="108" t="n">
        <f aca="false">TRUNC(N8021-N8021*$O$2,2)</f>
        <v>26.53</v>
      </c>
      <c r="M8021" s="108" t="n">
        <f aca="false">TRUNC(O8021-O8021*$O$2,2)</f>
        <v>0</v>
      </c>
      <c r="N8021" s="0" t="s">
        <v>1830</v>
      </c>
      <c r="O8021" s="0" t="s">
        <v>1635</v>
      </c>
    </row>
    <row r="8022" customFormat="false" ht="25.5" hidden="false" customHeight="false" outlineLevel="0" collapsed="false">
      <c r="A8022" s="122" t="s">
        <v>1578</v>
      </c>
      <c r="B8022" s="123" t="s">
        <v>1631</v>
      </c>
      <c r="C8022" s="122" t="s">
        <v>50</v>
      </c>
      <c r="D8022" s="122" t="s">
        <v>1632</v>
      </c>
      <c r="E8022" s="124" t="s">
        <v>1581</v>
      </c>
      <c r="F8022" s="124"/>
      <c r="G8022" s="125" t="s">
        <v>1633</v>
      </c>
      <c r="H8022" s="126" t="n">
        <v>2.3E-005</v>
      </c>
      <c r="I8022" s="127" t="n">
        <f aca="false">L8022</f>
        <v>9.48</v>
      </c>
      <c r="J8022" s="127" t="n">
        <f aca="false">M8022</f>
        <v>0</v>
      </c>
      <c r="L8022" s="108" t="n">
        <f aca="false">TRUNC(N8022-N8022*$O$2,2)</f>
        <v>9.48</v>
      </c>
      <c r="M8022" s="108" t="n">
        <f aca="false">TRUNC(O8022-O8022*$O$2,2)</f>
        <v>0</v>
      </c>
      <c r="N8022" s="0" t="s">
        <v>1634</v>
      </c>
      <c r="O8022" s="0" t="s">
        <v>1635</v>
      </c>
    </row>
    <row r="8023" customFormat="false" ht="12.75" hidden="false" customHeight="false" outlineLevel="0" collapsed="false">
      <c r="A8023" s="122" t="s">
        <v>1578</v>
      </c>
      <c r="B8023" s="123" t="n">
        <v>11241</v>
      </c>
      <c r="C8023" s="122" t="s">
        <v>50</v>
      </c>
      <c r="D8023" s="122" t="s">
        <v>1836</v>
      </c>
      <c r="E8023" s="124" t="s">
        <v>1581</v>
      </c>
      <c r="F8023" s="124"/>
      <c r="G8023" s="125" t="s">
        <v>24</v>
      </c>
      <c r="H8023" s="126" t="n">
        <v>2E-006</v>
      </c>
      <c r="I8023" s="127" t="n">
        <f aca="false">L8023</f>
        <v>127.22</v>
      </c>
      <c r="J8023" s="127" t="n">
        <f aca="false">M8023</f>
        <v>0</v>
      </c>
      <c r="L8023" s="108" t="n">
        <f aca="false">TRUNC(N8023-N8023*$O$2,2)</f>
        <v>127.22</v>
      </c>
      <c r="M8023" s="108" t="n">
        <f aca="false">TRUNC(O8023-O8023*$O$2,2)</f>
        <v>0</v>
      </c>
      <c r="N8023" s="0" t="s">
        <v>1837</v>
      </c>
      <c r="O8023" s="0" t="s">
        <v>1635</v>
      </c>
    </row>
    <row r="8024" customFormat="false" ht="25.5" hidden="false" customHeight="false" outlineLevel="0" collapsed="false">
      <c r="A8024" s="122" t="s">
        <v>1578</v>
      </c>
      <c r="B8024" s="123" t="s">
        <v>1664</v>
      </c>
      <c r="C8024" s="122" t="s">
        <v>50</v>
      </c>
      <c r="D8024" s="122" t="s">
        <v>1665</v>
      </c>
      <c r="E8024" s="124" t="s">
        <v>1581</v>
      </c>
      <c r="F8024" s="124"/>
      <c r="G8024" s="125" t="s">
        <v>24</v>
      </c>
      <c r="H8024" s="126" t="n">
        <v>2E-006</v>
      </c>
      <c r="I8024" s="127" t="n">
        <f aca="false">L8024</f>
        <v>13.69</v>
      </c>
      <c r="J8024" s="127" t="n">
        <f aca="false">M8024</f>
        <v>0</v>
      </c>
      <c r="L8024" s="108" t="n">
        <f aca="false">TRUNC(N8024-N8024*$O$2,2)</f>
        <v>13.69</v>
      </c>
      <c r="M8024" s="108" t="n">
        <f aca="false">TRUNC(O8024-O8024*$O$2,2)</f>
        <v>0</v>
      </c>
      <c r="N8024" s="0" t="s">
        <v>1666</v>
      </c>
      <c r="O8024" s="0" t="s">
        <v>1635</v>
      </c>
    </row>
    <row r="8025" customFormat="false" ht="12.75" hidden="false" customHeight="false" outlineLevel="0" collapsed="false">
      <c r="A8025" s="122" t="s">
        <v>1578</v>
      </c>
      <c r="B8025" s="123" t="n">
        <v>10362</v>
      </c>
      <c r="C8025" s="122" t="s">
        <v>50</v>
      </c>
      <c r="D8025" s="122" t="s">
        <v>1674</v>
      </c>
      <c r="E8025" s="124" t="s">
        <v>1642</v>
      </c>
      <c r="F8025" s="124"/>
      <c r="G8025" s="125" t="s">
        <v>24</v>
      </c>
      <c r="H8025" s="126" t="n">
        <v>4.5E-005</v>
      </c>
      <c r="I8025" s="127" t="n">
        <f aca="false">L8025</f>
        <v>9.78</v>
      </c>
      <c r="J8025" s="127" t="n">
        <f aca="false">M8025</f>
        <v>0</v>
      </c>
      <c r="L8025" s="108" t="n">
        <f aca="false">TRUNC(N8025-N8025*$O$2,2)</f>
        <v>9.78</v>
      </c>
      <c r="M8025" s="108" t="n">
        <f aca="false">TRUNC(O8025-O8025*$O$2,2)</f>
        <v>0</v>
      </c>
      <c r="N8025" s="0" t="s">
        <v>1675</v>
      </c>
      <c r="O8025" s="0" t="s">
        <v>1635</v>
      </c>
    </row>
    <row r="8026" customFormat="false" ht="12.75" hidden="false" customHeight="false" outlineLevel="0" collapsed="false">
      <c r="A8026" s="122" t="s">
        <v>1578</v>
      </c>
      <c r="B8026" s="123" t="n">
        <v>10492</v>
      </c>
      <c r="C8026" s="122" t="s">
        <v>50</v>
      </c>
      <c r="D8026" s="122" t="s">
        <v>1662</v>
      </c>
      <c r="E8026" s="124" t="s">
        <v>1581</v>
      </c>
      <c r="F8026" s="124"/>
      <c r="G8026" s="125" t="s">
        <v>24</v>
      </c>
      <c r="H8026" s="126" t="n">
        <v>4.5E-005</v>
      </c>
      <c r="I8026" s="127" t="n">
        <f aca="false">L8026</f>
        <v>148.29</v>
      </c>
      <c r="J8026" s="127" t="n">
        <f aca="false">M8026</f>
        <v>0</v>
      </c>
      <c r="L8026" s="108" t="n">
        <f aca="false">TRUNC(N8026-N8026*$O$2,2)</f>
        <v>148.29</v>
      </c>
      <c r="M8026" s="108" t="n">
        <f aca="false">TRUNC(O8026-O8026*$O$2,2)</f>
        <v>0</v>
      </c>
      <c r="N8026" s="0" t="s">
        <v>1663</v>
      </c>
      <c r="O8026" s="0" t="s">
        <v>1635</v>
      </c>
    </row>
    <row r="8027" customFormat="false" ht="25.5" hidden="false" customHeight="false" outlineLevel="0" collapsed="false">
      <c r="A8027" s="122" t="s">
        <v>1578</v>
      </c>
      <c r="B8027" s="123" t="s">
        <v>1654</v>
      </c>
      <c r="C8027" s="122" t="s">
        <v>50</v>
      </c>
      <c r="D8027" s="122" t="s">
        <v>1655</v>
      </c>
      <c r="E8027" s="124" t="s">
        <v>1581</v>
      </c>
      <c r="F8027" s="124"/>
      <c r="G8027" s="125" t="s">
        <v>24</v>
      </c>
      <c r="H8027" s="126" t="n">
        <v>6E-006</v>
      </c>
      <c r="I8027" s="127" t="n">
        <f aca="false">L8027</f>
        <v>10.53</v>
      </c>
      <c r="J8027" s="127" t="n">
        <f aca="false">M8027</f>
        <v>0</v>
      </c>
      <c r="L8027" s="108" t="n">
        <f aca="false">TRUNC(N8027-N8027*$O$2,2)</f>
        <v>10.53</v>
      </c>
      <c r="M8027" s="108" t="n">
        <f aca="false">TRUNC(O8027-O8027*$O$2,2)</f>
        <v>0</v>
      </c>
      <c r="N8027" s="0" t="s">
        <v>1656</v>
      </c>
      <c r="O8027" s="0" t="s">
        <v>1635</v>
      </c>
    </row>
    <row r="8028" customFormat="false" ht="12.75" hidden="false" customHeight="false" outlineLevel="0" collapsed="false">
      <c r="A8028" s="122" t="s">
        <v>1578</v>
      </c>
      <c r="B8028" s="123" t="n">
        <v>941</v>
      </c>
      <c r="C8028" s="122" t="s">
        <v>50</v>
      </c>
      <c r="D8028" s="122" t="s">
        <v>1652</v>
      </c>
      <c r="E8028" s="124" t="s">
        <v>1581</v>
      </c>
      <c r="F8028" s="124"/>
      <c r="G8028" s="125" t="s">
        <v>24</v>
      </c>
      <c r="H8028" s="126" t="n">
        <v>1.5E-005</v>
      </c>
      <c r="I8028" s="127" t="n">
        <f aca="false">L8028</f>
        <v>148.56</v>
      </c>
      <c r="J8028" s="127" t="n">
        <f aca="false">M8028</f>
        <v>0</v>
      </c>
      <c r="L8028" s="108" t="n">
        <f aca="false">TRUNC(N8028-N8028*$O$2,2)</f>
        <v>148.56</v>
      </c>
      <c r="M8028" s="108" t="n">
        <f aca="false">TRUNC(O8028-O8028*$O$2,2)</f>
        <v>0</v>
      </c>
      <c r="N8028" s="0" t="s">
        <v>1653</v>
      </c>
      <c r="O8028" s="0" t="s">
        <v>1635</v>
      </c>
    </row>
    <row r="8029" customFormat="false" ht="12.75" hidden="false" customHeight="false" outlineLevel="0" collapsed="false">
      <c r="A8029" s="122" t="s">
        <v>1578</v>
      </c>
      <c r="B8029" s="123" t="n">
        <v>10599</v>
      </c>
      <c r="C8029" s="122" t="s">
        <v>50</v>
      </c>
      <c r="D8029" s="122" t="s">
        <v>1648</v>
      </c>
      <c r="E8029" s="124" t="s">
        <v>1581</v>
      </c>
      <c r="F8029" s="124"/>
      <c r="G8029" s="125" t="s">
        <v>24</v>
      </c>
      <c r="H8029" s="126" t="n">
        <v>1.8E-005</v>
      </c>
      <c r="I8029" s="127" t="n">
        <f aca="false">L8029</f>
        <v>14.04</v>
      </c>
      <c r="J8029" s="127" t="n">
        <f aca="false">M8029</f>
        <v>0</v>
      </c>
      <c r="L8029" s="108" t="n">
        <f aca="false">TRUNC(N8029-N8029*$O$2,2)</f>
        <v>14.04</v>
      </c>
      <c r="M8029" s="108" t="n">
        <f aca="false">TRUNC(O8029-O8029*$O$2,2)</f>
        <v>0</v>
      </c>
      <c r="N8029" s="0" t="s">
        <v>1649</v>
      </c>
      <c r="O8029" s="0" t="s">
        <v>1635</v>
      </c>
    </row>
    <row r="8030" customFormat="false" ht="12.75" hidden="false" customHeight="false" outlineLevel="0" collapsed="false">
      <c r="A8030" s="122" t="s">
        <v>1578</v>
      </c>
      <c r="B8030" s="123" t="n">
        <v>10517</v>
      </c>
      <c r="C8030" s="122" t="s">
        <v>50</v>
      </c>
      <c r="D8030" s="122" t="s">
        <v>1669</v>
      </c>
      <c r="E8030" s="124" t="s">
        <v>1642</v>
      </c>
      <c r="F8030" s="124"/>
      <c r="G8030" s="125" t="s">
        <v>1670</v>
      </c>
      <c r="H8030" s="126" t="n">
        <v>4E-006</v>
      </c>
      <c r="I8030" s="127" t="n">
        <f aca="false">L8030</f>
        <v>234.15</v>
      </c>
      <c r="J8030" s="127" t="n">
        <f aca="false">M8030</f>
        <v>0</v>
      </c>
      <c r="L8030" s="108" t="n">
        <f aca="false">TRUNC(N8030-N8030*$O$2,2)</f>
        <v>234.15</v>
      </c>
      <c r="M8030" s="108" t="n">
        <f aca="false">TRUNC(O8030-O8030*$O$2,2)</f>
        <v>0</v>
      </c>
      <c r="N8030" s="0" t="s">
        <v>1671</v>
      </c>
      <c r="O8030" s="0" t="s">
        <v>1635</v>
      </c>
    </row>
    <row r="8031" customFormat="false" ht="12.75" hidden="false" customHeight="false" outlineLevel="0" collapsed="false">
      <c r="A8031" s="122" t="s">
        <v>1578</v>
      </c>
      <c r="B8031" s="123" t="n">
        <v>11901</v>
      </c>
      <c r="C8031" s="122" t="s">
        <v>50</v>
      </c>
      <c r="D8031" s="122" t="s">
        <v>3922</v>
      </c>
      <c r="E8031" s="124" t="s">
        <v>1581</v>
      </c>
      <c r="F8031" s="124"/>
      <c r="G8031" s="125" t="s">
        <v>24</v>
      </c>
      <c r="H8031" s="126" t="n">
        <v>1</v>
      </c>
      <c r="I8031" s="127" t="n">
        <f aca="false">L8031</f>
        <v>0.48</v>
      </c>
      <c r="J8031" s="127" t="n">
        <f aca="false">M8031</f>
        <v>0.48</v>
      </c>
      <c r="L8031" s="108" t="n">
        <f aca="false">TRUNC(N8031-N8031*$O$2,2)</f>
        <v>0.48</v>
      </c>
      <c r="M8031" s="108" t="n">
        <f aca="false">TRUNC(O8031-O8031*$O$2,2)</f>
        <v>0.48</v>
      </c>
      <c r="N8031" s="0" t="s">
        <v>1868</v>
      </c>
      <c r="O8031" s="0" t="s">
        <v>1868</v>
      </c>
    </row>
    <row r="8032" customFormat="false" ht="25.5" hidden="false" customHeight="false" outlineLevel="0" collapsed="false">
      <c r="A8032" s="122" t="s">
        <v>1578</v>
      </c>
      <c r="B8032" s="123" t="n">
        <v>10761</v>
      </c>
      <c r="C8032" s="122" t="s">
        <v>50</v>
      </c>
      <c r="D8032" s="122" t="s">
        <v>1641</v>
      </c>
      <c r="E8032" s="124" t="s">
        <v>1642</v>
      </c>
      <c r="F8032" s="124"/>
      <c r="G8032" s="125" t="s">
        <v>24</v>
      </c>
      <c r="H8032" s="126" t="n">
        <v>0.001018</v>
      </c>
      <c r="I8032" s="127" t="n">
        <f aca="false">L8032</f>
        <v>3.9</v>
      </c>
      <c r="J8032" s="127" t="n">
        <f aca="false">M8032</f>
        <v>0</v>
      </c>
      <c r="L8032" s="108" t="n">
        <f aca="false">TRUNC(N8032-N8032*$O$2,2)</f>
        <v>3.9</v>
      </c>
      <c r="M8032" s="108" t="n">
        <f aca="false">TRUNC(O8032-O8032*$O$2,2)</f>
        <v>0</v>
      </c>
      <c r="N8032" s="0" t="s">
        <v>1643</v>
      </c>
      <c r="O8032" s="0" t="s">
        <v>1635</v>
      </c>
    </row>
    <row r="8033" customFormat="false" ht="12.75" hidden="false" customHeight="false" outlineLevel="0" collapsed="false">
      <c r="A8033" s="122" t="s">
        <v>1578</v>
      </c>
      <c r="B8033" s="123" t="n">
        <v>2378</v>
      </c>
      <c r="C8033" s="122" t="s">
        <v>50</v>
      </c>
      <c r="D8033" s="122" t="s">
        <v>1657</v>
      </c>
      <c r="E8033" s="124" t="s">
        <v>1581</v>
      </c>
      <c r="F8033" s="124"/>
      <c r="G8033" s="125" t="s">
        <v>24</v>
      </c>
      <c r="H8033" s="126" t="n">
        <v>0.000654</v>
      </c>
      <c r="I8033" s="127" t="n">
        <f aca="false">L8033</f>
        <v>3.51</v>
      </c>
      <c r="J8033" s="127" t="n">
        <f aca="false">M8033</f>
        <v>0</v>
      </c>
      <c r="L8033" s="108" t="n">
        <f aca="false">TRUNC(N8033-N8033*$O$2,2)</f>
        <v>3.51</v>
      </c>
      <c r="M8033" s="108" t="n">
        <f aca="false">TRUNC(O8033-O8033*$O$2,2)</f>
        <v>0</v>
      </c>
      <c r="N8033" s="0" t="s">
        <v>1658</v>
      </c>
      <c r="O8033" s="0" t="s">
        <v>1635</v>
      </c>
    </row>
    <row r="8034" customFormat="false" ht="12.75" hidden="false" customHeight="false" outlineLevel="0" collapsed="false">
      <c r="A8034" s="122" t="s">
        <v>1578</v>
      </c>
      <c r="B8034" s="123" t="n">
        <v>1651</v>
      </c>
      <c r="C8034" s="122" t="s">
        <v>50</v>
      </c>
      <c r="D8034" s="122" t="s">
        <v>1638</v>
      </c>
      <c r="E8034" s="124" t="s">
        <v>1581</v>
      </c>
      <c r="F8034" s="124"/>
      <c r="G8034" s="125" t="s">
        <v>1639</v>
      </c>
      <c r="H8034" s="126" t="n">
        <v>8E-006</v>
      </c>
      <c r="I8034" s="127" t="n">
        <f aca="false">L8034</f>
        <v>4.95</v>
      </c>
      <c r="J8034" s="127" t="n">
        <f aca="false">M8034</f>
        <v>0</v>
      </c>
      <c r="L8034" s="108" t="n">
        <f aca="false">TRUNC(N8034-N8034*$O$2,2)</f>
        <v>4.95</v>
      </c>
      <c r="M8034" s="108" t="n">
        <f aca="false">TRUNC(O8034-O8034*$O$2,2)</f>
        <v>0</v>
      </c>
      <c r="N8034" s="0" t="s">
        <v>1640</v>
      </c>
      <c r="O8034" s="0" t="s">
        <v>1635</v>
      </c>
    </row>
    <row r="8035" customFormat="false" ht="12.75" hidden="false" customHeight="false" outlineLevel="0" collapsed="false">
      <c r="A8035" s="115"/>
      <c r="B8035" s="115"/>
      <c r="C8035" s="115"/>
      <c r="D8035" s="115"/>
      <c r="E8035" s="115"/>
      <c r="F8035" s="116"/>
      <c r="G8035" s="115"/>
      <c r="H8035" s="116"/>
      <c r="I8035" s="115"/>
      <c r="J8035" s="116"/>
      <c r="L8035" s="108"/>
      <c r="M8035" s="108" t="n">
        <f aca="false">TRUNC(O8035-O8035*$O$2,2)</f>
        <v>0.14</v>
      </c>
      <c r="N8035" s="0" t="s">
        <v>1574</v>
      </c>
      <c r="O8035" s="0" t="n">
        <v>0.19</v>
      </c>
    </row>
    <row r="8036" customFormat="false" ht="12.75" hidden="false" customHeight="false" outlineLevel="0" collapsed="false">
      <c r="A8036" s="115"/>
      <c r="B8036" s="115"/>
      <c r="C8036" s="115"/>
      <c r="D8036" s="115"/>
      <c r="E8036" s="115"/>
      <c r="F8036" s="116"/>
      <c r="G8036" s="115"/>
      <c r="H8036" s="117" t="s">
        <v>1575</v>
      </c>
      <c r="I8036" s="117"/>
      <c r="J8036" s="118" t="n">
        <f aca="false">M8036</f>
        <v>0.78</v>
      </c>
      <c r="L8036" s="108" t="n">
        <f aca="false">TRUNC(N8036-N8036*$O$2,2)</f>
        <v>0</v>
      </c>
      <c r="M8036" s="108" t="n">
        <f aca="false">TRUNC(O8036-O8036*$O$2,2)</f>
        <v>0.78</v>
      </c>
      <c r="N8036" s="0" t="n">
        <v>0</v>
      </c>
      <c r="O8036" s="0" t="n">
        <v>1</v>
      </c>
    </row>
    <row r="8037" customFormat="false" ht="13.5" hidden="false" customHeight="false" outlineLevel="0" collapsed="false">
      <c r="A8037" s="30"/>
      <c r="B8037" s="30"/>
      <c r="C8037" s="30"/>
      <c r="D8037" s="30"/>
      <c r="E8037" s="30"/>
      <c r="F8037" s="30"/>
      <c r="G8037" s="30"/>
      <c r="H8037" s="119"/>
      <c r="I8037" s="30"/>
      <c r="J8037" s="120"/>
      <c r="L8037" s="108"/>
      <c r="M8037" s="108" t="n">
        <f aca="false">TRUNC(O8037-O8037*$O$2,2)</f>
        <v>131.12</v>
      </c>
      <c r="N8037" s="0" t="s">
        <v>1576</v>
      </c>
      <c r="O8037" s="0" t="n">
        <v>168</v>
      </c>
    </row>
    <row r="8038" customFormat="false" ht="13.5" hidden="false" customHeight="false" outlineLevel="0" collapsed="false">
      <c r="A8038" s="121"/>
      <c r="B8038" s="121"/>
      <c r="C8038" s="121"/>
      <c r="D8038" s="121"/>
      <c r="E8038" s="121"/>
      <c r="F8038" s="121"/>
      <c r="G8038" s="121"/>
      <c r="H8038" s="121"/>
      <c r="I8038" s="121"/>
      <c r="J8038" s="121"/>
      <c r="L8038" s="108" t="n">
        <f aca="false">TRUNC(N8038-N8038*$O$2,2)</f>
        <v>0</v>
      </c>
      <c r="M8038" s="108" t="n">
        <f aca="false">TRUNC(O8038-O8038*$O$2,2)</f>
        <v>0</v>
      </c>
      <c r="N8038" s="0" t="n">
        <v>0</v>
      </c>
      <c r="O8038" s="0" t="n">
        <v>0</v>
      </c>
    </row>
    <row r="8039" customFormat="false" ht="15" hidden="false" customHeight="false" outlineLevel="0" collapsed="false">
      <c r="A8039" s="98" t="s">
        <v>1210</v>
      </c>
      <c r="B8039" s="99" t="s">
        <v>8</v>
      </c>
      <c r="C8039" s="98" t="s">
        <v>9</v>
      </c>
      <c r="D8039" s="98" t="s">
        <v>10</v>
      </c>
      <c r="E8039" s="100" t="s">
        <v>1565</v>
      </c>
      <c r="F8039" s="100"/>
      <c r="G8039" s="101" t="s">
        <v>11</v>
      </c>
      <c r="H8039" s="99" t="s">
        <v>12</v>
      </c>
      <c r="I8039" s="99" t="s">
        <v>13</v>
      </c>
      <c r="J8039" s="99" t="s">
        <v>15</v>
      </c>
      <c r="L8039" s="108"/>
      <c r="M8039" s="108"/>
    </row>
    <row r="8040" customFormat="false" ht="25.5" hidden="false" customHeight="false" outlineLevel="0" collapsed="false">
      <c r="A8040" s="102" t="s">
        <v>1566</v>
      </c>
      <c r="B8040" s="103" t="s">
        <v>1211</v>
      </c>
      <c r="C8040" s="102" t="s">
        <v>50</v>
      </c>
      <c r="D8040" s="102" t="s">
        <v>1212</v>
      </c>
      <c r="E8040" s="104" t="s">
        <v>3466</v>
      </c>
      <c r="F8040" s="104"/>
      <c r="G8040" s="105" t="s">
        <v>24</v>
      </c>
      <c r="H8040" s="106" t="n">
        <v>1</v>
      </c>
      <c r="I8040" s="107" t="n">
        <f aca="false">L8040</f>
        <v>0.47</v>
      </c>
      <c r="J8040" s="107" t="n">
        <f aca="false">M8040</f>
        <v>0.47</v>
      </c>
      <c r="L8040" s="108" t="n">
        <f aca="false">TRUNC(N8040-N8040*$O$2,2)</f>
        <v>0.47</v>
      </c>
      <c r="M8040" s="108" t="n">
        <f aca="false">TRUNC(O8040-O8040*$O$2,2)</f>
        <v>0.47</v>
      </c>
      <c r="N8040" s="0" t="n">
        <v>0.61</v>
      </c>
      <c r="O8040" s="0" t="n">
        <v>0.61</v>
      </c>
    </row>
    <row r="8041" customFormat="false" ht="15" hidden="false" customHeight="false" outlineLevel="0" collapsed="false">
      <c r="A8041" s="98"/>
      <c r="B8041" s="99" t="s">
        <v>8</v>
      </c>
      <c r="C8041" s="98" t="s">
        <v>9</v>
      </c>
      <c r="D8041" s="98" t="s">
        <v>10</v>
      </c>
      <c r="E8041" s="100" t="s">
        <v>1565</v>
      </c>
      <c r="F8041" s="100"/>
      <c r="G8041" s="101" t="s">
        <v>11</v>
      </c>
      <c r="H8041" s="99" t="s">
        <v>12</v>
      </c>
      <c r="I8041" s="99" t="s">
        <v>13</v>
      </c>
      <c r="J8041" s="99" t="s">
        <v>15</v>
      </c>
      <c r="L8041" s="108"/>
      <c r="M8041" s="108"/>
    </row>
    <row r="8042" customFormat="false" ht="25.5" hidden="false" customHeight="false" outlineLevel="0" collapsed="false">
      <c r="A8042" s="122" t="s">
        <v>1578</v>
      </c>
      <c r="B8042" s="123" t="s">
        <v>1744</v>
      </c>
      <c r="C8042" s="122" t="s">
        <v>50</v>
      </c>
      <c r="D8042" s="122" t="s">
        <v>1745</v>
      </c>
      <c r="E8042" s="124" t="s">
        <v>1609</v>
      </c>
      <c r="F8042" s="124"/>
      <c r="G8042" s="125" t="s">
        <v>1610</v>
      </c>
      <c r="H8042" s="126" t="n">
        <v>0.01</v>
      </c>
      <c r="I8042" s="127" t="n">
        <f aca="false">L8042</f>
        <v>14.93</v>
      </c>
      <c r="J8042" s="127" t="n">
        <f aca="false">M8042</f>
        <v>0.14</v>
      </c>
      <c r="L8042" s="108" t="n">
        <f aca="false">TRUNC(N8042-N8042*$O$2,2)</f>
        <v>14.93</v>
      </c>
      <c r="M8042" s="108" t="n">
        <f aca="false">TRUNC(O8042-O8042*$O$2,2)</f>
        <v>0.14</v>
      </c>
      <c r="N8042" s="0" t="s">
        <v>1746</v>
      </c>
      <c r="O8042" s="0" t="s">
        <v>2262</v>
      </c>
    </row>
    <row r="8043" customFormat="false" ht="25.5" hidden="false" customHeight="false" outlineLevel="0" collapsed="false">
      <c r="A8043" s="109" t="s">
        <v>1566</v>
      </c>
      <c r="B8043" s="110" t="n">
        <v>10552</v>
      </c>
      <c r="C8043" s="109" t="s">
        <v>50</v>
      </c>
      <c r="D8043" s="109" t="s">
        <v>1734</v>
      </c>
      <c r="E8043" s="111" t="s">
        <v>1621</v>
      </c>
      <c r="F8043" s="111"/>
      <c r="G8043" s="112" t="s">
        <v>1610</v>
      </c>
      <c r="H8043" s="113" t="n">
        <v>0.01</v>
      </c>
      <c r="I8043" s="114" t="n">
        <f aca="false">L8043</f>
        <v>2.84</v>
      </c>
      <c r="J8043" s="114" t="n">
        <f aca="false">M8043</f>
        <v>0.02</v>
      </c>
      <c r="L8043" s="108" t="n">
        <f aca="false">TRUNC(N8043-N8043*$O$2,2)</f>
        <v>2.84</v>
      </c>
      <c r="M8043" s="108" t="n">
        <f aca="false">TRUNC(O8043-O8043*$O$2,2)</f>
        <v>0.02</v>
      </c>
      <c r="N8043" s="0" t="s">
        <v>1735</v>
      </c>
      <c r="O8043" s="0" t="s">
        <v>1893</v>
      </c>
    </row>
    <row r="8044" customFormat="false" ht="12.75" hidden="false" customHeight="false" outlineLevel="0" collapsed="false">
      <c r="A8044" s="122" t="s">
        <v>1578</v>
      </c>
      <c r="B8044" s="123" t="n">
        <v>11898</v>
      </c>
      <c r="C8044" s="122" t="s">
        <v>50</v>
      </c>
      <c r="D8044" s="122" t="s">
        <v>3923</v>
      </c>
      <c r="E8044" s="124" t="s">
        <v>1581</v>
      </c>
      <c r="F8044" s="124"/>
      <c r="G8044" s="125" t="s">
        <v>24</v>
      </c>
      <c r="H8044" s="126" t="n">
        <v>1</v>
      </c>
      <c r="I8044" s="127" t="n">
        <f aca="false">L8044</f>
        <v>0.32</v>
      </c>
      <c r="J8044" s="127" t="n">
        <f aca="false">M8044</f>
        <v>0.32</v>
      </c>
      <c r="L8044" s="108" t="n">
        <f aca="false">TRUNC(N8044-N8044*$O$2,2)</f>
        <v>0.32</v>
      </c>
      <c r="M8044" s="108" t="n">
        <f aca="false">TRUNC(O8044-O8044*$O$2,2)</f>
        <v>0.32</v>
      </c>
      <c r="N8044" s="0" t="s">
        <v>3924</v>
      </c>
      <c r="O8044" s="0" t="s">
        <v>3924</v>
      </c>
    </row>
    <row r="8045" customFormat="false" ht="13.9" hidden="false" customHeight="true" outlineLevel="0" collapsed="false">
      <c r="A8045" s="134" t="s">
        <v>1630</v>
      </c>
      <c r="B8045" s="134"/>
      <c r="C8045" s="134"/>
      <c r="D8045" s="134"/>
      <c r="E8045" s="134"/>
      <c r="F8045" s="134"/>
      <c r="G8045" s="134"/>
      <c r="H8045" s="134"/>
      <c r="I8045" s="134"/>
      <c r="J8045" s="134"/>
      <c r="L8045" s="108" t="n">
        <f aca="false">TRUNC(N8045-N8045*$O$2,2)</f>
        <v>0</v>
      </c>
      <c r="M8045" s="108" t="n">
        <f aca="false">TRUNC(O8045-O8045*$O$2,2)</f>
        <v>0</v>
      </c>
      <c r="N8045" s="0" t="n">
        <v>0</v>
      </c>
      <c r="O8045" s="0" t="n">
        <v>0</v>
      </c>
    </row>
    <row r="8046" customFormat="false" ht="15" hidden="false" customHeight="false" outlineLevel="0" collapsed="false">
      <c r="A8046" s="98"/>
      <c r="B8046" s="99" t="s">
        <v>8</v>
      </c>
      <c r="C8046" s="98" t="s">
        <v>9</v>
      </c>
      <c r="D8046" s="98" t="s">
        <v>10</v>
      </c>
      <c r="E8046" s="100" t="s">
        <v>1565</v>
      </c>
      <c r="F8046" s="100"/>
      <c r="G8046" s="101" t="s">
        <v>11</v>
      </c>
      <c r="H8046" s="99" t="s">
        <v>12</v>
      </c>
      <c r="I8046" s="99" t="s">
        <v>13</v>
      </c>
      <c r="J8046" s="99" t="s">
        <v>15</v>
      </c>
      <c r="L8046" s="108"/>
      <c r="M8046" s="108"/>
    </row>
    <row r="8047" customFormat="false" ht="12.75" hidden="false" customHeight="false" outlineLevel="0" collapsed="false">
      <c r="A8047" s="122" t="s">
        <v>1578</v>
      </c>
      <c r="B8047" s="123" t="n">
        <v>10492</v>
      </c>
      <c r="C8047" s="122" t="s">
        <v>50</v>
      </c>
      <c r="D8047" s="122" t="s">
        <v>1662</v>
      </c>
      <c r="E8047" s="124" t="s">
        <v>1581</v>
      </c>
      <c r="F8047" s="124"/>
      <c r="G8047" s="125" t="s">
        <v>24</v>
      </c>
      <c r="H8047" s="126" t="n">
        <v>4.5E-005</v>
      </c>
      <c r="I8047" s="127" t="n">
        <f aca="false">L8047</f>
        <v>148.29</v>
      </c>
      <c r="J8047" s="127" t="n">
        <f aca="false">M8047</f>
        <v>0</v>
      </c>
      <c r="L8047" s="108" t="n">
        <f aca="false">TRUNC(N8047-N8047*$O$2,2)</f>
        <v>148.29</v>
      </c>
      <c r="M8047" s="108" t="n">
        <f aca="false">TRUNC(O8047-O8047*$O$2,2)</f>
        <v>0</v>
      </c>
      <c r="N8047" s="0" t="s">
        <v>1663</v>
      </c>
      <c r="O8047" s="0" t="s">
        <v>1635</v>
      </c>
    </row>
    <row r="8048" customFormat="false" ht="12.75" hidden="false" customHeight="false" outlineLevel="0" collapsed="false">
      <c r="A8048" s="122" t="s">
        <v>1578</v>
      </c>
      <c r="B8048" s="123" t="n">
        <v>10579</v>
      </c>
      <c r="C8048" s="122" t="s">
        <v>50</v>
      </c>
      <c r="D8048" s="122" t="s">
        <v>1818</v>
      </c>
      <c r="E8048" s="124" t="s">
        <v>1581</v>
      </c>
      <c r="F8048" s="124"/>
      <c r="G8048" s="125" t="s">
        <v>24</v>
      </c>
      <c r="H8048" s="126" t="n">
        <v>2E-006</v>
      </c>
      <c r="I8048" s="127" t="n">
        <f aca="false">L8048</f>
        <v>20.98</v>
      </c>
      <c r="J8048" s="127" t="n">
        <f aca="false">M8048</f>
        <v>0</v>
      </c>
      <c r="L8048" s="108" t="n">
        <f aca="false">TRUNC(N8048-N8048*$O$2,2)</f>
        <v>20.98</v>
      </c>
      <c r="M8048" s="108" t="n">
        <f aca="false">TRUNC(O8048-O8048*$O$2,2)</f>
        <v>0</v>
      </c>
      <c r="N8048" s="0" t="s">
        <v>1819</v>
      </c>
      <c r="O8048" s="0" t="s">
        <v>1635</v>
      </c>
    </row>
    <row r="8049" customFormat="false" ht="12.75" hidden="false" customHeight="false" outlineLevel="0" collapsed="false">
      <c r="A8049" s="122" t="s">
        <v>1578</v>
      </c>
      <c r="B8049" s="123" t="n">
        <v>10596</v>
      </c>
      <c r="C8049" s="122" t="s">
        <v>50</v>
      </c>
      <c r="D8049" s="122" t="s">
        <v>1672</v>
      </c>
      <c r="E8049" s="124" t="s">
        <v>1581</v>
      </c>
      <c r="F8049" s="124"/>
      <c r="G8049" s="125" t="s">
        <v>24</v>
      </c>
      <c r="H8049" s="126" t="n">
        <v>4.5E-005</v>
      </c>
      <c r="I8049" s="127" t="n">
        <f aca="false">L8049</f>
        <v>3.82</v>
      </c>
      <c r="J8049" s="127" t="n">
        <f aca="false">M8049</f>
        <v>0</v>
      </c>
      <c r="L8049" s="108" t="n">
        <f aca="false">TRUNC(N8049-N8049*$O$2,2)</f>
        <v>3.82</v>
      </c>
      <c r="M8049" s="108" t="n">
        <f aca="false">TRUNC(O8049-O8049*$O$2,2)</f>
        <v>0</v>
      </c>
      <c r="N8049" s="0" t="s">
        <v>1673</v>
      </c>
      <c r="O8049" s="0" t="s">
        <v>1635</v>
      </c>
    </row>
    <row r="8050" customFormat="false" ht="12.75" hidden="false" customHeight="false" outlineLevel="0" collapsed="false">
      <c r="A8050" s="122" t="s">
        <v>1578</v>
      </c>
      <c r="B8050" s="123" t="n">
        <v>2378</v>
      </c>
      <c r="C8050" s="122" t="s">
        <v>50</v>
      </c>
      <c r="D8050" s="122" t="s">
        <v>1657</v>
      </c>
      <c r="E8050" s="124" t="s">
        <v>1581</v>
      </c>
      <c r="F8050" s="124"/>
      <c r="G8050" s="125" t="s">
        <v>24</v>
      </c>
      <c r="H8050" s="126" t="n">
        <v>0.000654</v>
      </c>
      <c r="I8050" s="127" t="n">
        <f aca="false">L8050</f>
        <v>3.51</v>
      </c>
      <c r="J8050" s="127" t="n">
        <f aca="false">M8050</f>
        <v>0</v>
      </c>
      <c r="L8050" s="108" t="n">
        <f aca="false">TRUNC(N8050-N8050*$O$2,2)</f>
        <v>3.51</v>
      </c>
      <c r="M8050" s="108" t="n">
        <f aca="false">TRUNC(O8050-O8050*$O$2,2)</f>
        <v>0</v>
      </c>
      <c r="N8050" s="0" t="s">
        <v>1658</v>
      </c>
      <c r="O8050" s="0" t="s">
        <v>1635</v>
      </c>
    </row>
    <row r="8051" customFormat="false" ht="12.75" hidden="false" customHeight="false" outlineLevel="0" collapsed="false">
      <c r="A8051" s="122" t="s">
        <v>1578</v>
      </c>
      <c r="B8051" s="123" t="n">
        <v>11898</v>
      </c>
      <c r="C8051" s="122" t="s">
        <v>50</v>
      </c>
      <c r="D8051" s="122" t="s">
        <v>3923</v>
      </c>
      <c r="E8051" s="124" t="s">
        <v>1581</v>
      </c>
      <c r="F8051" s="124"/>
      <c r="G8051" s="125" t="s">
        <v>24</v>
      </c>
      <c r="H8051" s="126" t="n">
        <v>1</v>
      </c>
      <c r="I8051" s="127" t="n">
        <f aca="false">L8051</f>
        <v>0.32</v>
      </c>
      <c r="J8051" s="127" t="n">
        <f aca="false">M8051</f>
        <v>0.32</v>
      </c>
      <c r="L8051" s="108" t="n">
        <f aca="false">TRUNC(N8051-N8051*$O$2,2)</f>
        <v>0.32</v>
      </c>
      <c r="M8051" s="108" t="n">
        <f aca="false">TRUNC(O8051-O8051*$O$2,2)</f>
        <v>0.32</v>
      </c>
      <c r="N8051" s="0" t="s">
        <v>3924</v>
      </c>
      <c r="O8051" s="0" t="s">
        <v>3924</v>
      </c>
    </row>
    <row r="8052" customFormat="false" ht="25.5" hidden="false" customHeight="false" outlineLevel="0" collapsed="false">
      <c r="A8052" s="122" t="s">
        <v>1578</v>
      </c>
      <c r="B8052" s="123" t="n">
        <v>10761</v>
      </c>
      <c r="C8052" s="122" t="s">
        <v>50</v>
      </c>
      <c r="D8052" s="122" t="s">
        <v>1641</v>
      </c>
      <c r="E8052" s="124" t="s">
        <v>1642</v>
      </c>
      <c r="F8052" s="124"/>
      <c r="G8052" s="125" t="s">
        <v>24</v>
      </c>
      <c r="H8052" s="126" t="n">
        <v>0.001018</v>
      </c>
      <c r="I8052" s="127" t="n">
        <f aca="false">L8052</f>
        <v>3.9</v>
      </c>
      <c r="J8052" s="127" t="n">
        <f aca="false">M8052</f>
        <v>0</v>
      </c>
      <c r="L8052" s="108" t="n">
        <f aca="false">TRUNC(N8052-N8052*$O$2,2)</f>
        <v>3.9</v>
      </c>
      <c r="M8052" s="108" t="n">
        <f aca="false">TRUNC(O8052-O8052*$O$2,2)</f>
        <v>0</v>
      </c>
      <c r="N8052" s="0" t="s">
        <v>1643</v>
      </c>
      <c r="O8052" s="0" t="s">
        <v>1635</v>
      </c>
    </row>
    <row r="8053" customFormat="false" ht="12.75" hidden="false" customHeight="false" outlineLevel="0" collapsed="false">
      <c r="A8053" s="122" t="s">
        <v>1578</v>
      </c>
      <c r="B8053" s="123" t="n">
        <v>941</v>
      </c>
      <c r="C8053" s="122" t="s">
        <v>50</v>
      </c>
      <c r="D8053" s="122" t="s">
        <v>1652</v>
      </c>
      <c r="E8053" s="124" t="s">
        <v>1581</v>
      </c>
      <c r="F8053" s="124"/>
      <c r="G8053" s="125" t="s">
        <v>24</v>
      </c>
      <c r="H8053" s="126" t="n">
        <v>1.5E-005</v>
      </c>
      <c r="I8053" s="127" t="n">
        <f aca="false">L8053</f>
        <v>148.56</v>
      </c>
      <c r="J8053" s="127" t="n">
        <f aca="false">M8053</f>
        <v>0</v>
      </c>
      <c r="L8053" s="108" t="n">
        <f aca="false">TRUNC(N8053-N8053*$O$2,2)</f>
        <v>148.56</v>
      </c>
      <c r="M8053" s="108" t="n">
        <f aca="false">TRUNC(O8053-O8053*$O$2,2)</f>
        <v>0</v>
      </c>
      <c r="N8053" s="0" t="s">
        <v>1653</v>
      </c>
      <c r="O8053" s="0" t="s">
        <v>1635</v>
      </c>
    </row>
    <row r="8054" customFormat="false" ht="12.75" hidden="false" customHeight="false" outlineLevel="0" collapsed="false">
      <c r="A8054" s="122" t="s">
        <v>1578</v>
      </c>
      <c r="B8054" s="123" t="n">
        <v>10362</v>
      </c>
      <c r="C8054" s="122" t="s">
        <v>50</v>
      </c>
      <c r="D8054" s="122" t="s">
        <v>1674</v>
      </c>
      <c r="E8054" s="124" t="s">
        <v>1642</v>
      </c>
      <c r="F8054" s="124"/>
      <c r="G8054" s="125" t="s">
        <v>24</v>
      </c>
      <c r="H8054" s="126" t="n">
        <v>4.5E-005</v>
      </c>
      <c r="I8054" s="127" t="n">
        <f aca="false">L8054</f>
        <v>9.78</v>
      </c>
      <c r="J8054" s="127" t="n">
        <f aca="false">M8054</f>
        <v>0</v>
      </c>
      <c r="L8054" s="108" t="n">
        <f aca="false">TRUNC(N8054-N8054*$O$2,2)</f>
        <v>9.78</v>
      </c>
      <c r="M8054" s="108" t="n">
        <f aca="false">TRUNC(O8054-O8054*$O$2,2)</f>
        <v>0</v>
      </c>
      <c r="N8054" s="0" t="s">
        <v>1675</v>
      </c>
      <c r="O8054" s="0" t="s">
        <v>1635</v>
      </c>
    </row>
    <row r="8055" customFormat="false" ht="25.5" hidden="false" customHeight="false" outlineLevel="0" collapsed="false">
      <c r="A8055" s="122" t="s">
        <v>1578</v>
      </c>
      <c r="B8055" s="123" t="s">
        <v>1744</v>
      </c>
      <c r="C8055" s="122" t="s">
        <v>50</v>
      </c>
      <c r="D8055" s="122" t="s">
        <v>1745</v>
      </c>
      <c r="E8055" s="124" t="s">
        <v>1609</v>
      </c>
      <c r="F8055" s="124"/>
      <c r="G8055" s="125" t="s">
        <v>1610</v>
      </c>
      <c r="H8055" s="126" t="n">
        <v>0.01</v>
      </c>
      <c r="I8055" s="127" t="n">
        <f aca="false">L8055</f>
        <v>14.93</v>
      </c>
      <c r="J8055" s="127" t="n">
        <f aca="false">M8055</f>
        <v>0.14</v>
      </c>
      <c r="L8055" s="108" t="n">
        <f aca="false">TRUNC(N8055-N8055*$O$2,2)</f>
        <v>14.93</v>
      </c>
      <c r="M8055" s="108" t="n">
        <f aca="false">TRUNC(O8055-O8055*$O$2,2)</f>
        <v>0.14</v>
      </c>
      <c r="N8055" s="0" t="s">
        <v>1746</v>
      </c>
      <c r="O8055" s="0" t="s">
        <v>2262</v>
      </c>
    </row>
    <row r="8056" customFormat="false" ht="25.5" hidden="false" customHeight="false" outlineLevel="0" collapsed="false">
      <c r="A8056" s="122" t="s">
        <v>1578</v>
      </c>
      <c r="B8056" s="123" t="s">
        <v>1659</v>
      </c>
      <c r="C8056" s="122" t="s">
        <v>50</v>
      </c>
      <c r="D8056" s="122" t="s">
        <v>1660</v>
      </c>
      <c r="E8056" s="124" t="s">
        <v>1581</v>
      </c>
      <c r="F8056" s="124"/>
      <c r="G8056" s="125" t="s">
        <v>1633</v>
      </c>
      <c r="H8056" s="126" t="n">
        <v>7E-006</v>
      </c>
      <c r="I8056" s="127" t="n">
        <f aca="false">L8056</f>
        <v>50.57</v>
      </c>
      <c r="J8056" s="127" t="n">
        <f aca="false">M8056</f>
        <v>0</v>
      </c>
      <c r="L8056" s="108" t="n">
        <f aca="false">TRUNC(N8056-N8056*$O$2,2)</f>
        <v>50.57</v>
      </c>
      <c r="M8056" s="108" t="n">
        <f aca="false">TRUNC(O8056-O8056*$O$2,2)</f>
        <v>0</v>
      </c>
      <c r="N8056" s="0" t="s">
        <v>1661</v>
      </c>
      <c r="O8056" s="0" t="s">
        <v>1635</v>
      </c>
    </row>
    <row r="8057" customFormat="false" ht="12.75" hidden="false" customHeight="false" outlineLevel="0" collapsed="false">
      <c r="A8057" s="122" t="s">
        <v>1578</v>
      </c>
      <c r="B8057" s="123" t="n">
        <v>10599</v>
      </c>
      <c r="C8057" s="122" t="s">
        <v>50</v>
      </c>
      <c r="D8057" s="122" t="s">
        <v>1648</v>
      </c>
      <c r="E8057" s="124" t="s">
        <v>1581</v>
      </c>
      <c r="F8057" s="124"/>
      <c r="G8057" s="125" t="s">
        <v>24</v>
      </c>
      <c r="H8057" s="126" t="n">
        <v>1.8E-005</v>
      </c>
      <c r="I8057" s="127" t="n">
        <f aca="false">L8057</f>
        <v>14.04</v>
      </c>
      <c r="J8057" s="127" t="n">
        <f aca="false">M8057</f>
        <v>0</v>
      </c>
      <c r="L8057" s="108" t="n">
        <f aca="false">TRUNC(N8057-N8057*$O$2,2)</f>
        <v>14.04</v>
      </c>
      <c r="M8057" s="108" t="n">
        <f aca="false">TRUNC(O8057-O8057*$O$2,2)</f>
        <v>0</v>
      </c>
      <c r="N8057" s="0" t="s">
        <v>1649</v>
      </c>
      <c r="O8057" s="0" t="s">
        <v>1635</v>
      </c>
    </row>
    <row r="8058" customFormat="false" ht="12.75" hidden="false" customHeight="false" outlineLevel="0" collapsed="false">
      <c r="A8058" s="122" t="s">
        <v>1578</v>
      </c>
      <c r="B8058" s="123" t="n">
        <v>11241</v>
      </c>
      <c r="C8058" s="122" t="s">
        <v>50</v>
      </c>
      <c r="D8058" s="122" t="s">
        <v>1836</v>
      </c>
      <c r="E8058" s="124" t="s">
        <v>1581</v>
      </c>
      <c r="F8058" s="124"/>
      <c r="G8058" s="125" t="s">
        <v>24</v>
      </c>
      <c r="H8058" s="126" t="n">
        <v>2E-006</v>
      </c>
      <c r="I8058" s="127" t="n">
        <f aca="false">L8058</f>
        <v>127.22</v>
      </c>
      <c r="J8058" s="127" t="n">
        <f aca="false">M8058</f>
        <v>0</v>
      </c>
      <c r="L8058" s="108" t="n">
        <f aca="false">TRUNC(N8058-N8058*$O$2,2)</f>
        <v>127.22</v>
      </c>
      <c r="M8058" s="108" t="n">
        <f aca="false">TRUNC(O8058-O8058*$O$2,2)</f>
        <v>0</v>
      </c>
      <c r="N8058" s="0" t="s">
        <v>1837</v>
      </c>
      <c r="O8058" s="0" t="s">
        <v>1635</v>
      </c>
    </row>
    <row r="8059" customFormat="false" ht="12.75" hidden="false" customHeight="false" outlineLevel="0" collapsed="false">
      <c r="A8059" s="122" t="s">
        <v>1578</v>
      </c>
      <c r="B8059" s="123" t="n">
        <v>158</v>
      </c>
      <c r="C8059" s="122" t="s">
        <v>50</v>
      </c>
      <c r="D8059" s="122" t="s">
        <v>1676</v>
      </c>
      <c r="E8059" s="124" t="s">
        <v>1581</v>
      </c>
      <c r="F8059" s="124"/>
      <c r="G8059" s="125" t="s">
        <v>24</v>
      </c>
      <c r="H8059" s="126" t="n">
        <v>0.001018</v>
      </c>
      <c r="I8059" s="127" t="n">
        <f aca="false">L8059</f>
        <v>10.92</v>
      </c>
      <c r="J8059" s="127" t="n">
        <f aca="false">M8059</f>
        <v>0</v>
      </c>
      <c r="L8059" s="108" t="n">
        <f aca="false">TRUNC(N8059-N8059*$O$2,2)</f>
        <v>10.92</v>
      </c>
      <c r="M8059" s="108" t="n">
        <f aca="false">TRUNC(O8059-O8059*$O$2,2)</f>
        <v>0</v>
      </c>
      <c r="N8059" s="0" t="s">
        <v>1677</v>
      </c>
      <c r="O8059" s="0" t="s">
        <v>1644</v>
      </c>
    </row>
    <row r="8060" customFormat="false" ht="12.75" hidden="false" customHeight="false" outlineLevel="0" collapsed="false">
      <c r="A8060" s="122" t="s">
        <v>1578</v>
      </c>
      <c r="B8060" s="123" t="n">
        <v>10517</v>
      </c>
      <c r="C8060" s="122" t="s">
        <v>50</v>
      </c>
      <c r="D8060" s="122" t="s">
        <v>1669</v>
      </c>
      <c r="E8060" s="124" t="s">
        <v>1642</v>
      </c>
      <c r="F8060" s="124"/>
      <c r="G8060" s="125" t="s">
        <v>1670</v>
      </c>
      <c r="H8060" s="126" t="n">
        <v>4E-006</v>
      </c>
      <c r="I8060" s="127" t="n">
        <f aca="false">L8060</f>
        <v>234.15</v>
      </c>
      <c r="J8060" s="127" t="n">
        <f aca="false">M8060</f>
        <v>0</v>
      </c>
      <c r="L8060" s="108" t="n">
        <f aca="false">TRUNC(N8060-N8060*$O$2,2)</f>
        <v>234.15</v>
      </c>
      <c r="M8060" s="108" t="n">
        <f aca="false">TRUNC(O8060-O8060*$O$2,2)</f>
        <v>0</v>
      </c>
      <c r="N8060" s="0" t="s">
        <v>1671</v>
      </c>
      <c r="O8060" s="0" t="s">
        <v>1635</v>
      </c>
    </row>
    <row r="8061" customFormat="false" ht="25.5" hidden="false" customHeight="false" outlineLevel="0" collapsed="false">
      <c r="A8061" s="122" t="s">
        <v>1578</v>
      </c>
      <c r="B8061" s="123" t="s">
        <v>1654</v>
      </c>
      <c r="C8061" s="122" t="s">
        <v>50</v>
      </c>
      <c r="D8061" s="122" t="s">
        <v>1655</v>
      </c>
      <c r="E8061" s="124" t="s">
        <v>1581</v>
      </c>
      <c r="F8061" s="124"/>
      <c r="G8061" s="125" t="s">
        <v>24</v>
      </c>
      <c r="H8061" s="126" t="n">
        <v>6E-006</v>
      </c>
      <c r="I8061" s="127" t="n">
        <f aca="false">L8061</f>
        <v>10.53</v>
      </c>
      <c r="J8061" s="127" t="n">
        <f aca="false">M8061</f>
        <v>0</v>
      </c>
      <c r="L8061" s="108" t="n">
        <f aca="false">TRUNC(N8061-N8061*$O$2,2)</f>
        <v>10.53</v>
      </c>
      <c r="M8061" s="108" t="n">
        <f aca="false">TRUNC(O8061-O8061*$O$2,2)</f>
        <v>0</v>
      </c>
      <c r="N8061" s="0" t="s">
        <v>1656</v>
      </c>
      <c r="O8061" s="0" t="s">
        <v>1635</v>
      </c>
    </row>
    <row r="8062" customFormat="false" ht="12.75" hidden="false" customHeight="false" outlineLevel="0" collapsed="false">
      <c r="A8062" s="122" t="s">
        <v>1578</v>
      </c>
      <c r="B8062" s="123" t="n">
        <v>1651</v>
      </c>
      <c r="C8062" s="122" t="s">
        <v>50</v>
      </c>
      <c r="D8062" s="122" t="s">
        <v>1638</v>
      </c>
      <c r="E8062" s="124" t="s">
        <v>1581</v>
      </c>
      <c r="F8062" s="124"/>
      <c r="G8062" s="125" t="s">
        <v>1639</v>
      </c>
      <c r="H8062" s="126" t="n">
        <v>8E-006</v>
      </c>
      <c r="I8062" s="127" t="n">
        <f aca="false">L8062</f>
        <v>4.95</v>
      </c>
      <c r="J8062" s="127" t="n">
        <f aca="false">M8062</f>
        <v>0</v>
      </c>
      <c r="L8062" s="108" t="n">
        <f aca="false">TRUNC(N8062-N8062*$O$2,2)</f>
        <v>4.95</v>
      </c>
      <c r="M8062" s="108" t="n">
        <f aca="false">TRUNC(O8062-O8062*$O$2,2)</f>
        <v>0</v>
      </c>
      <c r="N8062" s="0" t="s">
        <v>1640</v>
      </c>
      <c r="O8062" s="0" t="s">
        <v>1635</v>
      </c>
    </row>
    <row r="8063" customFormat="false" ht="25.5" hidden="false" customHeight="false" outlineLevel="0" collapsed="false">
      <c r="A8063" s="122" t="s">
        <v>1578</v>
      </c>
      <c r="B8063" s="123" t="s">
        <v>1631</v>
      </c>
      <c r="C8063" s="122" t="s">
        <v>50</v>
      </c>
      <c r="D8063" s="122" t="s">
        <v>1632</v>
      </c>
      <c r="E8063" s="124" t="s">
        <v>1581</v>
      </c>
      <c r="F8063" s="124"/>
      <c r="G8063" s="125" t="s">
        <v>1633</v>
      </c>
      <c r="H8063" s="126" t="n">
        <v>2.3E-005</v>
      </c>
      <c r="I8063" s="127" t="n">
        <f aca="false">L8063</f>
        <v>9.48</v>
      </c>
      <c r="J8063" s="127" t="n">
        <f aca="false">M8063</f>
        <v>0</v>
      </c>
      <c r="L8063" s="108" t="n">
        <f aca="false">TRUNC(N8063-N8063*$O$2,2)</f>
        <v>9.48</v>
      </c>
      <c r="M8063" s="108" t="n">
        <f aca="false">TRUNC(O8063-O8063*$O$2,2)</f>
        <v>0</v>
      </c>
      <c r="N8063" s="0" t="s">
        <v>1634</v>
      </c>
      <c r="O8063" s="0" t="s">
        <v>1635</v>
      </c>
    </row>
    <row r="8064" customFormat="false" ht="25.5" hidden="false" customHeight="false" outlineLevel="0" collapsed="false">
      <c r="A8064" s="122" t="s">
        <v>1578</v>
      </c>
      <c r="B8064" s="123" t="s">
        <v>1664</v>
      </c>
      <c r="C8064" s="122" t="s">
        <v>50</v>
      </c>
      <c r="D8064" s="122" t="s">
        <v>1665</v>
      </c>
      <c r="E8064" s="124" t="s">
        <v>1581</v>
      </c>
      <c r="F8064" s="124"/>
      <c r="G8064" s="125" t="s">
        <v>24</v>
      </c>
      <c r="H8064" s="126" t="n">
        <v>2E-006</v>
      </c>
      <c r="I8064" s="127" t="n">
        <f aca="false">L8064</f>
        <v>13.69</v>
      </c>
      <c r="J8064" s="127" t="n">
        <f aca="false">M8064</f>
        <v>0</v>
      </c>
      <c r="L8064" s="108" t="n">
        <f aca="false">TRUNC(N8064-N8064*$O$2,2)</f>
        <v>13.69</v>
      </c>
      <c r="M8064" s="108" t="n">
        <f aca="false">TRUNC(O8064-O8064*$O$2,2)</f>
        <v>0</v>
      </c>
      <c r="N8064" s="0" t="s">
        <v>1666</v>
      </c>
      <c r="O8064" s="0" t="s">
        <v>1635</v>
      </c>
    </row>
    <row r="8065" customFormat="false" ht="12.75" hidden="false" customHeight="false" outlineLevel="0" collapsed="false">
      <c r="A8065" s="122" t="s">
        <v>1578</v>
      </c>
      <c r="B8065" s="123" t="n">
        <v>11242</v>
      </c>
      <c r="C8065" s="122" t="s">
        <v>50</v>
      </c>
      <c r="D8065" s="122" t="s">
        <v>1829</v>
      </c>
      <c r="E8065" s="124" t="s">
        <v>1581</v>
      </c>
      <c r="F8065" s="124"/>
      <c r="G8065" s="125" t="s">
        <v>24</v>
      </c>
      <c r="H8065" s="126" t="n">
        <v>1E-006</v>
      </c>
      <c r="I8065" s="127" t="n">
        <f aca="false">L8065</f>
        <v>26.53</v>
      </c>
      <c r="J8065" s="127" t="n">
        <f aca="false">M8065</f>
        <v>0</v>
      </c>
      <c r="L8065" s="108" t="n">
        <f aca="false">TRUNC(N8065-N8065*$O$2,2)</f>
        <v>26.53</v>
      </c>
      <c r="M8065" s="108" t="n">
        <f aca="false">TRUNC(O8065-O8065*$O$2,2)</f>
        <v>0</v>
      </c>
      <c r="N8065" s="0" t="s">
        <v>1830</v>
      </c>
      <c r="O8065" s="0" t="s">
        <v>1635</v>
      </c>
    </row>
    <row r="8066" customFormat="false" ht="12.75" hidden="false" customHeight="false" outlineLevel="0" collapsed="false">
      <c r="A8066" s="122" t="s">
        <v>1578</v>
      </c>
      <c r="B8066" s="123" t="n">
        <v>11240</v>
      </c>
      <c r="C8066" s="122" t="s">
        <v>50</v>
      </c>
      <c r="D8066" s="122" t="s">
        <v>1782</v>
      </c>
      <c r="E8066" s="124" t="s">
        <v>1581</v>
      </c>
      <c r="F8066" s="124"/>
      <c r="G8066" s="125" t="s">
        <v>24</v>
      </c>
      <c r="H8066" s="126" t="n">
        <v>2E-006</v>
      </c>
      <c r="I8066" s="127" t="n">
        <f aca="false">L8066</f>
        <v>37.22</v>
      </c>
      <c r="J8066" s="127" t="n">
        <f aca="false">M8066</f>
        <v>0</v>
      </c>
      <c r="L8066" s="108" t="n">
        <f aca="false">TRUNC(N8066-N8066*$O$2,2)</f>
        <v>37.22</v>
      </c>
      <c r="M8066" s="108" t="n">
        <f aca="false">TRUNC(O8066-O8066*$O$2,2)</f>
        <v>0</v>
      </c>
      <c r="N8066" s="0" t="s">
        <v>1783</v>
      </c>
      <c r="O8066" s="0" t="s">
        <v>1635</v>
      </c>
    </row>
    <row r="8067" customFormat="false" ht="12.75" hidden="false" customHeight="false" outlineLevel="0" collapsed="false">
      <c r="A8067" s="115"/>
      <c r="B8067" s="115"/>
      <c r="C8067" s="115"/>
      <c r="D8067" s="115"/>
      <c r="E8067" s="115"/>
      <c r="F8067" s="116"/>
      <c r="G8067" s="115"/>
      <c r="H8067" s="116"/>
      <c r="I8067" s="115"/>
      <c r="J8067" s="116"/>
      <c r="L8067" s="108"/>
      <c r="M8067" s="108" t="n">
        <f aca="false">TRUNC(O8067-O8067*$O$2,2)</f>
        <v>0.14</v>
      </c>
      <c r="N8067" s="0" t="s">
        <v>1574</v>
      </c>
      <c r="O8067" s="0" t="n">
        <v>0.19</v>
      </c>
    </row>
    <row r="8068" customFormat="false" ht="12.75" hidden="false" customHeight="false" outlineLevel="0" collapsed="false">
      <c r="A8068" s="115"/>
      <c r="B8068" s="115"/>
      <c r="C8068" s="115"/>
      <c r="D8068" s="115"/>
      <c r="E8068" s="115"/>
      <c r="F8068" s="116"/>
      <c r="G8068" s="115"/>
      <c r="H8068" s="117" t="s">
        <v>1575</v>
      </c>
      <c r="I8068" s="117"/>
      <c r="J8068" s="118" t="n">
        <f aca="false">M8068</f>
        <v>0.57</v>
      </c>
      <c r="L8068" s="108" t="n">
        <f aca="false">TRUNC(N8068-N8068*$O$2,2)</f>
        <v>0</v>
      </c>
      <c r="M8068" s="108" t="n">
        <f aca="false">TRUNC(O8068-O8068*$O$2,2)</f>
        <v>0.57</v>
      </c>
      <c r="N8068" s="0" t="n">
        <v>0</v>
      </c>
      <c r="O8068" s="0" t="n">
        <v>0.74</v>
      </c>
    </row>
    <row r="8069" customFormat="false" ht="13.5" hidden="false" customHeight="false" outlineLevel="0" collapsed="false">
      <c r="A8069" s="30"/>
      <c r="B8069" s="30"/>
      <c r="C8069" s="30"/>
      <c r="D8069" s="30"/>
      <c r="E8069" s="30"/>
      <c r="F8069" s="30"/>
      <c r="G8069" s="30"/>
      <c r="H8069" s="119"/>
      <c r="I8069" s="30"/>
      <c r="J8069" s="120"/>
      <c r="L8069" s="108"/>
      <c r="M8069" s="108" t="n">
        <f aca="false">TRUNC(O8069-O8069*$O$2,2)</f>
        <v>86.63</v>
      </c>
      <c r="N8069" s="0" t="s">
        <v>1576</v>
      </c>
      <c r="O8069" s="0" t="n">
        <v>111</v>
      </c>
    </row>
    <row r="8070" customFormat="false" ht="13.5" hidden="false" customHeight="false" outlineLevel="0" collapsed="false">
      <c r="A8070" s="121"/>
      <c r="B8070" s="121"/>
      <c r="C8070" s="121"/>
      <c r="D8070" s="121"/>
      <c r="E8070" s="121"/>
      <c r="F8070" s="121"/>
      <c r="G8070" s="121"/>
      <c r="H8070" s="121"/>
      <c r="I8070" s="121"/>
      <c r="J8070" s="121"/>
      <c r="L8070" s="108" t="n">
        <f aca="false">TRUNC(N8070-N8070*$O$2,2)</f>
        <v>0</v>
      </c>
      <c r="M8070" s="108" t="n">
        <f aca="false">TRUNC(O8070-O8070*$O$2,2)</f>
        <v>0</v>
      </c>
      <c r="N8070" s="0" t="n">
        <v>0</v>
      </c>
      <c r="O8070" s="0" t="n">
        <v>0</v>
      </c>
    </row>
    <row r="8071" customFormat="false" ht="15" hidden="false" customHeight="false" outlineLevel="0" collapsed="false">
      <c r="A8071" s="98" t="s">
        <v>1213</v>
      </c>
      <c r="B8071" s="99" t="s">
        <v>8</v>
      </c>
      <c r="C8071" s="98" t="s">
        <v>9</v>
      </c>
      <c r="D8071" s="98" t="s">
        <v>10</v>
      </c>
      <c r="E8071" s="100" t="s">
        <v>1565</v>
      </c>
      <c r="F8071" s="100"/>
      <c r="G8071" s="101" t="s">
        <v>11</v>
      </c>
      <c r="H8071" s="99" t="s">
        <v>12</v>
      </c>
      <c r="I8071" s="99" t="s">
        <v>13</v>
      </c>
      <c r="J8071" s="99" t="s">
        <v>15</v>
      </c>
      <c r="L8071" s="108"/>
      <c r="M8071" s="108"/>
    </row>
    <row r="8072" customFormat="false" ht="26.45" hidden="false" customHeight="true" outlineLevel="0" collapsed="false">
      <c r="A8072" s="102" t="s">
        <v>1566</v>
      </c>
      <c r="B8072" s="103" t="s">
        <v>1214</v>
      </c>
      <c r="C8072" s="102" t="s">
        <v>50</v>
      </c>
      <c r="D8072" s="102" t="s">
        <v>1215</v>
      </c>
      <c r="E8072" s="104" t="s">
        <v>3925</v>
      </c>
      <c r="F8072" s="104"/>
      <c r="G8072" s="105" t="s">
        <v>24</v>
      </c>
      <c r="H8072" s="106" t="n">
        <v>1</v>
      </c>
      <c r="I8072" s="107" t="n">
        <f aca="false">L8072</f>
        <v>3.23</v>
      </c>
      <c r="J8072" s="107" t="n">
        <f aca="false">M8072</f>
        <v>3.23</v>
      </c>
      <c r="L8072" s="108" t="n">
        <f aca="false">TRUNC(N8072-N8072*$O$2,2)</f>
        <v>3.23</v>
      </c>
      <c r="M8072" s="108" t="n">
        <f aca="false">TRUNC(O8072-O8072*$O$2,2)</f>
        <v>3.23</v>
      </c>
      <c r="N8072" s="0" t="n">
        <v>4.14</v>
      </c>
      <c r="O8072" s="0" t="n">
        <v>4.14</v>
      </c>
    </row>
    <row r="8073" customFormat="false" ht="15" hidden="false" customHeight="false" outlineLevel="0" collapsed="false">
      <c r="A8073" s="98"/>
      <c r="B8073" s="99" t="s">
        <v>8</v>
      </c>
      <c r="C8073" s="98" t="s">
        <v>9</v>
      </c>
      <c r="D8073" s="98" t="s">
        <v>10</v>
      </c>
      <c r="E8073" s="100" t="s">
        <v>1565</v>
      </c>
      <c r="F8073" s="100"/>
      <c r="G8073" s="101" t="s">
        <v>11</v>
      </c>
      <c r="H8073" s="99" t="s">
        <v>12</v>
      </c>
      <c r="I8073" s="99" t="s">
        <v>13</v>
      </c>
      <c r="J8073" s="99" t="s">
        <v>15</v>
      </c>
      <c r="L8073" s="108"/>
      <c r="M8073" s="108"/>
    </row>
    <row r="8074" customFormat="false" ht="25.5" hidden="false" customHeight="false" outlineLevel="0" collapsed="false">
      <c r="A8074" s="109" t="s">
        <v>1566</v>
      </c>
      <c r="B8074" s="110" t="n">
        <v>10552</v>
      </c>
      <c r="C8074" s="109" t="s">
        <v>50</v>
      </c>
      <c r="D8074" s="109" t="s">
        <v>1734</v>
      </c>
      <c r="E8074" s="111" t="s">
        <v>1621</v>
      </c>
      <c r="F8074" s="111"/>
      <c r="G8074" s="112" t="s">
        <v>1610</v>
      </c>
      <c r="H8074" s="113" t="n">
        <v>0.056</v>
      </c>
      <c r="I8074" s="114" t="n">
        <f aca="false">L8074</f>
        <v>2.84</v>
      </c>
      <c r="J8074" s="114" t="n">
        <f aca="false">M8074</f>
        <v>0.15</v>
      </c>
      <c r="L8074" s="108" t="n">
        <f aca="false">TRUNC(N8074-N8074*$O$2,2)</f>
        <v>2.84</v>
      </c>
      <c r="M8074" s="108" t="n">
        <f aca="false">TRUNC(O8074-O8074*$O$2,2)</f>
        <v>0.15</v>
      </c>
      <c r="N8074" s="0" t="s">
        <v>1735</v>
      </c>
      <c r="O8074" s="0" t="s">
        <v>2077</v>
      </c>
    </row>
    <row r="8075" customFormat="false" ht="38.25" hidden="false" customHeight="false" outlineLevel="0" collapsed="false">
      <c r="A8075" s="122" t="s">
        <v>1578</v>
      </c>
      <c r="B8075" s="123" t="s">
        <v>3926</v>
      </c>
      <c r="C8075" s="122" t="s">
        <v>50</v>
      </c>
      <c r="D8075" s="122" t="s">
        <v>3927</v>
      </c>
      <c r="E8075" s="124" t="s">
        <v>1581</v>
      </c>
      <c r="F8075" s="124"/>
      <c r="G8075" s="125" t="s">
        <v>24</v>
      </c>
      <c r="H8075" s="126" t="n">
        <v>1</v>
      </c>
      <c r="I8075" s="127" t="n">
        <f aca="false">L8075</f>
        <v>2.16</v>
      </c>
      <c r="J8075" s="127" t="n">
        <f aca="false">M8075</f>
        <v>2.16</v>
      </c>
      <c r="L8075" s="108" t="n">
        <f aca="false">TRUNC(N8075-N8075*$O$2,2)</f>
        <v>2.16</v>
      </c>
      <c r="M8075" s="108" t="n">
        <f aca="false">TRUNC(O8075-O8075*$O$2,2)</f>
        <v>2.16</v>
      </c>
      <c r="N8075" s="0" t="s">
        <v>3928</v>
      </c>
      <c r="O8075" s="0" t="s">
        <v>3928</v>
      </c>
    </row>
    <row r="8076" customFormat="false" ht="25.5" hidden="false" customHeight="false" outlineLevel="0" collapsed="false">
      <c r="A8076" s="122" t="s">
        <v>1578</v>
      </c>
      <c r="B8076" s="123" t="s">
        <v>1744</v>
      </c>
      <c r="C8076" s="122" t="s">
        <v>50</v>
      </c>
      <c r="D8076" s="122" t="s">
        <v>1745</v>
      </c>
      <c r="E8076" s="124" t="s">
        <v>1609</v>
      </c>
      <c r="F8076" s="124"/>
      <c r="G8076" s="125" t="s">
        <v>1610</v>
      </c>
      <c r="H8076" s="126" t="n">
        <v>0.056</v>
      </c>
      <c r="I8076" s="127" t="n">
        <f aca="false">L8076</f>
        <v>14.93</v>
      </c>
      <c r="J8076" s="127" t="n">
        <f aca="false">M8076</f>
        <v>0.83</v>
      </c>
      <c r="L8076" s="108" t="n">
        <f aca="false">TRUNC(N8076-N8076*$O$2,2)</f>
        <v>14.93</v>
      </c>
      <c r="M8076" s="108" t="n">
        <f aca="false">TRUNC(O8076-O8076*$O$2,2)</f>
        <v>0.83</v>
      </c>
      <c r="N8076" s="0" t="s">
        <v>1746</v>
      </c>
      <c r="O8076" s="0" t="s">
        <v>3929</v>
      </c>
    </row>
    <row r="8077" customFormat="false" ht="25.5" hidden="false" customHeight="false" outlineLevel="0" collapsed="false">
      <c r="A8077" s="122" t="s">
        <v>1578</v>
      </c>
      <c r="B8077" s="123" t="n">
        <v>7880</v>
      </c>
      <c r="C8077" s="122" t="s">
        <v>50</v>
      </c>
      <c r="D8077" s="122" t="s">
        <v>3930</v>
      </c>
      <c r="E8077" s="124" t="s">
        <v>1642</v>
      </c>
      <c r="F8077" s="124"/>
      <c r="G8077" s="125" t="s">
        <v>1610</v>
      </c>
      <c r="H8077" s="126" t="n">
        <v>0.056</v>
      </c>
      <c r="I8077" s="127" t="n">
        <f aca="false">L8077</f>
        <v>2.08</v>
      </c>
      <c r="J8077" s="127" t="n">
        <f aca="false">M8077</f>
        <v>0.1</v>
      </c>
      <c r="L8077" s="108" t="n">
        <f aca="false">TRUNC(N8077-N8077*$O$2,2)</f>
        <v>2.08</v>
      </c>
      <c r="M8077" s="108" t="n">
        <f aca="false">TRUNC(O8077-O8077*$O$2,2)</f>
        <v>0.1</v>
      </c>
      <c r="N8077" s="0" t="s">
        <v>3931</v>
      </c>
      <c r="O8077" s="0" t="s">
        <v>1831</v>
      </c>
    </row>
    <row r="8078" customFormat="false" ht="13.9" hidden="false" customHeight="true" outlineLevel="0" collapsed="false">
      <c r="A8078" s="134" t="s">
        <v>1630</v>
      </c>
      <c r="B8078" s="134"/>
      <c r="C8078" s="134"/>
      <c r="D8078" s="134"/>
      <c r="E8078" s="134"/>
      <c r="F8078" s="134"/>
      <c r="G8078" s="134"/>
      <c r="H8078" s="134"/>
      <c r="I8078" s="134"/>
      <c r="J8078" s="134"/>
      <c r="L8078" s="108" t="n">
        <f aca="false">TRUNC(N8078-N8078*$O$2,2)</f>
        <v>0</v>
      </c>
      <c r="M8078" s="108" t="n">
        <f aca="false">TRUNC(O8078-O8078*$O$2,2)</f>
        <v>0</v>
      </c>
      <c r="N8078" s="0" t="n">
        <v>0</v>
      </c>
      <c r="O8078" s="0" t="n">
        <v>0</v>
      </c>
    </row>
    <row r="8079" customFormat="false" ht="15" hidden="false" customHeight="false" outlineLevel="0" collapsed="false">
      <c r="A8079" s="98"/>
      <c r="B8079" s="99" t="s">
        <v>8</v>
      </c>
      <c r="C8079" s="98" t="s">
        <v>9</v>
      </c>
      <c r="D8079" s="98" t="s">
        <v>10</v>
      </c>
      <c r="E8079" s="100" t="s">
        <v>1565</v>
      </c>
      <c r="F8079" s="100"/>
      <c r="G8079" s="101" t="s">
        <v>11</v>
      </c>
      <c r="H8079" s="99" t="s">
        <v>12</v>
      </c>
      <c r="I8079" s="99" t="s">
        <v>13</v>
      </c>
      <c r="J8079" s="99" t="s">
        <v>15</v>
      </c>
      <c r="L8079" s="108"/>
      <c r="M8079" s="108"/>
    </row>
    <row r="8080" customFormat="false" ht="12.75" hidden="false" customHeight="false" outlineLevel="0" collapsed="false">
      <c r="A8080" s="122" t="s">
        <v>1578</v>
      </c>
      <c r="B8080" s="123" t="n">
        <v>10492</v>
      </c>
      <c r="C8080" s="122" t="s">
        <v>50</v>
      </c>
      <c r="D8080" s="122" t="s">
        <v>1662</v>
      </c>
      <c r="E8080" s="124" t="s">
        <v>1581</v>
      </c>
      <c r="F8080" s="124"/>
      <c r="G8080" s="125" t="s">
        <v>24</v>
      </c>
      <c r="H8080" s="126" t="n">
        <v>0.000252</v>
      </c>
      <c r="I8080" s="127" t="n">
        <f aca="false">L8080</f>
        <v>148.29</v>
      </c>
      <c r="J8080" s="127" t="n">
        <f aca="false">M8080</f>
        <v>0.03</v>
      </c>
      <c r="L8080" s="108" t="n">
        <f aca="false">TRUNC(N8080-N8080*$O$2,2)</f>
        <v>148.29</v>
      </c>
      <c r="M8080" s="108" t="n">
        <f aca="false">TRUNC(O8080-O8080*$O$2,2)</f>
        <v>0.03</v>
      </c>
      <c r="N8080" s="0" t="s">
        <v>1663</v>
      </c>
      <c r="O8080" s="0" t="s">
        <v>1788</v>
      </c>
    </row>
    <row r="8081" customFormat="false" ht="12.75" hidden="false" customHeight="false" outlineLevel="0" collapsed="false">
      <c r="A8081" s="122" t="s">
        <v>1578</v>
      </c>
      <c r="B8081" s="123" t="n">
        <v>10362</v>
      </c>
      <c r="C8081" s="122" t="s">
        <v>50</v>
      </c>
      <c r="D8081" s="122" t="s">
        <v>1674</v>
      </c>
      <c r="E8081" s="124" t="s">
        <v>1642</v>
      </c>
      <c r="F8081" s="124"/>
      <c r="G8081" s="125" t="s">
        <v>24</v>
      </c>
      <c r="H8081" s="126" t="n">
        <v>0.000252</v>
      </c>
      <c r="I8081" s="127" t="n">
        <f aca="false">L8081</f>
        <v>9.78</v>
      </c>
      <c r="J8081" s="127" t="n">
        <f aca="false">M8081</f>
        <v>0</v>
      </c>
      <c r="L8081" s="108" t="n">
        <f aca="false">TRUNC(N8081-N8081*$O$2,2)</f>
        <v>9.78</v>
      </c>
      <c r="M8081" s="108" t="n">
        <f aca="false">TRUNC(O8081-O8081*$O$2,2)</f>
        <v>0</v>
      </c>
      <c r="N8081" s="0" t="s">
        <v>1675</v>
      </c>
      <c r="O8081" s="0" t="s">
        <v>1635</v>
      </c>
    </row>
    <row r="8082" customFormat="false" ht="25.5" hidden="false" customHeight="false" outlineLevel="0" collapsed="false">
      <c r="A8082" s="122" t="s">
        <v>1578</v>
      </c>
      <c r="B8082" s="123" t="s">
        <v>1744</v>
      </c>
      <c r="C8082" s="122" t="s">
        <v>50</v>
      </c>
      <c r="D8082" s="122" t="s">
        <v>1745</v>
      </c>
      <c r="E8082" s="124" t="s">
        <v>1609</v>
      </c>
      <c r="F8082" s="124"/>
      <c r="G8082" s="125" t="s">
        <v>1610</v>
      </c>
      <c r="H8082" s="126" t="n">
        <v>0.056</v>
      </c>
      <c r="I8082" s="127" t="n">
        <f aca="false">L8082</f>
        <v>14.93</v>
      </c>
      <c r="J8082" s="127" t="n">
        <f aca="false">M8082</f>
        <v>0.83</v>
      </c>
      <c r="L8082" s="108" t="n">
        <f aca="false">TRUNC(N8082-N8082*$O$2,2)</f>
        <v>14.93</v>
      </c>
      <c r="M8082" s="108" t="n">
        <f aca="false">TRUNC(O8082-O8082*$O$2,2)</f>
        <v>0.83</v>
      </c>
      <c r="N8082" s="0" t="s">
        <v>1746</v>
      </c>
      <c r="O8082" s="0" t="s">
        <v>3929</v>
      </c>
    </row>
    <row r="8083" customFormat="false" ht="25.5" hidden="false" customHeight="false" outlineLevel="0" collapsed="false">
      <c r="A8083" s="122" t="s">
        <v>1578</v>
      </c>
      <c r="B8083" s="123" t="s">
        <v>1631</v>
      </c>
      <c r="C8083" s="122" t="s">
        <v>50</v>
      </c>
      <c r="D8083" s="122" t="s">
        <v>1632</v>
      </c>
      <c r="E8083" s="124" t="s">
        <v>1581</v>
      </c>
      <c r="F8083" s="124"/>
      <c r="G8083" s="125" t="s">
        <v>1633</v>
      </c>
      <c r="H8083" s="126" t="n">
        <v>0.0001288</v>
      </c>
      <c r="I8083" s="127" t="n">
        <f aca="false">L8083</f>
        <v>9.48</v>
      </c>
      <c r="J8083" s="127" t="n">
        <f aca="false">M8083</f>
        <v>0</v>
      </c>
      <c r="L8083" s="108" t="n">
        <f aca="false">TRUNC(N8083-N8083*$O$2,2)</f>
        <v>9.48</v>
      </c>
      <c r="M8083" s="108" t="n">
        <f aca="false">TRUNC(O8083-O8083*$O$2,2)</f>
        <v>0</v>
      </c>
      <c r="N8083" s="0" t="s">
        <v>1634</v>
      </c>
      <c r="O8083" s="0" t="s">
        <v>1635</v>
      </c>
    </row>
    <row r="8084" customFormat="false" ht="12.75" hidden="false" customHeight="false" outlineLevel="0" collapsed="false">
      <c r="A8084" s="122" t="s">
        <v>1578</v>
      </c>
      <c r="B8084" s="123" t="n">
        <v>11240</v>
      </c>
      <c r="C8084" s="122" t="s">
        <v>50</v>
      </c>
      <c r="D8084" s="122" t="s">
        <v>1782</v>
      </c>
      <c r="E8084" s="124" t="s">
        <v>1581</v>
      </c>
      <c r="F8084" s="124"/>
      <c r="G8084" s="125" t="s">
        <v>24</v>
      </c>
      <c r="H8084" s="126" t="n">
        <v>1.12E-005</v>
      </c>
      <c r="I8084" s="127" t="n">
        <f aca="false">L8084</f>
        <v>37.22</v>
      </c>
      <c r="J8084" s="127" t="n">
        <f aca="false">M8084</f>
        <v>0</v>
      </c>
      <c r="L8084" s="108" t="n">
        <f aca="false">TRUNC(N8084-N8084*$O$2,2)</f>
        <v>37.22</v>
      </c>
      <c r="M8084" s="108" t="n">
        <f aca="false">TRUNC(O8084-O8084*$O$2,2)</f>
        <v>0</v>
      </c>
      <c r="N8084" s="0" t="s">
        <v>1783</v>
      </c>
      <c r="O8084" s="0" t="s">
        <v>1635</v>
      </c>
    </row>
    <row r="8085" customFormat="false" ht="25.5" hidden="false" customHeight="false" outlineLevel="0" collapsed="false">
      <c r="A8085" s="122" t="s">
        <v>1578</v>
      </c>
      <c r="B8085" s="123" t="s">
        <v>1654</v>
      </c>
      <c r="C8085" s="122" t="s">
        <v>50</v>
      </c>
      <c r="D8085" s="122" t="s">
        <v>1655</v>
      </c>
      <c r="E8085" s="124" t="s">
        <v>1581</v>
      </c>
      <c r="F8085" s="124"/>
      <c r="G8085" s="125" t="s">
        <v>24</v>
      </c>
      <c r="H8085" s="126" t="n">
        <v>3.36E-005</v>
      </c>
      <c r="I8085" s="127" t="n">
        <f aca="false">L8085</f>
        <v>10.53</v>
      </c>
      <c r="J8085" s="127" t="n">
        <f aca="false">M8085</f>
        <v>0</v>
      </c>
      <c r="L8085" s="108" t="n">
        <f aca="false">TRUNC(N8085-N8085*$O$2,2)</f>
        <v>10.53</v>
      </c>
      <c r="M8085" s="108" t="n">
        <f aca="false">TRUNC(O8085-O8085*$O$2,2)</f>
        <v>0</v>
      </c>
      <c r="N8085" s="0" t="s">
        <v>1656</v>
      </c>
      <c r="O8085" s="0" t="s">
        <v>1635</v>
      </c>
    </row>
    <row r="8086" customFormat="false" ht="25.5" hidden="false" customHeight="false" outlineLevel="0" collapsed="false">
      <c r="A8086" s="122" t="s">
        <v>1578</v>
      </c>
      <c r="B8086" s="123" t="n">
        <v>10761</v>
      </c>
      <c r="C8086" s="122" t="s">
        <v>50</v>
      </c>
      <c r="D8086" s="122" t="s">
        <v>1641</v>
      </c>
      <c r="E8086" s="124" t="s">
        <v>1642</v>
      </c>
      <c r="F8086" s="124"/>
      <c r="G8086" s="125" t="s">
        <v>24</v>
      </c>
      <c r="H8086" s="126" t="n">
        <v>0.0057008</v>
      </c>
      <c r="I8086" s="127" t="n">
        <f aca="false">L8086</f>
        <v>3.9</v>
      </c>
      <c r="J8086" s="127" t="n">
        <f aca="false">M8086</f>
        <v>0.01</v>
      </c>
      <c r="L8086" s="108" t="n">
        <f aca="false">TRUNC(N8086-N8086*$O$2,2)</f>
        <v>3.9</v>
      </c>
      <c r="M8086" s="108" t="n">
        <f aca="false">TRUNC(O8086-O8086*$O$2,2)</f>
        <v>0.01</v>
      </c>
      <c r="N8086" s="0" t="s">
        <v>1643</v>
      </c>
      <c r="O8086" s="0" t="s">
        <v>1678</v>
      </c>
    </row>
    <row r="8087" customFormat="false" ht="25.5" hidden="false" customHeight="false" outlineLevel="0" collapsed="false">
      <c r="A8087" s="122" t="s">
        <v>1578</v>
      </c>
      <c r="B8087" s="123" t="n">
        <v>7880</v>
      </c>
      <c r="C8087" s="122" t="s">
        <v>50</v>
      </c>
      <c r="D8087" s="122" t="s">
        <v>3930</v>
      </c>
      <c r="E8087" s="124" t="s">
        <v>1642</v>
      </c>
      <c r="F8087" s="124"/>
      <c r="G8087" s="125" t="s">
        <v>1610</v>
      </c>
      <c r="H8087" s="126" t="n">
        <v>0.056</v>
      </c>
      <c r="I8087" s="127" t="n">
        <f aca="false">L8087</f>
        <v>2.08</v>
      </c>
      <c r="J8087" s="127" t="n">
        <f aca="false">M8087</f>
        <v>0.1</v>
      </c>
      <c r="L8087" s="108" t="n">
        <f aca="false">TRUNC(N8087-N8087*$O$2,2)</f>
        <v>2.08</v>
      </c>
      <c r="M8087" s="108" t="n">
        <f aca="false">TRUNC(O8087-O8087*$O$2,2)</f>
        <v>0.1</v>
      </c>
      <c r="N8087" s="0" t="s">
        <v>3931</v>
      </c>
      <c r="O8087" s="0" t="s">
        <v>1831</v>
      </c>
    </row>
    <row r="8088" customFormat="false" ht="12.75" hidden="false" customHeight="false" outlineLevel="0" collapsed="false">
      <c r="A8088" s="122" t="s">
        <v>1578</v>
      </c>
      <c r="B8088" s="123" t="n">
        <v>11241</v>
      </c>
      <c r="C8088" s="122" t="s">
        <v>50</v>
      </c>
      <c r="D8088" s="122" t="s">
        <v>1836</v>
      </c>
      <c r="E8088" s="124" t="s">
        <v>1581</v>
      </c>
      <c r="F8088" s="124"/>
      <c r="G8088" s="125" t="s">
        <v>24</v>
      </c>
      <c r="H8088" s="126" t="n">
        <v>1.12E-005</v>
      </c>
      <c r="I8088" s="127" t="n">
        <f aca="false">L8088</f>
        <v>127.22</v>
      </c>
      <c r="J8088" s="127" t="n">
        <f aca="false">M8088</f>
        <v>0</v>
      </c>
      <c r="L8088" s="108" t="n">
        <f aca="false">TRUNC(N8088-N8088*$O$2,2)</f>
        <v>127.22</v>
      </c>
      <c r="M8088" s="108" t="n">
        <f aca="false">TRUNC(O8088-O8088*$O$2,2)</f>
        <v>0</v>
      </c>
      <c r="N8088" s="0" t="s">
        <v>1837</v>
      </c>
      <c r="O8088" s="0" t="s">
        <v>1635</v>
      </c>
    </row>
    <row r="8089" customFormat="false" ht="12.75" hidden="false" customHeight="false" outlineLevel="0" collapsed="false">
      <c r="A8089" s="122" t="s">
        <v>1578</v>
      </c>
      <c r="B8089" s="123" t="n">
        <v>1651</v>
      </c>
      <c r="C8089" s="122" t="s">
        <v>50</v>
      </c>
      <c r="D8089" s="122" t="s">
        <v>1638</v>
      </c>
      <c r="E8089" s="124" t="s">
        <v>1581</v>
      </c>
      <c r="F8089" s="124"/>
      <c r="G8089" s="125" t="s">
        <v>1639</v>
      </c>
      <c r="H8089" s="126" t="n">
        <v>4.48E-005</v>
      </c>
      <c r="I8089" s="127" t="n">
        <f aca="false">L8089</f>
        <v>4.95</v>
      </c>
      <c r="J8089" s="127" t="n">
        <f aca="false">M8089</f>
        <v>0</v>
      </c>
      <c r="L8089" s="108" t="n">
        <f aca="false">TRUNC(N8089-N8089*$O$2,2)</f>
        <v>4.95</v>
      </c>
      <c r="M8089" s="108" t="n">
        <f aca="false">TRUNC(O8089-O8089*$O$2,2)</f>
        <v>0</v>
      </c>
      <c r="N8089" s="0" t="s">
        <v>1640</v>
      </c>
      <c r="O8089" s="0" t="s">
        <v>1635</v>
      </c>
    </row>
    <row r="8090" customFormat="false" ht="12.75" hidden="false" customHeight="false" outlineLevel="0" collapsed="false">
      <c r="A8090" s="122" t="s">
        <v>1578</v>
      </c>
      <c r="B8090" s="123" t="n">
        <v>158</v>
      </c>
      <c r="C8090" s="122" t="s">
        <v>50</v>
      </c>
      <c r="D8090" s="122" t="s">
        <v>1676</v>
      </c>
      <c r="E8090" s="124" t="s">
        <v>1581</v>
      </c>
      <c r="F8090" s="124"/>
      <c r="G8090" s="125" t="s">
        <v>24</v>
      </c>
      <c r="H8090" s="126" t="n">
        <v>0.0057008</v>
      </c>
      <c r="I8090" s="127" t="n">
        <f aca="false">L8090</f>
        <v>10.92</v>
      </c>
      <c r="J8090" s="127" t="n">
        <f aca="false">M8090</f>
        <v>0.05</v>
      </c>
      <c r="L8090" s="108" t="n">
        <f aca="false">TRUNC(N8090-N8090*$O$2,2)</f>
        <v>10.92</v>
      </c>
      <c r="M8090" s="108" t="n">
        <f aca="false">TRUNC(O8090-O8090*$O$2,2)</f>
        <v>0.05</v>
      </c>
      <c r="N8090" s="0" t="s">
        <v>1677</v>
      </c>
      <c r="O8090" s="0" t="s">
        <v>1623</v>
      </c>
    </row>
    <row r="8091" customFormat="false" ht="12.75" hidden="false" customHeight="false" outlineLevel="0" collapsed="false">
      <c r="A8091" s="122" t="s">
        <v>1578</v>
      </c>
      <c r="B8091" s="123" t="n">
        <v>10599</v>
      </c>
      <c r="C8091" s="122" t="s">
        <v>50</v>
      </c>
      <c r="D8091" s="122" t="s">
        <v>1648</v>
      </c>
      <c r="E8091" s="124" t="s">
        <v>1581</v>
      </c>
      <c r="F8091" s="124"/>
      <c r="G8091" s="125" t="s">
        <v>24</v>
      </c>
      <c r="H8091" s="126" t="n">
        <v>0.0001008</v>
      </c>
      <c r="I8091" s="127" t="n">
        <f aca="false">L8091</f>
        <v>14.04</v>
      </c>
      <c r="J8091" s="127" t="n">
        <f aca="false">M8091</f>
        <v>0</v>
      </c>
      <c r="L8091" s="108" t="n">
        <f aca="false">TRUNC(N8091-N8091*$O$2,2)</f>
        <v>14.04</v>
      </c>
      <c r="M8091" s="108" t="n">
        <f aca="false">TRUNC(O8091-O8091*$O$2,2)</f>
        <v>0</v>
      </c>
      <c r="N8091" s="0" t="s">
        <v>1649</v>
      </c>
      <c r="O8091" s="0" t="s">
        <v>1635</v>
      </c>
    </row>
    <row r="8092" customFormat="false" ht="38.25" hidden="false" customHeight="false" outlineLevel="0" collapsed="false">
      <c r="A8092" s="122" t="s">
        <v>1578</v>
      </c>
      <c r="B8092" s="123" t="s">
        <v>3926</v>
      </c>
      <c r="C8092" s="122" t="s">
        <v>50</v>
      </c>
      <c r="D8092" s="122" t="s">
        <v>3927</v>
      </c>
      <c r="E8092" s="124" t="s">
        <v>1581</v>
      </c>
      <c r="F8092" s="124"/>
      <c r="G8092" s="125" t="s">
        <v>24</v>
      </c>
      <c r="H8092" s="126" t="n">
        <v>1</v>
      </c>
      <c r="I8092" s="127" t="n">
        <f aca="false">L8092</f>
        <v>2.16</v>
      </c>
      <c r="J8092" s="127" t="n">
        <f aca="false">M8092</f>
        <v>2.16</v>
      </c>
      <c r="L8092" s="108" t="n">
        <f aca="false">TRUNC(N8092-N8092*$O$2,2)</f>
        <v>2.16</v>
      </c>
      <c r="M8092" s="108" t="n">
        <f aca="false">TRUNC(O8092-O8092*$O$2,2)</f>
        <v>2.16</v>
      </c>
      <c r="N8092" s="0" t="s">
        <v>3928</v>
      </c>
      <c r="O8092" s="0" t="s">
        <v>3928</v>
      </c>
    </row>
    <row r="8093" customFormat="false" ht="25.5" hidden="false" customHeight="false" outlineLevel="0" collapsed="false">
      <c r="A8093" s="122" t="s">
        <v>1578</v>
      </c>
      <c r="B8093" s="123" t="s">
        <v>1659</v>
      </c>
      <c r="C8093" s="122" t="s">
        <v>50</v>
      </c>
      <c r="D8093" s="122" t="s">
        <v>1660</v>
      </c>
      <c r="E8093" s="124" t="s">
        <v>1581</v>
      </c>
      <c r="F8093" s="124"/>
      <c r="G8093" s="125" t="s">
        <v>1633</v>
      </c>
      <c r="H8093" s="126" t="n">
        <v>3.92E-005</v>
      </c>
      <c r="I8093" s="127" t="n">
        <f aca="false">L8093</f>
        <v>50.57</v>
      </c>
      <c r="J8093" s="127" t="n">
        <f aca="false">M8093</f>
        <v>0</v>
      </c>
      <c r="L8093" s="108" t="n">
        <f aca="false">TRUNC(N8093-N8093*$O$2,2)</f>
        <v>50.57</v>
      </c>
      <c r="M8093" s="108" t="n">
        <f aca="false">TRUNC(O8093-O8093*$O$2,2)</f>
        <v>0</v>
      </c>
      <c r="N8093" s="0" t="s">
        <v>1661</v>
      </c>
      <c r="O8093" s="0" t="s">
        <v>1635</v>
      </c>
    </row>
    <row r="8094" customFormat="false" ht="12.75" hidden="false" customHeight="false" outlineLevel="0" collapsed="false">
      <c r="A8094" s="122" t="s">
        <v>1578</v>
      </c>
      <c r="B8094" s="123" t="n">
        <v>10579</v>
      </c>
      <c r="C8094" s="122" t="s">
        <v>50</v>
      </c>
      <c r="D8094" s="122" t="s">
        <v>1818</v>
      </c>
      <c r="E8094" s="124" t="s">
        <v>1581</v>
      </c>
      <c r="F8094" s="124"/>
      <c r="G8094" s="125" t="s">
        <v>24</v>
      </c>
      <c r="H8094" s="126" t="n">
        <v>1.12E-005</v>
      </c>
      <c r="I8094" s="127" t="n">
        <f aca="false">L8094</f>
        <v>20.98</v>
      </c>
      <c r="J8094" s="127" t="n">
        <f aca="false">M8094</f>
        <v>0</v>
      </c>
      <c r="L8094" s="108" t="n">
        <f aca="false">TRUNC(N8094-N8094*$O$2,2)</f>
        <v>20.98</v>
      </c>
      <c r="M8094" s="108" t="n">
        <f aca="false">TRUNC(O8094-O8094*$O$2,2)</f>
        <v>0</v>
      </c>
      <c r="N8094" s="0" t="s">
        <v>1819</v>
      </c>
      <c r="O8094" s="0" t="s">
        <v>1635</v>
      </c>
    </row>
    <row r="8095" customFormat="false" ht="12.75" hidden="false" customHeight="false" outlineLevel="0" collapsed="false">
      <c r="A8095" s="122" t="s">
        <v>1578</v>
      </c>
      <c r="B8095" s="123" t="n">
        <v>10596</v>
      </c>
      <c r="C8095" s="122" t="s">
        <v>50</v>
      </c>
      <c r="D8095" s="122" t="s">
        <v>1672</v>
      </c>
      <c r="E8095" s="124" t="s">
        <v>1581</v>
      </c>
      <c r="F8095" s="124"/>
      <c r="G8095" s="125" t="s">
        <v>24</v>
      </c>
      <c r="H8095" s="126" t="n">
        <v>0.000252</v>
      </c>
      <c r="I8095" s="127" t="n">
        <f aca="false">L8095</f>
        <v>3.82</v>
      </c>
      <c r="J8095" s="127" t="n">
        <f aca="false">M8095</f>
        <v>0</v>
      </c>
      <c r="L8095" s="108" t="n">
        <f aca="false">TRUNC(N8095-N8095*$O$2,2)</f>
        <v>3.82</v>
      </c>
      <c r="M8095" s="108" t="n">
        <f aca="false">TRUNC(O8095-O8095*$O$2,2)</f>
        <v>0</v>
      </c>
      <c r="N8095" s="0" t="s">
        <v>1673</v>
      </c>
      <c r="O8095" s="0" t="s">
        <v>1635</v>
      </c>
    </row>
    <row r="8096" customFormat="false" ht="25.5" hidden="false" customHeight="false" outlineLevel="0" collapsed="false">
      <c r="A8096" s="122" t="s">
        <v>1578</v>
      </c>
      <c r="B8096" s="123" t="s">
        <v>1664</v>
      </c>
      <c r="C8096" s="122" t="s">
        <v>50</v>
      </c>
      <c r="D8096" s="122" t="s">
        <v>1665</v>
      </c>
      <c r="E8096" s="124" t="s">
        <v>1581</v>
      </c>
      <c r="F8096" s="124"/>
      <c r="G8096" s="125" t="s">
        <v>24</v>
      </c>
      <c r="H8096" s="126" t="n">
        <v>1.12E-005</v>
      </c>
      <c r="I8096" s="127" t="n">
        <f aca="false">L8096</f>
        <v>13.69</v>
      </c>
      <c r="J8096" s="127" t="n">
        <f aca="false">M8096</f>
        <v>0</v>
      </c>
      <c r="L8096" s="108" t="n">
        <f aca="false">TRUNC(N8096-N8096*$O$2,2)</f>
        <v>13.69</v>
      </c>
      <c r="M8096" s="108" t="n">
        <f aca="false">TRUNC(O8096-O8096*$O$2,2)</f>
        <v>0</v>
      </c>
      <c r="N8096" s="0" t="s">
        <v>1666</v>
      </c>
      <c r="O8096" s="0" t="s">
        <v>1635</v>
      </c>
    </row>
    <row r="8097" customFormat="false" ht="12.75" hidden="false" customHeight="false" outlineLevel="0" collapsed="false">
      <c r="A8097" s="122" t="s">
        <v>1578</v>
      </c>
      <c r="B8097" s="123" t="n">
        <v>11242</v>
      </c>
      <c r="C8097" s="122" t="s">
        <v>50</v>
      </c>
      <c r="D8097" s="122" t="s">
        <v>1829</v>
      </c>
      <c r="E8097" s="124" t="s">
        <v>1581</v>
      </c>
      <c r="F8097" s="124"/>
      <c r="G8097" s="125" t="s">
        <v>24</v>
      </c>
      <c r="H8097" s="126" t="n">
        <v>5.6E-006</v>
      </c>
      <c r="I8097" s="127" t="n">
        <f aca="false">L8097</f>
        <v>26.53</v>
      </c>
      <c r="J8097" s="127" t="n">
        <f aca="false">M8097</f>
        <v>0</v>
      </c>
      <c r="L8097" s="108" t="n">
        <f aca="false">TRUNC(N8097-N8097*$O$2,2)</f>
        <v>26.53</v>
      </c>
      <c r="M8097" s="108" t="n">
        <f aca="false">TRUNC(O8097-O8097*$O$2,2)</f>
        <v>0</v>
      </c>
      <c r="N8097" s="0" t="s">
        <v>1830</v>
      </c>
      <c r="O8097" s="0" t="s">
        <v>1635</v>
      </c>
    </row>
    <row r="8098" customFormat="false" ht="12.75" hidden="false" customHeight="false" outlineLevel="0" collapsed="false">
      <c r="A8098" s="122" t="s">
        <v>1578</v>
      </c>
      <c r="B8098" s="123" t="n">
        <v>941</v>
      </c>
      <c r="C8098" s="122" t="s">
        <v>50</v>
      </c>
      <c r="D8098" s="122" t="s">
        <v>1652</v>
      </c>
      <c r="E8098" s="124" t="s">
        <v>1581</v>
      </c>
      <c r="F8098" s="124"/>
      <c r="G8098" s="125" t="s">
        <v>24</v>
      </c>
      <c r="H8098" s="126" t="n">
        <v>8.4E-005</v>
      </c>
      <c r="I8098" s="127" t="n">
        <f aca="false">L8098</f>
        <v>148.56</v>
      </c>
      <c r="J8098" s="127" t="n">
        <f aca="false">M8098</f>
        <v>0</v>
      </c>
      <c r="L8098" s="108" t="n">
        <f aca="false">TRUNC(N8098-N8098*$O$2,2)</f>
        <v>148.56</v>
      </c>
      <c r="M8098" s="108" t="n">
        <f aca="false">TRUNC(O8098-O8098*$O$2,2)</f>
        <v>0</v>
      </c>
      <c r="N8098" s="0" t="s">
        <v>1653</v>
      </c>
      <c r="O8098" s="0" t="s">
        <v>1644</v>
      </c>
    </row>
    <row r="8099" customFormat="false" ht="12.75" hidden="false" customHeight="false" outlineLevel="0" collapsed="false">
      <c r="A8099" s="122" t="s">
        <v>1578</v>
      </c>
      <c r="B8099" s="123" t="n">
        <v>10517</v>
      </c>
      <c r="C8099" s="122" t="s">
        <v>50</v>
      </c>
      <c r="D8099" s="122" t="s">
        <v>1669</v>
      </c>
      <c r="E8099" s="124" t="s">
        <v>1642</v>
      </c>
      <c r="F8099" s="124"/>
      <c r="G8099" s="125" t="s">
        <v>1670</v>
      </c>
      <c r="H8099" s="126" t="n">
        <v>2.24E-005</v>
      </c>
      <c r="I8099" s="127" t="n">
        <f aca="false">L8099</f>
        <v>234.15</v>
      </c>
      <c r="J8099" s="127" t="n">
        <f aca="false">M8099</f>
        <v>0</v>
      </c>
      <c r="L8099" s="108" t="n">
        <f aca="false">TRUNC(N8099-N8099*$O$2,2)</f>
        <v>234.15</v>
      </c>
      <c r="M8099" s="108" t="n">
        <f aca="false">TRUNC(O8099-O8099*$O$2,2)</f>
        <v>0</v>
      </c>
      <c r="N8099" s="0" t="s">
        <v>1671</v>
      </c>
      <c r="O8099" s="0" t="s">
        <v>1635</v>
      </c>
    </row>
    <row r="8100" customFormat="false" ht="12.75" hidden="false" customHeight="false" outlineLevel="0" collapsed="false">
      <c r="A8100" s="122" t="s">
        <v>1578</v>
      </c>
      <c r="B8100" s="123" t="n">
        <v>2378</v>
      </c>
      <c r="C8100" s="122" t="s">
        <v>50</v>
      </c>
      <c r="D8100" s="122" t="s">
        <v>1657</v>
      </c>
      <c r="E8100" s="124" t="s">
        <v>1581</v>
      </c>
      <c r="F8100" s="124"/>
      <c r="G8100" s="125" t="s">
        <v>24</v>
      </c>
      <c r="H8100" s="126" t="n">
        <v>0.0036624</v>
      </c>
      <c r="I8100" s="127" t="n">
        <f aca="false">L8100</f>
        <v>3.51</v>
      </c>
      <c r="J8100" s="127" t="n">
        <f aca="false">M8100</f>
        <v>0</v>
      </c>
      <c r="L8100" s="108" t="n">
        <f aca="false">TRUNC(N8100-N8100*$O$2,2)</f>
        <v>3.51</v>
      </c>
      <c r="M8100" s="108" t="n">
        <f aca="false">TRUNC(O8100-O8100*$O$2,2)</f>
        <v>0</v>
      </c>
      <c r="N8100" s="0" t="s">
        <v>1658</v>
      </c>
      <c r="O8100" s="0" t="s">
        <v>1644</v>
      </c>
    </row>
    <row r="8101" customFormat="false" ht="12.75" hidden="false" customHeight="false" outlineLevel="0" collapsed="false">
      <c r="A8101" s="115"/>
      <c r="B8101" s="115"/>
      <c r="C8101" s="115"/>
      <c r="D8101" s="115"/>
      <c r="E8101" s="115"/>
      <c r="F8101" s="116"/>
      <c r="G8101" s="115"/>
      <c r="H8101" s="116"/>
      <c r="I8101" s="115"/>
      <c r="J8101" s="116"/>
      <c r="L8101" s="108"/>
      <c r="M8101" s="108" t="n">
        <f aca="false">TRUNC(O8101-O8101*$O$2,2)</f>
        <v>0.83</v>
      </c>
      <c r="N8101" s="0" t="s">
        <v>1574</v>
      </c>
      <c r="O8101" s="0" t="n">
        <v>1.07</v>
      </c>
    </row>
    <row r="8102" customFormat="false" ht="12.75" hidden="false" customHeight="false" outlineLevel="0" collapsed="false">
      <c r="A8102" s="115"/>
      <c r="B8102" s="115"/>
      <c r="C8102" s="115"/>
      <c r="D8102" s="115"/>
      <c r="E8102" s="115"/>
      <c r="F8102" s="116"/>
      <c r="G8102" s="115"/>
      <c r="H8102" s="117" t="s">
        <v>1575</v>
      </c>
      <c r="I8102" s="117"/>
      <c r="J8102" s="118" t="n">
        <f aca="false">M8102</f>
        <v>3.95</v>
      </c>
      <c r="L8102" s="108" t="n">
        <f aca="false">TRUNC(N8102-N8102*$O$2,2)</f>
        <v>0</v>
      </c>
      <c r="M8102" s="108" t="n">
        <f aca="false">TRUNC(O8102-O8102*$O$2,2)</f>
        <v>3.95</v>
      </c>
      <c r="N8102" s="0" t="n">
        <v>0</v>
      </c>
      <c r="O8102" s="0" t="n">
        <v>5.07</v>
      </c>
    </row>
    <row r="8103" customFormat="false" ht="13.5" hidden="false" customHeight="false" outlineLevel="0" collapsed="false">
      <c r="A8103" s="30"/>
      <c r="B8103" s="30"/>
      <c r="C8103" s="30"/>
      <c r="D8103" s="30"/>
      <c r="E8103" s="30"/>
      <c r="F8103" s="30"/>
      <c r="G8103" s="30"/>
      <c r="H8103" s="119"/>
      <c r="I8103" s="30"/>
      <c r="J8103" s="120"/>
      <c r="L8103" s="108"/>
      <c r="M8103" s="108" t="n">
        <f aca="false">TRUNC(O8103-O8103*$O$2,2)</f>
        <v>23.74</v>
      </c>
      <c r="N8103" s="0" t="s">
        <v>1576</v>
      </c>
      <c r="O8103" s="0" t="n">
        <v>30.42</v>
      </c>
    </row>
    <row r="8104" customFormat="false" ht="13.5" hidden="false" customHeight="false" outlineLevel="0" collapsed="false">
      <c r="A8104" s="121"/>
      <c r="B8104" s="121"/>
      <c r="C8104" s="121"/>
      <c r="D8104" s="121"/>
      <c r="E8104" s="121"/>
      <c r="F8104" s="121"/>
      <c r="G8104" s="121"/>
      <c r="H8104" s="121"/>
      <c r="I8104" s="121"/>
      <c r="J8104" s="121"/>
      <c r="L8104" s="108" t="n">
        <f aca="false">TRUNC(N8104-N8104*$O$2,2)</f>
        <v>0</v>
      </c>
      <c r="M8104" s="108" t="n">
        <f aca="false">TRUNC(O8104-O8104*$O$2,2)</f>
        <v>0</v>
      </c>
      <c r="N8104" s="0" t="n">
        <v>0</v>
      </c>
      <c r="O8104" s="0" t="n">
        <v>0</v>
      </c>
    </row>
    <row r="8105" customFormat="false" ht="15" hidden="false" customHeight="false" outlineLevel="0" collapsed="false">
      <c r="A8105" s="98" t="s">
        <v>1216</v>
      </c>
      <c r="B8105" s="99" t="s">
        <v>8</v>
      </c>
      <c r="C8105" s="98" t="s">
        <v>9</v>
      </c>
      <c r="D8105" s="98" t="s">
        <v>10</v>
      </c>
      <c r="E8105" s="100" t="s">
        <v>1565</v>
      </c>
      <c r="F8105" s="100"/>
      <c r="G8105" s="101" t="s">
        <v>11</v>
      </c>
      <c r="H8105" s="99" t="s">
        <v>12</v>
      </c>
      <c r="I8105" s="99" t="s">
        <v>13</v>
      </c>
      <c r="J8105" s="99" t="s">
        <v>15</v>
      </c>
      <c r="L8105" s="108"/>
      <c r="M8105" s="108"/>
    </row>
    <row r="8106" customFormat="false" ht="26.45" hidden="false" customHeight="true" outlineLevel="0" collapsed="false">
      <c r="A8106" s="102" t="s">
        <v>1566</v>
      </c>
      <c r="B8106" s="103" t="s">
        <v>1217</v>
      </c>
      <c r="C8106" s="102" t="s">
        <v>50</v>
      </c>
      <c r="D8106" s="102" t="s">
        <v>1218</v>
      </c>
      <c r="E8106" s="104" t="s">
        <v>3932</v>
      </c>
      <c r="F8106" s="104"/>
      <c r="G8106" s="105" t="s">
        <v>24</v>
      </c>
      <c r="H8106" s="106" t="n">
        <v>1</v>
      </c>
      <c r="I8106" s="107" t="n">
        <f aca="false">L8106</f>
        <v>167.09</v>
      </c>
      <c r="J8106" s="107" t="n">
        <f aca="false">M8106</f>
        <v>167.09</v>
      </c>
      <c r="L8106" s="108" t="n">
        <f aca="false">TRUNC(N8106-N8106*$O$2,2)</f>
        <v>167.09</v>
      </c>
      <c r="M8106" s="108" t="n">
        <f aca="false">TRUNC(O8106-O8106*$O$2,2)</f>
        <v>167.09</v>
      </c>
      <c r="N8106" s="0" t="n">
        <v>214.09</v>
      </c>
      <c r="O8106" s="0" t="n">
        <v>214.09</v>
      </c>
    </row>
    <row r="8107" customFormat="false" ht="15" hidden="false" customHeight="false" outlineLevel="0" collapsed="false">
      <c r="A8107" s="98"/>
      <c r="B8107" s="99" t="s">
        <v>8</v>
      </c>
      <c r="C8107" s="98" t="s">
        <v>9</v>
      </c>
      <c r="D8107" s="98" t="s">
        <v>10</v>
      </c>
      <c r="E8107" s="100" t="s">
        <v>1565</v>
      </c>
      <c r="F8107" s="100"/>
      <c r="G8107" s="101" t="s">
        <v>11</v>
      </c>
      <c r="H8107" s="99" t="s">
        <v>12</v>
      </c>
      <c r="I8107" s="99" t="s">
        <v>13</v>
      </c>
      <c r="J8107" s="99" t="s">
        <v>15</v>
      </c>
      <c r="L8107" s="108"/>
      <c r="M8107" s="108"/>
    </row>
    <row r="8108" customFormat="false" ht="25.5" hidden="false" customHeight="false" outlineLevel="0" collapsed="false">
      <c r="A8108" s="122" t="s">
        <v>1578</v>
      </c>
      <c r="B8108" s="123" t="n">
        <v>10339</v>
      </c>
      <c r="C8108" s="122" t="s">
        <v>50</v>
      </c>
      <c r="D8108" s="122" t="s">
        <v>3933</v>
      </c>
      <c r="E8108" s="124" t="s">
        <v>1581</v>
      </c>
      <c r="F8108" s="124"/>
      <c r="G8108" s="125" t="s">
        <v>24</v>
      </c>
      <c r="H8108" s="126" t="n">
        <v>1</v>
      </c>
      <c r="I8108" s="127" t="n">
        <f aca="false">L8108</f>
        <v>167.09</v>
      </c>
      <c r="J8108" s="127" t="n">
        <f aca="false">M8108</f>
        <v>167.09</v>
      </c>
      <c r="L8108" s="108" t="n">
        <f aca="false">TRUNC(N8108-N8108*$O$2,2)</f>
        <v>167.09</v>
      </c>
      <c r="M8108" s="108" t="n">
        <f aca="false">TRUNC(O8108-O8108*$O$2,2)</f>
        <v>167.09</v>
      </c>
      <c r="N8108" s="0" t="s">
        <v>3934</v>
      </c>
      <c r="O8108" s="0" t="s">
        <v>3934</v>
      </c>
    </row>
    <row r="8109" customFormat="false" ht="13.9" hidden="false" customHeight="true" outlineLevel="0" collapsed="false">
      <c r="A8109" s="134" t="s">
        <v>1630</v>
      </c>
      <c r="B8109" s="134"/>
      <c r="C8109" s="134"/>
      <c r="D8109" s="134"/>
      <c r="E8109" s="134"/>
      <c r="F8109" s="134"/>
      <c r="G8109" s="134"/>
      <c r="H8109" s="134"/>
      <c r="I8109" s="134"/>
      <c r="J8109" s="134"/>
      <c r="L8109" s="108" t="n">
        <f aca="false">TRUNC(N8109-N8109*$O$2,2)</f>
        <v>0</v>
      </c>
      <c r="M8109" s="108" t="n">
        <f aca="false">TRUNC(O8109-O8109*$O$2,2)</f>
        <v>0</v>
      </c>
      <c r="N8109" s="0" t="n">
        <v>0</v>
      </c>
      <c r="O8109" s="0" t="n">
        <v>0</v>
      </c>
    </row>
    <row r="8110" customFormat="false" ht="15" hidden="false" customHeight="false" outlineLevel="0" collapsed="false">
      <c r="A8110" s="98"/>
      <c r="B8110" s="99" t="s">
        <v>8</v>
      </c>
      <c r="C8110" s="98" t="s">
        <v>9</v>
      </c>
      <c r="D8110" s="98" t="s">
        <v>10</v>
      </c>
      <c r="E8110" s="100" t="s">
        <v>1565</v>
      </c>
      <c r="F8110" s="100"/>
      <c r="G8110" s="101" t="s">
        <v>11</v>
      </c>
      <c r="H8110" s="99" t="s">
        <v>12</v>
      </c>
      <c r="I8110" s="99" t="s">
        <v>13</v>
      </c>
      <c r="J8110" s="99" t="s">
        <v>15</v>
      </c>
      <c r="L8110" s="108"/>
      <c r="M8110" s="108"/>
    </row>
    <row r="8111" customFormat="false" ht="25.5" hidden="false" customHeight="false" outlineLevel="0" collapsed="false">
      <c r="A8111" s="122" t="s">
        <v>1578</v>
      </c>
      <c r="B8111" s="123" t="n">
        <v>10339</v>
      </c>
      <c r="C8111" s="122" t="s">
        <v>50</v>
      </c>
      <c r="D8111" s="122" t="s">
        <v>3933</v>
      </c>
      <c r="E8111" s="124" t="s">
        <v>1581</v>
      </c>
      <c r="F8111" s="124"/>
      <c r="G8111" s="125" t="s">
        <v>24</v>
      </c>
      <c r="H8111" s="126" t="n">
        <v>1</v>
      </c>
      <c r="I8111" s="127" t="n">
        <f aca="false">L8111</f>
        <v>167.09</v>
      </c>
      <c r="J8111" s="127" t="n">
        <f aca="false">M8111</f>
        <v>167.09</v>
      </c>
      <c r="L8111" s="108" t="n">
        <f aca="false">TRUNC(N8111-N8111*$O$2,2)</f>
        <v>167.09</v>
      </c>
      <c r="M8111" s="108" t="n">
        <f aca="false">TRUNC(O8111-O8111*$O$2,2)</f>
        <v>167.09</v>
      </c>
      <c r="N8111" s="0" t="s">
        <v>3934</v>
      </c>
      <c r="O8111" s="0" t="s">
        <v>3934</v>
      </c>
    </row>
    <row r="8112" customFormat="false" ht="12.75" hidden="false" customHeight="false" outlineLevel="0" collapsed="false">
      <c r="A8112" s="115"/>
      <c r="B8112" s="115"/>
      <c r="C8112" s="115"/>
      <c r="D8112" s="115"/>
      <c r="E8112" s="115"/>
      <c r="F8112" s="116"/>
      <c r="G8112" s="115"/>
      <c r="H8112" s="116"/>
      <c r="I8112" s="115"/>
      <c r="J8112" s="116"/>
      <c r="L8112" s="108"/>
      <c r="M8112" s="108" t="n">
        <f aca="false">TRUNC(O8112-O8112*$O$2,2)</f>
        <v>0</v>
      </c>
      <c r="N8112" s="0" t="s">
        <v>1574</v>
      </c>
      <c r="O8112" s="0" t="n">
        <v>0</v>
      </c>
    </row>
    <row r="8113" customFormat="false" ht="12.75" hidden="false" customHeight="false" outlineLevel="0" collapsed="false">
      <c r="A8113" s="115"/>
      <c r="B8113" s="115"/>
      <c r="C8113" s="115"/>
      <c r="D8113" s="115"/>
      <c r="E8113" s="115"/>
      <c r="F8113" s="116"/>
      <c r="G8113" s="115"/>
      <c r="H8113" s="117" t="s">
        <v>1575</v>
      </c>
      <c r="I8113" s="117"/>
      <c r="J8113" s="118" t="n">
        <f aca="false">M8113</f>
        <v>204.63</v>
      </c>
      <c r="L8113" s="108" t="n">
        <f aca="false">TRUNC(N8113-N8113*$O$2,2)</f>
        <v>0</v>
      </c>
      <c r="M8113" s="108" t="n">
        <f aca="false">TRUNC(O8113-O8113*$O$2,2)</f>
        <v>204.63</v>
      </c>
      <c r="N8113" s="0" t="n">
        <v>0</v>
      </c>
      <c r="O8113" s="0" t="n">
        <v>262.19</v>
      </c>
    </row>
    <row r="8114" customFormat="false" ht="13.5" hidden="false" customHeight="false" outlineLevel="0" collapsed="false">
      <c r="A8114" s="30"/>
      <c r="B8114" s="30"/>
      <c r="C8114" s="30"/>
      <c r="D8114" s="30"/>
      <c r="E8114" s="30"/>
      <c r="F8114" s="30"/>
      <c r="G8114" s="30"/>
      <c r="H8114" s="119"/>
      <c r="I8114" s="30"/>
      <c r="J8114" s="120"/>
      <c r="L8114" s="108"/>
      <c r="M8114" s="108" t="n">
        <f aca="false">TRUNC(O8114-O8114*$O$2,2)</f>
        <v>409.27</v>
      </c>
      <c r="N8114" s="0" t="s">
        <v>1576</v>
      </c>
      <c r="O8114" s="0" t="n">
        <v>524.38</v>
      </c>
    </row>
    <row r="8115" customFormat="false" ht="13.5" hidden="false" customHeight="false" outlineLevel="0" collapsed="false">
      <c r="A8115" s="121"/>
      <c r="B8115" s="121"/>
      <c r="C8115" s="121"/>
      <c r="D8115" s="121"/>
      <c r="E8115" s="121"/>
      <c r="F8115" s="121"/>
      <c r="G8115" s="121"/>
      <c r="H8115" s="121"/>
      <c r="I8115" s="121"/>
      <c r="J8115" s="121"/>
      <c r="L8115" s="108" t="n">
        <f aca="false">TRUNC(N8115-N8115*$O$2,2)</f>
        <v>0</v>
      </c>
      <c r="M8115" s="108" t="n">
        <f aca="false">TRUNC(O8115-O8115*$O$2,2)</f>
        <v>0</v>
      </c>
      <c r="N8115" s="0" t="n">
        <v>0</v>
      </c>
      <c r="O8115" s="0" t="n">
        <v>0</v>
      </c>
    </row>
    <row r="8116" customFormat="false" ht="15" hidden="false" customHeight="false" outlineLevel="0" collapsed="false">
      <c r="A8116" s="98" t="s">
        <v>1219</v>
      </c>
      <c r="B8116" s="99" t="s">
        <v>8</v>
      </c>
      <c r="C8116" s="98" t="s">
        <v>9</v>
      </c>
      <c r="D8116" s="98" t="s">
        <v>10</v>
      </c>
      <c r="E8116" s="100" t="s">
        <v>1565</v>
      </c>
      <c r="F8116" s="100"/>
      <c r="G8116" s="101" t="s">
        <v>11</v>
      </c>
      <c r="H8116" s="99" t="s">
        <v>12</v>
      </c>
      <c r="I8116" s="99" t="s">
        <v>13</v>
      </c>
      <c r="J8116" s="99" t="s">
        <v>15</v>
      </c>
      <c r="L8116" s="108"/>
      <c r="M8116" s="108"/>
    </row>
    <row r="8117" customFormat="false" ht="26.45" hidden="false" customHeight="true" outlineLevel="0" collapsed="false">
      <c r="A8117" s="102" t="s">
        <v>1566</v>
      </c>
      <c r="B8117" s="103" t="s">
        <v>1220</v>
      </c>
      <c r="C8117" s="102" t="s">
        <v>50</v>
      </c>
      <c r="D8117" s="102" t="s">
        <v>1221</v>
      </c>
      <c r="E8117" s="104" t="s">
        <v>3932</v>
      </c>
      <c r="F8117" s="104"/>
      <c r="G8117" s="105" t="s">
        <v>24</v>
      </c>
      <c r="H8117" s="106" t="n">
        <v>1</v>
      </c>
      <c r="I8117" s="107" t="n">
        <f aca="false">L8117</f>
        <v>10.86</v>
      </c>
      <c r="J8117" s="107" t="n">
        <f aca="false">M8117</f>
        <v>10.86</v>
      </c>
      <c r="L8117" s="108" t="n">
        <f aca="false">TRUNC(N8117-N8117*$O$2,2)</f>
        <v>10.86</v>
      </c>
      <c r="M8117" s="108" t="n">
        <f aca="false">TRUNC(O8117-O8117*$O$2,2)</f>
        <v>10.86</v>
      </c>
      <c r="N8117" s="0" t="n">
        <v>13.92</v>
      </c>
      <c r="O8117" s="0" t="n">
        <v>13.92</v>
      </c>
    </row>
    <row r="8118" customFormat="false" ht="15" hidden="false" customHeight="false" outlineLevel="0" collapsed="false">
      <c r="A8118" s="98"/>
      <c r="B8118" s="99" t="s">
        <v>8</v>
      </c>
      <c r="C8118" s="98" t="s">
        <v>9</v>
      </c>
      <c r="D8118" s="98" t="s">
        <v>10</v>
      </c>
      <c r="E8118" s="100" t="s">
        <v>1565</v>
      </c>
      <c r="F8118" s="100"/>
      <c r="G8118" s="101" t="s">
        <v>11</v>
      </c>
      <c r="H8118" s="99" t="s">
        <v>12</v>
      </c>
      <c r="I8118" s="99" t="s">
        <v>13</v>
      </c>
      <c r="J8118" s="99" t="s">
        <v>15</v>
      </c>
      <c r="L8118" s="108"/>
      <c r="M8118" s="108"/>
    </row>
    <row r="8119" customFormat="false" ht="12.75" hidden="false" customHeight="false" outlineLevel="0" collapsed="false">
      <c r="A8119" s="122" t="s">
        <v>1578</v>
      </c>
      <c r="B8119" s="123" t="n">
        <v>11977</v>
      </c>
      <c r="C8119" s="122" t="s">
        <v>50</v>
      </c>
      <c r="D8119" s="122" t="s">
        <v>3935</v>
      </c>
      <c r="E8119" s="124" t="s">
        <v>1581</v>
      </c>
      <c r="F8119" s="124"/>
      <c r="G8119" s="125" t="s">
        <v>24</v>
      </c>
      <c r="H8119" s="126" t="n">
        <v>1</v>
      </c>
      <c r="I8119" s="127" t="n">
        <f aca="false">L8119</f>
        <v>10.86</v>
      </c>
      <c r="J8119" s="127" t="n">
        <f aca="false">M8119</f>
        <v>10.86</v>
      </c>
      <c r="L8119" s="108" t="n">
        <f aca="false">TRUNC(N8119-N8119*$O$2,2)</f>
        <v>10.86</v>
      </c>
      <c r="M8119" s="108" t="n">
        <f aca="false">TRUNC(O8119-O8119*$O$2,2)</f>
        <v>10.86</v>
      </c>
      <c r="N8119" s="0" t="s">
        <v>3936</v>
      </c>
      <c r="O8119" s="0" t="s">
        <v>3936</v>
      </c>
    </row>
    <row r="8120" customFormat="false" ht="13.9" hidden="false" customHeight="true" outlineLevel="0" collapsed="false">
      <c r="A8120" s="134" t="s">
        <v>1630</v>
      </c>
      <c r="B8120" s="134"/>
      <c r="C8120" s="134"/>
      <c r="D8120" s="134"/>
      <c r="E8120" s="134"/>
      <c r="F8120" s="134"/>
      <c r="G8120" s="134"/>
      <c r="H8120" s="134"/>
      <c r="I8120" s="134"/>
      <c r="J8120" s="134"/>
      <c r="L8120" s="108" t="n">
        <f aca="false">TRUNC(N8120-N8120*$O$2,2)</f>
        <v>0</v>
      </c>
      <c r="M8120" s="108" t="n">
        <f aca="false">TRUNC(O8120-O8120*$O$2,2)</f>
        <v>0</v>
      </c>
      <c r="N8120" s="0" t="n">
        <v>0</v>
      </c>
      <c r="O8120" s="0" t="n">
        <v>0</v>
      </c>
    </row>
    <row r="8121" customFormat="false" ht="15" hidden="false" customHeight="false" outlineLevel="0" collapsed="false">
      <c r="A8121" s="98"/>
      <c r="B8121" s="99" t="s">
        <v>8</v>
      </c>
      <c r="C8121" s="98" t="s">
        <v>9</v>
      </c>
      <c r="D8121" s="98" t="s">
        <v>10</v>
      </c>
      <c r="E8121" s="100" t="s">
        <v>1565</v>
      </c>
      <c r="F8121" s="100"/>
      <c r="G8121" s="101" t="s">
        <v>11</v>
      </c>
      <c r="H8121" s="99" t="s">
        <v>12</v>
      </c>
      <c r="I8121" s="99" t="s">
        <v>13</v>
      </c>
      <c r="J8121" s="99" t="s">
        <v>15</v>
      </c>
      <c r="L8121" s="108"/>
      <c r="M8121" s="108"/>
    </row>
    <row r="8122" customFormat="false" ht="12.75" hidden="false" customHeight="false" outlineLevel="0" collapsed="false">
      <c r="A8122" s="122" t="s">
        <v>1578</v>
      </c>
      <c r="B8122" s="123" t="n">
        <v>11977</v>
      </c>
      <c r="C8122" s="122" t="s">
        <v>50</v>
      </c>
      <c r="D8122" s="122" t="s">
        <v>3935</v>
      </c>
      <c r="E8122" s="124" t="s">
        <v>1581</v>
      </c>
      <c r="F8122" s="124"/>
      <c r="G8122" s="125" t="s">
        <v>24</v>
      </c>
      <c r="H8122" s="126" t="n">
        <v>1</v>
      </c>
      <c r="I8122" s="127" t="n">
        <f aca="false">L8122</f>
        <v>10.86</v>
      </c>
      <c r="J8122" s="127" t="n">
        <f aca="false">M8122</f>
        <v>10.86</v>
      </c>
      <c r="L8122" s="108" t="n">
        <f aca="false">TRUNC(N8122-N8122*$O$2,2)</f>
        <v>10.86</v>
      </c>
      <c r="M8122" s="108" t="n">
        <f aca="false">TRUNC(O8122-O8122*$O$2,2)</f>
        <v>10.86</v>
      </c>
      <c r="N8122" s="0" t="s">
        <v>3936</v>
      </c>
      <c r="O8122" s="0" t="s">
        <v>3936</v>
      </c>
    </row>
    <row r="8123" customFormat="false" ht="12.75" hidden="false" customHeight="false" outlineLevel="0" collapsed="false">
      <c r="A8123" s="115"/>
      <c r="B8123" s="115"/>
      <c r="C8123" s="115"/>
      <c r="D8123" s="115"/>
      <c r="E8123" s="115"/>
      <c r="F8123" s="116"/>
      <c r="G8123" s="115"/>
      <c r="H8123" s="116"/>
      <c r="I8123" s="115"/>
      <c r="J8123" s="116"/>
      <c r="L8123" s="108"/>
      <c r="M8123" s="108" t="n">
        <f aca="false">TRUNC(O8123-O8123*$O$2,2)</f>
        <v>0</v>
      </c>
      <c r="N8123" s="0" t="s">
        <v>1574</v>
      </c>
      <c r="O8123" s="0" t="n">
        <v>0</v>
      </c>
    </row>
    <row r="8124" customFormat="false" ht="12.75" hidden="false" customHeight="false" outlineLevel="0" collapsed="false">
      <c r="A8124" s="115"/>
      <c r="B8124" s="115"/>
      <c r="C8124" s="115"/>
      <c r="D8124" s="115"/>
      <c r="E8124" s="115"/>
      <c r="F8124" s="116"/>
      <c r="G8124" s="115"/>
      <c r="H8124" s="117" t="s">
        <v>1575</v>
      </c>
      <c r="I8124" s="117"/>
      <c r="J8124" s="118" t="n">
        <f aca="false">M8124</f>
        <v>13.29</v>
      </c>
      <c r="L8124" s="108" t="n">
        <f aca="false">TRUNC(N8124-N8124*$O$2,2)</f>
        <v>0</v>
      </c>
      <c r="M8124" s="108" t="n">
        <f aca="false">TRUNC(O8124-O8124*$O$2,2)</f>
        <v>13.29</v>
      </c>
      <c r="N8124" s="0" t="n">
        <v>0</v>
      </c>
      <c r="O8124" s="0" t="n">
        <v>17.04</v>
      </c>
    </row>
    <row r="8125" customFormat="false" ht="13.5" hidden="false" customHeight="false" outlineLevel="0" collapsed="false">
      <c r="A8125" s="30"/>
      <c r="B8125" s="30"/>
      <c r="C8125" s="30"/>
      <c r="D8125" s="30"/>
      <c r="E8125" s="30"/>
      <c r="F8125" s="30"/>
      <c r="G8125" s="30"/>
      <c r="H8125" s="119"/>
      <c r="I8125" s="30"/>
      <c r="J8125" s="120"/>
      <c r="L8125" s="108"/>
      <c r="M8125" s="108" t="n">
        <f aca="false">TRUNC(O8125-O8125*$O$2,2)</f>
        <v>252.69</v>
      </c>
      <c r="N8125" s="0" t="s">
        <v>1576</v>
      </c>
      <c r="O8125" s="0" t="n">
        <v>323.76</v>
      </c>
    </row>
    <row r="8126" customFormat="false" ht="13.5" hidden="false" customHeight="false" outlineLevel="0" collapsed="false">
      <c r="A8126" s="121"/>
      <c r="B8126" s="121"/>
      <c r="C8126" s="121"/>
      <c r="D8126" s="121"/>
      <c r="E8126" s="121"/>
      <c r="F8126" s="121"/>
      <c r="G8126" s="121"/>
      <c r="H8126" s="121"/>
      <c r="I8126" s="121"/>
      <c r="J8126" s="121"/>
      <c r="L8126" s="108" t="n">
        <f aca="false">TRUNC(N8126-N8126*$O$2,2)</f>
        <v>0</v>
      </c>
      <c r="M8126" s="108" t="n">
        <f aca="false">TRUNC(O8126-O8126*$O$2,2)</f>
        <v>0</v>
      </c>
      <c r="N8126" s="0" t="n">
        <v>0</v>
      </c>
      <c r="O8126" s="0" t="n">
        <v>0</v>
      </c>
    </row>
    <row r="8127" customFormat="false" ht="15" hidden="false" customHeight="false" outlineLevel="0" collapsed="false">
      <c r="A8127" s="98" t="s">
        <v>1222</v>
      </c>
      <c r="B8127" s="99" t="s">
        <v>8</v>
      </c>
      <c r="C8127" s="98" t="s">
        <v>9</v>
      </c>
      <c r="D8127" s="98" t="s">
        <v>10</v>
      </c>
      <c r="E8127" s="100" t="s">
        <v>1565</v>
      </c>
      <c r="F8127" s="100"/>
      <c r="G8127" s="101" t="s">
        <v>11</v>
      </c>
      <c r="H8127" s="99" t="s">
        <v>12</v>
      </c>
      <c r="I8127" s="99" t="s">
        <v>13</v>
      </c>
      <c r="J8127" s="99" t="s">
        <v>15</v>
      </c>
      <c r="L8127" s="108"/>
      <c r="M8127" s="108"/>
    </row>
    <row r="8128" customFormat="false" ht="26.45" hidden="false" customHeight="true" outlineLevel="0" collapsed="false">
      <c r="A8128" s="102" t="s">
        <v>1566</v>
      </c>
      <c r="B8128" s="103" t="s">
        <v>1223</v>
      </c>
      <c r="C8128" s="102" t="s">
        <v>50</v>
      </c>
      <c r="D8128" s="102" t="s">
        <v>1224</v>
      </c>
      <c r="E8128" s="104" t="s">
        <v>3932</v>
      </c>
      <c r="F8128" s="104"/>
      <c r="G8128" s="105" t="s">
        <v>24</v>
      </c>
      <c r="H8128" s="106" t="n">
        <v>1</v>
      </c>
      <c r="I8128" s="107" t="n">
        <f aca="false">L8128</f>
        <v>10.36</v>
      </c>
      <c r="J8128" s="107" t="n">
        <f aca="false">M8128</f>
        <v>10.36</v>
      </c>
      <c r="L8128" s="108" t="n">
        <f aca="false">TRUNC(N8128-N8128*$O$2,2)</f>
        <v>10.36</v>
      </c>
      <c r="M8128" s="108" t="n">
        <f aca="false">TRUNC(O8128-O8128*$O$2,2)</f>
        <v>10.36</v>
      </c>
      <c r="N8128" s="0" t="n">
        <v>13.28</v>
      </c>
      <c r="O8128" s="0" t="n">
        <v>13.28</v>
      </c>
    </row>
    <row r="8129" customFormat="false" ht="15" hidden="false" customHeight="false" outlineLevel="0" collapsed="false">
      <c r="A8129" s="98"/>
      <c r="B8129" s="99" t="s">
        <v>8</v>
      </c>
      <c r="C8129" s="98" t="s">
        <v>9</v>
      </c>
      <c r="D8129" s="98" t="s">
        <v>10</v>
      </c>
      <c r="E8129" s="100" t="s">
        <v>1565</v>
      </c>
      <c r="F8129" s="100"/>
      <c r="G8129" s="101" t="s">
        <v>11</v>
      </c>
      <c r="H8129" s="99" t="s">
        <v>12</v>
      </c>
      <c r="I8129" s="99" t="s">
        <v>13</v>
      </c>
      <c r="J8129" s="99" t="s">
        <v>15</v>
      </c>
      <c r="L8129" s="108"/>
      <c r="M8129" s="108"/>
    </row>
    <row r="8130" customFormat="false" ht="25.5" hidden="false" customHeight="false" outlineLevel="0" collapsed="false">
      <c r="A8130" s="122" t="s">
        <v>1578</v>
      </c>
      <c r="B8130" s="123" t="s">
        <v>1616</v>
      </c>
      <c r="C8130" s="122" t="s">
        <v>50</v>
      </c>
      <c r="D8130" s="122" t="s">
        <v>1617</v>
      </c>
      <c r="E8130" s="124" t="s">
        <v>1609</v>
      </c>
      <c r="F8130" s="124"/>
      <c r="G8130" s="125" t="s">
        <v>1610</v>
      </c>
      <c r="H8130" s="126" t="n">
        <v>0.2</v>
      </c>
      <c r="I8130" s="127" t="n">
        <f aca="false">L8130</f>
        <v>10.65</v>
      </c>
      <c r="J8130" s="127" t="n">
        <f aca="false">M8130</f>
        <v>2.13</v>
      </c>
      <c r="L8130" s="108" t="n">
        <f aca="false">TRUNC(N8130-N8130*$O$2,2)</f>
        <v>10.65</v>
      </c>
      <c r="M8130" s="108" t="n">
        <f aca="false">TRUNC(O8130-O8130*$O$2,2)</f>
        <v>2.13</v>
      </c>
      <c r="N8130" s="0" t="s">
        <v>1618</v>
      </c>
      <c r="O8130" s="0" t="s">
        <v>3105</v>
      </c>
    </row>
    <row r="8131" customFormat="false" ht="25.5" hidden="false" customHeight="false" outlineLevel="0" collapsed="false">
      <c r="A8131" s="109" t="s">
        <v>1566</v>
      </c>
      <c r="B8131" s="110" t="n">
        <v>10549</v>
      </c>
      <c r="C8131" s="109" t="s">
        <v>50</v>
      </c>
      <c r="D8131" s="109" t="s">
        <v>1620</v>
      </c>
      <c r="E8131" s="111" t="s">
        <v>1621</v>
      </c>
      <c r="F8131" s="111"/>
      <c r="G8131" s="112" t="s">
        <v>1610</v>
      </c>
      <c r="H8131" s="113" t="n">
        <v>0.2</v>
      </c>
      <c r="I8131" s="114" t="n">
        <f aca="false">L8131</f>
        <v>2.95</v>
      </c>
      <c r="J8131" s="114" t="n">
        <f aca="false">M8131</f>
        <v>0.58</v>
      </c>
      <c r="L8131" s="108" t="n">
        <f aca="false">TRUNC(N8131-N8131*$O$2,2)</f>
        <v>2.95</v>
      </c>
      <c r="M8131" s="108" t="n">
        <f aca="false">TRUNC(O8131-O8131*$O$2,2)</f>
        <v>0.58</v>
      </c>
      <c r="N8131" s="0" t="s">
        <v>1622</v>
      </c>
      <c r="O8131" s="0" t="s">
        <v>1626</v>
      </c>
    </row>
    <row r="8132" customFormat="false" ht="25.5" hidden="false" customHeight="false" outlineLevel="0" collapsed="false">
      <c r="A8132" s="109" t="s">
        <v>1566</v>
      </c>
      <c r="B8132" s="110" t="n">
        <v>10552</v>
      </c>
      <c r="C8132" s="109" t="s">
        <v>50</v>
      </c>
      <c r="D8132" s="109" t="s">
        <v>1734</v>
      </c>
      <c r="E8132" s="111" t="s">
        <v>1621</v>
      </c>
      <c r="F8132" s="111"/>
      <c r="G8132" s="112" t="s">
        <v>1610</v>
      </c>
      <c r="H8132" s="113" t="n">
        <v>0.1</v>
      </c>
      <c r="I8132" s="114" t="n">
        <f aca="false">L8132</f>
        <v>2.84</v>
      </c>
      <c r="J8132" s="114" t="n">
        <f aca="false">M8132</f>
        <v>0.28</v>
      </c>
      <c r="L8132" s="108" t="n">
        <f aca="false">TRUNC(N8132-N8132*$O$2,2)</f>
        <v>2.84</v>
      </c>
      <c r="M8132" s="108" t="n">
        <f aca="false">TRUNC(O8132-O8132*$O$2,2)</f>
        <v>0.28</v>
      </c>
      <c r="N8132" s="0" t="s">
        <v>1735</v>
      </c>
      <c r="O8132" s="0" t="s">
        <v>1848</v>
      </c>
    </row>
    <row r="8133" customFormat="false" ht="25.5" hidden="false" customHeight="false" outlineLevel="0" collapsed="false">
      <c r="A8133" s="122" t="s">
        <v>1578</v>
      </c>
      <c r="B8133" s="123" t="n">
        <v>7864</v>
      </c>
      <c r="C8133" s="122" t="s">
        <v>50</v>
      </c>
      <c r="D8133" s="122" t="s">
        <v>3937</v>
      </c>
      <c r="E8133" s="124" t="s">
        <v>1581</v>
      </c>
      <c r="F8133" s="124"/>
      <c r="G8133" s="125" t="s">
        <v>24</v>
      </c>
      <c r="H8133" s="126" t="n">
        <v>1</v>
      </c>
      <c r="I8133" s="127" t="n">
        <f aca="false">L8133</f>
        <v>5.91</v>
      </c>
      <c r="J8133" s="127" t="n">
        <f aca="false">M8133</f>
        <v>5.91</v>
      </c>
      <c r="L8133" s="108" t="n">
        <f aca="false">TRUNC(N8133-N8133*$O$2,2)</f>
        <v>5.91</v>
      </c>
      <c r="M8133" s="108" t="n">
        <f aca="false">TRUNC(O8133-O8133*$O$2,2)</f>
        <v>5.91</v>
      </c>
      <c r="N8133" s="0" t="s">
        <v>3717</v>
      </c>
      <c r="O8133" s="0" t="s">
        <v>3717</v>
      </c>
    </row>
    <row r="8134" customFormat="false" ht="25.5" hidden="false" customHeight="false" outlineLevel="0" collapsed="false">
      <c r="A8134" s="122" t="s">
        <v>1578</v>
      </c>
      <c r="B8134" s="123" t="s">
        <v>1744</v>
      </c>
      <c r="C8134" s="122" t="s">
        <v>50</v>
      </c>
      <c r="D8134" s="122" t="s">
        <v>1745</v>
      </c>
      <c r="E8134" s="124" t="s">
        <v>1609</v>
      </c>
      <c r="F8134" s="124"/>
      <c r="G8134" s="125" t="s">
        <v>1610</v>
      </c>
      <c r="H8134" s="126" t="n">
        <v>0.1</v>
      </c>
      <c r="I8134" s="127" t="n">
        <f aca="false">L8134</f>
        <v>14.93</v>
      </c>
      <c r="J8134" s="127" t="n">
        <f aca="false">M8134</f>
        <v>1.49</v>
      </c>
      <c r="L8134" s="108" t="n">
        <f aca="false">TRUNC(N8134-N8134*$O$2,2)</f>
        <v>14.93</v>
      </c>
      <c r="M8134" s="108" t="n">
        <f aca="false">TRUNC(O8134-O8134*$O$2,2)</f>
        <v>1.49</v>
      </c>
      <c r="N8134" s="0" t="s">
        <v>1746</v>
      </c>
      <c r="O8134" s="0" t="s">
        <v>1952</v>
      </c>
    </row>
    <row r="8135" customFormat="false" ht="13.9" hidden="false" customHeight="true" outlineLevel="0" collapsed="false">
      <c r="A8135" s="134" t="s">
        <v>1630</v>
      </c>
      <c r="B8135" s="134"/>
      <c r="C8135" s="134"/>
      <c r="D8135" s="134"/>
      <c r="E8135" s="134"/>
      <c r="F8135" s="134"/>
      <c r="G8135" s="134"/>
      <c r="H8135" s="134"/>
      <c r="I8135" s="134"/>
      <c r="J8135" s="134"/>
      <c r="L8135" s="108" t="n">
        <f aca="false">TRUNC(N8135-N8135*$O$2,2)</f>
        <v>0</v>
      </c>
      <c r="M8135" s="108" t="n">
        <f aca="false">TRUNC(O8135-O8135*$O$2,2)</f>
        <v>0</v>
      </c>
      <c r="N8135" s="0" t="n">
        <v>0</v>
      </c>
      <c r="O8135" s="0" t="n">
        <v>0</v>
      </c>
    </row>
    <row r="8136" customFormat="false" ht="15" hidden="false" customHeight="false" outlineLevel="0" collapsed="false">
      <c r="A8136" s="98"/>
      <c r="B8136" s="99" t="s">
        <v>8</v>
      </c>
      <c r="C8136" s="98" t="s">
        <v>9</v>
      </c>
      <c r="D8136" s="98" t="s">
        <v>10</v>
      </c>
      <c r="E8136" s="100" t="s">
        <v>1565</v>
      </c>
      <c r="F8136" s="100"/>
      <c r="G8136" s="101" t="s">
        <v>11</v>
      </c>
      <c r="H8136" s="99" t="s">
        <v>12</v>
      </c>
      <c r="I8136" s="99" t="s">
        <v>13</v>
      </c>
      <c r="J8136" s="99" t="s">
        <v>15</v>
      </c>
      <c r="L8136" s="108"/>
      <c r="M8136" s="108"/>
    </row>
    <row r="8137" customFormat="false" ht="12.75" hidden="false" customHeight="false" outlineLevel="0" collapsed="false">
      <c r="A8137" s="122" t="s">
        <v>1578</v>
      </c>
      <c r="B8137" s="123" t="n">
        <v>10599</v>
      </c>
      <c r="C8137" s="122" t="s">
        <v>50</v>
      </c>
      <c r="D8137" s="122" t="s">
        <v>1648</v>
      </c>
      <c r="E8137" s="124" t="s">
        <v>1581</v>
      </c>
      <c r="F8137" s="124"/>
      <c r="G8137" s="125" t="s">
        <v>24</v>
      </c>
      <c r="H8137" s="126" t="n">
        <v>0.00054</v>
      </c>
      <c r="I8137" s="127" t="n">
        <f aca="false">L8137</f>
        <v>14.04</v>
      </c>
      <c r="J8137" s="127" t="n">
        <f aca="false">M8137</f>
        <v>0</v>
      </c>
      <c r="L8137" s="108" t="n">
        <f aca="false">TRUNC(N8137-N8137*$O$2,2)</f>
        <v>14.04</v>
      </c>
      <c r="M8137" s="108" t="n">
        <f aca="false">TRUNC(O8137-O8137*$O$2,2)</f>
        <v>0</v>
      </c>
      <c r="N8137" s="0" t="s">
        <v>1649</v>
      </c>
      <c r="O8137" s="0" t="s">
        <v>1635</v>
      </c>
    </row>
    <row r="8138" customFormat="false" ht="12.75" hidden="false" customHeight="false" outlineLevel="0" collapsed="false">
      <c r="A8138" s="122" t="s">
        <v>1578</v>
      </c>
      <c r="B8138" s="123" t="n">
        <v>4729</v>
      </c>
      <c r="C8138" s="122" t="s">
        <v>50</v>
      </c>
      <c r="D8138" s="122" t="s">
        <v>1636</v>
      </c>
      <c r="E8138" s="124" t="s">
        <v>1581</v>
      </c>
      <c r="F8138" s="124"/>
      <c r="G8138" s="125" t="s">
        <v>24</v>
      </c>
      <c r="H8138" s="126" t="n">
        <v>2E-005</v>
      </c>
      <c r="I8138" s="127" t="n">
        <f aca="false">L8138</f>
        <v>24.58</v>
      </c>
      <c r="J8138" s="127" t="n">
        <f aca="false">M8138</f>
        <v>0</v>
      </c>
      <c r="L8138" s="108" t="n">
        <f aca="false">TRUNC(N8138-N8138*$O$2,2)</f>
        <v>24.58</v>
      </c>
      <c r="M8138" s="108" t="n">
        <f aca="false">TRUNC(O8138-O8138*$O$2,2)</f>
        <v>0</v>
      </c>
      <c r="N8138" s="0" t="s">
        <v>1637</v>
      </c>
      <c r="O8138" s="0" t="s">
        <v>1635</v>
      </c>
    </row>
    <row r="8139" customFormat="false" ht="12.75" hidden="false" customHeight="false" outlineLevel="0" collapsed="false">
      <c r="A8139" s="122" t="s">
        <v>1578</v>
      </c>
      <c r="B8139" s="123" t="n">
        <v>10579</v>
      </c>
      <c r="C8139" s="122" t="s">
        <v>50</v>
      </c>
      <c r="D8139" s="122" t="s">
        <v>1818</v>
      </c>
      <c r="E8139" s="124" t="s">
        <v>1581</v>
      </c>
      <c r="F8139" s="124"/>
      <c r="G8139" s="125" t="s">
        <v>24</v>
      </c>
      <c r="H8139" s="126" t="n">
        <v>2E-005</v>
      </c>
      <c r="I8139" s="127" t="n">
        <f aca="false">L8139</f>
        <v>20.98</v>
      </c>
      <c r="J8139" s="127" t="n">
        <f aca="false">M8139</f>
        <v>0</v>
      </c>
      <c r="L8139" s="108" t="n">
        <f aca="false">TRUNC(N8139-N8139*$O$2,2)</f>
        <v>20.98</v>
      </c>
      <c r="M8139" s="108" t="n">
        <f aca="false">TRUNC(O8139-O8139*$O$2,2)</f>
        <v>0</v>
      </c>
      <c r="N8139" s="0" t="s">
        <v>1819</v>
      </c>
      <c r="O8139" s="0" t="s">
        <v>1635</v>
      </c>
    </row>
    <row r="8140" customFormat="false" ht="12.75" hidden="false" customHeight="false" outlineLevel="0" collapsed="false">
      <c r="A8140" s="122" t="s">
        <v>1578</v>
      </c>
      <c r="B8140" s="123" t="n">
        <v>11240</v>
      </c>
      <c r="C8140" s="122" t="s">
        <v>50</v>
      </c>
      <c r="D8140" s="122" t="s">
        <v>1782</v>
      </c>
      <c r="E8140" s="124" t="s">
        <v>1581</v>
      </c>
      <c r="F8140" s="124"/>
      <c r="G8140" s="125" t="s">
        <v>24</v>
      </c>
      <c r="H8140" s="126" t="n">
        <v>2E-005</v>
      </c>
      <c r="I8140" s="127" t="n">
        <f aca="false">L8140</f>
        <v>37.22</v>
      </c>
      <c r="J8140" s="127" t="n">
        <f aca="false">M8140</f>
        <v>0</v>
      </c>
      <c r="L8140" s="108" t="n">
        <f aca="false">TRUNC(N8140-N8140*$O$2,2)</f>
        <v>37.22</v>
      </c>
      <c r="M8140" s="108" t="n">
        <f aca="false">TRUNC(O8140-O8140*$O$2,2)</f>
        <v>0</v>
      </c>
      <c r="N8140" s="0" t="s">
        <v>1783</v>
      </c>
      <c r="O8140" s="0" t="s">
        <v>1635</v>
      </c>
    </row>
    <row r="8141" customFormat="false" ht="12.75" hidden="false" customHeight="false" outlineLevel="0" collapsed="false">
      <c r="A8141" s="122" t="s">
        <v>1578</v>
      </c>
      <c r="B8141" s="123" t="n">
        <v>941</v>
      </c>
      <c r="C8141" s="122" t="s">
        <v>50</v>
      </c>
      <c r="D8141" s="122" t="s">
        <v>1652</v>
      </c>
      <c r="E8141" s="124" t="s">
        <v>1581</v>
      </c>
      <c r="F8141" s="124"/>
      <c r="G8141" s="125" t="s">
        <v>24</v>
      </c>
      <c r="H8141" s="126" t="n">
        <v>0.00045</v>
      </c>
      <c r="I8141" s="127" t="n">
        <f aca="false">L8141</f>
        <v>148.56</v>
      </c>
      <c r="J8141" s="127" t="n">
        <f aca="false">M8141</f>
        <v>0.06</v>
      </c>
      <c r="L8141" s="108" t="n">
        <f aca="false">TRUNC(N8141-N8141*$O$2,2)</f>
        <v>148.56</v>
      </c>
      <c r="M8141" s="108" t="n">
        <f aca="false">TRUNC(O8141-O8141*$O$2,2)</f>
        <v>0.06</v>
      </c>
      <c r="N8141" s="0" t="s">
        <v>1653</v>
      </c>
      <c r="O8141" s="0" t="s">
        <v>1937</v>
      </c>
    </row>
    <row r="8142" customFormat="false" ht="12.75" hidden="false" customHeight="false" outlineLevel="0" collapsed="false">
      <c r="A8142" s="122" t="s">
        <v>1578</v>
      </c>
      <c r="B8142" s="123" t="n">
        <v>11241</v>
      </c>
      <c r="C8142" s="122" t="s">
        <v>50</v>
      </c>
      <c r="D8142" s="122" t="s">
        <v>1836</v>
      </c>
      <c r="E8142" s="124" t="s">
        <v>1581</v>
      </c>
      <c r="F8142" s="124"/>
      <c r="G8142" s="125" t="s">
        <v>24</v>
      </c>
      <c r="H8142" s="126" t="n">
        <v>2E-005</v>
      </c>
      <c r="I8142" s="127" t="n">
        <f aca="false">L8142</f>
        <v>127.22</v>
      </c>
      <c r="J8142" s="127" t="n">
        <f aca="false">M8142</f>
        <v>0</v>
      </c>
      <c r="L8142" s="108" t="n">
        <f aca="false">TRUNC(N8142-N8142*$O$2,2)</f>
        <v>127.22</v>
      </c>
      <c r="M8142" s="108" t="n">
        <f aca="false">TRUNC(O8142-O8142*$O$2,2)</f>
        <v>0</v>
      </c>
      <c r="N8142" s="0" t="s">
        <v>1837</v>
      </c>
      <c r="O8142" s="0" t="s">
        <v>1635</v>
      </c>
    </row>
    <row r="8143" customFormat="false" ht="12.75" hidden="false" customHeight="false" outlineLevel="0" collapsed="false">
      <c r="A8143" s="122" t="s">
        <v>1578</v>
      </c>
      <c r="B8143" s="123" t="n">
        <v>10492</v>
      </c>
      <c r="C8143" s="122" t="s">
        <v>50</v>
      </c>
      <c r="D8143" s="122" t="s">
        <v>1662</v>
      </c>
      <c r="E8143" s="124" t="s">
        <v>1581</v>
      </c>
      <c r="F8143" s="124"/>
      <c r="G8143" s="125" t="s">
        <v>24</v>
      </c>
      <c r="H8143" s="126" t="n">
        <v>0.00135</v>
      </c>
      <c r="I8143" s="127" t="n">
        <f aca="false">L8143</f>
        <v>148.29</v>
      </c>
      <c r="J8143" s="127" t="n">
        <f aca="false">M8143</f>
        <v>0.19</v>
      </c>
      <c r="L8143" s="108" t="n">
        <f aca="false">TRUNC(N8143-N8143*$O$2,2)</f>
        <v>148.29</v>
      </c>
      <c r="M8143" s="108" t="n">
        <f aca="false">TRUNC(O8143-O8143*$O$2,2)</f>
        <v>0.19</v>
      </c>
      <c r="N8143" s="0" t="s">
        <v>1663</v>
      </c>
      <c r="O8143" s="0" t="s">
        <v>2144</v>
      </c>
    </row>
    <row r="8144" customFormat="false" ht="12.75" hidden="false" customHeight="false" outlineLevel="0" collapsed="false">
      <c r="A8144" s="122" t="s">
        <v>1578</v>
      </c>
      <c r="B8144" s="123" t="n">
        <v>10788</v>
      </c>
      <c r="C8144" s="122" t="s">
        <v>50</v>
      </c>
      <c r="D8144" s="122" t="s">
        <v>1650</v>
      </c>
      <c r="E8144" s="124" t="s">
        <v>1581</v>
      </c>
      <c r="F8144" s="124"/>
      <c r="G8144" s="125" t="s">
        <v>24</v>
      </c>
      <c r="H8144" s="126" t="n">
        <v>4E-005</v>
      </c>
      <c r="I8144" s="127" t="n">
        <f aca="false">L8144</f>
        <v>28.8</v>
      </c>
      <c r="J8144" s="127" t="n">
        <f aca="false">M8144</f>
        <v>0</v>
      </c>
      <c r="L8144" s="108" t="n">
        <f aca="false">TRUNC(N8144-N8144*$O$2,2)</f>
        <v>28.8</v>
      </c>
      <c r="M8144" s="108" t="n">
        <f aca="false">TRUNC(O8144-O8144*$O$2,2)</f>
        <v>0</v>
      </c>
      <c r="N8144" s="0" t="s">
        <v>1651</v>
      </c>
      <c r="O8144" s="0" t="s">
        <v>1635</v>
      </c>
    </row>
    <row r="8145" customFormat="false" ht="25.5" hidden="false" customHeight="false" outlineLevel="0" collapsed="false">
      <c r="A8145" s="122" t="s">
        <v>1578</v>
      </c>
      <c r="B8145" s="123" t="n">
        <v>10761</v>
      </c>
      <c r="C8145" s="122" t="s">
        <v>50</v>
      </c>
      <c r="D8145" s="122" t="s">
        <v>1641</v>
      </c>
      <c r="E8145" s="124" t="s">
        <v>1642</v>
      </c>
      <c r="F8145" s="124"/>
      <c r="G8145" s="125" t="s">
        <v>24</v>
      </c>
      <c r="H8145" s="126" t="n">
        <v>0.03054</v>
      </c>
      <c r="I8145" s="127" t="n">
        <f aca="false">L8145</f>
        <v>3.9</v>
      </c>
      <c r="J8145" s="127" t="n">
        <f aca="false">M8145</f>
        <v>0.11</v>
      </c>
      <c r="L8145" s="108" t="n">
        <f aca="false">TRUNC(N8145-N8145*$O$2,2)</f>
        <v>3.9</v>
      </c>
      <c r="M8145" s="108" t="n">
        <f aca="false">TRUNC(O8145-O8145*$O$2,2)</f>
        <v>0.11</v>
      </c>
      <c r="N8145" s="0" t="s">
        <v>1643</v>
      </c>
      <c r="O8145" s="0" t="s">
        <v>2204</v>
      </c>
    </row>
    <row r="8146" customFormat="false" ht="25.5" hidden="false" customHeight="false" outlineLevel="0" collapsed="false">
      <c r="A8146" s="122" t="s">
        <v>1578</v>
      </c>
      <c r="B8146" s="123" t="s">
        <v>1659</v>
      </c>
      <c r="C8146" s="122" t="s">
        <v>50</v>
      </c>
      <c r="D8146" s="122" t="s">
        <v>1660</v>
      </c>
      <c r="E8146" s="124" t="s">
        <v>1581</v>
      </c>
      <c r="F8146" s="124"/>
      <c r="G8146" s="125" t="s">
        <v>1633</v>
      </c>
      <c r="H8146" s="126" t="n">
        <v>0.00023</v>
      </c>
      <c r="I8146" s="127" t="n">
        <f aca="false">L8146</f>
        <v>50.57</v>
      </c>
      <c r="J8146" s="127" t="n">
        <f aca="false">M8146</f>
        <v>0</v>
      </c>
      <c r="L8146" s="108" t="n">
        <f aca="false">TRUNC(N8146-N8146*$O$2,2)</f>
        <v>50.57</v>
      </c>
      <c r="M8146" s="108" t="n">
        <f aca="false">TRUNC(O8146-O8146*$O$2,2)</f>
        <v>0</v>
      </c>
      <c r="N8146" s="0" t="s">
        <v>1661</v>
      </c>
      <c r="O8146" s="0" t="s">
        <v>1644</v>
      </c>
    </row>
    <row r="8147" customFormat="false" ht="12.75" hidden="false" customHeight="false" outlineLevel="0" collapsed="false">
      <c r="A8147" s="122" t="s">
        <v>1578</v>
      </c>
      <c r="B8147" s="123" t="n">
        <v>10362</v>
      </c>
      <c r="C8147" s="122" t="s">
        <v>50</v>
      </c>
      <c r="D8147" s="122" t="s">
        <v>1674</v>
      </c>
      <c r="E8147" s="124" t="s">
        <v>1642</v>
      </c>
      <c r="F8147" s="124"/>
      <c r="G8147" s="125" t="s">
        <v>24</v>
      </c>
      <c r="H8147" s="126" t="n">
        <v>0.00135</v>
      </c>
      <c r="I8147" s="127" t="n">
        <f aca="false">L8147</f>
        <v>9.78</v>
      </c>
      <c r="J8147" s="127" t="n">
        <f aca="false">M8147</f>
        <v>0</v>
      </c>
      <c r="L8147" s="108" t="n">
        <f aca="false">TRUNC(N8147-N8147*$O$2,2)</f>
        <v>9.78</v>
      </c>
      <c r="M8147" s="108" t="n">
        <f aca="false">TRUNC(O8147-O8147*$O$2,2)</f>
        <v>0</v>
      </c>
      <c r="N8147" s="0" t="s">
        <v>1675</v>
      </c>
      <c r="O8147" s="0" t="s">
        <v>1644</v>
      </c>
    </row>
    <row r="8148" customFormat="false" ht="25.5" hidden="false" customHeight="false" outlineLevel="0" collapsed="false">
      <c r="A8148" s="122" t="s">
        <v>1578</v>
      </c>
      <c r="B8148" s="123" t="s">
        <v>1616</v>
      </c>
      <c r="C8148" s="122" t="s">
        <v>50</v>
      </c>
      <c r="D8148" s="122" t="s">
        <v>1617</v>
      </c>
      <c r="E8148" s="124" t="s">
        <v>1609</v>
      </c>
      <c r="F8148" s="124"/>
      <c r="G8148" s="125" t="s">
        <v>1610</v>
      </c>
      <c r="H8148" s="126" t="n">
        <v>0.2</v>
      </c>
      <c r="I8148" s="127" t="n">
        <f aca="false">L8148</f>
        <v>10.65</v>
      </c>
      <c r="J8148" s="127" t="n">
        <f aca="false">M8148</f>
        <v>2.13</v>
      </c>
      <c r="L8148" s="108" t="n">
        <f aca="false">TRUNC(N8148-N8148*$O$2,2)</f>
        <v>10.65</v>
      </c>
      <c r="M8148" s="108" t="n">
        <f aca="false">TRUNC(O8148-O8148*$O$2,2)</f>
        <v>2.13</v>
      </c>
      <c r="N8148" s="0" t="s">
        <v>1618</v>
      </c>
      <c r="O8148" s="0" t="s">
        <v>3105</v>
      </c>
    </row>
    <row r="8149" customFormat="false" ht="12.75" hidden="false" customHeight="false" outlineLevel="0" collapsed="false">
      <c r="A8149" s="122" t="s">
        <v>1578</v>
      </c>
      <c r="B8149" s="123" t="n">
        <v>10517</v>
      </c>
      <c r="C8149" s="122" t="s">
        <v>50</v>
      </c>
      <c r="D8149" s="122" t="s">
        <v>1669</v>
      </c>
      <c r="E8149" s="124" t="s">
        <v>1642</v>
      </c>
      <c r="F8149" s="124"/>
      <c r="G8149" s="125" t="s">
        <v>1670</v>
      </c>
      <c r="H8149" s="126" t="n">
        <v>0.00012</v>
      </c>
      <c r="I8149" s="127" t="n">
        <f aca="false">L8149</f>
        <v>234.15</v>
      </c>
      <c r="J8149" s="127" t="n">
        <f aca="false">M8149</f>
        <v>0.02</v>
      </c>
      <c r="L8149" s="108" t="n">
        <f aca="false">TRUNC(N8149-N8149*$O$2,2)</f>
        <v>234.15</v>
      </c>
      <c r="M8149" s="108" t="n">
        <f aca="false">TRUNC(O8149-O8149*$O$2,2)</f>
        <v>0.02</v>
      </c>
      <c r="N8149" s="0" t="s">
        <v>1671</v>
      </c>
      <c r="O8149" s="0" t="s">
        <v>1893</v>
      </c>
    </row>
    <row r="8150" customFormat="false" ht="25.5" hidden="false" customHeight="false" outlineLevel="0" collapsed="false">
      <c r="A8150" s="122" t="s">
        <v>1578</v>
      </c>
      <c r="B8150" s="123" t="s">
        <v>1664</v>
      </c>
      <c r="C8150" s="122" t="s">
        <v>50</v>
      </c>
      <c r="D8150" s="122" t="s">
        <v>1665</v>
      </c>
      <c r="E8150" s="124" t="s">
        <v>1581</v>
      </c>
      <c r="F8150" s="124"/>
      <c r="G8150" s="125" t="s">
        <v>24</v>
      </c>
      <c r="H8150" s="126" t="n">
        <v>6E-005</v>
      </c>
      <c r="I8150" s="127" t="n">
        <f aca="false">L8150</f>
        <v>13.69</v>
      </c>
      <c r="J8150" s="127" t="n">
        <f aca="false">M8150</f>
        <v>0</v>
      </c>
      <c r="L8150" s="108" t="n">
        <f aca="false">TRUNC(N8150-N8150*$O$2,2)</f>
        <v>13.69</v>
      </c>
      <c r="M8150" s="108" t="n">
        <f aca="false">TRUNC(O8150-O8150*$O$2,2)</f>
        <v>0</v>
      </c>
      <c r="N8150" s="0" t="s">
        <v>1666</v>
      </c>
      <c r="O8150" s="0" t="s">
        <v>1635</v>
      </c>
    </row>
    <row r="8151" customFormat="false" ht="25.5" hidden="false" customHeight="false" outlineLevel="0" collapsed="false">
      <c r="A8151" s="122" t="s">
        <v>1578</v>
      </c>
      <c r="B8151" s="123" t="s">
        <v>1654</v>
      </c>
      <c r="C8151" s="122" t="s">
        <v>50</v>
      </c>
      <c r="D8151" s="122" t="s">
        <v>1655</v>
      </c>
      <c r="E8151" s="124" t="s">
        <v>1581</v>
      </c>
      <c r="F8151" s="124"/>
      <c r="G8151" s="125" t="s">
        <v>24</v>
      </c>
      <c r="H8151" s="126" t="n">
        <v>0.00018</v>
      </c>
      <c r="I8151" s="127" t="n">
        <f aca="false">L8151</f>
        <v>10.53</v>
      </c>
      <c r="J8151" s="127" t="n">
        <f aca="false">M8151</f>
        <v>0</v>
      </c>
      <c r="L8151" s="108" t="n">
        <f aca="false">TRUNC(N8151-N8151*$O$2,2)</f>
        <v>10.53</v>
      </c>
      <c r="M8151" s="108" t="n">
        <f aca="false">TRUNC(O8151-O8151*$O$2,2)</f>
        <v>0</v>
      </c>
      <c r="N8151" s="0" t="s">
        <v>1656</v>
      </c>
      <c r="O8151" s="0" t="s">
        <v>1635</v>
      </c>
    </row>
    <row r="8152" customFormat="false" ht="12.75" hidden="false" customHeight="false" outlineLevel="0" collapsed="false">
      <c r="A8152" s="122" t="s">
        <v>1578</v>
      </c>
      <c r="B8152" s="123" t="n">
        <v>11242</v>
      </c>
      <c r="C8152" s="122" t="s">
        <v>50</v>
      </c>
      <c r="D8152" s="122" t="s">
        <v>1829</v>
      </c>
      <c r="E8152" s="124" t="s">
        <v>1581</v>
      </c>
      <c r="F8152" s="124"/>
      <c r="G8152" s="125" t="s">
        <v>24</v>
      </c>
      <c r="H8152" s="126" t="n">
        <v>1E-005</v>
      </c>
      <c r="I8152" s="127" t="n">
        <f aca="false">L8152</f>
        <v>26.53</v>
      </c>
      <c r="J8152" s="127" t="n">
        <f aca="false">M8152</f>
        <v>0</v>
      </c>
      <c r="L8152" s="108" t="n">
        <f aca="false">TRUNC(N8152-N8152*$O$2,2)</f>
        <v>26.53</v>
      </c>
      <c r="M8152" s="108" t="n">
        <f aca="false">TRUNC(O8152-O8152*$O$2,2)</f>
        <v>0</v>
      </c>
      <c r="N8152" s="0" t="s">
        <v>1830</v>
      </c>
      <c r="O8152" s="0" t="s">
        <v>1635</v>
      </c>
    </row>
    <row r="8153" customFormat="false" ht="12.75" hidden="false" customHeight="false" outlineLevel="0" collapsed="false">
      <c r="A8153" s="122" t="s">
        <v>1578</v>
      </c>
      <c r="B8153" s="123" t="n">
        <v>4728</v>
      </c>
      <c r="C8153" s="122" t="s">
        <v>50</v>
      </c>
      <c r="D8153" s="122" t="s">
        <v>1667</v>
      </c>
      <c r="E8153" s="124" t="s">
        <v>1581</v>
      </c>
      <c r="F8153" s="124"/>
      <c r="G8153" s="125" t="s">
        <v>24</v>
      </c>
      <c r="H8153" s="126" t="n">
        <v>6E-005</v>
      </c>
      <c r="I8153" s="127" t="n">
        <f aca="false">L8153</f>
        <v>14.5</v>
      </c>
      <c r="J8153" s="127" t="n">
        <f aca="false">M8153</f>
        <v>0</v>
      </c>
      <c r="L8153" s="108" t="n">
        <f aca="false">TRUNC(N8153-N8153*$O$2,2)</f>
        <v>14.5</v>
      </c>
      <c r="M8153" s="108" t="n">
        <f aca="false">TRUNC(O8153-O8153*$O$2,2)</f>
        <v>0</v>
      </c>
      <c r="N8153" s="0" t="s">
        <v>1668</v>
      </c>
      <c r="O8153" s="0" t="s">
        <v>1635</v>
      </c>
    </row>
    <row r="8154" customFormat="false" ht="12.75" hidden="false" customHeight="false" outlineLevel="0" collapsed="false">
      <c r="A8154" s="122" t="s">
        <v>1578</v>
      </c>
      <c r="B8154" s="123" t="n">
        <v>10596</v>
      </c>
      <c r="C8154" s="122" t="s">
        <v>50</v>
      </c>
      <c r="D8154" s="122" t="s">
        <v>1672</v>
      </c>
      <c r="E8154" s="124" t="s">
        <v>1581</v>
      </c>
      <c r="F8154" s="124"/>
      <c r="G8154" s="125" t="s">
        <v>24</v>
      </c>
      <c r="H8154" s="126" t="n">
        <v>0.00135</v>
      </c>
      <c r="I8154" s="127" t="n">
        <f aca="false">L8154</f>
        <v>3.82</v>
      </c>
      <c r="J8154" s="127" t="n">
        <f aca="false">M8154</f>
        <v>0</v>
      </c>
      <c r="L8154" s="108" t="n">
        <f aca="false">TRUNC(N8154-N8154*$O$2,2)</f>
        <v>3.82</v>
      </c>
      <c r="M8154" s="108" t="n">
        <f aca="false">TRUNC(O8154-O8154*$O$2,2)</f>
        <v>0</v>
      </c>
      <c r="N8154" s="0" t="s">
        <v>1673</v>
      </c>
      <c r="O8154" s="0" t="s">
        <v>1635</v>
      </c>
    </row>
    <row r="8155" customFormat="false" ht="12.75" hidden="false" customHeight="false" outlineLevel="0" collapsed="false">
      <c r="A8155" s="122" t="s">
        <v>1578</v>
      </c>
      <c r="B8155" s="123" t="n">
        <v>2378</v>
      </c>
      <c r="C8155" s="122" t="s">
        <v>50</v>
      </c>
      <c r="D8155" s="122" t="s">
        <v>1657</v>
      </c>
      <c r="E8155" s="124" t="s">
        <v>1581</v>
      </c>
      <c r="F8155" s="124"/>
      <c r="G8155" s="125" t="s">
        <v>24</v>
      </c>
      <c r="H8155" s="126" t="n">
        <v>0.02536</v>
      </c>
      <c r="I8155" s="127" t="n">
        <f aca="false">L8155</f>
        <v>3.51</v>
      </c>
      <c r="J8155" s="127" t="n">
        <f aca="false">M8155</f>
        <v>0.08</v>
      </c>
      <c r="L8155" s="108" t="n">
        <f aca="false">TRUNC(N8155-N8155*$O$2,2)</f>
        <v>3.51</v>
      </c>
      <c r="M8155" s="108" t="n">
        <f aca="false">TRUNC(O8155-O8155*$O$2,2)</f>
        <v>0.08</v>
      </c>
      <c r="N8155" s="0" t="s">
        <v>1658</v>
      </c>
      <c r="O8155" s="0" t="s">
        <v>1917</v>
      </c>
    </row>
    <row r="8156" customFormat="false" ht="12.75" hidden="false" customHeight="false" outlineLevel="0" collapsed="false">
      <c r="A8156" s="122" t="s">
        <v>1578</v>
      </c>
      <c r="B8156" s="123" t="n">
        <v>158</v>
      </c>
      <c r="C8156" s="122" t="s">
        <v>50</v>
      </c>
      <c r="D8156" s="122" t="s">
        <v>1676</v>
      </c>
      <c r="E8156" s="124" t="s">
        <v>1581</v>
      </c>
      <c r="F8156" s="124"/>
      <c r="G8156" s="125" t="s">
        <v>24</v>
      </c>
      <c r="H8156" s="126" t="n">
        <v>0.03054</v>
      </c>
      <c r="I8156" s="127" t="n">
        <f aca="false">L8156</f>
        <v>10.92</v>
      </c>
      <c r="J8156" s="127" t="n">
        <f aca="false">M8156</f>
        <v>0.32</v>
      </c>
      <c r="L8156" s="108" t="n">
        <f aca="false">TRUNC(N8156-N8156*$O$2,2)</f>
        <v>10.92</v>
      </c>
      <c r="M8156" s="108" t="n">
        <f aca="false">TRUNC(O8156-O8156*$O$2,2)</f>
        <v>0.32</v>
      </c>
      <c r="N8156" s="0" t="s">
        <v>1677</v>
      </c>
      <c r="O8156" s="0" t="s">
        <v>3476</v>
      </c>
    </row>
    <row r="8157" customFormat="false" ht="25.5" hidden="false" customHeight="false" outlineLevel="0" collapsed="false">
      <c r="A8157" s="122" t="s">
        <v>1578</v>
      </c>
      <c r="B8157" s="123" t="s">
        <v>1744</v>
      </c>
      <c r="C8157" s="122" t="s">
        <v>50</v>
      </c>
      <c r="D8157" s="122" t="s">
        <v>1745</v>
      </c>
      <c r="E8157" s="124" t="s">
        <v>1609</v>
      </c>
      <c r="F8157" s="124"/>
      <c r="G8157" s="125" t="s">
        <v>1610</v>
      </c>
      <c r="H8157" s="126" t="n">
        <v>0.1</v>
      </c>
      <c r="I8157" s="127" t="n">
        <f aca="false">L8157</f>
        <v>14.93</v>
      </c>
      <c r="J8157" s="127" t="n">
        <f aca="false">M8157</f>
        <v>1.49</v>
      </c>
      <c r="L8157" s="108" t="n">
        <f aca="false">TRUNC(N8157-N8157*$O$2,2)</f>
        <v>14.93</v>
      </c>
      <c r="M8157" s="108" t="n">
        <f aca="false">TRUNC(O8157-O8157*$O$2,2)</f>
        <v>1.49</v>
      </c>
      <c r="N8157" s="0" t="s">
        <v>1746</v>
      </c>
      <c r="O8157" s="0" t="s">
        <v>1952</v>
      </c>
    </row>
    <row r="8158" customFormat="false" ht="12.75" hidden="false" customHeight="false" outlineLevel="0" collapsed="false">
      <c r="A8158" s="122" t="s">
        <v>1578</v>
      </c>
      <c r="B8158" s="123" t="n">
        <v>1651</v>
      </c>
      <c r="C8158" s="122" t="s">
        <v>50</v>
      </c>
      <c r="D8158" s="122" t="s">
        <v>1638</v>
      </c>
      <c r="E8158" s="124" t="s">
        <v>1581</v>
      </c>
      <c r="F8158" s="124"/>
      <c r="G8158" s="125" t="s">
        <v>1639</v>
      </c>
      <c r="H8158" s="126" t="n">
        <v>0.00024</v>
      </c>
      <c r="I8158" s="127" t="n">
        <f aca="false">L8158</f>
        <v>4.95</v>
      </c>
      <c r="J8158" s="127" t="n">
        <f aca="false">M8158</f>
        <v>0</v>
      </c>
      <c r="L8158" s="108" t="n">
        <f aca="false">TRUNC(N8158-N8158*$O$2,2)</f>
        <v>4.95</v>
      </c>
      <c r="M8158" s="108" t="n">
        <f aca="false">TRUNC(O8158-O8158*$O$2,2)</f>
        <v>0</v>
      </c>
      <c r="N8158" s="0" t="s">
        <v>1640</v>
      </c>
      <c r="O8158" s="0" t="s">
        <v>1635</v>
      </c>
    </row>
    <row r="8159" customFormat="false" ht="25.5" hidden="false" customHeight="false" outlineLevel="0" collapsed="false">
      <c r="A8159" s="122" t="s">
        <v>1578</v>
      </c>
      <c r="B8159" s="123" t="s">
        <v>1645</v>
      </c>
      <c r="C8159" s="122" t="s">
        <v>50</v>
      </c>
      <c r="D8159" s="122" t="s">
        <v>1646</v>
      </c>
      <c r="E8159" s="124" t="s">
        <v>1581</v>
      </c>
      <c r="F8159" s="124"/>
      <c r="G8159" s="125" t="s">
        <v>24</v>
      </c>
      <c r="H8159" s="126" t="n">
        <v>4E-005</v>
      </c>
      <c r="I8159" s="127" t="n">
        <f aca="false">L8159</f>
        <v>140.49</v>
      </c>
      <c r="J8159" s="127" t="n">
        <f aca="false">M8159</f>
        <v>0</v>
      </c>
      <c r="L8159" s="108" t="n">
        <f aca="false">TRUNC(N8159-N8159*$O$2,2)</f>
        <v>140.49</v>
      </c>
      <c r="M8159" s="108" t="n">
        <f aca="false">TRUNC(O8159-O8159*$O$2,2)</f>
        <v>0</v>
      </c>
      <c r="N8159" s="0" t="s">
        <v>1647</v>
      </c>
      <c r="O8159" s="0" t="s">
        <v>1635</v>
      </c>
    </row>
    <row r="8160" customFormat="false" ht="25.5" hidden="false" customHeight="false" outlineLevel="0" collapsed="false">
      <c r="A8160" s="122" t="s">
        <v>1578</v>
      </c>
      <c r="B8160" s="123" t="s">
        <v>1631</v>
      </c>
      <c r="C8160" s="122" t="s">
        <v>50</v>
      </c>
      <c r="D8160" s="122" t="s">
        <v>1632</v>
      </c>
      <c r="E8160" s="124" t="s">
        <v>1581</v>
      </c>
      <c r="F8160" s="124"/>
      <c r="G8160" s="125" t="s">
        <v>1633</v>
      </c>
      <c r="H8160" s="126" t="n">
        <v>0.00069</v>
      </c>
      <c r="I8160" s="127" t="n">
        <f aca="false">L8160</f>
        <v>9.48</v>
      </c>
      <c r="J8160" s="127" t="n">
        <f aca="false">M8160</f>
        <v>0</v>
      </c>
      <c r="L8160" s="108" t="n">
        <f aca="false">TRUNC(N8160-N8160*$O$2,2)</f>
        <v>9.48</v>
      </c>
      <c r="M8160" s="108" t="n">
        <f aca="false">TRUNC(O8160-O8160*$O$2,2)</f>
        <v>0</v>
      </c>
      <c r="N8160" s="0" t="s">
        <v>1634</v>
      </c>
      <c r="O8160" s="0" t="s">
        <v>1635</v>
      </c>
    </row>
    <row r="8161" customFormat="false" ht="25.5" hidden="false" customHeight="false" outlineLevel="0" collapsed="false">
      <c r="A8161" s="122" t="s">
        <v>1578</v>
      </c>
      <c r="B8161" s="123" t="n">
        <v>7864</v>
      </c>
      <c r="C8161" s="122" t="s">
        <v>50</v>
      </c>
      <c r="D8161" s="122" t="s">
        <v>3937</v>
      </c>
      <c r="E8161" s="124" t="s">
        <v>1581</v>
      </c>
      <c r="F8161" s="124"/>
      <c r="G8161" s="125" t="s">
        <v>24</v>
      </c>
      <c r="H8161" s="126" t="n">
        <v>1</v>
      </c>
      <c r="I8161" s="127" t="n">
        <f aca="false">L8161</f>
        <v>5.91</v>
      </c>
      <c r="J8161" s="127" t="n">
        <f aca="false">M8161</f>
        <v>5.91</v>
      </c>
      <c r="L8161" s="108" t="n">
        <f aca="false">TRUNC(N8161-N8161*$O$2,2)</f>
        <v>5.91</v>
      </c>
      <c r="M8161" s="108" t="n">
        <f aca="false">TRUNC(O8161-O8161*$O$2,2)</f>
        <v>5.91</v>
      </c>
      <c r="N8161" s="0" t="s">
        <v>3717</v>
      </c>
      <c r="O8161" s="0" t="s">
        <v>3717</v>
      </c>
    </row>
    <row r="8162" customFormat="false" ht="12.75" hidden="false" customHeight="false" outlineLevel="0" collapsed="false">
      <c r="A8162" s="115"/>
      <c r="B8162" s="115"/>
      <c r="C8162" s="115"/>
      <c r="D8162" s="115"/>
      <c r="E8162" s="115"/>
      <c r="F8162" s="116"/>
      <c r="G8162" s="115"/>
      <c r="H8162" s="116"/>
      <c r="I8162" s="115"/>
      <c r="J8162" s="116"/>
      <c r="L8162" s="108"/>
      <c r="M8162" s="108" t="n">
        <f aca="false">TRUNC(O8162-O8162*$O$2,2)</f>
        <v>3.62</v>
      </c>
      <c r="N8162" s="0" t="s">
        <v>1574</v>
      </c>
      <c r="O8162" s="0" t="n">
        <v>4.64</v>
      </c>
    </row>
    <row r="8163" customFormat="false" ht="12.75" hidden="false" customHeight="false" outlineLevel="0" collapsed="false">
      <c r="A8163" s="115"/>
      <c r="B8163" s="115"/>
      <c r="C8163" s="115"/>
      <c r="D8163" s="115"/>
      <c r="E8163" s="115"/>
      <c r="F8163" s="116"/>
      <c r="G8163" s="115"/>
      <c r="H8163" s="117" t="s">
        <v>1575</v>
      </c>
      <c r="I8163" s="117"/>
      <c r="J8163" s="118" t="n">
        <f aca="false">M8163</f>
        <v>12.69</v>
      </c>
      <c r="L8163" s="108" t="n">
        <f aca="false">TRUNC(N8163-N8163*$O$2,2)</f>
        <v>0</v>
      </c>
      <c r="M8163" s="108" t="n">
        <f aca="false">TRUNC(O8163-O8163*$O$2,2)</f>
        <v>12.69</v>
      </c>
      <c r="N8163" s="0" t="n">
        <v>0</v>
      </c>
      <c r="O8163" s="0" t="n">
        <v>16.26</v>
      </c>
    </row>
    <row r="8164" customFormat="false" ht="13.5" hidden="false" customHeight="false" outlineLevel="0" collapsed="false">
      <c r="A8164" s="30"/>
      <c r="B8164" s="30"/>
      <c r="C8164" s="30"/>
      <c r="D8164" s="30"/>
      <c r="E8164" s="30"/>
      <c r="F8164" s="30"/>
      <c r="G8164" s="30"/>
      <c r="H8164" s="119"/>
      <c r="I8164" s="30"/>
      <c r="J8164" s="120"/>
      <c r="L8164" s="108"/>
      <c r="M8164" s="108" t="n">
        <f aca="false">TRUNC(O8164-O8164*$O$2,2)</f>
        <v>609.16</v>
      </c>
      <c r="N8164" s="0" t="s">
        <v>1576</v>
      </c>
      <c r="O8164" s="0" t="n">
        <v>780.48</v>
      </c>
    </row>
    <row r="8165" customFormat="false" ht="13.5" hidden="false" customHeight="false" outlineLevel="0" collapsed="false">
      <c r="A8165" s="121"/>
      <c r="B8165" s="121"/>
      <c r="C8165" s="121"/>
      <c r="D8165" s="121"/>
      <c r="E8165" s="121"/>
      <c r="F8165" s="121"/>
      <c r="G8165" s="121"/>
      <c r="H8165" s="121"/>
      <c r="I8165" s="121"/>
      <c r="J8165" s="121"/>
      <c r="L8165" s="108" t="n">
        <f aca="false">TRUNC(N8165-N8165*$O$2,2)</f>
        <v>0</v>
      </c>
      <c r="M8165" s="108" t="n">
        <f aca="false">TRUNC(O8165-O8165*$O$2,2)</f>
        <v>0</v>
      </c>
      <c r="N8165" s="0" t="n">
        <v>0</v>
      </c>
      <c r="O8165" s="0" t="n">
        <v>0</v>
      </c>
    </row>
    <row r="8166" customFormat="false" ht="15" hidden="false" customHeight="false" outlineLevel="0" collapsed="false">
      <c r="A8166" s="98" t="s">
        <v>1225</v>
      </c>
      <c r="B8166" s="99" t="s">
        <v>8</v>
      </c>
      <c r="C8166" s="98" t="s">
        <v>9</v>
      </c>
      <c r="D8166" s="98" t="s">
        <v>10</v>
      </c>
      <c r="E8166" s="100" t="s">
        <v>1565</v>
      </c>
      <c r="F8166" s="100"/>
      <c r="G8166" s="101" t="s">
        <v>11</v>
      </c>
      <c r="H8166" s="99" t="s">
        <v>12</v>
      </c>
      <c r="I8166" s="99" t="s">
        <v>13</v>
      </c>
      <c r="J8166" s="99" t="s">
        <v>15</v>
      </c>
      <c r="L8166" s="108"/>
      <c r="M8166" s="108"/>
    </row>
    <row r="8167" customFormat="false" ht="52.9" hidden="false" customHeight="true" outlineLevel="0" collapsed="false">
      <c r="A8167" s="102" t="s">
        <v>1566</v>
      </c>
      <c r="B8167" s="103" t="s">
        <v>1226</v>
      </c>
      <c r="C8167" s="102" t="s">
        <v>22</v>
      </c>
      <c r="D8167" s="102" t="s">
        <v>1227</v>
      </c>
      <c r="E8167" s="104" t="s">
        <v>2842</v>
      </c>
      <c r="F8167" s="104"/>
      <c r="G8167" s="105" t="s">
        <v>24</v>
      </c>
      <c r="H8167" s="106" t="n">
        <v>1</v>
      </c>
      <c r="I8167" s="107" t="n">
        <f aca="false">L8167</f>
        <v>69.3</v>
      </c>
      <c r="J8167" s="107" t="n">
        <f aca="false">M8167</f>
        <v>69.3</v>
      </c>
      <c r="L8167" s="108" t="n">
        <f aca="false">TRUNC(N8167-N8167*$O$2,2)</f>
        <v>69.3</v>
      </c>
      <c r="M8167" s="108" t="n">
        <f aca="false">TRUNC(O8167-O8167*$O$2,2)</f>
        <v>69.3</v>
      </c>
      <c r="N8167" s="0" t="n">
        <v>88.79</v>
      </c>
      <c r="O8167" s="0" t="n">
        <v>88.79</v>
      </c>
    </row>
    <row r="8168" customFormat="false" ht="39.6" hidden="false" customHeight="true" outlineLevel="0" collapsed="false">
      <c r="A8168" s="109" t="s">
        <v>1567</v>
      </c>
      <c r="B8168" s="110" t="s">
        <v>3711</v>
      </c>
      <c r="C8168" s="109" t="s">
        <v>29</v>
      </c>
      <c r="D8168" s="109" t="s">
        <v>3712</v>
      </c>
      <c r="E8168" s="111" t="s">
        <v>1570</v>
      </c>
      <c r="F8168" s="111"/>
      <c r="G8168" s="112" t="s">
        <v>31</v>
      </c>
      <c r="H8168" s="113" t="n">
        <v>0.11</v>
      </c>
      <c r="I8168" s="114" t="n">
        <f aca="false">L8168</f>
        <v>16.92</v>
      </c>
      <c r="J8168" s="114" t="n">
        <f aca="false">M8168</f>
        <v>1.85</v>
      </c>
      <c r="L8168" s="108" t="n">
        <f aca="false">TRUNC(N8168-N8168*$O$2,2)</f>
        <v>16.92</v>
      </c>
      <c r="M8168" s="108" t="n">
        <f aca="false">TRUNC(O8168-O8168*$O$2,2)</f>
        <v>1.85</v>
      </c>
      <c r="N8168" s="0" t="n">
        <v>21.68</v>
      </c>
      <c r="O8168" s="0" t="n">
        <v>2.38</v>
      </c>
    </row>
    <row r="8169" customFormat="false" ht="39.6" hidden="false" customHeight="true" outlineLevel="0" collapsed="false">
      <c r="A8169" s="109" t="s">
        <v>1567</v>
      </c>
      <c r="B8169" s="110" t="s">
        <v>3707</v>
      </c>
      <c r="C8169" s="109" t="s">
        <v>29</v>
      </c>
      <c r="D8169" s="109" t="s">
        <v>3708</v>
      </c>
      <c r="E8169" s="111" t="s">
        <v>1570</v>
      </c>
      <c r="F8169" s="111"/>
      <c r="G8169" s="112" t="s">
        <v>31</v>
      </c>
      <c r="H8169" s="113" t="n">
        <v>0.11</v>
      </c>
      <c r="I8169" s="114" t="n">
        <f aca="false">L8169</f>
        <v>23.53</v>
      </c>
      <c r="J8169" s="114" t="n">
        <f aca="false">M8169</f>
        <v>2.58</v>
      </c>
      <c r="L8169" s="108" t="n">
        <f aca="false">TRUNC(N8169-N8169*$O$2,2)</f>
        <v>23.53</v>
      </c>
      <c r="M8169" s="108" t="n">
        <f aca="false">TRUNC(O8169-O8169*$O$2,2)</f>
        <v>2.58</v>
      </c>
      <c r="N8169" s="0" t="n">
        <v>30.15</v>
      </c>
      <c r="O8169" s="0" t="n">
        <v>3.31</v>
      </c>
    </row>
    <row r="8170" customFormat="false" ht="25.5" hidden="false" customHeight="false" outlineLevel="0" collapsed="false">
      <c r="A8170" s="122" t="s">
        <v>1578</v>
      </c>
      <c r="B8170" s="123" t="s">
        <v>3938</v>
      </c>
      <c r="C8170" s="122" t="s">
        <v>22</v>
      </c>
      <c r="D8170" s="122" t="s">
        <v>3939</v>
      </c>
      <c r="E8170" s="124" t="s">
        <v>1581</v>
      </c>
      <c r="F8170" s="124"/>
      <c r="G8170" s="125" t="s">
        <v>24</v>
      </c>
      <c r="H8170" s="126" t="n">
        <v>1</v>
      </c>
      <c r="I8170" s="127" t="n">
        <f aca="false">L8170</f>
        <v>64.85</v>
      </c>
      <c r="J8170" s="127" t="n">
        <f aca="false">M8170</f>
        <v>64.85</v>
      </c>
      <c r="L8170" s="108" t="n">
        <f aca="false">TRUNC(N8170-N8170*$O$2,2)</f>
        <v>64.85</v>
      </c>
      <c r="M8170" s="108" t="n">
        <f aca="false">TRUNC(O8170-O8170*$O$2,2)</f>
        <v>64.85</v>
      </c>
      <c r="N8170" s="0" t="n">
        <v>83.1</v>
      </c>
      <c r="O8170" s="0" t="n">
        <v>83.1</v>
      </c>
    </row>
    <row r="8171" customFormat="false" ht="12.75" hidden="false" customHeight="false" outlineLevel="0" collapsed="false">
      <c r="A8171" s="115"/>
      <c r="B8171" s="115"/>
      <c r="C8171" s="115"/>
      <c r="D8171" s="115"/>
      <c r="E8171" s="115"/>
      <c r="F8171" s="116"/>
      <c r="G8171" s="115"/>
      <c r="H8171" s="116"/>
      <c r="I8171" s="115"/>
      <c r="J8171" s="116"/>
      <c r="L8171" s="108"/>
      <c r="M8171" s="108" t="n">
        <f aca="false">TRUNC(O8171-O8171*$O$2,2)</f>
        <v>3.36</v>
      </c>
      <c r="N8171" s="0" t="s">
        <v>1574</v>
      </c>
      <c r="O8171" s="0" t="n">
        <v>4.31</v>
      </c>
    </row>
    <row r="8172" customFormat="false" ht="12.75" hidden="false" customHeight="false" outlineLevel="0" collapsed="false">
      <c r="A8172" s="115"/>
      <c r="B8172" s="115"/>
      <c r="C8172" s="115"/>
      <c r="D8172" s="115"/>
      <c r="E8172" s="115"/>
      <c r="F8172" s="116"/>
      <c r="G8172" s="115"/>
      <c r="H8172" s="117" t="s">
        <v>1575</v>
      </c>
      <c r="I8172" s="117"/>
      <c r="J8172" s="118" t="n">
        <f aca="false">M8172</f>
        <v>84.87</v>
      </c>
      <c r="L8172" s="108" t="n">
        <f aca="false">TRUNC(N8172-N8172*$O$2,2)</f>
        <v>0</v>
      </c>
      <c r="M8172" s="108" t="n">
        <f aca="false">TRUNC(O8172-O8172*$O$2,2)</f>
        <v>84.87</v>
      </c>
      <c r="N8172" s="0" t="n">
        <v>0</v>
      </c>
      <c r="O8172" s="0" t="n">
        <v>108.74</v>
      </c>
    </row>
    <row r="8173" customFormat="false" ht="13.5" hidden="false" customHeight="false" outlineLevel="0" collapsed="false">
      <c r="A8173" s="30"/>
      <c r="B8173" s="30"/>
      <c r="C8173" s="30"/>
      <c r="D8173" s="30"/>
      <c r="E8173" s="30"/>
      <c r="F8173" s="30"/>
      <c r="G8173" s="30"/>
      <c r="H8173" s="119"/>
      <c r="I8173" s="30"/>
      <c r="J8173" s="120"/>
      <c r="L8173" s="108"/>
      <c r="M8173" s="108" t="n">
        <f aca="false">TRUNC(O8173-O8173*$O$2,2)</f>
        <v>509.22</v>
      </c>
      <c r="N8173" s="0" t="s">
        <v>1576</v>
      </c>
      <c r="O8173" s="0" t="n">
        <v>652.44</v>
      </c>
    </row>
    <row r="8174" customFormat="false" ht="13.5" hidden="false" customHeight="false" outlineLevel="0" collapsed="false">
      <c r="A8174" s="121"/>
      <c r="B8174" s="121"/>
      <c r="C8174" s="121"/>
      <c r="D8174" s="121"/>
      <c r="E8174" s="121"/>
      <c r="F8174" s="121"/>
      <c r="G8174" s="121"/>
      <c r="H8174" s="121"/>
      <c r="I8174" s="121"/>
      <c r="J8174" s="121"/>
      <c r="L8174" s="108" t="n">
        <f aca="false">TRUNC(N8174-N8174*$O$2,2)</f>
        <v>0</v>
      </c>
      <c r="M8174" s="108" t="n">
        <f aca="false">TRUNC(O8174-O8174*$O$2,2)</f>
        <v>0</v>
      </c>
      <c r="N8174" s="0" t="n">
        <v>0</v>
      </c>
      <c r="O8174" s="0" t="n">
        <v>0</v>
      </c>
    </row>
    <row r="8175" customFormat="false" ht="15" hidden="false" customHeight="false" outlineLevel="0" collapsed="false">
      <c r="A8175" s="98" t="s">
        <v>1228</v>
      </c>
      <c r="B8175" s="99" t="s">
        <v>8</v>
      </c>
      <c r="C8175" s="98" t="s">
        <v>9</v>
      </c>
      <c r="D8175" s="98" t="s">
        <v>10</v>
      </c>
      <c r="E8175" s="100" t="s">
        <v>1565</v>
      </c>
      <c r="F8175" s="100"/>
      <c r="G8175" s="101" t="s">
        <v>11</v>
      </c>
      <c r="H8175" s="99" t="s">
        <v>12</v>
      </c>
      <c r="I8175" s="99" t="s">
        <v>13</v>
      </c>
      <c r="J8175" s="99" t="s">
        <v>15</v>
      </c>
      <c r="L8175" s="108"/>
      <c r="M8175" s="108"/>
    </row>
    <row r="8176" customFormat="false" ht="26.45" hidden="false" customHeight="true" outlineLevel="0" collapsed="false">
      <c r="A8176" s="102" t="s">
        <v>1566</v>
      </c>
      <c r="B8176" s="103" t="s">
        <v>1229</v>
      </c>
      <c r="C8176" s="102" t="s">
        <v>50</v>
      </c>
      <c r="D8176" s="102" t="s">
        <v>1230</v>
      </c>
      <c r="E8176" s="104" t="s">
        <v>3940</v>
      </c>
      <c r="F8176" s="104"/>
      <c r="G8176" s="105" t="s">
        <v>24</v>
      </c>
      <c r="H8176" s="106" t="n">
        <v>1</v>
      </c>
      <c r="I8176" s="107" t="n">
        <f aca="false">L8176</f>
        <v>21.6</v>
      </c>
      <c r="J8176" s="107" t="n">
        <f aca="false">M8176</f>
        <v>21.6</v>
      </c>
      <c r="L8176" s="108" t="n">
        <f aca="false">TRUNC(N8176-N8176*$O$2,2)</f>
        <v>21.6</v>
      </c>
      <c r="M8176" s="108" t="n">
        <f aca="false">TRUNC(O8176-O8176*$O$2,2)</f>
        <v>21.6</v>
      </c>
      <c r="N8176" s="0" t="n">
        <v>27.68</v>
      </c>
      <c r="O8176" s="0" t="n">
        <v>27.68</v>
      </c>
    </row>
    <row r="8177" customFormat="false" ht="15" hidden="false" customHeight="false" outlineLevel="0" collapsed="false">
      <c r="A8177" s="98"/>
      <c r="B8177" s="99" t="s">
        <v>8</v>
      </c>
      <c r="C8177" s="98" t="s">
        <v>9</v>
      </c>
      <c r="D8177" s="98" t="s">
        <v>10</v>
      </c>
      <c r="E8177" s="100" t="s">
        <v>1565</v>
      </c>
      <c r="F8177" s="100"/>
      <c r="G8177" s="101" t="s">
        <v>11</v>
      </c>
      <c r="H8177" s="99" t="s">
        <v>12</v>
      </c>
      <c r="I8177" s="99" t="s">
        <v>13</v>
      </c>
      <c r="J8177" s="99" t="s">
        <v>15</v>
      </c>
      <c r="L8177" s="108"/>
      <c r="M8177" s="108"/>
    </row>
    <row r="8178" customFormat="false" ht="12.75" hidden="false" customHeight="false" outlineLevel="0" collapsed="false">
      <c r="A8178" s="122" t="s">
        <v>1578</v>
      </c>
      <c r="B8178" s="123" t="n">
        <v>11514</v>
      </c>
      <c r="C8178" s="122" t="s">
        <v>50</v>
      </c>
      <c r="D8178" s="122" t="s">
        <v>3941</v>
      </c>
      <c r="E8178" s="124" t="s">
        <v>1581</v>
      </c>
      <c r="F8178" s="124"/>
      <c r="G8178" s="125" t="s">
        <v>24</v>
      </c>
      <c r="H8178" s="126" t="n">
        <v>1</v>
      </c>
      <c r="I8178" s="127" t="n">
        <f aca="false">L8178</f>
        <v>21.6</v>
      </c>
      <c r="J8178" s="127" t="n">
        <f aca="false">M8178</f>
        <v>21.6</v>
      </c>
      <c r="L8178" s="108" t="n">
        <f aca="false">TRUNC(N8178-N8178*$O$2,2)</f>
        <v>21.6</v>
      </c>
      <c r="M8178" s="108" t="n">
        <f aca="false">TRUNC(O8178-O8178*$O$2,2)</f>
        <v>21.6</v>
      </c>
      <c r="N8178" s="0" t="s">
        <v>3942</v>
      </c>
      <c r="O8178" s="0" t="s">
        <v>3942</v>
      </c>
    </row>
    <row r="8179" customFormat="false" ht="13.9" hidden="false" customHeight="true" outlineLevel="0" collapsed="false">
      <c r="A8179" s="134" t="s">
        <v>1630</v>
      </c>
      <c r="B8179" s="134"/>
      <c r="C8179" s="134"/>
      <c r="D8179" s="134"/>
      <c r="E8179" s="134"/>
      <c r="F8179" s="134"/>
      <c r="G8179" s="134"/>
      <c r="H8179" s="134"/>
      <c r="I8179" s="134"/>
      <c r="J8179" s="134"/>
      <c r="L8179" s="108" t="n">
        <f aca="false">TRUNC(N8179-N8179*$O$2,2)</f>
        <v>0</v>
      </c>
      <c r="M8179" s="108" t="n">
        <f aca="false">TRUNC(O8179-O8179*$O$2,2)</f>
        <v>0</v>
      </c>
      <c r="N8179" s="0" t="n">
        <v>0</v>
      </c>
      <c r="O8179" s="0" t="n">
        <v>0</v>
      </c>
    </row>
    <row r="8180" customFormat="false" ht="15" hidden="false" customHeight="false" outlineLevel="0" collapsed="false">
      <c r="A8180" s="98"/>
      <c r="B8180" s="99" t="s">
        <v>8</v>
      </c>
      <c r="C8180" s="98" t="s">
        <v>9</v>
      </c>
      <c r="D8180" s="98" t="s">
        <v>10</v>
      </c>
      <c r="E8180" s="100" t="s">
        <v>1565</v>
      </c>
      <c r="F8180" s="100"/>
      <c r="G8180" s="101" t="s">
        <v>11</v>
      </c>
      <c r="H8180" s="99" t="s">
        <v>12</v>
      </c>
      <c r="I8180" s="99" t="s">
        <v>13</v>
      </c>
      <c r="J8180" s="99" t="s">
        <v>15</v>
      </c>
      <c r="L8180" s="108"/>
      <c r="M8180" s="108"/>
    </row>
    <row r="8181" customFormat="false" ht="12.75" hidden="false" customHeight="false" outlineLevel="0" collapsed="false">
      <c r="A8181" s="122" t="s">
        <v>1578</v>
      </c>
      <c r="B8181" s="123" t="n">
        <v>11514</v>
      </c>
      <c r="C8181" s="122" t="s">
        <v>50</v>
      </c>
      <c r="D8181" s="122" t="s">
        <v>3941</v>
      </c>
      <c r="E8181" s="124" t="s">
        <v>1581</v>
      </c>
      <c r="F8181" s="124"/>
      <c r="G8181" s="125" t="s">
        <v>24</v>
      </c>
      <c r="H8181" s="126" t="n">
        <v>1</v>
      </c>
      <c r="I8181" s="127" t="n">
        <f aca="false">L8181</f>
        <v>21.6</v>
      </c>
      <c r="J8181" s="127" t="n">
        <f aca="false">M8181</f>
        <v>21.6</v>
      </c>
      <c r="L8181" s="108" t="n">
        <f aca="false">TRUNC(N8181-N8181*$O$2,2)</f>
        <v>21.6</v>
      </c>
      <c r="M8181" s="108" t="n">
        <f aca="false">TRUNC(O8181-O8181*$O$2,2)</f>
        <v>21.6</v>
      </c>
      <c r="N8181" s="0" t="s">
        <v>3942</v>
      </c>
      <c r="O8181" s="0" t="s">
        <v>3942</v>
      </c>
    </row>
    <row r="8182" customFormat="false" ht="12.75" hidden="false" customHeight="false" outlineLevel="0" collapsed="false">
      <c r="A8182" s="115"/>
      <c r="B8182" s="115"/>
      <c r="C8182" s="115"/>
      <c r="D8182" s="115"/>
      <c r="E8182" s="115"/>
      <c r="F8182" s="116"/>
      <c r="G8182" s="115"/>
      <c r="H8182" s="116"/>
      <c r="I8182" s="115"/>
      <c r="J8182" s="116"/>
      <c r="L8182" s="108"/>
      <c r="M8182" s="108" t="n">
        <f aca="false">TRUNC(O8182-O8182*$O$2,2)</f>
        <v>0</v>
      </c>
      <c r="N8182" s="0" t="s">
        <v>1574</v>
      </c>
      <c r="O8182" s="0" t="n">
        <v>0</v>
      </c>
    </row>
    <row r="8183" customFormat="false" ht="12.75" hidden="false" customHeight="false" outlineLevel="0" collapsed="false">
      <c r="A8183" s="115"/>
      <c r="B8183" s="115"/>
      <c r="C8183" s="115"/>
      <c r="D8183" s="115"/>
      <c r="E8183" s="115"/>
      <c r="F8183" s="116"/>
      <c r="G8183" s="115"/>
      <c r="H8183" s="117" t="s">
        <v>1575</v>
      </c>
      <c r="I8183" s="117"/>
      <c r="J8183" s="118" t="n">
        <f aca="false">M8183</f>
        <v>26.45</v>
      </c>
      <c r="L8183" s="108" t="n">
        <f aca="false">TRUNC(N8183-N8183*$O$2,2)</f>
        <v>0</v>
      </c>
      <c r="M8183" s="108" t="n">
        <f aca="false">TRUNC(O8183-O8183*$O$2,2)</f>
        <v>26.45</v>
      </c>
      <c r="N8183" s="0" t="n">
        <v>0</v>
      </c>
      <c r="O8183" s="0" t="n">
        <v>33.89</v>
      </c>
    </row>
    <row r="8184" customFormat="false" ht="13.5" hidden="false" customHeight="false" outlineLevel="0" collapsed="false">
      <c r="A8184" s="30"/>
      <c r="B8184" s="30"/>
      <c r="C8184" s="30"/>
      <c r="D8184" s="30"/>
      <c r="E8184" s="30"/>
      <c r="F8184" s="30"/>
      <c r="G8184" s="30"/>
      <c r="H8184" s="119"/>
      <c r="I8184" s="30"/>
      <c r="J8184" s="120"/>
      <c r="L8184" s="108"/>
      <c r="M8184" s="108" t="n">
        <f aca="false">TRUNC(O8184-O8184*$O$2,2)</f>
        <v>158.7</v>
      </c>
      <c r="N8184" s="0" t="s">
        <v>1576</v>
      </c>
      <c r="O8184" s="0" t="n">
        <v>203.34</v>
      </c>
    </row>
    <row r="8185" customFormat="false" ht="13.5" hidden="false" customHeight="false" outlineLevel="0" collapsed="false">
      <c r="A8185" s="121"/>
      <c r="B8185" s="121"/>
      <c r="C8185" s="121"/>
      <c r="D8185" s="121"/>
      <c r="E8185" s="121"/>
      <c r="F8185" s="121"/>
      <c r="G8185" s="121"/>
      <c r="H8185" s="121"/>
      <c r="I8185" s="121"/>
      <c r="J8185" s="121"/>
      <c r="L8185" s="108" t="n">
        <f aca="false">TRUNC(N8185-N8185*$O$2,2)</f>
        <v>0</v>
      </c>
      <c r="M8185" s="108" t="n">
        <f aca="false">TRUNC(O8185-O8185*$O$2,2)</f>
        <v>0</v>
      </c>
      <c r="N8185" s="0" t="n">
        <v>0</v>
      </c>
      <c r="O8185" s="0" t="n">
        <v>0</v>
      </c>
    </row>
    <row r="8186" customFormat="false" ht="12.75" hidden="false" customHeight="false" outlineLevel="0" collapsed="false">
      <c r="A8186" s="22" t="s">
        <v>1231</v>
      </c>
      <c r="B8186" s="22"/>
      <c r="C8186" s="22"/>
      <c r="D8186" s="22" t="s">
        <v>1232</v>
      </c>
      <c r="E8186" s="22"/>
      <c r="F8186" s="96"/>
      <c r="G8186" s="96"/>
      <c r="H8186" s="24"/>
      <c r="I8186" s="22"/>
      <c r="J8186" s="97"/>
      <c r="L8186" s="108" t="n">
        <f aca="false">TRUNC(N8186-N8186*$O$2,2)</f>
        <v>0</v>
      </c>
      <c r="M8186" s="108" t="n">
        <f aca="false">TRUNC(O8186-O8186*$O$2,2)</f>
        <v>0</v>
      </c>
      <c r="N8186" s="0" t="n">
        <v>0</v>
      </c>
      <c r="O8186" s="0" t="n">
        <v>0</v>
      </c>
    </row>
    <row r="8187" customFormat="false" ht="15" hidden="false" customHeight="false" outlineLevel="0" collapsed="false">
      <c r="A8187" s="98" t="s">
        <v>1233</v>
      </c>
      <c r="B8187" s="99" t="s">
        <v>8</v>
      </c>
      <c r="C8187" s="98" t="s">
        <v>9</v>
      </c>
      <c r="D8187" s="98" t="s">
        <v>10</v>
      </c>
      <c r="E8187" s="100" t="s">
        <v>1565</v>
      </c>
      <c r="F8187" s="100"/>
      <c r="G8187" s="101" t="s">
        <v>11</v>
      </c>
      <c r="H8187" s="99" t="s">
        <v>12</v>
      </c>
      <c r="I8187" s="99" t="s">
        <v>13</v>
      </c>
      <c r="J8187" s="99" t="s">
        <v>15</v>
      </c>
      <c r="L8187" s="108"/>
      <c r="M8187" s="108"/>
    </row>
    <row r="8188" customFormat="false" ht="39.6" hidden="false" customHeight="true" outlineLevel="0" collapsed="false">
      <c r="A8188" s="102" t="s">
        <v>1566</v>
      </c>
      <c r="B8188" s="103" t="s">
        <v>1234</v>
      </c>
      <c r="C8188" s="102" t="s">
        <v>29</v>
      </c>
      <c r="D8188" s="102" t="s">
        <v>1235</v>
      </c>
      <c r="E8188" s="104" t="s">
        <v>3943</v>
      </c>
      <c r="F8188" s="104"/>
      <c r="G8188" s="105" t="s">
        <v>65</v>
      </c>
      <c r="H8188" s="106" t="n">
        <v>1</v>
      </c>
      <c r="I8188" s="107" t="n">
        <f aca="false">L8188</f>
        <v>9978.91</v>
      </c>
      <c r="J8188" s="107" t="n">
        <f aca="false">M8188</f>
        <v>9978.91</v>
      </c>
      <c r="L8188" s="108" t="n">
        <f aca="false">TRUNC(N8188-N8188*$O$2,2)</f>
        <v>9978.91</v>
      </c>
      <c r="M8188" s="108" t="n">
        <f aca="false">TRUNC(O8188-O8188*$O$2,2)</f>
        <v>9978.91</v>
      </c>
      <c r="N8188" s="0" t="n">
        <v>12785.28</v>
      </c>
      <c r="O8188" s="0" t="n">
        <v>12785.28</v>
      </c>
    </row>
    <row r="8189" customFormat="false" ht="39.6" hidden="false" customHeight="true" outlineLevel="0" collapsed="false">
      <c r="A8189" s="109" t="s">
        <v>1567</v>
      </c>
      <c r="B8189" s="110" t="s">
        <v>3944</v>
      </c>
      <c r="C8189" s="109" t="s">
        <v>29</v>
      </c>
      <c r="D8189" s="109" t="s">
        <v>3945</v>
      </c>
      <c r="E8189" s="111" t="s">
        <v>1570</v>
      </c>
      <c r="F8189" s="111"/>
      <c r="G8189" s="112" t="s">
        <v>31</v>
      </c>
      <c r="H8189" s="113" t="n">
        <v>4.3619</v>
      </c>
      <c r="I8189" s="114" t="n">
        <f aca="false">L8189</f>
        <v>23.27</v>
      </c>
      <c r="J8189" s="114" t="n">
        <f aca="false">M8189</f>
        <v>101.51</v>
      </c>
      <c r="L8189" s="108" t="n">
        <f aca="false">TRUNC(N8189-N8189*$O$2,2)</f>
        <v>23.27</v>
      </c>
      <c r="M8189" s="108" t="n">
        <f aca="false">TRUNC(O8189-O8189*$O$2,2)</f>
        <v>101.51</v>
      </c>
      <c r="N8189" s="0" t="n">
        <v>29.82</v>
      </c>
      <c r="O8189" s="0" t="n">
        <v>130.07</v>
      </c>
    </row>
    <row r="8190" customFormat="false" ht="39.6" hidden="false" customHeight="true" outlineLevel="0" collapsed="false">
      <c r="A8190" s="109" t="s">
        <v>1567</v>
      </c>
      <c r="B8190" s="110" t="s">
        <v>3115</v>
      </c>
      <c r="C8190" s="109" t="s">
        <v>29</v>
      </c>
      <c r="D8190" s="109" t="s">
        <v>3116</v>
      </c>
      <c r="E8190" s="111" t="s">
        <v>1570</v>
      </c>
      <c r="F8190" s="111"/>
      <c r="G8190" s="112" t="s">
        <v>31</v>
      </c>
      <c r="H8190" s="113" t="n">
        <v>4.3619</v>
      </c>
      <c r="I8190" s="114" t="n">
        <f aca="false">L8190</f>
        <v>16.47</v>
      </c>
      <c r="J8190" s="114" t="n">
        <f aca="false">M8190</f>
        <v>71.86</v>
      </c>
      <c r="L8190" s="108" t="n">
        <f aca="false">TRUNC(N8190-N8190*$O$2,2)</f>
        <v>16.47</v>
      </c>
      <c r="M8190" s="108" t="n">
        <f aca="false">TRUNC(O8190-O8190*$O$2,2)</f>
        <v>71.86</v>
      </c>
      <c r="N8190" s="0" t="n">
        <v>21.11</v>
      </c>
      <c r="O8190" s="0" t="n">
        <v>92.07</v>
      </c>
    </row>
    <row r="8191" customFormat="false" ht="51" hidden="false" customHeight="false" outlineLevel="0" collapsed="false">
      <c r="A8191" s="122" t="s">
        <v>1578</v>
      </c>
      <c r="B8191" s="123" t="s">
        <v>3946</v>
      </c>
      <c r="C8191" s="122" t="s">
        <v>29</v>
      </c>
      <c r="D8191" s="122" t="s">
        <v>3947</v>
      </c>
      <c r="E8191" s="124" t="s">
        <v>1581</v>
      </c>
      <c r="F8191" s="124"/>
      <c r="G8191" s="125" t="s">
        <v>65</v>
      </c>
      <c r="H8191" s="126" t="n">
        <v>8</v>
      </c>
      <c r="I8191" s="127" t="n">
        <f aca="false">L8191</f>
        <v>0.34</v>
      </c>
      <c r="J8191" s="127" t="n">
        <f aca="false">M8191</f>
        <v>2.74</v>
      </c>
      <c r="L8191" s="108" t="n">
        <f aca="false">TRUNC(N8191-N8191*$O$2,2)</f>
        <v>0.34</v>
      </c>
      <c r="M8191" s="108" t="n">
        <f aca="false">TRUNC(O8191-O8191*$O$2,2)</f>
        <v>2.74</v>
      </c>
      <c r="N8191" s="0" t="n">
        <v>0.44</v>
      </c>
      <c r="O8191" s="0" t="n">
        <v>3.52</v>
      </c>
    </row>
    <row r="8192" customFormat="false" ht="25.5" hidden="false" customHeight="false" outlineLevel="0" collapsed="false">
      <c r="A8192" s="122" t="s">
        <v>1578</v>
      </c>
      <c r="B8192" s="123" t="s">
        <v>3948</v>
      </c>
      <c r="C8192" s="122" t="s">
        <v>29</v>
      </c>
      <c r="D8192" s="122" t="s">
        <v>3949</v>
      </c>
      <c r="E8192" s="124" t="s">
        <v>1581</v>
      </c>
      <c r="F8192" s="124"/>
      <c r="G8192" s="125" t="s">
        <v>65</v>
      </c>
      <c r="H8192" s="126" t="n">
        <v>6</v>
      </c>
      <c r="I8192" s="127" t="n">
        <f aca="false">L8192</f>
        <v>0.92</v>
      </c>
      <c r="J8192" s="127" t="n">
        <f aca="false">M8192</f>
        <v>5.52</v>
      </c>
      <c r="L8192" s="108" t="n">
        <f aca="false">TRUNC(N8192-N8192*$O$2,2)</f>
        <v>0.92</v>
      </c>
      <c r="M8192" s="108" t="n">
        <f aca="false">TRUNC(O8192-O8192*$O$2,2)</f>
        <v>5.52</v>
      </c>
      <c r="N8192" s="0" t="n">
        <v>1.18</v>
      </c>
      <c r="O8192" s="0" t="n">
        <v>7.08</v>
      </c>
    </row>
    <row r="8193" customFormat="false" ht="51" hidden="false" customHeight="false" outlineLevel="0" collapsed="false">
      <c r="A8193" s="122" t="s">
        <v>1578</v>
      </c>
      <c r="B8193" s="123" t="s">
        <v>3741</v>
      </c>
      <c r="C8193" s="122" t="s">
        <v>29</v>
      </c>
      <c r="D8193" s="122" t="s">
        <v>3742</v>
      </c>
      <c r="E8193" s="124" t="s">
        <v>1581</v>
      </c>
      <c r="F8193" s="124"/>
      <c r="G8193" s="125" t="s">
        <v>65</v>
      </c>
      <c r="H8193" s="126" t="n">
        <v>10</v>
      </c>
      <c r="I8193" s="127" t="n">
        <f aca="false">L8193</f>
        <v>0.85</v>
      </c>
      <c r="J8193" s="127" t="n">
        <f aca="false">M8193</f>
        <v>8.58</v>
      </c>
      <c r="L8193" s="108" t="n">
        <f aca="false">TRUNC(N8193-N8193*$O$2,2)</f>
        <v>0.85</v>
      </c>
      <c r="M8193" s="108" t="n">
        <f aca="false">TRUNC(O8193-O8193*$O$2,2)</f>
        <v>8.58</v>
      </c>
      <c r="N8193" s="0" t="n">
        <v>1.1</v>
      </c>
      <c r="O8193" s="0" t="n">
        <v>11</v>
      </c>
    </row>
    <row r="8194" customFormat="false" ht="51" hidden="false" customHeight="false" outlineLevel="0" collapsed="false">
      <c r="A8194" s="122" t="s">
        <v>1578</v>
      </c>
      <c r="B8194" s="123" t="s">
        <v>3950</v>
      </c>
      <c r="C8194" s="122" t="s">
        <v>29</v>
      </c>
      <c r="D8194" s="122" t="s">
        <v>3951</v>
      </c>
      <c r="E8194" s="124" t="s">
        <v>1581</v>
      </c>
      <c r="F8194" s="124"/>
      <c r="G8194" s="125" t="s">
        <v>65</v>
      </c>
      <c r="H8194" s="126" t="n">
        <v>1</v>
      </c>
      <c r="I8194" s="127" t="n">
        <f aca="false">L8194</f>
        <v>9740.95</v>
      </c>
      <c r="J8194" s="127" t="n">
        <f aca="false">M8194</f>
        <v>9740.95</v>
      </c>
      <c r="L8194" s="108" t="n">
        <f aca="false">TRUNC(N8194-N8194*$O$2,2)</f>
        <v>9740.95</v>
      </c>
      <c r="M8194" s="108" t="n">
        <f aca="false">TRUNC(O8194-O8194*$O$2,2)</f>
        <v>9740.95</v>
      </c>
      <c r="N8194" s="0" t="n">
        <v>12480.4</v>
      </c>
      <c r="O8194" s="0" t="n">
        <v>12480.4</v>
      </c>
    </row>
    <row r="8195" customFormat="false" ht="38.25" hidden="false" customHeight="false" outlineLevel="0" collapsed="false">
      <c r="A8195" s="122" t="s">
        <v>1578</v>
      </c>
      <c r="B8195" s="123" t="s">
        <v>3952</v>
      </c>
      <c r="C8195" s="122" t="s">
        <v>29</v>
      </c>
      <c r="D8195" s="122" t="s">
        <v>3953</v>
      </c>
      <c r="E8195" s="124" t="s">
        <v>1581</v>
      </c>
      <c r="F8195" s="124"/>
      <c r="G8195" s="125" t="s">
        <v>65</v>
      </c>
      <c r="H8195" s="126" t="n">
        <v>2</v>
      </c>
      <c r="I8195" s="127" t="n">
        <f aca="false">L8195</f>
        <v>15.68</v>
      </c>
      <c r="J8195" s="127" t="n">
        <f aca="false">M8195</f>
        <v>31.37</v>
      </c>
      <c r="L8195" s="108" t="n">
        <f aca="false">TRUNC(N8195-N8195*$O$2,2)</f>
        <v>15.68</v>
      </c>
      <c r="M8195" s="108" t="n">
        <f aca="false">TRUNC(O8195-O8195*$O$2,2)</f>
        <v>31.37</v>
      </c>
      <c r="N8195" s="0" t="n">
        <v>20.1</v>
      </c>
      <c r="O8195" s="0" t="n">
        <v>40.2</v>
      </c>
    </row>
    <row r="8196" customFormat="false" ht="38.25" hidden="false" customHeight="false" outlineLevel="0" collapsed="false">
      <c r="A8196" s="122" t="s">
        <v>1578</v>
      </c>
      <c r="B8196" s="123" t="s">
        <v>3954</v>
      </c>
      <c r="C8196" s="122" t="s">
        <v>29</v>
      </c>
      <c r="D8196" s="122" t="s">
        <v>3955</v>
      </c>
      <c r="E8196" s="124" t="s">
        <v>1581</v>
      </c>
      <c r="F8196" s="124"/>
      <c r="G8196" s="125" t="s">
        <v>65</v>
      </c>
      <c r="H8196" s="126" t="n">
        <v>6</v>
      </c>
      <c r="I8196" s="127" t="n">
        <f aca="false">L8196</f>
        <v>1.15</v>
      </c>
      <c r="J8196" s="127" t="n">
        <f aca="false">M8196</f>
        <v>6.93</v>
      </c>
      <c r="L8196" s="108" t="n">
        <f aca="false">TRUNC(N8196-N8196*$O$2,2)</f>
        <v>1.15</v>
      </c>
      <c r="M8196" s="108" t="n">
        <f aca="false">TRUNC(O8196-O8196*$O$2,2)</f>
        <v>6.93</v>
      </c>
      <c r="N8196" s="0" t="n">
        <v>1.48</v>
      </c>
      <c r="O8196" s="0" t="n">
        <v>8.88</v>
      </c>
    </row>
    <row r="8197" customFormat="false" ht="25.5" hidden="false" customHeight="false" outlineLevel="0" collapsed="false">
      <c r="A8197" s="122" t="s">
        <v>1578</v>
      </c>
      <c r="B8197" s="123" t="s">
        <v>3956</v>
      </c>
      <c r="C8197" s="122" t="s">
        <v>29</v>
      </c>
      <c r="D8197" s="122" t="s">
        <v>3957</v>
      </c>
      <c r="E8197" s="124" t="s">
        <v>1581</v>
      </c>
      <c r="F8197" s="124"/>
      <c r="G8197" s="125" t="s">
        <v>65</v>
      </c>
      <c r="H8197" s="126" t="n">
        <v>6</v>
      </c>
      <c r="I8197" s="127" t="n">
        <f aca="false">L8197</f>
        <v>0.28</v>
      </c>
      <c r="J8197" s="127" t="n">
        <f aca="false">M8197</f>
        <v>1.73</v>
      </c>
      <c r="L8197" s="108" t="n">
        <f aca="false">TRUNC(N8197-N8197*$O$2,2)</f>
        <v>0.28</v>
      </c>
      <c r="M8197" s="108" t="n">
        <f aca="false">TRUNC(O8197-O8197*$O$2,2)</f>
        <v>1.73</v>
      </c>
      <c r="N8197" s="0" t="n">
        <v>0.37</v>
      </c>
      <c r="O8197" s="0" t="n">
        <v>2.22</v>
      </c>
    </row>
    <row r="8198" customFormat="false" ht="38.25" hidden="false" customHeight="false" outlineLevel="0" collapsed="false">
      <c r="A8198" s="122" t="s">
        <v>1578</v>
      </c>
      <c r="B8198" s="123" t="s">
        <v>3958</v>
      </c>
      <c r="C8198" s="122" t="s">
        <v>29</v>
      </c>
      <c r="D8198" s="122" t="s">
        <v>3959</v>
      </c>
      <c r="E8198" s="124" t="s">
        <v>1581</v>
      </c>
      <c r="F8198" s="124"/>
      <c r="G8198" s="125" t="s">
        <v>65</v>
      </c>
      <c r="H8198" s="126" t="n">
        <v>6</v>
      </c>
      <c r="I8198" s="127" t="n">
        <f aca="false">L8198</f>
        <v>1.28</v>
      </c>
      <c r="J8198" s="127" t="n">
        <f aca="false">M8198</f>
        <v>7.68</v>
      </c>
      <c r="L8198" s="108" t="n">
        <f aca="false">TRUNC(N8198-N8198*$O$2,2)</f>
        <v>1.28</v>
      </c>
      <c r="M8198" s="108" t="n">
        <f aca="false">TRUNC(O8198-O8198*$O$2,2)</f>
        <v>7.68</v>
      </c>
      <c r="N8198" s="0" t="n">
        <v>1.64</v>
      </c>
      <c r="O8198" s="0" t="n">
        <v>9.84</v>
      </c>
    </row>
    <row r="8199" customFormat="false" ht="12.75" hidden="false" customHeight="false" outlineLevel="0" collapsed="false">
      <c r="A8199" s="115"/>
      <c r="B8199" s="115"/>
      <c r="C8199" s="115"/>
      <c r="D8199" s="115"/>
      <c r="E8199" s="115"/>
      <c r="F8199" s="116"/>
      <c r="G8199" s="115"/>
      <c r="H8199" s="116"/>
      <c r="I8199" s="115"/>
      <c r="J8199" s="116"/>
      <c r="L8199" s="108"/>
      <c r="M8199" s="108" t="n">
        <f aca="false">TRUNC(O8199-O8199*$O$2,2)</f>
        <v>131.19</v>
      </c>
      <c r="N8199" s="0" t="s">
        <v>1574</v>
      </c>
      <c r="O8199" s="0" t="n">
        <v>168.09</v>
      </c>
    </row>
    <row r="8200" customFormat="false" ht="12.75" hidden="false" customHeight="false" outlineLevel="0" collapsed="false">
      <c r="A8200" s="115"/>
      <c r="B8200" s="115"/>
      <c r="C8200" s="115"/>
      <c r="D8200" s="115"/>
      <c r="E8200" s="115"/>
      <c r="F8200" s="116"/>
      <c r="G8200" s="115"/>
      <c r="H8200" s="117" t="s">
        <v>1575</v>
      </c>
      <c r="I8200" s="117"/>
      <c r="J8200" s="118" t="n">
        <f aca="false">M8200</f>
        <v>12221.17</v>
      </c>
      <c r="L8200" s="108" t="n">
        <f aca="false">TRUNC(N8200-N8200*$O$2,2)</f>
        <v>0</v>
      </c>
      <c r="M8200" s="108" t="n">
        <f aca="false">TRUNC(O8200-O8200*$O$2,2)</f>
        <v>12221.17</v>
      </c>
      <c r="N8200" s="0" t="n">
        <v>0</v>
      </c>
      <c r="O8200" s="0" t="n">
        <v>15658.13</v>
      </c>
    </row>
    <row r="8201" customFormat="false" ht="13.5" hidden="false" customHeight="false" outlineLevel="0" collapsed="false">
      <c r="A8201" s="30"/>
      <c r="B8201" s="30"/>
      <c r="C8201" s="30"/>
      <c r="D8201" s="30"/>
      <c r="E8201" s="30"/>
      <c r="F8201" s="30"/>
      <c r="G8201" s="30"/>
      <c r="H8201" s="119"/>
      <c r="I8201" s="30"/>
      <c r="J8201" s="120"/>
      <c r="L8201" s="108"/>
      <c r="M8201" s="108" t="n">
        <f aca="false">TRUNC(O8201-O8201*$O$2,2)</f>
        <v>12221.17</v>
      </c>
      <c r="N8201" s="0" t="s">
        <v>1576</v>
      </c>
      <c r="O8201" s="0" t="n">
        <v>15658.13</v>
      </c>
    </row>
    <row r="8202" customFormat="false" ht="13.5" hidden="false" customHeight="false" outlineLevel="0" collapsed="false">
      <c r="A8202" s="121"/>
      <c r="B8202" s="121"/>
      <c r="C8202" s="121"/>
      <c r="D8202" s="121"/>
      <c r="E8202" s="121"/>
      <c r="F8202" s="121"/>
      <c r="G8202" s="121"/>
      <c r="H8202" s="121"/>
      <c r="I8202" s="121"/>
      <c r="J8202" s="121"/>
      <c r="L8202" s="108" t="n">
        <f aca="false">TRUNC(N8202-N8202*$O$2,2)</f>
        <v>0</v>
      </c>
      <c r="M8202" s="108" t="n">
        <f aca="false">TRUNC(O8202-O8202*$O$2,2)</f>
        <v>0</v>
      </c>
      <c r="N8202" s="0" t="n">
        <v>0</v>
      </c>
      <c r="O8202" s="0" t="n">
        <v>0</v>
      </c>
    </row>
    <row r="8203" customFormat="false" ht="15" hidden="false" customHeight="false" outlineLevel="0" collapsed="false">
      <c r="A8203" s="98" t="s">
        <v>1236</v>
      </c>
      <c r="B8203" s="99" t="s">
        <v>8</v>
      </c>
      <c r="C8203" s="98" t="s">
        <v>9</v>
      </c>
      <c r="D8203" s="98" t="s">
        <v>10</v>
      </c>
      <c r="E8203" s="100" t="s">
        <v>1565</v>
      </c>
      <c r="F8203" s="100"/>
      <c r="G8203" s="101" t="s">
        <v>11</v>
      </c>
      <c r="H8203" s="99" t="s">
        <v>12</v>
      </c>
      <c r="I8203" s="99" t="s">
        <v>13</v>
      </c>
      <c r="J8203" s="99" t="s">
        <v>15</v>
      </c>
      <c r="L8203" s="108"/>
      <c r="M8203" s="108"/>
    </row>
    <row r="8204" customFormat="false" ht="39.6" hidden="false" customHeight="true" outlineLevel="0" collapsed="false">
      <c r="A8204" s="102" t="s">
        <v>1566</v>
      </c>
      <c r="B8204" s="103" t="s">
        <v>1237</v>
      </c>
      <c r="C8204" s="102" t="s">
        <v>29</v>
      </c>
      <c r="D8204" s="102" t="s">
        <v>1238</v>
      </c>
      <c r="E8204" s="104" t="s">
        <v>3943</v>
      </c>
      <c r="F8204" s="104"/>
      <c r="G8204" s="105" t="s">
        <v>65</v>
      </c>
      <c r="H8204" s="106" t="n">
        <v>1</v>
      </c>
      <c r="I8204" s="107" t="n">
        <f aca="false">L8204</f>
        <v>4254.41</v>
      </c>
      <c r="J8204" s="107" t="n">
        <f aca="false">M8204</f>
        <v>4254.41</v>
      </c>
      <c r="L8204" s="108" t="n">
        <f aca="false">TRUNC(N8204-N8204*$O$2,2)</f>
        <v>4254.41</v>
      </c>
      <c r="M8204" s="108" t="n">
        <f aca="false">TRUNC(O8204-O8204*$O$2,2)</f>
        <v>4254.41</v>
      </c>
      <c r="N8204" s="0" t="n">
        <v>5450.89</v>
      </c>
      <c r="O8204" s="0" t="n">
        <v>5450.89</v>
      </c>
    </row>
    <row r="8205" customFormat="false" ht="39.6" hidden="false" customHeight="true" outlineLevel="0" collapsed="false">
      <c r="A8205" s="109" t="s">
        <v>1567</v>
      </c>
      <c r="B8205" s="110" t="s">
        <v>3115</v>
      </c>
      <c r="C8205" s="109" t="s">
        <v>29</v>
      </c>
      <c r="D8205" s="109" t="s">
        <v>3116</v>
      </c>
      <c r="E8205" s="111" t="s">
        <v>1570</v>
      </c>
      <c r="F8205" s="111"/>
      <c r="G8205" s="112" t="s">
        <v>31</v>
      </c>
      <c r="H8205" s="113" t="n">
        <v>2.6335</v>
      </c>
      <c r="I8205" s="114" t="n">
        <f aca="false">L8205</f>
        <v>16.47</v>
      </c>
      <c r="J8205" s="114" t="n">
        <f aca="false">M8205</f>
        <v>43.38</v>
      </c>
      <c r="L8205" s="108" t="n">
        <f aca="false">TRUNC(N8205-N8205*$O$2,2)</f>
        <v>16.47</v>
      </c>
      <c r="M8205" s="108" t="n">
        <f aca="false">TRUNC(O8205-O8205*$O$2,2)</f>
        <v>43.38</v>
      </c>
      <c r="N8205" s="0" t="n">
        <v>21.11</v>
      </c>
      <c r="O8205" s="0" t="n">
        <v>55.59</v>
      </c>
    </row>
    <row r="8206" customFormat="false" ht="39.6" hidden="false" customHeight="true" outlineLevel="0" collapsed="false">
      <c r="A8206" s="109" t="s">
        <v>1567</v>
      </c>
      <c r="B8206" s="110" t="s">
        <v>3944</v>
      </c>
      <c r="C8206" s="109" t="s">
        <v>29</v>
      </c>
      <c r="D8206" s="109" t="s">
        <v>3945</v>
      </c>
      <c r="E8206" s="111" t="s">
        <v>1570</v>
      </c>
      <c r="F8206" s="111"/>
      <c r="G8206" s="112" t="s">
        <v>31</v>
      </c>
      <c r="H8206" s="113" t="n">
        <v>2.6335</v>
      </c>
      <c r="I8206" s="114" t="n">
        <f aca="false">L8206</f>
        <v>23.27</v>
      </c>
      <c r="J8206" s="114" t="n">
        <f aca="false">M8206</f>
        <v>61.29</v>
      </c>
      <c r="L8206" s="108" t="n">
        <f aca="false">TRUNC(N8206-N8206*$O$2,2)</f>
        <v>23.27</v>
      </c>
      <c r="M8206" s="108" t="n">
        <f aca="false">TRUNC(O8206-O8206*$O$2,2)</f>
        <v>61.29</v>
      </c>
      <c r="N8206" s="0" t="n">
        <v>29.82</v>
      </c>
      <c r="O8206" s="0" t="n">
        <v>78.53</v>
      </c>
    </row>
    <row r="8207" customFormat="false" ht="51" hidden="false" customHeight="false" outlineLevel="0" collapsed="false">
      <c r="A8207" s="122" t="s">
        <v>1578</v>
      </c>
      <c r="B8207" s="123" t="s">
        <v>3946</v>
      </c>
      <c r="C8207" s="122" t="s">
        <v>29</v>
      </c>
      <c r="D8207" s="122" t="s">
        <v>3947</v>
      </c>
      <c r="E8207" s="124" t="s">
        <v>1581</v>
      </c>
      <c r="F8207" s="124"/>
      <c r="G8207" s="125" t="s">
        <v>65</v>
      </c>
      <c r="H8207" s="126" t="n">
        <v>4</v>
      </c>
      <c r="I8207" s="127" t="n">
        <f aca="false">L8207</f>
        <v>0.34</v>
      </c>
      <c r="J8207" s="127" t="n">
        <f aca="false">M8207</f>
        <v>1.37</v>
      </c>
      <c r="L8207" s="108" t="n">
        <f aca="false">TRUNC(N8207-N8207*$O$2,2)</f>
        <v>0.34</v>
      </c>
      <c r="M8207" s="108" t="n">
        <f aca="false">TRUNC(O8207-O8207*$O$2,2)</f>
        <v>1.37</v>
      </c>
      <c r="N8207" s="0" t="n">
        <v>0.44</v>
      </c>
      <c r="O8207" s="0" t="n">
        <v>1.76</v>
      </c>
    </row>
    <row r="8208" customFormat="false" ht="51" hidden="false" customHeight="false" outlineLevel="0" collapsed="false">
      <c r="A8208" s="122" t="s">
        <v>1578</v>
      </c>
      <c r="B8208" s="123" t="s">
        <v>3960</v>
      </c>
      <c r="C8208" s="122" t="s">
        <v>29</v>
      </c>
      <c r="D8208" s="122" t="s">
        <v>3961</v>
      </c>
      <c r="E8208" s="124" t="s">
        <v>1581</v>
      </c>
      <c r="F8208" s="124"/>
      <c r="G8208" s="125" t="s">
        <v>65</v>
      </c>
      <c r="H8208" s="126" t="n">
        <v>9</v>
      </c>
      <c r="I8208" s="127" t="n">
        <f aca="false">L8208</f>
        <v>0.47</v>
      </c>
      <c r="J8208" s="127" t="n">
        <f aca="false">M8208</f>
        <v>4.28</v>
      </c>
      <c r="L8208" s="108" t="n">
        <f aca="false">TRUNC(N8208-N8208*$O$2,2)</f>
        <v>0.47</v>
      </c>
      <c r="M8208" s="108" t="n">
        <f aca="false">TRUNC(O8208-O8208*$O$2,2)</f>
        <v>4.28</v>
      </c>
      <c r="N8208" s="0" t="n">
        <v>0.61</v>
      </c>
      <c r="O8208" s="0" t="n">
        <v>5.49</v>
      </c>
    </row>
    <row r="8209" customFormat="false" ht="38.25" hidden="false" customHeight="false" outlineLevel="0" collapsed="false">
      <c r="A8209" s="122" t="s">
        <v>1578</v>
      </c>
      <c r="B8209" s="123" t="s">
        <v>3952</v>
      </c>
      <c r="C8209" s="122" t="s">
        <v>29</v>
      </c>
      <c r="D8209" s="122" t="s">
        <v>3953</v>
      </c>
      <c r="E8209" s="124" t="s">
        <v>1581</v>
      </c>
      <c r="F8209" s="124"/>
      <c r="G8209" s="125" t="s">
        <v>65</v>
      </c>
      <c r="H8209" s="126" t="n">
        <v>2</v>
      </c>
      <c r="I8209" s="127" t="n">
        <f aca="false">L8209</f>
        <v>15.68</v>
      </c>
      <c r="J8209" s="127" t="n">
        <f aca="false">M8209</f>
        <v>31.37</v>
      </c>
      <c r="L8209" s="108" t="n">
        <f aca="false">TRUNC(N8209-N8209*$O$2,2)</f>
        <v>15.68</v>
      </c>
      <c r="M8209" s="108" t="n">
        <f aca="false">TRUNC(O8209-O8209*$O$2,2)</f>
        <v>31.37</v>
      </c>
      <c r="N8209" s="0" t="n">
        <v>20.1</v>
      </c>
      <c r="O8209" s="0" t="n">
        <v>40.2</v>
      </c>
    </row>
    <row r="8210" customFormat="false" ht="52.9" hidden="false" customHeight="true" outlineLevel="0" collapsed="false">
      <c r="A8210" s="122" t="s">
        <v>1578</v>
      </c>
      <c r="B8210" s="123" t="s">
        <v>3962</v>
      </c>
      <c r="C8210" s="122" t="s">
        <v>29</v>
      </c>
      <c r="D8210" s="122" t="s">
        <v>3963</v>
      </c>
      <c r="E8210" s="124" t="s">
        <v>3964</v>
      </c>
      <c r="F8210" s="124"/>
      <c r="G8210" s="125" t="s">
        <v>65</v>
      </c>
      <c r="H8210" s="126" t="n">
        <v>1</v>
      </c>
      <c r="I8210" s="127" t="n">
        <f aca="false">L8210</f>
        <v>4098.59</v>
      </c>
      <c r="J8210" s="127" t="n">
        <f aca="false">M8210</f>
        <v>4098.59</v>
      </c>
      <c r="L8210" s="108" t="n">
        <f aca="false">TRUNC(N8210-N8210*$O$2,2)</f>
        <v>4098.59</v>
      </c>
      <c r="M8210" s="108" t="n">
        <f aca="false">TRUNC(O8210-O8210*$O$2,2)</f>
        <v>4098.59</v>
      </c>
      <c r="N8210" s="0" t="n">
        <v>5251.24</v>
      </c>
      <c r="O8210" s="0" t="n">
        <v>5251.24</v>
      </c>
    </row>
    <row r="8211" customFormat="false" ht="51" hidden="false" customHeight="false" outlineLevel="0" collapsed="false">
      <c r="A8211" s="122" t="s">
        <v>1578</v>
      </c>
      <c r="B8211" s="123" t="s">
        <v>3741</v>
      </c>
      <c r="C8211" s="122" t="s">
        <v>29</v>
      </c>
      <c r="D8211" s="122" t="s">
        <v>3742</v>
      </c>
      <c r="E8211" s="124" t="s">
        <v>1581</v>
      </c>
      <c r="F8211" s="124"/>
      <c r="G8211" s="125" t="s">
        <v>65</v>
      </c>
      <c r="H8211" s="126" t="n">
        <v>10</v>
      </c>
      <c r="I8211" s="127" t="n">
        <f aca="false">L8211</f>
        <v>0.85</v>
      </c>
      <c r="J8211" s="127" t="n">
        <f aca="false">M8211</f>
        <v>8.58</v>
      </c>
      <c r="L8211" s="108" t="n">
        <f aca="false">TRUNC(N8211-N8211*$O$2,2)</f>
        <v>0.85</v>
      </c>
      <c r="M8211" s="108" t="n">
        <f aca="false">TRUNC(O8211-O8211*$O$2,2)</f>
        <v>8.58</v>
      </c>
      <c r="N8211" s="0" t="n">
        <v>1.1</v>
      </c>
      <c r="O8211" s="0" t="n">
        <v>11</v>
      </c>
    </row>
    <row r="8212" customFormat="false" ht="25.5" hidden="false" customHeight="false" outlineLevel="0" collapsed="false">
      <c r="A8212" s="122" t="s">
        <v>1578</v>
      </c>
      <c r="B8212" s="123" t="s">
        <v>3948</v>
      </c>
      <c r="C8212" s="122" t="s">
        <v>29</v>
      </c>
      <c r="D8212" s="122" t="s">
        <v>3949</v>
      </c>
      <c r="E8212" s="124" t="s">
        <v>1581</v>
      </c>
      <c r="F8212" s="124"/>
      <c r="G8212" s="125" t="s">
        <v>65</v>
      </c>
      <c r="H8212" s="126" t="n">
        <v>6</v>
      </c>
      <c r="I8212" s="127" t="n">
        <f aca="false">L8212</f>
        <v>0.92</v>
      </c>
      <c r="J8212" s="127" t="n">
        <f aca="false">M8212</f>
        <v>5.52</v>
      </c>
      <c r="L8212" s="108" t="n">
        <f aca="false">TRUNC(N8212-N8212*$O$2,2)</f>
        <v>0.92</v>
      </c>
      <c r="M8212" s="108" t="n">
        <f aca="false">TRUNC(O8212-O8212*$O$2,2)</f>
        <v>5.52</v>
      </c>
      <c r="N8212" s="0" t="n">
        <v>1.18</v>
      </c>
      <c r="O8212" s="0" t="n">
        <v>7.08</v>
      </c>
    </row>
    <row r="8213" customFormat="false" ht="12.75" hidden="false" customHeight="false" outlineLevel="0" collapsed="false">
      <c r="A8213" s="115"/>
      <c r="B8213" s="115"/>
      <c r="C8213" s="115"/>
      <c r="D8213" s="115"/>
      <c r="E8213" s="115"/>
      <c r="F8213" s="116"/>
      <c r="G8213" s="115"/>
      <c r="H8213" s="116"/>
      <c r="I8213" s="115"/>
      <c r="J8213" s="116"/>
      <c r="L8213" s="108"/>
      <c r="M8213" s="108" t="n">
        <f aca="false">TRUNC(O8213-O8213*$O$2,2)</f>
        <v>79.21</v>
      </c>
      <c r="N8213" s="0" t="s">
        <v>1574</v>
      </c>
      <c r="O8213" s="0" t="n">
        <v>101.49</v>
      </c>
    </row>
    <row r="8214" customFormat="false" ht="12.75" hidden="false" customHeight="false" outlineLevel="0" collapsed="false">
      <c r="A8214" s="115"/>
      <c r="B8214" s="115"/>
      <c r="C8214" s="115"/>
      <c r="D8214" s="115"/>
      <c r="E8214" s="115"/>
      <c r="F8214" s="116"/>
      <c r="G8214" s="115"/>
      <c r="H8214" s="117" t="s">
        <v>1575</v>
      </c>
      <c r="I8214" s="117"/>
      <c r="J8214" s="118" t="n">
        <f aca="false">M8214</f>
        <v>5210.38</v>
      </c>
      <c r="L8214" s="108" t="n">
        <f aca="false">TRUNC(N8214-N8214*$O$2,2)</f>
        <v>0</v>
      </c>
      <c r="M8214" s="108" t="n">
        <f aca="false">TRUNC(O8214-O8214*$O$2,2)</f>
        <v>5210.38</v>
      </c>
      <c r="N8214" s="0" t="n">
        <v>0</v>
      </c>
      <c r="O8214" s="0" t="n">
        <v>6675.7</v>
      </c>
    </row>
    <row r="8215" customFormat="false" ht="13.5" hidden="false" customHeight="false" outlineLevel="0" collapsed="false">
      <c r="A8215" s="30"/>
      <c r="B8215" s="30"/>
      <c r="C8215" s="30"/>
      <c r="D8215" s="30"/>
      <c r="E8215" s="30"/>
      <c r="F8215" s="30"/>
      <c r="G8215" s="30"/>
      <c r="H8215" s="119"/>
      <c r="I8215" s="30"/>
      <c r="J8215" s="120"/>
      <c r="L8215" s="108"/>
      <c r="M8215" s="108" t="n">
        <f aca="false">TRUNC(O8215-O8215*$O$2,2)</f>
        <v>15631.15</v>
      </c>
      <c r="N8215" s="0" t="s">
        <v>1576</v>
      </c>
      <c r="O8215" s="0" t="n">
        <v>20027.1</v>
      </c>
    </row>
    <row r="8216" customFormat="false" ht="13.5" hidden="false" customHeight="false" outlineLevel="0" collapsed="false">
      <c r="A8216" s="121"/>
      <c r="B8216" s="121"/>
      <c r="C8216" s="121"/>
      <c r="D8216" s="121"/>
      <c r="E8216" s="121"/>
      <c r="F8216" s="121"/>
      <c r="G8216" s="121"/>
      <c r="H8216" s="121"/>
      <c r="I8216" s="121"/>
      <c r="J8216" s="121"/>
      <c r="L8216" s="108" t="n">
        <f aca="false">TRUNC(N8216-N8216*$O$2,2)</f>
        <v>0</v>
      </c>
      <c r="M8216" s="108" t="n">
        <f aca="false">TRUNC(O8216-O8216*$O$2,2)</f>
        <v>0</v>
      </c>
      <c r="N8216" s="0" t="n">
        <v>0</v>
      </c>
      <c r="O8216" s="0" t="n">
        <v>0</v>
      </c>
    </row>
    <row r="8217" customFormat="false" ht="15" hidden="false" customHeight="false" outlineLevel="0" collapsed="false">
      <c r="A8217" s="98" t="s">
        <v>1239</v>
      </c>
      <c r="B8217" s="99" t="s">
        <v>8</v>
      </c>
      <c r="C8217" s="98" t="s">
        <v>9</v>
      </c>
      <c r="D8217" s="98" t="s">
        <v>10</v>
      </c>
      <c r="E8217" s="100" t="s">
        <v>1565</v>
      </c>
      <c r="F8217" s="100"/>
      <c r="G8217" s="101" t="s">
        <v>11</v>
      </c>
      <c r="H8217" s="99" t="s">
        <v>12</v>
      </c>
      <c r="I8217" s="99" t="s">
        <v>13</v>
      </c>
      <c r="J8217" s="99" t="s">
        <v>15</v>
      </c>
      <c r="L8217" s="108"/>
      <c r="M8217" s="108"/>
    </row>
    <row r="8218" customFormat="false" ht="39.6" hidden="false" customHeight="true" outlineLevel="0" collapsed="false">
      <c r="A8218" s="102" t="s">
        <v>1566</v>
      </c>
      <c r="B8218" s="103" t="s">
        <v>1240</v>
      </c>
      <c r="C8218" s="102" t="s">
        <v>29</v>
      </c>
      <c r="D8218" s="102" t="s">
        <v>1241</v>
      </c>
      <c r="E8218" s="104" t="s">
        <v>3943</v>
      </c>
      <c r="F8218" s="104"/>
      <c r="G8218" s="105" t="s">
        <v>65</v>
      </c>
      <c r="H8218" s="106" t="n">
        <v>1</v>
      </c>
      <c r="I8218" s="107" t="n">
        <f aca="false">L8218</f>
        <v>2141.48</v>
      </c>
      <c r="J8218" s="107" t="n">
        <f aca="false">M8218</f>
        <v>2141.48</v>
      </c>
      <c r="L8218" s="108" t="n">
        <f aca="false">TRUNC(N8218-N8218*$O$2,2)</f>
        <v>2141.48</v>
      </c>
      <c r="M8218" s="108" t="n">
        <f aca="false">TRUNC(O8218-O8218*$O$2,2)</f>
        <v>2141.48</v>
      </c>
      <c r="N8218" s="0" t="n">
        <v>2743.74</v>
      </c>
      <c r="O8218" s="0" t="n">
        <v>2743.74</v>
      </c>
    </row>
    <row r="8219" customFormat="false" ht="39.6" hidden="false" customHeight="true" outlineLevel="0" collapsed="false">
      <c r="A8219" s="109" t="s">
        <v>1567</v>
      </c>
      <c r="B8219" s="110" t="s">
        <v>3115</v>
      </c>
      <c r="C8219" s="109" t="s">
        <v>29</v>
      </c>
      <c r="D8219" s="109" t="s">
        <v>3116</v>
      </c>
      <c r="E8219" s="111" t="s">
        <v>1570</v>
      </c>
      <c r="F8219" s="111"/>
      <c r="G8219" s="112" t="s">
        <v>31</v>
      </c>
      <c r="H8219" s="113" t="n">
        <v>2.3334</v>
      </c>
      <c r="I8219" s="114" t="n">
        <f aca="false">L8219</f>
        <v>16.47</v>
      </c>
      <c r="J8219" s="114" t="n">
        <f aca="false">M8219</f>
        <v>38.43</v>
      </c>
      <c r="L8219" s="108" t="n">
        <f aca="false">TRUNC(N8219-N8219*$O$2,2)</f>
        <v>16.47</v>
      </c>
      <c r="M8219" s="108" t="n">
        <f aca="false">TRUNC(O8219-O8219*$O$2,2)</f>
        <v>38.43</v>
      </c>
      <c r="N8219" s="0" t="n">
        <v>21.11</v>
      </c>
      <c r="O8219" s="0" t="n">
        <v>49.25</v>
      </c>
    </row>
    <row r="8220" customFormat="false" ht="39.6" hidden="false" customHeight="true" outlineLevel="0" collapsed="false">
      <c r="A8220" s="109" t="s">
        <v>1567</v>
      </c>
      <c r="B8220" s="110" t="s">
        <v>3944</v>
      </c>
      <c r="C8220" s="109" t="s">
        <v>29</v>
      </c>
      <c r="D8220" s="109" t="s">
        <v>3945</v>
      </c>
      <c r="E8220" s="111" t="s">
        <v>1570</v>
      </c>
      <c r="F8220" s="111"/>
      <c r="G8220" s="112" t="s">
        <v>31</v>
      </c>
      <c r="H8220" s="113" t="n">
        <v>2.3334</v>
      </c>
      <c r="I8220" s="114" t="n">
        <f aca="false">L8220</f>
        <v>23.27</v>
      </c>
      <c r="J8220" s="114" t="n">
        <f aca="false">M8220</f>
        <v>54.3</v>
      </c>
      <c r="L8220" s="108" t="n">
        <f aca="false">TRUNC(N8220-N8220*$O$2,2)</f>
        <v>23.27</v>
      </c>
      <c r="M8220" s="108" t="n">
        <f aca="false">TRUNC(O8220-O8220*$O$2,2)</f>
        <v>54.3</v>
      </c>
      <c r="N8220" s="0" t="n">
        <v>29.82</v>
      </c>
      <c r="O8220" s="0" t="n">
        <v>69.58</v>
      </c>
    </row>
    <row r="8221" customFormat="false" ht="51" hidden="false" customHeight="false" outlineLevel="0" collapsed="false">
      <c r="A8221" s="122" t="s">
        <v>1578</v>
      </c>
      <c r="B8221" s="123" t="s">
        <v>3741</v>
      </c>
      <c r="C8221" s="122" t="s">
        <v>29</v>
      </c>
      <c r="D8221" s="122" t="s">
        <v>3742</v>
      </c>
      <c r="E8221" s="124" t="s">
        <v>1581</v>
      </c>
      <c r="F8221" s="124"/>
      <c r="G8221" s="125" t="s">
        <v>65</v>
      </c>
      <c r="H8221" s="126" t="n">
        <v>10</v>
      </c>
      <c r="I8221" s="127" t="n">
        <f aca="false">L8221</f>
        <v>0.85</v>
      </c>
      <c r="J8221" s="127" t="n">
        <f aca="false">M8221</f>
        <v>8.58</v>
      </c>
      <c r="L8221" s="108" t="n">
        <f aca="false">TRUNC(N8221-N8221*$O$2,2)</f>
        <v>0.85</v>
      </c>
      <c r="M8221" s="108" t="n">
        <f aca="false">TRUNC(O8221-O8221*$O$2,2)</f>
        <v>8.58</v>
      </c>
      <c r="N8221" s="0" t="n">
        <v>1.1</v>
      </c>
      <c r="O8221" s="0" t="n">
        <v>11</v>
      </c>
    </row>
    <row r="8222" customFormat="false" ht="25.5" hidden="false" customHeight="false" outlineLevel="0" collapsed="false">
      <c r="A8222" s="122" t="s">
        <v>1578</v>
      </c>
      <c r="B8222" s="123" t="s">
        <v>3948</v>
      </c>
      <c r="C8222" s="122" t="s">
        <v>29</v>
      </c>
      <c r="D8222" s="122" t="s">
        <v>3949</v>
      </c>
      <c r="E8222" s="124" t="s">
        <v>1581</v>
      </c>
      <c r="F8222" s="124"/>
      <c r="G8222" s="125" t="s">
        <v>65</v>
      </c>
      <c r="H8222" s="126" t="n">
        <v>6</v>
      </c>
      <c r="I8222" s="127" t="n">
        <f aca="false">L8222</f>
        <v>0.92</v>
      </c>
      <c r="J8222" s="127" t="n">
        <f aca="false">M8222</f>
        <v>5.52</v>
      </c>
      <c r="L8222" s="108" t="n">
        <f aca="false">TRUNC(N8222-N8222*$O$2,2)</f>
        <v>0.92</v>
      </c>
      <c r="M8222" s="108" t="n">
        <f aca="false">TRUNC(O8222-O8222*$O$2,2)</f>
        <v>5.52</v>
      </c>
      <c r="N8222" s="0" t="n">
        <v>1.18</v>
      </c>
      <c r="O8222" s="0" t="n">
        <v>7.08</v>
      </c>
    </row>
    <row r="8223" customFormat="false" ht="51" hidden="false" customHeight="false" outlineLevel="0" collapsed="false">
      <c r="A8223" s="122" t="s">
        <v>1578</v>
      </c>
      <c r="B8223" s="123" t="s">
        <v>3965</v>
      </c>
      <c r="C8223" s="122" t="s">
        <v>29</v>
      </c>
      <c r="D8223" s="122" t="s">
        <v>3966</v>
      </c>
      <c r="E8223" s="124" t="s">
        <v>1581</v>
      </c>
      <c r="F8223" s="124"/>
      <c r="G8223" s="125" t="s">
        <v>65</v>
      </c>
      <c r="H8223" s="126" t="n">
        <v>1</v>
      </c>
      <c r="I8223" s="127" t="n">
        <f aca="false">L8223</f>
        <v>1997.59</v>
      </c>
      <c r="J8223" s="127" t="n">
        <f aca="false">M8223</f>
        <v>1997.59</v>
      </c>
      <c r="L8223" s="108" t="n">
        <f aca="false">TRUNC(N8223-N8223*$O$2,2)</f>
        <v>1997.59</v>
      </c>
      <c r="M8223" s="108" t="n">
        <f aca="false">TRUNC(O8223-O8223*$O$2,2)</f>
        <v>1997.59</v>
      </c>
      <c r="N8223" s="0" t="n">
        <v>2559.38</v>
      </c>
      <c r="O8223" s="0" t="n">
        <v>2559.38</v>
      </c>
    </row>
    <row r="8224" customFormat="false" ht="51" hidden="false" customHeight="false" outlineLevel="0" collapsed="false">
      <c r="A8224" s="122" t="s">
        <v>1578</v>
      </c>
      <c r="B8224" s="123" t="s">
        <v>3960</v>
      </c>
      <c r="C8224" s="122" t="s">
        <v>29</v>
      </c>
      <c r="D8224" s="122" t="s">
        <v>3961</v>
      </c>
      <c r="E8224" s="124" t="s">
        <v>1581</v>
      </c>
      <c r="F8224" s="124"/>
      <c r="G8224" s="125" t="s">
        <v>65</v>
      </c>
      <c r="H8224" s="126" t="n">
        <v>9</v>
      </c>
      <c r="I8224" s="127" t="n">
        <f aca="false">L8224</f>
        <v>0.47</v>
      </c>
      <c r="J8224" s="127" t="n">
        <f aca="false">M8224</f>
        <v>4.28</v>
      </c>
      <c r="L8224" s="108" t="n">
        <f aca="false">TRUNC(N8224-N8224*$O$2,2)</f>
        <v>0.47</v>
      </c>
      <c r="M8224" s="108" t="n">
        <f aca="false">TRUNC(O8224-O8224*$O$2,2)</f>
        <v>4.28</v>
      </c>
      <c r="N8224" s="0" t="n">
        <v>0.61</v>
      </c>
      <c r="O8224" s="0" t="n">
        <v>5.49</v>
      </c>
    </row>
    <row r="8225" customFormat="false" ht="38.25" hidden="false" customHeight="false" outlineLevel="0" collapsed="false">
      <c r="A8225" s="122" t="s">
        <v>1578</v>
      </c>
      <c r="B8225" s="123" t="s">
        <v>3952</v>
      </c>
      <c r="C8225" s="122" t="s">
        <v>29</v>
      </c>
      <c r="D8225" s="122" t="s">
        <v>3953</v>
      </c>
      <c r="E8225" s="124" t="s">
        <v>1581</v>
      </c>
      <c r="F8225" s="124"/>
      <c r="G8225" s="125" t="s">
        <v>65</v>
      </c>
      <c r="H8225" s="126" t="n">
        <v>2</v>
      </c>
      <c r="I8225" s="127" t="n">
        <f aca="false">L8225</f>
        <v>15.68</v>
      </c>
      <c r="J8225" s="127" t="n">
        <f aca="false">M8225</f>
        <v>31.37</v>
      </c>
      <c r="L8225" s="108" t="n">
        <f aca="false">TRUNC(N8225-N8225*$O$2,2)</f>
        <v>15.68</v>
      </c>
      <c r="M8225" s="108" t="n">
        <f aca="false">TRUNC(O8225-O8225*$O$2,2)</f>
        <v>31.37</v>
      </c>
      <c r="N8225" s="0" t="n">
        <v>20.1</v>
      </c>
      <c r="O8225" s="0" t="n">
        <v>40.2</v>
      </c>
    </row>
    <row r="8226" customFormat="false" ht="51" hidden="false" customHeight="false" outlineLevel="0" collapsed="false">
      <c r="A8226" s="122" t="s">
        <v>1578</v>
      </c>
      <c r="B8226" s="123" t="s">
        <v>3946</v>
      </c>
      <c r="C8226" s="122" t="s">
        <v>29</v>
      </c>
      <c r="D8226" s="122" t="s">
        <v>3947</v>
      </c>
      <c r="E8226" s="124" t="s">
        <v>1581</v>
      </c>
      <c r="F8226" s="124"/>
      <c r="G8226" s="125" t="s">
        <v>65</v>
      </c>
      <c r="H8226" s="126" t="n">
        <v>4</v>
      </c>
      <c r="I8226" s="127" t="n">
        <f aca="false">L8226</f>
        <v>0.34</v>
      </c>
      <c r="J8226" s="127" t="n">
        <f aca="false">M8226</f>
        <v>1.37</v>
      </c>
      <c r="L8226" s="108" t="n">
        <f aca="false">TRUNC(N8226-N8226*$O$2,2)</f>
        <v>0.34</v>
      </c>
      <c r="M8226" s="108" t="n">
        <f aca="false">TRUNC(O8226-O8226*$O$2,2)</f>
        <v>1.37</v>
      </c>
      <c r="N8226" s="0" t="n">
        <v>0.44</v>
      </c>
      <c r="O8226" s="0" t="n">
        <v>1.76</v>
      </c>
    </row>
    <row r="8227" customFormat="false" ht="12.75" hidden="false" customHeight="false" outlineLevel="0" collapsed="false">
      <c r="A8227" s="115"/>
      <c r="B8227" s="115"/>
      <c r="C8227" s="115"/>
      <c r="D8227" s="115"/>
      <c r="E8227" s="115"/>
      <c r="F8227" s="116"/>
      <c r="G8227" s="115"/>
      <c r="H8227" s="116"/>
      <c r="I8227" s="115"/>
      <c r="J8227" s="116"/>
      <c r="L8227" s="108"/>
      <c r="M8227" s="108" t="n">
        <f aca="false">TRUNC(O8227-O8227*$O$2,2)</f>
        <v>70.18</v>
      </c>
      <c r="N8227" s="0" t="s">
        <v>1574</v>
      </c>
      <c r="O8227" s="0" t="n">
        <v>89.92</v>
      </c>
    </row>
    <row r="8228" customFormat="false" ht="12.75" hidden="false" customHeight="false" outlineLevel="0" collapsed="false">
      <c r="A8228" s="115"/>
      <c r="B8228" s="115"/>
      <c r="C8228" s="115"/>
      <c r="D8228" s="115"/>
      <c r="E8228" s="115"/>
      <c r="F8228" s="116"/>
      <c r="G8228" s="115"/>
      <c r="H8228" s="117" t="s">
        <v>1575</v>
      </c>
      <c r="I8228" s="117"/>
      <c r="J8228" s="118" t="n">
        <f aca="false">M8228</f>
        <v>2622.67</v>
      </c>
      <c r="L8228" s="108" t="n">
        <f aca="false">TRUNC(N8228-N8228*$O$2,2)</f>
        <v>0</v>
      </c>
      <c r="M8228" s="108" t="n">
        <f aca="false">TRUNC(O8228-O8228*$O$2,2)</f>
        <v>2622.67</v>
      </c>
      <c r="N8228" s="0" t="n">
        <v>0</v>
      </c>
      <c r="O8228" s="0" t="n">
        <v>3360.25</v>
      </c>
    </row>
    <row r="8229" customFormat="false" ht="13.5" hidden="false" customHeight="false" outlineLevel="0" collapsed="false">
      <c r="A8229" s="30"/>
      <c r="B8229" s="30"/>
      <c r="C8229" s="30"/>
      <c r="D8229" s="30"/>
      <c r="E8229" s="30"/>
      <c r="F8229" s="30"/>
      <c r="G8229" s="30"/>
      <c r="H8229" s="119"/>
      <c r="I8229" s="30"/>
      <c r="J8229" s="120"/>
      <c r="L8229" s="108"/>
      <c r="M8229" s="108" t="n">
        <f aca="false">TRUNC(O8229-O8229*$O$2,2)</f>
        <v>20981.4</v>
      </c>
      <c r="N8229" s="0" t="s">
        <v>1576</v>
      </c>
      <c r="O8229" s="0" t="n">
        <v>26882</v>
      </c>
    </row>
    <row r="8230" customFormat="false" ht="13.5" hidden="false" customHeight="false" outlineLevel="0" collapsed="false">
      <c r="A8230" s="121"/>
      <c r="B8230" s="121"/>
      <c r="C8230" s="121"/>
      <c r="D8230" s="121"/>
      <c r="E8230" s="121"/>
      <c r="F8230" s="121"/>
      <c r="G8230" s="121"/>
      <c r="H8230" s="121"/>
      <c r="I8230" s="121"/>
      <c r="J8230" s="121"/>
      <c r="L8230" s="108" t="n">
        <f aca="false">TRUNC(N8230-N8230*$O$2,2)</f>
        <v>0</v>
      </c>
      <c r="M8230" s="108" t="n">
        <f aca="false">TRUNC(O8230-O8230*$O$2,2)</f>
        <v>0</v>
      </c>
      <c r="N8230" s="0" t="n">
        <v>0</v>
      </c>
      <c r="O8230" s="0" t="n">
        <v>0</v>
      </c>
    </row>
    <row r="8231" customFormat="false" ht="15" hidden="false" customHeight="false" outlineLevel="0" collapsed="false">
      <c r="A8231" s="98" t="s">
        <v>1242</v>
      </c>
      <c r="B8231" s="99" t="s">
        <v>8</v>
      </c>
      <c r="C8231" s="98" t="s">
        <v>9</v>
      </c>
      <c r="D8231" s="98" t="s">
        <v>10</v>
      </c>
      <c r="E8231" s="100" t="s">
        <v>1565</v>
      </c>
      <c r="F8231" s="100"/>
      <c r="G8231" s="101" t="s">
        <v>11</v>
      </c>
      <c r="H8231" s="99" t="s">
        <v>12</v>
      </c>
      <c r="I8231" s="99" t="s">
        <v>13</v>
      </c>
      <c r="J8231" s="99" t="s">
        <v>15</v>
      </c>
      <c r="L8231" s="108"/>
      <c r="M8231" s="108"/>
    </row>
    <row r="8232" customFormat="false" ht="39.6" hidden="false" customHeight="true" outlineLevel="0" collapsed="false">
      <c r="A8232" s="102" t="s">
        <v>1566</v>
      </c>
      <c r="B8232" s="103" t="s">
        <v>1243</v>
      </c>
      <c r="C8232" s="102" t="s">
        <v>29</v>
      </c>
      <c r="D8232" s="102" t="s">
        <v>1244</v>
      </c>
      <c r="E8232" s="104" t="s">
        <v>3943</v>
      </c>
      <c r="F8232" s="104"/>
      <c r="G8232" s="105" t="s">
        <v>65</v>
      </c>
      <c r="H8232" s="106" t="n">
        <v>1</v>
      </c>
      <c r="I8232" s="107" t="n">
        <f aca="false">L8232</f>
        <v>1927.92</v>
      </c>
      <c r="J8232" s="107" t="n">
        <f aca="false">M8232</f>
        <v>1927.92</v>
      </c>
      <c r="L8232" s="108" t="n">
        <f aca="false">TRUNC(N8232-N8232*$O$2,2)</f>
        <v>1927.92</v>
      </c>
      <c r="M8232" s="108" t="n">
        <f aca="false">TRUNC(O8232-O8232*$O$2,2)</f>
        <v>1927.92</v>
      </c>
      <c r="N8232" s="0" t="n">
        <v>2470.11</v>
      </c>
      <c r="O8232" s="0" t="n">
        <v>2470.11</v>
      </c>
    </row>
    <row r="8233" customFormat="false" ht="39.6" hidden="false" customHeight="true" outlineLevel="0" collapsed="false">
      <c r="A8233" s="109" t="s">
        <v>1567</v>
      </c>
      <c r="B8233" s="110" t="s">
        <v>3115</v>
      </c>
      <c r="C8233" s="109" t="s">
        <v>29</v>
      </c>
      <c r="D8233" s="109" t="s">
        <v>3116</v>
      </c>
      <c r="E8233" s="111" t="s">
        <v>1570</v>
      </c>
      <c r="F8233" s="111"/>
      <c r="G8233" s="112" t="s">
        <v>31</v>
      </c>
      <c r="H8233" s="113" t="n">
        <v>2.3334</v>
      </c>
      <c r="I8233" s="114" t="n">
        <f aca="false">L8233</f>
        <v>16.47</v>
      </c>
      <c r="J8233" s="114" t="n">
        <f aca="false">M8233</f>
        <v>38.43</v>
      </c>
      <c r="L8233" s="108" t="n">
        <f aca="false">TRUNC(N8233-N8233*$O$2,2)</f>
        <v>16.47</v>
      </c>
      <c r="M8233" s="108" t="n">
        <f aca="false">TRUNC(O8233-O8233*$O$2,2)</f>
        <v>38.43</v>
      </c>
      <c r="N8233" s="0" t="n">
        <v>21.11</v>
      </c>
      <c r="O8233" s="0" t="n">
        <v>49.25</v>
      </c>
    </row>
    <row r="8234" customFormat="false" ht="39.6" hidden="false" customHeight="true" outlineLevel="0" collapsed="false">
      <c r="A8234" s="109" t="s">
        <v>1567</v>
      </c>
      <c r="B8234" s="110" t="s">
        <v>3944</v>
      </c>
      <c r="C8234" s="109" t="s">
        <v>29</v>
      </c>
      <c r="D8234" s="109" t="s">
        <v>3945</v>
      </c>
      <c r="E8234" s="111" t="s">
        <v>1570</v>
      </c>
      <c r="F8234" s="111"/>
      <c r="G8234" s="112" t="s">
        <v>31</v>
      </c>
      <c r="H8234" s="113" t="n">
        <v>2.3334</v>
      </c>
      <c r="I8234" s="114" t="n">
        <f aca="false">L8234</f>
        <v>23.27</v>
      </c>
      <c r="J8234" s="114" t="n">
        <f aca="false">M8234</f>
        <v>54.3</v>
      </c>
      <c r="L8234" s="108" t="n">
        <f aca="false">TRUNC(N8234-N8234*$O$2,2)</f>
        <v>23.27</v>
      </c>
      <c r="M8234" s="108" t="n">
        <f aca="false">TRUNC(O8234-O8234*$O$2,2)</f>
        <v>54.3</v>
      </c>
      <c r="N8234" s="0" t="n">
        <v>29.82</v>
      </c>
      <c r="O8234" s="0" t="n">
        <v>69.58</v>
      </c>
    </row>
    <row r="8235" customFormat="false" ht="38.25" hidden="false" customHeight="false" outlineLevel="0" collapsed="false">
      <c r="A8235" s="122" t="s">
        <v>1578</v>
      </c>
      <c r="B8235" s="123" t="s">
        <v>3952</v>
      </c>
      <c r="C8235" s="122" t="s">
        <v>29</v>
      </c>
      <c r="D8235" s="122" t="s">
        <v>3953</v>
      </c>
      <c r="E8235" s="124" t="s">
        <v>1581</v>
      </c>
      <c r="F8235" s="124"/>
      <c r="G8235" s="125" t="s">
        <v>65</v>
      </c>
      <c r="H8235" s="126" t="n">
        <v>2</v>
      </c>
      <c r="I8235" s="127" t="n">
        <f aca="false">L8235</f>
        <v>15.68</v>
      </c>
      <c r="J8235" s="127" t="n">
        <f aca="false">M8235</f>
        <v>31.37</v>
      </c>
      <c r="L8235" s="108" t="n">
        <f aca="false">TRUNC(N8235-N8235*$O$2,2)</f>
        <v>15.68</v>
      </c>
      <c r="M8235" s="108" t="n">
        <f aca="false">TRUNC(O8235-O8235*$O$2,2)</f>
        <v>31.37</v>
      </c>
      <c r="N8235" s="0" t="n">
        <v>20.1</v>
      </c>
      <c r="O8235" s="0" t="n">
        <v>40.2</v>
      </c>
    </row>
    <row r="8236" customFormat="false" ht="51" hidden="false" customHeight="false" outlineLevel="0" collapsed="false">
      <c r="A8236" s="122" t="s">
        <v>1578</v>
      </c>
      <c r="B8236" s="123" t="s">
        <v>3967</v>
      </c>
      <c r="C8236" s="122" t="s">
        <v>29</v>
      </c>
      <c r="D8236" s="122" t="s">
        <v>3968</v>
      </c>
      <c r="E8236" s="124" t="s">
        <v>1581</v>
      </c>
      <c r="F8236" s="124"/>
      <c r="G8236" s="125" t="s">
        <v>65</v>
      </c>
      <c r="H8236" s="126" t="n">
        <v>1</v>
      </c>
      <c r="I8236" s="127" t="n">
        <f aca="false">L8236</f>
        <v>1784.02</v>
      </c>
      <c r="J8236" s="127" t="n">
        <f aca="false">M8236</f>
        <v>1784.02</v>
      </c>
      <c r="L8236" s="108" t="n">
        <f aca="false">TRUNC(N8236-N8236*$O$2,2)</f>
        <v>1784.02</v>
      </c>
      <c r="M8236" s="108" t="n">
        <f aca="false">TRUNC(O8236-O8236*$O$2,2)</f>
        <v>1784.02</v>
      </c>
      <c r="N8236" s="0" t="n">
        <v>2285.75</v>
      </c>
      <c r="O8236" s="0" t="n">
        <v>2285.75</v>
      </c>
    </row>
    <row r="8237" customFormat="false" ht="51" hidden="false" customHeight="false" outlineLevel="0" collapsed="false">
      <c r="A8237" s="122" t="s">
        <v>1578</v>
      </c>
      <c r="B8237" s="123" t="s">
        <v>3946</v>
      </c>
      <c r="C8237" s="122" t="s">
        <v>29</v>
      </c>
      <c r="D8237" s="122" t="s">
        <v>3947</v>
      </c>
      <c r="E8237" s="124" t="s">
        <v>1581</v>
      </c>
      <c r="F8237" s="124"/>
      <c r="G8237" s="125" t="s">
        <v>65</v>
      </c>
      <c r="H8237" s="126" t="n">
        <v>4</v>
      </c>
      <c r="I8237" s="127" t="n">
        <f aca="false">L8237</f>
        <v>0.34</v>
      </c>
      <c r="J8237" s="127" t="n">
        <f aca="false">M8237</f>
        <v>1.37</v>
      </c>
      <c r="L8237" s="108" t="n">
        <f aca="false">TRUNC(N8237-N8237*$O$2,2)</f>
        <v>0.34</v>
      </c>
      <c r="M8237" s="108" t="n">
        <f aca="false">TRUNC(O8237-O8237*$O$2,2)</f>
        <v>1.37</v>
      </c>
      <c r="N8237" s="0" t="n">
        <v>0.44</v>
      </c>
      <c r="O8237" s="0" t="n">
        <v>1.76</v>
      </c>
    </row>
    <row r="8238" customFormat="false" ht="51" hidden="false" customHeight="false" outlineLevel="0" collapsed="false">
      <c r="A8238" s="122" t="s">
        <v>1578</v>
      </c>
      <c r="B8238" s="123" t="s">
        <v>3741</v>
      </c>
      <c r="C8238" s="122" t="s">
        <v>29</v>
      </c>
      <c r="D8238" s="122" t="s">
        <v>3742</v>
      </c>
      <c r="E8238" s="124" t="s">
        <v>1581</v>
      </c>
      <c r="F8238" s="124"/>
      <c r="G8238" s="125" t="s">
        <v>65</v>
      </c>
      <c r="H8238" s="126" t="n">
        <v>10</v>
      </c>
      <c r="I8238" s="127" t="n">
        <f aca="false">L8238</f>
        <v>0.85</v>
      </c>
      <c r="J8238" s="127" t="n">
        <f aca="false">M8238</f>
        <v>8.58</v>
      </c>
      <c r="L8238" s="108" t="n">
        <f aca="false">TRUNC(N8238-N8238*$O$2,2)</f>
        <v>0.85</v>
      </c>
      <c r="M8238" s="108" t="n">
        <f aca="false">TRUNC(O8238-O8238*$O$2,2)</f>
        <v>8.58</v>
      </c>
      <c r="N8238" s="0" t="n">
        <v>1.1</v>
      </c>
      <c r="O8238" s="0" t="n">
        <v>11</v>
      </c>
    </row>
    <row r="8239" customFormat="false" ht="51" hidden="false" customHeight="false" outlineLevel="0" collapsed="false">
      <c r="A8239" s="122" t="s">
        <v>1578</v>
      </c>
      <c r="B8239" s="123" t="s">
        <v>3960</v>
      </c>
      <c r="C8239" s="122" t="s">
        <v>29</v>
      </c>
      <c r="D8239" s="122" t="s">
        <v>3961</v>
      </c>
      <c r="E8239" s="124" t="s">
        <v>1581</v>
      </c>
      <c r="F8239" s="124"/>
      <c r="G8239" s="125" t="s">
        <v>65</v>
      </c>
      <c r="H8239" s="126" t="n">
        <v>9</v>
      </c>
      <c r="I8239" s="127" t="n">
        <f aca="false">L8239</f>
        <v>0.47</v>
      </c>
      <c r="J8239" s="127" t="n">
        <f aca="false">M8239</f>
        <v>4.28</v>
      </c>
      <c r="L8239" s="108" t="n">
        <f aca="false">TRUNC(N8239-N8239*$O$2,2)</f>
        <v>0.47</v>
      </c>
      <c r="M8239" s="108" t="n">
        <f aca="false">TRUNC(O8239-O8239*$O$2,2)</f>
        <v>4.28</v>
      </c>
      <c r="N8239" s="0" t="n">
        <v>0.61</v>
      </c>
      <c r="O8239" s="0" t="n">
        <v>5.49</v>
      </c>
    </row>
    <row r="8240" customFormat="false" ht="25.5" hidden="false" customHeight="false" outlineLevel="0" collapsed="false">
      <c r="A8240" s="122" t="s">
        <v>1578</v>
      </c>
      <c r="B8240" s="123" t="s">
        <v>3948</v>
      </c>
      <c r="C8240" s="122" t="s">
        <v>29</v>
      </c>
      <c r="D8240" s="122" t="s">
        <v>3949</v>
      </c>
      <c r="E8240" s="124" t="s">
        <v>1581</v>
      </c>
      <c r="F8240" s="124"/>
      <c r="G8240" s="125" t="s">
        <v>65</v>
      </c>
      <c r="H8240" s="126" t="n">
        <v>6</v>
      </c>
      <c r="I8240" s="127" t="n">
        <f aca="false">L8240</f>
        <v>0.92</v>
      </c>
      <c r="J8240" s="127" t="n">
        <f aca="false">M8240</f>
        <v>5.52</v>
      </c>
      <c r="L8240" s="108" t="n">
        <f aca="false">TRUNC(N8240-N8240*$O$2,2)</f>
        <v>0.92</v>
      </c>
      <c r="M8240" s="108" t="n">
        <f aca="false">TRUNC(O8240-O8240*$O$2,2)</f>
        <v>5.52</v>
      </c>
      <c r="N8240" s="0" t="n">
        <v>1.18</v>
      </c>
      <c r="O8240" s="0" t="n">
        <v>7.08</v>
      </c>
    </row>
    <row r="8241" customFormat="false" ht="12.75" hidden="false" customHeight="false" outlineLevel="0" collapsed="false">
      <c r="A8241" s="115"/>
      <c r="B8241" s="115"/>
      <c r="C8241" s="115"/>
      <c r="D8241" s="115"/>
      <c r="E8241" s="115"/>
      <c r="F8241" s="116"/>
      <c r="G8241" s="115"/>
      <c r="H8241" s="116"/>
      <c r="I8241" s="115"/>
      <c r="J8241" s="116"/>
      <c r="L8241" s="108"/>
      <c r="M8241" s="108" t="n">
        <f aca="false">TRUNC(O8241-O8241*$O$2,2)</f>
        <v>70.18</v>
      </c>
      <c r="N8241" s="0" t="s">
        <v>1574</v>
      </c>
      <c r="O8241" s="0" t="n">
        <v>89.92</v>
      </c>
    </row>
    <row r="8242" customFormat="false" ht="12.75" hidden="false" customHeight="false" outlineLevel="0" collapsed="false">
      <c r="A8242" s="115"/>
      <c r="B8242" s="115"/>
      <c r="C8242" s="115"/>
      <c r="D8242" s="115"/>
      <c r="E8242" s="115"/>
      <c r="F8242" s="116"/>
      <c r="G8242" s="115"/>
      <c r="H8242" s="117" t="s">
        <v>1575</v>
      </c>
      <c r="I8242" s="117"/>
      <c r="J8242" s="118" t="n">
        <f aca="false">M8242</f>
        <v>2361.12</v>
      </c>
      <c r="L8242" s="108" t="n">
        <f aca="false">TRUNC(N8242-N8242*$O$2,2)</f>
        <v>0</v>
      </c>
      <c r="M8242" s="108" t="n">
        <f aca="false">TRUNC(O8242-O8242*$O$2,2)</f>
        <v>2361.12</v>
      </c>
      <c r="N8242" s="0" t="n">
        <v>0</v>
      </c>
      <c r="O8242" s="0" t="n">
        <v>3025.14</v>
      </c>
    </row>
    <row r="8243" customFormat="false" ht="13.5" hidden="false" customHeight="false" outlineLevel="0" collapsed="false">
      <c r="A8243" s="30"/>
      <c r="B8243" s="30"/>
      <c r="C8243" s="30"/>
      <c r="D8243" s="30"/>
      <c r="E8243" s="30"/>
      <c r="F8243" s="30"/>
      <c r="G8243" s="30"/>
      <c r="H8243" s="119"/>
      <c r="I8243" s="30"/>
      <c r="J8243" s="120"/>
      <c r="L8243" s="108"/>
      <c r="M8243" s="108" t="n">
        <f aca="false">TRUNC(O8243-O8243*$O$2,2)</f>
        <v>4722.24</v>
      </c>
      <c r="N8243" s="0" t="s">
        <v>1576</v>
      </c>
      <c r="O8243" s="0" t="n">
        <v>6050.28</v>
      </c>
    </row>
    <row r="8244" customFormat="false" ht="13.5" hidden="false" customHeight="false" outlineLevel="0" collapsed="false">
      <c r="A8244" s="121"/>
      <c r="B8244" s="121"/>
      <c r="C8244" s="121"/>
      <c r="D8244" s="121"/>
      <c r="E8244" s="121"/>
      <c r="F8244" s="121"/>
      <c r="G8244" s="121"/>
      <c r="H8244" s="121"/>
      <c r="I8244" s="121"/>
      <c r="J8244" s="121"/>
      <c r="L8244" s="108" t="n">
        <f aca="false">TRUNC(N8244-N8244*$O$2,2)</f>
        <v>0</v>
      </c>
      <c r="M8244" s="108" t="n">
        <f aca="false">TRUNC(O8244-O8244*$O$2,2)</f>
        <v>0</v>
      </c>
      <c r="N8244" s="0" t="n">
        <v>0</v>
      </c>
      <c r="O8244" s="0" t="n">
        <v>0</v>
      </c>
    </row>
    <row r="8245" customFormat="false" ht="15" hidden="false" customHeight="false" outlineLevel="0" collapsed="false">
      <c r="A8245" s="98" t="s">
        <v>1245</v>
      </c>
      <c r="B8245" s="99" t="s">
        <v>8</v>
      </c>
      <c r="C8245" s="98" t="s">
        <v>9</v>
      </c>
      <c r="D8245" s="98" t="s">
        <v>10</v>
      </c>
      <c r="E8245" s="100" t="s">
        <v>1565</v>
      </c>
      <c r="F8245" s="100"/>
      <c r="G8245" s="101" t="s">
        <v>11</v>
      </c>
      <c r="H8245" s="99" t="s">
        <v>12</v>
      </c>
      <c r="I8245" s="99" t="s">
        <v>13</v>
      </c>
      <c r="J8245" s="99" t="s">
        <v>15</v>
      </c>
      <c r="L8245" s="108"/>
      <c r="M8245" s="108"/>
    </row>
    <row r="8246" customFormat="false" ht="26.45" hidden="false" customHeight="true" outlineLevel="0" collapsed="false">
      <c r="A8246" s="102" t="s">
        <v>1566</v>
      </c>
      <c r="B8246" s="103" t="s">
        <v>1246</v>
      </c>
      <c r="C8246" s="102" t="s">
        <v>50</v>
      </c>
      <c r="D8246" s="102" t="s">
        <v>1247</v>
      </c>
      <c r="E8246" s="104" t="s">
        <v>2019</v>
      </c>
      <c r="F8246" s="104"/>
      <c r="G8246" s="105" t="s">
        <v>117</v>
      </c>
      <c r="H8246" s="106" t="n">
        <v>1</v>
      </c>
      <c r="I8246" s="107" t="n">
        <f aca="false">L8246</f>
        <v>7.72</v>
      </c>
      <c r="J8246" s="107" t="n">
        <f aca="false">M8246</f>
        <v>7.72</v>
      </c>
      <c r="L8246" s="108" t="n">
        <f aca="false">TRUNC(N8246-N8246*$O$2,2)</f>
        <v>7.72</v>
      </c>
      <c r="M8246" s="108" t="n">
        <f aca="false">TRUNC(O8246-O8246*$O$2,2)</f>
        <v>7.72</v>
      </c>
      <c r="N8246" s="0" t="n">
        <v>9.9</v>
      </c>
      <c r="O8246" s="0" t="n">
        <v>9.9</v>
      </c>
    </row>
    <row r="8247" customFormat="false" ht="15" hidden="false" customHeight="false" outlineLevel="0" collapsed="false">
      <c r="A8247" s="98"/>
      <c r="B8247" s="99" t="s">
        <v>8</v>
      </c>
      <c r="C8247" s="98" t="s">
        <v>9</v>
      </c>
      <c r="D8247" s="98" t="s">
        <v>10</v>
      </c>
      <c r="E8247" s="100" t="s">
        <v>1565</v>
      </c>
      <c r="F8247" s="100"/>
      <c r="G8247" s="101" t="s">
        <v>11</v>
      </c>
      <c r="H8247" s="99" t="s">
        <v>12</v>
      </c>
      <c r="I8247" s="99" t="s">
        <v>13</v>
      </c>
      <c r="J8247" s="99" t="s">
        <v>15</v>
      </c>
      <c r="L8247" s="108"/>
      <c r="M8247" s="108"/>
    </row>
    <row r="8248" customFormat="false" ht="12.75" hidden="false" customHeight="false" outlineLevel="0" collapsed="false">
      <c r="A8248" s="122" t="s">
        <v>1578</v>
      </c>
      <c r="B8248" s="123" t="n">
        <v>3162</v>
      </c>
      <c r="C8248" s="122" t="s">
        <v>50</v>
      </c>
      <c r="D8248" s="122" t="s">
        <v>3969</v>
      </c>
      <c r="E8248" s="124" t="s">
        <v>1581</v>
      </c>
      <c r="F8248" s="124"/>
      <c r="G8248" s="125" t="s">
        <v>366</v>
      </c>
      <c r="H8248" s="126" t="n">
        <v>1</v>
      </c>
      <c r="I8248" s="127" t="n">
        <f aca="false">L8248</f>
        <v>7.72</v>
      </c>
      <c r="J8248" s="127" t="n">
        <f aca="false">M8248</f>
        <v>7.72</v>
      </c>
      <c r="L8248" s="108" t="n">
        <f aca="false">TRUNC(N8248-N8248*$O$2,2)</f>
        <v>7.72</v>
      </c>
      <c r="M8248" s="108" t="n">
        <f aca="false">TRUNC(O8248-O8248*$O$2,2)</f>
        <v>7.72</v>
      </c>
      <c r="N8248" s="0" t="s">
        <v>3970</v>
      </c>
      <c r="O8248" s="0" t="s">
        <v>3970</v>
      </c>
    </row>
    <row r="8249" customFormat="false" ht="13.9" hidden="false" customHeight="true" outlineLevel="0" collapsed="false">
      <c r="A8249" s="134" t="s">
        <v>1630</v>
      </c>
      <c r="B8249" s="134"/>
      <c r="C8249" s="134"/>
      <c r="D8249" s="134"/>
      <c r="E8249" s="134"/>
      <c r="F8249" s="134"/>
      <c r="G8249" s="134"/>
      <c r="H8249" s="134"/>
      <c r="I8249" s="134"/>
      <c r="J8249" s="134"/>
      <c r="L8249" s="108" t="n">
        <f aca="false">TRUNC(N8249-N8249*$O$2,2)</f>
        <v>0</v>
      </c>
      <c r="M8249" s="108" t="n">
        <f aca="false">TRUNC(O8249-O8249*$O$2,2)</f>
        <v>0</v>
      </c>
      <c r="N8249" s="0" t="n">
        <v>0</v>
      </c>
      <c r="O8249" s="0" t="n">
        <v>0</v>
      </c>
    </row>
    <row r="8250" customFormat="false" ht="15" hidden="false" customHeight="false" outlineLevel="0" collapsed="false">
      <c r="A8250" s="98"/>
      <c r="B8250" s="99" t="s">
        <v>8</v>
      </c>
      <c r="C8250" s="98" t="s">
        <v>9</v>
      </c>
      <c r="D8250" s="98" t="s">
        <v>10</v>
      </c>
      <c r="E8250" s="100" t="s">
        <v>1565</v>
      </c>
      <c r="F8250" s="100"/>
      <c r="G8250" s="101" t="s">
        <v>11</v>
      </c>
      <c r="H8250" s="99" t="s">
        <v>12</v>
      </c>
      <c r="I8250" s="99" t="s">
        <v>13</v>
      </c>
      <c r="J8250" s="99" t="s">
        <v>15</v>
      </c>
      <c r="L8250" s="108"/>
      <c r="M8250" s="108"/>
    </row>
    <row r="8251" customFormat="false" ht="12.75" hidden="false" customHeight="false" outlineLevel="0" collapsed="false">
      <c r="A8251" s="122" t="s">
        <v>1578</v>
      </c>
      <c r="B8251" s="123" t="n">
        <v>3162</v>
      </c>
      <c r="C8251" s="122" t="s">
        <v>50</v>
      </c>
      <c r="D8251" s="122" t="s">
        <v>3969</v>
      </c>
      <c r="E8251" s="124" t="s">
        <v>1581</v>
      </c>
      <c r="F8251" s="124"/>
      <c r="G8251" s="125" t="s">
        <v>366</v>
      </c>
      <c r="H8251" s="126" t="n">
        <v>1</v>
      </c>
      <c r="I8251" s="127" t="n">
        <f aca="false">L8251</f>
        <v>7.72</v>
      </c>
      <c r="J8251" s="127" t="n">
        <f aca="false">M8251</f>
        <v>7.72</v>
      </c>
      <c r="L8251" s="108" t="n">
        <f aca="false">TRUNC(N8251-N8251*$O$2,2)</f>
        <v>7.72</v>
      </c>
      <c r="M8251" s="108" t="n">
        <f aca="false">TRUNC(O8251-O8251*$O$2,2)</f>
        <v>7.72</v>
      </c>
      <c r="N8251" s="0" t="s">
        <v>3970</v>
      </c>
      <c r="O8251" s="0" t="s">
        <v>3970</v>
      </c>
    </row>
    <row r="8252" customFormat="false" ht="12.75" hidden="false" customHeight="false" outlineLevel="0" collapsed="false">
      <c r="A8252" s="115"/>
      <c r="B8252" s="115"/>
      <c r="C8252" s="115"/>
      <c r="D8252" s="115"/>
      <c r="E8252" s="115"/>
      <c r="F8252" s="116"/>
      <c r="G8252" s="115"/>
      <c r="H8252" s="116"/>
      <c r="I8252" s="115"/>
      <c r="J8252" s="116"/>
      <c r="L8252" s="108"/>
      <c r="M8252" s="108" t="n">
        <f aca="false">TRUNC(O8252-O8252*$O$2,2)</f>
        <v>0</v>
      </c>
      <c r="N8252" s="0" t="s">
        <v>1574</v>
      </c>
      <c r="O8252" s="0" t="n">
        <v>0</v>
      </c>
    </row>
    <row r="8253" customFormat="false" ht="12.75" hidden="false" customHeight="false" outlineLevel="0" collapsed="false">
      <c r="A8253" s="115"/>
      <c r="B8253" s="115"/>
      <c r="C8253" s="115"/>
      <c r="D8253" s="115"/>
      <c r="E8253" s="115"/>
      <c r="F8253" s="116"/>
      <c r="G8253" s="115"/>
      <c r="H8253" s="117" t="s">
        <v>1575</v>
      </c>
      <c r="I8253" s="117"/>
      <c r="J8253" s="118" t="n">
        <f aca="false">M8253</f>
        <v>9.45</v>
      </c>
      <c r="L8253" s="108" t="n">
        <f aca="false">TRUNC(N8253-N8253*$O$2,2)</f>
        <v>0</v>
      </c>
      <c r="M8253" s="108" t="n">
        <f aca="false">TRUNC(O8253-O8253*$O$2,2)</f>
        <v>9.45</v>
      </c>
      <c r="N8253" s="0" t="n">
        <v>0</v>
      </c>
      <c r="O8253" s="0" t="n">
        <v>12.12</v>
      </c>
    </row>
    <row r="8254" customFormat="false" ht="13.5" hidden="false" customHeight="false" outlineLevel="0" collapsed="false">
      <c r="A8254" s="30"/>
      <c r="B8254" s="30"/>
      <c r="C8254" s="30"/>
      <c r="D8254" s="30"/>
      <c r="E8254" s="30"/>
      <c r="F8254" s="30"/>
      <c r="G8254" s="30"/>
      <c r="H8254" s="119"/>
      <c r="I8254" s="30"/>
      <c r="J8254" s="120"/>
      <c r="L8254" s="108"/>
      <c r="M8254" s="108" t="n">
        <f aca="false">TRUNC(O8254-O8254*$O$2,2)</f>
        <v>1873.01</v>
      </c>
      <c r="N8254" s="0" t="s">
        <v>1576</v>
      </c>
      <c r="O8254" s="0" t="n">
        <v>2399.76</v>
      </c>
    </row>
    <row r="8255" customFormat="false" ht="13.5" hidden="false" customHeight="false" outlineLevel="0" collapsed="false">
      <c r="A8255" s="121"/>
      <c r="B8255" s="121"/>
      <c r="C8255" s="121"/>
      <c r="D8255" s="121"/>
      <c r="E8255" s="121"/>
      <c r="F8255" s="121"/>
      <c r="G8255" s="121"/>
      <c r="H8255" s="121"/>
      <c r="I8255" s="121"/>
      <c r="J8255" s="121"/>
      <c r="L8255" s="108" t="n">
        <f aca="false">TRUNC(N8255-N8255*$O$2,2)</f>
        <v>0</v>
      </c>
      <c r="M8255" s="108" t="n">
        <f aca="false">TRUNC(O8255-O8255*$O$2,2)</f>
        <v>0</v>
      </c>
      <c r="N8255" s="0" t="n">
        <v>0</v>
      </c>
      <c r="O8255" s="0" t="n">
        <v>0</v>
      </c>
    </row>
    <row r="8256" customFormat="false" ht="15" hidden="false" customHeight="false" outlineLevel="0" collapsed="false">
      <c r="A8256" s="98" t="s">
        <v>1248</v>
      </c>
      <c r="B8256" s="99" t="s">
        <v>8</v>
      </c>
      <c r="C8256" s="98" t="s">
        <v>9</v>
      </c>
      <c r="D8256" s="98" t="s">
        <v>10</v>
      </c>
      <c r="E8256" s="100" t="s">
        <v>1565</v>
      </c>
      <c r="F8256" s="100"/>
      <c r="G8256" s="101" t="s">
        <v>11</v>
      </c>
      <c r="H8256" s="99" t="s">
        <v>12</v>
      </c>
      <c r="I8256" s="99" t="s">
        <v>13</v>
      </c>
      <c r="J8256" s="99" t="s">
        <v>15</v>
      </c>
      <c r="L8256" s="108"/>
      <c r="M8256" s="108"/>
    </row>
    <row r="8257" customFormat="false" ht="26.45" hidden="false" customHeight="true" outlineLevel="0" collapsed="false">
      <c r="A8257" s="102" t="s">
        <v>1566</v>
      </c>
      <c r="B8257" s="103" t="s">
        <v>1249</v>
      </c>
      <c r="C8257" s="102" t="s">
        <v>50</v>
      </c>
      <c r="D8257" s="102" t="s">
        <v>1250</v>
      </c>
      <c r="E8257" s="104" t="s">
        <v>2019</v>
      </c>
      <c r="F8257" s="104"/>
      <c r="G8257" s="105" t="s">
        <v>117</v>
      </c>
      <c r="H8257" s="106" t="n">
        <v>1</v>
      </c>
      <c r="I8257" s="107" t="n">
        <f aca="false">L8257</f>
        <v>11.62</v>
      </c>
      <c r="J8257" s="107" t="n">
        <f aca="false">M8257</f>
        <v>11.62</v>
      </c>
      <c r="L8257" s="108" t="n">
        <f aca="false">TRUNC(N8257-N8257*$O$2,2)</f>
        <v>11.62</v>
      </c>
      <c r="M8257" s="108" t="n">
        <f aca="false">TRUNC(O8257-O8257*$O$2,2)</f>
        <v>11.62</v>
      </c>
      <c r="N8257" s="0" t="n">
        <v>14.9</v>
      </c>
      <c r="O8257" s="0" t="n">
        <v>14.9</v>
      </c>
    </row>
    <row r="8258" customFormat="false" ht="15" hidden="false" customHeight="false" outlineLevel="0" collapsed="false">
      <c r="A8258" s="98"/>
      <c r="B8258" s="99" t="s">
        <v>8</v>
      </c>
      <c r="C8258" s="98" t="s">
        <v>9</v>
      </c>
      <c r="D8258" s="98" t="s">
        <v>10</v>
      </c>
      <c r="E8258" s="100" t="s">
        <v>1565</v>
      </c>
      <c r="F8258" s="100"/>
      <c r="G8258" s="101" t="s">
        <v>11</v>
      </c>
      <c r="H8258" s="99" t="s">
        <v>12</v>
      </c>
      <c r="I8258" s="99" t="s">
        <v>13</v>
      </c>
      <c r="J8258" s="99" t="s">
        <v>15</v>
      </c>
      <c r="L8258" s="108"/>
      <c r="M8258" s="108"/>
    </row>
    <row r="8259" customFormat="false" ht="12.75" hidden="false" customHeight="false" outlineLevel="0" collapsed="false">
      <c r="A8259" s="122" t="s">
        <v>1578</v>
      </c>
      <c r="B8259" s="123" t="n">
        <v>3171</v>
      </c>
      <c r="C8259" s="122" t="s">
        <v>50</v>
      </c>
      <c r="D8259" s="122" t="s">
        <v>3971</v>
      </c>
      <c r="E8259" s="124" t="s">
        <v>1581</v>
      </c>
      <c r="F8259" s="124"/>
      <c r="G8259" s="125" t="s">
        <v>117</v>
      </c>
      <c r="H8259" s="126" t="n">
        <v>1</v>
      </c>
      <c r="I8259" s="127" t="n">
        <f aca="false">L8259</f>
        <v>11.62</v>
      </c>
      <c r="J8259" s="127" t="n">
        <f aca="false">M8259</f>
        <v>11.62</v>
      </c>
      <c r="L8259" s="108" t="n">
        <f aca="false">TRUNC(N8259-N8259*$O$2,2)</f>
        <v>11.62</v>
      </c>
      <c r="M8259" s="108" t="n">
        <f aca="false">TRUNC(O8259-O8259*$O$2,2)</f>
        <v>11.62</v>
      </c>
      <c r="N8259" s="0" t="s">
        <v>2111</v>
      </c>
      <c r="O8259" s="0" t="s">
        <v>2111</v>
      </c>
    </row>
    <row r="8260" customFormat="false" ht="13.9" hidden="false" customHeight="true" outlineLevel="0" collapsed="false">
      <c r="A8260" s="134" t="s">
        <v>1630</v>
      </c>
      <c r="B8260" s="134"/>
      <c r="C8260" s="134"/>
      <c r="D8260" s="134"/>
      <c r="E8260" s="134"/>
      <c r="F8260" s="134"/>
      <c r="G8260" s="134"/>
      <c r="H8260" s="134"/>
      <c r="I8260" s="134"/>
      <c r="J8260" s="134"/>
      <c r="L8260" s="108" t="n">
        <f aca="false">TRUNC(N8260-N8260*$O$2,2)</f>
        <v>0</v>
      </c>
      <c r="M8260" s="108" t="n">
        <f aca="false">TRUNC(O8260-O8260*$O$2,2)</f>
        <v>0</v>
      </c>
      <c r="N8260" s="0" t="n">
        <v>0</v>
      </c>
      <c r="O8260" s="0" t="n">
        <v>0</v>
      </c>
    </row>
    <row r="8261" customFormat="false" ht="15" hidden="false" customHeight="false" outlineLevel="0" collapsed="false">
      <c r="A8261" s="98"/>
      <c r="B8261" s="99" t="s">
        <v>8</v>
      </c>
      <c r="C8261" s="98" t="s">
        <v>9</v>
      </c>
      <c r="D8261" s="98" t="s">
        <v>10</v>
      </c>
      <c r="E8261" s="100" t="s">
        <v>1565</v>
      </c>
      <c r="F8261" s="100"/>
      <c r="G8261" s="101" t="s">
        <v>11</v>
      </c>
      <c r="H8261" s="99" t="s">
        <v>12</v>
      </c>
      <c r="I8261" s="99" t="s">
        <v>13</v>
      </c>
      <c r="J8261" s="99" t="s">
        <v>15</v>
      </c>
      <c r="L8261" s="108"/>
      <c r="M8261" s="108"/>
    </row>
    <row r="8262" customFormat="false" ht="12.75" hidden="false" customHeight="false" outlineLevel="0" collapsed="false">
      <c r="A8262" s="122" t="s">
        <v>1578</v>
      </c>
      <c r="B8262" s="123" t="n">
        <v>3171</v>
      </c>
      <c r="C8262" s="122" t="s">
        <v>50</v>
      </c>
      <c r="D8262" s="122" t="s">
        <v>3971</v>
      </c>
      <c r="E8262" s="124" t="s">
        <v>1581</v>
      </c>
      <c r="F8262" s="124"/>
      <c r="G8262" s="125" t="s">
        <v>117</v>
      </c>
      <c r="H8262" s="126" t="n">
        <v>1</v>
      </c>
      <c r="I8262" s="127" t="n">
        <f aca="false">L8262</f>
        <v>11.62</v>
      </c>
      <c r="J8262" s="127" t="n">
        <f aca="false">M8262</f>
        <v>11.62</v>
      </c>
      <c r="L8262" s="108" t="n">
        <f aca="false">TRUNC(N8262-N8262*$O$2,2)</f>
        <v>11.62</v>
      </c>
      <c r="M8262" s="108" t="n">
        <f aca="false">TRUNC(O8262-O8262*$O$2,2)</f>
        <v>11.62</v>
      </c>
      <c r="N8262" s="0" t="s">
        <v>2111</v>
      </c>
      <c r="O8262" s="0" t="s">
        <v>2111</v>
      </c>
    </row>
    <row r="8263" customFormat="false" ht="12.75" hidden="false" customHeight="false" outlineLevel="0" collapsed="false">
      <c r="A8263" s="115"/>
      <c r="B8263" s="115"/>
      <c r="C8263" s="115"/>
      <c r="D8263" s="115"/>
      <c r="E8263" s="115"/>
      <c r="F8263" s="116"/>
      <c r="G8263" s="115"/>
      <c r="H8263" s="116"/>
      <c r="I8263" s="115"/>
      <c r="J8263" s="116"/>
      <c r="L8263" s="108"/>
      <c r="M8263" s="108" t="n">
        <f aca="false">TRUNC(O8263-O8263*$O$2,2)</f>
        <v>0</v>
      </c>
      <c r="N8263" s="0" t="s">
        <v>1574</v>
      </c>
      <c r="O8263" s="0" t="n">
        <v>0</v>
      </c>
    </row>
    <row r="8264" customFormat="false" ht="12.75" hidden="false" customHeight="false" outlineLevel="0" collapsed="false">
      <c r="A8264" s="115"/>
      <c r="B8264" s="115"/>
      <c r="C8264" s="115"/>
      <c r="D8264" s="115"/>
      <c r="E8264" s="115"/>
      <c r="F8264" s="116"/>
      <c r="G8264" s="115"/>
      <c r="H8264" s="117" t="s">
        <v>1575</v>
      </c>
      <c r="I8264" s="117"/>
      <c r="J8264" s="118" t="n">
        <f aca="false">M8264</f>
        <v>14.23</v>
      </c>
      <c r="L8264" s="108" t="n">
        <f aca="false">TRUNC(N8264-N8264*$O$2,2)</f>
        <v>0</v>
      </c>
      <c r="M8264" s="108" t="n">
        <f aca="false">TRUNC(O8264-O8264*$O$2,2)</f>
        <v>14.23</v>
      </c>
      <c r="N8264" s="0" t="n">
        <v>0</v>
      </c>
      <c r="O8264" s="0" t="n">
        <v>18.24</v>
      </c>
    </row>
    <row r="8265" customFormat="false" ht="13.5" hidden="false" customHeight="false" outlineLevel="0" collapsed="false">
      <c r="A8265" s="30"/>
      <c r="B8265" s="30"/>
      <c r="C8265" s="30"/>
      <c r="D8265" s="30"/>
      <c r="E8265" s="30"/>
      <c r="F8265" s="30"/>
      <c r="G8265" s="30"/>
      <c r="H8265" s="119"/>
      <c r="I8265" s="30"/>
      <c r="J8265" s="120"/>
      <c r="L8265" s="108"/>
      <c r="M8265" s="108" t="n">
        <f aca="false">TRUNC(O8265-O8265*$O$2,2)</f>
        <v>180.79</v>
      </c>
      <c r="N8265" s="0" t="s">
        <v>1576</v>
      </c>
      <c r="O8265" s="0" t="n">
        <v>231.64</v>
      </c>
    </row>
    <row r="8266" customFormat="false" ht="13.5" hidden="false" customHeight="false" outlineLevel="0" collapsed="false">
      <c r="A8266" s="121"/>
      <c r="B8266" s="121"/>
      <c r="C8266" s="121"/>
      <c r="D8266" s="121"/>
      <c r="E8266" s="121"/>
      <c r="F8266" s="121"/>
      <c r="G8266" s="121"/>
      <c r="H8266" s="121"/>
      <c r="I8266" s="121"/>
      <c r="J8266" s="121"/>
      <c r="L8266" s="108" t="n">
        <f aca="false">TRUNC(N8266-N8266*$O$2,2)</f>
        <v>0</v>
      </c>
      <c r="M8266" s="108" t="n">
        <f aca="false">TRUNC(O8266-O8266*$O$2,2)</f>
        <v>0</v>
      </c>
      <c r="N8266" s="0" t="n">
        <v>0</v>
      </c>
      <c r="O8266" s="0" t="n">
        <v>0</v>
      </c>
    </row>
    <row r="8267" customFormat="false" ht="15" hidden="false" customHeight="false" outlineLevel="0" collapsed="false">
      <c r="A8267" s="98" t="s">
        <v>1251</v>
      </c>
      <c r="B8267" s="99" t="s">
        <v>8</v>
      </c>
      <c r="C8267" s="98" t="s">
        <v>9</v>
      </c>
      <c r="D8267" s="98" t="s">
        <v>10</v>
      </c>
      <c r="E8267" s="100" t="s">
        <v>1565</v>
      </c>
      <c r="F8267" s="100"/>
      <c r="G8267" s="101" t="s">
        <v>11</v>
      </c>
      <c r="H8267" s="99" t="s">
        <v>12</v>
      </c>
      <c r="I8267" s="99" t="s">
        <v>13</v>
      </c>
      <c r="J8267" s="99" t="s">
        <v>15</v>
      </c>
      <c r="L8267" s="108"/>
      <c r="M8267" s="108"/>
    </row>
    <row r="8268" customFormat="false" ht="26.45" hidden="false" customHeight="true" outlineLevel="0" collapsed="false">
      <c r="A8268" s="102" t="s">
        <v>1566</v>
      </c>
      <c r="B8268" s="103" t="s">
        <v>1252</v>
      </c>
      <c r="C8268" s="102" t="s">
        <v>50</v>
      </c>
      <c r="D8268" s="102" t="s">
        <v>1253</v>
      </c>
      <c r="E8268" s="104" t="s">
        <v>3972</v>
      </c>
      <c r="F8268" s="104"/>
      <c r="G8268" s="105" t="s">
        <v>366</v>
      </c>
      <c r="H8268" s="106" t="n">
        <v>1</v>
      </c>
      <c r="I8268" s="107" t="n">
        <f aca="false">L8268</f>
        <v>5.34</v>
      </c>
      <c r="J8268" s="107" t="n">
        <f aca="false">M8268</f>
        <v>5.34</v>
      </c>
      <c r="L8268" s="108" t="n">
        <f aca="false">TRUNC(N8268-N8268*$O$2,2)</f>
        <v>5.34</v>
      </c>
      <c r="M8268" s="108" t="n">
        <f aca="false">TRUNC(O8268-O8268*$O$2,2)</f>
        <v>5.34</v>
      </c>
      <c r="N8268" s="0" t="n">
        <v>6.85</v>
      </c>
      <c r="O8268" s="0" t="n">
        <v>6.85</v>
      </c>
    </row>
    <row r="8269" customFormat="false" ht="15" hidden="false" customHeight="false" outlineLevel="0" collapsed="false">
      <c r="A8269" s="98"/>
      <c r="B8269" s="99" t="s">
        <v>8</v>
      </c>
      <c r="C8269" s="98" t="s">
        <v>9</v>
      </c>
      <c r="D8269" s="98" t="s">
        <v>10</v>
      </c>
      <c r="E8269" s="100" t="s">
        <v>1565</v>
      </c>
      <c r="F8269" s="100"/>
      <c r="G8269" s="101" t="s">
        <v>11</v>
      </c>
      <c r="H8269" s="99" t="s">
        <v>12</v>
      </c>
      <c r="I8269" s="99" t="s">
        <v>13</v>
      </c>
      <c r="J8269" s="99" t="s">
        <v>15</v>
      </c>
      <c r="L8269" s="108"/>
      <c r="M8269" s="108"/>
    </row>
    <row r="8270" customFormat="false" ht="25.5" hidden="false" customHeight="false" outlineLevel="0" collapsed="false">
      <c r="A8270" s="122" t="s">
        <v>1578</v>
      </c>
      <c r="B8270" s="123" t="n">
        <v>8147</v>
      </c>
      <c r="C8270" s="122" t="s">
        <v>50</v>
      </c>
      <c r="D8270" s="122" t="s">
        <v>3973</v>
      </c>
      <c r="E8270" s="124" t="s">
        <v>1642</v>
      </c>
      <c r="F8270" s="124"/>
      <c r="G8270" s="125" t="s">
        <v>366</v>
      </c>
      <c r="H8270" s="126" t="n">
        <v>1.01</v>
      </c>
      <c r="I8270" s="127" t="n">
        <f aca="false">L8270</f>
        <v>1.89</v>
      </c>
      <c r="J8270" s="127" t="n">
        <f aca="false">M8270</f>
        <v>1.91</v>
      </c>
      <c r="L8270" s="108" t="n">
        <f aca="false">TRUNC(N8270-N8270*$O$2,2)</f>
        <v>1.89</v>
      </c>
      <c r="M8270" s="108" t="n">
        <f aca="false">TRUNC(O8270-O8270*$O$2,2)</f>
        <v>1.91</v>
      </c>
      <c r="N8270" s="0" t="s">
        <v>3974</v>
      </c>
      <c r="O8270" s="0" t="s">
        <v>3390</v>
      </c>
    </row>
    <row r="8271" customFormat="false" ht="25.5" hidden="false" customHeight="false" outlineLevel="0" collapsed="false">
      <c r="A8271" s="122" t="s">
        <v>1578</v>
      </c>
      <c r="B8271" s="123" t="s">
        <v>3975</v>
      </c>
      <c r="C8271" s="122" t="s">
        <v>50</v>
      </c>
      <c r="D8271" s="122" t="s">
        <v>3976</v>
      </c>
      <c r="E8271" s="124" t="s">
        <v>1609</v>
      </c>
      <c r="F8271" s="124"/>
      <c r="G8271" s="125" t="s">
        <v>1610</v>
      </c>
      <c r="H8271" s="126" t="n">
        <v>0.3</v>
      </c>
      <c r="I8271" s="127" t="n">
        <f aca="false">L8271</f>
        <v>11.46</v>
      </c>
      <c r="J8271" s="127" t="n">
        <f aca="false">M8271</f>
        <v>3.43</v>
      </c>
      <c r="L8271" s="108" t="n">
        <f aca="false">TRUNC(N8271-N8271*$O$2,2)</f>
        <v>11.46</v>
      </c>
      <c r="M8271" s="108" t="n">
        <f aca="false">TRUNC(O8271-O8271*$O$2,2)</f>
        <v>3.43</v>
      </c>
      <c r="N8271" s="0" t="s">
        <v>3977</v>
      </c>
      <c r="O8271" s="0" t="s">
        <v>1759</v>
      </c>
    </row>
    <row r="8272" customFormat="false" ht="13.9" hidden="false" customHeight="true" outlineLevel="0" collapsed="false">
      <c r="A8272" s="134" t="s">
        <v>1630</v>
      </c>
      <c r="B8272" s="134"/>
      <c r="C8272" s="134"/>
      <c r="D8272" s="134"/>
      <c r="E8272" s="134"/>
      <c r="F8272" s="134"/>
      <c r="G8272" s="134"/>
      <c r="H8272" s="134"/>
      <c r="I8272" s="134"/>
      <c r="J8272" s="134"/>
      <c r="L8272" s="108" t="n">
        <f aca="false">TRUNC(N8272-N8272*$O$2,2)</f>
        <v>0</v>
      </c>
      <c r="M8272" s="108" t="n">
        <f aca="false">TRUNC(O8272-O8272*$O$2,2)</f>
        <v>0</v>
      </c>
      <c r="N8272" s="0" t="n">
        <v>0</v>
      </c>
      <c r="O8272" s="0" t="n">
        <v>0</v>
      </c>
    </row>
    <row r="8273" customFormat="false" ht="15" hidden="false" customHeight="false" outlineLevel="0" collapsed="false">
      <c r="A8273" s="98"/>
      <c r="B8273" s="99" t="s">
        <v>8</v>
      </c>
      <c r="C8273" s="98" t="s">
        <v>9</v>
      </c>
      <c r="D8273" s="98" t="s">
        <v>10</v>
      </c>
      <c r="E8273" s="100" t="s">
        <v>1565</v>
      </c>
      <c r="F8273" s="100"/>
      <c r="G8273" s="101" t="s">
        <v>11</v>
      </c>
      <c r="H8273" s="99" t="s">
        <v>12</v>
      </c>
      <c r="I8273" s="99" t="s">
        <v>13</v>
      </c>
      <c r="J8273" s="99" t="s">
        <v>15</v>
      </c>
      <c r="L8273" s="108"/>
      <c r="M8273" s="108"/>
    </row>
    <row r="8274" customFormat="false" ht="25.5" hidden="false" customHeight="false" outlineLevel="0" collapsed="false">
      <c r="A8274" s="122" t="s">
        <v>1578</v>
      </c>
      <c r="B8274" s="123" t="s">
        <v>3975</v>
      </c>
      <c r="C8274" s="122" t="s">
        <v>50</v>
      </c>
      <c r="D8274" s="122" t="s">
        <v>3976</v>
      </c>
      <c r="E8274" s="124" t="s">
        <v>1609</v>
      </c>
      <c r="F8274" s="124"/>
      <c r="G8274" s="125" t="s">
        <v>1610</v>
      </c>
      <c r="H8274" s="126" t="n">
        <v>0.3</v>
      </c>
      <c r="I8274" s="127" t="n">
        <f aca="false">L8274</f>
        <v>11.46</v>
      </c>
      <c r="J8274" s="127" t="n">
        <f aca="false">M8274</f>
        <v>3.43</v>
      </c>
      <c r="L8274" s="108" t="n">
        <f aca="false">TRUNC(N8274-N8274*$O$2,2)</f>
        <v>11.46</v>
      </c>
      <c r="M8274" s="108" t="n">
        <f aca="false">TRUNC(O8274-O8274*$O$2,2)</f>
        <v>3.43</v>
      </c>
      <c r="N8274" s="0" t="s">
        <v>3977</v>
      </c>
      <c r="O8274" s="0" t="s">
        <v>1759</v>
      </c>
    </row>
    <row r="8275" customFormat="false" ht="25.5" hidden="false" customHeight="false" outlineLevel="0" collapsed="false">
      <c r="A8275" s="122" t="s">
        <v>1578</v>
      </c>
      <c r="B8275" s="123" t="n">
        <v>8147</v>
      </c>
      <c r="C8275" s="122" t="s">
        <v>50</v>
      </c>
      <c r="D8275" s="122" t="s">
        <v>3973</v>
      </c>
      <c r="E8275" s="124" t="s">
        <v>1642</v>
      </c>
      <c r="F8275" s="124"/>
      <c r="G8275" s="125" t="s">
        <v>366</v>
      </c>
      <c r="H8275" s="126" t="n">
        <v>1.01</v>
      </c>
      <c r="I8275" s="127" t="n">
        <f aca="false">L8275</f>
        <v>1.89</v>
      </c>
      <c r="J8275" s="127" t="n">
        <f aca="false">M8275</f>
        <v>1.91</v>
      </c>
      <c r="L8275" s="108" t="n">
        <f aca="false">TRUNC(N8275-N8275*$O$2,2)</f>
        <v>1.89</v>
      </c>
      <c r="M8275" s="108" t="n">
        <f aca="false">TRUNC(O8275-O8275*$O$2,2)</f>
        <v>1.91</v>
      </c>
      <c r="N8275" s="0" t="s">
        <v>3974</v>
      </c>
      <c r="O8275" s="0" t="s">
        <v>3390</v>
      </c>
    </row>
    <row r="8276" customFormat="false" ht="12.75" hidden="false" customHeight="false" outlineLevel="0" collapsed="false">
      <c r="A8276" s="115"/>
      <c r="B8276" s="115"/>
      <c r="C8276" s="115"/>
      <c r="D8276" s="115"/>
      <c r="E8276" s="115"/>
      <c r="F8276" s="116"/>
      <c r="G8276" s="115"/>
      <c r="H8276" s="116"/>
      <c r="I8276" s="115"/>
      <c r="J8276" s="116"/>
      <c r="L8276" s="108"/>
      <c r="M8276" s="108" t="n">
        <f aca="false">TRUNC(O8276-O8276*$O$2,2)</f>
        <v>3.43</v>
      </c>
      <c r="N8276" s="0" t="s">
        <v>1574</v>
      </c>
      <c r="O8276" s="0" t="n">
        <v>4.4</v>
      </c>
    </row>
    <row r="8277" customFormat="false" ht="12.75" hidden="false" customHeight="false" outlineLevel="0" collapsed="false">
      <c r="A8277" s="115"/>
      <c r="B8277" s="115"/>
      <c r="C8277" s="115"/>
      <c r="D8277" s="115"/>
      <c r="E8277" s="115"/>
      <c r="F8277" s="116"/>
      <c r="G8277" s="115"/>
      <c r="H8277" s="117" t="s">
        <v>1575</v>
      </c>
      <c r="I8277" s="117"/>
      <c r="J8277" s="118" t="n">
        <f aca="false">M8277</f>
        <v>6.54</v>
      </c>
      <c r="L8277" s="108" t="n">
        <f aca="false">TRUNC(N8277-N8277*$O$2,2)</f>
        <v>0</v>
      </c>
      <c r="M8277" s="108" t="n">
        <f aca="false">TRUNC(O8277-O8277*$O$2,2)</f>
        <v>6.54</v>
      </c>
      <c r="N8277" s="0" t="n">
        <v>0</v>
      </c>
      <c r="O8277" s="0" t="n">
        <v>8.38</v>
      </c>
    </row>
    <row r="8278" customFormat="false" ht="13.5" hidden="false" customHeight="false" outlineLevel="0" collapsed="false">
      <c r="A8278" s="30"/>
      <c r="B8278" s="30"/>
      <c r="C8278" s="30"/>
      <c r="D8278" s="30"/>
      <c r="E8278" s="30"/>
      <c r="F8278" s="30"/>
      <c r="G8278" s="30"/>
      <c r="H8278" s="119"/>
      <c r="I8278" s="30"/>
      <c r="J8278" s="120"/>
      <c r="L8278" s="108"/>
      <c r="M8278" s="108" t="n">
        <f aca="false">TRUNC(O8278-O8278*$O$2,2)</f>
        <v>1161.6</v>
      </c>
      <c r="N8278" s="0" t="s">
        <v>1576</v>
      </c>
      <c r="O8278" s="0" t="n">
        <v>1488.28</v>
      </c>
    </row>
    <row r="8279" customFormat="false" ht="13.5" hidden="false" customHeight="false" outlineLevel="0" collapsed="false">
      <c r="A8279" s="121"/>
      <c r="B8279" s="121"/>
      <c r="C8279" s="121"/>
      <c r="D8279" s="121"/>
      <c r="E8279" s="121"/>
      <c r="F8279" s="121"/>
      <c r="G8279" s="121"/>
      <c r="H8279" s="121"/>
      <c r="I8279" s="121"/>
      <c r="J8279" s="121"/>
      <c r="L8279" s="108" t="n">
        <f aca="false">TRUNC(N8279-N8279*$O$2,2)</f>
        <v>0</v>
      </c>
      <c r="M8279" s="108" t="n">
        <f aca="false">TRUNC(O8279-O8279*$O$2,2)</f>
        <v>0</v>
      </c>
      <c r="N8279" s="0" t="n">
        <v>0</v>
      </c>
      <c r="O8279" s="0" t="n">
        <v>0</v>
      </c>
    </row>
    <row r="8280" customFormat="false" ht="15" hidden="false" customHeight="false" outlineLevel="0" collapsed="false">
      <c r="A8280" s="98" t="s">
        <v>1254</v>
      </c>
      <c r="B8280" s="99" t="s">
        <v>8</v>
      </c>
      <c r="C8280" s="98" t="s">
        <v>9</v>
      </c>
      <c r="D8280" s="98" t="s">
        <v>10</v>
      </c>
      <c r="E8280" s="100" t="s">
        <v>1565</v>
      </c>
      <c r="F8280" s="100"/>
      <c r="G8280" s="101" t="s">
        <v>11</v>
      </c>
      <c r="H8280" s="99" t="s">
        <v>12</v>
      </c>
      <c r="I8280" s="99" t="s">
        <v>13</v>
      </c>
      <c r="J8280" s="99" t="s">
        <v>15</v>
      </c>
      <c r="L8280" s="108"/>
      <c r="M8280" s="108"/>
    </row>
    <row r="8281" customFormat="false" ht="26.45" hidden="false" customHeight="true" outlineLevel="0" collapsed="false">
      <c r="A8281" s="102" t="s">
        <v>1566</v>
      </c>
      <c r="B8281" s="103" t="s">
        <v>1255</v>
      </c>
      <c r="C8281" s="102" t="s">
        <v>50</v>
      </c>
      <c r="D8281" s="102" t="s">
        <v>1256</v>
      </c>
      <c r="E8281" s="104" t="s">
        <v>3972</v>
      </c>
      <c r="F8281" s="104"/>
      <c r="G8281" s="105" t="s">
        <v>366</v>
      </c>
      <c r="H8281" s="106" t="n">
        <v>1</v>
      </c>
      <c r="I8281" s="107" t="n">
        <f aca="false">L8281</f>
        <v>4.94</v>
      </c>
      <c r="J8281" s="107" t="n">
        <f aca="false">M8281</f>
        <v>4.94</v>
      </c>
      <c r="L8281" s="108" t="n">
        <f aca="false">TRUNC(N8281-N8281*$O$2,2)</f>
        <v>4.94</v>
      </c>
      <c r="M8281" s="108" t="n">
        <f aca="false">TRUNC(O8281-O8281*$O$2,2)</f>
        <v>4.94</v>
      </c>
      <c r="N8281" s="0" t="n">
        <v>6.33</v>
      </c>
      <c r="O8281" s="0" t="n">
        <v>6.33</v>
      </c>
    </row>
    <row r="8282" customFormat="false" ht="15" hidden="false" customHeight="false" outlineLevel="0" collapsed="false">
      <c r="A8282" s="98"/>
      <c r="B8282" s="99" t="s">
        <v>8</v>
      </c>
      <c r="C8282" s="98" t="s">
        <v>9</v>
      </c>
      <c r="D8282" s="98" t="s">
        <v>10</v>
      </c>
      <c r="E8282" s="100" t="s">
        <v>1565</v>
      </c>
      <c r="F8282" s="100"/>
      <c r="G8282" s="101" t="s">
        <v>11</v>
      </c>
      <c r="H8282" s="99" t="s">
        <v>12</v>
      </c>
      <c r="I8282" s="99" t="s">
        <v>13</v>
      </c>
      <c r="J8282" s="99" t="s">
        <v>15</v>
      </c>
      <c r="L8282" s="108"/>
      <c r="M8282" s="108"/>
    </row>
    <row r="8283" customFormat="false" ht="25.5" hidden="false" customHeight="false" outlineLevel="0" collapsed="false">
      <c r="A8283" s="122" t="s">
        <v>1578</v>
      </c>
      <c r="B8283" s="123" t="n">
        <v>8145</v>
      </c>
      <c r="C8283" s="122" t="s">
        <v>50</v>
      </c>
      <c r="D8283" s="122" t="s">
        <v>3978</v>
      </c>
      <c r="E8283" s="124" t="s">
        <v>1642</v>
      </c>
      <c r="F8283" s="124"/>
      <c r="G8283" s="125" t="s">
        <v>366</v>
      </c>
      <c r="H8283" s="126" t="n">
        <v>1.01</v>
      </c>
      <c r="I8283" s="127" t="n">
        <f aca="false">L8283</f>
        <v>1.49</v>
      </c>
      <c r="J8283" s="127" t="n">
        <f aca="false">M8283</f>
        <v>1.5</v>
      </c>
      <c r="L8283" s="108" t="n">
        <f aca="false">TRUNC(N8283-N8283*$O$2,2)</f>
        <v>1.49</v>
      </c>
      <c r="M8283" s="108" t="n">
        <f aca="false">TRUNC(O8283-O8283*$O$2,2)</f>
        <v>1.5</v>
      </c>
      <c r="N8283" s="0" t="s">
        <v>2388</v>
      </c>
      <c r="O8283" s="0" t="s">
        <v>3979</v>
      </c>
    </row>
    <row r="8284" customFormat="false" ht="25.5" hidden="false" customHeight="false" outlineLevel="0" collapsed="false">
      <c r="A8284" s="122" t="s">
        <v>1578</v>
      </c>
      <c r="B8284" s="123" t="s">
        <v>3975</v>
      </c>
      <c r="C8284" s="122" t="s">
        <v>50</v>
      </c>
      <c r="D8284" s="122" t="s">
        <v>3976</v>
      </c>
      <c r="E8284" s="124" t="s">
        <v>1609</v>
      </c>
      <c r="F8284" s="124"/>
      <c r="G8284" s="125" t="s">
        <v>1610</v>
      </c>
      <c r="H8284" s="126" t="n">
        <v>0.3</v>
      </c>
      <c r="I8284" s="127" t="n">
        <f aca="false">L8284</f>
        <v>11.46</v>
      </c>
      <c r="J8284" s="127" t="n">
        <f aca="false">M8284</f>
        <v>3.43</v>
      </c>
      <c r="L8284" s="108" t="n">
        <f aca="false">TRUNC(N8284-N8284*$O$2,2)</f>
        <v>11.46</v>
      </c>
      <c r="M8284" s="108" t="n">
        <f aca="false">TRUNC(O8284-O8284*$O$2,2)</f>
        <v>3.43</v>
      </c>
      <c r="N8284" s="0" t="s">
        <v>3977</v>
      </c>
      <c r="O8284" s="0" t="s">
        <v>1759</v>
      </c>
    </row>
    <row r="8285" customFormat="false" ht="13.9" hidden="false" customHeight="true" outlineLevel="0" collapsed="false">
      <c r="A8285" s="134" t="s">
        <v>1630</v>
      </c>
      <c r="B8285" s="134"/>
      <c r="C8285" s="134"/>
      <c r="D8285" s="134"/>
      <c r="E8285" s="134"/>
      <c r="F8285" s="134"/>
      <c r="G8285" s="134"/>
      <c r="H8285" s="134"/>
      <c r="I8285" s="134"/>
      <c r="J8285" s="134"/>
      <c r="L8285" s="108" t="n">
        <f aca="false">TRUNC(N8285-N8285*$O$2,2)</f>
        <v>0</v>
      </c>
      <c r="M8285" s="108" t="n">
        <f aca="false">TRUNC(O8285-O8285*$O$2,2)</f>
        <v>0</v>
      </c>
      <c r="N8285" s="0" t="n">
        <v>0</v>
      </c>
      <c r="O8285" s="0" t="n">
        <v>0</v>
      </c>
    </row>
    <row r="8286" customFormat="false" ht="15" hidden="false" customHeight="false" outlineLevel="0" collapsed="false">
      <c r="A8286" s="98"/>
      <c r="B8286" s="99" t="s">
        <v>8</v>
      </c>
      <c r="C8286" s="98" t="s">
        <v>9</v>
      </c>
      <c r="D8286" s="98" t="s">
        <v>10</v>
      </c>
      <c r="E8286" s="100" t="s">
        <v>1565</v>
      </c>
      <c r="F8286" s="100"/>
      <c r="G8286" s="101" t="s">
        <v>11</v>
      </c>
      <c r="H8286" s="99" t="s">
        <v>12</v>
      </c>
      <c r="I8286" s="99" t="s">
        <v>13</v>
      </c>
      <c r="J8286" s="99" t="s">
        <v>15</v>
      </c>
      <c r="L8286" s="108"/>
      <c r="M8286" s="108"/>
    </row>
    <row r="8287" customFormat="false" ht="25.5" hidden="false" customHeight="false" outlineLevel="0" collapsed="false">
      <c r="A8287" s="122" t="s">
        <v>1578</v>
      </c>
      <c r="B8287" s="123" t="n">
        <v>8145</v>
      </c>
      <c r="C8287" s="122" t="s">
        <v>50</v>
      </c>
      <c r="D8287" s="122" t="s">
        <v>3978</v>
      </c>
      <c r="E8287" s="124" t="s">
        <v>1642</v>
      </c>
      <c r="F8287" s="124"/>
      <c r="G8287" s="125" t="s">
        <v>366</v>
      </c>
      <c r="H8287" s="126" t="n">
        <v>1.01</v>
      </c>
      <c r="I8287" s="127" t="n">
        <f aca="false">L8287</f>
        <v>1.49</v>
      </c>
      <c r="J8287" s="127" t="n">
        <f aca="false">M8287</f>
        <v>1.5</v>
      </c>
      <c r="L8287" s="108" t="n">
        <f aca="false">TRUNC(N8287-N8287*$O$2,2)</f>
        <v>1.49</v>
      </c>
      <c r="M8287" s="108" t="n">
        <f aca="false">TRUNC(O8287-O8287*$O$2,2)</f>
        <v>1.5</v>
      </c>
      <c r="N8287" s="0" t="s">
        <v>2388</v>
      </c>
      <c r="O8287" s="0" t="s">
        <v>3979</v>
      </c>
    </row>
    <row r="8288" customFormat="false" ht="25.5" hidden="false" customHeight="false" outlineLevel="0" collapsed="false">
      <c r="A8288" s="122" t="s">
        <v>1578</v>
      </c>
      <c r="B8288" s="123" t="s">
        <v>3975</v>
      </c>
      <c r="C8288" s="122" t="s">
        <v>50</v>
      </c>
      <c r="D8288" s="122" t="s">
        <v>3976</v>
      </c>
      <c r="E8288" s="124" t="s">
        <v>1609</v>
      </c>
      <c r="F8288" s="124"/>
      <c r="G8288" s="125" t="s">
        <v>1610</v>
      </c>
      <c r="H8288" s="126" t="n">
        <v>0.3</v>
      </c>
      <c r="I8288" s="127" t="n">
        <f aca="false">L8288</f>
        <v>11.46</v>
      </c>
      <c r="J8288" s="127" t="n">
        <f aca="false">M8288</f>
        <v>3.43</v>
      </c>
      <c r="L8288" s="108" t="n">
        <f aca="false">TRUNC(N8288-N8288*$O$2,2)</f>
        <v>11.46</v>
      </c>
      <c r="M8288" s="108" t="n">
        <f aca="false">TRUNC(O8288-O8288*$O$2,2)</f>
        <v>3.43</v>
      </c>
      <c r="N8288" s="0" t="s">
        <v>3977</v>
      </c>
      <c r="O8288" s="0" t="s">
        <v>1759</v>
      </c>
    </row>
    <row r="8289" customFormat="false" ht="12.75" hidden="false" customHeight="false" outlineLevel="0" collapsed="false">
      <c r="A8289" s="115"/>
      <c r="B8289" s="115"/>
      <c r="C8289" s="115"/>
      <c r="D8289" s="115"/>
      <c r="E8289" s="115"/>
      <c r="F8289" s="116"/>
      <c r="G8289" s="115"/>
      <c r="H8289" s="116"/>
      <c r="I8289" s="115"/>
      <c r="J8289" s="116"/>
      <c r="L8289" s="108"/>
      <c r="M8289" s="108" t="n">
        <f aca="false">TRUNC(O8289-O8289*$O$2,2)</f>
        <v>3.43</v>
      </c>
      <c r="N8289" s="0" t="s">
        <v>1574</v>
      </c>
      <c r="O8289" s="0" t="n">
        <v>4.4</v>
      </c>
    </row>
    <row r="8290" customFormat="false" ht="12.75" hidden="false" customHeight="false" outlineLevel="0" collapsed="false">
      <c r="A8290" s="115"/>
      <c r="B8290" s="115"/>
      <c r="C8290" s="115"/>
      <c r="D8290" s="115"/>
      <c r="E8290" s="115"/>
      <c r="F8290" s="116"/>
      <c r="G8290" s="115"/>
      <c r="H8290" s="117" t="s">
        <v>1575</v>
      </c>
      <c r="I8290" s="117"/>
      <c r="J8290" s="118" t="n">
        <f aca="false">M8290</f>
        <v>6.04</v>
      </c>
      <c r="L8290" s="108" t="n">
        <f aca="false">TRUNC(N8290-N8290*$O$2,2)</f>
        <v>0</v>
      </c>
      <c r="M8290" s="108" t="n">
        <f aca="false">TRUNC(O8290-O8290*$O$2,2)</f>
        <v>6.04</v>
      </c>
      <c r="N8290" s="0" t="n">
        <v>0</v>
      </c>
      <c r="O8290" s="0" t="n">
        <v>7.75</v>
      </c>
    </row>
    <row r="8291" customFormat="false" ht="13.5" hidden="false" customHeight="false" outlineLevel="0" collapsed="false">
      <c r="A8291" s="30"/>
      <c r="B8291" s="30"/>
      <c r="C8291" s="30"/>
      <c r="D8291" s="30"/>
      <c r="E8291" s="30"/>
      <c r="F8291" s="30"/>
      <c r="G8291" s="30"/>
      <c r="H8291" s="119"/>
      <c r="I8291" s="30"/>
      <c r="J8291" s="120"/>
      <c r="L8291" s="108"/>
      <c r="M8291" s="108" t="n">
        <f aca="false">TRUNC(O8291-O8291*$O$2,2)</f>
        <v>1074.28</v>
      </c>
      <c r="N8291" s="0" t="s">
        <v>1576</v>
      </c>
      <c r="O8291" s="0" t="n">
        <v>1376.4</v>
      </c>
    </row>
    <row r="8292" customFormat="false" ht="13.5" hidden="false" customHeight="false" outlineLevel="0" collapsed="false">
      <c r="A8292" s="121"/>
      <c r="B8292" s="121"/>
      <c r="C8292" s="121"/>
      <c r="D8292" s="121"/>
      <c r="E8292" s="121"/>
      <c r="F8292" s="121"/>
      <c r="G8292" s="121"/>
      <c r="H8292" s="121"/>
      <c r="I8292" s="121"/>
      <c r="J8292" s="121"/>
      <c r="L8292" s="108" t="n">
        <f aca="false">TRUNC(N8292-N8292*$O$2,2)</f>
        <v>0</v>
      </c>
      <c r="M8292" s="108" t="n">
        <f aca="false">TRUNC(O8292-O8292*$O$2,2)</f>
        <v>0</v>
      </c>
      <c r="N8292" s="0" t="n">
        <v>0</v>
      </c>
      <c r="O8292" s="0" t="n">
        <v>0</v>
      </c>
    </row>
    <row r="8293" customFormat="false" ht="15" hidden="false" customHeight="false" outlineLevel="0" collapsed="false">
      <c r="A8293" s="98" t="s">
        <v>1257</v>
      </c>
      <c r="B8293" s="99" t="s">
        <v>8</v>
      </c>
      <c r="C8293" s="98" t="s">
        <v>9</v>
      </c>
      <c r="D8293" s="98" t="s">
        <v>10</v>
      </c>
      <c r="E8293" s="100" t="s">
        <v>1565</v>
      </c>
      <c r="F8293" s="100"/>
      <c r="G8293" s="101" t="s">
        <v>11</v>
      </c>
      <c r="H8293" s="99" t="s">
        <v>12</v>
      </c>
      <c r="I8293" s="99" t="s">
        <v>13</v>
      </c>
      <c r="J8293" s="99" t="s">
        <v>15</v>
      </c>
      <c r="L8293" s="108"/>
      <c r="M8293" s="108"/>
    </row>
    <row r="8294" customFormat="false" ht="26.45" hidden="false" customHeight="true" outlineLevel="0" collapsed="false">
      <c r="A8294" s="102" t="s">
        <v>1566</v>
      </c>
      <c r="B8294" s="103" t="s">
        <v>1258</v>
      </c>
      <c r="C8294" s="102" t="s">
        <v>50</v>
      </c>
      <c r="D8294" s="102" t="s">
        <v>1259</v>
      </c>
      <c r="E8294" s="104" t="s">
        <v>3972</v>
      </c>
      <c r="F8294" s="104"/>
      <c r="G8294" s="105" t="s">
        <v>366</v>
      </c>
      <c r="H8294" s="106" t="n">
        <v>1</v>
      </c>
      <c r="I8294" s="107" t="n">
        <f aca="false">L8294</f>
        <v>5.9</v>
      </c>
      <c r="J8294" s="107" t="n">
        <f aca="false">M8294</f>
        <v>5.9</v>
      </c>
      <c r="L8294" s="108" t="n">
        <f aca="false">TRUNC(N8294-N8294*$O$2,2)</f>
        <v>5.9</v>
      </c>
      <c r="M8294" s="108" t="n">
        <f aca="false">TRUNC(O8294-O8294*$O$2,2)</f>
        <v>5.9</v>
      </c>
      <c r="N8294" s="0" t="n">
        <v>7.56</v>
      </c>
      <c r="O8294" s="0" t="n">
        <v>7.56</v>
      </c>
    </row>
    <row r="8295" customFormat="false" ht="15" hidden="false" customHeight="false" outlineLevel="0" collapsed="false">
      <c r="A8295" s="98"/>
      <c r="B8295" s="99" t="s">
        <v>8</v>
      </c>
      <c r="C8295" s="98" t="s">
        <v>9</v>
      </c>
      <c r="D8295" s="98" t="s">
        <v>10</v>
      </c>
      <c r="E8295" s="100" t="s">
        <v>1565</v>
      </c>
      <c r="F8295" s="100"/>
      <c r="G8295" s="101" t="s">
        <v>11</v>
      </c>
      <c r="H8295" s="99" t="s">
        <v>12</v>
      </c>
      <c r="I8295" s="99" t="s">
        <v>13</v>
      </c>
      <c r="J8295" s="99" t="s">
        <v>15</v>
      </c>
      <c r="L8295" s="108"/>
      <c r="M8295" s="108"/>
    </row>
    <row r="8296" customFormat="false" ht="25.5" hidden="false" customHeight="false" outlineLevel="0" collapsed="false">
      <c r="A8296" s="122" t="s">
        <v>1578</v>
      </c>
      <c r="B8296" s="123" t="n">
        <v>8535</v>
      </c>
      <c r="C8296" s="122" t="s">
        <v>50</v>
      </c>
      <c r="D8296" s="122" t="s">
        <v>3980</v>
      </c>
      <c r="E8296" s="124" t="s">
        <v>1642</v>
      </c>
      <c r="F8296" s="124"/>
      <c r="G8296" s="125" t="s">
        <v>366</v>
      </c>
      <c r="H8296" s="126" t="n">
        <v>1.01</v>
      </c>
      <c r="I8296" s="127" t="n">
        <f aca="false">L8296</f>
        <v>2.44</v>
      </c>
      <c r="J8296" s="127" t="n">
        <f aca="false">M8296</f>
        <v>2.46</v>
      </c>
      <c r="L8296" s="108" t="n">
        <f aca="false">TRUNC(N8296-N8296*$O$2,2)</f>
        <v>2.44</v>
      </c>
      <c r="M8296" s="108" t="n">
        <f aca="false">TRUNC(O8296-O8296*$O$2,2)</f>
        <v>2.46</v>
      </c>
      <c r="N8296" s="0" t="s">
        <v>3389</v>
      </c>
      <c r="O8296" s="0" t="s">
        <v>3981</v>
      </c>
    </row>
    <row r="8297" customFormat="false" ht="25.5" hidden="false" customHeight="false" outlineLevel="0" collapsed="false">
      <c r="A8297" s="122" t="s">
        <v>1578</v>
      </c>
      <c r="B8297" s="123" t="s">
        <v>3975</v>
      </c>
      <c r="C8297" s="122" t="s">
        <v>50</v>
      </c>
      <c r="D8297" s="122" t="s">
        <v>3976</v>
      </c>
      <c r="E8297" s="124" t="s">
        <v>1609</v>
      </c>
      <c r="F8297" s="124"/>
      <c r="G8297" s="125" t="s">
        <v>1610</v>
      </c>
      <c r="H8297" s="126" t="n">
        <v>0.3</v>
      </c>
      <c r="I8297" s="127" t="n">
        <f aca="false">L8297</f>
        <v>11.46</v>
      </c>
      <c r="J8297" s="127" t="n">
        <f aca="false">M8297</f>
        <v>3.43</v>
      </c>
      <c r="L8297" s="108" t="n">
        <f aca="false">TRUNC(N8297-N8297*$O$2,2)</f>
        <v>11.46</v>
      </c>
      <c r="M8297" s="108" t="n">
        <f aca="false">TRUNC(O8297-O8297*$O$2,2)</f>
        <v>3.43</v>
      </c>
      <c r="N8297" s="0" t="s">
        <v>3977</v>
      </c>
      <c r="O8297" s="0" t="s">
        <v>1759</v>
      </c>
    </row>
    <row r="8298" customFormat="false" ht="13.9" hidden="false" customHeight="true" outlineLevel="0" collapsed="false">
      <c r="A8298" s="134" t="s">
        <v>1630</v>
      </c>
      <c r="B8298" s="134"/>
      <c r="C8298" s="134"/>
      <c r="D8298" s="134"/>
      <c r="E8298" s="134"/>
      <c r="F8298" s="134"/>
      <c r="G8298" s="134"/>
      <c r="H8298" s="134"/>
      <c r="I8298" s="134"/>
      <c r="J8298" s="134"/>
      <c r="L8298" s="108" t="n">
        <f aca="false">TRUNC(N8298-N8298*$O$2,2)</f>
        <v>0</v>
      </c>
      <c r="M8298" s="108" t="n">
        <f aca="false">TRUNC(O8298-O8298*$O$2,2)</f>
        <v>0</v>
      </c>
      <c r="N8298" s="0" t="n">
        <v>0</v>
      </c>
      <c r="O8298" s="0" t="n">
        <v>0</v>
      </c>
    </row>
    <row r="8299" customFormat="false" ht="15" hidden="false" customHeight="false" outlineLevel="0" collapsed="false">
      <c r="A8299" s="98"/>
      <c r="B8299" s="99" t="s">
        <v>8</v>
      </c>
      <c r="C8299" s="98" t="s">
        <v>9</v>
      </c>
      <c r="D8299" s="98" t="s">
        <v>10</v>
      </c>
      <c r="E8299" s="100" t="s">
        <v>1565</v>
      </c>
      <c r="F8299" s="100"/>
      <c r="G8299" s="101" t="s">
        <v>11</v>
      </c>
      <c r="H8299" s="99" t="s">
        <v>12</v>
      </c>
      <c r="I8299" s="99" t="s">
        <v>13</v>
      </c>
      <c r="J8299" s="99" t="s">
        <v>15</v>
      </c>
      <c r="L8299" s="108"/>
      <c r="M8299" s="108"/>
    </row>
    <row r="8300" customFormat="false" ht="25.5" hidden="false" customHeight="false" outlineLevel="0" collapsed="false">
      <c r="A8300" s="122" t="s">
        <v>1578</v>
      </c>
      <c r="B8300" s="123" t="n">
        <v>8535</v>
      </c>
      <c r="C8300" s="122" t="s">
        <v>50</v>
      </c>
      <c r="D8300" s="122" t="s">
        <v>3980</v>
      </c>
      <c r="E8300" s="124" t="s">
        <v>1642</v>
      </c>
      <c r="F8300" s="124"/>
      <c r="G8300" s="125" t="s">
        <v>366</v>
      </c>
      <c r="H8300" s="126" t="n">
        <v>1.01</v>
      </c>
      <c r="I8300" s="127" t="n">
        <f aca="false">L8300</f>
        <v>2.44</v>
      </c>
      <c r="J8300" s="127" t="n">
        <f aca="false">M8300</f>
        <v>2.46</v>
      </c>
      <c r="L8300" s="108" t="n">
        <f aca="false">TRUNC(N8300-N8300*$O$2,2)</f>
        <v>2.44</v>
      </c>
      <c r="M8300" s="108" t="n">
        <f aca="false">TRUNC(O8300-O8300*$O$2,2)</f>
        <v>2.46</v>
      </c>
      <c r="N8300" s="0" t="s">
        <v>3389</v>
      </c>
      <c r="O8300" s="0" t="s">
        <v>3981</v>
      </c>
    </row>
    <row r="8301" customFormat="false" ht="25.5" hidden="false" customHeight="false" outlineLevel="0" collapsed="false">
      <c r="A8301" s="122" t="s">
        <v>1578</v>
      </c>
      <c r="B8301" s="123" t="s">
        <v>3975</v>
      </c>
      <c r="C8301" s="122" t="s">
        <v>50</v>
      </c>
      <c r="D8301" s="122" t="s">
        <v>3976</v>
      </c>
      <c r="E8301" s="124" t="s">
        <v>1609</v>
      </c>
      <c r="F8301" s="124"/>
      <c r="G8301" s="125" t="s">
        <v>1610</v>
      </c>
      <c r="H8301" s="126" t="n">
        <v>0.3</v>
      </c>
      <c r="I8301" s="127" t="n">
        <f aca="false">L8301</f>
        <v>11.46</v>
      </c>
      <c r="J8301" s="127" t="n">
        <f aca="false">M8301</f>
        <v>3.43</v>
      </c>
      <c r="L8301" s="108" t="n">
        <f aca="false">TRUNC(N8301-N8301*$O$2,2)</f>
        <v>11.46</v>
      </c>
      <c r="M8301" s="108" t="n">
        <f aca="false">TRUNC(O8301-O8301*$O$2,2)</f>
        <v>3.43</v>
      </c>
      <c r="N8301" s="0" t="s">
        <v>3977</v>
      </c>
      <c r="O8301" s="0" t="s">
        <v>1759</v>
      </c>
    </row>
    <row r="8302" customFormat="false" ht="12.75" hidden="false" customHeight="false" outlineLevel="0" collapsed="false">
      <c r="A8302" s="115"/>
      <c r="B8302" s="115"/>
      <c r="C8302" s="115"/>
      <c r="D8302" s="115"/>
      <c r="E8302" s="115"/>
      <c r="F8302" s="116"/>
      <c r="G8302" s="115"/>
      <c r="H8302" s="116"/>
      <c r="I8302" s="115"/>
      <c r="J8302" s="116"/>
      <c r="L8302" s="108"/>
      <c r="M8302" s="108" t="n">
        <f aca="false">TRUNC(O8302-O8302*$O$2,2)</f>
        <v>3.43</v>
      </c>
      <c r="N8302" s="0" t="s">
        <v>1574</v>
      </c>
      <c r="O8302" s="0" t="n">
        <v>4.4</v>
      </c>
    </row>
    <row r="8303" customFormat="false" ht="12.75" hidden="false" customHeight="false" outlineLevel="0" collapsed="false">
      <c r="A8303" s="115"/>
      <c r="B8303" s="115"/>
      <c r="C8303" s="115"/>
      <c r="D8303" s="115"/>
      <c r="E8303" s="115"/>
      <c r="F8303" s="116"/>
      <c r="G8303" s="115"/>
      <c r="H8303" s="117" t="s">
        <v>1575</v>
      </c>
      <c r="I8303" s="117"/>
      <c r="J8303" s="118" t="n">
        <f aca="false">M8303</f>
        <v>7.21</v>
      </c>
      <c r="L8303" s="108" t="n">
        <f aca="false">TRUNC(N8303-N8303*$O$2,2)</f>
        <v>0</v>
      </c>
      <c r="M8303" s="108" t="n">
        <f aca="false">TRUNC(O8303-O8303*$O$2,2)</f>
        <v>7.21</v>
      </c>
      <c r="N8303" s="0" t="n">
        <v>0</v>
      </c>
      <c r="O8303" s="0" t="n">
        <v>9.25</v>
      </c>
    </row>
    <row r="8304" customFormat="false" ht="13.5" hidden="false" customHeight="false" outlineLevel="0" collapsed="false">
      <c r="A8304" s="30"/>
      <c r="B8304" s="30"/>
      <c r="C8304" s="30"/>
      <c r="D8304" s="30"/>
      <c r="E8304" s="30"/>
      <c r="F8304" s="30"/>
      <c r="G8304" s="30"/>
      <c r="H8304" s="119"/>
      <c r="I8304" s="30"/>
      <c r="J8304" s="120"/>
      <c r="L8304" s="108"/>
      <c r="M8304" s="108" t="n">
        <f aca="false">TRUNC(O8304-O8304*$O$2,2)</f>
        <v>239.69</v>
      </c>
      <c r="N8304" s="0" t="s">
        <v>1576</v>
      </c>
      <c r="O8304" s="0" t="n">
        <v>307.1</v>
      </c>
    </row>
    <row r="8305" customFormat="false" ht="13.5" hidden="false" customHeight="false" outlineLevel="0" collapsed="false">
      <c r="A8305" s="121"/>
      <c r="B8305" s="121"/>
      <c r="C8305" s="121"/>
      <c r="D8305" s="121"/>
      <c r="E8305" s="121"/>
      <c r="F8305" s="121"/>
      <c r="G8305" s="121"/>
      <c r="H8305" s="121"/>
      <c r="I8305" s="121"/>
      <c r="J8305" s="121"/>
      <c r="L8305" s="108" t="n">
        <f aca="false">TRUNC(N8305-N8305*$O$2,2)</f>
        <v>0</v>
      </c>
      <c r="M8305" s="108" t="n">
        <f aca="false">TRUNC(O8305-O8305*$O$2,2)</f>
        <v>0</v>
      </c>
      <c r="N8305" s="0" t="n">
        <v>0</v>
      </c>
      <c r="O8305" s="0" t="n">
        <v>0</v>
      </c>
    </row>
    <row r="8306" customFormat="false" ht="15" hidden="false" customHeight="false" outlineLevel="0" collapsed="false">
      <c r="A8306" s="98" t="s">
        <v>1260</v>
      </c>
      <c r="B8306" s="99" t="s">
        <v>8</v>
      </c>
      <c r="C8306" s="98" t="s">
        <v>9</v>
      </c>
      <c r="D8306" s="98" t="s">
        <v>10</v>
      </c>
      <c r="E8306" s="100" t="s">
        <v>1565</v>
      </c>
      <c r="F8306" s="100"/>
      <c r="G8306" s="101" t="s">
        <v>11</v>
      </c>
      <c r="H8306" s="99" t="s">
        <v>12</v>
      </c>
      <c r="I8306" s="99" t="s">
        <v>13</v>
      </c>
      <c r="J8306" s="99" t="s">
        <v>15</v>
      </c>
      <c r="L8306" s="108"/>
      <c r="M8306" s="108"/>
    </row>
    <row r="8307" customFormat="false" ht="26.45" hidden="false" customHeight="true" outlineLevel="0" collapsed="false">
      <c r="A8307" s="102" t="s">
        <v>1566</v>
      </c>
      <c r="B8307" s="103" t="s">
        <v>1261</v>
      </c>
      <c r="C8307" s="102" t="s">
        <v>50</v>
      </c>
      <c r="D8307" s="102" t="s">
        <v>1262</v>
      </c>
      <c r="E8307" s="104" t="s">
        <v>3972</v>
      </c>
      <c r="F8307" s="104"/>
      <c r="G8307" s="105" t="s">
        <v>366</v>
      </c>
      <c r="H8307" s="106" t="n">
        <v>1</v>
      </c>
      <c r="I8307" s="107" t="n">
        <f aca="false">L8307</f>
        <v>5.29</v>
      </c>
      <c r="J8307" s="107" t="n">
        <f aca="false">M8307</f>
        <v>5.29</v>
      </c>
      <c r="L8307" s="108" t="n">
        <f aca="false">TRUNC(N8307-N8307*$O$2,2)</f>
        <v>5.29</v>
      </c>
      <c r="M8307" s="108" t="n">
        <f aca="false">TRUNC(O8307-O8307*$O$2,2)</f>
        <v>5.29</v>
      </c>
      <c r="N8307" s="0" t="n">
        <v>6.79</v>
      </c>
      <c r="O8307" s="0" t="n">
        <v>6.79</v>
      </c>
    </row>
    <row r="8308" customFormat="false" ht="15" hidden="false" customHeight="false" outlineLevel="0" collapsed="false">
      <c r="A8308" s="98"/>
      <c r="B8308" s="99" t="s">
        <v>8</v>
      </c>
      <c r="C8308" s="98" t="s">
        <v>9</v>
      </c>
      <c r="D8308" s="98" t="s">
        <v>10</v>
      </c>
      <c r="E8308" s="100" t="s">
        <v>1565</v>
      </c>
      <c r="F8308" s="100"/>
      <c r="G8308" s="101" t="s">
        <v>11</v>
      </c>
      <c r="H8308" s="99" t="s">
        <v>12</v>
      </c>
      <c r="I8308" s="99" t="s">
        <v>13</v>
      </c>
      <c r="J8308" s="99" t="s">
        <v>15</v>
      </c>
      <c r="L8308" s="108"/>
      <c r="M8308" s="108"/>
    </row>
    <row r="8309" customFormat="false" ht="25.5" hidden="false" customHeight="false" outlineLevel="0" collapsed="false">
      <c r="A8309" s="122" t="s">
        <v>1578</v>
      </c>
      <c r="B8309" s="123" t="s">
        <v>3975</v>
      </c>
      <c r="C8309" s="122" t="s">
        <v>50</v>
      </c>
      <c r="D8309" s="122" t="s">
        <v>3976</v>
      </c>
      <c r="E8309" s="124" t="s">
        <v>1609</v>
      </c>
      <c r="F8309" s="124"/>
      <c r="G8309" s="125" t="s">
        <v>1610</v>
      </c>
      <c r="H8309" s="126" t="n">
        <v>0.3</v>
      </c>
      <c r="I8309" s="127" t="n">
        <f aca="false">L8309</f>
        <v>11.46</v>
      </c>
      <c r="J8309" s="127" t="n">
        <f aca="false">M8309</f>
        <v>3.43</v>
      </c>
      <c r="L8309" s="108" t="n">
        <f aca="false">TRUNC(N8309-N8309*$O$2,2)</f>
        <v>11.46</v>
      </c>
      <c r="M8309" s="108" t="n">
        <f aca="false">TRUNC(O8309-O8309*$O$2,2)</f>
        <v>3.43</v>
      </c>
      <c r="N8309" s="0" t="s">
        <v>3977</v>
      </c>
      <c r="O8309" s="0" t="s">
        <v>1759</v>
      </c>
    </row>
    <row r="8310" customFormat="false" ht="25.5" hidden="false" customHeight="false" outlineLevel="0" collapsed="false">
      <c r="A8310" s="122" t="s">
        <v>1578</v>
      </c>
      <c r="B8310" s="123" t="n">
        <v>8146</v>
      </c>
      <c r="C8310" s="122" t="s">
        <v>50</v>
      </c>
      <c r="D8310" s="122" t="s">
        <v>3982</v>
      </c>
      <c r="E8310" s="124" t="s">
        <v>1642</v>
      </c>
      <c r="F8310" s="124"/>
      <c r="G8310" s="125" t="s">
        <v>366</v>
      </c>
      <c r="H8310" s="126" t="n">
        <v>1.01</v>
      </c>
      <c r="I8310" s="127" t="n">
        <f aca="false">L8310</f>
        <v>1.84</v>
      </c>
      <c r="J8310" s="127" t="n">
        <f aca="false">M8310</f>
        <v>1.86</v>
      </c>
      <c r="L8310" s="108" t="n">
        <f aca="false">TRUNC(N8310-N8310*$O$2,2)</f>
        <v>1.84</v>
      </c>
      <c r="M8310" s="108" t="n">
        <f aca="false">TRUNC(O8310-O8310*$O$2,2)</f>
        <v>1.86</v>
      </c>
      <c r="N8310" s="0" t="s">
        <v>3662</v>
      </c>
      <c r="O8310" s="0" t="s">
        <v>3983</v>
      </c>
    </row>
    <row r="8311" customFormat="false" ht="13.9" hidden="false" customHeight="true" outlineLevel="0" collapsed="false">
      <c r="A8311" s="134" t="s">
        <v>1630</v>
      </c>
      <c r="B8311" s="134"/>
      <c r="C8311" s="134"/>
      <c r="D8311" s="134"/>
      <c r="E8311" s="134"/>
      <c r="F8311" s="134"/>
      <c r="G8311" s="134"/>
      <c r="H8311" s="134"/>
      <c r="I8311" s="134"/>
      <c r="J8311" s="134"/>
      <c r="L8311" s="108" t="n">
        <f aca="false">TRUNC(N8311-N8311*$O$2,2)</f>
        <v>0</v>
      </c>
      <c r="M8311" s="108" t="n">
        <f aca="false">TRUNC(O8311-O8311*$O$2,2)</f>
        <v>0</v>
      </c>
      <c r="N8311" s="0" t="n">
        <v>0</v>
      </c>
      <c r="O8311" s="0" t="n">
        <v>0</v>
      </c>
    </row>
    <row r="8312" customFormat="false" ht="15" hidden="false" customHeight="false" outlineLevel="0" collapsed="false">
      <c r="A8312" s="98"/>
      <c r="B8312" s="99" t="s">
        <v>8</v>
      </c>
      <c r="C8312" s="98" t="s">
        <v>9</v>
      </c>
      <c r="D8312" s="98" t="s">
        <v>10</v>
      </c>
      <c r="E8312" s="100" t="s">
        <v>1565</v>
      </c>
      <c r="F8312" s="100"/>
      <c r="G8312" s="101" t="s">
        <v>11</v>
      </c>
      <c r="H8312" s="99" t="s">
        <v>12</v>
      </c>
      <c r="I8312" s="99" t="s">
        <v>13</v>
      </c>
      <c r="J8312" s="99" t="s">
        <v>15</v>
      </c>
      <c r="L8312" s="108"/>
      <c r="M8312" s="108"/>
    </row>
    <row r="8313" customFormat="false" ht="25.5" hidden="false" customHeight="false" outlineLevel="0" collapsed="false">
      <c r="A8313" s="122" t="s">
        <v>1578</v>
      </c>
      <c r="B8313" s="123" t="s">
        <v>3975</v>
      </c>
      <c r="C8313" s="122" t="s">
        <v>50</v>
      </c>
      <c r="D8313" s="122" t="s">
        <v>3976</v>
      </c>
      <c r="E8313" s="124" t="s">
        <v>1609</v>
      </c>
      <c r="F8313" s="124"/>
      <c r="G8313" s="125" t="s">
        <v>1610</v>
      </c>
      <c r="H8313" s="126" t="n">
        <v>0.3</v>
      </c>
      <c r="I8313" s="127" t="n">
        <f aca="false">L8313</f>
        <v>11.46</v>
      </c>
      <c r="J8313" s="127" t="n">
        <f aca="false">M8313</f>
        <v>3.43</v>
      </c>
      <c r="L8313" s="108" t="n">
        <f aca="false">TRUNC(N8313-N8313*$O$2,2)</f>
        <v>11.46</v>
      </c>
      <c r="M8313" s="108" t="n">
        <f aca="false">TRUNC(O8313-O8313*$O$2,2)</f>
        <v>3.43</v>
      </c>
      <c r="N8313" s="0" t="s">
        <v>3977</v>
      </c>
      <c r="O8313" s="0" t="s">
        <v>1759</v>
      </c>
    </row>
    <row r="8314" customFormat="false" ht="25.5" hidden="false" customHeight="false" outlineLevel="0" collapsed="false">
      <c r="A8314" s="122" t="s">
        <v>1578</v>
      </c>
      <c r="B8314" s="123" t="n">
        <v>8146</v>
      </c>
      <c r="C8314" s="122" t="s">
        <v>50</v>
      </c>
      <c r="D8314" s="122" t="s">
        <v>3982</v>
      </c>
      <c r="E8314" s="124" t="s">
        <v>1642</v>
      </c>
      <c r="F8314" s="124"/>
      <c r="G8314" s="125" t="s">
        <v>366</v>
      </c>
      <c r="H8314" s="126" t="n">
        <v>1.01</v>
      </c>
      <c r="I8314" s="127" t="n">
        <f aca="false">L8314</f>
        <v>1.84</v>
      </c>
      <c r="J8314" s="127" t="n">
        <f aca="false">M8314</f>
        <v>1.86</v>
      </c>
      <c r="L8314" s="108" t="n">
        <f aca="false">TRUNC(N8314-N8314*$O$2,2)</f>
        <v>1.84</v>
      </c>
      <c r="M8314" s="108" t="n">
        <f aca="false">TRUNC(O8314-O8314*$O$2,2)</f>
        <v>1.86</v>
      </c>
      <c r="N8314" s="0" t="s">
        <v>3662</v>
      </c>
      <c r="O8314" s="0" t="s">
        <v>3983</v>
      </c>
    </row>
    <row r="8315" customFormat="false" ht="12.75" hidden="false" customHeight="false" outlineLevel="0" collapsed="false">
      <c r="A8315" s="115"/>
      <c r="B8315" s="115"/>
      <c r="C8315" s="115"/>
      <c r="D8315" s="115"/>
      <c r="E8315" s="115"/>
      <c r="F8315" s="116"/>
      <c r="G8315" s="115"/>
      <c r="H8315" s="116"/>
      <c r="I8315" s="115"/>
      <c r="J8315" s="116"/>
      <c r="L8315" s="108"/>
      <c r="M8315" s="108" t="n">
        <f aca="false">TRUNC(O8315-O8315*$O$2,2)</f>
        <v>3.43</v>
      </c>
      <c r="N8315" s="0" t="s">
        <v>1574</v>
      </c>
      <c r="O8315" s="0" t="n">
        <v>4.4</v>
      </c>
    </row>
    <row r="8316" customFormat="false" ht="12.75" hidden="false" customHeight="false" outlineLevel="0" collapsed="false">
      <c r="A8316" s="115"/>
      <c r="B8316" s="115"/>
      <c r="C8316" s="115"/>
      <c r="D8316" s="115"/>
      <c r="E8316" s="115"/>
      <c r="F8316" s="116"/>
      <c r="G8316" s="115"/>
      <c r="H8316" s="117" t="s">
        <v>1575</v>
      </c>
      <c r="I8316" s="117"/>
      <c r="J8316" s="118" t="n">
        <f aca="false">M8316</f>
        <v>6.48</v>
      </c>
      <c r="L8316" s="108" t="n">
        <f aca="false">TRUNC(N8316-N8316*$O$2,2)</f>
        <v>0</v>
      </c>
      <c r="M8316" s="108" t="n">
        <f aca="false">TRUNC(O8316-O8316*$O$2,2)</f>
        <v>6.48</v>
      </c>
      <c r="N8316" s="0" t="n">
        <v>0</v>
      </c>
      <c r="O8316" s="0" t="n">
        <v>8.31</v>
      </c>
    </row>
    <row r="8317" customFormat="false" ht="13.5" hidden="false" customHeight="false" outlineLevel="0" collapsed="false">
      <c r="A8317" s="30"/>
      <c r="B8317" s="30"/>
      <c r="C8317" s="30"/>
      <c r="D8317" s="30"/>
      <c r="E8317" s="30"/>
      <c r="F8317" s="30"/>
      <c r="G8317" s="30"/>
      <c r="H8317" s="119"/>
      <c r="I8317" s="30"/>
      <c r="J8317" s="120"/>
      <c r="L8317" s="108"/>
      <c r="M8317" s="108" t="n">
        <f aca="false">TRUNC(O8317-O8317*$O$2,2)</f>
        <v>215.33</v>
      </c>
      <c r="N8317" s="0" t="s">
        <v>1576</v>
      </c>
      <c r="O8317" s="0" t="n">
        <v>275.89</v>
      </c>
    </row>
    <row r="8318" customFormat="false" ht="13.5" hidden="false" customHeight="false" outlineLevel="0" collapsed="false">
      <c r="A8318" s="121"/>
      <c r="B8318" s="121"/>
      <c r="C8318" s="121"/>
      <c r="D8318" s="121"/>
      <c r="E8318" s="121"/>
      <c r="F8318" s="121"/>
      <c r="G8318" s="121"/>
      <c r="H8318" s="121"/>
      <c r="I8318" s="121"/>
      <c r="J8318" s="121"/>
      <c r="L8318" s="108" t="n">
        <f aca="false">TRUNC(N8318-N8318*$O$2,2)</f>
        <v>0</v>
      </c>
      <c r="M8318" s="108" t="n">
        <f aca="false">TRUNC(O8318-O8318*$O$2,2)</f>
        <v>0</v>
      </c>
      <c r="N8318" s="0" t="n">
        <v>0</v>
      </c>
      <c r="O8318" s="0" t="n">
        <v>0</v>
      </c>
    </row>
    <row r="8319" customFormat="false" ht="15" hidden="false" customHeight="false" outlineLevel="0" collapsed="false">
      <c r="A8319" s="98" t="s">
        <v>1263</v>
      </c>
      <c r="B8319" s="99" t="s">
        <v>8</v>
      </c>
      <c r="C8319" s="98" t="s">
        <v>9</v>
      </c>
      <c r="D8319" s="98" t="s">
        <v>10</v>
      </c>
      <c r="E8319" s="100" t="s">
        <v>1565</v>
      </c>
      <c r="F8319" s="100"/>
      <c r="G8319" s="101" t="s">
        <v>11</v>
      </c>
      <c r="H8319" s="99" t="s">
        <v>12</v>
      </c>
      <c r="I8319" s="99" t="s">
        <v>13</v>
      </c>
      <c r="J8319" s="99" t="s">
        <v>15</v>
      </c>
      <c r="L8319" s="108"/>
      <c r="M8319" s="108"/>
    </row>
    <row r="8320" customFormat="false" ht="26.45" hidden="false" customHeight="true" outlineLevel="0" collapsed="false">
      <c r="A8320" s="102" t="s">
        <v>1566</v>
      </c>
      <c r="B8320" s="103" t="s">
        <v>1264</v>
      </c>
      <c r="C8320" s="102" t="s">
        <v>50</v>
      </c>
      <c r="D8320" s="102" t="s">
        <v>1265</v>
      </c>
      <c r="E8320" s="104" t="s">
        <v>3984</v>
      </c>
      <c r="F8320" s="104"/>
      <c r="G8320" s="105" t="s">
        <v>366</v>
      </c>
      <c r="H8320" s="106" t="n">
        <v>1</v>
      </c>
      <c r="I8320" s="107" t="n">
        <f aca="false">L8320</f>
        <v>31.28</v>
      </c>
      <c r="J8320" s="107" t="n">
        <f aca="false">M8320</f>
        <v>31.28</v>
      </c>
      <c r="L8320" s="108" t="n">
        <f aca="false">TRUNC(N8320-N8320*$O$2,2)</f>
        <v>31.28</v>
      </c>
      <c r="M8320" s="108" t="n">
        <f aca="false">TRUNC(O8320-O8320*$O$2,2)</f>
        <v>31.28</v>
      </c>
      <c r="N8320" s="0" t="n">
        <v>40.08</v>
      </c>
      <c r="O8320" s="0" t="n">
        <v>40.08</v>
      </c>
    </row>
    <row r="8321" customFormat="false" ht="15" hidden="false" customHeight="false" outlineLevel="0" collapsed="false">
      <c r="A8321" s="98"/>
      <c r="B8321" s="99" t="s">
        <v>8</v>
      </c>
      <c r="C8321" s="98" t="s">
        <v>9</v>
      </c>
      <c r="D8321" s="98" t="s">
        <v>10</v>
      </c>
      <c r="E8321" s="100" t="s">
        <v>1565</v>
      </c>
      <c r="F8321" s="100"/>
      <c r="G8321" s="101" t="s">
        <v>11</v>
      </c>
      <c r="H8321" s="99" t="s">
        <v>12</v>
      </c>
      <c r="I8321" s="99" t="s">
        <v>13</v>
      </c>
      <c r="J8321" s="99" t="s">
        <v>15</v>
      </c>
      <c r="L8321" s="108"/>
      <c r="M8321" s="108"/>
    </row>
    <row r="8322" customFormat="false" ht="25.5" hidden="false" customHeight="false" outlineLevel="0" collapsed="false">
      <c r="A8322" s="109" t="s">
        <v>1566</v>
      </c>
      <c r="B8322" s="110" t="n">
        <v>10554</v>
      </c>
      <c r="C8322" s="109" t="s">
        <v>50</v>
      </c>
      <c r="D8322" s="109" t="s">
        <v>1839</v>
      </c>
      <c r="E8322" s="111" t="s">
        <v>1621</v>
      </c>
      <c r="F8322" s="111"/>
      <c r="G8322" s="112" t="s">
        <v>1610</v>
      </c>
      <c r="H8322" s="113" t="n">
        <v>0.139</v>
      </c>
      <c r="I8322" s="114" t="n">
        <f aca="false">L8322</f>
        <v>2.9</v>
      </c>
      <c r="J8322" s="114" t="n">
        <f aca="false">M8322</f>
        <v>0.39</v>
      </c>
      <c r="L8322" s="108" t="n">
        <f aca="false">TRUNC(N8322-N8322*$O$2,2)</f>
        <v>2.9</v>
      </c>
      <c r="M8322" s="108" t="n">
        <f aca="false">TRUNC(O8322-O8322*$O$2,2)</f>
        <v>0.39</v>
      </c>
      <c r="N8322" s="0" t="s">
        <v>1840</v>
      </c>
      <c r="O8322" s="0" t="s">
        <v>1778</v>
      </c>
    </row>
    <row r="8323" customFormat="false" ht="12.75" hidden="false" customHeight="false" outlineLevel="0" collapsed="false">
      <c r="A8323" s="122" t="s">
        <v>1578</v>
      </c>
      <c r="B8323" s="123" t="n">
        <v>7465</v>
      </c>
      <c r="C8323" s="122" t="s">
        <v>50</v>
      </c>
      <c r="D8323" s="122" t="s">
        <v>3985</v>
      </c>
      <c r="E8323" s="124" t="s">
        <v>1581</v>
      </c>
      <c r="F8323" s="124"/>
      <c r="G8323" s="125" t="s">
        <v>366</v>
      </c>
      <c r="H8323" s="126" t="n">
        <v>1.1</v>
      </c>
      <c r="I8323" s="127" t="n">
        <f aca="false">L8323</f>
        <v>24.48</v>
      </c>
      <c r="J8323" s="127" t="n">
        <f aca="false">M8323</f>
        <v>26.92</v>
      </c>
      <c r="L8323" s="108" t="n">
        <f aca="false">TRUNC(N8323-N8323*$O$2,2)</f>
        <v>24.48</v>
      </c>
      <c r="M8323" s="108" t="n">
        <f aca="false">TRUNC(O8323-O8323*$O$2,2)</f>
        <v>26.92</v>
      </c>
      <c r="N8323" s="0" t="s">
        <v>3986</v>
      </c>
      <c r="O8323" s="0" t="s">
        <v>3987</v>
      </c>
    </row>
    <row r="8324" customFormat="false" ht="12.75" hidden="false" customHeight="false" outlineLevel="0" collapsed="false">
      <c r="A8324" s="122" t="s">
        <v>1578</v>
      </c>
      <c r="B8324" s="123" t="n">
        <v>2023</v>
      </c>
      <c r="C8324" s="122" t="s">
        <v>50</v>
      </c>
      <c r="D8324" s="122" t="s">
        <v>3988</v>
      </c>
      <c r="E8324" s="124" t="s">
        <v>1581</v>
      </c>
      <c r="F8324" s="124"/>
      <c r="G8324" s="125" t="s">
        <v>287</v>
      </c>
      <c r="H8324" s="126" t="n">
        <v>0.001</v>
      </c>
      <c r="I8324" s="127" t="n">
        <f aca="false">L8324</f>
        <v>20.79</v>
      </c>
      <c r="J8324" s="127" t="n">
        <f aca="false">M8324</f>
        <v>0.01</v>
      </c>
      <c r="L8324" s="108" t="n">
        <f aca="false">TRUNC(N8324-N8324*$O$2,2)</f>
        <v>20.79</v>
      </c>
      <c r="M8324" s="108" t="n">
        <f aca="false">TRUNC(O8324-O8324*$O$2,2)</f>
        <v>0.01</v>
      </c>
      <c r="N8324" s="0" t="s">
        <v>3989</v>
      </c>
      <c r="O8324" s="0" t="s">
        <v>1678</v>
      </c>
    </row>
    <row r="8325" customFormat="false" ht="25.5" hidden="false" customHeight="false" outlineLevel="0" collapsed="false">
      <c r="A8325" s="109" t="s">
        <v>1566</v>
      </c>
      <c r="B8325" s="110" t="n">
        <v>10549</v>
      </c>
      <c r="C8325" s="109" t="s">
        <v>50</v>
      </c>
      <c r="D8325" s="109" t="s">
        <v>1620</v>
      </c>
      <c r="E8325" s="111" t="s">
        <v>1621</v>
      </c>
      <c r="F8325" s="111"/>
      <c r="G8325" s="112" t="s">
        <v>1610</v>
      </c>
      <c r="H8325" s="113" t="n">
        <v>0.139</v>
      </c>
      <c r="I8325" s="114" t="n">
        <f aca="false">L8325</f>
        <v>2.95</v>
      </c>
      <c r="J8325" s="114" t="n">
        <f aca="false">M8325</f>
        <v>0.4</v>
      </c>
      <c r="L8325" s="108" t="n">
        <f aca="false">TRUNC(N8325-N8325*$O$2,2)</f>
        <v>2.95</v>
      </c>
      <c r="M8325" s="108" t="n">
        <f aca="false">TRUNC(O8325-O8325*$O$2,2)</f>
        <v>0.4</v>
      </c>
      <c r="N8325" s="0" t="s">
        <v>1622</v>
      </c>
      <c r="O8325" s="0" t="s">
        <v>1931</v>
      </c>
    </row>
    <row r="8326" customFormat="false" ht="12.75" hidden="false" customHeight="false" outlineLevel="0" collapsed="false">
      <c r="A8326" s="122" t="s">
        <v>1578</v>
      </c>
      <c r="B8326" s="123" t="n">
        <v>1704</v>
      </c>
      <c r="C8326" s="122" t="s">
        <v>50</v>
      </c>
      <c r="D8326" s="122" t="s">
        <v>3990</v>
      </c>
      <c r="E8326" s="124" t="s">
        <v>1581</v>
      </c>
      <c r="F8326" s="124"/>
      <c r="G8326" s="125" t="s">
        <v>287</v>
      </c>
      <c r="H8326" s="126" t="n">
        <v>0.001</v>
      </c>
      <c r="I8326" s="127" t="n">
        <f aca="false">L8326</f>
        <v>39.02</v>
      </c>
      <c r="J8326" s="127" t="n">
        <f aca="false">M8326</f>
        <v>0.03</v>
      </c>
      <c r="L8326" s="108" t="n">
        <f aca="false">TRUNC(N8326-N8326*$O$2,2)</f>
        <v>39.02</v>
      </c>
      <c r="M8326" s="108" t="n">
        <f aca="false">TRUNC(O8326-O8326*$O$2,2)</f>
        <v>0.03</v>
      </c>
      <c r="N8326" s="0" t="s">
        <v>3991</v>
      </c>
      <c r="O8326" s="0" t="s">
        <v>1612</v>
      </c>
    </row>
    <row r="8327" customFormat="false" ht="25.5" hidden="false" customHeight="false" outlineLevel="0" collapsed="false">
      <c r="A8327" s="122" t="s">
        <v>1578</v>
      </c>
      <c r="B8327" s="123" t="s">
        <v>1616</v>
      </c>
      <c r="C8327" s="122" t="s">
        <v>50</v>
      </c>
      <c r="D8327" s="122" t="s">
        <v>1617</v>
      </c>
      <c r="E8327" s="124" t="s">
        <v>1609</v>
      </c>
      <c r="F8327" s="124"/>
      <c r="G8327" s="125" t="s">
        <v>1610</v>
      </c>
      <c r="H8327" s="126" t="n">
        <v>0.139</v>
      </c>
      <c r="I8327" s="127" t="n">
        <f aca="false">L8327</f>
        <v>10.65</v>
      </c>
      <c r="J8327" s="127" t="n">
        <f aca="false">M8327</f>
        <v>1.47</v>
      </c>
      <c r="L8327" s="108" t="n">
        <f aca="false">TRUNC(N8327-N8327*$O$2,2)</f>
        <v>10.65</v>
      </c>
      <c r="M8327" s="108" t="n">
        <f aca="false">TRUNC(O8327-O8327*$O$2,2)</f>
        <v>1.47</v>
      </c>
      <c r="N8327" s="0" t="s">
        <v>1618</v>
      </c>
      <c r="O8327" s="0" t="s">
        <v>2421</v>
      </c>
    </row>
    <row r="8328" customFormat="false" ht="25.5" hidden="false" customHeight="false" outlineLevel="0" collapsed="false">
      <c r="A8328" s="122" t="s">
        <v>1578</v>
      </c>
      <c r="B8328" s="123" t="s">
        <v>1865</v>
      </c>
      <c r="C8328" s="122" t="s">
        <v>50</v>
      </c>
      <c r="D8328" s="122" t="s">
        <v>1866</v>
      </c>
      <c r="E8328" s="124" t="s">
        <v>1609</v>
      </c>
      <c r="F8328" s="124"/>
      <c r="G8328" s="125" t="s">
        <v>1610</v>
      </c>
      <c r="H8328" s="126" t="n">
        <v>0.139</v>
      </c>
      <c r="I8328" s="127" t="n">
        <f aca="false">L8328</f>
        <v>14.91</v>
      </c>
      <c r="J8328" s="127" t="n">
        <f aca="false">M8328</f>
        <v>2.06</v>
      </c>
      <c r="L8328" s="108" t="n">
        <f aca="false">TRUNC(N8328-N8328*$O$2,2)</f>
        <v>14.91</v>
      </c>
      <c r="M8328" s="108" t="n">
        <f aca="false">TRUNC(O8328-O8328*$O$2,2)</f>
        <v>2.06</v>
      </c>
      <c r="N8328" s="0" t="s">
        <v>1739</v>
      </c>
      <c r="O8328" s="0" t="s">
        <v>3824</v>
      </c>
    </row>
    <row r="8329" customFormat="false" ht="13.9" hidden="false" customHeight="true" outlineLevel="0" collapsed="false">
      <c r="A8329" s="134" t="s">
        <v>1630</v>
      </c>
      <c r="B8329" s="134"/>
      <c r="C8329" s="134"/>
      <c r="D8329" s="134"/>
      <c r="E8329" s="134"/>
      <c r="F8329" s="134"/>
      <c r="G8329" s="134"/>
      <c r="H8329" s="134"/>
      <c r="I8329" s="134"/>
      <c r="J8329" s="134"/>
      <c r="L8329" s="108" t="n">
        <f aca="false">TRUNC(N8329-N8329*$O$2,2)</f>
        <v>0</v>
      </c>
      <c r="M8329" s="108" t="n">
        <f aca="false">TRUNC(O8329-O8329*$O$2,2)</f>
        <v>0</v>
      </c>
      <c r="N8329" s="0" t="n">
        <v>0</v>
      </c>
      <c r="O8329" s="0" t="n">
        <v>0</v>
      </c>
    </row>
    <row r="8330" customFormat="false" ht="15" hidden="false" customHeight="false" outlineLevel="0" collapsed="false">
      <c r="A8330" s="98"/>
      <c r="B8330" s="99" t="s">
        <v>8</v>
      </c>
      <c r="C8330" s="98" t="s">
        <v>9</v>
      </c>
      <c r="D8330" s="98" t="s">
        <v>10</v>
      </c>
      <c r="E8330" s="100" t="s">
        <v>1565</v>
      </c>
      <c r="F8330" s="100"/>
      <c r="G8330" s="101" t="s">
        <v>11</v>
      </c>
      <c r="H8330" s="99" t="s">
        <v>12</v>
      </c>
      <c r="I8330" s="99" t="s">
        <v>13</v>
      </c>
      <c r="J8330" s="99" t="s">
        <v>15</v>
      </c>
      <c r="L8330" s="108"/>
      <c r="M8330" s="108"/>
    </row>
    <row r="8331" customFormat="false" ht="12.75" hidden="false" customHeight="false" outlineLevel="0" collapsed="false">
      <c r="A8331" s="122" t="s">
        <v>1578</v>
      </c>
      <c r="B8331" s="123" t="n">
        <v>10599</v>
      </c>
      <c r="C8331" s="122" t="s">
        <v>50</v>
      </c>
      <c r="D8331" s="122" t="s">
        <v>1648</v>
      </c>
      <c r="E8331" s="124" t="s">
        <v>1581</v>
      </c>
      <c r="F8331" s="124"/>
      <c r="G8331" s="125" t="s">
        <v>24</v>
      </c>
      <c r="H8331" s="126" t="n">
        <v>0.0005004</v>
      </c>
      <c r="I8331" s="127" t="n">
        <f aca="false">L8331</f>
        <v>14.04</v>
      </c>
      <c r="J8331" s="127" t="n">
        <f aca="false">M8331</f>
        <v>0</v>
      </c>
      <c r="L8331" s="108" t="n">
        <f aca="false">TRUNC(N8331-N8331*$O$2,2)</f>
        <v>14.04</v>
      </c>
      <c r="M8331" s="108" t="n">
        <f aca="false">TRUNC(O8331-O8331*$O$2,2)</f>
        <v>0</v>
      </c>
      <c r="N8331" s="0" t="s">
        <v>1649</v>
      </c>
      <c r="O8331" s="0" t="s">
        <v>1635</v>
      </c>
    </row>
    <row r="8332" customFormat="false" ht="12.75" hidden="false" customHeight="false" outlineLevel="0" collapsed="false">
      <c r="A8332" s="122" t="s">
        <v>1578</v>
      </c>
      <c r="B8332" s="123" t="n">
        <v>1704</v>
      </c>
      <c r="C8332" s="122" t="s">
        <v>50</v>
      </c>
      <c r="D8332" s="122" t="s">
        <v>3990</v>
      </c>
      <c r="E8332" s="124" t="s">
        <v>1581</v>
      </c>
      <c r="F8332" s="124"/>
      <c r="G8332" s="125" t="s">
        <v>287</v>
      </c>
      <c r="H8332" s="126" t="n">
        <v>0.001</v>
      </c>
      <c r="I8332" s="127" t="n">
        <f aca="false">L8332</f>
        <v>39.02</v>
      </c>
      <c r="J8332" s="127" t="n">
        <f aca="false">M8332</f>
        <v>0.03</v>
      </c>
      <c r="L8332" s="108" t="n">
        <f aca="false">TRUNC(N8332-N8332*$O$2,2)</f>
        <v>39.02</v>
      </c>
      <c r="M8332" s="108" t="n">
        <f aca="false">TRUNC(O8332-O8332*$O$2,2)</f>
        <v>0.03</v>
      </c>
      <c r="N8332" s="0" t="s">
        <v>3991</v>
      </c>
      <c r="O8332" s="0" t="s">
        <v>1612</v>
      </c>
    </row>
    <row r="8333" customFormat="false" ht="12.75" hidden="false" customHeight="false" outlineLevel="0" collapsed="false">
      <c r="A8333" s="122" t="s">
        <v>1578</v>
      </c>
      <c r="B8333" s="123" t="n">
        <v>2023</v>
      </c>
      <c r="C8333" s="122" t="s">
        <v>50</v>
      </c>
      <c r="D8333" s="122" t="s">
        <v>3988</v>
      </c>
      <c r="E8333" s="124" t="s">
        <v>1581</v>
      </c>
      <c r="F8333" s="124"/>
      <c r="G8333" s="125" t="s">
        <v>287</v>
      </c>
      <c r="H8333" s="126" t="n">
        <v>0.001</v>
      </c>
      <c r="I8333" s="127" t="n">
        <f aca="false">L8333</f>
        <v>20.79</v>
      </c>
      <c r="J8333" s="127" t="n">
        <f aca="false">M8333</f>
        <v>0.01</v>
      </c>
      <c r="L8333" s="108" t="n">
        <f aca="false">TRUNC(N8333-N8333*$O$2,2)</f>
        <v>20.79</v>
      </c>
      <c r="M8333" s="108" t="n">
        <f aca="false">TRUNC(O8333-O8333*$O$2,2)</f>
        <v>0.01</v>
      </c>
      <c r="N8333" s="0" t="s">
        <v>3989</v>
      </c>
      <c r="O8333" s="0" t="s">
        <v>1678</v>
      </c>
    </row>
    <row r="8334" customFormat="false" ht="25.5" hidden="false" customHeight="false" outlineLevel="0" collapsed="false">
      <c r="A8334" s="122" t="s">
        <v>1578</v>
      </c>
      <c r="B8334" s="123" t="s">
        <v>1645</v>
      </c>
      <c r="C8334" s="122" t="s">
        <v>50</v>
      </c>
      <c r="D8334" s="122" t="s">
        <v>1646</v>
      </c>
      <c r="E8334" s="124" t="s">
        <v>1581</v>
      </c>
      <c r="F8334" s="124"/>
      <c r="G8334" s="125" t="s">
        <v>24</v>
      </c>
      <c r="H8334" s="126" t="n">
        <v>2.78E-005</v>
      </c>
      <c r="I8334" s="127" t="n">
        <f aca="false">L8334</f>
        <v>140.49</v>
      </c>
      <c r="J8334" s="127" t="n">
        <f aca="false">M8334</f>
        <v>0</v>
      </c>
      <c r="L8334" s="108" t="n">
        <f aca="false">TRUNC(N8334-N8334*$O$2,2)</f>
        <v>140.49</v>
      </c>
      <c r="M8334" s="108" t="n">
        <f aca="false">TRUNC(O8334-O8334*$O$2,2)</f>
        <v>0</v>
      </c>
      <c r="N8334" s="0" t="s">
        <v>1647</v>
      </c>
      <c r="O8334" s="0" t="s">
        <v>1635</v>
      </c>
    </row>
    <row r="8335" customFormat="false" ht="12.75" hidden="false" customHeight="false" outlineLevel="0" collapsed="false">
      <c r="A8335" s="122" t="s">
        <v>1578</v>
      </c>
      <c r="B8335" s="123" t="n">
        <v>10517</v>
      </c>
      <c r="C8335" s="122" t="s">
        <v>50</v>
      </c>
      <c r="D8335" s="122" t="s">
        <v>1669</v>
      </c>
      <c r="E8335" s="124" t="s">
        <v>1642</v>
      </c>
      <c r="F8335" s="124"/>
      <c r="G8335" s="125" t="s">
        <v>1670</v>
      </c>
      <c r="H8335" s="126" t="n">
        <v>0.0001112</v>
      </c>
      <c r="I8335" s="127" t="n">
        <f aca="false">L8335</f>
        <v>234.15</v>
      </c>
      <c r="J8335" s="127" t="n">
        <f aca="false">M8335</f>
        <v>0.02</v>
      </c>
      <c r="L8335" s="108" t="n">
        <f aca="false">TRUNC(N8335-N8335*$O$2,2)</f>
        <v>234.15</v>
      </c>
      <c r="M8335" s="108" t="n">
        <f aca="false">TRUNC(O8335-O8335*$O$2,2)</f>
        <v>0.02</v>
      </c>
      <c r="N8335" s="0" t="s">
        <v>1671</v>
      </c>
      <c r="O8335" s="0" t="s">
        <v>1893</v>
      </c>
    </row>
    <row r="8336" customFormat="false" ht="25.5" hidden="false" customHeight="false" outlineLevel="0" collapsed="false">
      <c r="A8336" s="122" t="s">
        <v>1578</v>
      </c>
      <c r="B8336" s="123" t="s">
        <v>1616</v>
      </c>
      <c r="C8336" s="122" t="s">
        <v>50</v>
      </c>
      <c r="D8336" s="122" t="s">
        <v>1617</v>
      </c>
      <c r="E8336" s="124" t="s">
        <v>1609</v>
      </c>
      <c r="F8336" s="124"/>
      <c r="G8336" s="125" t="s">
        <v>1610</v>
      </c>
      <c r="H8336" s="126" t="n">
        <v>0.139</v>
      </c>
      <c r="I8336" s="127" t="n">
        <f aca="false">L8336</f>
        <v>10.65</v>
      </c>
      <c r="J8336" s="127" t="n">
        <f aca="false">M8336</f>
        <v>1.47</v>
      </c>
      <c r="L8336" s="108" t="n">
        <f aca="false">TRUNC(N8336-N8336*$O$2,2)</f>
        <v>10.65</v>
      </c>
      <c r="M8336" s="108" t="n">
        <f aca="false">TRUNC(O8336-O8336*$O$2,2)</f>
        <v>1.47</v>
      </c>
      <c r="N8336" s="0" t="s">
        <v>1618</v>
      </c>
      <c r="O8336" s="0" t="s">
        <v>2421</v>
      </c>
    </row>
    <row r="8337" customFormat="false" ht="12.75" hidden="false" customHeight="false" outlineLevel="0" collapsed="false">
      <c r="A8337" s="122" t="s">
        <v>1578</v>
      </c>
      <c r="B8337" s="123" t="n">
        <v>11257</v>
      </c>
      <c r="C8337" s="122" t="s">
        <v>50</v>
      </c>
      <c r="D8337" s="122" t="s">
        <v>1967</v>
      </c>
      <c r="E8337" s="124" t="s">
        <v>1581</v>
      </c>
      <c r="F8337" s="124"/>
      <c r="G8337" s="125" t="s">
        <v>24</v>
      </c>
      <c r="H8337" s="126" t="n">
        <v>5.56E-005</v>
      </c>
      <c r="I8337" s="127" t="n">
        <f aca="false">L8337</f>
        <v>25.21</v>
      </c>
      <c r="J8337" s="127" t="n">
        <f aca="false">M8337</f>
        <v>0</v>
      </c>
      <c r="L8337" s="108" t="n">
        <f aca="false">TRUNC(N8337-N8337*$O$2,2)</f>
        <v>25.21</v>
      </c>
      <c r="M8337" s="108" t="n">
        <f aca="false">TRUNC(O8337-O8337*$O$2,2)</f>
        <v>0</v>
      </c>
      <c r="N8337" s="0" t="s">
        <v>1968</v>
      </c>
      <c r="O8337" s="0" t="s">
        <v>1635</v>
      </c>
    </row>
    <row r="8338" customFormat="false" ht="12.75" hidden="false" customHeight="false" outlineLevel="0" collapsed="false">
      <c r="A8338" s="122" t="s">
        <v>1578</v>
      </c>
      <c r="B8338" s="123" t="n">
        <v>2378</v>
      </c>
      <c r="C8338" s="122" t="s">
        <v>50</v>
      </c>
      <c r="D8338" s="122" t="s">
        <v>1657</v>
      </c>
      <c r="E8338" s="124" t="s">
        <v>1581</v>
      </c>
      <c r="F8338" s="124"/>
      <c r="G8338" s="125" t="s">
        <v>24</v>
      </c>
      <c r="H8338" s="126" t="n">
        <v>0.0221705</v>
      </c>
      <c r="I8338" s="127" t="n">
        <f aca="false">L8338</f>
        <v>3.51</v>
      </c>
      <c r="J8338" s="127" t="n">
        <f aca="false">M8338</f>
        <v>0.07</v>
      </c>
      <c r="L8338" s="108" t="n">
        <f aca="false">TRUNC(N8338-N8338*$O$2,2)</f>
        <v>3.51</v>
      </c>
      <c r="M8338" s="108" t="n">
        <f aca="false">TRUNC(O8338-O8338*$O$2,2)</f>
        <v>0.07</v>
      </c>
      <c r="N8338" s="0" t="s">
        <v>1658</v>
      </c>
      <c r="O8338" s="0" t="s">
        <v>1813</v>
      </c>
    </row>
    <row r="8339" customFormat="false" ht="12.75" hidden="false" customHeight="false" outlineLevel="0" collapsed="false">
      <c r="A8339" s="122" t="s">
        <v>1578</v>
      </c>
      <c r="B8339" s="123" t="n">
        <v>11256</v>
      </c>
      <c r="C8339" s="122" t="s">
        <v>50</v>
      </c>
      <c r="D8339" s="122" t="s">
        <v>1910</v>
      </c>
      <c r="E8339" s="124" t="s">
        <v>1581</v>
      </c>
      <c r="F8339" s="124"/>
      <c r="G8339" s="125" t="s">
        <v>24</v>
      </c>
      <c r="H8339" s="126" t="n">
        <v>5.56E-005</v>
      </c>
      <c r="I8339" s="127" t="n">
        <f aca="false">L8339</f>
        <v>46.83</v>
      </c>
      <c r="J8339" s="127" t="n">
        <f aca="false">M8339</f>
        <v>0</v>
      </c>
      <c r="L8339" s="108" t="n">
        <f aca="false">TRUNC(N8339-N8339*$O$2,2)</f>
        <v>46.83</v>
      </c>
      <c r="M8339" s="108" t="n">
        <f aca="false">TRUNC(O8339-O8339*$O$2,2)</f>
        <v>0</v>
      </c>
      <c r="N8339" s="0" t="s">
        <v>1911</v>
      </c>
      <c r="O8339" s="0" t="s">
        <v>1635</v>
      </c>
    </row>
    <row r="8340" customFormat="false" ht="25.5" hidden="false" customHeight="false" outlineLevel="0" collapsed="false">
      <c r="A8340" s="122" t="s">
        <v>1578</v>
      </c>
      <c r="B8340" s="123" t="s">
        <v>1865</v>
      </c>
      <c r="C8340" s="122" t="s">
        <v>50</v>
      </c>
      <c r="D8340" s="122" t="s">
        <v>1866</v>
      </c>
      <c r="E8340" s="124" t="s">
        <v>1609</v>
      </c>
      <c r="F8340" s="124"/>
      <c r="G8340" s="125" t="s">
        <v>1610</v>
      </c>
      <c r="H8340" s="126" t="n">
        <v>0.139</v>
      </c>
      <c r="I8340" s="127" t="n">
        <f aca="false">L8340</f>
        <v>14.91</v>
      </c>
      <c r="J8340" s="127" t="n">
        <f aca="false">M8340</f>
        <v>2.06</v>
      </c>
      <c r="L8340" s="108" t="n">
        <f aca="false">TRUNC(N8340-N8340*$O$2,2)</f>
        <v>14.91</v>
      </c>
      <c r="M8340" s="108" t="n">
        <f aca="false">TRUNC(O8340-O8340*$O$2,2)</f>
        <v>2.06</v>
      </c>
      <c r="N8340" s="0" t="s">
        <v>1739</v>
      </c>
      <c r="O8340" s="0" t="s">
        <v>3824</v>
      </c>
    </row>
    <row r="8341" customFormat="false" ht="25.5" hidden="false" customHeight="false" outlineLevel="0" collapsed="false">
      <c r="A8341" s="122" t="s">
        <v>1578</v>
      </c>
      <c r="B8341" s="123" t="s">
        <v>1659</v>
      </c>
      <c r="C8341" s="122" t="s">
        <v>50</v>
      </c>
      <c r="D8341" s="122" t="s">
        <v>1660</v>
      </c>
      <c r="E8341" s="124" t="s">
        <v>1581</v>
      </c>
      <c r="F8341" s="124"/>
      <c r="G8341" s="125" t="s">
        <v>1633</v>
      </c>
      <c r="H8341" s="126" t="n">
        <v>0.0002224</v>
      </c>
      <c r="I8341" s="127" t="n">
        <f aca="false">L8341</f>
        <v>50.57</v>
      </c>
      <c r="J8341" s="127" t="n">
        <f aca="false">M8341</f>
        <v>0</v>
      </c>
      <c r="L8341" s="108" t="n">
        <f aca="false">TRUNC(N8341-N8341*$O$2,2)</f>
        <v>50.57</v>
      </c>
      <c r="M8341" s="108" t="n">
        <f aca="false">TRUNC(O8341-O8341*$O$2,2)</f>
        <v>0</v>
      </c>
      <c r="N8341" s="0" t="s">
        <v>1661</v>
      </c>
      <c r="O8341" s="0" t="s">
        <v>1644</v>
      </c>
    </row>
    <row r="8342" customFormat="false" ht="25.5" hidden="false" customHeight="false" outlineLevel="0" collapsed="false">
      <c r="A8342" s="122" t="s">
        <v>1578</v>
      </c>
      <c r="B8342" s="123" t="s">
        <v>1631</v>
      </c>
      <c r="C8342" s="122" t="s">
        <v>50</v>
      </c>
      <c r="D8342" s="122" t="s">
        <v>1632</v>
      </c>
      <c r="E8342" s="124" t="s">
        <v>1581</v>
      </c>
      <c r="F8342" s="124"/>
      <c r="G8342" s="125" t="s">
        <v>1633</v>
      </c>
      <c r="H8342" s="126" t="n">
        <v>0.0006394</v>
      </c>
      <c r="I8342" s="127" t="n">
        <f aca="false">L8342</f>
        <v>9.48</v>
      </c>
      <c r="J8342" s="127" t="n">
        <f aca="false">M8342</f>
        <v>0</v>
      </c>
      <c r="L8342" s="108" t="n">
        <f aca="false">TRUNC(N8342-N8342*$O$2,2)</f>
        <v>9.48</v>
      </c>
      <c r="M8342" s="108" t="n">
        <f aca="false">TRUNC(O8342-O8342*$O$2,2)</f>
        <v>0</v>
      </c>
      <c r="N8342" s="0" t="s">
        <v>1634</v>
      </c>
      <c r="O8342" s="0" t="s">
        <v>1635</v>
      </c>
    </row>
    <row r="8343" customFormat="false" ht="12.75" hidden="false" customHeight="false" outlineLevel="0" collapsed="false">
      <c r="A8343" s="122" t="s">
        <v>1578</v>
      </c>
      <c r="B8343" s="123" t="n">
        <v>158</v>
      </c>
      <c r="C8343" s="122" t="s">
        <v>50</v>
      </c>
      <c r="D8343" s="122" t="s">
        <v>1676</v>
      </c>
      <c r="E8343" s="124" t="s">
        <v>1581</v>
      </c>
      <c r="F8343" s="124"/>
      <c r="G8343" s="125" t="s">
        <v>24</v>
      </c>
      <c r="H8343" s="126" t="n">
        <v>0.0283004</v>
      </c>
      <c r="I8343" s="127" t="n">
        <f aca="false">L8343</f>
        <v>10.92</v>
      </c>
      <c r="J8343" s="127" t="n">
        <f aca="false">M8343</f>
        <v>0.3</v>
      </c>
      <c r="L8343" s="108" t="n">
        <f aca="false">TRUNC(N8343-N8343*$O$2,2)</f>
        <v>10.92</v>
      </c>
      <c r="M8343" s="108" t="n">
        <f aca="false">TRUNC(O8343-O8343*$O$2,2)</f>
        <v>0.3</v>
      </c>
      <c r="N8343" s="0" t="s">
        <v>1677</v>
      </c>
      <c r="O8343" s="0" t="s">
        <v>2327</v>
      </c>
    </row>
    <row r="8344" customFormat="false" ht="25.5" hidden="false" customHeight="false" outlineLevel="0" collapsed="false">
      <c r="A8344" s="122" t="s">
        <v>1578</v>
      </c>
      <c r="B8344" s="123" t="s">
        <v>1664</v>
      </c>
      <c r="C8344" s="122" t="s">
        <v>50</v>
      </c>
      <c r="D8344" s="122" t="s">
        <v>1665</v>
      </c>
      <c r="E8344" s="124" t="s">
        <v>1581</v>
      </c>
      <c r="F8344" s="124"/>
      <c r="G8344" s="125" t="s">
        <v>24</v>
      </c>
      <c r="H8344" s="126" t="n">
        <v>5.56E-005</v>
      </c>
      <c r="I8344" s="127" t="n">
        <f aca="false">L8344</f>
        <v>13.69</v>
      </c>
      <c r="J8344" s="127" t="n">
        <f aca="false">M8344</f>
        <v>0</v>
      </c>
      <c r="L8344" s="108" t="n">
        <f aca="false">TRUNC(N8344-N8344*$O$2,2)</f>
        <v>13.69</v>
      </c>
      <c r="M8344" s="108" t="n">
        <f aca="false">TRUNC(O8344-O8344*$O$2,2)</f>
        <v>0</v>
      </c>
      <c r="N8344" s="0" t="s">
        <v>1666</v>
      </c>
      <c r="O8344" s="0" t="s">
        <v>1635</v>
      </c>
    </row>
    <row r="8345" customFormat="false" ht="12.75" hidden="false" customHeight="false" outlineLevel="0" collapsed="false">
      <c r="A8345" s="122" t="s">
        <v>1578</v>
      </c>
      <c r="B8345" s="123" t="n">
        <v>4729</v>
      </c>
      <c r="C8345" s="122" t="s">
        <v>50</v>
      </c>
      <c r="D8345" s="122" t="s">
        <v>1636</v>
      </c>
      <c r="E8345" s="124" t="s">
        <v>1581</v>
      </c>
      <c r="F8345" s="124"/>
      <c r="G8345" s="125" t="s">
        <v>24</v>
      </c>
      <c r="H8345" s="126" t="n">
        <v>1.39E-005</v>
      </c>
      <c r="I8345" s="127" t="n">
        <f aca="false">L8345</f>
        <v>24.58</v>
      </c>
      <c r="J8345" s="127" t="n">
        <f aca="false">M8345</f>
        <v>0</v>
      </c>
      <c r="L8345" s="108" t="n">
        <f aca="false">TRUNC(N8345-N8345*$O$2,2)</f>
        <v>24.58</v>
      </c>
      <c r="M8345" s="108" t="n">
        <f aca="false">TRUNC(O8345-O8345*$O$2,2)</f>
        <v>0</v>
      </c>
      <c r="N8345" s="0" t="s">
        <v>1637</v>
      </c>
      <c r="O8345" s="0" t="s">
        <v>1635</v>
      </c>
    </row>
    <row r="8346" customFormat="false" ht="12.75" hidden="false" customHeight="false" outlineLevel="0" collapsed="false">
      <c r="A8346" s="122" t="s">
        <v>1578</v>
      </c>
      <c r="B8346" s="123" t="n">
        <v>10492</v>
      </c>
      <c r="C8346" s="122" t="s">
        <v>50</v>
      </c>
      <c r="D8346" s="122" t="s">
        <v>1662</v>
      </c>
      <c r="E8346" s="124" t="s">
        <v>1581</v>
      </c>
      <c r="F8346" s="124"/>
      <c r="G8346" s="125" t="s">
        <v>24</v>
      </c>
      <c r="H8346" s="126" t="n">
        <v>0.001251</v>
      </c>
      <c r="I8346" s="127" t="n">
        <f aca="false">L8346</f>
        <v>148.29</v>
      </c>
      <c r="J8346" s="127" t="n">
        <f aca="false">M8346</f>
        <v>0.17</v>
      </c>
      <c r="L8346" s="108" t="n">
        <f aca="false">TRUNC(N8346-N8346*$O$2,2)</f>
        <v>148.29</v>
      </c>
      <c r="M8346" s="108" t="n">
        <f aca="false">TRUNC(O8346-O8346*$O$2,2)</f>
        <v>0.17</v>
      </c>
      <c r="N8346" s="0" t="s">
        <v>1663</v>
      </c>
      <c r="O8346" s="0" t="s">
        <v>2458</v>
      </c>
    </row>
    <row r="8347" customFormat="false" ht="12.75" hidden="false" customHeight="false" outlineLevel="0" collapsed="false">
      <c r="A8347" s="122" t="s">
        <v>1578</v>
      </c>
      <c r="B8347" s="123" t="n">
        <v>10362</v>
      </c>
      <c r="C8347" s="122" t="s">
        <v>50</v>
      </c>
      <c r="D8347" s="122" t="s">
        <v>1674</v>
      </c>
      <c r="E8347" s="124" t="s">
        <v>1642</v>
      </c>
      <c r="F8347" s="124"/>
      <c r="G8347" s="125" t="s">
        <v>24</v>
      </c>
      <c r="H8347" s="126" t="n">
        <v>0.001251</v>
      </c>
      <c r="I8347" s="127" t="n">
        <f aca="false">L8347</f>
        <v>9.78</v>
      </c>
      <c r="J8347" s="127" t="n">
        <f aca="false">M8347</f>
        <v>0</v>
      </c>
      <c r="L8347" s="108" t="n">
        <f aca="false">TRUNC(N8347-N8347*$O$2,2)</f>
        <v>9.78</v>
      </c>
      <c r="M8347" s="108" t="n">
        <f aca="false">TRUNC(O8347-O8347*$O$2,2)</f>
        <v>0</v>
      </c>
      <c r="N8347" s="0" t="s">
        <v>1675</v>
      </c>
      <c r="O8347" s="0" t="s">
        <v>1644</v>
      </c>
    </row>
    <row r="8348" customFormat="false" ht="12.75" hidden="false" customHeight="false" outlineLevel="0" collapsed="false">
      <c r="A8348" s="122" t="s">
        <v>1578</v>
      </c>
      <c r="B8348" s="123" t="n">
        <v>11253</v>
      </c>
      <c r="C8348" s="122" t="s">
        <v>50</v>
      </c>
      <c r="D8348" s="122" t="s">
        <v>1891</v>
      </c>
      <c r="E8348" s="124" t="s">
        <v>1581</v>
      </c>
      <c r="F8348" s="124"/>
      <c r="G8348" s="125" t="s">
        <v>24</v>
      </c>
      <c r="H8348" s="126" t="n">
        <v>0.0001529</v>
      </c>
      <c r="I8348" s="127" t="n">
        <f aca="false">L8348</f>
        <v>19.9</v>
      </c>
      <c r="J8348" s="127" t="n">
        <f aca="false">M8348</f>
        <v>0</v>
      </c>
      <c r="L8348" s="108" t="n">
        <f aca="false">TRUNC(N8348-N8348*$O$2,2)</f>
        <v>19.9</v>
      </c>
      <c r="M8348" s="108" t="n">
        <f aca="false">TRUNC(O8348-O8348*$O$2,2)</f>
        <v>0</v>
      </c>
      <c r="N8348" s="0" t="s">
        <v>1892</v>
      </c>
      <c r="O8348" s="0" t="s">
        <v>1635</v>
      </c>
    </row>
    <row r="8349" customFormat="false" ht="12.75" hidden="false" customHeight="false" outlineLevel="0" collapsed="false">
      <c r="A8349" s="122" t="s">
        <v>1578</v>
      </c>
      <c r="B8349" s="123" t="n">
        <v>10788</v>
      </c>
      <c r="C8349" s="122" t="s">
        <v>50</v>
      </c>
      <c r="D8349" s="122" t="s">
        <v>1650</v>
      </c>
      <c r="E8349" s="124" t="s">
        <v>1581</v>
      </c>
      <c r="F8349" s="124"/>
      <c r="G8349" s="125" t="s">
        <v>24</v>
      </c>
      <c r="H8349" s="126" t="n">
        <v>2.78E-005</v>
      </c>
      <c r="I8349" s="127" t="n">
        <f aca="false">L8349</f>
        <v>28.8</v>
      </c>
      <c r="J8349" s="127" t="n">
        <f aca="false">M8349</f>
        <v>0</v>
      </c>
      <c r="L8349" s="108" t="n">
        <f aca="false">TRUNC(N8349-N8349*$O$2,2)</f>
        <v>28.8</v>
      </c>
      <c r="M8349" s="108" t="n">
        <f aca="false">TRUNC(O8349-O8349*$O$2,2)</f>
        <v>0</v>
      </c>
      <c r="N8349" s="0" t="s">
        <v>1651</v>
      </c>
      <c r="O8349" s="0" t="s">
        <v>1635</v>
      </c>
    </row>
    <row r="8350" customFormat="false" ht="12.75" hidden="false" customHeight="false" outlineLevel="0" collapsed="false">
      <c r="A8350" s="122" t="s">
        <v>1578</v>
      </c>
      <c r="B8350" s="123" t="n">
        <v>11254</v>
      </c>
      <c r="C8350" s="122" t="s">
        <v>50</v>
      </c>
      <c r="D8350" s="122" t="s">
        <v>1912</v>
      </c>
      <c r="E8350" s="124" t="s">
        <v>1581</v>
      </c>
      <c r="F8350" s="124"/>
      <c r="G8350" s="125" t="s">
        <v>24</v>
      </c>
      <c r="H8350" s="126" t="n">
        <v>9.73E-005</v>
      </c>
      <c r="I8350" s="127" t="n">
        <f aca="false">L8350</f>
        <v>17.79</v>
      </c>
      <c r="J8350" s="127" t="n">
        <f aca="false">M8350</f>
        <v>0</v>
      </c>
      <c r="L8350" s="108" t="n">
        <f aca="false">TRUNC(N8350-N8350*$O$2,2)</f>
        <v>17.79</v>
      </c>
      <c r="M8350" s="108" t="n">
        <f aca="false">TRUNC(O8350-O8350*$O$2,2)</f>
        <v>0</v>
      </c>
      <c r="N8350" s="0" t="s">
        <v>1913</v>
      </c>
      <c r="O8350" s="0" t="s">
        <v>1635</v>
      </c>
    </row>
    <row r="8351" customFormat="false" ht="12.75" hidden="false" customHeight="false" outlineLevel="0" collapsed="false">
      <c r="A8351" s="122" t="s">
        <v>1578</v>
      </c>
      <c r="B8351" s="123" t="n">
        <v>1651</v>
      </c>
      <c r="C8351" s="122" t="s">
        <v>50</v>
      </c>
      <c r="D8351" s="122" t="s">
        <v>1638</v>
      </c>
      <c r="E8351" s="124" t="s">
        <v>1581</v>
      </c>
      <c r="F8351" s="124"/>
      <c r="G8351" s="125" t="s">
        <v>1639</v>
      </c>
      <c r="H8351" s="126" t="n">
        <v>0.0002224</v>
      </c>
      <c r="I8351" s="127" t="n">
        <f aca="false">L8351</f>
        <v>4.95</v>
      </c>
      <c r="J8351" s="127" t="n">
        <f aca="false">M8351</f>
        <v>0</v>
      </c>
      <c r="L8351" s="108" t="n">
        <f aca="false">TRUNC(N8351-N8351*$O$2,2)</f>
        <v>4.95</v>
      </c>
      <c r="M8351" s="108" t="n">
        <f aca="false">TRUNC(O8351-O8351*$O$2,2)</f>
        <v>0</v>
      </c>
      <c r="N8351" s="0" t="s">
        <v>1640</v>
      </c>
      <c r="O8351" s="0" t="s">
        <v>1635</v>
      </c>
    </row>
    <row r="8352" customFormat="false" ht="25.5" hidden="false" customHeight="false" outlineLevel="0" collapsed="false">
      <c r="A8352" s="122" t="s">
        <v>1578</v>
      </c>
      <c r="B8352" s="123" t="s">
        <v>1654</v>
      </c>
      <c r="C8352" s="122" t="s">
        <v>50</v>
      </c>
      <c r="D8352" s="122" t="s">
        <v>1655</v>
      </c>
      <c r="E8352" s="124" t="s">
        <v>1581</v>
      </c>
      <c r="F8352" s="124"/>
      <c r="G8352" s="125" t="s">
        <v>24</v>
      </c>
      <c r="H8352" s="126" t="n">
        <v>0.0001668</v>
      </c>
      <c r="I8352" s="127" t="n">
        <f aca="false">L8352</f>
        <v>10.53</v>
      </c>
      <c r="J8352" s="127" t="n">
        <f aca="false">M8352</f>
        <v>0</v>
      </c>
      <c r="L8352" s="108" t="n">
        <f aca="false">TRUNC(N8352-N8352*$O$2,2)</f>
        <v>10.53</v>
      </c>
      <c r="M8352" s="108" t="n">
        <f aca="false">TRUNC(O8352-O8352*$O$2,2)</f>
        <v>0</v>
      </c>
      <c r="N8352" s="0" t="s">
        <v>1656</v>
      </c>
      <c r="O8352" s="0" t="s">
        <v>1635</v>
      </c>
    </row>
    <row r="8353" customFormat="false" ht="12.75" hidden="false" customHeight="false" outlineLevel="0" collapsed="false">
      <c r="A8353" s="122" t="s">
        <v>1578</v>
      </c>
      <c r="B8353" s="123" t="n">
        <v>10593</v>
      </c>
      <c r="C8353" s="122" t="s">
        <v>50</v>
      </c>
      <c r="D8353" s="122" t="s">
        <v>1958</v>
      </c>
      <c r="E8353" s="124" t="s">
        <v>1581</v>
      </c>
      <c r="F8353" s="124"/>
      <c r="G8353" s="125" t="s">
        <v>24</v>
      </c>
      <c r="H8353" s="126" t="n">
        <v>1.39E-005</v>
      </c>
      <c r="I8353" s="127" t="n">
        <f aca="false">L8353</f>
        <v>15.27</v>
      </c>
      <c r="J8353" s="127" t="n">
        <f aca="false">M8353</f>
        <v>0</v>
      </c>
      <c r="L8353" s="108" t="n">
        <f aca="false">TRUNC(N8353-N8353*$O$2,2)</f>
        <v>15.27</v>
      </c>
      <c r="M8353" s="108" t="n">
        <f aca="false">TRUNC(O8353-O8353*$O$2,2)</f>
        <v>0</v>
      </c>
      <c r="N8353" s="0" t="s">
        <v>1959</v>
      </c>
      <c r="O8353" s="0" t="s">
        <v>1635</v>
      </c>
    </row>
    <row r="8354" customFormat="false" ht="25.5" hidden="false" customHeight="false" outlineLevel="0" collapsed="false">
      <c r="A8354" s="122" t="s">
        <v>1578</v>
      </c>
      <c r="B8354" s="123" t="n">
        <v>10761</v>
      </c>
      <c r="C8354" s="122" t="s">
        <v>50</v>
      </c>
      <c r="D8354" s="122" t="s">
        <v>1641</v>
      </c>
      <c r="E8354" s="124" t="s">
        <v>1642</v>
      </c>
      <c r="F8354" s="124"/>
      <c r="G8354" s="125" t="s">
        <v>24</v>
      </c>
      <c r="H8354" s="126" t="n">
        <v>0.0283004</v>
      </c>
      <c r="I8354" s="127" t="n">
        <f aca="false">L8354</f>
        <v>3.9</v>
      </c>
      <c r="J8354" s="127" t="n">
        <f aca="false">M8354</f>
        <v>0.1</v>
      </c>
      <c r="L8354" s="108" t="n">
        <f aca="false">TRUNC(N8354-N8354*$O$2,2)</f>
        <v>3.9</v>
      </c>
      <c r="M8354" s="108" t="n">
        <f aca="false">TRUNC(O8354-O8354*$O$2,2)</f>
        <v>0.1</v>
      </c>
      <c r="N8354" s="0" t="s">
        <v>1643</v>
      </c>
      <c r="O8354" s="0" t="s">
        <v>1831</v>
      </c>
    </row>
    <row r="8355" customFormat="false" ht="12.75" hidden="false" customHeight="false" outlineLevel="0" collapsed="false">
      <c r="A8355" s="122" t="s">
        <v>1578</v>
      </c>
      <c r="B8355" s="123" t="n">
        <v>10596</v>
      </c>
      <c r="C8355" s="122" t="s">
        <v>50</v>
      </c>
      <c r="D8355" s="122" t="s">
        <v>1672</v>
      </c>
      <c r="E8355" s="124" t="s">
        <v>1581</v>
      </c>
      <c r="F8355" s="124"/>
      <c r="G8355" s="125" t="s">
        <v>24</v>
      </c>
      <c r="H8355" s="126" t="n">
        <v>0.001251</v>
      </c>
      <c r="I8355" s="127" t="n">
        <f aca="false">L8355</f>
        <v>3.82</v>
      </c>
      <c r="J8355" s="127" t="n">
        <f aca="false">M8355</f>
        <v>0</v>
      </c>
      <c r="L8355" s="108" t="n">
        <f aca="false">TRUNC(N8355-N8355*$O$2,2)</f>
        <v>3.82</v>
      </c>
      <c r="M8355" s="108" t="n">
        <f aca="false">TRUNC(O8355-O8355*$O$2,2)</f>
        <v>0</v>
      </c>
      <c r="N8355" s="0" t="s">
        <v>1673</v>
      </c>
      <c r="O8355" s="0" t="s">
        <v>1635</v>
      </c>
    </row>
    <row r="8356" customFormat="false" ht="12.75" hidden="false" customHeight="false" outlineLevel="0" collapsed="false">
      <c r="A8356" s="122" t="s">
        <v>1578</v>
      </c>
      <c r="B8356" s="123" t="n">
        <v>10592</v>
      </c>
      <c r="C8356" s="122" t="s">
        <v>50</v>
      </c>
      <c r="D8356" s="122" t="s">
        <v>1898</v>
      </c>
      <c r="E8356" s="124" t="s">
        <v>1581</v>
      </c>
      <c r="F8356" s="124"/>
      <c r="G8356" s="125" t="s">
        <v>24</v>
      </c>
      <c r="H8356" s="126" t="n">
        <v>1.39E-005</v>
      </c>
      <c r="I8356" s="127" t="n">
        <f aca="false">L8356</f>
        <v>29.1</v>
      </c>
      <c r="J8356" s="127" t="n">
        <f aca="false">M8356</f>
        <v>0</v>
      </c>
      <c r="L8356" s="108" t="n">
        <f aca="false">TRUNC(N8356-N8356*$O$2,2)</f>
        <v>29.1</v>
      </c>
      <c r="M8356" s="108" t="n">
        <f aca="false">TRUNC(O8356-O8356*$O$2,2)</f>
        <v>0</v>
      </c>
      <c r="N8356" s="0" t="s">
        <v>1899</v>
      </c>
      <c r="O8356" s="0" t="s">
        <v>1635</v>
      </c>
    </row>
    <row r="8357" customFormat="false" ht="12.75" hidden="false" customHeight="false" outlineLevel="0" collapsed="false">
      <c r="A8357" s="122" t="s">
        <v>1578</v>
      </c>
      <c r="B8357" s="123" t="n">
        <v>7465</v>
      </c>
      <c r="C8357" s="122" t="s">
        <v>50</v>
      </c>
      <c r="D8357" s="122" t="s">
        <v>3985</v>
      </c>
      <c r="E8357" s="124" t="s">
        <v>1581</v>
      </c>
      <c r="F8357" s="124"/>
      <c r="G8357" s="125" t="s">
        <v>366</v>
      </c>
      <c r="H8357" s="126" t="n">
        <v>1.1</v>
      </c>
      <c r="I8357" s="127" t="n">
        <f aca="false">L8357</f>
        <v>24.48</v>
      </c>
      <c r="J8357" s="127" t="n">
        <f aca="false">M8357</f>
        <v>26.92</v>
      </c>
      <c r="L8357" s="108" t="n">
        <f aca="false">TRUNC(N8357-N8357*$O$2,2)</f>
        <v>24.48</v>
      </c>
      <c r="M8357" s="108" t="n">
        <f aca="false">TRUNC(O8357-O8357*$O$2,2)</f>
        <v>26.92</v>
      </c>
      <c r="N8357" s="0" t="s">
        <v>3986</v>
      </c>
      <c r="O8357" s="0" t="s">
        <v>3987</v>
      </c>
    </row>
    <row r="8358" customFormat="false" ht="12.75" hidden="false" customHeight="false" outlineLevel="0" collapsed="false">
      <c r="A8358" s="122" t="s">
        <v>1578</v>
      </c>
      <c r="B8358" s="123" t="n">
        <v>941</v>
      </c>
      <c r="C8358" s="122" t="s">
        <v>50</v>
      </c>
      <c r="D8358" s="122" t="s">
        <v>1652</v>
      </c>
      <c r="E8358" s="124" t="s">
        <v>1581</v>
      </c>
      <c r="F8358" s="124"/>
      <c r="G8358" s="125" t="s">
        <v>24</v>
      </c>
      <c r="H8358" s="126" t="n">
        <v>0.000417</v>
      </c>
      <c r="I8358" s="127" t="n">
        <f aca="false">L8358</f>
        <v>148.56</v>
      </c>
      <c r="J8358" s="127" t="n">
        <f aca="false">M8358</f>
        <v>0.05</v>
      </c>
      <c r="L8358" s="108" t="n">
        <f aca="false">TRUNC(N8358-N8358*$O$2,2)</f>
        <v>148.56</v>
      </c>
      <c r="M8358" s="108" t="n">
        <f aca="false">TRUNC(O8358-O8358*$O$2,2)</f>
        <v>0.05</v>
      </c>
      <c r="N8358" s="0" t="s">
        <v>1653</v>
      </c>
      <c r="O8358" s="0" t="s">
        <v>1623</v>
      </c>
    </row>
    <row r="8359" customFormat="false" ht="12.75" hidden="false" customHeight="false" outlineLevel="0" collapsed="false">
      <c r="A8359" s="122" t="s">
        <v>1578</v>
      </c>
      <c r="B8359" s="123" t="n">
        <v>11255</v>
      </c>
      <c r="C8359" s="122" t="s">
        <v>50</v>
      </c>
      <c r="D8359" s="122" t="s">
        <v>1938</v>
      </c>
      <c r="E8359" s="124" t="s">
        <v>1581</v>
      </c>
      <c r="F8359" s="124"/>
      <c r="G8359" s="125" t="s">
        <v>24</v>
      </c>
      <c r="H8359" s="126" t="n">
        <v>8.34E-005</v>
      </c>
      <c r="I8359" s="127" t="n">
        <f aca="false">L8359</f>
        <v>49.17</v>
      </c>
      <c r="J8359" s="127" t="n">
        <f aca="false">M8359</f>
        <v>0</v>
      </c>
      <c r="L8359" s="108" t="n">
        <f aca="false">TRUNC(N8359-N8359*$O$2,2)</f>
        <v>49.17</v>
      </c>
      <c r="M8359" s="108" t="n">
        <f aca="false">TRUNC(O8359-O8359*$O$2,2)</f>
        <v>0</v>
      </c>
      <c r="N8359" s="0" t="s">
        <v>1939</v>
      </c>
      <c r="O8359" s="0" t="s">
        <v>1635</v>
      </c>
    </row>
    <row r="8360" customFormat="false" ht="12.75" hidden="false" customHeight="false" outlineLevel="0" collapsed="false">
      <c r="A8360" s="122" t="s">
        <v>1578</v>
      </c>
      <c r="B8360" s="123" t="n">
        <v>4728</v>
      </c>
      <c r="C8360" s="122" t="s">
        <v>50</v>
      </c>
      <c r="D8360" s="122" t="s">
        <v>1667</v>
      </c>
      <c r="E8360" s="124" t="s">
        <v>1581</v>
      </c>
      <c r="F8360" s="124"/>
      <c r="G8360" s="125" t="s">
        <v>24</v>
      </c>
      <c r="H8360" s="126" t="n">
        <v>4.17E-005</v>
      </c>
      <c r="I8360" s="127" t="n">
        <f aca="false">L8360</f>
        <v>14.5</v>
      </c>
      <c r="J8360" s="127" t="n">
        <f aca="false">M8360</f>
        <v>0</v>
      </c>
      <c r="L8360" s="108" t="n">
        <f aca="false">TRUNC(N8360-N8360*$O$2,2)</f>
        <v>14.5</v>
      </c>
      <c r="M8360" s="108" t="n">
        <f aca="false">TRUNC(O8360-O8360*$O$2,2)</f>
        <v>0</v>
      </c>
      <c r="N8360" s="0" t="s">
        <v>1668</v>
      </c>
      <c r="O8360" s="0" t="s">
        <v>1635</v>
      </c>
    </row>
    <row r="8361" customFormat="false" ht="12.75" hidden="false" customHeight="false" outlineLevel="0" collapsed="false">
      <c r="A8361" s="115"/>
      <c r="B8361" s="115"/>
      <c r="C8361" s="115"/>
      <c r="D8361" s="115"/>
      <c r="E8361" s="115"/>
      <c r="F8361" s="116"/>
      <c r="G8361" s="115"/>
      <c r="H8361" s="116"/>
      <c r="I8361" s="115"/>
      <c r="J8361" s="116"/>
      <c r="L8361" s="108"/>
      <c r="M8361" s="108" t="n">
        <f aca="false">TRUNC(O8361-O8361*$O$2,2)</f>
        <v>3.54</v>
      </c>
      <c r="N8361" s="0" t="s">
        <v>1574</v>
      </c>
      <c r="O8361" s="0" t="n">
        <v>4.54</v>
      </c>
    </row>
    <row r="8362" customFormat="false" ht="12.75" hidden="false" customHeight="false" outlineLevel="0" collapsed="false">
      <c r="A8362" s="115"/>
      <c r="B8362" s="115"/>
      <c r="C8362" s="115"/>
      <c r="D8362" s="115"/>
      <c r="E8362" s="115"/>
      <c r="F8362" s="116"/>
      <c r="G8362" s="115"/>
      <c r="H8362" s="117" t="s">
        <v>1575</v>
      </c>
      <c r="I8362" s="117"/>
      <c r="J8362" s="118" t="n">
        <f aca="false">M8362</f>
        <v>38.3</v>
      </c>
      <c r="L8362" s="108" t="n">
        <f aca="false">TRUNC(N8362-N8362*$O$2,2)</f>
        <v>0</v>
      </c>
      <c r="M8362" s="108" t="n">
        <f aca="false">TRUNC(O8362-O8362*$O$2,2)</f>
        <v>38.3</v>
      </c>
      <c r="N8362" s="0" t="n">
        <v>0</v>
      </c>
      <c r="O8362" s="0" t="n">
        <v>49.08</v>
      </c>
    </row>
    <row r="8363" customFormat="false" ht="13.5" hidden="false" customHeight="false" outlineLevel="0" collapsed="false">
      <c r="A8363" s="30"/>
      <c r="B8363" s="30"/>
      <c r="C8363" s="30"/>
      <c r="D8363" s="30"/>
      <c r="E8363" s="30"/>
      <c r="F8363" s="30"/>
      <c r="G8363" s="30"/>
      <c r="H8363" s="119"/>
      <c r="I8363" s="30"/>
      <c r="J8363" s="120"/>
      <c r="L8363" s="108"/>
      <c r="M8363" s="108" t="n">
        <f aca="false">TRUNC(O8363-O8363*$O$2,2)</f>
        <v>6803.3</v>
      </c>
      <c r="N8363" s="0" t="s">
        <v>1576</v>
      </c>
      <c r="O8363" s="0" t="n">
        <v>8716.6</v>
      </c>
    </row>
    <row r="8364" customFormat="false" ht="13.5" hidden="false" customHeight="false" outlineLevel="0" collapsed="false">
      <c r="A8364" s="121"/>
      <c r="B8364" s="121"/>
      <c r="C8364" s="121"/>
      <c r="D8364" s="121"/>
      <c r="E8364" s="121"/>
      <c r="F8364" s="121"/>
      <c r="G8364" s="121"/>
      <c r="H8364" s="121"/>
      <c r="I8364" s="121"/>
      <c r="J8364" s="121"/>
      <c r="L8364" s="108" t="n">
        <f aca="false">TRUNC(N8364-N8364*$O$2,2)</f>
        <v>0</v>
      </c>
      <c r="M8364" s="108" t="n">
        <f aca="false">TRUNC(O8364-O8364*$O$2,2)</f>
        <v>0</v>
      </c>
      <c r="N8364" s="0" t="n">
        <v>0</v>
      </c>
      <c r="O8364" s="0" t="n">
        <v>0</v>
      </c>
    </row>
    <row r="8365" customFormat="false" ht="15" hidden="false" customHeight="false" outlineLevel="0" collapsed="false">
      <c r="A8365" s="98" t="s">
        <v>1266</v>
      </c>
      <c r="B8365" s="99" t="s">
        <v>8</v>
      </c>
      <c r="C8365" s="98" t="s">
        <v>9</v>
      </c>
      <c r="D8365" s="98" t="s">
        <v>10</v>
      </c>
      <c r="E8365" s="100" t="s">
        <v>1565</v>
      </c>
      <c r="F8365" s="100"/>
      <c r="G8365" s="101" t="s">
        <v>11</v>
      </c>
      <c r="H8365" s="99" t="s">
        <v>12</v>
      </c>
      <c r="I8365" s="99" t="s">
        <v>13</v>
      </c>
      <c r="J8365" s="99" t="s">
        <v>15</v>
      </c>
      <c r="L8365" s="108"/>
      <c r="M8365" s="108"/>
    </row>
    <row r="8366" customFormat="false" ht="26.45" hidden="false" customHeight="true" outlineLevel="0" collapsed="false">
      <c r="A8366" s="102" t="s">
        <v>1566</v>
      </c>
      <c r="B8366" s="103" t="s">
        <v>1267</v>
      </c>
      <c r="C8366" s="102" t="s">
        <v>50</v>
      </c>
      <c r="D8366" s="102" t="s">
        <v>1268</v>
      </c>
      <c r="E8366" s="104" t="s">
        <v>3984</v>
      </c>
      <c r="F8366" s="104"/>
      <c r="G8366" s="105" t="s">
        <v>366</v>
      </c>
      <c r="H8366" s="106" t="n">
        <v>1</v>
      </c>
      <c r="I8366" s="107" t="n">
        <f aca="false">L8366</f>
        <v>18.17</v>
      </c>
      <c r="J8366" s="107" t="n">
        <f aca="false">M8366</f>
        <v>18.17</v>
      </c>
      <c r="L8366" s="108" t="n">
        <f aca="false">TRUNC(N8366-N8366*$O$2,2)</f>
        <v>18.17</v>
      </c>
      <c r="M8366" s="108" t="n">
        <f aca="false">TRUNC(O8366-O8366*$O$2,2)</f>
        <v>18.17</v>
      </c>
      <c r="N8366" s="0" t="n">
        <v>23.29</v>
      </c>
      <c r="O8366" s="0" t="n">
        <v>23.29</v>
      </c>
    </row>
    <row r="8367" customFormat="false" ht="15" hidden="false" customHeight="false" outlineLevel="0" collapsed="false">
      <c r="A8367" s="98"/>
      <c r="B8367" s="99" t="s">
        <v>8</v>
      </c>
      <c r="C8367" s="98" t="s">
        <v>9</v>
      </c>
      <c r="D8367" s="98" t="s">
        <v>10</v>
      </c>
      <c r="E8367" s="100" t="s">
        <v>1565</v>
      </c>
      <c r="F8367" s="100"/>
      <c r="G8367" s="101" t="s">
        <v>11</v>
      </c>
      <c r="H8367" s="99" t="s">
        <v>12</v>
      </c>
      <c r="I8367" s="99" t="s">
        <v>13</v>
      </c>
      <c r="J8367" s="99" t="s">
        <v>15</v>
      </c>
      <c r="L8367" s="108"/>
      <c r="M8367" s="108"/>
    </row>
    <row r="8368" customFormat="false" ht="25.5" hidden="false" customHeight="false" outlineLevel="0" collapsed="false">
      <c r="A8368" s="122" t="s">
        <v>1578</v>
      </c>
      <c r="B8368" s="123" t="n">
        <v>7463</v>
      </c>
      <c r="C8368" s="122" t="s">
        <v>50</v>
      </c>
      <c r="D8368" s="122" t="s">
        <v>3992</v>
      </c>
      <c r="E8368" s="124" t="s">
        <v>1581</v>
      </c>
      <c r="F8368" s="124"/>
      <c r="G8368" s="125" t="s">
        <v>366</v>
      </c>
      <c r="H8368" s="126" t="n">
        <v>1.01</v>
      </c>
      <c r="I8368" s="127" t="n">
        <f aca="false">L8368</f>
        <v>14.86</v>
      </c>
      <c r="J8368" s="127" t="n">
        <f aca="false">M8368</f>
        <v>15.01</v>
      </c>
      <c r="L8368" s="108" t="n">
        <f aca="false">TRUNC(N8368-N8368*$O$2,2)</f>
        <v>14.86</v>
      </c>
      <c r="M8368" s="108" t="n">
        <f aca="false">TRUNC(O8368-O8368*$O$2,2)</f>
        <v>15.01</v>
      </c>
      <c r="N8368" s="0" t="s">
        <v>3993</v>
      </c>
      <c r="O8368" s="0" t="s">
        <v>3994</v>
      </c>
    </row>
    <row r="8369" customFormat="false" ht="25.5" hidden="false" customHeight="false" outlineLevel="0" collapsed="false">
      <c r="A8369" s="122" t="s">
        <v>1578</v>
      </c>
      <c r="B8369" s="123" t="s">
        <v>1616</v>
      </c>
      <c r="C8369" s="122" t="s">
        <v>50</v>
      </c>
      <c r="D8369" s="122" t="s">
        <v>1617</v>
      </c>
      <c r="E8369" s="124" t="s">
        <v>1609</v>
      </c>
      <c r="F8369" s="124"/>
      <c r="G8369" s="125" t="s">
        <v>1610</v>
      </c>
      <c r="H8369" s="126" t="n">
        <v>0.1</v>
      </c>
      <c r="I8369" s="127" t="n">
        <f aca="false">L8369</f>
        <v>10.65</v>
      </c>
      <c r="J8369" s="127" t="n">
        <f aca="false">M8369</f>
        <v>1.06</v>
      </c>
      <c r="L8369" s="108" t="n">
        <f aca="false">TRUNC(N8369-N8369*$O$2,2)</f>
        <v>10.65</v>
      </c>
      <c r="M8369" s="108" t="n">
        <f aca="false">TRUNC(O8369-O8369*$O$2,2)</f>
        <v>1.06</v>
      </c>
      <c r="N8369" s="0" t="s">
        <v>1618</v>
      </c>
      <c r="O8369" s="0" t="s">
        <v>3106</v>
      </c>
    </row>
    <row r="8370" customFormat="false" ht="25.5" hidden="false" customHeight="false" outlineLevel="0" collapsed="false">
      <c r="A8370" s="109" t="s">
        <v>1566</v>
      </c>
      <c r="B8370" s="110" t="n">
        <v>10549</v>
      </c>
      <c r="C8370" s="109" t="s">
        <v>50</v>
      </c>
      <c r="D8370" s="109" t="s">
        <v>1620</v>
      </c>
      <c r="E8370" s="111" t="s">
        <v>1621</v>
      </c>
      <c r="F8370" s="111"/>
      <c r="G8370" s="112" t="s">
        <v>1610</v>
      </c>
      <c r="H8370" s="113" t="n">
        <v>0.1</v>
      </c>
      <c r="I8370" s="114" t="n">
        <f aca="false">L8370</f>
        <v>2.95</v>
      </c>
      <c r="J8370" s="114" t="n">
        <f aca="false">M8370</f>
        <v>0.28</v>
      </c>
      <c r="L8370" s="108" t="n">
        <f aca="false">TRUNC(N8370-N8370*$O$2,2)</f>
        <v>2.95</v>
      </c>
      <c r="M8370" s="108" t="n">
        <f aca="false">TRUNC(O8370-O8370*$O$2,2)</f>
        <v>0.28</v>
      </c>
      <c r="N8370" s="0" t="s">
        <v>1622</v>
      </c>
      <c r="O8370" s="0" t="s">
        <v>2925</v>
      </c>
    </row>
    <row r="8371" customFormat="false" ht="12.75" hidden="false" customHeight="false" outlineLevel="0" collapsed="false">
      <c r="A8371" s="122" t="s">
        <v>1578</v>
      </c>
      <c r="B8371" s="123" t="n">
        <v>1704</v>
      </c>
      <c r="C8371" s="122" t="s">
        <v>50</v>
      </c>
      <c r="D8371" s="122" t="s">
        <v>3990</v>
      </c>
      <c r="E8371" s="124" t="s">
        <v>1581</v>
      </c>
      <c r="F8371" s="124"/>
      <c r="G8371" s="125" t="s">
        <v>287</v>
      </c>
      <c r="H8371" s="126" t="n">
        <v>0.001</v>
      </c>
      <c r="I8371" s="127" t="n">
        <f aca="false">L8371</f>
        <v>39.02</v>
      </c>
      <c r="J8371" s="127" t="n">
        <f aca="false">M8371</f>
        <v>0.03</v>
      </c>
      <c r="L8371" s="108" t="n">
        <f aca="false">TRUNC(N8371-N8371*$O$2,2)</f>
        <v>39.02</v>
      </c>
      <c r="M8371" s="108" t="n">
        <f aca="false">TRUNC(O8371-O8371*$O$2,2)</f>
        <v>0.03</v>
      </c>
      <c r="N8371" s="0" t="s">
        <v>3991</v>
      </c>
      <c r="O8371" s="0" t="s">
        <v>1612</v>
      </c>
    </row>
    <row r="8372" customFormat="false" ht="25.5" hidden="false" customHeight="false" outlineLevel="0" collapsed="false">
      <c r="A8372" s="109" t="s">
        <v>1566</v>
      </c>
      <c r="B8372" s="110" t="n">
        <v>10554</v>
      </c>
      <c r="C8372" s="109" t="s">
        <v>50</v>
      </c>
      <c r="D8372" s="109" t="s">
        <v>1839</v>
      </c>
      <c r="E8372" s="111" t="s">
        <v>1621</v>
      </c>
      <c r="F8372" s="111"/>
      <c r="G8372" s="112" t="s">
        <v>1610</v>
      </c>
      <c r="H8372" s="113" t="n">
        <v>0.1</v>
      </c>
      <c r="I8372" s="114" t="n">
        <f aca="false">L8372</f>
        <v>2.9</v>
      </c>
      <c r="J8372" s="114" t="n">
        <f aca="false">M8372</f>
        <v>0.28</v>
      </c>
      <c r="L8372" s="108" t="n">
        <f aca="false">TRUNC(N8372-N8372*$O$2,2)</f>
        <v>2.9</v>
      </c>
      <c r="M8372" s="108" t="n">
        <f aca="false">TRUNC(O8372-O8372*$O$2,2)</f>
        <v>0.28</v>
      </c>
      <c r="N8372" s="0" t="s">
        <v>1840</v>
      </c>
      <c r="O8372" s="0" t="s">
        <v>2925</v>
      </c>
    </row>
    <row r="8373" customFormat="false" ht="25.5" hidden="false" customHeight="false" outlineLevel="0" collapsed="false">
      <c r="A8373" s="122" t="s">
        <v>1578</v>
      </c>
      <c r="B8373" s="123" t="s">
        <v>1865</v>
      </c>
      <c r="C8373" s="122" t="s">
        <v>50</v>
      </c>
      <c r="D8373" s="122" t="s">
        <v>1866</v>
      </c>
      <c r="E8373" s="124" t="s">
        <v>1609</v>
      </c>
      <c r="F8373" s="124"/>
      <c r="G8373" s="125" t="s">
        <v>1610</v>
      </c>
      <c r="H8373" s="126" t="n">
        <v>0.1</v>
      </c>
      <c r="I8373" s="127" t="n">
        <f aca="false">L8373</f>
        <v>14.91</v>
      </c>
      <c r="J8373" s="127" t="n">
        <f aca="false">M8373</f>
        <v>1.49</v>
      </c>
      <c r="L8373" s="108" t="n">
        <f aca="false">TRUNC(N8373-N8373*$O$2,2)</f>
        <v>14.91</v>
      </c>
      <c r="M8373" s="108" t="n">
        <f aca="false">TRUNC(O8373-O8373*$O$2,2)</f>
        <v>1.49</v>
      </c>
      <c r="N8373" s="0" t="s">
        <v>1739</v>
      </c>
      <c r="O8373" s="0" t="s">
        <v>1952</v>
      </c>
    </row>
    <row r="8374" customFormat="false" ht="12.75" hidden="false" customHeight="false" outlineLevel="0" collapsed="false">
      <c r="A8374" s="122" t="s">
        <v>1578</v>
      </c>
      <c r="B8374" s="123" t="n">
        <v>2023</v>
      </c>
      <c r="C8374" s="122" t="s">
        <v>50</v>
      </c>
      <c r="D8374" s="122" t="s">
        <v>3988</v>
      </c>
      <c r="E8374" s="124" t="s">
        <v>1581</v>
      </c>
      <c r="F8374" s="124"/>
      <c r="G8374" s="125" t="s">
        <v>287</v>
      </c>
      <c r="H8374" s="126" t="n">
        <v>0.001</v>
      </c>
      <c r="I8374" s="127" t="n">
        <f aca="false">L8374</f>
        <v>20.79</v>
      </c>
      <c r="J8374" s="127" t="n">
        <f aca="false">M8374</f>
        <v>0.01</v>
      </c>
      <c r="L8374" s="108" t="n">
        <f aca="false">TRUNC(N8374-N8374*$O$2,2)</f>
        <v>20.79</v>
      </c>
      <c r="M8374" s="108" t="n">
        <f aca="false">TRUNC(O8374-O8374*$O$2,2)</f>
        <v>0.01</v>
      </c>
      <c r="N8374" s="0" t="s">
        <v>3989</v>
      </c>
      <c r="O8374" s="0" t="s">
        <v>1678</v>
      </c>
    </row>
    <row r="8375" customFormat="false" ht="13.9" hidden="false" customHeight="true" outlineLevel="0" collapsed="false">
      <c r="A8375" s="134" t="s">
        <v>1630</v>
      </c>
      <c r="B8375" s="134"/>
      <c r="C8375" s="134"/>
      <c r="D8375" s="134"/>
      <c r="E8375" s="134"/>
      <c r="F8375" s="134"/>
      <c r="G8375" s="134"/>
      <c r="H8375" s="134"/>
      <c r="I8375" s="134"/>
      <c r="J8375" s="134"/>
      <c r="L8375" s="108" t="n">
        <f aca="false">TRUNC(N8375-N8375*$O$2,2)</f>
        <v>0</v>
      </c>
      <c r="M8375" s="108" t="n">
        <f aca="false">TRUNC(O8375-O8375*$O$2,2)</f>
        <v>0</v>
      </c>
      <c r="N8375" s="0" t="n">
        <v>0</v>
      </c>
      <c r="O8375" s="0" t="n">
        <v>0</v>
      </c>
    </row>
    <row r="8376" customFormat="false" ht="15" hidden="false" customHeight="false" outlineLevel="0" collapsed="false">
      <c r="A8376" s="98"/>
      <c r="B8376" s="99" t="s">
        <v>8</v>
      </c>
      <c r="C8376" s="98" t="s">
        <v>9</v>
      </c>
      <c r="D8376" s="98" t="s">
        <v>10</v>
      </c>
      <c r="E8376" s="100" t="s">
        <v>1565</v>
      </c>
      <c r="F8376" s="100"/>
      <c r="G8376" s="101" t="s">
        <v>11</v>
      </c>
      <c r="H8376" s="99" t="s">
        <v>12</v>
      </c>
      <c r="I8376" s="99" t="s">
        <v>13</v>
      </c>
      <c r="J8376" s="99" t="s">
        <v>15</v>
      </c>
      <c r="L8376" s="108"/>
      <c r="M8376" s="108"/>
    </row>
    <row r="8377" customFormat="false" ht="25.5" hidden="false" customHeight="false" outlineLevel="0" collapsed="false">
      <c r="A8377" s="122" t="s">
        <v>1578</v>
      </c>
      <c r="B8377" s="123" t="s">
        <v>1631</v>
      </c>
      <c r="C8377" s="122" t="s">
        <v>50</v>
      </c>
      <c r="D8377" s="122" t="s">
        <v>1632</v>
      </c>
      <c r="E8377" s="124" t="s">
        <v>1581</v>
      </c>
      <c r="F8377" s="124"/>
      <c r="G8377" s="125" t="s">
        <v>1633</v>
      </c>
      <c r="H8377" s="126" t="n">
        <v>0.00046</v>
      </c>
      <c r="I8377" s="127" t="n">
        <f aca="false">L8377</f>
        <v>9.48</v>
      </c>
      <c r="J8377" s="127" t="n">
        <f aca="false">M8377</f>
        <v>0</v>
      </c>
      <c r="L8377" s="108" t="n">
        <f aca="false">TRUNC(N8377-N8377*$O$2,2)</f>
        <v>9.48</v>
      </c>
      <c r="M8377" s="108" t="n">
        <f aca="false">TRUNC(O8377-O8377*$O$2,2)</f>
        <v>0</v>
      </c>
      <c r="N8377" s="0" t="s">
        <v>1634</v>
      </c>
      <c r="O8377" s="0" t="s">
        <v>1635</v>
      </c>
    </row>
    <row r="8378" customFormat="false" ht="25.5" hidden="false" customHeight="false" outlineLevel="0" collapsed="false">
      <c r="A8378" s="122" t="s">
        <v>1578</v>
      </c>
      <c r="B8378" s="123" t="n">
        <v>7463</v>
      </c>
      <c r="C8378" s="122" t="s">
        <v>50</v>
      </c>
      <c r="D8378" s="122" t="s">
        <v>3992</v>
      </c>
      <c r="E8378" s="124" t="s">
        <v>1581</v>
      </c>
      <c r="F8378" s="124"/>
      <c r="G8378" s="125" t="s">
        <v>366</v>
      </c>
      <c r="H8378" s="126" t="n">
        <v>1.01</v>
      </c>
      <c r="I8378" s="127" t="n">
        <f aca="false">L8378</f>
        <v>14.86</v>
      </c>
      <c r="J8378" s="127" t="n">
        <f aca="false">M8378</f>
        <v>15.01</v>
      </c>
      <c r="L8378" s="108" t="n">
        <f aca="false">TRUNC(N8378-N8378*$O$2,2)</f>
        <v>14.86</v>
      </c>
      <c r="M8378" s="108" t="n">
        <f aca="false">TRUNC(O8378-O8378*$O$2,2)</f>
        <v>15.01</v>
      </c>
      <c r="N8378" s="0" t="s">
        <v>3993</v>
      </c>
      <c r="O8378" s="0" t="s">
        <v>3994</v>
      </c>
    </row>
    <row r="8379" customFormat="false" ht="12.75" hidden="false" customHeight="false" outlineLevel="0" collapsed="false">
      <c r="A8379" s="122" t="s">
        <v>1578</v>
      </c>
      <c r="B8379" s="123" t="n">
        <v>11253</v>
      </c>
      <c r="C8379" s="122" t="s">
        <v>50</v>
      </c>
      <c r="D8379" s="122" t="s">
        <v>1891</v>
      </c>
      <c r="E8379" s="124" t="s">
        <v>1581</v>
      </c>
      <c r="F8379" s="124"/>
      <c r="G8379" s="125" t="s">
        <v>24</v>
      </c>
      <c r="H8379" s="126" t="n">
        <v>0.00011</v>
      </c>
      <c r="I8379" s="127" t="n">
        <f aca="false">L8379</f>
        <v>19.9</v>
      </c>
      <c r="J8379" s="127" t="n">
        <f aca="false">M8379</f>
        <v>0</v>
      </c>
      <c r="L8379" s="108" t="n">
        <f aca="false">TRUNC(N8379-N8379*$O$2,2)</f>
        <v>19.9</v>
      </c>
      <c r="M8379" s="108" t="n">
        <f aca="false">TRUNC(O8379-O8379*$O$2,2)</f>
        <v>0</v>
      </c>
      <c r="N8379" s="0" t="s">
        <v>1892</v>
      </c>
      <c r="O8379" s="0" t="s">
        <v>1635</v>
      </c>
    </row>
    <row r="8380" customFormat="false" ht="12.75" hidden="false" customHeight="false" outlineLevel="0" collapsed="false">
      <c r="A8380" s="122" t="s">
        <v>1578</v>
      </c>
      <c r="B8380" s="123" t="n">
        <v>10492</v>
      </c>
      <c r="C8380" s="122" t="s">
        <v>50</v>
      </c>
      <c r="D8380" s="122" t="s">
        <v>1662</v>
      </c>
      <c r="E8380" s="124" t="s">
        <v>1581</v>
      </c>
      <c r="F8380" s="124"/>
      <c r="G8380" s="125" t="s">
        <v>24</v>
      </c>
      <c r="H8380" s="126" t="n">
        <v>0.0009</v>
      </c>
      <c r="I8380" s="127" t="n">
        <f aca="false">L8380</f>
        <v>148.29</v>
      </c>
      <c r="J8380" s="127" t="n">
        <f aca="false">M8380</f>
        <v>0.13</v>
      </c>
      <c r="L8380" s="108" t="n">
        <f aca="false">TRUNC(N8380-N8380*$O$2,2)</f>
        <v>148.29</v>
      </c>
      <c r="M8380" s="108" t="n">
        <f aca="false">TRUNC(O8380-O8380*$O$2,2)</f>
        <v>0.13</v>
      </c>
      <c r="N8380" s="0" t="s">
        <v>1663</v>
      </c>
      <c r="O8380" s="0" t="s">
        <v>2318</v>
      </c>
    </row>
    <row r="8381" customFormat="false" ht="12.75" hidden="false" customHeight="false" outlineLevel="0" collapsed="false">
      <c r="A8381" s="122" t="s">
        <v>1578</v>
      </c>
      <c r="B8381" s="123" t="n">
        <v>10517</v>
      </c>
      <c r="C8381" s="122" t="s">
        <v>50</v>
      </c>
      <c r="D8381" s="122" t="s">
        <v>1669</v>
      </c>
      <c r="E8381" s="124" t="s">
        <v>1642</v>
      </c>
      <c r="F8381" s="124"/>
      <c r="G8381" s="125" t="s">
        <v>1670</v>
      </c>
      <c r="H8381" s="126" t="n">
        <v>8E-005</v>
      </c>
      <c r="I8381" s="127" t="n">
        <f aca="false">L8381</f>
        <v>234.15</v>
      </c>
      <c r="J8381" s="127" t="n">
        <f aca="false">M8381</f>
        <v>0.01</v>
      </c>
      <c r="L8381" s="108" t="n">
        <f aca="false">TRUNC(N8381-N8381*$O$2,2)</f>
        <v>234.15</v>
      </c>
      <c r="M8381" s="108" t="n">
        <f aca="false">TRUNC(O8381-O8381*$O$2,2)</f>
        <v>0.01</v>
      </c>
      <c r="N8381" s="0" t="s">
        <v>1671</v>
      </c>
      <c r="O8381" s="0" t="s">
        <v>1678</v>
      </c>
    </row>
    <row r="8382" customFormat="false" ht="12.75" hidden="false" customHeight="false" outlineLevel="0" collapsed="false">
      <c r="A8382" s="122" t="s">
        <v>1578</v>
      </c>
      <c r="B8382" s="123" t="n">
        <v>10596</v>
      </c>
      <c r="C8382" s="122" t="s">
        <v>50</v>
      </c>
      <c r="D8382" s="122" t="s">
        <v>1672</v>
      </c>
      <c r="E8382" s="124" t="s">
        <v>1581</v>
      </c>
      <c r="F8382" s="124"/>
      <c r="G8382" s="125" t="s">
        <v>24</v>
      </c>
      <c r="H8382" s="126" t="n">
        <v>0.0009</v>
      </c>
      <c r="I8382" s="127" t="n">
        <f aca="false">L8382</f>
        <v>3.82</v>
      </c>
      <c r="J8382" s="127" t="n">
        <f aca="false">M8382</f>
        <v>0</v>
      </c>
      <c r="L8382" s="108" t="n">
        <f aca="false">TRUNC(N8382-N8382*$O$2,2)</f>
        <v>3.82</v>
      </c>
      <c r="M8382" s="108" t="n">
        <f aca="false">TRUNC(O8382-O8382*$O$2,2)</f>
        <v>0</v>
      </c>
      <c r="N8382" s="0" t="s">
        <v>1673</v>
      </c>
      <c r="O8382" s="0" t="s">
        <v>1635</v>
      </c>
    </row>
    <row r="8383" customFormat="false" ht="12.75" hidden="false" customHeight="false" outlineLevel="0" collapsed="false">
      <c r="A8383" s="122" t="s">
        <v>1578</v>
      </c>
      <c r="B8383" s="123" t="n">
        <v>11254</v>
      </c>
      <c r="C8383" s="122" t="s">
        <v>50</v>
      </c>
      <c r="D8383" s="122" t="s">
        <v>1912</v>
      </c>
      <c r="E8383" s="124" t="s">
        <v>1581</v>
      </c>
      <c r="F8383" s="124"/>
      <c r="G8383" s="125" t="s">
        <v>24</v>
      </c>
      <c r="H8383" s="126" t="n">
        <v>7E-005</v>
      </c>
      <c r="I8383" s="127" t="n">
        <f aca="false">L8383</f>
        <v>17.79</v>
      </c>
      <c r="J8383" s="127" t="n">
        <f aca="false">M8383</f>
        <v>0</v>
      </c>
      <c r="L8383" s="108" t="n">
        <f aca="false">TRUNC(N8383-N8383*$O$2,2)</f>
        <v>17.79</v>
      </c>
      <c r="M8383" s="108" t="n">
        <f aca="false">TRUNC(O8383-O8383*$O$2,2)</f>
        <v>0</v>
      </c>
      <c r="N8383" s="0" t="s">
        <v>1913</v>
      </c>
      <c r="O8383" s="0" t="s">
        <v>1635</v>
      </c>
    </row>
    <row r="8384" customFormat="false" ht="12.75" hidden="false" customHeight="false" outlineLevel="0" collapsed="false">
      <c r="A8384" s="122" t="s">
        <v>1578</v>
      </c>
      <c r="B8384" s="123" t="n">
        <v>11256</v>
      </c>
      <c r="C8384" s="122" t="s">
        <v>50</v>
      </c>
      <c r="D8384" s="122" t="s">
        <v>1910</v>
      </c>
      <c r="E8384" s="124" t="s">
        <v>1581</v>
      </c>
      <c r="F8384" s="124"/>
      <c r="G8384" s="125" t="s">
        <v>24</v>
      </c>
      <c r="H8384" s="126" t="n">
        <v>4E-005</v>
      </c>
      <c r="I8384" s="127" t="n">
        <f aca="false">L8384</f>
        <v>46.83</v>
      </c>
      <c r="J8384" s="127" t="n">
        <f aca="false">M8384</f>
        <v>0</v>
      </c>
      <c r="L8384" s="108" t="n">
        <f aca="false">TRUNC(N8384-N8384*$O$2,2)</f>
        <v>46.83</v>
      </c>
      <c r="M8384" s="108" t="n">
        <f aca="false">TRUNC(O8384-O8384*$O$2,2)</f>
        <v>0</v>
      </c>
      <c r="N8384" s="0" t="s">
        <v>1911</v>
      </c>
      <c r="O8384" s="0" t="s">
        <v>1635</v>
      </c>
    </row>
    <row r="8385" customFormat="false" ht="12.75" hidden="false" customHeight="false" outlineLevel="0" collapsed="false">
      <c r="A8385" s="122" t="s">
        <v>1578</v>
      </c>
      <c r="B8385" s="123" t="n">
        <v>4728</v>
      </c>
      <c r="C8385" s="122" t="s">
        <v>50</v>
      </c>
      <c r="D8385" s="122" t="s">
        <v>1667</v>
      </c>
      <c r="E8385" s="124" t="s">
        <v>1581</v>
      </c>
      <c r="F8385" s="124"/>
      <c r="G8385" s="125" t="s">
        <v>24</v>
      </c>
      <c r="H8385" s="126" t="n">
        <v>3E-005</v>
      </c>
      <c r="I8385" s="127" t="n">
        <f aca="false">L8385</f>
        <v>14.5</v>
      </c>
      <c r="J8385" s="127" t="n">
        <f aca="false">M8385</f>
        <v>0</v>
      </c>
      <c r="L8385" s="108" t="n">
        <f aca="false">TRUNC(N8385-N8385*$O$2,2)</f>
        <v>14.5</v>
      </c>
      <c r="M8385" s="108" t="n">
        <f aca="false">TRUNC(O8385-O8385*$O$2,2)</f>
        <v>0</v>
      </c>
      <c r="N8385" s="0" t="s">
        <v>1668</v>
      </c>
      <c r="O8385" s="0" t="s">
        <v>1635</v>
      </c>
    </row>
    <row r="8386" customFormat="false" ht="12.75" hidden="false" customHeight="false" outlineLevel="0" collapsed="false">
      <c r="A8386" s="122" t="s">
        <v>1578</v>
      </c>
      <c r="B8386" s="123" t="n">
        <v>1704</v>
      </c>
      <c r="C8386" s="122" t="s">
        <v>50</v>
      </c>
      <c r="D8386" s="122" t="s">
        <v>3990</v>
      </c>
      <c r="E8386" s="124" t="s">
        <v>1581</v>
      </c>
      <c r="F8386" s="124"/>
      <c r="G8386" s="125" t="s">
        <v>287</v>
      </c>
      <c r="H8386" s="126" t="n">
        <v>0.001</v>
      </c>
      <c r="I8386" s="127" t="n">
        <f aca="false">L8386</f>
        <v>39.02</v>
      </c>
      <c r="J8386" s="127" t="n">
        <f aca="false">M8386</f>
        <v>0.03</v>
      </c>
      <c r="L8386" s="108" t="n">
        <f aca="false">TRUNC(N8386-N8386*$O$2,2)</f>
        <v>39.02</v>
      </c>
      <c r="M8386" s="108" t="n">
        <f aca="false">TRUNC(O8386-O8386*$O$2,2)</f>
        <v>0.03</v>
      </c>
      <c r="N8386" s="0" t="s">
        <v>3991</v>
      </c>
      <c r="O8386" s="0" t="s">
        <v>1612</v>
      </c>
    </row>
    <row r="8387" customFormat="false" ht="12.75" hidden="false" customHeight="false" outlineLevel="0" collapsed="false">
      <c r="A8387" s="122" t="s">
        <v>1578</v>
      </c>
      <c r="B8387" s="123" t="n">
        <v>158</v>
      </c>
      <c r="C8387" s="122" t="s">
        <v>50</v>
      </c>
      <c r="D8387" s="122" t="s">
        <v>1676</v>
      </c>
      <c r="E8387" s="124" t="s">
        <v>1581</v>
      </c>
      <c r="F8387" s="124"/>
      <c r="G8387" s="125" t="s">
        <v>24</v>
      </c>
      <c r="H8387" s="126" t="n">
        <v>0.02036</v>
      </c>
      <c r="I8387" s="127" t="n">
        <f aca="false">L8387</f>
        <v>10.92</v>
      </c>
      <c r="J8387" s="127" t="n">
        <f aca="false">M8387</f>
        <v>0.21</v>
      </c>
      <c r="L8387" s="108" t="n">
        <f aca="false">TRUNC(N8387-N8387*$O$2,2)</f>
        <v>10.92</v>
      </c>
      <c r="M8387" s="108" t="n">
        <f aca="false">TRUNC(O8387-O8387*$O$2,2)</f>
        <v>0.21</v>
      </c>
      <c r="N8387" s="0" t="s">
        <v>1677</v>
      </c>
      <c r="O8387" s="0" t="s">
        <v>1980</v>
      </c>
    </row>
    <row r="8388" customFormat="false" ht="12.75" hidden="false" customHeight="false" outlineLevel="0" collapsed="false">
      <c r="A8388" s="122" t="s">
        <v>1578</v>
      </c>
      <c r="B8388" s="123" t="n">
        <v>4729</v>
      </c>
      <c r="C8388" s="122" t="s">
        <v>50</v>
      </c>
      <c r="D8388" s="122" t="s">
        <v>1636</v>
      </c>
      <c r="E8388" s="124" t="s">
        <v>1581</v>
      </c>
      <c r="F8388" s="124"/>
      <c r="G8388" s="125" t="s">
        <v>24</v>
      </c>
      <c r="H8388" s="126" t="n">
        <v>1E-005</v>
      </c>
      <c r="I8388" s="127" t="n">
        <f aca="false">L8388</f>
        <v>24.58</v>
      </c>
      <c r="J8388" s="127" t="n">
        <f aca="false">M8388</f>
        <v>0</v>
      </c>
      <c r="L8388" s="108" t="n">
        <f aca="false">TRUNC(N8388-N8388*$O$2,2)</f>
        <v>24.58</v>
      </c>
      <c r="M8388" s="108" t="n">
        <f aca="false">TRUNC(O8388-O8388*$O$2,2)</f>
        <v>0</v>
      </c>
      <c r="N8388" s="0" t="s">
        <v>1637</v>
      </c>
      <c r="O8388" s="0" t="s">
        <v>1635</v>
      </c>
    </row>
    <row r="8389" customFormat="false" ht="12.75" hidden="false" customHeight="false" outlineLevel="0" collapsed="false">
      <c r="A8389" s="122" t="s">
        <v>1578</v>
      </c>
      <c r="B8389" s="123" t="n">
        <v>10593</v>
      </c>
      <c r="C8389" s="122" t="s">
        <v>50</v>
      </c>
      <c r="D8389" s="122" t="s">
        <v>1958</v>
      </c>
      <c r="E8389" s="124" t="s">
        <v>1581</v>
      </c>
      <c r="F8389" s="124"/>
      <c r="G8389" s="125" t="s">
        <v>24</v>
      </c>
      <c r="H8389" s="126" t="n">
        <v>1E-005</v>
      </c>
      <c r="I8389" s="127" t="n">
        <f aca="false">L8389</f>
        <v>15.27</v>
      </c>
      <c r="J8389" s="127" t="n">
        <f aca="false">M8389</f>
        <v>0</v>
      </c>
      <c r="L8389" s="108" t="n">
        <f aca="false">TRUNC(N8389-N8389*$O$2,2)</f>
        <v>15.27</v>
      </c>
      <c r="M8389" s="108" t="n">
        <f aca="false">TRUNC(O8389-O8389*$O$2,2)</f>
        <v>0</v>
      </c>
      <c r="N8389" s="0" t="s">
        <v>1959</v>
      </c>
      <c r="O8389" s="0" t="s">
        <v>1635</v>
      </c>
    </row>
    <row r="8390" customFormat="false" ht="12.75" hidden="false" customHeight="false" outlineLevel="0" collapsed="false">
      <c r="A8390" s="122" t="s">
        <v>1578</v>
      </c>
      <c r="B8390" s="123" t="n">
        <v>941</v>
      </c>
      <c r="C8390" s="122" t="s">
        <v>50</v>
      </c>
      <c r="D8390" s="122" t="s">
        <v>1652</v>
      </c>
      <c r="E8390" s="124" t="s">
        <v>1581</v>
      </c>
      <c r="F8390" s="124"/>
      <c r="G8390" s="125" t="s">
        <v>24</v>
      </c>
      <c r="H8390" s="126" t="n">
        <v>0.0003</v>
      </c>
      <c r="I8390" s="127" t="n">
        <f aca="false">L8390</f>
        <v>148.56</v>
      </c>
      <c r="J8390" s="127" t="n">
        <f aca="false">M8390</f>
        <v>0.03</v>
      </c>
      <c r="L8390" s="108" t="n">
        <f aca="false">TRUNC(N8390-N8390*$O$2,2)</f>
        <v>148.56</v>
      </c>
      <c r="M8390" s="108" t="n">
        <f aca="false">TRUNC(O8390-O8390*$O$2,2)</f>
        <v>0.03</v>
      </c>
      <c r="N8390" s="0" t="s">
        <v>1653</v>
      </c>
      <c r="O8390" s="0" t="s">
        <v>1612</v>
      </c>
    </row>
    <row r="8391" customFormat="false" ht="25.5" hidden="false" customHeight="false" outlineLevel="0" collapsed="false">
      <c r="A8391" s="122" t="s">
        <v>1578</v>
      </c>
      <c r="B8391" s="123" t="s">
        <v>1664</v>
      </c>
      <c r="C8391" s="122" t="s">
        <v>50</v>
      </c>
      <c r="D8391" s="122" t="s">
        <v>1665</v>
      </c>
      <c r="E8391" s="124" t="s">
        <v>1581</v>
      </c>
      <c r="F8391" s="124"/>
      <c r="G8391" s="125" t="s">
        <v>24</v>
      </c>
      <c r="H8391" s="126" t="n">
        <v>4E-005</v>
      </c>
      <c r="I8391" s="127" t="n">
        <f aca="false">L8391</f>
        <v>13.69</v>
      </c>
      <c r="J8391" s="127" t="n">
        <f aca="false">M8391</f>
        <v>0</v>
      </c>
      <c r="L8391" s="108" t="n">
        <f aca="false">TRUNC(N8391-N8391*$O$2,2)</f>
        <v>13.69</v>
      </c>
      <c r="M8391" s="108" t="n">
        <f aca="false">TRUNC(O8391-O8391*$O$2,2)</f>
        <v>0</v>
      </c>
      <c r="N8391" s="0" t="s">
        <v>1666</v>
      </c>
      <c r="O8391" s="0" t="s">
        <v>1635</v>
      </c>
    </row>
    <row r="8392" customFormat="false" ht="12.75" hidden="false" customHeight="false" outlineLevel="0" collapsed="false">
      <c r="A8392" s="122" t="s">
        <v>1578</v>
      </c>
      <c r="B8392" s="123" t="n">
        <v>10362</v>
      </c>
      <c r="C8392" s="122" t="s">
        <v>50</v>
      </c>
      <c r="D8392" s="122" t="s">
        <v>1674</v>
      </c>
      <c r="E8392" s="124" t="s">
        <v>1642</v>
      </c>
      <c r="F8392" s="124"/>
      <c r="G8392" s="125" t="s">
        <v>24</v>
      </c>
      <c r="H8392" s="126" t="n">
        <v>0.0009</v>
      </c>
      <c r="I8392" s="127" t="n">
        <f aca="false">L8392</f>
        <v>9.78</v>
      </c>
      <c r="J8392" s="127" t="n">
        <f aca="false">M8392</f>
        <v>0</v>
      </c>
      <c r="L8392" s="108" t="n">
        <f aca="false">TRUNC(N8392-N8392*$O$2,2)</f>
        <v>9.78</v>
      </c>
      <c r="M8392" s="108" t="n">
        <f aca="false">TRUNC(O8392-O8392*$O$2,2)</f>
        <v>0</v>
      </c>
      <c r="N8392" s="0" t="s">
        <v>1675</v>
      </c>
      <c r="O8392" s="0" t="s">
        <v>1644</v>
      </c>
    </row>
    <row r="8393" customFormat="false" ht="12.75" hidden="false" customHeight="false" outlineLevel="0" collapsed="false">
      <c r="A8393" s="122" t="s">
        <v>1578</v>
      </c>
      <c r="B8393" s="123" t="n">
        <v>2023</v>
      </c>
      <c r="C8393" s="122" t="s">
        <v>50</v>
      </c>
      <c r="D8393" s="122" t="s">
        <v>3988</v>
      </c>
      <c r="E8393" s="124" t="s">
        <v>1581</v>
      </c>
      <c r="F8393" s="124"/>
      <c r="G8393" s="125" t="s">
        <v>287</v>
      </c>
      <c r="H8393" s="126" t="n">
        <v>0.001</v>
      </c>
      <c r="I8393" s="127" t="n">
        <f aca="false">L8393</f>
        <v>20.79</v>
      </c>
      <c r="J8393" s="127" t="n">
        <f aca="false">M8393</f>
        <v>0.01</v>
      </c>
      <c r="L8393" s="108" t="n">
        <f aca="false">TRUNC(N8393-N8393*$O$2,2)</f>
        <v>20.79</v>
      </c>
      <c r="M8393" s="108" t="n">
        <f aca="false">TRUNC(O8393-O8393*$O$2,2)</f>
        <v>0.01</v>
      </c>
      <c r="N8393" s="0" t="s">
        <v>3989</v>
      </c>
      <c r="O8393" s="0" t="s">
        <v>1678</v>
      </c>
    </row>
    <row r="8394" customFormat="false" ht="25.5" hidden="false" customHeight="false" outlineLevel="0" collapsed="false">
      <c r="A8394" s="122" t="s">
        <v>1578</v>
      </c>
      <c r="B8394" s="123" t="s">
        <v>1616</v>
      </c>
      <c r="C8394" s="122" t="s">
        <v>50</v>
      </c>
      <c r="D8394" s="122" t="s">
        <v>1617</v>
      </c>
      <c r="E8394" s="124" t="s">
        <v>1609</v>
      </c>
      <c r="F8394" s="124"/>
      <c r="G8394" s="125" t="s">
        <v>1610</v>
      </c>
      <c r="H8394" s="126" t="n">
        <v>0.1</v>
      </c>
      <c r="I8394" s="127" t="n">
        <f aca="false">L8394</f>
        <v>10.65</v>
      </c>
      <c r="J8394" s="127" t="n">
        <f aca="false">M8394</f>
        <v>1.06</v>
      </c>
      <c r="L8394" s="108" t="n">
        <f aca="false">TRUNC(N8394-N8394*$O$2,2)</f>
        <v>10.65</v>
      </c>
      <c r="M8394" s="108" t="n">
        <f aca="false">TRUNC(O8394-O8394*$O$2,2)</f>
        <v>1.06</v>
      </c>
      <c r="N8394" s="0" t="s">
        <v>1618</v>
      </c>
      <c r="O8394" s="0" t="s">
        <v>3106</v>
      </c>
    </row>
    <row r="8395" customFormat="false" ht="12.75" hidden="false" customHeight="false" outlineLevel="0" collapsed="false">
      <c r="A8395" s="122" t="s">
        <v>1578</v>
      </c>
      <c r="B8395" s="123" t="n">
        <v>10592</v>
      </c>
      <c r="C8395" s="122" t="s">
        <v>50</v>
      </c>
      <c r="D8395" s="122" t="s">
        <v>1898</v>
      </c>
      <c r="E8395" s="124" t="s">
        <v>1581</v>
      </c>
      <c r="F8395" s="124"/>
      <c r="G8395" s="125" t="s">
        <v>24</v>
      </c>
      <c r="H8395" s="126" t="n">
        <v>1E-005</v>
      </c>
      <c r="I8395" s="127" t="n">
        <f aca="false">L8395</f>
        <v>29.1</v>
      </c>
      <c r="J8395" s="127" t="n">
        <f aca="false">M8395</f>
        <v>0</v>
      </c>
      <c r="L8395" s="108" t="n">
        <f aca="false">TRUNC(N8395-N8395*$O$2,2)</f>
        <v>29.1</v>
      </c>
      <c r="M8395" s="108" t="n">
        <f aca="false">TRUNC(O8395-O8395*$O$2,2)</f>
        <v>0</v>
      </c>
      <c r="N8395" s="0" t="s">
        <v>1899</v>
      </c>
      <c r="O8395" s="0" t="s">
        <v>1635</v>
      </c>
    </row>
    <row r="8396" customFormat="false" ht="12.75" hidden="false" customHeight="false" outlineLevel="0" collapsed="false">
      <c r="A8396" s="122" t="s">
        <v>1578</v>
      </c>
      <c r="B8396" s="123" t="n">
        <v>11257</v>
      </c>
      <c r="C8396" s="122" t="s">
        <v>50</v>
      </c>
      <c r="D8396" s="122" t="s">
        <v>1967</v>
      </c>
      <c r="E8396" s="124" t="s">
        <v>1581</v>
      </c>
      <c r="F8396" s="124"/>
      <c r="G8396" s="125" t="s">
        <v>24</v>
      </c>
      <c r="H8396" s="126" t="n">
        <v>4E-005</v>
      </c>
      <c r="I8396" s="127" t="n">
        <f aca="false">L8396</f>
        <v>25.21</v>
      </c>
      <c r="J8396" s="127" t="n">
        <f aca="false">M8396</f>
        <v>0</v>
      </c>
      <c r="L8396" s="108" t="n">
        <f aca="false">TRUNC(N8396-N8396*$O$2,2)</f>
        <v>25.21</v>
      </c>
      <c r="M8396" s="108" t="n">
        <f aca="false">TRUNC(O8396-O8396*$O$2,2)</f>
        <v>0</v>
      </c>
      <c r="N8396" s="0" t="s">
        <v>1968</v>
      </c>
      <c r="O8396" s="0" t="s">
        <v>1635</v>
      </c>
    </row>
    <row r="8397" customFormat="false" ht="25.5" hidden="false" customHeight="false" outlineLevel="0" collapsed="false">
      <c r="A8397" s="122" t="s">
        <v>1578</v>
      </c>
      <c r="B8397" s="123" t="n">
        <v>10761</v>
      </c>
      <c r="C8397" s="122" t="s">
        <v>50</v>
      </c>
      <c r="D8397" s="122" t="s">
        <v>1641</v>
      </c>
      <c r="E8397" s="124" t="s">
        <v>1642</v>
      </c>
      <c r="F8397" s="124"/>
      <c r="G8397" s="125" t="s">
        <v>24</v>
      </c>
      <c r="H8397" s="126" t="n">
        <v>0.02036</v>
      </c>
      <c r="I8397" s="127" t="n">
        <f aca="false">L8397</f>
        <v>3.9</v>
      </c>
      <c r="J8397" s="127" t="n">
        <f aca="false">M8397</f>
        <v>0.07</v>
      </c>
      <c r="L8397" s="108" t="n">
        <f aca="false">TRUNC(N8397-N8397*$O$2,2)</f>
        <v>3.9</v>
      </c>
      <c r="M8397" s="108" t="n">
        <f aca="false">TRUNC(O8397-O8397*$O$2,2)</f>
        <v>0.07</v>
      </c>
      <c r="N8397" s="0" t="s">
        <v>1643</v>
      </c>
      <c r="O8397" s="0" t="s">
        <v>2080</v>
      </c>
    </row>
    <row r="8398" customFormat="false" ht="25.5" hidden="false" customHeight="false" outlineLevel="0" collapsed="false">
      <c r="A8398" s="122" t="s">
        <v>1578</v>
      </c>
      <c r="B8398" s="123" t="s">
        <v>1659</v>
      </c>
      <c r="C8398" s="122" t="s">
        <v>50</v>
      </c>
      <c r="D8398" s="122" t="s">
        <v>1660</v>
      </c>
      <c r="E8398" s="124" t="s">
        <v>1581</v>
      </c>
      <c r="F8398" s="124"/>
      <c r="G8398" s="125" t="s">
        <v>1633</v>
      </c>
      <c r="H8398" s="126" t="n">
        <v>0.00016</v>
      </c>
      <c r="I8398" s="127" t="n">
        <f aca="false">L8398</f>
        <v>50.57</v>
      </c>
      <c r="J8398" s="127" t="n">
        <f aca="false">M8398</f>
        <v>0</v>
      </c>
      <c r="L8398" s="108" t="n">
        <f aca="false">TRUNC(N8398-N8398*$O$2,2)</f>
        <v>50.57</v>
      </c>
      <c r="M8398" s="108" t="n">
        <f aca="false">TRUNC(O8398-O8398*$O$2,2)</f>
        <v>0</v>
      </c>
      <c r="N8398" s="0" t="s">
        <v>1661</v>
      </c>
      <c r="O8398" s="0" t="s">
        <v>1644</v>
      </c>
    </row>
    <row r="8399" customFormat="false" ht="25.5" hidden="false" customHeight="false" outlineLevel="0" collapsed="false">
      <c r="A8399" s="122" t="s">
        <v>1578</v>
      </c>
      <c r="B8399" s="123" t="s">
        <v>1645</v>
      </c>
      <c r="C8399" s="122" t="s">
        <v>50</v>
      </c>
      <c r="D8399" s="122" t="s">
        <v>1646</v>
      </c>
      <c r="E8399" s="124" t="s">
        <v>1581</v>
      </c>
      <c r="F8399" s="124"/>
      <c r="G8399" s="125" t="s">
        <v>24</v>
      </c>
      <c r="H8399" s="126" t="n">
        <v>2E-005</v>
      </c>
      <c r="I8399" s="127" t="n">
        <f aca="false">L8399</f>
        <v>140.49</v>
      </c>
      <c r="J8399" s="127" t="n">
        <f aca="false">M8399</f>
        <v>0</v>
      </c>
      <c r="L8399" s="108" t="n">
        <f aca="false">TRUNC(N8399-N8399*$O$2,2)</f>
        <v>140.49</v>
      </c>
      <c r="M8399" s="108" t="n">
        <f aca="false">TRUNC(O8399-O8399*$O$2,2)</f>
        <v>0</v>
      </c>
      <c r="N8399" s="0" t="s">
        <v>1647</v>
      </c>
      <c r="O8399" s="0" t="s">
        <v>1635</v>
      </c>
    </row>
    <row r="8400" customFormat="false" ht="25.5" hidden="false" customHeight="false" outlineLevel="0" collapsed="false">
      <c r="A8400" s="122" t="s">
        <v>1578</v>
      </c>
      <c r="B8400" s="123" t="s">
        <v>1654</v>
      </c>
      <c r="C8400" s="122" t="s">
        <v>50</v>
      </c>
      <c r="D8400" s="122" t="s">
        <v>1655</v>
      </c>
      <c r="E8400" s="124" t="s">
        <v>1581</v>
      </c>
      <c r="F8400" s="124"/>
      <c r="G8400" s="125" t="s">
        <v>24</v>
      </c>
      <c r="H8400" s="126" t="n">
        <v>0.00012</v>
      </c>
      <c r="I8400" s="127" t="n">
        <f aca="false">L8400</f>
        <v>10.53</v>
      </c>
      <c r="J8400" s="127" t="n">
        <f aca="false">M8400</f>
        <v>0</v>
      </c>
      <c r="L8400" s="108" t="n">
        <f aca="false">TRUNC(N8400-N8400*$O$2,2)</f>
        <v>10.53</v>
      </c>
      <c r="M8400" s="108" t="n">
        <f aca="false">TRUNC(O8400-O8400*$O$2,2)</f>
        <v>0</v>
      </c>
      <c r="N8400" s="0" t="s">
        <v>1656</v>
      </c>
      <c r="O8400" s="0" t="s">
        <v>1635</v>
      </c>
    </row>
    <row r="8401" customFormat="false" ht="25.5" hidden="false" customHeight="false" outlineLevel="0" collapsed="false">
      <c r="A8401" s="122" t="s">
        <v>1578</v>
      </c>
      <c r="B8401" s="123" t="s">
        <v>1865</v>
      </c>
      <c r="C8401" s="122" t="s">
        <v>50</v>
      </c>
      <c r="D8401" s="122" t="s">
        <v>1866</v>
      </c>
      <c r="E8401" s="124" t="s">
        <v>1609</v>
      </c>
      <c r="F8401" s="124"/>
      <c r="G8401" s="125" t="s">
        <v>1610</v>
      </c>
      <c r="H8401" s="126" t="n">
        <v>0.1</v>
      </c>
      <c r="I8401" s="127" t="n">
        <f aca="false">L8401</f>
        <v>14.91</v>
      </c>
      <c r="J8401" s="127" t="n">
        <f aca="false">M8401</f>
        <v>1.49</v>
      </c>
      <c r="L8401" s="108" t="n">
        <f aca="false">TRUNC(N8401-N8401*$O$2,2)</f>
        <v>14.91</v>
      </c>
      <c r="M8401" s="108" t="n">
        <f aca="false">TRUNC(O8401-O8401*$O$2,2)</f>
        <v>1.49</v>
      </c>
      <c r="N8401" s="0" t="s">
        <v>1739</v>
      </c>
      <c r="O8401" s="0" t="s">
        <v>1952</v>
      </c>
    </row>
    <row r="8402" customFormat="false" ht="12.75" hidden="false" customHeight="false" outlineLevel="0" collapsed="false">
      <c r="A8402" s="122" t="s">
        <v>1578</v>
      </c>
      <c r="B8402" s="123" t="n">
        <v>10788</v>
      </c>
      <c r="C8402" s="122" t="s">
        <v>50</v>
      </c>
      <c r="D8402" s="122" t="s">
        <v>1650</v>
      </c>
      <c r="E8402" s="124" t="s">
        <v>1581</v>
      </c>
      <c r="F8402" s="124"/>
      <c r="G8402" s="125" t="s">
        <v>24</v>
      </c>
      <c r="H8402" s="126" t="n">
        <v>2E-005</v>
      </c>
      <c r="I8402" s="127" t="n">
        <f aca="false">L8402</f>
        <v>28.8</v>
      </c>
      <c r="J8402" s="127" t="n">
        <f aca="false">M8402</f>
        <v>0</v>
      </c>
      <c r="L8402" s="108" t="n">
        <f aca="false">TRUNC(N8402-N8402*$O$2,2)</f>
        <v>28.8</v>
      </c>
      <c r="M8402" s="108" t="n">
        <f aca="false">TRUNC(O8402-O8402*$O$2,2)</f>
        <v>0</v>
      </c>
      <c r="N8402" s="0" t="s">
        <v>1651</v>
      </c>
      <c r="O8402" s="0" t="s">
        <v>1635</v>
      </c>
    </row>
    <row r="8403" customFormat="false" ht="12.75" hidden="false" customHeight="false" outlineLevel="0" collapsed="false">
      <c r="A8403" s="122" t="s">
        <v>1578</v>
      </c>
      <c r="B8403" s="123" t="n">
        <v>1651</v>
      </c>
      <c r="C8403" s="122" t="s">
        <v>50</v>
      </c>
      <c r="D8403" s="122" t="s">
        <v>1638</v>
      </c>
      <c r="E8403" s="124" t="s">
        <v>1581</v>
      </c>
      <c r="F8403" s="124"/>
      <c r="G8403" s="125" t="s">
        <v>1639</v>
      </c>
      <c r="H8403" s="126" t="n">
        <v>0.00016</v>
      </c>
      <c r="I8403" s="127" t="n">
        <f aca="false">L8403</f>
        <v>4.95</v>
      </c>
      <c r="J8403" s="127" t="n">
        <f aca="false">M8403</f>
        <v>0</v>
      </c>
      <c r="L8403" s="108" t="n">
        <f aca="false">TRUNC(N8403-N8403*$O$2,2)</f>
        <v>4.95</v>
      </c>
      <c r="M8403" s="108" t="n">
        <f aca="false">TRUNC(O8403-O8403*$O$2,2)</f>
        <v>0</v>
      </c>
      <c r="N8403" s="0" t="s">
        <v>1640</v>
      </c>
      <c r="O8403" s="0" t="s">
        <v>1635</v>
      </c>
    </row>
    <row r="8404" customFormat="false" ht="12.75" hidden="false" customHeight="false" outlineLevel="0" collapsed="false">
      <c r="A8404" s="122" t="s">
        <v>1578</v>
      </c>
      <c r="B8404" s="123" t="n">
        <v>2378</v>
      </c>
      <c r="C8404" s="122" t="s">
        <v>50</v>
      </c>
      <c r="D8404" s="122" t="s">
        <v>1657</v>
      </c>
      <c r="E8404" s="124" t="s">
        <v>1581</v>
      </c>
      <c r="F8404" s="124"/>
      <c r="G8404" s="125" t="s">
        <v>24</v>
      </c>
      <c r="H8404" s="126" t="n">
        <v>0.01595</v>
      </c>
      <c r="I8404" s="127" t="n">
        <f aca="false">L8404</f>
        <v>3.51</v>
      </c>
      <c r="J8404" s="127" t="n">
        <f aca="false">M8404</f>
        <v>0.05</v>
      </c>
      <c r="L8404" s="108" t="n">
        <f aca="false">TRUNC(N8404-N8404*$O$2,2)</f>
        <v>3.51</v>
      </c>
      <c r="M8404" s="108" t="n">
        <f aca="false">TRUNC(O8404-O8404*$O$2,2)</f>
        <v>0.05</v>
      </c>
      <c r="N8404" s="0" t="s">
        <v>1658</v>
      </c>
      <c r="O8404" s="0" t="s">
        <v>1623</v>
      </c>
    </row>
    <row r="8405" customFormat="false" ht="12.75" hidden="false" customHeight="false" outlineLevel="0" collapsed="false">
      <c r="A8405" s="122" t="s">
        <v>1578</v>
      </c>
      <c r="B8405" s="123" t="n">
        <v>11255</v>
      </c>
      <c r="C8405" s="122" t="s">
        <v>50</v>
      </c>
      <c r="D8405" s="122" t="s">
        <v>1938</v>
      </c>
      <c r="E8405" s="124" t="s">
        <v>1581</v>
      </c>
      <c r="F8405" s="124"/>
      <c r="G8405" s="125" t="s">
        <v>24</v>
      </c>
      <c r="H8405" s="126" t="n">
        <v>6E-005</v>
      </c>
      <c r="I8405" s="127" t="n">
        <f aca="false">L8405</f>
        <v>49.17</v>
      </c>
      <c r="J8405" s="127" t="n">
        <f aca="false">M8405</f>
        <v>0</v>
      </c>
      <c r="L8405" s="108" t="n">
        <f aca="false">TRUNC(N8405-N8405*$O$2,2)</f>
        <v>49.17</v>
      </c>
      <c r="M8405" s="108" t="n">
        <f aca="false">TRUNC(O8405-O8405*$O$2,2)</f>
        <v>0</v>
      </c>
      <c r="N8405" s="0" t="s">
        <v>1939</v>
      </c>
      <c r="O8405" s="0" t="s">
        <v>1635</v>
      </c>
    </row>
    <row r="8406" customFormat="false" ht="12.75" hidden="false" customHeight="false" outlineLevel="0" collapsed="false">
      <c r="A8406" s="122" t="s">
        <v>1578</v>
      </c>
      <c r="B8406" s="123" t="n">
        <v>10599</v>
      </c>
      <c r="C8406" s="122" t="s">
        <v>50</v>
      </c>
      <c r="D8406" s="122" t="s">
        <v>1648</v>
      </c>
      <c r="E8406" s="124" t="s">
        <v>1581</v>
      </c>
      <c r="F8406" s="124"/>
      <c r="G8406" s="125" t="s">
        <v>24</v>
      </c>
      <c r="H8406" s="126" t="n">
        <v>0.00036</v>
      </c>
      <c r="I8406" s="127" t="n">
        <f aca="false">L8406</f>
        <v>14.04</v>
      </c>
      <c r="J8406" s="127" t="n">
        <f aca="false">M8406</f>
        <v>0</v>
      </c>
      <c r="L8406" s="108" t="n">
        <f aca="false">TRUNC(N8406-N8406*$O$2,2)</f>
        <v>14.04</v>
      </c>
      <c r="M8406" s="108" t="n">
        <f aca="false">TRUNC(O8406-O8406*$O$2,2)</f>
        <v>0</v>
      </c>
      <c r="N8406" s="0" t="s">
        <v>1649</v>
      </c>
      <c r="O8406" s="0" t="s">
        <v>1635</v>
      </c>
    </row>
    <row r="8407" customFormat="false" ht="12.75" hidden="false" customHeight="false" outlineLevel="0" collapsed="false">
      <c r="A8407" s="115"/>
      <c r="B8407" s="115"/>
      <c r="C8407" s="115"/>
      <c r="D8407" s="115"/>
      <c r="E8407" s="115"/>
      <c r="F8407" s="116"/>
      <c r="G8407" s="115"/>
      <c r="H8407" s="116"/>
      <c r="I8407" s="115"/>
      <c r="J8407" s="116"/>
      <c r="L8407" s="108"/>
      <c r="M8407" s="108" t="n">
        <f aca="false">TRUNC(O8407-O8407*$O$2,2)</f>
        <v>2.55</v>
      </c>
      <c r="N8407" s="0" t="s">
        <v>1574</v>
      </c>
      <c r="O8407" s="0" t="n">
        <v>3.27</v>
      </c>
    </row>
    <row r="8408" customFormat="false" ht="12.75" hidden="false" customHeight="false" outlineLevel="0" collapsed="false">
      <c r="A8408" s="115"/>
      <c r="B8408" s="115"/>
      <c r="C8408" s="115"/>
      <c r="D8408" s="115"/>
      <c r="E8408" s="115"/>
      <c r="F8408" s="116"/>
      <c r="G8408" s="115"/>
      <c r="H8408" s="117" t="s">
        <v>1575</v>
      </c>
      <c r="I8408" s="117"/>
      <c r="J8408" s="118" t="n">
        <f aca="false">M8408</f>
        <v>22.25</v>
      </c>
      <c r="L8408" s="108" t="n">
        <f aca="false">TRUNC(N8408-N8408*$O$2,2)</f>
        <v>0</v>
      </c>
      <c r="M8408" s="108" t="n">
        <f aca="false">TRUNC(O8408-O8408*$O$2,2)</f>
        <v>22.25</v>
      </c>
      <c r="N8408" s="0" t="n">
        <v>0</v>
      </c>
      <c r="O8408" s="0" t="n">
        <v>28.52</v>
      </c>
    </row>
    <row r="8409" customFormat="false" ht="13.5" hidden="false" customHeight="false" outlineLevel="0" collapsed="false">
      <c r="A8409" s="30"/>
      <c r="B8409" s="30"/>
      <c r="C8409" s="30"/>
      <c r="D8409" s="30"/>
      <c r="E8409" s="30"/>
      <c r="F8409" s="30"/>
      <c r="G8409" s="30"/>
      <c r="H8409" s="119"/>
      <c r="I8409" s="30"/>
      <c r="J8409" s="120"/>
      <c r="L8409" s="108"/>
      <c r="M8409" s="108" t="n">
        <f aca="false">TRUNC(O8409-O8409*$O$2,2)</f>
        <v>3953.34</v>
      </c>
      <c r="N8409" s="0" t="s">
        <v>1576</v>
      </c>
      <c r="O8409" s="0" t="n">
        <v>5065.15</v>
      </c>
    </row>
    <row r="8410" customFormat="false" ht="13.5" hidden="false" customHeight="false" outlineLevel="0" collapsed="false">
      <c r="A8410" s="121"/>
      <c r="B8410" s="121"/>
      <c r="C8410" s="121"/>
      <c r="D8410" s="121"/>
      <c r="E8410" s="121"/>
      <c r="F8410" s="121"/>
      <c r="G8410" s="121"/>
      <c r="H8410" s="121"/>
      <c r="I8410" s="121"/>
      <c r="J8410" s="121"/>
      <c r="L8410" s="108" t="n">
        <f aca="false">TRUNC(N8410-N8410*$O$2,2)</f>
        <v>0</v>
      </c>
      <c r="M8410" s="108" t="n">
        <f aca="false">TRUNC(O8410-O8410*$O$2,2)</f>
        <v>0</v>
      </c>
      <c r="N8410" s="0" t="n">
        <v>0</v>
      </c>
      <c r="O8410" s="0" t="n">
        <v>0</v>
      </c>
    </row>
    <row r="8411" customFormat="false" ht="15" hidden="false" customHeight="false" outlineLevel="0" collapsed="false">
      <c r="A8411" s="98" t="s">
        <v>1269</v>
      </c>
      <c r="B8411" s="99" t="s">
        <v>8</v>
      </c>
      <c r="C8411" s="98" t="s">
        <v>9</v>
      </c>
      <c r="D8411" s="98" t="s">
        <v>10</v>
      </c>
      <c r="E8411" s="100" t="s">
        <v>1565</v>
      </c>
      <c r="F8411" s="100"/>
      <c r="G8411" s="101" t="s">
        <v>11</v>
      </c>
      <c r="H8411" s="99" t="s">
        <v>12</v>
      </c>
      <c r="I8411" s="99" t="s">
        <v>13</v>
      </c>
      <c r="J8411" s="99" t="s">
        <v>15</v>
      </c>
      <c r="L8411" s="108"/>
      <c r="M8411" s="108"/>
    </row>
    <row r="8412" customFormat="false" ht="26.45" hidden="false" customHeight="true" outlineLevel="0" collapsed="false">
      <c r="A8412" s="102" t="s">
        <v>1566</v>
      </c>
      <c r="B8412" s="103" t="s">
        <v>1270</v>
      </c>
      <c r="C8412" s="102" t="s">
        <v>50</v>
      </c>
      <c r="D8412" s="102" t="s">
        <v>1271</v>
      </c>
      <c r="E8412" s="104" t="s">
        <v>3984</v>
      </c>
      <c r="F8412" s="104"/>
      <c r="G8412" s="105" t="s">
        <v>366</v>
      </c>
      <c r="H8412" s="106" t="n">
        <v>1</v>
      </c>
      <c r="I8412" s="107" t="n">
        <f aca="false">L8412</f>
        <v>47.35</v>
      </c>
      <c r="J8412" s="107" t="n">
        <f aca="false">M8412</f>
        <v>47.35</v>
      </c>
      <c r="L8412" s="108" t="n">
        <f aca="false">TRUNC(N8412-N8412*$O$2,2)</f>
        <v>47.35</v>
      </c>
      <c r="M8412" s="108" t="n">
        <f aca="false">TRUNC(O8412-O8412*$O$2,2)</f>
        <v>47.35</v>
      </c>
      <c r="N8412" s="0" t="n">
        <v>60.67</v>
      </c>
      <c r="O8412" s="0" t="n">
        <v>60.67</v>
      </c>
    </row>
    <row r="8413" customFormat="false" ht="15" hidden="false" customHeight="false" outlineLevel="0" collapsed="false">
      <c r="A8413" s="98"/>
      <c r="B8413" s="99" t="s">
        <v>8</v>
      </c>
      <c r="C8413" s="98" t="s">
        <v>9</v>
      </c>
      <c r="D8413" s="98" t="s">
        <v>10</v>
      </c>
      <c r="E8413" s="100" t="s">
        <v>1565</v>
      </c>
      <c r="F8413" s="100"/>
      <c r="G8413" s="101" t="s">
        <v>11</v>
      </c>
      <c r="H8413" s="99" t="s">
        <v>12</v>
      </c>
      <c r="I8413" s="99" t="s">
        <v>13</v>
      </c>
      <c r="J8413" s="99" t="s">
        <v>15</v>
      </c>
      <c r="L8413" s="108"/>
      <c r="M8413" s="108"/>
    </row>
    <row r="8414" customFormat="false" ht="12.75" hidden="false" customHeight="false" outlineLevel="0" collapsed="false">
      <c r="A8414" s="122" t="s">
        <v>1578</v>
      </c>
      <c r="B8414" s="123" t="n">
        <v>2023</v>
      </c>
      <c r="C8414" s="122" t="s">
        <v>50</v>
      </c>
      <c r="D8414" s="122" t="s">
        <v>3988</v>
      </c>
      <c r="E8414" s="124" t="s">
        <v>1581</v>
      </c>
      <c r="F8414" s="124"/>
      <c r="G8414" s="125" t="s">
        <v>287</v>
      </c>
      <c r="H8414" s="126" t="n">
        <v>0.001</v>
      </c>
      <c r="I8414" s="127" t="n">
        <f aca="false">L8414</f>
        <v>20.79</v>
      </c>
      <c r="J8414" s="127" t="n">
        <f aca="false">M8414</f>
        <v>0.01</v>
      </c>
      <c r="L8414" s="108" t="n">
        <f aca="false">TRUNC(N8414-N8414*$O$2,2)</f>
        <v>20.79</v>
      </c>
      <c r="M8414" s="108" t="n">
        <f aca="false">TRUNC(O8414-O8414*$O$2,2)</f>
        <v>0.01</v>
      </c>
      <c r="N8414" s="0" t="s">
        <v>3989</v>
      </c>
      <c r="O8414" s="0" t="s">
        <v>1678</v>
      </c>
    </row>
    <row r="8415" customFormat="false" ht="12.75" hidden="false" customHeight="false" outlineLevel="0" collapsed="false">
      <c r="A8415" s="122" t="s">
        <v>1578</v>
      </c>
      <c r="B8415" s="123" t="n">
        <v>1704</v>
      </c>
      <c r="C8415" s="122" t="s">
        <v>50</v>
      </c>
      <c r="D8415" s="122" t="s">
        <v>3990</v>
      </c>
      <c r="E8415" s="124" t="s">
        <v>1581</v>
      </c>
      <c r="F8415" s="124"/>
      <c r="G8415" s="125" t="s">
        <v>287</v>
      </c>
      <c r="H8415" s="126" t="n">
        <v>0.001</v>
      </c>
      <c r="I8415" s="127" t="n">
        <f aca="false">L8415</f>
        <v>39.02</v>
      </c>
      <c r="J8415" s="127" t="n">
        <f aca="false">M8415</f>
        <v>0.03</v>
      </c>
      <c r="L8415" s="108" t="n">
        <f aca="false">TRUNC(N8415-N8415*$O$2,2)</f>
        <v>39.02</v>
      </c>
      <c r="M8415" s="108" t="n">
        <f aca="false">TRUNC(O8415-O8415*$O$2,2)</f>
        <v>0.03</v>
      </c>
      <c r="N8415" s="0" t="s">
        <v>3991</v>
      </c>
      <c r="O8415" s="0" t="s">
        <v>1612</v>
      </c>
    </row>
    <row r="8416" customFormat="false" ht="12.75" hidden="false" customHeight="false" outlineLevel="0" collapsed="false">
      <c r="A8416" s="122" t="s">
        <v>1578</v>
      </c>
      <c r="B8416" s="123" t="n">
        <v>7467</v>
      </c>
      <c r="C8416" s="122" t="s">
        <v>50</v>
      </c>
      <c r="D8416" s="122" t="s">
        <v>3995</v>
      </c>
      <c r="E8416" s="124" t="s">
        <v>1581</v>
      </c>
      <c r="F8416" s="124"/>
      <c r="G8416" s="125" t="s">
        <v>366</v>
      </c>
      <c r="H8416" s="126" t="n">
        <v>1.1</v>
      </c>
      <c r="I8416" s="127" t="n">
        <f aca="false">L8416</f>
        <v>38.65</v>
      </c>
      <c r="J8416" s="127" t="n">
        <f aca="false">M8416</f>
        <v>42.52</v>
      </c>
      <c r="L8416" s="108" t="n">
        <f aca="false">TRUNC(N8416-N8416*$O$2,2)</f>
        <v>38.65</v>
      </c>
      <c r="M8416" s="108" t="n">
        <f aca="false">TRUNC(O8416-O8416*$O$2,2)</f>
        <v>42.52</v>
      </c>
      <c r="N8416" s="0" t="s">
        <v>3996</v>
      </c>
      <c r="O8416" s="0" t="s">
        <v>3997</v>
      </c>
    </row>
    <row r="8417" customFormat="false" ht="25.5" hidden="false" customHeight="false" outlineLevel="0" collapsed="false">
      <c r="A8417" s="122" t="s">
        <v>1578</v>
      </c>
      <c r="B8417" s="123" t="s">
        <v>1616</v>
      </c>
      <c r="C8417" s="122" t="s">
        <v>50</v>
      </c>
      <c r="D8417" s="122" t="s">
        <v>1617</v>
      </c>
      <c r="E8417" s="124" t="s">
        <v>1609</v>
      </c>
      <c r="F8417" s="124"/>
      <c r="G8417" s="125" t="s">
        <v>1610</v>
      </c>
      <c r="H8417" s="126" t="n">
        <v>0.154</v>
      </c>
      <c r="I8417" s="127" t="n">
        <f aca="false">L8417</f>
        <v>10.65</v>
      </c>
      <c r="J8417" s="127" t="n">
        <f aca="false">M8417</f>
        <v>1.63</v>
      </c>
      <c r="L8417" s="108" t="n">
        <f aca="false">TRUNC(N8417-N8417*$O$2,2)</f>
        <v>10.65</v>
      </c>
      <c r="M8417" s="108" t="n">
        <f aca="false">TRUNC(O8417-O8417*$O$2,2)</f>
        <v>1.63</v>
      </c>
      <c r="N8417" s="0" t="s">
        <v>1618</v>
      </c>
      <c r="O8417" s="0" t="s">
        <v>3998</v>
      </c>
    </row>
    <row r="8418" customFormat="false" ht="25.5" hidden="false" customHeight="false" outlineLevel="0" collapsed="false">
      <c r="A8418" s="109" t="s">
        <v>1566</v>
      </c>
      <c r="B8418" s="110" t="n">
        <v>10549</v>
      </c>
      <c r="C8418" s="109" t="s">
        <v>50</v>
      </c>
      <c r="D8418" s="109" t="s">
        <v>1620</v>
      </c>
      <c r="E8418" s="111" t="s">
        <v>1621</v>
      </c>
      <c r="F8418" s="111"/>
      <c r="G8418" s="112" t="s">
        <v>1610</v>
      </c>
      <c r="H8418" s="113" t="n">
        <v>0.154</v>
      </c>
      <c r="I8418" s="114" t="n">
        <f aca="false">L8418</f>
        <v>2.95</v>
      </c>
      <c r="J8418" s="114" t="n">
        <f aca="false">M8418</f>
        <v>0.45</v>
      </c>
      <c r="L8418" s="108" t="n">
        <f aca="false">TRUNC(N8418-N8418*$O$2,2)</f>
        <v>2.95</v>
      </c>
      <c r="M8418" s="108" t="n">
        <f aca="false">TRUNC(O8418-O8418*$O$2,2)</f>
        <v>0.45</v>
      </c>
      <c r="N8418" s="0" t="s">
        <v>1622</v>
      </c>
      <c r="O8418" s="0" t="s">
        <v>2282</v>
      </c>
    </row>
    <row r="8419" customFormat="false" ht="25.5" hidden="false" customHeight="false" outlineLevel="0" collapsed="false">
      <c r="A8419" s="122" t="s">
        <v>1578</v>
      </c>
      <c r="B8419" s="123" t="s">
        <v>1865</v>
      </c>
      <c r="C8419" s="122" t="s">
        <v>50</v>
      </c>
      <c r="D8419" s="122" t="s">
        <v>1866</v>
      </c>
      <c r="E8419" s="124" t="s">
        <v>1609</v>
      </c>
      <c r="F8419" s="124"/>
      <c r="G8419" s="125" t="s">
        <v>1610</v>
      </c>
      <c r="H8419" s="126" t="n">
        <v>0.154</v>
      </c>
      <c r="I8419" s="127" t="n">
        <f aca="false">L8419</f>
        <v>14.91</v>
      </c>
      <c r="J8419" s="127" t="n">
        <f aca="false">M8419</f>
        <v>2.29</v>
      </c>
      <c r="L8419" s="108" t="n">
        <f aca="false">TRUNC(N8419-N8419*$O$2,2)</f>
        <v>14.91</v>
      </c>
      <c r="M8419" s="108" t="n">
        <f aca="false">TRUNC(O8419-O8419*$O$2,2)</f>
        <v>2.29</v>
      </c>
      <c r="N8419" s="0" t="s">
        <v>1739</v>
      </c>
      <c r="O8419" s="0" t="s">
        <v>3999</v>
      </c>
    </row>
    <row r="8420" customFormat="false" ht="25.5" hidden="false" customHeight="false" outlineLevel="0" collapsed="false">
      <c r="A8420" s="109" t="s">
        <v>1566</v>
      </c>
      <c r="B8420" s="110" t="n">
        <v>10554</v>
      </c>
      <c r="C8420" s="109" t="s">
        <v>50</v>
      </c>
      <c r="D8420" s="109" t="s">
        <v>1839</v>
      </c>
      <c r="E8420" s="111" t="s">
        <v>1621</v>
      </c>
      <c r="F8420" s="111"/>
      <c r="G8420" s="112" t="s">
        <v>1610</v>
      </c>
      <c r="H8420" s="113" t="n">
        <v>0.154</v>
      </c>
      <c r="I8420" s="114" t="n">
        <f aca="false">L8420</f>
        <v>2.9</v>
      </c>
      <c r="J8420" s="114" t="n">
        <f aca="false">M8420</f>
        <v>0.44</v>
      </c>
      <c r="L8420" s="108" t="n">
        <f aca="false">TRUNC(N8420-N8420*$O$2,2)</f>
        <v>2.9</v>
      </c>
      <c r="M8420" s="108" t="n">
        <f aca="false">TRUNC(O8420-O8420*$O$2,2)</f>
        <v>0.44</v>
      </c>
      <c r="N8420" s="0" t="s">
        <v>1840</v>
      </c>
      <c r="O8420" s="0" t="s">
        <v>1933</v>
      </c>
    </row>
    <row r="8421" customFormat="false" ht="13.9" hidden="false" customHeight="true" outlineLevel="0" collapsed="false">
      <c r="A8421" s="134" t="s">
        <v>1630</v>
      </c>
      <c r="B8421" s="134"/>
      <c r="C8421" s="134"/>
      <c r="D8421" s="134"/>
      <c r="E8421" s="134"/>
      <c r="F8421" s="134"/>
      <c r="G8421" s="134"/>
      <c r="H8421" s="134"/>
      <c r="I8421" s="134"/>
      <c r="J8421" s="134"/>
      <c r="L8421" s="108" t="n">
        <f aca="false">TRUNC(N8421-N8421*$O$2,2)</f>
        <v>0</v>
      </c>
      <c r="M8421" s="108" t="n">
        <f aca="false">TRUNC(O8421-O8421*$O$2,2)</f>
        <v>0</v>
      </c>
      <c r="N8421" s="0" t="n">
        <v>0</v>
      </c>
      <c r="O8421" s="0" t="n">
        <v>0</v>
      </c>
    </row>
    <row r="8422" customFormat="false" ht="15" hidden="false" customHeight="false" outlineLevel="0" collapsed="false">
      <c r="A8422" s="98"/>
      <c r="B8422" s="99" t="s">
        <v>8</v>
      </c>
      <c r="C8422" s="98" t="s">
        <v>9</v>
      </c>
      <c r="D8422" s="98" t="s">
        <v>10</v>
      </c>
      <c r="E8422" s="100" t="s">
        <v>1565</v>
      </c>
      <c r="F8422" s="100"/>
      <c r="G8422" s="101" t="s">
        <v>11</v>
      </c>
      <c r="H8422" s="99" t="s">
        <v>12</v>
      </c>
      <c r="I8422" s="99" t="s">
        <v>13</v>
      </c>
      <c r="J8422" s="99" t="s">
        <v>15</v>
      </c>
      <c r="L8422" s="108"/>
      <c r="M8422" s="108"/>
    </row>
    <row r="8423" customFormat="false" ht="12.75" hidden="false" customHeight="false" outlineLevel="0" collapsed="false">
      <c r="A8423" s="122" t="s">
        <v>1578</v>
      </c>
      <c r="B8423" s="123" t="n">
        <v>11257</v>
      </c>
      <c r="C8423" s="122" t="s">
        <v>50</v>
      </c>
      <c r="D8423" s="122" t="s">
        <v>1967</v>
      </c>
      <c r="E8423" s="124" t="s">
        <v>1581</v>
      </c>
      <c r="F8423" s="124"/>
      <c r="G8423" s="125" t="s">
        <v>24</v>
      </c>
      <c r="H8423" s="126" t="n">
        <v>6.16E-005</v>
      </c>
      <c r="I8423" s="127" t="n">
        <f aca="false">L8423</f>
        <v>25.21</v>
      </c>
      <c r="J8423" s="127" t="n">
        <f aca="false">M8423</f>
        <v>0</v>
      </c>
      <c r="L8423" s="108" t="n">
        <f aca="false">TRUNC(N8423-N8423*$O$2,2)</f>
        <v>25.21</v>
      </c>
      <c r="M8423" s="108" t="n">
        <f aca="false">TRUNC(O8423-O8423*$O$2,2)</f>
        <v>0</v>
      </c>
      <c r="N8423" s="0" t="s">
        <v>1968</v>
      </c>
      <c r="O8423" s="0" t="s">
        <v>1635</v>
      </c>
    </row>
    <row r="8424" customFormat="false" ht="12.75" hidden="false" customHeight="false" outlineLevel="0" collapsed="false">
      <c r="A8424" s="122" t="s">
        <v>1578</v>
      </c>
      <c r="B8424" s="123" t="n">
        <v>941</v>
      </c>
      <c r="C8424" s="122" t="s">
        <v>50</v>
      </c>
      <c r="D8424" s="122" t="s">
        <v>1652</v>
      </c>
      <c r="E8424" s="124" t="s">
        <v>1581</v>
      </c>
      <c r="F8424" s="124"/>
      <c r="G8424" s="125" t="s">
        <v>24</v>
      </c>
      <c r="H8424" s="126" t="n">
        <v>0.000462</v>
      </c>
      <c r="I8424" s="127" t="n">
        <f aca="false">L8424</f>
        <v>148.56</v>
      </c>
      <c r="J8424" s="127" t="n">
        <f aca="false">M8424</f>
        <v>0.06</v>
      </c>
      <c r="L8424" s="108" t="n">
        <f aca="false">TRUNC(N8424-N8424*$O$2,2)</f>
        <v>148.56</v>
      </c>
      <c r="M8424" s="108" t="n">
        <f aca="false">TRUNC(O8424-O8424*$O$2,2)</f>
        <v>0.06</v>
      </c>
      <c r="N8424" s="0" t="s">
        <v>1653</v>
      </c>
      <c r="O8424" s="0" t="s">
        <v>1937</v>
      </c>
    </row>
    <row r="8425" customFormat="false" ht="12.75" hidden="false" customHeight="false" outlineLevel="0" collapsed="false">
      <c r="A8425" s="122" t="s">
        <v>1578</v>
      </c>
      <c r="B8425" s="123" t="n">
        <v>1704</v>
      </c>
      <c r="C8425" s="122" t="s">
        <v>50</v>
      </c>
      <c r="D8425" s="122" t="s">
        <v>3990</v>
      </c>
      <c r="E8425" s="124" t="s">
        <v>1581</v>
      </c>
      <c r="F8425" s="124"/>
      <c r="G8425" s="125" t="s">
        <v>287</v>
      </c>
      <c r="H8425" s="126" t="n">
        <v>0.001</v>
      </c>
      <c r="I8425" s="127" t="n">
        <f aca="false">L8425</f>
        <v>39.02</v>
      </c>
      <c r="J8425" s="127" t="n">
        <f aca="false">M8425</f>
        <v>0.03</v>
      </c>
      <c r="L8425" s="108" t="n">
        <f aca="false">TRUNC(N8425-N8425*$O$2,2)</f>
        <v>39.02</v>
      </c>
      <c r="M8425" s="108" t="n">
        <f aca="false">TRUNC(O8425-O8425*$O$2,2)</f>
        <v>0.03</v>
      </c>
      <c r="N8425" s="0" t="s">
        <v>3991</v>
      </c>
      <c r="O8425" s="0" t="s">
        <v>1612</v>
      </c>
    </row>
    <row r="8426" customFormat="false" ht="12.75" hidden="false" customHeight="false" outlineLevel="0" collapsed="false">
      <c r="A8426" s="122" t="s">
        <v>1578</v>
      </c>
      <c r="B8426" s="123" t="n">
        <v>10592</v>
      </c>
      <c r="C8426" s="122" t="s">
        <v>50</v>
      </c>
      <c r="D8426" s="122" t="s">
        <v>1898</v>
      </c>
      <c r="E8426" s="124" t="s">
        <v>1581</v>
      </c>
      <c r="F8426" s="124"/>
      <c r="G8426" s="125" t="s">
        <v>24</v>
      </c>
      <c r="H8426" s="126" t="n">
        <v>1.54E-005</v>
      </c>
      <c r="I8426" s="127" t="n">
        <f aca="false">L8426</f>
        <v>29.1</v>
      </c>
      <c r="J8426" s="127" t="n">
        <f aca="false">M8426</f>
        <v>0</v>
      </c>
      <c r="L8426" s="108" t="n">
        <f aca="false">TRUNC(N8426-N8426*$O$2,2)</f>
        <v>29.1</v>
      </c>
      <c r="M8426" s="108" t="n">
        <f aca="false">TRUNC(O8426-O8426*$O$2,2)</f>
        <v>0</v>
      </c>
      <c r="N8426" s="0" t="s">
        <v>1899</v>
      </c>
      <c r="O8426" s="0" t="s">
        <v>1635</v>
      </c>
    </row>
    <row r="8427" customFormat="false" ht="12.75" hidden="false" customHeight="false" outlineLevel="0" collapsed="false">
      <c r="A8427" s="122" t="s">
        <v>1578</v>
      </c>
      <c r="B8427" s="123" t="n">
        <v>4728</v>
      </c>
      <c r="C8427" s="122" t="s">
        <v>50</v>
      </c>
      <c r="D8427" s="122" t="s">
        <v>1667</v>
      </c>
      <c r="E8427" s="124" t="s">
        <v>1581</v>
      </c>
      <c r="F8427" s="124"/>
      <c r="G8427" s="125" t="s">
        <v>24</v>
      </c>
      <c r="H8427" s="126" t="n">
        <v>4.62E-005</v>
      </c>
      <c r="I8427" s="127" t="n">
        <f aca="false">L8427</f>
        <v>14.5</v>
      </c>
      <c r="J8427" s="127" t="n">
        <f aca="false">M8427</f>
        <v>0</v>
      </c>
      <c r="L8427" s="108" t="n">
        <f aca="false">TRUNC(N8427-N8427*$O$2,2)</f>
        <v>14.5</v>
      </c>
      <c r="M8427" s="108" t="n">
        <f aca="false">TRUNC(O8427-O8427*$O$2,2)</f>
        <v>0</v>
      </c>
      <c r="N8427" s="0" t="s">
        <v>1668</v>
      </c>
      <c r="O8427" s="0" t="s">
        <v>1635</v>
      </c>
    </row>
    <row r="8428" customFormat="false" ht="12.75" hidden="false" customHeight="false" outlineLevel="0" collapsed="false">
      <c r="A8428" s="122" t="s">
        <v>1578</v>
      </c>
      <c r="B8428" s="123" t="n">
        <v>11255</v>
      </c>
      <c r="C8428" s="122" t="s">
        <v>50</v>
      </c>
      <c r="D8428" s="122" t="s">
        <v>1938</v>
      </c>
      <c r="E8428" s="124" t="s">
        <v>1581</v>
      </c>
      <c r="F8428" s="124"/>
      <c r="G8428" s="125" t="s">
        <v>24</v>
      </c>
      <c r="H8428" s="126" t="n">
        <v>9.24E-005</v>
      </c>
      <c r="I8428" s="127" t="n">
        <f aca="false">L8428</f>
        <v>49.17</v>
      </c>
      <c r="J8428" s="127" t="n">
        <f aca="false">M8428</f>
        <v>0</v>
      </c>
      <c r="L8428" s="108" t="n">
        <f aca="false">TRUNC(N8428-N8428*$O$2,2)</f>
        <v>49.17</v>
      </c>
      <c r="M8428" s="108" t="n">
        <f aca="false">TRUNC(O8428-O8428*$O$2,2)</f>
        <v>0</v>
      </c>
      <c r="N8428" s="0" t="s">
        <v>1939</v>
      </c>
      <c r="O8428" s="0" t="s">
        <v>1635</v>
      </c>
    </row>
    <row r="8429" customFormat="false" ht="12.75" hidden="false" customHeight="false" outlineLevel="0" collapsed="false">
      <c r="A8429" s="122" t="s">
        <v>1578</v>
      </c>
      <c r="B8429" s="123" t="n">
        <v>1651</v>
      </c>
      <c r="C8429" s="122" t="s">
        <v>50</v>
      </c>
      <c r="D8429" s="122" t="s">
        <v>1638</v>
      </c>
      <c r="E8429" s="124" t="s">
        <v>1581</v>
      </c>
      <c r="F8429" s="124"/>
      <c r="G8429" s="125" t="s">
        <v>1639</v>
      </c>
      <c r="H8429" s="126" t="n">
        <v>0.0002464</v>
      </c>
      <c r="I8429" s="127" t="n">
        <f aca="false">L8429</f>
        <v>4.95</v>
      </c>
      <c r="J8429" s="127" t="n">
        <f aca="false">M8429</f>
        <v>0</v>
      </c>
      <c r="L8429" s="108" t="n">
        <f aca="false">TRUNC(N8429-N8429*$O$2,2)</f>
        <v>4.95</v>
      </c>
      <c r="M8429" s="108" t="n">
        <f aca="false">TRUNC(O8429-O8429*$O$2,2)</f>
        <v>0</v>
      </c>
      <c r="N8429" s="0" t="s">
        <v>1640</v>
      </c>
      <c r="O8429" s="0" t="s">
        <v>1635</v>
      </c>
    </row>
    <row r="8430" customFormat="false" ht="25.5" hidden="false" customHeight="false" outlineLevel="0" collapsed="false">
      <c r="A8430" s="122" t="s">
        <v>1578</v>
      </c>
      <c r="B8430" s="123" t="s">
        <v>1645</v>
      </c>
      <c r="C8430" s="122" t="s">
        <v>50</v>
      </c>
      <c r="D8430" s="122" t="s">
        <v>1646</v>
      </c>
      <c r="E8430" s="124" t="s">
        <v>1581</v>
      </c>
      <c r="F8430" s="124"/>
      <c r="G8430" s="125" t="s">
        <v>24</v>
      </c>
      <c r="H8430" s="126" t="n">
        <v>3.08E-005</v>
      </c>
      <c r="I8430" s="127" t="n">
        <f aca="false">L8430</f>
        <v>140.49</v>
      </c>
      <c r="J8430" s="127" t="n">
        <f aca="false">M8430</f>
        <v>0</v>
      </c>
      <c r="L8430" s="108" t="n">
        <f aca="false">TRUNC(N8430-N8430*$O$2,2)</f>
        <v>140.49</v>
      </c>
      <c r="M8430" s="108" t="n">
        <f aca="false">TRUNC(O8430-O8430*$O$2,2)</f>
        <v>0</v>
      </c>
      <c r="N8430" s="0" t="s">
        <v>1647</v>
      </c>
      <c r="O8430" s="0" t="s">
        <v>1635</v>
      </c>
    </row>
    <row r="8431" customFormat="false" ht="25.5" hidden="false" customHeight="false" outlineLevel="0" collapsed="false">
      <c r="A8431" s="122" t="s">
        <v>1578</v>
      </c>
      <c r="B8431" s="123" t="s">
        <v>1616</v>
      </c>
      <c r="C8431" s="122" t="s">
        <v>50</v>
      </c>
      <c r="D8431" s="122" t="s">
        <v>1617</v>
      </c>
      <c r="E8431" s="124" t="s">
        <v>1609</v>
      </c>
      <c r="F8431" s="124"/>
      <c r="G8431" s="125" t="s">
        <v>1610</v>
      </c>
      <c r="H8431" s="126" t="n">
        <v>0.154</v>
      </c>
      <c r="I8431" s="127" t="n">
        <f aca="false">L8431</f>
        <v>10.65</v>
      </c>
      <c r="J8431" s="127" t="n">
        <f aca="false">M8431</f>
        <v>1.63</v>
      </c>
      <c r="L8431" s="108" t="n">
        <f aca="false">TRUNC(N8431-N8431*$O$2,2)</f>
        <v>10.65</v>
      </c>
      <c r="M8431" s="108" t="n">
        <f aca="false">TRUNC(O8431-O8431*$O$2,2)</f>
        <v>1.63</v>
      </c>
      <c r="N8431" s="0" t="s">
        <v>1618</v>
      </c>
      <c r="O8431" s="0" t="s">
        <v>3998</v>
      </c>
    </row>
    <row r="8432" customFormat="false" ht="12.75" hidden="false" customHeight="false" outlineLevel="0" collapsed="false">
      <c r="A8432" s="122" t="s">
        <v>1578</v>
      </c>
      <c r="B8432" s="123" t="n">
        <v>10788</v>
      </c>
      <c r="C8432" s="122" t="s">
        <v>50</v>
      </c>
      <c r="D8432" s="122" t="s">
        <v>1650</v>
      </c>
      <c r="E8432" s="124" t="s">
        <v>1581</v>
      </c>
      <c r="F8432" s="124"/>
      <c r="G8432" s="125" t="s">
        <v>24</v>
      </c>
      <c r="H8432" s="126" t="n">
        <v>3.08E-005</v>
      </c>
      <c r="I8432" s="127" t="n">
        <f aca="false">L8432</f>
        <v>28.8</v>
      </c>
      <c r="J8432" s="127" t="n">
        <f aca="false">M8432</f>
        <v>0</v>
      </c>
      <c r="L8432" s="108" t="n">
        <f aca="false">TRUNC(N8432-N8432*$O$2,2)</f>
        <v>28.8</v>
      </c>
      <c r="M8432" s="108" t="n">
        <f aca="false">TRUNC(O8432-O8432*$O$2,2)</f>
        <v>0</v>
      </c>
      <c r="N8432" s="0" t="s">
        <v>1651</v>
      </c>
      <c r="O8432" s="0" t="s">
        <v>1635</v>
      </c>
    </row>
    <row r="8433" customFormat="false" ht="12.75" hidden="false" customHeight="false" outlineLevel="0" collapsed="false">
      <c r="A8433" s="122" t="s">
        <v>1578</v>
      </c>
      <c r="B8433" s="123" t="n">
        <v>11253</v>
      </c>
      <c r="C8433" s="122" t="s">
        <v>50</v>
      </c>
      <c r="D8433" s="122" t="s">
        <v>1891</v>
      </c>
      <c r="E8433" s="124" t="s">
        <v>1581</v>
      </c>
      <c r="F8433" s="124"/>
      <c r="G8433" s="125" t="s">
        <v>24</v>
      </c>
      <c r="H8433" s="126" t="n">
        <v>0.0001694</v>
      </c>
      <c r="I8433" s="127" t="n">
        <f aca="false">L8433</f>
        <v>19.9</v>
      </c>
      <c r="J8433" s="127" t="n">
        <f aca="false">M8433</f>
        <v>0</v>
      </c>
      <c r="L8433" s="108" t="n">
        <f aca="false">TRUNC(N8433-N8433*$O$2,2)</f>
        <v>19.9</v>
      </c>
      <c r="M8433" s="108" t="n">
        <f aca="false">TRUNC(O8433-O8433*$O$2,2)</f>
        <v>0</v>
      </c>
      <c r="N8433" s="0" t="s">
        <v>1892</v>
      </c>
      <c r="O8433" s="0" t="s">
        <v>1635</v>
      </c>
    </row>
    <row r="8434" customFormat="false" ht="12.75" hidden="false" customHeight="false" outlineLevel="0" collapsed="false">
      <c r="A8434" s="122" t="s">
        <v>1578</v>
      </c>
      <c r="B8434" s="123" t="n">
        <v>10517</v>
      </c>
      <c r="C8434" s="122" t="s">
        <v>50</v>
      </c>
      <c r="D8434" s="122" t="s">
        <v>1669</v>
      </c>
      <c r="E8434" s="124" t="s">
        <v>1642</v>
      </c>
      <c r="F8434" s="124"/>
      <c r="G8434" s="125" t="s">
        <v>1670</v>
      </c>
      <c r="H8434" s="126" t="n">
        <v>0.0001232</v>
      </c>
      <c r="I8434" s="127" t="n">
        <f aca="false">L8434</f>
        <v>234.15</v>
      </c>
      <c r="J8434" s="127" t="n">
        <f aca="false">M8434</f>
        <v>0.02</v>
      </c>
      <c r="L8434" s="108" t="n">
        <f aca="false">TRUNC(N8434-N8434*$O$2,2)</f>
        <v>234.15</v>
      </c>
      <c r="M8434" s="108" t="n">
        <f aca="false">TRUNC(O8434-O8434*$O$2,2)</f>
        <v>0.02</v>
      </c>
      <c r="N8434" s="0" t="s">
        <v>1671</v>
      </c>
      <c r="O8434" s="0" t="s">
        <v>1893</v>
      </c>
    </row>
    <row r="8435" customFormat="false" ht="12.75" hidden="false" customHeight="false" outlineLevel="0" collapsed="false">
      <c r="A8435" s="122" t="s">
        <v>1578</v>
      </c>
      <c r="B8435" s="123" t="n">
        <v>10596</v>
      </c>
      <c r="C8435" s="122" t="s">
        <v>50</v>
      </c>
      <c r="D8435" s="122" t="s">
        <v>1672</v>
      </c>
      <c r="E8435" s="124" t="s">
        <v>1581</v>
      </c>
      <c r="F8435" s="124"/>
      <c r="G8435" s="125" t="s">
        <v>24</v>
      </c>
      <c r="H8435" s="126" t="n">
        <v>0.001386</v>
      </c>
      <c r="I8435" s="127" t="n">
        <f aca="false">L8435</f>
        <v>3.82</v>
      </c>
      <c r="J8435" s="127" t="n">
        <f aca="false">M8435</f>
        <v>0</v>
      </c>
      <c r="L8435" s="108" t="n">
        <f aca="false">TRUNC(N8435-N8435*$O$2,2)</f>
        <v>3.82</v>
      </c>
      <c r="M8435" s="108" t="n">
        <f aca="false">TRUNC(O8435-O8435*$O$2,2)</f>
        <v>0</v>
      </c>
      <c r="N8435" s="0" t="s">
        <v>1673</v>
      </c>
      <c r="O8435" s="0" t="s">
        <v>1635</v>
      </c>
    </row>
    <row r="8436" customFormat="false" ht="25.5" hidden="false" customHeight="false" outlineLevel="0" collapsed="false">
      <c r="A8436" s="122" t="s">
        <v>1578</v>
      </c>
      <c r="B8436" s="123" t="s">
        <v>1865</v>
      </c>
      <c r="C8436" s="122" t="s">
        <v>50</v>
      </c>
      <c r="D8436" s="122" t="s">
        <v>1866</v>
      </c>
      <c r="E8436" s="124" t="s">
        <v>1609</v>
      </c>
      <c r="F8436" s="124"/>
      <c r="G8436" s="125" t="s">
        <v>1610</v>
      </c>
      <c r="H8436" s="126" t="n">
        <v>0.154</v>
      </c>
      <c r="I8436" s="127" t="n">
        <f aca="false">L8436</f>
        <v>14.91</v>
      </c>
      <c r="J8436" s="127" t="n">
        <f aca="false">M8436</f>
        <v>2.29</v>
      </c>
      <c r="L8436" s="108" t="n">
        <f aca="false">TRUNC(N8436-N8436*$O$2,2)</f>
        <v>14.91</v>
      </c>
      <c r="M8436" s="108" t="n">
        <f aca="false">TRUNC(O8436-O8436*$O$2,2)</f>
        <v>2.29</v>
      </c>
      <c r="N8436" s="0" t="s">
        <v>1739</v>
      </c>
      <c r="O8436" s="0" t="s">
        <v>3999</v>
      </c>
    </row>
    <row r="8437" customFormat="false" ht="25.5" hidden="false" customHeight="false" outlineLevel="0" collapsed="false">
      <c r="A8437" s="122" t="s">
        <v>1578</v>
      </c>
      <c r="B8437" s="123" t="s">
        <v>1664</v>
      </c>
      <c r="C8437" s="122" t="s">
        <v>50</v>
      </c>
      <c r="D8437" s="122" t="s">
        <v>1665</v>
      </c>
      <c r="E8437" s="124" t="s">
        <v>1581</v>
      </c>
      <c r="F8437" s="124"/>
      <c r="G8437" s="125" t="s">
        <v>24</v>
      </c>
      <c r="H8437" s="126" t="n">
        <v>6.16E-005</v>
      </c>
      <c r="I8437" s="127" t="n">
        <f aca="false">L8437</f>
        <v>13.69</v>
      </c>
      <c r="J8437" s="127" t="n">
        <f aca="false">M8437</f>
        <v>0</v>
      </c>
      <c r="L8437" s="108" t="n">
        <f aca="false">TRUNC(N8437-N8437*$O$2,2)</f>
        <v>13.69</v>
      </c>
      <c r="M8437" s="108" t="n">
        <f aca="false">TRUNC(O8437-O8437*$O$2,2)</f>
        <v>0</v>
      </c>
      <c r="N8437" s="0" t="s">
        <v>1666</v>
      </c>
      <c r="O8437" s="0" t="s">
        <v>1635</v>
      </c>
    </row>
    <row r="8438" customFormat="false" ht="12.75" hidden="false" customHeight="false" outlineLevel="0" collapsed="false">
      <c r="A8438" s="122" t="s">
        <v>1578</v>
      </c>
      <c r="B8438" s="123" t="n">
        <v>10492</v>
      </c>
      <c r="C8438" s="122" t="s">
        <v>50</v>
      </c>
      <c r="D8438" s="122" t="s">
        <v>1662</v>
      </c>
      <c r="E8438" s="124" t="s">
        <v>1581</v>
      </c>
      <c r="F8438" s="124"/>
      <c r="G8438" s="125" t="s">
        <v>24</v>
      </c>
      <c r="H8438" s="126" t="n">
        <v>0.001386</v>
      </c>
      <c r="I8438" s="127" t="n">
        <f aca="false">L8438</f>
        <v>148.29</v>
      </c>
      <c r="J8438" s="127" t="n">
        <f aca="false">M8438</f>
        <v>0.2</v>
      </c>
      <c r="L8438" s="108" t="n">
        <f aca="false">TRUNC(N8438-N8438*$O$2,2)</f>
        <v>148.29</v>
      </c>
      <c r="M8438" s="108" t="n">
        <f aca="false">TRUNC(O8438-O8438*$O$2,2)</f>
        <v>0.2</v>
      </c>
      <c r="N8438" s="0" t="s">
        <v>1663</v>
      </c>
      <c r="O8438" s="0" t="s">
        <v>1769</v>
      </c>
    </row>
    <row r="8439" customFormat="false" ht="12.75" hidden="false" customHeight="false" outlineLevel="0" collapsed="false">
      <c r="A8439" s="122" t="s">
        <v>1578</v>
      </c>
      <c r="B8439" s="123" t="n">
        <v>10593</v>
      </c>
      <c r="C8439" s="122" t="s">
        <v>50</v>
      </c>
      <c r="D8439" s="122" t="s">
        <v>1958</v>
      </c>
      <c r="E8439" s="124" t="s">
        <v>1581</v>
      </c>
      <c r="F8439" s="124"/>
      <c r="G8439" s="125" t="s">
        <v>24</v>
      </c>
      <c r="H8439" s="126" t="n">
        <v>1.54E-005</v>
      </c>
      <c r="I8439" s="127" t="n">
        <f aca="false">L8439</f>
        <v>15.27</v>
      </c>
      <c r="J8439" s="127" t="n">
        <f aca="false">M8439</f>
        <v>0</v>
      </c>
      <c r="L8439" s="108" t="n">
        <f aca="false">TRUNC(N8439-N8439*$O$2,2)</f>
        <v>15.27</v>
      </c>
      <c r="M8439" s="108" t="n">
        <f aca="false">TRUNC(O8439-O8439*$O$2,2)</f>
        <v>0</v>
      </c>
      <c r="N8439" s="0" t="s">
        <v>1959</v>
      </c>
      <c r="O8439" s="0" t="s">
        <v>1635</v>
      </c>
    </row>
    <row r="8440" customFormat="false" ht="12.75" hidden="false" customHeight="false" outlineLevel="0" collapsed="false">
      <c r="A8440" s="122" t="s">
        <v>1578</v>
      </c>
      <c r="B8440" s="123" t="n">
        <v>7467</v>
      </c>
      <c r="C8440" s="122" t="s">
        <v>50</v>
      </c>
      <c r="D8440" s="122" t="s">
        <v>3995</v>
      </c>
      <c r="E8440" s="124" t="s">
        <v>1581</v>
      </c>
      <c r="F8440" s="124"/>
      <c r="G8440" s="125" t="s">
        <v>366</v>
      </c>
      <c r="H8440" s="126" t="n">
        <v>1.1</v>
      </c>
      <c r="I8440" s="127" t="n">
        <f aca="false">L8440</f>
        <v>38.65</v>
      </c>
      <c r="J8440" s="127" t="n">
        <f aca="false">M8440</f>
        <v>42.52</v>
      </c>
      <c r="L8440" s="108" t="n">
        <f aca="false">TRUNC(N8440-N8440*$O$2,2)</f>
        <v>38.65</v>
      </c>
      <c r="M8440" s="108" t="n">
        <f aca="false">TRUNC(O8440-O8440*$O$2,2)</f>
        <v>42.52</v>
      </c>
      <c r="N8440" s="0" t="s">
        <v>3996</v>
      </c>
      <c r="O8440" s="0" t="s">
        <v>3997</v>
      </c>
    </row>
    <row r="8441" customFormat="false" ht="12.75" hidden="false" customHeight="false" outlineLevel="0" collapsed="false">
      <c r="A8441" s="122" t="s">
        <v>1578</v>
      </c>
      <c r="B8441" s="123" t="n">
        <v>10599</v>
      </c>
      <c r="C8441" s="122" t="s">
        <v>50</v>
      </c>
      <c r="D8441" s="122" t="s">
        <v>1648</v>
      </c>
      <c r="E8441" s="124" t="s">
        <v>1581</v>
      </c>
      <c r="F8441" s="124"/>
      <c r="G8441" s="125" t="s">
        <v>24</v>
      </c>
      <c r="H8441" s="126" t="n">
        <v>0.0005544</v>
      </c>
      <c r="I8441" s="127" t="n">
        <f aca="false">L8441</f>
        <v>14.04</v>
      </c>
      <c r="J8441" s="127" t="n">
        <f aca="false">M8441</f>
        <v>0</v>
      </c>
      <c r="L8441" s="108" t="n">
        <f aca="false">TRUNC(N8441-N8441*$O$2,2)</f>
        <v>14.04</v>
      </c>
      <c r="M8441" s="108" t="n">
        <f aca="false">TRUNC(O8441-O8441*$O$2,2)</f>
        <v>0</v>
      </c>
      <c r="N8441" s="0" t="s">
        <v>1649</v>
      </c>
      <c r="O8441" s="0" t="s">
        <v>1635</v>
      </c>
    </row>
    <row r="8442" customFormat="false" ht="12.75" hidden="false" customHeight="false" outlineLevel="0" collapsed="false">
      <c r="A8442" s="122" t="s">
        <v>1578</v>
      </c>
      <c r="B8442" s="123" t="n">
        <v>11256</v>
      </c>
      <c r="C8442" s="122" t="s">
        <v>50</v>
      </c>
      <c r="D8442" s="122" t="s">
        <v>1910</v>
      </c>
      <c r="E8442" s="124" t="s">
        <v>1581</v>
      </c>
      <c r="F8442" s="124"/>
      <c r="G8442" s="125" t="s">
        <v>24</v>
      </c>
      <c r="H8442" s="126" t="n">
        <v>6.16E-005</v>
      </c>
      <c r="I8442" s="127" t="n">
        <f aca="false">L8442</f>
        <v>46.83</v>
      </c>
      <c r="J8442" s="127" t="n">
        <f aca="false">M8442</f>
        <v>0</v>
      </c>
      <c r="L8442" s="108" t="n">
        <f aca="false">TRUNC(N8442-N8442*$O$2,2)</f>
        <v>46.83</v>
      </c>
      <c r="M8442" s="108" t="n">
        <f aca="false">TRUNC(O8442-O8442*$O$2,2)</f>
        <v>0</v>
      </c>
      <c r="N8442" s="0" t="s">
        <v>1911</v>
      </c>
      <c r="O8442" s="0" t="s">
        <v>1635</v>
      </c>
    </row>
    <row r="8443" customFormat="false" ht="12.75" hidden="false" customHeight="false" outlineLevel="0" collapsed="false">
      <c r="A8443" s="122" t="s">
        <v>1578</v>
      </c>
      <c r="B8443" s="123" t="n">
        <v>11254</v>
      </c>
      <c r="C8443" s="122" t="s">
        <v>50</v>
      </c>
      <c r="D8443" s="122" t="s">
        <v>1912</v>
      </c>
      <c r="E8443" s="124" t="s">
        <v>1581</v>
      </c>
      <c r="F8443" s="124"/>
      <c r="G8443" s="125" t="s">
        <v>24</v>
      </c>
      <c r="H8443" s="126" t="n">
        <v>0.0001078</v>
      </c>
      <c r="I8443" s="127" t="n">
        <f aca="false">L8443</f>
        <v>17.79</v>
      </c>
      <c r="J8443" s="127" t="n">
        <f aca="false">M8443</f>
        <v>0</v>
      </c>
      <c r="L8443" s="108" t="n">
        <f aca="false">TRUNC(N8443-N8443*$O$2,2)</f>
        <v>17.79</v>
      </c>
      <c r="M8443" s="108" t="n">
        <f aca="false">TRUNC(O8443-O8443*$O$2,2)</f>
        <v>0</v>
      </c>
      <c r="N8443" s="0" t="s">
        <v>1913</v>
      </c>
      <c r="O8443" s="0" t="s">
        <v>1635</v>
      </c>
    </row>
    <row r="8444" customFormat="false" ht="12.75" hidden="false" customHeight="false" outlineLevel="0" collapsed="false">
      <c r="A8444" s="122" t="s">
        <v>1578</v>
      </c>
      <c r="B8444" s="123" t="n">
        <v>10362</v>
      </c>
      <c r="C8444" s="122" t="s">
        <v>50</v>
      </c>
      <c r="D8444" s="122" t="s">
        <v>1674</v>
      </c>
      <c r="E8444" s="124" t="s">
        <v>1642</v>
      </c>
      <c r="F8444" s="124"/>
      <c r="G8444" s="125" t="s">
        <v>24</v>
      </c>
      <c r="H8444" s="126" t="n">
        <v>0.001386</v>
      </c>
      <c r="I8444" s="127" t="n">
        <f aca="false">L8444</f>
        <v>9.78</v>
      </c>
      <c r="J8444" s="127" t="n">
        <f aca="false">M8444</f>
        <v>0</v>
      </c>
      <c r="L8444" s="108" t="n">
        <f aca="false">TRUNC(N8444-N8444*$O$2,2)</f>
        <v>9.78</v>
      </c>
      <c r="M8444" s="108" t="n">
        <f aca="false">TRUNC(O8444-O8444*$O$2,2)</f>
        <v>0</v>
      </c>
      <c r="N8444" s="0" t="s">
        <v>1675</v>
      </c>
      <c r="O8444" s="0" t="s">
        <v>1644</v>
      </c>
    </row>
    <row r="8445" customFormat="false" ht="25.5" hidden="false" customHeight="false" outlineLevel="0" collapsed="false">
      <c r="A8445" s="122" t="s">
        <v>1578</v>
      </c>
      <c r="B8445" s="123" t="s">
        <v>1631</v>
      </c>
      <c r="C8445" s="122" t="s">
        <v>50</v>
      </c>
      <c r="D8445" s="122" t="s">
        <v>1632</v>
      </c>
      <c r="E8445" s="124" t="s">
        <v>1581</v>
      </c>
      <c r="F8445" s="124"/>
      <c r="G8445" s="125" t="s">
        <v>1633</v>
      </c>
      <c r="H8445" s="126" t="n">
        <v>0.0007084</v>
      </c>
      <c r="I8445" s="127" t="n">
        <f aca="false">L8445</f>
        <v>9.48</v>
      </c>
      <c r="J8445" s="127" t="n">
        <f aca="false">M8445</f>
        <v>0</v>
      </c>
      <c r="L8445" s="108" t="n">
        <f aca="false">TRUNC(N8445-N8445*$O$2,2)</f>
        <v>9.48</v>
      </c>
      <c r="M8445" s="108" t="n">
        <f aca="false">TRUNC(O8445-O8445*$O$2,2)</f>
        <v>0</v>
      </c>
      <c r="N8445" s="0" t="s">
        <v>1634</v>
      </c>
      <c r="O8445" s="0" t="s">
        <v>1635</v>
      </c>
    </row>
    <row r="8446" customFormat="false" ht="12.75" hidden="false" customHeight="false" outlineLevel="0" collapsed="false">
      <c r="A8446" s="122" t="s">
        <v>1578</v>
      </c>
      <c r="B8446" s="123" t="n">
        <v>158</v>
      </c>
      <c r="C8446" s="122" t="s">
        <v>50</v>
      </c>
      <c r="D8446" s="122" t="s">
        <v>1676</v>
      </c>
      <c r="E8446" s="124" t="s">
        <v>1581</v>
      </c>
      <c r="F8446" s="124"/>
      <c r="G8446" s="125" t="s">
        <v>24</v>
      </c>
      <c r="H8446" s="126" t="n">
        <v>0.0313544</v>
      </c>
      <c r="I8446" s="127" t="n">
        <f aca="false">L8446</f>
        <v>10.92</v>
      </c>
      <c r="J8446" s="127" t="n">
        <f aca="false">M8446</f>
        <v>0.33</v>
      </c>
      <c r="L8446" s="108" t="n">
        <f aca="false">TRUNC(N8446-N8446*$O$2,2)</f>
        <v>10.92</v>
      </c>
      <c r="M8446" s="108" t="n">
        <f aca="false">TRUNC(O8446-O8446*$O$2,2)</f>
        <v>0.33</v>
      </c>
      <c r="N8446" s="0" t="s">
        <v>1677</v>
      </c>
      <c r="O8446" s="0" t="s">
        <v>2324</v>
      </c>
    </row>
    <row r="8447" customFormat="false" ht="12.75" hidden="false" customHeight="false" outlineLevel="0" collapsed="false">
      <c r="A8447" s="122" t="s">
        <v>1578</v>
      </c>
      <c r="B8447" s="123" t="n">
        <v>2378</v>
      </c>
      <c r="C8447" s="122" t="s">
        <v>50</v>
      </c>
      <c r="D8447" s="122" t="s">
        <v>1657</v>
      </c>
      <c r="E8447" s="124" t="s">
        <v>1581</v>
      </c>
      <c r="F8447" s="124"/>
      <c r="G8447" s="125" t="s">
        <v>24</v>
      </c>
      <c r="H8447" s="126" t="n">
        <v>0.024563</v>
      </c>
      <c r="I8447" s="127" t="n">
        <f aca="false">L8447</f>
        <v>3.51</v>
      </c>
      <c r="J8447" s="127" t="n">
        <f aca="false">M8447</f>
        <v>0.08</v>
      </c>
      <c r="L8447" s="108" t="n">
        <f aca="false">TRUNC(N8447-N8447*$O$2,2)</f>
        <v>3.51</v>
      </c>
      <c r="M8447" s="108" t="n">
        <f aca="false">TRUNC(O8447-O8447*$O$2,2)</f>
        <v>0.08</v>
      </c>
      <c r="N8447" s="0" t="s">
        <v>1658</v>
      </c>
      <c r="O8447" s="0" t="s">
        <v>1917</v>
      </c>
    </row>
    <row r="8448" customFormat="false" ht="25.5" hidden="false" customHeight="false" outlineLevel="0" collapsed="false">
      <c r="A8448" s="122" t="s">
        <v>1578</v>
      </c>
      <c r="B8448" s="123" t="s">
        <v>1659</v>
      </c>
      <c r="C8448" s="122" t="s">
        <v>50</v>
      </c>
      <c r="D8448" s="122" t="s">
        <v>1660</v>
      </c>
      <c r="E8448" s="124" t="s">
        <v>1581</v>
      </c>
      <c r="F8448" s="124"/>
      <c r="G8448" s="125" t="s">
        <v>1633</v>
      </c>
      <c r="H8448" s="126" t="n">
        <v>0.0002464</v>
      </c>
      <c r="I8448" s="127" t="n">
        <f aca="false">L8448</f>
        <v>50.57</v>
      </c>
      <c r="J8448" s="127" t="n">
        <f aca="false">M8448</f>
        <v>0</v>
      </c>
      <c r="L8448" s="108" t="n">
        <f aca="false">TRUNC(N8448-N8448*$O$2,2)</f>
        <v>50.57</v>
      </c>
      <c r="M8448" s="108" t="n">
        <f aca="false">TRUNC(O8448-O8448*$O$2,2)</f>
        <v>0</v>
      </c>
      <c r="N8448" s="0" t="s">
        <v>1661</v>
      </c>
      <c r="O8448" s="0" t="s">
        <v>1644</v>
      </c>
    </row>
    <row r="8449" customFormat="false" ht="25.5" hidden="false" customHeight="false" outlineLevel="0" collapsed="false">
      <c r="A8449" s="122" t="s">
        <v>1578</v>
      </c>
      <c r="B8449" s="123" t="s">
        <v>1654</v>
      </c>
      <c r="C8449" s="122" t="s">
        <v>50</v>
      </c>
      <c r="D8449" s="122" t="s">
        <v>1655</v>
      </c>
      <c r="E8449" s="124" t="s">
        <v>1581</v>
      </c>
      <c r="F8449" s="124"/>
      <c r="G8449" s="125" t="s">
        <v>24</v>
      </c>
      <c r="H8449" s="126" t="n">
        <v>0.0001848</v>
      </c>
      <c r="I8449" s="127" t="n">
        <f aca="false">L8449</f>
        <v>10.53</v>
      </c>
      <c r="J8449" s="127" t="n">
        <f aca="false">M8449</f>
        <v>0</v>
      </c>
      <c r="L8449" s="108" t="n">
        <f aca="false">TRUNC(N8449-N8449*$O$2,2)</f>
        <v>10.53</v>
      </c>
      <c r="M8449" s="108" t="n">
        <f aca="false">TRUNC(O8449-O8449*$O$2,2)</f>
        <v>0</v>
      </c>
      <c r="N8449" s="0" t="s">
        <v>1656</v>
      </c>
      <c r="O8449" s="0" t="s">
        <v>1635</v>
      </c>
    </row>
    <row r="8450" customFormat="false" ht="12.75" hidden="false" customHeight="false" outlineLevel="0" collapsed="false">
      <c r="A8450" s="122" t="s">
        <v>1578</v>
      </c>
      <c r="B8450" s="123" t="n">
        <v>2023</v>
      </c>
      <c r="C8450" s="122" t="s">
        <v>50</v>
      </c>
      <c r="D8450" s="122" t="s">
        <v>3988</v>
      </c>
      <c r="E8450" s="124" t="s">
        <v>1581</v>
      </c>
      <c r="F8450" s="124"/>
      <c r="G8450" s="125" t="s">
        <v>287</v>
      </c>
      <c r="H8450" s="126" t="n">
        <v>0.001</v>
      </c>
      <c r="I8450" s="127" t="n">
        <f aca="false">L8450</f>
        <v>20.79</v>
      </c>
      <c r="J8450" s="127" t="n">
        <f aca="false">M8450</f>
        <v>0.01</v>
      </c>
      <c r="L8450" s="108" t="n">
        <f aca="false">TRUNC(N8450-N8450*$O$2,2)</f>
        <v>20.79</v>
      </c>
      <c r="M8450" s="108" t="n">
        <f aca="false">TRUNC(O8450-O8450*$O$2,2)</f>
        <v>0.01</v>
      </c>
      <c r="N8450" s="0" t="s">
        <v>3989</v>
      </c>
      <c r="O8450" s="0" t="s">
        <v>1678</v>
      </c>
    </row>
    <row r="8451" customFormat="false" ht="12.75" hidden="false" customHeight="false" outlineLevel="0" collapsed="false">
      <c r="A8451" s="122" t="s">
        <v>1578</v>
      </c>
      <c r="B8451" s="123" t="n">
        <v>4729</v>
      </c>
      <c r="C8451" s="122" t="s">
        <v>50</v>
      </c>
      <c r="D8451" s="122" t="s">
        <v>1636</v>
      </c>
      <c r="E8451" s="124" t="s">
        <v>1581</v>
      </c>
      <c r="F8451" s="124"/>
      <c r="G8451" s="125" t="s">
        <v>24</v>
      </c>
      <c r="H8451" s="126" t="n">
        <v>1.54E-005</v>
      </c>
      <c r="I8451" s="127" t="n">
        <f aca="false">L8451</f>
        <v>24.58</v>
      </c>
      <c r="J8451" s="127" t="n">
        <f aca="false">M8451</f>
        <v>0</v>
      </c>
      <c r="L8451" s="108" t="n">
        <f aca="false">TRUNC(N8451-N8451*$O$2,2)</f>
        <v>24.58</v>
      </c>
      <c r="M8451" s="108" t="n">
        <f aca="false">TRUNC(O8451-O8451*$O$2,2)</f>
        <v>0</v>
      </c>
      <c r="N8451" s="0" t="s">
        <v>1637</v>
      </c>
      <c r="O8451" s="0" t="s">
        <v>1635</v>
      </c>
    </row>
    <row r="8452" customFormat="false" ht="25.5" hidden="false" customHeight="false" outlineLevel="0" collapsed="false">
      <c r="A8452" s="122" t="s">
        <v>1578</v>
      </c>
      <c r="B8452" s="123" t="n">
        <v>10761</v>
      </c>
      <c r="C8452" s="122" t="s">
        <v>50</v>
      </c>
      <c r="D8452" s="122" t="s">
        <v>1641</v>
      </c>
      <c r="E8452" s="124" t="s">
        <v>1642</v>
      </c>
      <c r="F8452" s="124"/>
      <c r="G8452" s="125" t="s">
        <v>24</v>
      </c>
      <c r="H8452" s="126" t="n">
        <v>0.0313544</v>
      </c>
      <c r="I8452" s="127" t="n">
        <f aca="false">L8452</f>
        <v>3.9</v>
      </c>
      <c r="J8452" s="127" t="n">
        <f aca="false">M8452</f>
        <v>0.11</v>
      </c>
      <c r="L8452" s="108" t="n">
        <f aca="false">TRUNC(N8452-N8452*$O$2,2)</f>
        <v>3.9</v>
      </c>
      <c r="M8452" s="108" t="n">
        <f aca="false">TRUNC(O8452-O8452*$O$2,2)</f>
        <v>0.11</v>
      </c>
      <c r="N8452" s="0" t="s">
        <v>1643</v>
      </c>
      <c r="O8452" s="0" t="s">
        <v>2204</v>
      </c>
    </row>
    <row r="8453" customFormat="false" ht="12.75" hidden="false" customHeight="false" outlineLevel="0" collapsed="false">
      <c r="A8453" s="115"/>
      <c r="B8453" s="115"/>
      <c r="C8453" s="115"/>
      <c r="D8453" s="115"/>
      <c r="E8453" s="115"/>
      <c r="F8453" s="116"/>
      <c r="G8453" s="115"/>
      <c r="H8453" s="116"/>
      <c r="I8453" s="115"/>
      <c r="J8453" s="116"/>
      <c r="L8453" s="108"/>
      <c r="M8453" s="108" t="n">
        <f aca="false">TRUNC(O8453-O8453*$O$2,2)</f>
        <v>3.93</v>
      </c>
      <c r="N8453" s="0" t="s">
        <v>1574</v>
      </c>
      <c r="O8453" s="0" t="n">
        <v>5.04</v>
      </c>
    </row>
    <row r="8454" customFormat="false" ht="12.75" hidden="false" customHeight="false" outlineLevel="0" collapsed="false">
      <c r="A8454" s="115"/>
      <c r="B8454" s="115"/>
      <c r="C8454" s="115"/>
      <c r="D8454" s="115"/>
      <c r="E8454" s="115"/>
      <c r="F8454" s="116"/>
      <c r="G8454" s="115"/>
      <c r="H8454" s="117" t="s">
        <v>1575</v>
      </c>
      <c r="I8454" s="117"/>
      <c r="J8454" s="118" t="n">
        <f aca="false">M8454</f>
        <v>57.99</v>
      </c>
      <c r="L8454" s="108" t="n">
        <f aca="false">TRUNC(N8454-N8454*$O$2,2)</f>
        <v>0</v>
      </c>
      <c r="M8454" s="108" t="n">
        <f aca="false">TRUNC(O8454-O8454*$O$2,2)</f>
        <v>57.99</v>
      </c>
      <c r="N8454" s="0" t="n">
        <v>0</v>
      </c>
      <c r="O8454" s="0" t="n">
        <v>74.3</v>
      </c>
    </row>
    <row r="8455" customFormat="false" ht="13.5" hidden="false" customHeight="false" outlineLevel="0" collapsed="false">
      <c r="A8455" s="30"/>
      <c r="B8455" s="30"/>
      <c r="C8455" s="30"/>
      <c r="D8455" s="30"/>
      <c r="E8455" s="30"/>
      <c r="F8455" s="30"/>
      <c r="G8455" s="30"/>
      <c r="H8455" s="119"/>
      <c r="I8455" s="30"/>
      <c r="J8455" s="120"/>
      <c r="L8455" s="108"/>
      <c r="M8455" s="108" t="n">
        <f aca="false">TRUNC(O8455-O8455*$O$2,2)</f>
        <v>1925.3</v>
      </c>
      <c r="N8455" s="0" t="s">
        <v>1576</v>
      </c>
      <c r="O8455" s="0" t="n">
        <v>2466.76</v>
      </c>
    </row>
    <row r="8456" customFormat="false" ht="13.5" hidden="false" customHeight="false" outlineLevel="0" collapsed="false">
      <c r="A8456" s="121"/>
      <c r="B8456" s="121"/>
      <c r="C8456" s="121"/>
      <c r="D8456" s="121"/>
      <c r="E8456" s="121"/>
      <c r="F8456" s="121"/>
      <c r="G8456" s="121"/>
      <c r="H8456" s="121"/>
      <c r="I8456" s="121"/>
      <c r="J8456" s="121"/>
      <c r="L8456" s="108" t="n">
        <f aca="false">TRUNC(N8456-N8456*$O$2,2)</f>
        <v>0</v>
      </c>
      <c r="M8456" s="108" t="n">
        <f aca="false">TRUNC(O8456-O8456*$O$2,2)</f>
        <v>0</v>
      </c>
      <c r="N8456" s="0" t="n">
        <v>0</v>
      </c>
      <c r="O8456" s="0" t="n">
        <v>0</v>
      </c>
    </row>
    <row r="8457" customFormat="false" ht="15" hidden="false" customHeight="false" outlineLevel="0" collapsed="false">
      <c r="A8457" s="98" t="s">
        <v>1272</v>
      </c>
      <c r="B8457" s="99" t="s">
        <v>8</v>
      </c>
      <c r="C8457" s="98" t="s">
        <v>9</v>
      </c>
      <c r="D8457" s="98" t="s">
        <v>10</v>
      </c>
      <c r="E8457" s="100" t="s">
        <v>1565</v>
      </c>
      <c r="F8457" s="100"/>
      <c r="G8457" s="101" t="s">
        <v>11</v>
      </c>
      <c r="H8457" s="99" t="s">
        <v>12</v>
      </c>
      <c r="I8457" s="99" t="s">
        <v>13</v>
      </c>
      <c r="J8457" s="99" t="s">
        <v>15</v>
      </c>
      <c r="L8457" s="108"/>
      <c r="M8457" s="108"/>
    </row>
    <row r="8458" customFormat="false" ht="26.45" hidden="false" customHeight="true" outlineLevel="0" collapsed="false">
      <c r="A8458" s="102" t="s">
        <v>1566</v>
      </c>
      <c r="B8458" s="103" t="s">
        <v>1273</v>
      </c>
      <c r="C8458" s="102" t="s">
        <v>50</v>
      </c>
      <c r="D8458" s="102" t="s">
        <v>1274</v>
      </c>
      <c r="E8458" s="104" t="s">
        <v>3984</v>
      </c>
      <c r="F8458" s="104"/>
      <c r="G8458" s="105" t="s">
        <v>366</v>
      </c>
      <c r="H8458" s="106" t="n">
        <v>1</v>
      </c>
      <c r="I8458" s="107" t="n">
        <f aca="false">L8458</f>
        <v>18.74</v>
      </c>
      <c r="J8458" s="107" t="n">
        <f aca="false">M8458</f>
        <v>18.74</v>
      </c>
      <c r="L8458" s="108" t="n">
        <f aca="false">TRUNC(N8458-N8458*$O$2,2)</f>
        <v>18.74</v>
      </c>
      <c r="M8458" s="108" t="n">
        <f aca="false">TRUNC(O8458-O8458*$O$2,2)</f>
        <v>18.74</v>
      </c>
      <c r="N8458" s="0" t="n">
        <v>24.02</v>
      </c>
      <c r="O8458" s="0" t="n">
        <v>24.02</v>
      </c>
    </row>
    <row r="8459" customFormat="false" ht="15" hidden="false" customHeight="false" outlineLevel="0" collapsed="false">
      <c r="A8459" s="98"/>
      <c r="B8459" s="99" t="s">
        <v>8</v>
      </c>
      <c r="C8459" s="98" t="s">
        <v>9</v>
      </c>
      <c r="D8459" s="98" t="s">
        <v>10</v>
      </c>
      <c r="E8459" s="100" t="s">
        <v>1565</v>
      </c>
      <c r="F8459" s="100"/>
      <c r="G8459" s="101" t="s">
        <v>11</v>
      </c>
      <c r="H8459" s="99" t="s">
        <v>12</v>
      </c>
      <c r="I8459" s="99" t="s">
        <v>13</v>
      </c>
      <c r="J8459" s="99" t="s">
        <v>15</v>
      </c>
      <c r="L8459" s="108"/>
      <c r="M8459" s="108"/>
    </row>
    <row r="8460" customFormat="false" ht="12.75" hidden="false" customHeight="false" outlineLevel="0" collapsed="false">
      <c r="A8460" s="122" t="s">
        <v>1578</v>
      </c>
      <c r="B8460" s="123" t="n">
        <v>7464</v>
      </c>
      <c r="C8460" s="122" t="s">
        <v>50</v>
      </c>
      <c r="D8460" s="122" t="s">
        <v>4000</v>
      </c>
      <c r="E8460" s="124" t="s">
        <v>1581</v>
      </c>
      <c r="F8460" s="124"/>
      <c r="G8460" s="125" t="s">
        <v>366</v>
      </c>
      <c r="H8460" s="126" t="n">
        <v>1.01</v>
      </c>
      <c r="I8460" s="127" t="n">
        <f aca="false">L8460</f>
        <v>15.43</v>
      </c>
      <c r="J8460" s="127" t="n">
        <f aca="false">M8460</f>
        <v>15.58</v>
      </c>
      <c r="L8460" s="108" t="n">
        <f aca="false">TRUNC(N8460-N8460*$O$2,2)</f>
        <v>15.43</v>
      </c>
      <c r="M8460" s="108" t="n">
        <f aca="false">TRUNC(O8460-O8460*$O$2,2)</f>
        <v>15.58</v>
      </c>
      <c r="N8460" s="0" t="s">
        <v>4001</v>
      </c>
      <c r="O8460" s="0" t="s">
        <v>4002</v>
      </c>
    </row>
    <row r="8461" customFormat="false" ht="25.5" hidden="false" customHeight="false" outlineLevel="0" collapsed="false">
      <c r="A8461" s="109" t="s">
        <v>1566</v>
      </c>
      <c r="B8461" s="110" t="n">
        <v>10549</v>
      </c>
      <c r="C8461" s="109" t="s">
        <v>50</v>
      </c>
      <c r="D8461" s="109" t="s">
        <v>1620</v>
      </c>
      <c r="E8461" s="111" t="s">
        <v>1621</v>
      </c>
      <c r="F8461" s="111"/>
      <c r="G8461" s="112" t="s">
        <v>1610</v>
      </c>
      <c r="H8461" s="113" t="n">
        <v>0.1</v>
      </c>
      <c r="I8461" s="114" t="n">
        <f aca="false">L8461</f>
        <v>2.95</v>
      </c>
      <c r="J8461" s="114" t="n">
        <f aca="false">M8461</f>
        <v>0.28</v>
      </c>
      <c r="L8461" s="108" t="n">
        <f aca="false">TRUNC(N8461-N8461*$O$2,2)</f>
        <v>2.95</v>
      </c>
      <c r="M8461" s="108" t="n">
        <f aca="false">TRUNC(O8461-O8461*$O$2,2)</f>
        <v>0.28</v>
      </c>
      <c r="N8461" s="0" t="s">
        <v>1622</v>
      </c>
      <c r="O8461" s="0" t="s">
        <v>2925</v>
      </c>
    </row>
    <row r="8462" customFormat="false" ht="12.75" hidden="false" customHeight="false" outlineLevel="0" collapsed="false">
      <c r="A8462" s="122" t="s">
        <v>1578</v>
      </c>
      <c r="B8462" s="123" t="n">
        <v>2023</v>
      </c>
      <c r="C8462" s="122" t="s">
        <v>50</v>
      </c>
      <c r="D8462" s="122" t="s">
        <v>3988</v>
      </c>
      <c r="E8462" s="124" t="s">
        <v>1581</v>
      </c>
      <c r="F8462" s="124"/>
      <c r="G8462" s="125" t="s">
        <v>287</v>
      </c>
      <c r="H8462" s="126" t="n">
        <v>0.001</v>
      </c>
      <c r="I8462" s="127" t="n">
        <f aca="false">L8462</f>
        <v>20.79</v>
      </c>
      <c r="J8462" s="127" t="n">
        <f aca="false">M8462</f>
        <v>0.01</v>
      </c>
      <c r="L8462" s="108" t="n">
        <f aca="false">TRUNC(N8462-N8462*$O$2,2)</f>
        <v>20.79</v>
      </c>
      <c r="M8462" s="108" t="n">
        <f aca="false">TRUNC(O8462-O8462*$O$2,2)</f>
        <v>0.01</v>
      </c>
      <c r="N8462" s="0" t="s">
        <v>3989</v>
      </c>
      <c r="O8462" s="0" t="s">
        <v>1678</v>
      </c>
    </row>
    <row r="8463" customFormat="false" ht="25.5" hidden="false" customHeight="false" outlineLevel="0" collapsed="false">
      <c r="A8463" s="122" t="s">
        <v>1578</v>
      </c>
      <c r="B8463" s="123" t="s">
        <v>1616</v>
      </c>
      <c r="C8463" s="122" t="s">
        <v>50</v>
      </c>
      <c r="D8463" s="122" t="s">
        <v>1617</v>
      </c>
      <c r="E8463" s="124" t="s">
        <v>1609</v>
      </c>
      <c r="F8463" s="124"/>
      <c r="G8463" s="125" t="s">
        <v>1610</v>
      </c>
      <c r="H8463" s="126" t="n">
        <v>0.1</v>
      </c>
      <c r="I8463" s="127" t="n">
        <f aca="false">L8463</f>
        <v>10.65</v>
      </c>
      <c r="J8463" s="127" t="n">
        <f aca="false">M8463</f>
        <v>1.06</v>
      </c>
      <c r="L8463" s="108" t="n">
        <f aca="false">TRUNC(N8463-N8463*$O$2,2)</f>
        <v>10.65</v>
      </c>
      <c r="M8463" s="108" t="n">
        <f aca="false">TRUNC(O8463-O8463*$O$2,2)</f>
        <v>1.06</v>
      </c>
      <c r="N8463" s="0" t="s">
        <v>1618</v>
      </c>
      <c r="O8463" s="0" t="s">
        <v>3106</v>
      </c>
    </row>
    <row r="8464" customFormat="false" ht="25.5" hidden="false" customHeight="false" outlineLevel="0" collapsed="false">
      <c r="A8464" s="122" t="s">
        <v>1578</v>
      </c>
      <c r="B8464" s="123" t="s">
        <v>1865</v>
      </c>
      <c r="C8464" s="122" t="s">
        <v>50</v>
      </c>
      <c r="D8464" s="122" t="s">
        <v>1866</v>
      </c>
      <c r="E8464" s="124" t="s">
        <v>1609</v>
      </c>
      <c r="F8464" s="124"/>
      <c r="G8464" s="125" t="s">
        <v>1610</v>
      </c>
      <c r="H8464" s="126" t="n">
        <v>0.1</v>
      </c>
      <c r="I8464" s="127" t="n">
        <f aca="false">L8464</f>
        <v>14.91</v>
      </c>
      <c r="J8464" s="127" t="n">
        <f aca="false">M8464</f>
        <v>1.49</v>
      </c>
      <c r="L8464" s="108" t="n">
        <f aca="false">TRUNC(N8464-N8464*$O$2,2)</f>
        <v>14.91</v>
      </c>
      <c r="M8464" s="108" t="n">
        <f aca="false">TRUNC(O8464-O8464*$O$2,2)</f>
        <v>1.49</v>
      </c>
      <c r="N8464" s="0" t="s">
        <v>1739</v>
      </c>
      <c r="O8464" s="0" t="s">
        <v>1952</v>
      </c>
    </row>
    <row r="8465" customFormat="false" ht="25.5" hidden="false" customHeight="false" outlineLevel="0" collapsed="false">
      <c r="A8465" s="109" t="s">
        <v>1566</v>
      </c>
      <c r="B8465" s="110" t="n">
        <v>10554</v>
      </c>
      <c r="C8465" s="109" t="s">
        <v>50</v>
      </c>
      <c r="D8465" s="109" t="s">
        <v>1839</v>
      </c>
      <c r="E8465" s="111" t="s">
        <v>1621</v>
      </c>
      <c r="F8465" s="111"/>
      <c r="G8465" s="112" t="s">
        <v>1610</v>
      </c>
      <c r="H8465" s="113" t="n">
        <v>0.1</v>
      </c>
      <c r="I8465" s="114" t="n">
        <f aca="false">L8465</f>
        <v>2.9</v>
      </c>
      <c r="J8465" s="114" t="n">
        <f aca="false">M8465</f>
        <v>0.28</v>
      </c>
      <c r="L8465" s="108" t="n">
        <f aca="false">TRUNC(N8465-N8465*$O$2,2)</f>
        <v>2.9</v>
      </c>
      <c r="M8465" s="108" t="n">
        <f aca="false">TRUNC(O8465-O8465*$O$2,2)</f>
        <v>0.28</v>
      </c>
      <c r="N8465" s="0" t="s">
        <v>1840</v>
      </c>
      <c r="O8465" s="0" t="s">
        <v>2925</v>
      </c>
    </row>
    <row r="8466" customFormat="false" ht="12.75" hidden="false" customHeight="false" outlineLevel="0" collapsed="false">
      <c r="A8466" s="122" t="s">
        <v>1578</v>
      </c>
      <c r="B8466" s="123" t="n">
        <v>1704</v>
      </c>
      <c r="C8466" s="122" t="s">
        <v>50</v>
      </c>
      <c r="D8466" s="122" t="s">
        <v>3990</v>
      </c>
      <c r="E8466" s="124" t="s">
        <v>1581</v>
      </c>
      <c r="F8466" s="124"/>
      <c r="G8466" s="125" t="s">
        <v>287</v>
      </c>
      <c r="H8466" s="126" t="n">
        <v>0.001</v>
      </c>
      <c r="I8466" s="127" t="n">
        <f aca="false">L8466</f>
        <v>39.02</v>
      </c>
      <c r="J8466" s="127" t="n">
        <f aca="false">M8466</f>
        <v>0.03</v>
      </c>
      <c r="L8466" s="108" t="n">
        <f aca="false">TRUNC(N8466-N8466*$O$2,2)</f>
        <v>39.02</v>
      </c>
      <c r="M8466" s="108" t="n">
        <f aca="false">TRUNC(O8466-O8466*$O$2,2)</f>
        <v>0.03</v>
      </c>
      <c r="N8466" s="0" t="s">
        <v>3991</v>
      </c>
      <c r="O8466" s="0" t="s">
        <v>1612</v>
      </c>
    </row>
    <row r="8467" customFormat="false" ht="13.9" hidden="false" customHeight="true" outlineLevel="0" collapsed="false">
      <c r="A8467" s="134" t="s">
        <v>1630</v>
      </c>
      <c r="B8467" s="134"/>
      <c r="C8467" s="134"/>
      <c r="D8467" s="134"/>
      <c r="E8467" s="134"/>
      <c r="F8467" s="134"/>
      <c r="G8467" s="134"/>
      <c r="H8467" s="134"/>
      <c r="I8467" s="134"/>
      <c r="J8467" s="134"/>
      <c r="L8467" s="108" t="n">
        <f aca="false">TRUNC(N8467-N8467*$O$2,2)</f>
        <v>0</v>
      </c>
      <c r="M8467" s="108" t="n">
        <f aca="false">TRUNC(O8467-O8467*$O$2,2)</f>
        <v>0</v>
      </c>
      <c r="N8467" s="0" t="n">
        <v>0</v>
      </c>
      <c r="O8467" s="0" t="n">
        <v>0</v>
      </c>
    </row>
    <row r="8468" customFormat="false" ht="15" hidden="false" customHeight="false" outlineLevel="0" collapsed="false">
      <c r="A8468" s="98"/>
      <c r="B8468" s="99" t="s">
        <v>8</v>
      </c>
      <c r="C8468" s="98" t="s">
        <v>9</v>
      </c>
      <c r="D8468" s="98" t="s">
        <v>10</v>
      </c>
      <c r="E8468" s="100" t="s">
        <v>1565</v>
      </c>
      <c r="F8468" s="100"/>
      <c r="G8468" s="101" t="s">
        <v>11</v>
      </c>
      <c r="H8468" s="99" t="s">
        <v>12</v>
      </c>
      <c r="I8468" s="99" t="s">
        <v>13</v>
      </c>
      <c r="J8468" s="99" t="s">
        <v>15</v>
      </c>
      <c r="L8468" s="108"/>
      <c r="M8468" s="108"/>
    </row>
    <row r="8469" customFormat="false" ht="12.75" hidden="false" customHeight="false" outlineLevel="0" collapsed="false">
      <c r="A8469" s="122" t="s">
        <v>1578</v>
      </c>
      <c r="B8469" s="123" t="n">
        <v>11255</v>
      </c>
      <c r="C8469" s="122" t="s">
        <v>50</v>
      </c>
      <c r="D8469" s="122" t="s">
        <v>1938</v>
      </c>
      <c r="E8469" s="124" t="s">
        <v>1581</v>
      </c>
      <c r="F8469" s="124"/>
      <c r="G8469" s="125" t="s">
        <v>24</v>
      </c>
      <c r="H8469" s="126" t="n">
        <v>6E-005</v>
      </c>
      <c r="I8469" s="127" t="n">
        <f aca="false">L8469</f>
        <v>49.17</v>
      </c>
      <c r="J8469" s="127" t="n">
        <f aca="false">M8469</f>
        <v>0</v>
      </c>
      <c r="L8469" s="108" t="n">
        <f aca="false">TRUNC(N8469-N8469*$O$2,2)</f>
        <v>49.17</v>
      </c>
      <c r="M8469" s="108" t="n">
        <f aca="false">TRUNC(O8469-O8469*$O$2,2)</f>
        <v>0</v>
      </c>
      <c r="N8469" s="0" t="s">
        <v>1939</v>
      </c>
      <c r="O8469" s="0" t="s">
        <v>1635</v>
      </c>
    </row>
    <row r="8470" customFormat="false" ht="12.75" hidden="false" customHeight="false" outlineLevel="0" collapsed="false">
      <c r="A8470" s="122" t="s">
        <v>1578</v>
      </c>
      <c r="B8470" s="123" t="n">
        <v>11253</v>
      </c>
      <c r="C8470" s="122" t="s">
        <v>50</v>
      </c>
      <c r="D8470" s="122" t="s">
        <v>1891</v>
      </c>
      <c r="E8470" s="124" t="s">
        <v>1581</v>
      </c>
      <c r="F8470" s="124"/>
      <c r="G8470" s="125" t="s">
        <v>24</v>
      </c>
      <c r="H8470" s="126" t="n">
        <v>0.00011</v>
      </c>
      <c r="I8470" s="127" t="n">
        <f aca="false">L8470</f>
        <v>19.9</v>
      </c>
      <c r="J8470" s="127" t="n">
        <f aca="false">M8470</f>
        <v>0</v>
      </c>
      <c r="L8470" s="108" t="n">
        <f aca="false">TRUNC(N8470-N8470*$O$2,2)</f>
        <v>19.9</v>
      </c>
      <c r="M8470" s="108" t="n">
        <f aca="false">TRUNC(O8470-O8470*$O$2,2)</f>
        <v>0</v>
      </c>
      <c r="N8470" s="0" t="s">
        <v>1892</v>
      </c>
      <c r="O8470" s="0" t="s">
        <v>1635</v>
      </c>
    </row>
    <row r="8471" customFormat="false" ht="25.5" hidden="false" customHeight="false" outlineLevel="0" collapsed="false">
      <c r="A8471" s="122" t="s">
        <v>1578</v>
      </c>
      <c r="B8471" s="123" t="s">
        <v>1631</v>
      </c>
      <c r="C8471" s="122" t="s">
        <v>50</v>
      </c>
      <c r="D8471" s="122" t="s">
        <v>1632</v>
      </c>
      <c r="E8471" s="124" t="s">
        <v>1581</v>
      </c>
      <c r="F8471" s="124"/>
      <c r="G8471" s="125" t="s">
        <v>1633</v>
      </c>
      <c r="H8471" s="126" t="n">
        <v>0.00046</v>
      </c>
      <c r="I8471" s="127" t="n">
        <f aca="false">L8471</f>
        <v>9.48</v>
      </c>
      <c r="J8471" s="127" t="n">
        <f aca="false">M8471</f>
        <v>0</v>
      </c>
      <c r="L8471" s="108" t="n">
        <f aca="false">TRUNC(N8471-N8471*$O$2,2)</f>
        <v>9.48</v>
      </c>
      <c r="M8471" s="108" t="n">
        <f aca="false">TRUNC(O8471-O8471*$O$2,2)</f>
        <v>0</v>
      </c>
      <c r="N8471" s="0" t="s">
        <v>1634</v>
      </c>
      <c r="O8471" s="0" t="s">
        <v>1635</v>
      </c>
    </row>
    <row r="8472" customFormat="false" ht="25.5" hidden="false" customHeight="false" outlineLevel="0" collapsed="false">
      <c r="A8472" s="122" t="s">
        <v>1578</v>
      </c>
      <c r="B8472" s="123" t="s">
        <v>1645</v>
      </c>
      <c r="C8472" s="122" t="s">
        <v>50</v>
      </c>
      <c r="D8472" s="122" t="s">
        <v>1646</v>
      </c>
      <c r="E8472" s="124" t="s">
        <v>1581</v>
      </c>
      <c r="F8472" s="124"/>
      <c r="G8472" s="125" t="s">
        <v>24</v>
      </c>
      <c r="H8472" s="126" t="n">
        <v>2E-005</v>
      </c>
      <c r="I8472" s="127" t="n">
        <f aca="false">L8472</f>
        <v>140.49</v>
      </c>
      <c r="J8472" s="127" t="n">
        <f aca="false">M8472</f>
        <v>0</v>
      </c>
      <c r="L8472" s="108" t="n">
        <f aca="false">TRUNC(N8472-N8472*$O$2,2)</f>
        <v>140.49</v>
      </c>
      <c r="M8472" s="108" t="n">
        <f aca="false">TRUNC(O8472-O8472*$O$2,2)</f>
        <v>0</v>
      </c>
      <c r="N8472" s="0" t="s">
        <v>1647</v>
      </c>
      <c r="O8472" s="0" t="s">
        <v>1635</v>
      </c>
    </row>
    <row r="8473" customFormat="false" ht="12.75" hidden="false" customHeight="false" outlineLevel="0" collapsed="false">
      <c r="A8473" s="122" t="s">
        <v>1578</v>
      </c>
      <c r="B8473" s="123" t="n">
        <v>7464</v>
      </c>
      <c r="C8473" s="122" t="s">
        <v>50</v>
      </c>
      <c r="D8473" s="122" t="s">
        <v>4000</v>
      </c>
      <c r="E8473" s="124" t="s">
        <v>1581</v>
      </c>
      <c r="F8473" s="124"/>
      <c r="G8473" s="125" t="s">
        <v>366</v>
      </c>
      <c r="H8473" s="126" t="n">
        <v>1.01</v>
      </c>
      <c r="I8473" s="127" t="n">
        <f aca="false">L8473</f>
        <v>15.43</v>
      </c>
      <c r="J8473" s="127" t="n">
        <f aca="false">M8473</f>
        <v>15.58</v>
      </c>
      <c r="L8473" s="108" t="n">
        <f aca="false">TRUNC(N8473-N8473*$O$2,2)</f>
        <v>15.43</v>
      </c>
      <c r="M8473" s="108" t="n">
        <f aca="false">TRUNC(O8473-O8473*$O$2,2)</f>
        <v>15.58</v>
      </c>
      <c r="N8473" s="0" t="s">
        <v>4001</v>
      </c>
      <c r="O8473" s="0" t="s">
        <v>4002</v>
      </c>
    </row>
    <row r="8474" customFormat="false" ht="12.75" hidden="false" customHeight="false" outlineLevel="0" collapsed="false">
      <c r="A8474" s="122" t="s">
        <v>1578</v>
      </c>
      <c r="B8474" s="123" t="n">
        <v>10362</v>
      </c>
      <c r="C8474" s="122" t="s">
        <v>50</v>
      </c>
      <c r="D8474" s="122" t="s">
        <v>1674</v>
      </c>
      <c r="E8474" s="124" t="s">
        <v>1642</v>
      </c>
      <c r="F8474" s="124"/>
      <c r="G8474" s="125" t="s">
        <v>24</v>
      </c>
      <c r="H8474" s="126" t="n">
        <v>0.0009</v>
      </c>
      <c r="I8474" s="127" t="n">
        <f aca="false">L8474</f>
        <v>9.78</v>
      </c>
      <c r="J8474" s="127" t="n">
        <f aca="false">M8474</f>
        <v>0</v>
      </c>
      <c r="L8474" s="108" t="n">
        <f aca="false">TRUNC(N8474-N8474*$O$2,2)</f>
        <v>9.78</v>
      </c>
      <c r="M8474" s="108" t="n">
        <f aca="false">TRUNC(O8474-O8474*$O$2,2)</f>
        <v>0</v>
      </c>
      <c r="N8474" s="0" t="s">
        <v>1675</v>
      </c>
      <c r="O8474" s="0" t="s">
        <v>1644</v>
      </c>
    </row>
    <row r="8475" customFormat="false" ht="12.75" hidden="false" customHeight="false" outlineLevel="0" collapsed="false">
      <c r="A8475" s="122" t="s">
        <v>1578</v>
      </c>
      <c r="B8475" s="123" t="n">
        <v>11257</v>
      </c>
      <c r="C8475" s="122" t="s">
        <v>50</v>
      </c>
      <c r="D8475" s="122" t="s">
        <v>1967</v>
      </c>
      <c r="E8475" s="124" t="s">
        <v>1581</v>
      </c>
      <c r="F8475" s="124"/>
      <c r="G8475" s="125" t="s">
        <v>24</v>
      </c>
      <c r="H8475" s="126" t="n">
        <v>4E-005</v>
      </c>
      <c r="I8475" s="127" t="n">
        <f aca="false">L8475</f>
        <v>25.21</v>
      </c>
      <c r="J8475" s="127" t="n">
        <f aca="false">M8475</f>
        <v>0</v>
      </c>
      <c r="L8475" s="108" t="n">
        <f aca="false">TRUNC(N8475-N8475*$O$2,2)</f>
        <v>25.21</v>
      </c>
      <c r="M8475" s="108" t="n">
        <f aca="false">TRUNC(O8475-O8475*$O$2,2)</f>
        <v>0</v>
      </c>
      <c r="N8475" s="0" t="s">
        <v>1968</v>
      </c>
      <c r="O8475" s="0" t="s">
        <v>1635</v>
      </c>
    </row>
    <row r="8476" customFormat="false" ht="12.75" hidden="false" customHeight="false" outlineLevel="0" collapsed="false">
      <c r="A8476" s="122" t="s">
        <v>1578</v>
      </c>
      <c r="B8476" s="123" t="n">
        <v>1704</v>
      </c>
      <c r="C8476" s="122" t="s">
        <v>50</v>
      </c>
      <c r="D8476" s="122" t="s">
        <v>3990</v>
      </c>
      <c r="E8476" s="124" t="s">
        <v>1581</v>
      </c>
      <c r="F8476" s="124"/>
      <c r="G8476" s="125" t="s">
        <v>287</v>
      </c>
      <c r="H8476" s="126" t="n">
        <v>0.001</v>
      </c>
      <c r="I8476" s="127" t="n">
        <f aca="false">L8476</f>
        <v>39.02</v>
      </c>
      <c r="J8476" s="127" t="n">
        <f aca="false">M8476</f>
        <v>0.03</v>
      </c>
      <c r="L8476" s="108" t="n">
        <f aca="false">TRUNC(N8476-N8476*$O$2,2)</f>
        <v>39.02</v>
      </c>
      <c r="M8476" s="108" t="n">
        <f aca="false">TRUNC(O8476-O8476*$O$2,2)</f>
        <v>0.03</v>
      </c>
      <c r="N8476" s="0" t="s">
        <v>3991</v>
      </c>
      <c r="O8476" s="0" t="s">
        <v>1612</v>
      </c>
    </row>
    <row r="8477" customFormat="false" ht="12.75" hidden="false" customHeight="false" outlineLevel="0" collapsed="false">
      <c r="A8477" s="122" t="s">
        <v>1578</v>
      </c>
      <c r="B8477" s="123" t="n">
        <v>158</v>
      </c>
      <c r="C8477" s="122" t="s">
        <v>50</v>
      </c>
      <c r="D8477" s="122" t="s">
        <v>1676</v>
      </c>
      <c r="E8477" s="124" t="s">
        <v>1581</v>
      </c>
      <c r="F8477" s="124"/>
      <c r="G8477" s="125" t="s">
        <v>24</v>
      </c>
      <c r="H8477" s="126" t="n">
        <v>0.02036</v>
      </c>
      <c r="I8477" s="127" t="n">
        <f aca="false">L8477</f>
        <v>10.92</v>
      </c>
      <c r="J8477" s="127" t="n">
        <f aca="false">M8477</f>
        <v>0.21</v>
      </c>
      <c r="L8477" s="108" t="n">
        <f aca="false">TRUNC(N8477-N8477*$O$2,2)</f>
        <v>10.92</v>
      </c>
      <c r="M8477" s="108" t="n">
        <f aca="false">TRUNC(O8477-O8477*$O$2,2)</f>
        <v>0.21</v>
      </c>
      <c r="N8477" s="0" t="s">
        <v>1677</v>
      </c>
      <c r="O8477" s="0" t="s">
        <v>1980</v>
      </c>
    </row>
    <row r="8478" customFormat="false" ht="12.75" hidden="false" customHeight="false" outlineLevel="0" collapsed="false">
      <c r="A8478" s="122" t="s">
        <v>1578</v>
      </c>
      <c r="B8478" s="123" t="n">
        <v>4729</v>
      </c>
      <c r="C8478" s="122" t="s">
        <v>50</v>
      </c>
      <c r="D8478" s="122" t="s">
        <v>1636</v>
      </c>
      <c r="E8478" s="124" t="s">
        <v>1581</v>
      </c>
      <c r="F8478" s="124"/>
      <c r="G8478" s="125" t="s">
        <v>24</v>
      </c>
      <c r="H8478" s="126" t="n">
        <v>1E-005</v>
      </c>
      <c r="I8478" s="127" t="n">
        <f aca="false">L8478</f>
        <v>24.58</v>
      </c>
      <c r="J8478" s="127" t="n">
        <f aca="false">M8478</f>
        <v>0</v>
      </c>
      <c r="L8478" s="108" t="n">
        <f aca="false">TRUNC(N8478-N8478*$O$2,2)</f>
        <v>24.58</v>
      </c>
      <c r="M8478" s="108" t="n">
        <f aca="false">TRUNC(O8478-O8478*$O$2,2)</f>
        <v>0</v>
      </c>
      <c r="N8478" s="0" t="s">
        <v>1637</v>
      </c>
      <c r="O8478" s="0" t="s">
        <v>1635</v>
      </c>
    </row>
    <row r="8479" customFormat="false" ht="12.75" hidden="false" customHeight="false" outlineLevel="0" collapsed="false">
      <c r="A8479" s="122" t="s">
        <v>1578</v>
      </c>
      <c r="B8479" s="123" t="n">
        <v>11254</v>
      </c>
      <c r="C8479" s="122" t="s">
        <v>50</v>
      </c>
      <c r="D8479" s="122" t="s">
        <v>1912</v>
      </c>
      <c r="E8479" s="124" t="s">
        <v>1581</v>
      </c>
      <c r="F8479" s="124"/>
      <c r="G8479" s="125" t="s">
        <v>24</v>
      </c>
      <c r="H8479" s="126" t="n">
        <v>7E-005</v>
      </c>
      <c r="I8479" s="127" t="n">
        <f aca="false">L8479</f>
        <v>17.79</v>
      </c>
      <c r="J8479" s="127" t="n">
        <f aca="false">M8479</f>
        <v>0</v>
      </c>
      <c r="L8479" s="108" t="n">
        <f aca="false">TRUNC(N8479-N8479*$O$2,2)</f>
        <v>17.79</v>
      </c>
      <c r="M8479" s="108" t="n">
        <f aca="false">TRUNC(O8479-O8479*$O$2,2)</f>
        <v>0</v>
      </c>
      <c r="N8479" s="0" t="s">
        <v>1913</v>
      </c>
      <c r="O8479" s="0" t="s">
        <v>1635</v>
      </c>
    </row>
    <row r="8480" customFormat="false" ht="25.5" hidden="false" customHeight="false" outlineLevel="0" collapsed="false">
      <c r="A8480" s="122" t="s">
        <v>1578</v>
      </c>
      <c r="B8480" s="123" t="s">
        <v>1865</v>
      </c>
      <c r="C8480" s="122" t="s">
        <v>50</v>
      </c>
      <c r="D8480" s="122" t="s">
        <v>1866</v>
      </c>
      <c r="E8480" s="124" t="s">
        <v>1609</v>
      </c>
      <c r="F8480" s="124"/>
      <c r="G8480" s="125" t="s">
        <v>1610</v>
      </c>
      <c r="H8480" s="126" t="n">
        <v>0.1</v>
      </c>
      <c r="I8480" s="127" t="n">
        <f aca="false">L8480</f>
        <v>14.91</v>
      </c>
      <c r="J8480" s="127" t="n">
        <f aca="false">M8480</f>
        <v>1.49</v>
      </c>
      <c r="L8480" s="108" t="n">
        <f aca="false">TRUNC(N8480-N8480*$O$2,2)</f>
        <v>14.91</v>
      </c>
      <c r="M8480" s="108" t="n">
        <f aca="false">TRUNC(O8480-O8480*$O$2,2)</f>
        <v>1.49</v>
      </c>
      <c r="N8480" s="0" t="s">
        <v>1739</v>
      </c>
      <c r="O8480" s="0" t="s">
        <v>1952</v>
      </c>
    </row>
    <row r="8481" customFormat="false" ht="12.75" hidden="false" customHeight="false" outlineLevel="0" collapsed="false">
      <c r="A8481" s="122" t="s">
        <v>1578</v>
      </c>
      <c r="B8481" s="123" t="n">
        <v>1651</v>
      </c>
      <c r="C8481" s="122" t="s">
        <v>50</v>
      </c>
      <c r="D8481" s="122" t="s">
        <v>1638</v>
      </c>
      <c r="E8481" s="124" t="s">
        <v>1581</v>
      </c>
      <c r="F8481" s="124"/>
      <c r="G8481" s="125" t="s">
        <v>1639</v>
      </c>
      <c r="H8481" s="126" t="n">
        <v>0.00016</v>
      </c>
      <c r="I8481" s="127" t="n">
        <f aca="false">L8481</f>
        <v>4.95</v>
      </c>
      <c r="J8481" s="127" t="n">
        <f aca="false">M8481</f>
        <v>0</v>
      </c>
      <c r="L8481" s="108" t="n">
        <f aca="false">TRUNC(N8481-N8481*$O$2,2)</f>
        <v>4.95</v>
      </c>
      <c r="M8481" s="108" t="n">
        <f aca="false">TRUNC(O8481-O8481*$O$2,2)</f>
        <v>0</v>
      </c>
      <c r="N8481" s="0" t="s">
        <v>1640</v>
      </c>
      <c r="O8481" s="0" t="s">
        <v>1635</v>
      </c>
    </row>
    <row r="8482" customFormat="false" ht="12.75" hidden="false" customHeight="false" outlineLevel="0" collapsed="false">
      <c r="A8482" s="122" t="s">
        <v>1578</v>
      </c>
      <c r="B8482" s="123" t="n">
        <v>10492</v>
      </c>
      <c r="C8482" s="122" t="s">
        <v>50</v>
      </c>
      <c r="D8482" s="122" t="s">
        <v>1662</v>
      </c>
      <c r="E8482" s="124" t="s">
        <v>1581</v>
      </c>
      <c r="F8482" s="124"/>
      <c r="G8482" s="125" t="s">
        <v>24</v>
      </c>
      <c r="H8482" s="126" t="n">
        <v>0.0009</v>
      </c>
      <c r="I8482" s="127" t="n">
        <f aca="false">L8482</f>
        <v>148.29</v>
      </c>
      <c r="J8482" s="127" t="n">
        <f aca="false">M8482</f>
        <v>0.13</v>
      </c>
      <c r="L8482" s="108" t="n">
        <f aca="false">TRUNC(N8482-N8482*$O$2,2)</f>
        <v>148.29</v>
      </c>
      <c r="M8482" s="108" t="n">
        <f aca="false">TRUNC(O8482-O8482*$O$2,2)</f>
        <v>0.13</v>
      </c>
      <c r="N8482" s="0" t="s">
        <v>1663</v>
      </c>
      <c r="O8482" s="0" t="s">
        <v>2318</v>
      </c>
    </row>
    <row r="8483" customFormat="false" ht="12.75" hidden="false" customHeight="false" outlineLevel="0" collapsed="false">
      <c r="A8483" s="122" t="s">
        <v>1578</v>
      </c>
      <c r="B8483" s="123" t="n">
        <v>10596</v>
      </c>
      <c r="C8483" s="122" t="s">
        <v>50</v>
      </c>
      <c r="D8483" s="122" t="s">
        <v>1672</v>
      </c>
      <c r="E8483" s="124" t="s">
        <v>1581</v>
      </c>
      <c r="F8483" s="124"/>
      <c r="G8483" s="125" t="s">
        <v>24</v>
      </c>
      <c r="H8483" s="126" t="n">
        <v>0.0009</v>
      </c>
      <c r="I8483" s="127" t="n">
        <f aca="false">L8483</f>
        <v>3.82</v>
      </c>
      <c r="J8483" s="127" t="n">
        <f aca="false">M8483</f>
        <v>0</v>
      </c>
      <c r="L8483" s="108" t="n">
        <f aca="false">TRUNC(N8483-N8483*$O$2,2)</f>
        <v>3.82</v>
      </c>
      <c r="M8483" s="108" t="n">
        <f aca="false">TRUNC(O8483-O8483*$O$2,2)</f>
        <v>0</v>
      </c>
      <c r="N8483" s="0" t="s">
        <v>1673</v>
      </c>
      <c r="O8483" s="0" t="s">
        <v>1635</v>
      </c>
    </row>
    <row r="8484" customFormat="false" ht="12.75" hidden="false" customHeight="false" outlineLevel="0" collapsed="false">
      <c r="A8484" s="122" t="s">
        <v>1578</v>
      </c>
      <c r="B8484" s="123" t="n">
        <v>10592</v>
      </c>
      <c r="C8484" s="122" t="s">
        <v>50</v>
      </c>
      <c r="D8484" s="122" t="s">
        <v>1898</v>
      </c>
      <c r="E8484" s="124" t="s">
        <v>1581</v>
      </c>
      <c r="F8484" s="124"/>
      <c r="G8484" s="125" t="s">
        <v>24</v>
      </c>
      <c r="H8484" s="126" t="n">
        <v>1E-005</v>
      </c>
      <c r="I8484" s="127" t="n">
        <f aca="false">L8484</f>
        <v>29.1</v>
      </c>
      <c r="J8484" s="127" t="n">
        <f aca="false">M8484</f>
        <v>0</v>
      </c>
      <c r="L8484" s="108" t="n">
        <f aca="false">TRUNC(N8484-N8484*$O$2,2)</f>
        <v>29.1</v>
      </c>
      <c r="M8484" s="108" t="n">
        <f aca="false">TRUNC(O8484-O8484*$O$2,2)</f>
        <v>0</v>
      </c>
      <c r="N8484" s="0" t="s">
        <v>1899</v>
      </c>
      <c r="O8484" s="0" t="s">
        <v>1635</v>
      </c>
    </row>
    <row r="8485" customFormat="false" ht="25.5" hidden="false" customHeight="false" outlineLevel="0" collapsed="false">
      <c r="A8485" s="122" t="s">
        <v>1578</v>
      </c>
      <c r="B8485" s="123" t="s">
        <v>1616</v>
      </c>
      <c r="C8485" s="122" t="s">
        <v>50</v>
      </c>
      <c r="D8485" s="122" t="s">
        <v>1617</v>
      </c>
      <c r="E8485" s="124" t="s">
        <v>1609</v>
      </c>
      <c r="F8485" s="124"/>
      <c r="G8485" s="125" t="s">
        <v>1610</v>
      </c>
      <c r="H8485" s="126" t="n">
        <v>0.1</v>
      </c>
      <c r="I8485" s="127" t="n">
        <f aca="false">L8485</f>
        <v>10.65</v>
      </c>
      <c r="J8485" s="127" t="n">
        <f aca="false">M8485</f>
        <v>1.06</v>
      </c>
      <c r="L8485" s="108" t="n">
        <f aca="false">TRUNC(N8485-N8485*$O$2,2)</f>
        <v>10.65</v>
      </c>
      <c r="M8485" s="108" t="n">
        <f aca="false">TRUNC(O8485-O8485*$O$2,2)</f>
        <v>1.06</v>
      </c>
      <c r="N8485" s="0" t="s">
        <v>1618</v>
      </c>
      <c r="O8485" s="0" t="s">
        <v>3106</v>
      </c>
    </row>
    <row r="8486" customFormat="false" ht="12.75" hidden="false" customHeight="false" outlineLevel="0" collapsed="false">
      <c r="A8486" s="122" t="s">
        <v>1578</v>
      </c>
      <c r="B8486" s="123" t="n">
        <v>4728</v>
      </c>
      <c r="C8486" s="122" t="s">
        <v>50</v>
      </c>
      <c r="D8486" s="122" t="s">
        <v>1667</v>
      </c>
      <c r="E8486" s="124" t="s">
        <v>1581</v>
      </c>
      <c r="F8486" s="124"/>
      <c r="G8486" s="125" t="s">
        <v>24</v>
      </c>
      <c r="H8486" s="126" t="n">
        <v>3E-005</v>
      </c>
      <c r="I8486" s="127" t="n">
        <f aca="false">L8486</f>
        <v>14.5</v>
      </c>
      <c r="J8486" s="127" t="n">
        <f aca="false">M8486</f>
        <v>0</v>
      </c>
      <c r="L8486" s="108" t="n">
        <f aca="false">TRUNC(N8486-N8486*$O$2,2)</f>
        <v>14.5</v>
      </c>
      <c r="M8486" s="108" t="n">
        <f aca="false">TRUNC(O8486-O8486*$O$2,2)</f>
        <v>0</v>
      </c>
      <c r="N8486" s="0" t="s">
        <v>1668</v>
      </c>
      <c r="O8486" s="0" t="s">
        <v>1635</v>
      </c>
    </row>
    <row r="8487" customFormat="false" ht="12.75" hidden="false" customHeight="false" outlineLevel="0" collapsed="false">
      <c r="A8487" s="122" t="s">
        <v>1578</v>
      </c>
      <c r="B8487" s="123" t="n">
        <v>11256</v>
      </c>
      <c r="C8487" s="122" t="s">
        <v>50</v>
      </c>
      <c r="D8487" s="122" t="s">
        <v>1910</v>
      </c>
      <c r="E8487" s="124" t="s">
        <v>1581</v>
      </c>
      <c r="F8487" s="124"/>
      <c r="G8487" s="125" t="s">
        <v>24</v>
      </c>
      <c r="H8487" s="126" t="n">
        <v>4E-005</v>
      </c>
      <c r="I8487" s="127" t="n">
        <f aca="false">L8487</f>
        <v>46.83</v>
      </c>
      <c r="J8487" s="127" t="n">
        <f aca="false">M8487</f>
        <v>0</v>
      </c>
      <c r="L8487" s="108" t="n">
        <f aca="false">TRUNC(N8487-N8487*$O$2,2)</f>
        <v>46.83</v>
      </c>
      <c r="M8487" s="108" t="n">
        <f aca="false">TRUNC(O8487-O8487*$O$2,2)</f>
        <v>0</v>
      </c>
      <c r="N8487" s="0" t="s">
        <v>1911</v>
      </c>
      <c r="O8487" s="0" t="s">
        <v>1635</v>
      </c>
    </row>
    <row r="8488" customFormat="false" ht="12.75" hidden="false" customHeight="false" outlineLevel="0" collapsed="false">
      <c r="A8488" s="122" t="s">
        <v>1578</v>
      </c>
      <c r="B8488" s="123" t="n">
        <v>10593</v>
      </c>
      <c r="C8488" s="122" t="s">
        <v>50</v>
      </c>
      <c r="D8488" s="122" t="s">
        <v>1958</v>
      </c>
      <c r="E8488" s="124" t="s">
        <v>1581</v>
      </c>
      <c r="F8488" s="124"/>
      <c r="G8488" s="125" t="s">
        <v>24</v>
      </c>
      <c r="H8488" s="126" t="n">
        <v>1E-005</v>
      </c>
      <c r="I8488" s="127" t="n">
        <f aca="false">L8488</f>
        <v>15.27</v>
      </c>
      <c r="J8488" s="127" t="n">
        <f aca="false">M8488</f>
        <v>0</v>
      </c>
      <c r="L8488" s="108" t="n">
        <f aca="false">TRUNC(N8488-N8488*$O$2,2)</f>
        <v>15.27</v>
      </c>
      <c r="M8488" s="108" t="n">
        <f aca="false">TRUNC(O8488-O8488*$O$2,2)</f>
        <v>0</v>
      </c>
      <c r="N8488" s="0" t="s">
        <v>1959</v>
      </c>
      <c r="O8488" s="0" t="s">
        <v>1635</v>
      </c>
    </row>
    <row r="8489" customFormat="false" ht="12.75" hidden="false" customHeight="false" outlineLevel="0" collapsed="false">
      <c r="A8489" s="122" t="s">
        <v>1578</v>
      </c>
      <c r="B8489" s="123" t="n">
        <v>10788</v>
      </c>
      <c r="C8489" s="122" t="s">
        <v>50</v>
      </c>
      <c r="D8489" s="122" t="s">
        <v>1650</v>
      </c>
      <c r="E8489" s="124" t="s">
        <v>1581</v>
      </c>
      <c r="F8489" s="124"/>
      <c r="G8489" s="125" t="s">
        <v>24</v>
      </c>
      <c r="H8489" s="126" t="n">
        <v>2E-005</v>
      </c>
      <c r="I8489" s="127" t="n">
        <f aca="false">L8489</f>
        <v>28.8</v>
      </c>
      <c r="J8489" s="127" t="n">
        <f aca="false">M8489</f>
        <v>0</v>
      </c>
      <c r="L8489" s="108" t="n">
        <f aca="false">TRUNC(N8489-N8489*$O$2,2)</f>
        <v>28.8</v>
      </c>
      <c r="M8489" s="108" t="n">
        <f aca="false">TRUNC(O8489-O8489*$O$2,2)</f>
        <v>0</v>
      </c>
      <c r="N8489" s="0" t="s">
        <v>1651</v>
      </c>
      <c r="O8489" s="0" t="s">
        <v>1635</v>
      </c>
    </row>
    <row r="8490" customFormat="false" ht="25.5" hidden="false" customHeight="false" outlineLevel="0" collapsed="false">
      <c r="A8490" s="122" t="s">
        <v>1578</v>
      </c>
      <c r="B8490" s="123" t="s">
        <v>1664</v>
      </c>
      <c r="C8490" s="122" t="s">
        <v>50</v>
      </c>
      <c r="D8490" s="122" t="s">
        <v>1665</v>
      </c>
      <c r="E8490" s="124" t="s">
        <v>1581</v>
      </c>
      <c r="F8490" s="124"/>
      <c r="G8490" s="125" t="s">
        <v>24</v>
      </c>
      <c r="H8490" s="126" t="n">
        <v>4E-005</v>
      </c>
      <c r="I8490" s="127" t="n">
        <f aca="false">L8490</f>
        <v>13.69</v>
      </c>
      <c r="J8490" s="127" t="n">
        <f aca="false">M8490</f>
        <v>0</v>
      </c>
      <c r="L8490" s="108" t="n">
        <f aca="false">TRUNC(N8490-N8490*$O$2,2)</f>
        <v>13.69</v>
      </c>
      <c r="M8490" s="108" t="n">
        <f aca="false">TRUNC(O8490-O8490*$O$2,2)</f>
        <v>0</v>
      </c>
      <c r="N8490" s="0" t="s">
        <v>1666</v>
      </c>
      <c r="O8490" s="0" t="s">
        <v>1635</v>
      </c>
    </row>
    <row r="8491" customFormat="false" ht="12.75" hidden="false" customHeight="false" outlineLevel="0" collapsed="false">
      <c r="A8491" s="122" t="s">
        <v>1578</v>
      </c>
      <c r="B8491" s="123" t="n">
        <v>2023</v>
      </c>
      <c r="C8491" s="122" t="s">
        <v>50</v>
      </c>
      <c r="D8491" s="122" t="s">
        <v>3988</v>
      </c>
      <c r="E8491" s="124" t="s">
        <v>1581</v>
      </c>
      <c r="F8491" s="124"/>
      <c r="G8491" s="125" t="s">
        <v>287</v>
      </c>
      <c r="H8491" s="126" t="n">
        <v>0.001</v>
      </c>
      <c r="I8491" s="127" t="n">
        <f aca="false">L8491</f>
        <v>20.79</v>
      </c>
      <c r="J8491" s="127" t="n">
        <f aca="false">M8491</f>
        <v>0.01</v>
      </c>
      <c r="L8491" s="108" t="n">
        <f aca="false">TRUNC(N8491-N8491*$O$2,2)</f>
        <v>20.79</v>
      </c>
      <c r="M8491" s="108" t="n">
        <f aca="false">TRUNC(O8491-O8491*$O$2,2)</f>
        <v>0.01</v>
      </c>
      <c r="N8491" s="0" t="s">
        <v>3989</v>
      </c>
      <c r="O8491" s="0" t="s">
        <v>1678</v>
      </c>
    </row>
    <row r="8492" customFormat="false" ht="25.5" hidden="false" customHeight="false" outlineLevel="0" collapsed="false">
      <c r="A8492" s="122" t="s">
        <v>1578</v>
      </c>
      <c r="B8492" s="123" t="n">
        <v>10761</v>
      </c>
      <c r="C8492" s="122" t="s">
        <v>50</v>
      </c>
      <c r="D8492" s="122" t="s">
        <v>1641</v>
      </c>
      <c r="E8492" s="124" t="s">
        <v>1642</v>
      </c>
      <c r="F8492" s="124"/>
      <c r="G8492" s="125" t="s">
        <v>24</v>
      </c>
      <c r="H8492" s="126" t="n">
        <v>0.02036</v>
      </c>
      <c r="I8492" s="127" t="n">
        <f aca="false">L8492</f>
        <v>3.9</v>
      </c>
      <c r="J8492" s="127" t="n">
        <f aca="false">M8492</f>
        <v>0.07</v>
      </c>
      <c r="L8492" s="108" t="n">
        <f aca="false">TRUNC(N8492-N8492*$O$2,2)</f>
        <v>3.9</v>
      </c>
      <c r="M8492" s="108" t="n">
        <f aca="false">TRUNC(O8492-O8492*$O$2,2)</f>
        <v>0.07</v>
      </c>
      <c r="N8492" s="0" t="s">
        <v>1643</v>
      </c>
      <c r="O8492" s="0" t="s">
        <v>2080</v>
      </c>
    </row>
    <row r="8493" customFormat="false" ht="12.75" hidden="false" customHeight="false" outlineLevel="0" collapsed="false">
      <c r="A8493" s="122" t="s">
        <v>1578</v>
      </c>
      <c r="B8493" s="123" t="n">
        <v>10599</v>
      </c>
      <c r="C8493" s="122" t="s">
        <v>50</v>
      </c>
      <c r="D8493" s="122" t="s">
        <v>1648</v>
      </c>
      <c r="E8493" s="124" t="s">
        <v>1581</v>
      </c>
      <c r="F8493" s="124"/>
      <c r="G8493" s="125" t="s">
        <v>24</v>
      </c>
      <c r="H8493" s="126" t="n">
        <v>0.00036</v>
      </c>
      <c r="I8493" s="127" t="n">
        <f aca="false">L8493</f>
        <v>14.04</v>
      </c>
      <c r="J8493" s="127" t="n">
        <f aca="false">M8493</f>
        <v>0</v>
      </c>
      <c r="L8493" s="108" t="n">
        <f aca="false">TRUNC(N8493-N8493*$O$2,2)</f>
        <v>14.04</v>
      </c>
      <c r="M8493" s="108" t="n">
        <f aca="false">TRUNC(O8493-O8493*$O$2,2)</f>
        <v>0</v>
      </c>
      <c r="N8493" s="0" t="s">
        <v>1649</v>
      </c>
      <c r="O8493" s="0" t="s">
        <v>1635</v>
      </c>
    </row>
    <row r="8494" customFormat="false" ht="12.75" hidden="false" customHeight="false" outlineLevel="0" collapsed="false">
      <c r="A8494" s="122" t="s">
        <v>1578</v>
      </c>
      <c r="B8494" s="123" t="n">
        <v>2378</v>
      </c>
      <c r="C8494" s="122" t="s">
        <v>50</v>
      </c>
      <c r="D8494" s="122" t="s">
        <v>1657</v>
      </c>
      <c r="E8494" s="124" t="s">
        <v>1581</v>
      </c>
      <c r="F8494" s="124"/>
      <c r="G8494" s="125" t="s">
        <v>24</v>
      </c>
      <c r="H8494" s="126" t="n">
        <v>0.01595</v>
      </c>
      <c r="I8494" s="127" t="n">
        <f aca="false">L8494</f>
        <v>3.51</v>
      </c>
      <c r="J8494" s="127" t="n">
        <f aca="false">M8494</f>
        <v>0.05</v>
      </c>
      <c r="L8494" s="108" t="n">
        <f aca="false">TRUNC(N8494-N8494*$O$2,2)</f>
        <v>3.51</v>
      </c>
      <c r="M8494" s="108" t="n">
        <f aca="false">TRUNC(O8494-O8494*$O$2,2)</f>
        <v>0.05</v>
      </c>
      <c r="N8494" s="0" t="s">
        <v>1658</v>
      </c>
      <c r="O8494" s="0" t="s">
        <v>1623</v>
      </c>
    </row>
    <row r="8495" customFormat="false" ht="25.5" hidden="false" customHeight="false" outlineLevel="0" collapsed="false">
      <c r="A8495" s="122" t="s">
        <v>1578</v>
      </c>
      <c r="B8495" s="123" t="s">
        <v>1654</v>
      </c>
      <c r="C8495" s="122" t="s">
        <v>50</v>
      </c>
      <c r="D8495" s="122" t="s">
        <v>1655</v>
      </c>
      <c r="E8495" s="124" t="s">
        <v>1581</v>
      </c>
      <c r="F8495" s="124"/>
      <c r="G8495" s="125" t="s">
        <v>24</v>
      </c>
      <c r="H8495" s="126" t="n">
        <v>0.00012</v>
      </c>
      <c r="I8495" s="127" t="n">
        <f aca="false">L8495</f>
        <v>10.53</v>
      </c>
      <c r="J8495" s="127" t="n">
        <f aca="false">M8495</f>
        <v>0</v>
      </c>
      <c r="L8495" s="108" t="n">
        <f aca="false">TRUNC(N8495-N8495*$O$2,2)</f>
        <v>10.53</v>
      </c>
      <c r="M8495" s="108" t="n">
        <f aca="false">TRUNC(O8495-O8495*$O$2,2)</f>
        <v>0</v>
      </c>
      <c r="N8495" s="0" t="s">
        <v>1656</v>
      </c>
      <c r="O8495" s="0" t="s">
        <v>1635</v>
      </c>
    </row>
    <row r="8496" customFormat="false" ht="12.75" hidden="false" customHeight="false" outlineLevel="0" collapsed="false">
      <c r="A8496" s="122" t="s">
        <v>1578</v>
      </c>
      <c r="B8496" s="123" t="n">
        <v>941</v>
      </c>
      <c r="C8496" s="122" t="s">
        <v>50</v>
      </c>
      <c r="D8496" s="122" t="s">
        <v>1652</v>
      </c>
      <c r="E8496" s="124" t="s">
        <v>1581</v>
      </c>
      <c r="F8496" s="124"/>
      <c r="G8496" s="125" t="s">
        <v>24</v>
      </c>
      <c r="H8496" s="126" t="n">
        <v>0.0003</v>
      </c>
      <c r="I8496" s="127" t="n">
        <f aca="false">L8496</f>
        <v>148.56</v>
      </c>
      <c r="J8496" s="127" t="n">
        <f aca="false">M8496</f>
        <v>0.03</v>
      </c>
      <c r="L8496" s="108" t="n">
        <f aca="false">TRUNC(N8496-N8496*$O$2,2)</f>
        <v>148.56</v>
      </c>
      <c r="M8496" s="108" t="n">
        <f aca="false">TRUNC(O8496-O8496*$O$2,2)</f>
        <v>0.03</v>
      </c>
      <c r="N8496" s="0" t="s">
        <v>1653</v>
      </c>
      <c r="O8496" s="0" t="s">
        <v>1612</v>
      </c>
    </row>
    <row r="8497" customFormat="false" ht="12.75" hidden="false" customHeight="false" outlineLevel="0" collapsed="false">
      <c r="A8497" s="122" t="s">
        <v>1578</v>
      </c>
      <c r="B8497" s="123" t="n">
        <v>10517</v>
      </c>
      <c r="C8497" s="122" t="s">
        <v>50</v>
      </c>
      <c r="D8497" s="122" t="s">
        <v>1669</v>
      </c>
      <c r="E8497" s="124" t="s">
        <v>1642</v>
      </c>
      <c r="F8497" s="124"/>
      <c r="G8497" s="125" t="s">
        <v>1670</v>
      </c>
      <c r="H8497" s="126" t="n">
        <v>8E-005</v>
      </c>
      <c r="I8497" s="127" t="n">
        <f aca="false">L8497</f>
        <v>234.15</v>
      </c>
      <c r="J8497" s="127" t="n">
        <f aca="false">M8497</f>
        <v>0.01</v>
      </c>
      <c r="L8497" s="108" t="n">
        <f aca="false">TRUNC(N8497-N8497*$O$2,2)</f>
        <v>234.15</v>
      </c>
      <c r="M8497" s="108" t="n">
        <f aca="false">TRUNC(O8497-O8497*$O$2,2)</f>
        <v>0.01</v>
      </c>
      <c r="N8497" s="0" t="s">
        <v>1671</v>
      </c>
      <c r="O8497" s="0" t="s">
        <v>1678</v>
      </c>
    </row>
    <row r="8498" customFormat="false" ht="25.5" hidden="false" customHeight="false" outlineLevel="0" collapsed="false">
      <c r="A8498" s="122" t="s">
        <v>1578</v>
      </c>
      <c r="B8498" s="123" t="s">
        <v>1659</v>
      </c>
      <c r="C8498" s="122" t="s">
        <v>50</v>
      </c>
      <c r="D8498" s="122" t="s">
        <v>1660</v>
      </c>
      <c r="E8498" s="124" t="s">
        <v>1581</v>
      </c>
      <c r="F8498" s="124"/>
      <c r="G8498" s="125" t="s">
        <v>1633</v>
      </c>
      <c r="H8498" s="126" t="n">
        <v>0.00016</v>
      </c>
      <c r="I8498" s="127" t="n">
        <f aca="false">L8498</f>
        <v>50.57</v>
      </c>
      <c r="J8498" s="127" t="n">
        <f aca="false">M8498</f>
        <v>0</v>
      </c>
      <c r="L8498" s="108" t="n">
        <f aca="false">TRUNC(N8498-N8498*$O$2,2)</f>
        <v>50.57</v>
      </c>
      <c r="M8498" s="108" t="n">
        <f aca="false">TRUNC(O8498-O8498*$O$2,2)</f>
        <v>0</v>
      </c>
      <c r="N8498" s="0" t="s">
        <v>1661</v>
      </c>
      <c r="O8498" s="0" t="s">
        <v>1644</v>
      </c>
    </row>
    <row r="8499" customFormat="false" ht="12.75" hidden="false" customHeight="false" outlineLevel="0" collapsed="false">
      <c r="A8499" s="115"/>
      <c r="B8499" s="115"/>
      <c r="C8499" s="115"/>
      <c r="D8499" s="115"/>
      <c r="E8499" s="115"/>
      <c r="F8499" s="116"/>
      <c r="G8499" s="115"/>
      <c r="H8499" s="116"/>
      <c r="I8499" s="115"/>
      <c r="J8499" s="116"/>
      <c r="L8499" s="108"/>
      <c r="M8499" s="108" t="n">
        <f aca="false">TRUNC(O8499-O8499*$O$2,2)</f>
        <v>2.55</v>
      </c>
      <c r="N8499" s="0" t="s">
        <v>1574</v>
      </c>
      <c r="O8499" s="0" t="n">
        <v>3.27</v>
      </c>
    </row>
    <row r="8500" customFormat="false" ht="12.75" hidden="false" customHeight="false" outlineLevel="0" collapsed="false">
      <c r="A8500" s="115"/>
      <c r="B8500" s="115"/>
      <c r="C8500" s="115"/>
      <c r="D8500" s="115"/>
      <c r="E8500" s="115"/>
      <c r="F8500" s="116"/>
      <c r="G8500" s="115"/>
      <c r="H8500" s="117" t="s">
        <v>1575</v>
      </c>
      <c r="I8500" s="117"/>
      <c r="J8500" s="118" t="n">
        <f aca="false">M8500</f>
        <v>22.95</v>
      </c>
      <c r="L8500" s="108" t="n">
        <f aca="false">TRUNC(N8500-N8500*$O$2,2)</f>
        <v>0</v>
      </c>
      <c r="M8500" s="108" t="n">
        <f aca="false">TRUNC(O8500-O8500*$O$2,2)</f>
        <v>22.95</v>
      </c>
      <c r="N8500" s="0" t="n">
        <v>0</v>
      </c>
      <c r="O8500" s="0" t="n">
        <v>29.41</v>
      </c>
    </row>
    <row r="8501" customFormat="false" ht="13.5" hidden="false" customHeight="false" outlineLevel="0" collapsed="false">
      <c r="A8501" s="30"/>
      <c r="B8501" s="30"/>
      <c r="C8501" s="30"/>
      <c r="D8501" s="30"/>
      <c r="E8501" s="30"/>
      <c r="F8501" s="30"/>
      <c r="G8501" s="30"/>
      <c r="H8501" s="119"/>
      <c r="I8501" s="30"/>
      <c r="J8501" s="120"/>
      <c r="L8501" s="108"/>
      <c r="M8501" s="108" t="n">
        <f aca="false">TRUNC(O8501-O8501*$O$2,2)</f>
        <v>762.08</v>
      </c>
      <c r="N8501" s="0" t="s">
        <v>1576</v>
      </c>
      <c r="O8501" s="0" t="n">
        <v>976.41</v>
      </c>
    </row>
    <row r="8502" customFormat="false" ht="13.5" hidden="false" customHeight="false" outlineLevel="0" collapsed="false">
      <c r="A8502" s="121"/>
      <c r="B8502" s="121"/>
      <c r="C8502" s="121"/>
      <c r="D8502" s="121"/>
      <c r="E8502" s="121"/>
      <c r="F8502" s="121"/>
      <c r="G8502" s="121"/>
      <c r="H8502" s="121"/>
      <c r="I8502" s="121"/>
      <c r="J8502" s="121"/>
      <c r="L8502" s="108" t="n">
        <f aca="false">TRUNC(N8502-N8502*$O$2,2)</f>
        <v>0</v>
      </c>
      <c r="M8502" s="108" t="n">
        <f aca="false">TRUNC(O8502-O8502*$O$2,2)</f>
        <v>0</v>
      </c>
      <c r="N8502" s="0" t="n">
        <v>0</v>
      </c>
      <c r="O8502" s="0" t="n">
        <v>0</v>
      </c>
    </row>
    <row r="8503" customFormat="false" ht="12.75" hidden="false" customHeight="false" outlineLevel="0" collapsed="false">
      <c r="A8503" s="22" t="s">
        <v>1275</v>
      </c>
      <c r="B8503" s="22"/>
      <c r="C8503" s="22"/>
      <c r="D8503" s="22" t="s">
        <v>1276</v>
      </c>
      <c r="E8503" s="22"/>
      <c r="F8503" s="96"/>
      <c r="G8503" s="96"/>
      <c r="H8503" s="24"/>
      <c r="I8503" s="22"/>
      <c r="J8503" s="97"/>
      <c r="L8503" s="108" t="n">
        <f aca="false">TRUNC(N8503-N8503*$O$2,2)</f>
        <v>0</v>
      </c>
      <c r="M8503" s="108" t="n">
        <f aca="false">TRUNC(O8503-O8503*$O$2,2)</f>
        <v>0</v>
      </c>
      <c r="N8503" s="0" t="n">
        <v>0</v>
      </c>
      <c r="O8503" s="0" t="n">
        <v>0</v>
      </c>
    </row>
    <row r="8504" customFormat="false" ht="15" hidden="false" customHeight="false" outlineLevel="0" collapsed="false">
      <c r="A8504" s="98" t="s">
        <v>1277</v>
      </c>
      <c r="B8504" s="99" t="s">
        <v>8</v>
      </c>
      <c r="C8504" s="98" t="s">
        <v>9</v>
      </c>
      <c r="D8504" s="98" t="s">
        <v>10</v>
      </c>
      <c r="E8504" s="100" t="s">
        <v>1565</v>
      </c>
      <c r="F8504" s="100"/>
      <c r="G8504" s="101" t="s">
        <v>11</v>
      </c>
      <c r="H8504" s="99" t="s">
        <v>12</v>
      </c>
      <c r="I8504" s="99" t="s">
        <v>13</v>
      </c>
      <c r="J8504" s="99" t="s">
        <v>15</v>
      </c>
      <c r="L8504" s="108"/>
      <c r="M8504" s="108"/>
    </row>
    <row r="8505" customFormat="false" ht="26.45" hidden="false" customHeight="true" outlineLevel="0" collapsed="false">
      <c r="A8505" s="102" t="s">
        <v>1566</v>
      </c>
      <c r="B8505" s="103" t="s">
        <v>1278</v>
      </c>
      <c r="C8505" s="102" t="s">
        <v>50</v>
      </c>
      <c r="D8505" s="102" t="s">
        <v>1279</v>
      </c>
      <c r="E8505" s="104" t="s">
        <v>3766</v>
      </c>
      <c r="F8505" s="104"/>
      <c r="G8505" s="105" t="s">
        <v>24</v>
      </c>
      <c r="H8505" s="106" t="n">
        <v>1</v>
      </c>
      <c r="I8505" s="107" t="n">
        <f aca="false">L8505</f>
        <v>1134.78</v>
      </c>
      <c r="J8505" s="107" t="n">
        <f aca="false">M8505</f>
        <v>1134.78</v>
      </c>
      <c r="L8505" s="108" t="n">
        <f aca="false">TRUNC(N8505-N8505*$O$2,2)</f>
        <v>1134.78</v>
      </c>
      <c r="M8505" s="108" t="n">
        <f aca="false">TRUNC(O8505-O8505*$O$2,2)</f>
        <v>1134.78</v>
      </c>
      <c r="N8505" s="0" t="n">
        <v>1453.92</v>
      </c>
      <c r="O8505" s="0" t="n">
        <v>1453.92</v>
      </c>
    </row>
    <row r="8506" customFormat="false" ht="15" hidden="false" customHeight="false" outlineLevel="0" collapsed="false">
      <c r="A8506" s="98"/>
      <c r="B8506" s="99" t="s">
        <v>8</v>
      </c>
      <c r="C8506" s="98" t="s">
        <v>9</v>
      </c>
      <c r="D8506" s="98" t="s">
        <v>10</v>
      </c>
      <c r="E8506" s="100" t="s">
        <v>1565</v>
      </c>
      <c r="F8506" s="100"/>
      <c r="G8506" s="101" t="s">
        <v>11</v>
      </c>
      <c r="H8506" s="99" t="s">
        <v>12</v>
      </c>
      <c r="I8506" s="99" t="s">
        <v>13</v>
      </c>
      <c r="J8506" s="99" t="s">
        <v>15</v>
      </c>
      <c r="L8506" s="108"/>
      <c r="M8506" s="108"/>
    </row>
    <row r="8507" customFormat="false" ht="12.75" hidden="false" customHeight="false" outlineLevel="0" collapsed="false">
      <c r="A8507" s="122" t="s">
        <v>1578</v>
      </c>
      <c r="B8507" s="123" t="n">
        <v>1089</v>
      </c>
      <c r="C8507" s="122" t="s">
        <v>50</v>
      </c>
      <c r="D8507" s="122" t="s">
        <v>4003</v>
      </c>
      <c r="E8507" s="124" t="s">
        <v>1581</v>
      </c>
      <c r="F8507" s="124"/>
      <c r="G8507" s="125" t="s">
        <v>24</v>
      </c>
      <c r="H8507" s="126" t="n">
        <v>2</v>
      </c>
      <c r="I8507" s="127" t="n">
        <f aca="false">L8507</f>
        <v>14.51</v>
      </c>
      <c r="J8507" s="127" t="n">
        <f aca="false">M8507</f>
        <v>29.03</v>
      </c>
      <c r="L8507" s="108" t="n">
        <f aca="false">TRUNC(N8507-N8507*$O$2,2)</f>
        <v>14.51</v>
      </c>
      <c r="M8507" s="108" t="n">
        <f aca="false">TRUNC(O8507-O8507*$O$2,2)</f>
        <v>29.03</v>
      </c>
      <c r="N8507" s="0" t="s">
        <v>4004</v>
      </c>
      <c r="O8507" s="0" t="s">
        <v>4005</v>
      </c>
    </row>
    <row r="8508" customFormat="false" ht="12.75" hidden="false" customHeight="false" outlineLevel="0" collapsed="false">
      <c r="A8508" s="122" t="s">
        <v>1578</v>
      </c>
      <c r="B8508" s="123" t="n">
        <v>1688</v>
      </c>
      <c r="C8508" s="122" t="s">
        <v>50</v>
      </c>
      <c r="D8508" s="122" t="s">
        <v>4006</v>
      </c>
      <c r="E8508" s="124" t="s">
        <v>1581</v>
      </c>
      <c r="F8508" s="124"/>
      <c r="G8508" s="125" t="s">
        <v>24</v>
      </c>
      <c r="H8508" s="126" t="n">
        <v>80</v>
      </c>
      <c r="I8508" s="127" t="n">
        <f aca="false">L8508</f>
        <v>0.63</v>
      </c>
      <c r="J8508" s="127" t="n">
        <f aca="false">M8508</f>
        <v>50.57</v>
      </c>
      <c r="L8508" s="108" t="n">
        <f aca="false">TRUNC(N8508-N8508*$O$2,2)</f>
        <v>0.63</v>
      </c>
      <c r="M8508" s="108" t="n">
        <f aca="false">TRUNC(O8508-O8508*$O$2,2)</f>
        <v>50.57</v>
      </c>
      <c r="N8508" s="0" t="s">
        <v>2579</v>
      </c>
      <c r="O8508" s="0" t="s">
        <v>1661</v>
      </c>
    </row>
    <row r="8509" customFormat="false" ht="25.5" hidden="false" customHeight="false" outlineLevel="0" collapsed="false">
      <c r="A8509" s="122" t="s">
        <v>1578</v>
      </c>
      <c r="B8509" s="123" t="n">
        <v>1902</v>
      </c>
      <c r="C8509" s="122" t="s">
        <v>50</v>
      </c>
      <c r="D8509" s="122" t="s">
        <v>4007</v>
      </c>
      <c r="E8509" s="124" t="s">
        <v>1581</v>
      </c>
      <c r="F8509" s="124"/>
      <c r="G8509" s="125" t="s">
        <v>24</v>
      </c>
      <c r="H8509" s="126" t="n">
        <v>1</v>
      </c>
      <c r="I8509" s="127" t="n">
        <f aca="false">L8509</f>
        <v>495.32</v>
      </c>
      <c r="J8509" s="127" t="n">
        <f aca="false">M8509</f>
        <v>495.32</v>
      </c>
      <c r="L8509" s="108" t="n">
        <f aca="false">TRUNC(N8509-N8509*$O$2,2)</f>
        <v>495.32</v>
      </c>
      <c r="M8509" s="108" t="n">
        <f aca="false">TRUNC(O8509-O8509*$O$2,2)</f>
        <v>495.32</v>
      </c>
      <c r="N8509" s="0" t="s">
        <v>4008</v>
      </c>
      <c r="O8509" s="0" t="s">
        <v>4008</v>
      </c>
    </row>
    <row r="8510" customFormat="false" ht="12.75" hidden="false" customHeight="false" outlineLevel="0" collapsed="false">
      <c r="A8510" s="122" t="s">
        <v>1578</v>
      </c>
      <c r="B8510" s="123" t="n">
        <v>1710</v>
      </c>
      <c r="C8510" s="122" t="s">
        <v>50</v>
      </c>
      <c r="D8510" s="122" t="s">
        <v>4009</v>
      </c>
      <c r="E8510" s="124" t="s">
        <v>1581</v>
      </c>
      <c r="F8510" s="124"/>
      <c r="G8510" s="125" t="s">
        <v>24</v>
      </c>
      <c r="H8510" s="126" t="n">
        <v>2</v>
      </c>
      <c r="I8510" s="127" t="n">
        <f aca="false">L8510</f>
        <v>210.21</v>
      </c>
      <c r="J8510" s="127" t="n">
        <f aca="false">M8510</f>
        <v>420.43</v>
      </c>
      <c r="L8510" s="108" t="n">
        <f aca="false">TRUNC(N8510-N8510*$O$2,2)</f>
        <v>210.21</v>
      </c>
      <c r="M8510" s="108" t="n">
        <f aca="false">TRUNC(O8510-O8510*$O$2,2)</f>
        <v>420.43</v>
      </c>
      <c r="N8510" s="0" t="s">
        <v>4010</v>
      </c>
      <c r="O8510" s="0" t="s">
        <v>4011</v>
      </c>
    </row>
    <row r="8511" customFormat="false" ht="12.75" hidden="false" customHeight="false" outlineLevel="0" collapsed="false">
      <c r="A8511" s="122" t="s">
        <v>1578</v>
      </c>
      <c r="B8511" s="123" t="n">
        <v>1659</v>
      </c>
      <c r="C8511" s="122" t="s">
        <v>50</v>
      </c>
      <c r="D8511" s="122" t="s">
        <v>4012</v>
      </c>
      <c r="E8511" s="124" t="s">
        <v>1581</v>
      </c>
      <c r="F8511" s="124"/>
      <c r="G8511" s="125" t="s">
        <v>24</v>
      </c>
      <c r="H8511" s="126" t="n">
        <v>2</v>
      </c>
      <c r="I8511" s="127" t="n">
        <f aca="false">L8511</f>
        <v>13.25</v>
      </c>
      <c r="J8511" s="127" t="n">
        <f aca="false">M8511</f>
        <v>26.5</v>
      </c>
      <c r="L8511" s="108" t="n">
        <f aca="false">TRUNC(N8511-N8511*$O$2,2)</f>
        <v>13.25</v>
      </c>
      <c r="M8511" s="108" t="n">
        <f aca="false">TRUNC(O8511-O8511*$O$2,2)</f>
        <v>26.5</v>
      </c>
      <c r="N8511" s="0" t="s">
        <v>4013</v>
      </c>
      <c r="O8511" s="0" t="s">
        <v>4014</v>
      </c>
    </row>
    <row r="8512" customFormat="false" ht="13.15" hidden="false" customHeight="true" outlineLevel="0" collapsed="false">
      <c r="A8512" s="122" t="s">
        <v>1578</v>
      </c>
      <c r="B8512" s="123" t="n">
        <v>49</v>
      </c>
      <c r="C8512" s="122" t="s">
        <v>50</v>
      </c>
      <c r="D8512" s="122" t="s">
        <v>4015</v>
      </c>
      <c r="E8512" s="124" t="s">
        <v>1609</v>
      </c>
      <c r="F8512" s="124"/>
      <c r="G8512" s="125" t="s">
        <v>1610</v>
      </c>
      <c r="H8512" s="126" t="n">
        <v>2</v>
      </c>
      <c r="I8512" s="127" t="n">
        <f aca="false">L8512</f>
        <v>14.93</v>
      </c>
      <c r="J8512" s="127" t="n">
        <f aca="false">M8512</f>
        <v>29.86</v>
      </c>
      <c r="L8512" s="108" t="n">
        <f aca="false">TRUNC(N8512-N8512*$O$2,2)</f>
        <v>14.93</v>
      </c>
      <c r="M8512" s="108" t="n">
        <f aca="false">TRUNC(O8512-O8512*$O$2,2)</f>
        <v>29.86</v>
      </c>
      <c r="N8512" s="0" t="s">
        <v>1746</v>
      </c>
      <c r="O8512" s="0" t="s">
        <v>3720</v>
      </c>
    </row>
    <row r="8513" customFormat="false" ht="12.75" hidden="false" customHeight="false" outlineLevel="0" collapsed="false">
      <c r="A8513" s="122" t="s">
        <v>1578</v>
      </c>
      <c r="B8513" s="123" t="n">
        <v>1969</v>
      </c>
      <c r="C8513" s="122" t="s">
        <v>50</v>
      </c>
      <c r="D8513" s="122" t="s">
        <v>4016</v>
      </c>
      <c r="E8513" s="124" t="s">
        <v>1581</v>
      </c>
      <c r="F8513" s="124"/>
      <c r="G8513" s="125" t="s">
        <v>24</v>
      </c>
      <c r="H8513" s="126" t="n">
        <v>1</v>
      </c>
      <c r="I8513" s="127" t="n">
        <f aca="false">L8513</f>
        <v>21.81</v>
      </c>
      <c r="J8513" s="127" t="n">
        <f aca="false">M8513</f>
        <v>21.81</v>
      </c>
      <c r="L8513" s="108" t="n">
        <f aca="false">TRUNC(N8513-N8513*$O$2,2)</f>
        <v>21.81</v>
      </c>
      <c r="M8513" s="108" t="n">
        <f aca="false">TRUNC(O8513-O8513*$O$2,2)</f>
        <v>21.81</v>
      </c>
      <c r="N8513" s="0" t="s">
        <v>4017</v>
      </c>
      <c r="O8513" s="0" t="s">
        <v>4017</v>
      </c>
    </row>
    <row r="8514" customFormat="false" ht="12.75" hidden="false" customHeight="false" outlineLevel="0" collapsed="false">
      <c r="A8514" s="122" t="s">
        <v>1578</v>
      </c>
      <c r="B8514" s="123" t="n">
        <v>1890</v>
      </c>
      <c r="C8514" s="122" t="s">
        <v>50</v>
      </c>
      <c r="D8514" s="122" t="s">
        <v>4018</v>
      </c>
      <c r="E8514" s="124" t="s">
        <v>1581</v>
      </c>
      <c r="F8514" s="124"/>
      <c r="G8514" s="125" t="s">
        <v>24</v>
      </c>
      <c r="H8514" s="126" t="n">
        <v>200</v>
      </c>
      <c r="I8514" s="127" t="n">
        <f aca="false">L8514</f>
        <v>0.14</v>
      </c>
      <c r="J8514" s="127" t="n">
        <f aca="false">M8514</f>
        <v>28.09</v>
      </c>
      <c r="L8514" s="108" t="n">
        <f aca="false">TRUNC(N8514-N8514*$O$2,2)</f>
        <v>0.14</v>
      </c>
      <c r="M8514" s="108" t="n">
        <f aca="false">TRUNC(O8514-O8514*$O$2,2)</f>
        <v>28.09</v>
      </c>
      <c r="N8514" s="0" t="s">
        <v>2597</v>
      </c>
      <c r="O8514" s="0" t="s">
        <v>4019</v>
      </c>
    </row>
    <row r="8515" customFormat="false" ht="25.5" hidden="false" customHeight="false" outlineLevel="0" collapsed="false">
      <c r="A8515" s="109" t="s">
        <v>1566</v>
      </c>
      <c r="B8515" s="110" t="n">
        <v>10592</v>
      </c>
      <c r="C8515" s="109" t="s">
        <v>50</v>
      </c>
      <c r="D8515" s="109" t="s">
        <v>4020</v>
      </c>
      <c r="E8515" s="111" t="s">
        <v>1621</v>
      </c>
      <c r="F8515" s="111"/>
      <c r="G8515" s="112" t="s">
        <v>1610</v>
      </c>
      <c r="H8515" s="113" t="n">
        <v>2</v>
      </c>
      <c r="I8515" s="114" t="n">
        <f aca="false">L8515</f>
        <v>2.84</v>
      </c>
      <c r="J8515" s="114" t="n">
        <f aca="false">M8515</f>
        <v>5.69</v>
      </c>
      <c r="L8515" s="108" t="n">
        <f aca="false">TRUNC(N8515-N8515*$O$2,2)</f>
        <v>2.84</v>
      </c>
      <c r="M8515" s="108" t="n">
        <f aca="false">TRUNC(O8515-O8515*$O$2,2)</f>
        <v>5.69</v>
      </c>
      <c r="N8515" s="0" t="s">
        <v>1735</v>
      </c>
      <c r="O8515" s="0" t="s">
        <v>3726</v>
      </c>
    </row>
    <row r="8516" customFormat="false" ht="25.5" hidden="false" customHeight="false" outlineLevel="0" collapsed="false">
      <c r="A8516" s="122" t="s">
        <v>1578</v>
      </c>
      <c r="B8516" s="123" t="s">
        <v>1616</v>
      </c>
      <c r="C8516" s="122" t="s">
        <v>50</v>
      </c>
      <c r="D8516" s="122" t="s">
        <v>1617</v>
      </c>
      <c r="E8516" s="124" t="s">
        <v>1609</v>
      </c>
      <c r="F8516" s="124"/>
      <c r="G8516" s="125" t="s">
        <v>1610</v>
      </c>
      <c r="H8516" s="126" t="n">
        <v>2</v>
      </c>
      <c r="I8516" s="127" t="n">
        <f aca="false">L8516</f>
        <v>10.65</v>
      </c>
      <c r="J8516" s="127" t="n">
        <f aca="false">M8516</f>
        <v>21.3</v>
      </c>
      <c r="L8516" s="108" t="n">
        <f aca="false">TRUNC(N8516-N8516*$O$2,2)</f>
        <v>10.65</v>
      </c>
      <c r="M8516" s="108" t="n">
        <f aca="false">TRUNC(O8516-O8516*$O$2,2)</f>
        <v>21.3</v>
      </c>
      <c r="N8516" s="0" t="s">
        <v>1618</v>
      </c>
      <c r="O8516" s="0" t="s">
        <v>3721</v>
      </c>
    </row>
    <row r="8517" customFormat="false" ht="25.5" hidden="false" customHeight="false" outlineLevel="0" collapsed="false">
      <c r="A8517" s="109" t="s">
        <v>1566</v>
      </c>
      <c r="B8517" s="110" t="n">
        <v>10549</v>
      </c>
      <c r="C8517" s="109" t="s">
        <v>50</v>
      </c>
      <c r="D8517" s="109" t="s">
        <v>1620</v>
      </c>
      <c r="E8517" s="111" t="s">
        <v>1621</v>
      </c>
      <c r="F8517" s="111"/>
      <c r="G8517" s="112" t="s">
        <v>1610</v>
      </c>
      <c r="H8517" s="113" t="n">
        <v>2</v>
      </c>
      <c r="I8517" s="114" t="n">
        <f aca="false">L8517</f>
        <v>2.95</v>
      </c>
      <c r="J8517" s="114" t="n">
        <f aca="false">M8517</f>
        <v>5.91</v>
      </c>
      <c r="L8517" s="108" t="n">
        <f aca="false">TRUNC(N8517-N8517*$O$2,2)</f>
        <v>2.95</v>
      </c>
      <c r="M8517" s="108" t="n">
        <f aca="false">TRUNC(O8517-O8517*$O$2,2)</f>
        <v>5.91</v>
      </c>
      <c r="N8517" s="0" t="s">
        <v>1622</v>
      </c>
      <c r="O8517" s="0" t="s">
        <v>3717</v>
      </c>
    </row>
    <row r="8518" customFormat="false" ht="13.9" hidden="false" customHeight="true" outlineLevel="0" collapsed="false">
      <c r="A8518" s="134" t="s">
        <v>1630</v>
      </c>
      <c r="B8518" s="134"/>
      <c r="C8518" s="134"/>
      <c r="D8518" s="134"/>
      <c r="E8518" s="134"/>
      <c r="F8518" s="134"/>
      <c r="G8518" s="134"/>
      <c r="H8518" s="134"/>
      <c r="I8518" s="134"/>
      <c r="J8518" s="134"/>
      <c r="L8518" s="108" t="n">
        <f aca="false">TRUNC(N8518-N8518*$O$2,2)</f>
        <v>0</v>
      </c>
      <c r="M8518" s="108" t="n">
        <f aca="false">TRUNC(O8518-O8518*$O$2,2)</f>
        <v>0</v>
      </c>
      <c r="N8518" s="0" t="n">
        <v>0</v>
      </c>
      <c r="O8518" s="0" t="n">
        <v>0</v>
      </c>
    </row>
    <row r="8519" customFormat="false" ht="15" hidden="false" customHeight="false" outlineLevel="0" collapsed="false">
      <c r="A8519" s="98"/>
      <c r="B8519" s="99" t="s">
        <v>8</v>
      </c>
      <c r="C8519" s="98" t="s">
        <v>9</v>
      </c>
      <c r="D8519" s="98" t="s">
        <v>10</v>
      </c>
      <c r="E8519" s="100" t="s">
        <v>1565</v>
      </c>
      <c r="F8519" s="100"/>
      <c r="G8519" s="101" t="s">
        <v>11</v>
      </c>
      <c r="H8519" s="99" t="s">
        <v>12</v>
      </c>
      <c r="I8519" s="99" t="s">
        <v>13</v>
      </c>
      <c r="J8519" s="99" t="s">
        <v>15</v>
      </c>
      <c r="L8519" s="108"/>
      <c r="M8519" s="108"/>
    </row>
    <row r="8520" customFormat="false" ht="25.5" hidden="false" customHeight="false" outlineLevel="0" collapsed="false">
      <c r="A8520" s="122" t="s">
        <v>1578</v>
      </c>
      <c r="B8520" s="123" t="n">
        <v>10761</v>
      </c>
      <c r="C8520" s="122" t="s">
        <v>50</v>
      </c>
      <c r="D8520" s="122" t="s">
        <v>1641</v>
      </c>
      <c r="E8520" s="124" t="s">
        <v>1642</v>
      </c>
      <c r="F8520" s="124"/>
      <c r="G8520" s="125" t="s">
        <v>24</v>
      </c>
      <c r="H8520" s="126" t="n">
        <v>0.4072</v>
      </c>
      <c r="I8520" s="127" t="n">
        <f aca="false">L8520</f>
        <v>3.9</v>
      </c>
      <c r="J8520" s="127" t="n">
        <f aca="false">M8520</f>
        <v>1.58</v>
      </c>
      <c r="L8520" s="108" t="n">
        <f aca="false">TRUNC(N8520-N8520*$O$2,2)</f>
        <v>3.9</v>
      </c>
      <c r="M8520" s="108" t="n">
        <f aca="false">TRUNC(O8520-O8520*$O$2,2)</f>
        <v>1.58</v>
      </c>
      <c r="N8520" s="0" t="s">
        <v>1643</v>
      </c>
      <c r="O8520" s="0" t="s">
        <v>3729</v>
      </c>
    </row>
    <row r="8521" customFormat="false" ht="25.5" hidden="false" customHeight="false" outlineLevel="0" collapsed="false">
      <c r="A8521" s="122" t="s">
        <v>1578</v>
      </c>
      <c r="B8521" s="123" t="s">
        <v>1631</v>
      </c>
      <c r="C8521" s="122" t="s">
        <v>50</v>
      </c>
      <c r="D8521" s="122" t="s">
        <v>1632</v>
      </c>
      <c r="E8521" s="124" t="s">
        <v>1581</v>
      </c>
      <c r="F8521" s="124"/>
      <c r="G8521" s="125" t="s">
        <v>1633</v>
      </c>
      <c r="H8521" s="126" t="n">
        <v>0.0092</v>
      </c>
      <c r="I8521" s="127" t="n">
        <f aca="false">L8521</f>
        <v>9.48</v>
      </c>
      <c r="J8521" s="127" t="n">
        <f aca="false">M8521</f>
        <v>0.08</v>
      </c>
      <c r="L8521" s="108" t="n">
        <f aca="false">TRUNC(N8521-N8521*$O$2,2)</f>
        <v>9.48</v>
      </c>
      <c r="M8521" s="108" t="n">
        <f aca="false">TRUNC(O8521-O8521*$O$2,2)</f>
        <v>0.08</v>
      </c>
      <c r="N8521" s="0" t="s">
        <v>1634</v>
      </c>
      <c r="O8521" s="0" t="s">
        <v>1917</v>
      </c>
    </row>
    <row r="8522" customFormat="false" ht="12.75" hidden="false" customHeight="false" outlineLevel="0" collapsed="false">
      <c r="A8522" s="122" t="s">
        <v>1578</v>
      </c>
      <c r="B8522" s="123" t="n">
        <v>10596</v>
      </c>
      <c r="C8522" s="122" t="s">
        <v>50</v>
      </c>
      <c r="D8522" s="122" t="s">
        <v>1672</v>
      </c>
      <c r="E8522" s="124" t="s">
        <v>1581</v>
      </c>
      <c r="F8522" s="124"/>
      <c r="G8522" s="125" t="s">
        <v>24</v>
      </c>
      <c r="H8522" s="126" t="n">
        <v>0.018</v>
      </c>
      <c r="I8522" s="127" t="n">
        <f aca="false">L8522</f>
        <v>3.82</v>
      </c>
      <c r="J8522" s="127" t="n">
        <f aca="false">M8522</f>
        <v>0.06</v>
      </c>
      <c r="L8522" s="108" t="n">
        <f aca="false">TRUNC(N8522-N8522*$O$2,2)</f>
        <v>3.82</v>
      </c>
      <c r="M8522" s="108" t="n">
        <f aca="false">TRUNC(O8522-O8522*$O$2,2)</f>
        <v>0.06</v>
      </c>
      <c r="N8522" s="0" t="s">
        <v>1673</v>
      </c>
      <c r="O8522" s="0" t="s">
        <v>1937</v>
      </c>
    </row>
    <row r="8523" customFormat="false" ht="12.75" hidden="false" customHeight="false" outlineLevel="0" collapsed="false">
      <c r="A8523" s="122" t="s">
        <v>1578</v>
      </c>
      <c r="B8523" s="123" t="n">
        <v>11240</v>
      </c>
      <c r="C8523" s="122" t="s">
        <v>50</v>
      </c>
      <c r="D8523" s="122" t="s">
        <v>1782</v>
      </c>
      <c r="E8523" s="124" t="s">
        <v>1581</v>
      </c>
      <c r="F8523" s="124"/>
      <c r="G8523" s="125" t="s">
        <v>24</v>
      </c>
      <c r="H8523" s="126" t="n">
        <v>0.0004</v>
      </c>
      <c r="I8523" s="127" t="n">
        <f aca="false">L8523</f>
        <v>37.22</v>
      </c>
      <c r="J8523" s="127" t="n">
        <f aca="false">M8523</f>
        <v>0</v>
      </c>
      <c r="L8523" s="108" t="n">
        <f aca="false">TRUNC(N8523-N8523*$O$2,2)</f>
        <v>37.22</v>
      </c>
      <c r="M8523" s="108" t="n">
        <f aca="false">TRUNC(O8523-O8523*$O$2,2)</f>
        <v>0</v>
      </c>
      <c r="N8523" s="0" t="s">
        <v>1783</v>
      </c>
      <c r="O8523" s="0" t="s">
        <v>1644</v>
      </c>
    </row>
    <row r="8524" customFormat="false" ht="12.75" hidden="false" customHeight="false" outlineLevel="0" collapsed="false">
      <c r="A8524" s="122" t="s">
        <v>1578</v>
      </c>
      <c r="B8524" s="123" t="n">
        <v>10788</v>
      </c>
      <c r="C8524" s="122" t="s">
        <v>50</v>
      </c>
      <c r="D8524" s="122" t="s">
        <v>1650</v>
      </c>
      <c r="E8524" s="124" t="s">
        <v>1581</v>
      </c>
      <c r="F8524" s="124"/>
      <c r="G8524" s="125" t="s">
        <v>24</v>
      </c>
      <c r="H8524" s="126" t="n">
        <v>0.0004</v>
      </c>
      <c r="I8524" s="127" t="n">
        <f aca="false">L8524</f>
        <v>28.8</v>
      </c>
      <c r="J8524" s="127" t="n">
        <f aca="false">M8524</f>
        <v>0</v>
      </c>
      <c r="L8524" s="108" t="n">
        <f aca="false">TRUNC(N8524-N8524*$O$2,2)</f>
        <v>28.8</v>
      </c>
      <c r="M8524" s="108" t="n">
        <f aca="false">TRUNC(O8524-O8524*$O$2,2)</f>
        <v>0</v>
      </c>
      <c r="N8524" s="0" t="s">
        <v>1651</v>
      </c>
      <c r="O8524" s="0" t="s">
        <v>1644</v>
      </c>
    </row>
    <row r="8525" customFormat="false" ht="12.75" hidden="false" customHeight="false" outlineLevel="0" collapsed="false">
      <c r="A8525" s="122" t="s">
        <v>1578</v>
      </c>
      <c r="B8525" s="123" t="n">
        <v>941</v>
      </c>
      <c r="C8525" s="122" t="s">
        <v>50</v>
      </c>
      <c r="D8525" s="122" t="s">
        <v>1652</v>
      </c>
      <c r="E8525" s="124" t="s">
        <v>1581</v>
      </c>
      <c r="F8525" s="124"/>
      <c r="G8525" s="125" t="s">
        <v>24</v>
      </c>
      <c r="H8525" s="126" t="n">
        <v>0.006</v>
      </c>
      <c r="I8525" s="127" t="n">
        <f aca="false">L8525</f>
        <v>148.56</v>
      </c>
      <c r="J8525" s="127" t="n">
        <f aca="false">M8525</f>
        <v>0.88</v>
      </c>
      <c r="L8525" s="108" t="n">
        <f aca="false">TRUNC(N8525-N8525*$O$2,2)</f>
        <v>148.56</v>
      </c>
      <c r="M8525" s="108" t="n">
        <f aca="false">TRUNC(O8525-O8525*$O$2,2)</f>
        <v>0.88</v>
      </c>
      <c r="N8525" s="0" t="s">
        <v>1653</v>
      </c>
      <c r="O8525" s="0" t="s">
        <v>3727</v>
      </c>
    </row>
    <row r="8526" customFormat="false" ht="25.5" hidden="false" customHeight="false" outlineLevel="0" collapsed="false">
      <c r="A8526" s="122" t="s">
        <v>1578</v>
      </c>
      <c r="B8526" s="123" t="s">
        <v>1616</v>
      </c>
      <c r="C8526" s="122" t="s">
        <v>50</v>
      </c>
      <c r="D8526" s="122" t="s">
        <v>1617</v>
      </c>
      <c r="E8526" s="124" t="s">
        <v>1609</v>
      </c>
      <c r="F8526" s="124"/>
      <c r="G8526" s="125" t="s">
        <v>1610</v>
      </c>
      <c r="H8526" s="126" t="n">
        <v>2</v>
      </c>
      <c r="I8526" s="127" t="n">
        <f aca="false">L8526</f>
        <v>10.65</v>
      </c>
      <c r="J8526" s="127" t="n">
        <f aca="false">M8526</f>
        <v>21.3</v>
      </c>
      <c r="L8526" s="108" t="n">
        <f aca="false">TRUNC(N8526-N8526*$O$2,2)</f>
        <v>10.65</v>
      </c>
      <c r="M8526" s="108" t="n">
        <f aca="false">TRUNC(O8526-O8526*$O$2,2)</f>
        <v>21.3</v>
      </c>
      <c r="N8526" s="0" t="s">
        <v>1618</v>
      </c>
      <c r="O8526" s="0" t="s">
        <v>3721</v>
      </c>
    </row>
    <row r="8527" customFormat="false" ht="12.75" hidden="false" customHeight="false" outlineLevel="0" collapsed="false">
      <c r="A8527" s="122" t="s">
        <v>1578</v>
      </c>
      <c r="B8527" s="123" t="n">
        <v>1651</v>
      </c>
      <c r="C8527" s="122" t="s">
        <v>50</v>
      </c>
      <c r="D8527" s="122" t="s">
        <v>1638</v>
      </c>
      <c r="E8527" s="124" t="s">
        <v>1581</v>
      </c>
      <c r="F8527" s="124"/>
      <c r="G8527" s="125" t="s">
        <v>1639</v>
      </c>
      <c r="H8527" s="126" t="n">
        <v>0.0032</v>
      </c>
      <c r="I8527" s="127" t="n">
        <f aca="false">L8527</f>
        <v>4.95</v>
      </c>
      <c r="J8527" s="127" t="n">
        <f aca="false">M8527</f>
        <v>0.01</v>
      </c>
      <c r="L8527" s="108" t="n">
        <f aca="false">TRUNC(N8527-N8527*$O$2,2)</f>
        <v>4.95</v>
      </c>
      <c r="M8527" s="108" t="n">
        <f aca="false">TRUNC(O8527-O8527*$O$2,2)</f>
        <v>0.01</v>
      </c>
      <c r="N8527" s="0" t="s">
        <v>1640</v>
      </c>
      <c r="O8527" s="0" t="s">
        <v>1678</v>
      </c>
    </row>
    <row r="8528" customFormat="false" ht="12.75" hidden="false" customHeight="false" outlineLevel="0" collapsed="false">
      <c r="A8528" s="122" t="s">
        <v>1578</v>
      </c>
      <c r="B8528" s="123" t="n">
        <v>4728</v>
      </c>
      <c r="C8528" s="122" t="s">
        <v>50</v>
      </c>
      <c r="D8528" s="122" t="s">
        <v>1667</v>
      </c>
      <c r="E8528" s="124" t="s">
        <v>1581</v>
      </c>
      <c r="F8528" s="124"/>
      <c r="G8528" s="125" t="s">
        <v>24</v>
      </c>
      <c r="H8528" s="126" t="n">
        <v>0.0006</v>
      </c>
      <c r="I8528" s="127" t="n">
        <f aca="false">L8528</f>
        <v>14.5</v>
      </c>
      <c r="J8528" s="127" t="n">
        <f aca="false">M8528</f>
        <v>0</v>
      </c>
      <c r="L8528" s="108" t="n">
        <f aca="false">TRUNC(N8528-N8528*$O$2,2)</f>
        <v>14.5</v>
      </c>
      <c r="M8528" s="108" t="n">
        <f aca="false">TRUNC(O8528-O8528*$O$2,2)</f>
        <v>0</v>
      </c>
      <c r="N8528" s="0" t="s">
        <v>1668</v>
      </c>
      <c r="O8528" s="0" t="s">
        <v>1644</v>
      </c>
    </row>
    <row r="8529" customFormat="false" ht="12.75" hidden="false" customHeight="false" outlineLevel="0" collapsed="false">
      <c r="A8529" s="122" t="s">
        <v>1578</v>
      </c>
      <c r="B8529" s="123" t="n">
        <v>1890</v>
      </c>
      <c r="C8529" s="122" t="s">
        <v>50</v>
      </c>
      <c r="D8529" s="122" t="s">
        <v>4018</v>
      </c>
      <c r="E8529" s="124" t="s">
        <v>1581</v>
      </c>
      <c r="F8529" s="124"/>
      <c r="G8529" s="125" t="s">
        <v>24</v>
      </c>
      <c r="H8529" s="126" t="n">
        <v>200</v>
      </c>
      <c r="I8529" s="127" t="n">
        <f aca="false">L8529</f>
        <v>0.14</v>
      </c>
      <c r="J8529" s="127" t="n">
        <f aca="false">M8529</f>
        <v>28.09</v>
      </c>
      <c r="L8529" s="108" t="n">
        <f aca="false">TRUNC(N8529-N8529*$O$2,2)</f>
        <v>0.14</v>
      </c>
      <c r="M8529" s="108" t="n">
        <f aca="false">TRUNC(O8529-O8529*$O$2,2)</f>
        <v>28.09</v>
      </c>
      <c r="N8529" s="0" t="s">
        <v>2597</v>
      </c>
      <c r="O8529" s="0" t="s">
        <v>4019</v>
      </c>
    </row>
    <row r="8530" customFormat="false" ht="12.75" hidden="false" customHeight="false" outlineLevel="0" collapsed="false">
      <c r="A8530" s="122" t="s">
        <v>1578</v>
      </c>
      <c r="B8530" s="123" t="n">
        <v>1089</v>
      </c>
      <c r="C8530" s="122" t="s">
        <v>50</v>
      </c>
      <c r="D8530" s="122" t="s">
        <v>4003</v>
      </c>
      <c r="E8530" s="124" t="s">
        <v>1581</v>
      </c>
      <c r="F8530" s="124"/>
      <c r="G8530" s="125" t="s">
        <v>24</v>
      </c>
      <c r="H8530" s="126" t="n">
        <v>2</v>
      </c>
      <c r="I8530" s="127" t="n">
        <f aca="false">L8530</f>
        <v>14.51</v>
      </c>
      <c r="J8530" s="127" t="n">
        <f aca="false">M8530</f>
        <v>29.03</v>
      </c>
      <c r="L8530" s="108" t="n">
        <f aca="false">TRUNC(N8530-N8530*$O$2,2)</f>
        <v>14.51</v>
      </c>
      <c r="M8530" s="108" t="n">
        <f aca="false">TRUNC(O8530-O8530*$O$2,2)</f>
        <v>29.03</v>
      </c>
      <c r="N8530" s="0" t="s">
        <v>4004</v>
      </c>
      <c r="O8530" s="0" t="s">
        <v>4005</v>
      </c>
    </row>
    <row r="8531" customFormat="false" ht="13.15" hidden="false" customHeight="true" outlineLevel="0" collapsed="false">
      <c r="A8531" s="122" t="s">
        <v>1578</v>
      </c>
      <c r="B8531" s="123" t="n">
        <v>49</v>
      </c>
      <c r="C8531" s="122" t="s">
        <v>50</v>
      </c>
      <c r="D8531" s="122" t="s">
        <v>4015</v>
      </c>
      <c r="E8531" s="124" t="s">
        <v>1609</v>
      </c>
      <c r="F8531" s="124"/>
      <c r="G8531" s="125" t="s">
        <v>1610</v>
      </c>
      <c r="H8531" s="126" t="n">
        <v>2</v>
      </c>
      <c r="I8531" s="127" t="n">
        <f aca="false">L8531</f>
        <v>14.93</v>
      </c>
      <c r="J8531" s="127" t="n">
        <f aca="false">M8531</f>
        <v>29.86</v>
      </c>
      <c r="L8531" s="108" t="n">
        <f aca="false">TRUNC(N8531-N8531*$O$2,2)</f>
        <v>14.93</v>
      </c>
      <c r="M8531" s="108" t="n">
        <f aca="false">TRUNC(O8531-O8531*$O$2,2)</f>
        <v>29.86</v>
      </c>
      <c r="N8531" s="0" t="s">
        <v>1746</v>
      </c>
      <c r="O8531" s="0" t="s">
        <v>3720</v>
      </c>
    </row>
    <row r="8532" customFormat="false" ht="25.5" hidden="false" customHeight="false" outlineLevel="0" collapsed="false">
      <c r="A8532" s="122" t="s">
        <v>1578</v>
      </c>
      <c r="B8532" s="123" t="s">
        <v>1654</v>
      </c>
      <c r="C8532" s="122" t="s">
        <v>50</v>
      </c>
      <c r="D8532" s="122" t="s">
        <v>1655</v>
      </c>
      <c r="E8532" s="124" t="s">
        <v>1581</v>
      </c>
      <c r="F8532" s="124"/>
      <c r="G8532" s="125" t="s">
        <v>24</v>
      </c>
      <c r="H8532" s="126" t="n">
        <v>0.0024</v>
      </c>
      <c r="I8532" s="127" t="n">
        <f aca="false">L8532</f>
        <v>10.53</v>
      </c>
      <c r="J8532" s="127" t="n">
        <f aca="false">M8532</f>
        <v>0.02</v>
      </c>
      <c r="L8532" s="108" t="n">
        <f aca="false">TRUNC(N8532-N8532*$O$2,2)</f>
        <v>10.53</v>
      </c>
      <c r="M8532" s="108" t="n">
        <f aca="false">TRUNC(O8532-O8532*$O$2,2)</f>
        <v>0.02</v>
      </c>
      <c r="N8532" s="0" t="s">
        <v>1656</v>
      </c>
      <c r="O8532" s="0" t="s">
        <v>1893</v>
      </c>
    </row>
    <row r="8533" customFormat="false" ht="25.5" hidden="false" customHeight="false" outlineLevel="0" collapsed="false">
      <c r="A8533" s="122" t="s">
        <v>1578</v>
      </c>
      <c r="B8533" s="123" t="s">
        <v>1659</v>
      </c>
      <c r="C8533" s="122" t="s">
        <v>50</v>
      </c>
      <c r="D8533" s="122" t="s">
        <v>1660</v>
      </c>
      <c r="E8533" s="124" t="s">
        <v>1581</v>
      </c>
      <c r="F8533" s="124"/>
      <c r="G8533" s="125" t="s">
        <v>1633</v>
      </c>
      <c r="H8533" s="126" t="n">
        <v>0.003</v>
      </c>
      <c r="I8533" s="127" t="n">
        <f aca="false">L8533</f>
        <v>50.57</v>
      </c>
      <c r="J8533" s="127" t="n">
        <f aca="false">M8533</f>
        <v>0.14</v>
      </c>
      <c r="L8533" s="108" t="n">
        <f aca="false">TRUNC(N8533-N8533*$O$2,2)</f>
        <v>50.57</v>
      </c>
      <c r="M8533" s="108" t="n">
        <f aca="false">TRUNC(O8533-O8533*$O$2,2)</f>
        <v>0.14</v>
      </c>
      <c r="N8533" s="0" t="s">
        <v>1661</v>
      </c>
      <c r="O8533" s="0" t="s">
        <v>2262</v>
      </c>
    </row>
    <row r="8534" customFormat="false" ht="12.75" hidden="false" customHeight="false" outlineLevel="0" collapsed="false">
      <c r="A8534" s="122" t="s">
        <v>1578</v>
      </c>
      <c r="B8534" s="123" t="n">
        <v>4729</v>
      </c>
      <c r="C8534" s="122" t="s">
        <v>50</v>
      </c>
      <c r="D8534" s="122" t="s">
        <v>1636</v>
      </c>
      <c r="E8534" s="124" t="s">
        <v>1581</v>
      </c>
      <c r="F8534" s="124"/>
      <c r="G8534" s="125" t="s">
        <v>24</v>
      </c>
      <c r="H8534" s="126" t="n">
        <v>0.0002</v>
      </c>
      <c r="I8534" s="127" t="n">
        <f aca="false">L8534</f>
        <v>24.58</v>
      </c>
      <c r="J8534" s="127" t="n">
        <f aca="false">M8534</f>
        <v>0</v>
      </c>
      <c r="L8534" s="108" t="n">
        <f aca="false">TRUNC(N8534-N8534*$O$2,2)</f>
        <v>24.58</v>
      </c>
      <c r="M8534" s="108" t="n">
        <f aca="false">TRUNC(O8534-O8534*$O$2,2)</f>
        <v>0</v>
      </c>
      <c r="N8534" s="0" t="s">
        <v>1637</v>
      </c>
      <c r="O8534" s="0" t="s">
        <v>1635</v>
      </c>
    </row>
    <row r="8535" customFormat="false" ht="12.75" hidden="false" customHeight="false" outlineLevel="0" collapsed="false">
      <c r="A8535" s="122" t="s">
        <v>1578</v>
      </c>
      <c r="B8535" s="123" t="n">
        <v>11242</v>
      </c>
      <c r="C8535" s="122" t="s">
        <v>50</v>
      </c>
      <c r="D8535" s="122" t="s">
        <v>1829</v>
      </c>
      <c r="E8535" s="124" t="s">
        <v>1581</v>
      </c>
      <c r="F8535" s="124"/>
      <c r="G8535" s="125" t="s">
        <v>24</v>
      </c>
      <c r="H8535" s="126" t="n">
        <v>0.0002</v>
      </c>
      <c r="I8535" s="127" t="n">
        <f aca="false">L8535</f>
        <v>26.53</v>
      </c>
      <c r="J8535" s="127" t="n">
        <f aca="false">M8535</f>
        <v>0</v>
      </c>
      <c r="L8535" s="108" t="n">
        <f aca="false">TRUNC(N8535-N8535*$O$2,2)</f>
        <v>26.53</v>
      </c>
      <c r="M8535" s="108" t="n">
        <f aca="false">TRUNC(O8535-O8535*$O$2,2)</f>
        <v>0</v>
      </c>
      <c r="N8535" s="0" t="s">
        <v>1830</v>
      </c>
      <c r="O8535" s="0" t="s">
        <v>1635</v>
      </c>
    </row>
    <row r="8536" customFormat="false" ht="25.5" hidden="false" customHeight="false" outlineLevel="0" collapsed="false">
      <c r="A8536" s="122" t="s">
        <v>1578</v>
      </c>
      <c r="B8536" s="123" t="s">
        <v>1645</v>
      </c>
      <c r="C8536" s="122" t="s">
        <v>50</v>
      </c>
      <c r="D8536" s="122" t="s">
        <v>1646</v>
      </c>
      <c r="E8536" s="124" t="s">
        <v>1581</v>
      </c>
      <c r="F8536" s="124"/>
      <c r="G8536" s="125" t="s">
        <v>24</v>
      </c>
      <c r="H8536" s="126" t="n">
        <v>0.0004</v>
      </c>
      <c r="I8536" s="127" t="n">
        <f aca="false">L8536</f>
        <v>140.49</v>
      </c>
      <c r="J8536" s="127" t="n">
        <f aca="false">M8536</f>
        <v>0.05</v>
      </c>
      <c r="L8536" s="108" t="n">
        <f aca="false">TRUNC(N8536-N8536*$O$2,2)</f>
        <v>140.49</v>
      </c>
      <c r="M8536" s="108" t="n">
        <f aca="false">TRUNC(O8536-O8536*$O$2,2)</f>
        <v>0.05</v>
      </c>
      <c r="N8536" s="0" t="s">
        <v>1647</v>
      </c>
      <c r="O8536" s="0" t="s">
        <v>1623</v>
      </c>
    </row>
    <row r="8537" customFormat="false" ht="12.75" hidden="false" customHeight="false" outlineLevel="0" collapsed="false">
      <c r="A8537" s="122" t="s">
        <v>1578</v>
      </c>
      <c r="B8537" s="123" t="n">
        <v>10579</v>
      </c>
      <c r="C8537" s="122" t="s">
        <v>50</v>
      </c>
      <c r="D8537" s="122" t="s">
        <v>1818</v>
      </c>
      <c r="E8537" s="124" t="s">
        <v>1581</v>
      </c>
      <c r="F8537" s="124"/>
      <c r="G8537" s="125" t="s">
        <v>24</v>
      </c>
      <c r="H8537" s="126" t="n">
        <v>0.0004</v>
      </c>
      <c r="I8537" s="127" t="n">
        <f aca="false">L8537</f>
        <v>20.98</v>
      </c>
      <c r="J8537" s="127" t="n">
        <f aca="false">M8537</f>
        <v>0</v>
      </c>
      <c r="L8537" s="108" t="n">
        <f aca="false">TRUNC(N8537-N8537*$O$2,2)</f>
        <v>20.98</v>
      </c>
      <c r="M8537" s="108" t="n">
        <f aca="false">TRUNC(O8537-O8537*$O$2,2)</f>
        <v>0</v>
      </c>
      <c r="N8537" s="0" t="s">
        <v>1819</v>
      </c>
      <c r="O8537" s="0" t="s">
        <v>1644</v>
      </c>
    </row>
    <row r="8538" customFormat="false" ht="12.75" hidden="false" customHeight="false" outlineLevel="0" collapsed="false">
      <c r="A8538" s="122" t="s">
        <v>1578</v>
      </c>
      <c r="B8538" s="123" t="n">
        <v>158</v>
      </c>
      <c r="C8538" s="122" t="s">
        <v>50</v>
      </c>
      <c r="D8538" s="122" t="s">
        <v>1676</v>
      </c>
      <c r="E8538" s="124" t="s">
        <v>1581</v>
      </c>
      <c r="F8538" s="124"/>
      <c r="G8538" s="125" t="s">
        <v>24</v>
      </c>
      <c r="H8538" s="126" t="n">
        <v>0.4072</v>
      </c>
      <c r="I8538" s="127" t="n">
        <f aca="false">L8538</f>
        <v>10.92</v>
      </c>
      <c r="J8538" s="127" t="n">
        <f aca="false">M8538</f>
        <v>4.44</v>
      </c>
      <c r="L8538" s="108" t="n">
        <f aca="false">TRUNC(N8538-N8538*$O$2,2)</f>
        <v>10.92</v>
      </c>
      <c r="M8538" s="108" t="n">
        <f aca="false">TRUNC(O8538-O8538*$O$2,2)</f>
        <v>4.44</v>
      </c>
      <c r="N8538" s="0" t="s">
        <v>1677</v>
      </c>
      <c r="O8538" s="0" t="s">
        <v>3730</v>
      </c>
    </row>
    <row r="8539" customFormat="false" ht="12.75" hidden="false" customHeight="false" outlineLevel="0" collapsed="false">
      <c r="A8539" s="122" t="s">
        <v>1578</v>
      </c>
      <c r="B8539" s="123" t="n">
        <v>10362</v>
      </c>
      <c r="C8539" s="122" t="s">
        <v>50</v>
      </c>
      <c r="D8539" s="122" t="s">
        <v>1674</v>
      </c>
      <c r="E8539" s="124" t="s">
        <v>1642</v>
      </c>
      <c r="F8539" s="124"/>
      <c r="G8539" s="125" t="s">
        <v>24</v>
      </c>
      <c r="H8539" s="126" t="n">
        <v>0.018</v>
      </c>
      <c r="I8539" s="127" t="n">
        <f aca="false">L8539</f>
        <v>9.78</v>
      </c>
      <c r="J8539" s="127" t="n">
        <f aca="false">M8539</f>
        <v>0.17</v>
      </c>
      <c r="L8539" s="108" t="n">
        <f aca="false">TRUNC(N8539-N8539*$O$2,2)</f>
        <v>9.78</v>
      </c>
      <c r="M8539" s="108" t="n">
        <f aca="false">TRUNC(O8539-O8539*$O$2,2)</f>
        <v>0.17</v>
      </c>
      <c r="N8539" s="0" t="s">
        <v>1675</v>
      </c>
      <c r="O8539" s="0" t="s">
        <v>1615</v>
      </c>
    </row>
    <row r="8540" customFormat="false" ht="25.5" hidden="false" customHeight="false" outlineLevel="0" collapsed="false">
      <c r="A8540" s="122" t="s">
        <v>1578</v>
      </c>
      <c r="B8540" s="123" t="s">
        <v>1664</v>
      </c>
      <c r="C8540" s="122" t="s">
        <v>50</v>
      </c>
      <c r="D8540" s="122" t="s">
        <v>1665</v>
      </c>
      <c r="E8540" s="124" t="s">
        <v>1581</v>
      </c>
      <c r="F8540" s="124"/>
      <c r="G8540" s="125" t="s">
        <v>24</v>
      </c>
      <c r="H8540" s="126" t="n">
        <v>0.0008</v>
      </c>
      <c r="I8540" s="127" t="n">
        <f aca="false">L8540</f>
        <v>13.69</v>
      </c>
      <c r="J8540" s="127" t="n">
        <f aca="false">M8540</f>
        <v>0</v>
      </c>
      <c r="L8540" s="108" t="n">
        <f aca="false">TRUNC(N8540-N8540*$O$2,2)</f>
        <v>13.69</v>
      </c>
      <c r="M8540" s="108" t="n">
        <f aca="false">TRUNC(O8540-O8540*$O$2,2)</f>
        <v>0</v>
      </c>
      <c r="N8540" s="0" t="s">
        <v>1666</v>
      </c>
      <c r="O8540" s="0" t="s">
        <v>1644</v>
      </c>
    </row>
    <row r="8541" customFormat="false" ht="12.75" hidden="false" customHeight="false" outlineLevel="0" collapsed="false">
      <c r="A8541" s="122" t="s">
        <v>1578</v>
      </c>
      <c r="B8541" s="123" t="n">
        <v>1659</v>
      </c>
      <c r="C8541" s="122" t="s">
        <v>50</v>
      </c>
      <c r="D8541" s="122" t="s">
        <v>4012</v>
      </c>
      <c r="E8541" s="124" t="s">
        <v>1581</v>
      </c>
      <c r="F8541" s="124"/>
      <c r="G8541" s="125" t="s">
        <v>24</v>
      </c>
      <c r="H8541" s="126" t="n">
        <v>2</v>
      </c>
      <c r="I8541" s="127" t="n">
        <f aca="false">L8541</f>
        <v>13.25</v>
      </c>
      <c r="J8541" s="127" t="n">
        <f aca="false">M8541</f>
        <v>26.5</v>
      </c>
      <c r="L8541" s="108" t="n">
        <f aca="false">TRUNC(N8541-N8541*$O$2,2)</f>
        <v>13.25</v>
      </c>
      <c r="M8541" s="108" t="n">
        <f aca="false">TRUNC(O8541-O8541*$O$2,2)</f>
        <v>26.5</v>
      </c>
      <c r="N8541" s="0" t="s">
        <v>4013</v>
      </c>
      <c r="O8541" s="0" t="s">
        <v>4014</v>
      </c>
    </row>
    <row r="8542" customFormat="false" ht="12.75" hidden="false" customHeight="false" outlineLevel="0" collapsed="false">
      <c r="A8542" s="122" t="s">
        <v>1578</v>
      </c>
      <c r="B8542" s="123" t="n">
        <v>10517</v>
      </c>
      <c r="C8542" s="122" t="s">
        <v>50</v>
      </c>
      <c r="D8542" s="122" t="s">
        <v>1669</v>
      </c>
      <c r="E8542" s="124" t="s">
        <v>1642</v>
      </c>
      <c r="F8542" s="124"/>
      <c r="G8542" s="125" t="s">
        <v>1670</v>
      </c>
      <c r="H8542" s="126" t="n">
        <v>0.0016</v>
      </c>
      <c r="I8542" s="127" t="n">
        <f aca="false">L8542</f>
        <v>234.15</v>
      </c>
      <c r="J8542" s="127" t="n">
        <f aca="false">M8542</f>
        <v>0.37</v>
      </c>
      <c r="L8542" s="108" t="n">
        <f aca="false">TRUNC(N8542-N8542*$O$2,2)</f>
        <v>234.15</v>
      </c>
      <c r="M8542" s="108" t="n">
        <f aca="false">TRUNC(O8542-O8542*$O$2,2)</f>
        <v>0.37</v>
      </c>
      <c r="N8542" s="0" t="s">
        <v>1671</v>
      </c>
      <c r="O8542" s="0" t="s">
        <v>1989</v>
      </c>
    </row>
    <row r="8543" customFormat="false" ht="12.75" hidden="false" customHeight="false" outlineLevel="0" collapsed="false">
      <c r="A8543" s="122" t="s">
        <v>1578</v>
      </c>
      <c r="B8543" s="123" t="n">
        <v>1969</v>
      </c>
      <c r="C8543" s="122" t="s">
        <v>50</v>
      </c>
      <c r="D8543" s="122" t="s">
        <v>4016</v>
      </c>
      <c r="E8543" s="124" t="s">
        <v>1581</v>
      </c>
      <c r="F8543" s="124"/>
      <c r="G8543" s="125" t="s">
        <v>24</v>
      </c>
      <c r="H8543" s="126" t="n">
        <v>1</v>
      </c>
      <c r="I8543" s="127" t="n">
        <f aca="false">L8543</f>
        <v>21.81</v>
      </c>
      <c r="J8543" s="127" t="n">
        <f aca="false">M8543</f>
        <v>21.81</v>
      </c>
      <c r="L8543" s="108" t="n">
        <f aca="false">TRUNC(N8543-N8543*$O$2,2)</f>
        <v>21.81</v>
      </c>
      <c r="M8543" s="108" t="n">
        <f aca="false">TRUNC(O8543-O8543*$O$2,2)</f>
        <v>21.81</v>
      </c>
      <c r="N8543" s="0" t="s">
        <v>4017</v>
      </c>
      <c r="O8543" s="0" t="s">
        <v>4017</v>
      </c>
    </row>
    <row r="8544" customFormat="false" ht="25.5" hidden="false" customHeight="false" outlineLevel="0" collapsed="false">
      <c r="A8544" s="122" t="s">
        <v>1578</v>
      </c>
      <c r="B8544" s="123" t="n">
        <v>1902</v>
      </c>
      <c r="C8544" s="122" t="s">
        <v>50</v>
      </c>
      <c r="D8544" s="122" t="s">
        <v>4007</v>
      </c>
      <c r="E8544" s="124" t="s">
        <v>1581</v>
      </c>
      <c r="F8544" s="124"/>
      <c r="G8544" s="125" t="s">
        <v>24</v>
      </c>
      <c r="H8544" s="126" t="n">
        <v>1</v>
      </c>
      <c r="I8544" s="127" t="n">
        <f aca="false">L8544</f>
        <v>495.32</v>
      </c>
      <c r="J8544" s="127" t="n">
        <f aca="false">M8544</f>
        <v>495.32</v>
      </c>
      <c r="L8544" s="108" t="n">
        <f aca="false">TRUNC(N8544-N8544*$O$2,2)</f>
        <v>495.32</v>
      </c>
      <c r="M8544" s="108" t="n">
        <f aca="false">TRUNC(O8544-O8544*$O$2,2)</f>
        <v>495.32</v>
      </c>
      <c r="N8544" s="0" t="s">
        <v>4008</v>
      </c>
      <c r="O8544" s="0" t="s">
        <v>4008</v>
      </c>
    </row>
    <row r="8545" customFormat="false" ht="12.75" hidden="false" customHeight="false" outlineLevel="0" collapsed="false">
      <c r="A8545" s="122" t="s">
        <v>1578</v>
      </c>
      <c r="B8545" s="123" t="n">
        <v>1710</v>
      </c>
      <c r="C8545" s="122" t="s">
        <v>50</v>
      </c>
      <c r="D8545" s="122" t="s">
        <v>4009</v>
      </c>
      <c r="E8545" s="124" t="s">
        <v>1581</v>
      </c>
      <c r="F8545" s="124"/>
      <c r="G8545" s="125" t="s">
        <v>24</v>
      </c>
      <c r="H8545" s="126" t="n">
        <v>2</v>
      </c>
      <c r="I8545" s="127" t="n">
        <f aca="false">L8545</f>
        <v>210.21</v>
      </c>
      <c r="J8545" s="127" t="n">
        <f aca="false">M8545</f>
        <v>420.43</v>
      </c>
      <c r="L8545" s="108" t="n">
        <f aca="false">TRUNC(N8545-N8545*$O$2,2)</f>
        <v>210.21</v>
      </c>
      <c r="M8545" s="108" t="n">
        <f aca="false">TRUNC(O8545-O8545*$O$2,2)</f>
        <v>420.43</v>
      </c>
      <c r="N8545" s="0" t="s">
        <v>4010</v>
      </c>
      <c r="O8545" s="0" t="s">
        <v>4011</v>
      </c>
    </row>
    <row r="8546" customFormat="false" ht="12.75" hidden="false" customHeight="false" outlineLevel="0" collapsed="false">
      <c r="A8546" s="122" t="s">
        <v>1578</v>
      </c>
      <c r="B8546" s="123" t="n">
        <v>1688</v>
      </c>
      <c r="C8546" s="122" t="s">
        <v>50</v>
      </c>
      <c r="D8546" s="122" t="s">
        <v>4006</v>
      </c>
      <c r="E8546" s="124" t="s">
        <v>1581</v>
      </c>
      <c r="F8546" s="124"/>
      <c r="G8546" s="125" t="s">
        <v>24</v>
      </c>
      <c r="H8546" s="126" t="n">
        <v>80</v>
      </c>
      <c r="I8546" s="127" t="n">
        <f aca="false">L8546</f>
        <v>0.63</v>
      </c>
      <c r="J8546" s="127" t="n">
        <f aca="false">M8546</f>
        <v>50.57</v>
      </c>
      <c r="L8546" s="108" t="n">
        <f aca="false">TRUNC(N8546-N8546*$O$2,2)</f>
        <v>0.63</v>
      </c>
      <c r="M8546" s="108" t="n">
        <f aca="false">TRUNC(O8546-O8546*$O$2,2)</f>
        <v>50.57</v>
      </c>
      <c r="N8546" s="0" t="s">
        <v>2579</v>
      </c>
      <c r="O8546" s="0" t="s">
        <v>1661</v>
      </c>
    </row>
    <row r="8547" customFormat="false" ht="12.75" hidden="false" customHeight="false" outlineLevel="0" collapsed="false">
      <c r="A8547" s="122" t="s">
        <v>1578</v>
      </c>
      <c r="B8547" s="123" t="n">
        <v>2378</v>
      </c>
      <c r="C8547" s="122" t="s">
        <v>50</v>
      </c>
      <c r="D8547" s="122" t="s">
        <v>1657</v>
      </c>
      <c r="E8547" s="124" t="s">
        <v>1581</v>
      </c>
      <c r="F8547" s="124"/>
      <c r="G8547" s="125" t="s">
        <v>24</v>
      </c>
      <c r="H8547" s="126" t="n">
        <v>0.319</v>
      </c>
      <c r="I8547" s="127" t="n">
        <f aca="false">L8547</f>
        <v>3.51</v>
      </c>
      <c r="J8547" s="127" t="n">
        <f aca="false">M8547</f>
        <v>1.11</v>
      </c>
      <c r="L8547" s="108" t="n">
        <f aca="false">TRUNC(N8547-N8547*$O$2,2)</f>
        <v>3.51</v>
      </c>
      <c r="M8547" s="108" t="n">
        <f aca="false">TRUNC(O8547-O8547*$O$2,2)</f>
        <v>1.11</v>
      </c>
      <c r="N8547" s="0" t="s">
        <v>1658</v>
      </c>
      <c r="O8547" s="0" t="s">
        <v>3728</v>
      </c>
    </row>
    <row r="8548" customFormat="false" ht="12.75" hidden="false" customHeight="false" outlineLevel="0" collapsed="false">
      <c r="A8548" s="122" t="s">
        <v>1578</v>
      </c>
      <c r="B8548" s="123" t="n">
        <v>10599</v>
      </c>
      <c r="C8548" s="122" t="s">
        <v>50</v>
      </c>
      <c r="D8548" s="122" t="s">
        <v>1648</v>
      </c>
      <c r="E8548" s="124" t="s">
        <v>1581</v>
      </c>
      <c r="F8548" s="124"/>
      <c r="G8548" s="125" t="s">
        <v>24</v>
      </c>
      <c r="H8548" s="126" t="n">
        <v>0.0072</v>
      </c>
      <c r="I8548" s="127" t="n">
        <f aca="false">L8548</f>
        <v>14.04</v>
      </c>
      <c r="J8548" s="127" t="n">
        <f aca="false">M8548</f>
        <v>0.09</v>
      </c>
      <c r="L8548" s="108" t="n">
        <f aca="false">TRUNC(N8548-N8548*$O$2,2)</f>
        <v>14.04</v>
      </c>
      <c r="M8548" s="108" t="n">
        <f aca="false">TRUNC(O8548-O8548*$O$2,2)</f>
        <v>0.09</v>
      </c>
      <c r="N8548" s="0" t="s">
        <v>1649</v>
      </c>
      <c r="O8548" s="0" t="s">
        <v>2284</v>
      </c>
    </row>
    <row r="8549" customFormat="false" ht="12.75" hidden="false" customHeight="false" outlineLevel="0" collapsed="false">
      <c r="A8549" s="122" t="s">
        <v>1578</v>
      </c>
      <c r="B8549" s="123" t="n">
        <v>10492</v>
      </c>
      <c r="C8549" s="122" t="s">
        <v>50</v>
      </c>
      <c r="D8549" s="122" t="s">
        <v>1662</v>
      </c>
      <c r="E8549" s="124" t="s">
        <v>1581</v>
      </c>
      <c r="F8549" s="124"/>
      <c r="G8549" s="125" t="s">
        <v>24</v>
      </c>
      <c r="H8549" s="126" t="n">
        <v>0.018</v>
      </c>
      <c r="I8549" s="127" t="n">
        <f aca="false">L8549</f>
        <v>148.29</v>
      </c>
      <c r="J8549" s="127" t="n">
        <f aca="false">M8549</f>
        <v>2.66</v>
      </c>
      <c r="L8549" s="108" t="n">
        <f aca="false">TRUNC(N8549-N8549*$O$2,2)</f>
        <v>148.29</v>
      </c>
      <c r="M8549" s="108" t="n">
        <f aca="false">TRUNC(O8549-O8549*$O$2,2)</f>
        <v>2.66</v>
      </c>
      <c r="N8549" s="0" t="s">
        <v>1663</v>
      </c>
      <c r="O8549" s="0" t="s">
        <v>3731</v>
      </c>
    </row>
    <row r="8550" customFormat="false" ht="12.75" hidden="false" customHeight="false" outlineLevel="0" collapsed="false">
      <c r="A8550" s="122" t="s">
        <v>1578</v>
      </c>
      <c r="B8550" s="123" t="n">
        <v>11241</v>
      </c>
      <c r="C8550" s="122" t="s">
        <v>50</v>
      </c>
      <c r="D8550" s="122" t="s">
        <v>1836</v>
      </c>
      <c r="E8550" s="124" t="s">
        <v>1581</v>
      </c>
      <c r="F8550" s="124"/>
      <c r="G8550" s="125" t="s">
        <v>24</v>
      </c>
      <c r="H8550" s="126" t="n">
        <v>0.0004</v>
      </c>
      <c r="I8550" s="127" t="n">
        <f aca="false">L8550</f>
        <v>127.22</v>
      </c>
      <c r="J8550" s="127" t="n">
        <f aca="false">M8550</f>
        <v>0.04</v>
      </c>
      <c r="L8550" s="108" t="n">
        <f aca="false">TRUNC(N8550-N8550*$O$2,2)</f>
        <v>127.22</v>
      </c>
      <c r="M8550" s="108" t="n">
        <f aca="false">TRUNC(O8550-O8550*$O$2,2)</f>
        <v>0.04</v>
      </c>
      <c r="N8550" s="0" t="s">
        <v>1837</v>
      </c>
      <c r="O8550" s="0" t="s">
        <v>1775</v>
      </c>
    </row>
    <row r="8551" customFormat="false" ht="12.75" hidden="false" customHeight="false" outlineLevel="0" collapsed="false">
      <c r="A8551" s="115"/>
      <c r="B8551" s="115"/>
      <c r="C8551" s="115"/>
      <c r="D8551" s="115"/>
      <c r="E8551" s="115"/>
      <c r="F8551" s="116"/>
      <c r="G8551" s="115"/>
      <c r="H8551" s="116"/>
      <c r="I8551" s="115"/>
      <c r="J8551" s="116"/>
      <c r="L8551" s="108"/>
      <c r="M8551" s="108" t="n">
        <f aca="false">TRUNC(O8551-O8551*$O$2,2)</f>
        <v>51.16</v>
      </c>
      <c r="N8551" s="0" t="s">
        <v>1574</v>
      </c>
      <c r="O8551" s="0" t="n">
        <v>65.56</v>
      </c>
    </row>
    <row r="8552" customFormat="false" ht="12.75" hidden="false" customHeight="false" outlineLevel="0" collapsed="false">
      <c r="A8552" s="115"/>
      <c r="B8552" s="115"/>
      <c r="C8552" s="115"/>
      <c r="D8552" s="115"/>
      <c r="E8552" s="115"/>
      <c r="F8552" s="116"/>
      <c r="G8552" s="115"/>
      <c r="H8552" s="117" t="s">
        <v>1575</v>
      </c>
      <c r="I8552" s="117"/>
      <c r="J8552" s="118" t="n">
        <f aca="false">M8552</f>
        <v>1389.76</v>
      </c>
      <c r="L8552" s="108" t="n">
        <f aca="false">TRUNC(N8552-N8552*$O$2,2)</f>
        <v>0</v>
      </c>
      <c r="M8552" s="108" t="n">
        <f aca="false">TRUNC(O8552-O8552*$O$2,2)</f>
        <v>1389.76</v>
      </c>
      <c r="N8552" s="0" t="n">
        <v>0</v>
      </c>
      <c r="O8552" s="0" t="n">
        <v>1780.61</v>
      </c>
    </row>
    <row r="8553" customFormat="false" ht="13.5" hidden="false" customHeight="false" outlineLevel="0" collapsed="false">
      <c r="A8553" s="30"/>
      <c r="B8553" s="30"/>
      <c r="C8553" s="30"/>
      <c r="D8553" s="30"/>
      <c r="E8553" s="30"/>
      <c r="F8553" s="30"/>
      <c r="G8553" s="30"/>
      <c r="H8553" s="119"/>
      <c r="I8553" s="30"/>
      <c r="J8553" s="120"/>
      <c r="L8553" s="108"/>
      <c r="M8553" s="108" t="n">
        <f aca="false">TRUNC(O8553-O8553*$O$2,2)</f>
        <v>1389.76</v>
      </c>
      <c r="N8553" s="0" t="s">
        <v>1576</v>
      </c>
      <c r="O8553" s="0" t="n">
        <v>1780.61</v>
      </c>
    </row>
    <row r="8554" customFormat="false" ht="13.5" hidden="false" customHeight="false" outlineLevel="0" collapsed="false">
      <c r="A8554" s="121"/>
      <c r="B8554" s="121"/>
      <c r="C8554" s="121"/>
      <c r="D8554" s="121"/>
      <c r="E8554" s="121"/>
      <c r="F8554" s="121"/>
      <c r="G8554" s="121"/>
      <c r="H8554" s="121"/>
      <c r="I8554" s="121"/>
      <c r="J8554" s="121"/>
      <c r="L8554" s="108" t="n">
        <f aca="false">TRUNC(N8554-N8554*$O$2,2)</f>
        <v>0</v>
      </c>
      <c r="M8554" s="108" t="n">
        <f aca="false">TRUNC(O8554-O8554*$O$2,2)</f>
        <v>0</v>
      </c>
      <c r="N8554" s="0" t="n">
        <v>0</v>
      </c>
      <c r="O8554" s="0" t="n">
        <v>0</v>
      </c>
    </row>
    <row r="8555" customFormat="false" ht="15" hidden="false" customHeight="false" outlineLevel="0" collapsed="false">
      <c r="A8555" s="98" t="s">
        <v>1280</v>
      </c>
      <c r="B8555" s="99" t="s">
        <v>8</v>
      </c>
      <c r="C8555" s="98" t="s">
        <v>9</v>
      </c>
      <c r="D8555" s="98" t="s">
        <v>10</v>
      </c>
      <c r="E8555" s="100" t="s">
        <v>1565</v>
      </c>
      <c r="F8555" s="100"/>
      <c r="G8555" s="101" t="s">
        <v>11</v>
      </c>
      <c r="H8555" s="99" t="s">
        <v>12</v>
      </c>
      <c r="I8555" s="99" t="s">
        <v>13</v>
      </c>
      <c r="J8555" s="99" t="s">
        <v>15</v>
      </c>
      <c r="L8555" s="108"/>
      <c r="M8555" s="108"/>
    </row>
    <row r="8556" customFormat="false" ht="26.45" hidden="false" customHeight="true" outlineLevel="0" collapsed="false">
      <c r="A8556" s="102" t="s">
        <v>1566</v>
      </c>
      <c r="B8556" s="103" t="s">
        <v>1281</v>
      </c>
      <c r="C8556" s="102" t="s">
        <v>50</v>
      </c>
      <c r="D8556" s="102" t="s">
        <v>1282</v>
      </c>
      <c r="E8556" s="104" t="s">
        <v>3766</v>
      </c>
      <c r="F8556" s="104"/>
      <c r="G8556" s="105" t="s">
        <v>24</v>
      </c>
      <c r="H8556" s="106" t="n">
        <v>1</v>
      </c>
      <c r="I8556" s="107" t="n">
        <f aca="false">L8556</f>
        <v>2834.88</v>
      </c>
      <c r="J8556" s="107" t="n">
        <f aca="false">M8556</f>
        <v>2834.88</v>
      </c>
      <c r="L8556" s="108" t="n">
        <f aca="false">TRUNC(N8556-N8556*$O$2,2)</f>
        <v>2834.88</v>
      </c>
      <c r="M8556" s="108" t="n">
        <f aca="false">TRUNC(O8556-O8556*$O$2,2)</f>
        <v>2834.88</v>
      </c>
      <c r="N8556" s="0" t="n">
        <v>3632.14</v>
      </c>
      <c r="O8556" s="0" t="n">
        <v>3632.14</v>
      </c>
    </row>
    <row r="8557" customFormat="false" ht="15" hidden="false" customHeight="false" outlineLevel="0" collapsed="false">
      <c r="A8557" s="98"/>
      <c r="B8557" s="99" t="s">
        <v>8</v>
      </c>
      <c r="C8557" s="98" t="s">
        <v>9</v>
      </c>
      <c r="D8557" s="98" t="s">
        <v>10</v>
      </c>
      <c r="E8557" s="100" t="s">
        <v>1565</v>
      </c>
      <c r="F8557" s="100"/>
      <c r="G8557" s="101" t="s">
        <v>11</v>
      </c>
      <c r="H8557" s="99" t="s">
        <v>12</v>
      </c>
      <c r="I8557" s="99" t="s">
        <v>13</v>
      </c>
      <c r="J8557" s="99" t="s">
        <v>15</v>
      </c>
      <c r="L8557" s="108"/>
      <c r="M8557" s="108"/>
    </row>
    <row r="8558" customFormat="false" ht="13.15" hidden="false" customHeight="true" outlineLevel="0" collapsed="false">
      <c r="A8558" s="122" t="s">
        <v>1578</v>
      </c>
      <c r="B8558" s="123" t="n">
        <v>6698</v>
      </c>
      <c r="C8558" s="122" t="s">
        <v>50</v>
      </c>
      <c r="D8558" s="122" t="s">
        <v>4021</v>
      </c>
      <c r="E8558" s="124" t="s">
        <v>1609</v>
      </c>
      <c r="F8558" s="124"/>
      <c r="G8558" s="125" t="s">
        <v>1610</v>
      </c>
      <c r="H8558" s="126" t="n">
        <v>1</v>
      </c>
      <c r="I8558" s="127" t="n">
        <f aca="false">L8558</f>
        <v>18.84</v>
      </c>
      <c r="J8558" s="127" t="n">
        <f aca="false">M8558</f>
        <v>18.84</v>
      </c>
      <c r="L8558" s="108" t="n">
        <f aca="false">TRUNC(N8558-N8558*$O$2,2)</f>
        <v>18.84</v>
      </c>
      <c r="M8558" s="108" t="n">
        <f aca="false">TRUNC(O8558-O8558*$O$2,2)</f>
        <v>18.84</v>
      </c>
      <c r="N8558" s="0" t="s">
        <v>4022</v>
      </c>
      <c r="O8558" s="0" t="s">
        <v>4022</v>
      </c>
    </row>
    <row r="8559" customFormat="false" ht="25.5" hidden="false" customHeight="false" outlineLevel="0" collapsed="false">
      <c r="A8559" s="122" t="s">
        <v>1578</v>
      </c>
      <c r="B8559" s="123" t="n">
        <v>13510</v>
      </c>
      <c r="C8559" s="122" t="s">
        <v>50</v>
      </c>
      <c r="D8559" s="122" t="s">
        <v>4023</v>
      </c>
      <c r="E8559" s="124" t="s">
        <v>1581</v>
      </c>
      <c r="F8559" s="124"/>
      <c r="G8559" s="125" t="s">
        <v>24</v>
      </c>
      <c r="H8559" s="126" t="n">
        <v>1</v>
      </c>
      <c r="I8559" s="127" t="n">
        <f aca="false">L8559</f>
        <v>2816.04</v>
      </c>
      <c r="J8559" s="127" t="n">
        <f aca="false">M8559</f>
        <v>2816.04</v>
      </c>
      <c r="L8559" s="108" t="n">
        <f aca="false">TRUNC(N8559-N8559*$O$2,2)</f>
        <v>2816.04</v>
      </c>
      <c r="M8559" s="108" t="n">
        <f aca="false">TRUNC(O8559-O8559*$O$2,2)</f>
        <v>2816.04</v>
      </c>
      <c r="N8559" s="0" t="s">
        <v>4024</v>
      </c>
      <c r="O8559" s="0" t="s">
        <v>4024</v>
      </c>
    </row>
    <row r="8560" customFormat="false" ht="13.9" hidden="false" customHeight="true" outlineLevel="0" collapsed="false">
      <c r="A8560" s="134" t="s">
        <v>1630</v>
      </c>
      <c r="B8560" s="134"/>
      <c r="C8560" s="134"/>
      <c r="D8560" s="134"/>
      <c r="E8560" s="134"/>
      <c r="F8560" s="134"/>
      <c r="G8560" s="134"/>
      <c r="H8560" s="134"/>
      <c r="I8560" s="134"/>
      <c r="J8560" s="134"/>
      <c r="L8560" s="108" t="n">
        <f aca="false">TRUNC(N8560-N8560*$O$2,2)</f>
        <v>0</v>
      </c>
      <c r="M8560" s="108" t="n">
        <f aca="false">TRUNC(O8560-O8560*$O$2,2)</f>
        <v>0</v>
      </c>
      <c r="N8560" s="0" t="n">
        <v>0</v>
      </c>
      <c r="O8560" s="0" t="n">
        <v>0</v>
      </c>
    </row>
    <row r="8561" customFormat="false" ht="15" hidden="false" customHeight="false" outlineLevel="0" collapsed="false">
      <c r="A8561" s="98"/>
      <c r="B8561" s="99" t="s">
        <v>8</v>
      </c>
      <c r="C8561" s="98" t="s">
        <v>9</v>
      </c>
      <c r="D8561" s="98" t="s">
        <v>10</v>
      </c>
      <c r="E8561" s="100" t="s">
        <v>1565</v>
      </c>
      <c r="F8561" s="100"/>
      <c r="G8561" s="101" t="s">
        <v>11</v>
      </c>
      <c r="H8561" s="99" t="s">
        <v>12</v>
      </c>
      <c r="I8561" s="99" t="s">
        <v>13</v>
      </c>
      <c r="J8561" s="99" t="s">
        <v>15</v>
      </c>
      <c r="L8561" s="108"/>
      <c r="M8561" s="108"/>
    </row>
    <row r="8562" customFormat="false" ht="25.5" hidden="false" customHeight="false" outlineLevel="0" collapsed="false">
      <c r="A8562" s="122" t="s">
        <v>1578</v>
      </c>
      <c r="B8562" s="123" t="n">
        <v>13510</v>
      </c>
      <c r="C8562" s="122" t="s">
        <v>50</v>
      </c>
      <c r="D8562" s="122" t="s">
        <v>4023</v>
      </c>
      <c r="E8562" s="124" t="s">
        <v>1581</v>
      </c>
      <c r="F8562" s="124"/>
      <c r="G8562" s="125" t="s">
        <v>24</v>
      </c>
      <c r="H8562" s="126" t="n">
        <v>1</v>
      </c>
      <c r="I8562" s="127" t="n">
        <f aca="false">L8562</f>
        <v>2816.04</v>
      </c>
      <c r="J8562" s="127" t="n">
        <f aca="false">M8562</f>
        <v>2816.04</v>
      </c>
      <c r="L8562" s="108" t="n">
        <f aca="false">TRUNC(N8562-N8562*$O$2,2)</f>
        <v>2816.04</v>
      </c>
      <c r="M8562" s="108" t="n">
        <f aca="false">TRUNC(O8562-O8562*$O$2,2)</f>
        <v>2816.04</v>
      </c>
      <c r="N8562" s="0" t="s">
        <v>4024</v>
      </c>
      <c r="O8562" s="0" t="s">
        <v>4024</v>
      </c>
    </row>
    <row r="8563" customFormat="false" ht="13.15" hidden="false" customHeight="true" outlineLevel="0" collapsed="false">
      <c r="A8563" s="122" t="s">
        <v>1578</v>
      </c>
      <c r="B8563" s="123" t="n">
        <v>6698</v>
      </c>
      <c r="C8563" s="122" t="s">
        <v>50</v>
      </c>
      <c r="D8563" s="122" t="s">
        <v>4021</v>
      </c>
      <c r="E8563" s="124" t="s">
        <v>1609</v>
      </c>
      <c r="F8563" s="124"/>
      <c r="G8563" s="125" t="s">
        <v>1610</v>
      </c>
      <c r="H8563" s="126" t="n">
        <v>1</v>
      </c>
      <c r="I8563" s="127" t="n">
        <f aca="false">L8563</f>
        <v>18.84</v>
      </c>
      <c r="J8563" s="127" t="n">
        <f aca="false">M8563</f>
        <v>18.84</v>
      </c>
      <c r="L8563" s="108" t="n">
        <f aca="false">TRUNC(N8563-N8563*$O$2,2)</f>
        <v>18.84</v>
      </c>
      <c r="M8563" s="108" t="n">
        <f aca="false">TRUNC(O8563-O8563*$O$2,2)</f>
        <v>18.84</v>
      </c>
      <c r="N8563" s="0" t="s">
        <v>4022</v>
      </c>
      <c r="O8563" s="0" t="s">
        <v>4022</v>
      </c>
    </row>
    <row r="8564" customFormat="false" ht="12.75" hidden="false" customHeight="false" outlineLevel="0" collapsed="false">
      <c r="A8564" s="115"/>
      <c r="B8564" s="115"/>
      <c r="C8564" s="115"/>
      <c r="D8564" s="115"/>
      <c r="E8564" s="115"/>
      <c r="F8564" s="116"/>
      <c r="G8564" s="115"/>
      <c r="H8564" s="116"/>
      <c r="I8564" s="115"/>
      <c r="J8564" s="116"/>
      <c r="L8564" s="108"/>
      <c r="M8564" s="108" t="n">
        <f aca="false">TRUNC(O8564-O8564*$O$2,2)</f>
        <v>18.84</v>
      </c>
      <c r="N8564" s="0" t="s">
        <v>1574</v>
      </c>
      <c r="O8564" s="0" t="n">
        <v>24.14</v>
      </c>
    </row>
    <row r="8565" customFormat="false" ht="12.75" hidden="false" customHeight="false" outlineLevel="0" collapsed="false">
      <c r="A8565" s="115"/>
      <c r="B8565" s="115"/>
      <c r="C8565" s="115"/>
      <c r="D8565" s="115"/>
      <c r="E8565" s="115"/>
      <c r="F8565" s="116"/>
      <c r="G8565" s="115"/>
      <c r="H8565" s="117" t="s">
        <v>1575</v>
      </c>
      <c r="I8565" s="117"/>
      <c r="J8565" s="118" t="n">
        <f aca="false">M8565</f>
        <v>3471.88</v>
      </c>
      <c r="L8565" s="108" t="n">
        <f aca="false">TRUNC(N8565-N8565*$O$2,2)</f>
        <v>0</v>
      </c>
      <c r="M8565" s="108" t="n">
        <f aca="false">TRUNC(O8565-O8565*$O$2,2)</f>
        <v>3471.88</v>
      </c>
      <c r="N8565" s="0" t="n">
        <v>0</v>
      </c>
      <c r="O8565" s="0" t="n">
        <v>4448.28</v>
      </c>
    </row>
    <row r="8566" customFormat="false" ht="13.5" hidden="false" customHeight="false" outlineLevel="0" collapsed="false">
      <c r="A8566" s="30"/>
      <c r="B8566" s="30"/>
      <c r="C8566" s="30"/>
      <c r="D8566" s="30"/>
      <c r="E8566" s="30"/>
      <c r="F8566" s="30"/>
      <c r="G8566" s="30"/>
      <c r="H8566" s="119"/>
      <c r="I8566" s="30"/>
      <c r="J8566" s="120"/>
      <c r="L8566" s="108"/>
      <c r="M8566" s="108" t="n">
        <f aca="false">TRUNC(O8566-O8566*$O$2,2)</f>
        <v>3471.88</v>
      </c>
      <c r="N8566" s="0" t="s">
        <v>1576</v>
      </c>
      <c r="O8566" s="0" t="n">
        <v>4448.28</v>
      </c>
    </row>
    <row r="8567" customFormat="false" ht="13.5" hidden="false" customHeight="false" outlineLevel="0" collapsed="false">
      <c r="A8567" s="121"/>
      <c r="B8567" s="121"/>
      <c r="C8567" s="121"/>
      <c r="D8567" s="121"/>
      <c r="E8567" s="121"/>
      <c r="F8567" s="121"/>
      <c r="G8567" s="121"/>
      <c r="H8567" s="121"/>
      <c r="I8567" s="121"/>
      <c r="J8567" s="121"/>
      <c r="L8567" s="108" t="n">
        <f aca="false">TRUNC(N8567-N8567*$O$2,2)</f>
        <v>0</v>
      </c>
      <c r="M8567" s="108" t="n">
        <f aca="false">TRUNC(O8567-O8567*$O$2,2)</f>
        <v>0</v>
      </c>
      <c r="N8567" s="0" t="n">
        <v>0</v>
      </c>
      <c r="O8567" s="0" t="n">
        <v>0</v>
      </c>
    </row>
    <row r="8568" customFormat="false" ht="15" hidden="false" customHeight="false" outlineLevel="0" collapsed="false">
      <c r="A8568" s="98" t="s">
        <v>1283</v>
      </c>
      <c r="B8568" s="99" t="s">
        <v>8</v>
      </c>
      <c r="C8568" s="98" t="s">
        <v>9</v>
      </c>
      <c r="D8568" s="98" t="s">
        <v>10</v>
      </c>
      <c r="E8568" s="100" t="s">
        <v>1565</v>
      </c>
      <c r="F8568" s="100"/>
      <c r="G8568" s="101" t="s">
        <v>11</v>
      </c>
      <c r="H8568" s="99" t="s">
        <v>12</v>
      </c>
      <c r="I8568" s="99" t="s">
        <v>13</v>
      </c>
      <c r="J8568" s="99" t="s">
        <v>15</v>
      </c>
      <c r="L8568" s="108"/>
      <c r="M8568" s="108"/>
    </row>
    <row r="8569" customFormat="false" ht="26.45" hidden="false" customHeight="true" outlineLevel="0" collapsed="false">
      <c r="A8569" s="102" t="s">
        <v>1566</v>
      </c>
      <c r="B8569" s="103" t="s">
        <v>1284</v>
      </c>
      <c r="C8569" s="102" t="s">
        <v>50</v>
      </c>
      <c r="D8569" s="102" t="s">
        <v>1285</v>
      </c>
      <c r="E8569" s="104" t="s">
        <v>3766</v>
      </c>
      <c r="F8569" s="104"/>
      <c r="G8569" s="105" t="s">
        <v>24</v>
      </c>
      <c r="H8569" s="106" t="n">
        <v>1</v>
      </c>
      <c r="I8569" s="107" t="n">
        <f aca="false">L8569</f>
        <v>1007.34</v>
      </c>
      <c r="J8569" s="107" t="n">
        <f aca="false">M8569</f>
        <v>1007.34</v>
      </c>
      <c r="L8569" s="108" t="n">
        <f aca="false">TRUNC(N8569-N8569*$O$2,2)</f>
        <v>1007.34</v>
      </c>
      <c r="M8569" s="108" t="n">
        <f aca="false">TRUNC(O8569-O8569*$O$2,2)</f>
        <v>1007.34</v>
      </c>
      <c r="N8569" s="0" t="n">
        <v>1290.64</v>
      </c>
      <c r="O8569" s="0" t="n">
        <v>1290.64</v>
      </c>
    </row>
    <row r="8570" customFormat="false" ht="15" hidden="false" customHeight="false" outlineLevel="0" collapsed="false">
      <c r="A8570" s="98"/>
      <c r="B8570" s="99" t="s">
        <v>8</v>
      </c>
      <c r="C8570" s="98" t="s">
        <v>9</v>
      </c>
      <c r="D8570" s="98" t="s">
        <v>10</v>
      </c>
      <c r="E8570" s="100" t="s">
        <v>1565</v>
      </c>
      <c r="F8570" s="100"/>
      <c r="G8570" s="101" t="s">
        <v>11</v>
      </c>
      <c r="H8570" s="99" t="s">
        <v>12</v>
      </c>
      <c r="I8570" s="99" t="s">
        <v>13</v>
      </c>
      <c r="J8570" s="99" t="s">
        <v>15</v>
      </c>
      <c r="L8570" s="108"/>
      <c r="M8570" s="108"/>
    </row>
    <row r="8571" customFormat="false" ht="12.75" hidden="false" customHeight="false" outlineLevel="0" collapsed="false">
      <c r="A8571" s="122" t="s">
        <v>1578</v>
      </c>
      <c r="B8571" s="123" t="n">
        <v>11481</v>
      </c>
      <c r="C8571" s="122" t="s">
        <v>50</v>
      </c>
      <c r="D8571" s="122" t="s">
        <v>4025</v>
      </c>
      <c r="E8571" s="124" t="s">
        <v>1581</v>
      </c>
      <c r="F8571" s="124"/>
      <c r="G8571" s="125" t="s">
        <v>24</v>
      </c>
      <c r="H8571" s="126" t="n">
        <v>1</v>
      </c>
      <c r="I8571" s="127" t="n">
        <f aca="false">L8571</f>
        <v>989.56</v>
      </c>
      <c r="J8571" s="127" t="n">
        <f aca="false">M8571</f>
        <v>989.56</v>
      </c>
      <c r="L8571" s="108" t="n">
        <f aca="false">TRUNC(N8571-N8571*$O$2,2)</f>
        <v>989.56</v>
      </c>
      <c r="M8571" s="108" t="n">
        <f aca="false">TRUNC(O8571-O8571*$O$2,2)</f>
        <v>989.56</v>
      </c>
      <c r="N8571" s="0" t="s">
        <v>4026</v>
      </c>
      <c r="O8571" s="0" t="s">
        <v>4026</v>
      </c>
    </row>
    <row r="8572" customFormat="false" ht="25.5" hidden="false" customHeight="false" outlineLevel="0" collapsed="false">
      <c r="A8572" s="109" t="s">
        <v>1566</v>
      </c>
      <c r="B8572" s="110" t="n">
        <v>10592</v>
      </c>
      <c r="C8572" s="109" t="s">
        <v>50</v>
      </c>
      <c r="D8572" s="109" t="s">
        <v>4020</v>
      </c>
      <c r="E8572" s="111" t="s">
        <v>1621</v>
      </c>
      <c r="F8572" s="111"/>
      <c r="G8572" s="112" t="s">
        <v>1610</v>
      </c>
      <c r="H8572" s="113" t="n">
        <v>1</v>
      </c>
      <c r="I8572" s="114" t="n">
        <f aca="false">L8572</f>
        <v>2.84</v>
      </c>
      <c r="J8572" s="114" t="n">
        <f aca="false">M8572</f>
        <v>2.84</v>
      </c>
      <c r="L8572" s="108" t="n">
        <f aca="false">TRUNC(N8572-N8572*$O$2,2)</f>
        <v>2.84</v>
      </c>
      <c r="M8572" s="108" t="n">
        <f aca="false">TRUNC(O8572-O8572*$O$2,2)</f>
        <v>2.84</v>
      </c>
      <c r="N8572" s="0" t="s">
        <v>1735</v>
      </c>
      <c r="O8572" s="0" t="s">
        <v>1735</v>
      </c>
    </row>
    <row r="8573" customFormat="false" ht="13.15" hidden="false" customHeight="true" outlineLevel="0" collapsed="false">
      <c r="A8573" s="122" t="s">
        <v>1578</v>
      </c>
      <c r="B8573" s="123" t="n">
        <v>49</v>
      </c>
      <c r="C8573" s="122" t="s">
        <v>50</v>
      </c>
      <c r="D8573" s="122" t="s">
        <v>4015</v>
      </c>
      <c r="E8573" s="124" t="s">
        <v>1609</v>
      </c>
      <c r="F8573" s="124"/>
      <c r="G8573" s="125" t="s">
        <v>1610</v>
      </c>
      <c r="H8573" s="126" t="n">
        <v>1</v>
      </c>
      <c r="I8573" s="127" t="n">
        <f aca="false">L8573</f>
        <v>14.93</v>
      </c>
      <c r="J8573" s="127" t="n">
        <f aca="false">M8573</f>
        <v>14.93</v>
      </c>
      <c r="L8573" s="108" t="n">
        <f aca="false">TRUNC(N8573-N8573*$O$2,2)</f>
        <v>14.93</v>
      </c>
      <c r="M8573" s="108" t="n">
        <f aca="false">TRUNC(O8573-O8573*$O$2,2)</f>
        <v>14.93</v>
      </c>
      <c r="N8573" s="0" t="s">
        <v>1746</v>
      </c>
      <c r="O8573" s="0" t="s">
        <v>1746</v>
      </c>
    </row>
    <row r="8574" customFormat="false" ht="13.9" hidden="false" customHeight="true" outlineLevel="0" collapsed="false">
      <c r="A8574" s="134" t="s">
        <v>1630</v>
      </c>
      <c r="B8574" s="134"/>
      <c r="C8574" s="134"/>
      <c r="D8574" s="134"/>
      <c r="E8574" s="134"/>
      <c r="F8574" s="134"/>
      <c r="G8574" s="134"/>
      <c r="H8574" s="134"/>
      <c r="I8574" s="134"/>
      <c r="J8574" s="134"/>
      <c r="L8574" s="108" t="n">
        <f aca="false">TRUNC(N8574-N8574*$O$2,2)</f>
        <v>0</v>
      </c>
      <c r="M8574" s="108" t="n">
        <f aca="false">TRUNC(O8574-O8574*$O$2,2)</f>
        <v>0</v>
      </c>
      <c r="N8574" s="0" t="n">
        <v>0</v>
      </c>
      <c r="O8574" s="0" t="n">
        <v>0</v>
      </c>
    </row>
    <row r="8575" customFormat="false" ht="15" hidden="false" customHeight="false" outlineLevel="0" collapsed="false">
      <c r="A8575" s="98"/>
      <c r="B8575" s="99" t="s">
        <v>8</v>
      </c>
      <c r="C8575" s="98" t="s">
        <v>9</v>
      </c>
      <c r="D8575" s="98" t="s">
        <v>10</v>
      </c>
      <c r="E8575" s="100" t="s">
        <v>1565</v>
      </c>
      <c r="F8575" s="100"/>
      <c r="G8575" s="101" t="s">
        <v>11</v>
      </c>
      <c r="H8575" s="99" t="s">
        <v>12</v>
      </c>
      <c r="I8575" s="99" t="s">
        <v>13</v>
      </c>
      <c r="J8575" s="99" t="s">
        <v>15</v>
      </c>
      <c r="L8575" s="108"/>
      <c r="M8575" s="108"/>
    </row>
    <row r="8576" customFormat="false" ht="12.75" hidden="false" customHeight="false" outlineLevel="0" collapsed="false">
      <c r="A8576" s="122" t="s">
        <v>1578</v>
      </c>
      <c r="B8576" s="123" t="n">
        <v>1651</v>
      </c>
      <c r="C8576" s="122" t="s">
        <v>50</v>
      </c>
      <c r="D8576" s="122" t="s">
        <v>1638</v>
      </c>
      <c r="E8576" s="124" t="s">
        <v>1581</v>
      </c>
      <c r="F8576" s="124"/>
      <c r="G8576" s="125" t="s">
        <v>1639</v>
      </c>
      <c r="H8576" s="126" t="n">
        <v>0.0008</v>
      </c>
      <c r="I8576" s="127" t="n">
        <f aca="false">L8576</f>
        <v>4.95</v>
      </c>
      <c r="J8576" s="127" t="n">
        <f aca="false">M8576</f>
        <v>0</v>
      </c>
      <c r="L8576" s="108" t="n">
        <f aca="false">TRUNC(N8576-N8576*$O$2,2)</f>
        <v>4.95</v>
      </c>
      <c r="M8576" s="108" t="n">
        <f aca="false">TRUNC(O8576-O8576*$O$2,2)</f>
        <v>0</v>
      </c>
      <c r="N8576" s="0" t="s">
        <v>1640</v>
      </c>
      <c r="O8576" s="0" t="s">
        <v>1635</v>
      </c>
    </row>
    <row r="8577" customFormat="false" ht="13.15" hidden="false" customHeight="true" outlineLevel="0" collapsed="false">
      <c r="A8577" s="122" t="s">
        <v>1578</v>
      </c>
      <c r="B8577" s="123" t="n">
        <v>49</v>
      </c>
      <c r="C8577" s="122" t="s">
        <v>50</v>
      </c>
      <c r="D8577" s="122" t="s">
        <v>4015</v>
      </c>
      <c r="E8577" s="124" t="s">
        <v>1609</v>
      </c>
      <c r="F8577" s="124"/>
      <c r="G8577" s="125" t="s">
        <v>1610</v>
      </c>
      <c r="H8577" s="126" t="n">
        <v>1</v>
      </c>
      <c r="I8577" s="127" t="n">
        <f aca="false">L8577</f>
        <v>14.93</v>
      </c>
      <c r="J8577" s="127" t="n">
        <f aca="false">M8577</f>
        <v>14.93</v>
      </c>
      <c r="L8577" s="108" t="n">
        <f aca="false">TRUNC(N8577-N8577*$O$2,2)</f>
        <v>14.93</v>
      </c>
      <c r="M8577" s="108" t="n">
        <f aca="false">TRUNC(O8577-O8577*$O$2,2)</f>
        <v>14.93</v>
      </c>
      <c r="N8577" s="0" t="s">
        <v>1746</v>
      </c>
      <c r="O8577" s="0" t="s">
        <v>1746</v>
      </c>
    </row>
    <row r="8578" customFormat="false" ht="12.75" hidden="false" customHeight="false" outlineLevel="0" collapsed="false">
      <c r="A8578" s="122" t="s">
        <v>1578</v>
      </c>
      <c r="B8578" s="123" t="n">
        <v>11481</v>
      </c>
      <c r="C8578" s="122" t="s">
        <v>50</v>
      </c>
      <c r="D8578" s="122" t="s">
        <v>4025</v>
      </c>
      <c r="E8578" s="124" t="s">
        <v>1581</v>
      </c>
      <c r="F8578" s="124"/>
      <c r="G8578" s="125" t="s">
        <v>24</v>
      </c>
      <c r="H8578" s="126" t="n">
        <v>1</v>
      </c>
      <c r="I8578" s="127" t="n">
        <f aca="false">L8578</f>
        <v>989.56</v>
      </c>
      <c r="J8578" s="127" t="n">
        <f aca="false">M8578</f>
        <v>989.56</v>
      </c>
      <c r="L8578" s="108" t="n">
        <f aca="false">TRUNC(N8578-N8578*$O$2,2)</f>
        <v>989.56</v>
      </c>
      <c r="M8578" s="108" t="n">
        <f aca="false">TRUNC(O8578-O8578*$O$2,2)</f>
        <v>989.56</v>
      </c>
      <c r="N8578" s="0" t="s">
        <v>4026</v>
      </c>
      <c r="O8578" s="0" t="s">
        <v>4026</v>
      </c>
    </row>
    <row r="8579" customFormat="false" ht="12.75" hidden="false" customHeight="false" outlineLevel="0" collapsed="false">
      <c r="A8579" s="122" t="s">
        <v>1578</v>
      </c>
      <c r="B8579" s="123" t="n">
        <v>10362</v>
      </c>
      <c r="C8579" s="122" t="s">
        <v>50</v>
      </c>
      <c r="D8579" s="122" t="s">
        <v>1674</v>
      </c>
      <c r="E8579" s="124" t="s">
        <v>1642</v>
      </c>
      <c r="F8579" s="124"/>
      <c r="G8579" s="125" t="s">
        <v>24</v>
      </c>
      <c r="H8579" s="126" t="n">
        <v>0.0045</v>
      </c>
      <c r="I8579" s="127" t="n">
        <f aca="false">L8579</f>
        <v>9.78</v>
      </c>
      <c r="J8579" s="127" t="n">
        <f aca="false">M8579</f>
        <v>0.03</v>
      </c>
      <c r="L8579" s="108" t="n">
        <f aca="false">TRUNC(N8579-N8579*$O$2,2)</f>
        <v>9.78</v>
      </c>
      <c r="M8579" s="108" t="n">
        <f aca="false">TRUNC(O8579-O8579*$O$2,2)</f>
        <v>0.03</v>
      </c>
      <c r="N8579" s="0" t="s">
        <v>1675</v>
      </c>
      <c r="O8579" s="0" t="s">
        <v>1612</v>
      </c>
    </row>
    <row r="8580" customFormat="false" ht="25.5" hidden="false" customHeight="false" outlineLevel="0" collapsed="false">
      <c r="A8580" s="122" t="s">
        <v>1578</v>
      </c>
      <c r="B8580" s="123" t="s">
        <v>1664</v>
      </c>
      <c r="C8580" s="122" t="s">
        <v>50</v>
      </c>
      <c r="D8580" s="122" t="s">
        <v>1665</v>
      </c>
      <c r="E8580" s="124" t="s">
        <v>1581</v>
      </c>
      <c r="F8580" s="124"/>
      <c r="G8580" s="125" t="s">
        <v>24</v>
      </c>
      <c r="H8580" s="126" t="n">
        <v>0.0002</v>
      </c>
      <c r="I8580" s="127" t="n">
        <f aca="false">L8580</f>
        <v>13.69</v>
      </c>
      <c r="J8580" s="127" t="n">
        <f aca="false">M8580</f>
        <v>0</v>
      </c>
      <c r="L8580" s="108" t="n">
        <f aca="false">TRUNC(N8580-N8580*$O$2,2)</f>
        <v>13.69</v>
      </c>
      <c r="M8580" s="108" t="n">
        <f aca="false">TRUNC(O8580-O8580*$O$2,2)</f>
        <v>0</v>
      </c>
      <c r="N8580" s="0" t="s">
        <v>1666</v>
      </c>
      <c r="O8580" s="0" t="s">
        <v>1635</v>
      </c>
    </row>
    <row r="8581" customFormat="false" ht="25.5" hidden="false" customHeight="false" outlineLevel="0" collapsed="false">
      <c r="A8581" s="122" t="s">
        <v>1578</v>
      </c>
      <c r="B8581" s="123" t="n">
        <v>10761</v>
      </c>
      <c r="C8581" s="122" t="s">
        <v>50</v>
      </c>
      <c r="D8581" s="122" t="s">
        <v>1641</v>
      </c>
      <c r="E8581" s="124" t="s">
        <v>1642</v>
      </c>
      <c r="F8581" s="124"/>
      <c r="G8581" s="125" t="s">
        <v>24</v>
      </c>
      <c r="H8581" s="126" t="n">
        <v>0.1018</v>
      </c>
      <c r="I8581" s="127" t="n">
        <f aca="false">L8581</f>
        <v>3.9</v>
      </c>
      <c r="J8581" s="127" t="n">
        <f aca="false">M8581</f>
        <v>0.39</v>
      </c>
      <c r="L8581" s="108" t="n">
        <f aca="false">TRUNC(N8581-N8581*$O$2,2)</f>
        <v>3.9</v>
      </c>
      <c r="M8581" s="108" t="n">
        <f aca="false">TRUNC(O8581-O8581*$O$2,2)</f>
        <v>0.39</v>
      </c>
      <c r="N8581" s="0" t="s">
        <v>1643</v>
      </c>
      <c r="O8581" s="0" t="s">
        <v>2132</v>
      </c>
    </row>
    <row r="8582" customFormat="false" ht="12.75" hidden="false" customHeight="false" outlineLevel="0" collapsed="false">
      <c r="A8582" s="122" t="s">
        <v>1578</v>
      </c>
      <c r="B8582" s="123" t="n">
        <v>10579</v>
      </c>
      <c r="C8582" s="122" t="s">
        <v>50</v>
      </c>
      <c r="D8582" s="122" t="s">
        <v>1818</v>
      </c>
      <c r="E8582" s="124" t="s">
        <v>1581</v>
      </c>
      <c r="F8582" s="124"/>
      <c r="G8582" s="125" t="s">
        <v>24</v>
      </c>
      <c r="H8582" s="126" t="n">
        <v>0.0002</v>
      </c>
      <c r="I8582" s="127" t="n">
        <f aca="false">L8582</f>
        <v>20.98</v>
      </c>
      <c r="J8582" s="127" t="n">
        <f aca="false">M8582</f>
        <v>0</v>
      </c>
      <c r="L8582" s="108" t="n">
        <f aca="false">TRUNC(N8582-N8582*$O$2,2)</f>
        <v>20.98</v>
      </c>
      <c r="M8582" s="108" t="n">
        <f aca="false">TRUNC(O8582-O8582*$O$2,2)</f>
        <v>0</v>
      </c>
      <c r="N8582" s="0" t="s">
        <v>1819</v>
      </c>
      <c r="O8582" s="0" t="s">
        <v>1635</v>
      </c>
    </row>
    <row r="8583" customFormat="false" ht="25.5" hidden="false" customHeight="false" outlineLevel="0" collapsed="false">
      <c r="A8583" s="122" t="s">
        <v>1578</v>
      </c>
      <c r="B8583" s="123" t="s">
        <v>1659</v>
      </c>
      <c r="C8583" s="122" t="s">
        <v>50</v>
      </c>
      <c r="D8583" s="122" t="s">
        <v>1660</v>
      </c>
      <c r="E8583" s="124" t="s">
        <v>1581</v>
      </c>
      <c r="F8583" s="124"/>
      <c r="G8583" s="125" t="s">
        <v>1633</v>
      </c>
      <c r="H8583" s="126" t="n">
        <v>0.0007</v>
      </c>
      <c r="I8583" s="127" t="n">
        <f aca="false">L8583</f>
        <v>50.57</v>
      </c>
      <c r="J8583" s="127" t="n">
        <f aca="false">M8583</f>
        <v>0.03</v>
      </c>
      <c r="L8583" s="108" t="n">
        <f aca="false">TRUNC(N8583-N8583*$O$2,2)</f>
        <v>50.57</v>
      </c>
      <c r="M8583" s="108" t="n">
        <f aca="false">TRUNC(O8583-O8583*$O$2,2)</f>
        <v>0.03</v>
      </c>
      <c r="N8583" s="0" t="s">
        <v>1661</v>
      </c>
      <c r="O8583" s="0" t="s">
        <v>1788</v>
      </c>
    </row>
    <row r="8584" customFormat="false" ht="12.75" hidden="false" customHeight="false" outlineLevel="0" collapsed="false">
      <c r="A8584" s="122" t="s">
        <v>1578</v>
      </c>
      <c r="B8584" s="123" t="n">
        <v>2378</v>
      </c>
      <c r="C8584" s="122" t="s">
        <v>50</v>
      </c>
      <c r="D8584" s="122" t="s">
        <v>1657</v>
      </c>
      <c r="E8584" s="124" t="s">
        <v>1581</v>
      </c>
      <c r="F8584" s="124"/>
      <c r="G8584" s="125" t="s">
        <v>24</v>
      </c>
      <c r="H8584" s="126" t="n">
        <v>0.0654</v>
      </c>
      <c r="I8584" s="127" t="n">
        <f aca="false">L8584</f>
        <v>3.51</v>
      </c>
      <c r="J8584" s="127" t="n">
        <f aca="false">M8584</f>
        <v>0.22</v>
      </c>
      <c r="L8584" s="108" t="n">
        <f aca="false">TRUNC(N8584-N8584*$O$2,2)</f>
        <v>3.51</v>
      </c>
      <c r="M8584" s="108" t="n">
        <f aca="false">TRUNC(O8584-O8584*$O$2,2)</f>
        <v>0.22</v>
      </c>
      <c r="N8584" s="0" t="s">
        <v>1658</v>
      </c>
      <c r="O8584" s="0" t="s">
        <v>2108</v>
      </c>
    </row>
    <row r="8585" customFormat="false" ht="12.75" hidden="false" customHeight="false" outlineLevel="0" collapsed="false">
      <c r="A8585" s="122" t="s">
        <v>1578</v>
      </c>
      <c r="B8585" s="123" t="n">
        <v>11240</v>
      </c>
      <c r="C8585" s="122" t="s">
        <v>50</v>
      </c>
      <c r="D8585" s="122" t="s">
        <v>1782</v>
      </c>
      <c r="E8585" s="124" t="s">
        <v>1581</v>
      </c>
      <c r="F8585" s="124"/>
      <c r="G8585" s="125" t="s">
        <v>24</v>
      </c>
      <c r="H8585" s="126" t="n">
        <v>0.0002</v>
      </c>
      <c r="I8585" s="127" t="n">
        <f aca="false">L8585</f>
        <v>37.22</v>
      </c>
      <c r="J8585" s="127" t="n">
        <f aca="false">M8585</f>
        <v>0</v>
      </c>
      <c r="L8585" s="108" t="n">
        <f aca="false">TRUNC(N8585-N8585*$O$2,2)</f>
        <v>37.22</v>
      </c>
      <c r="M8585" s="108" t="n">
        <f aca="false">TRUNC(O8585-O8585*$O$2,2)</f>
        <v>0</v>
      </c>
      <c r="N8585" s="0" t="s">
        <v>1783</v>
      </c>
      <c r="O8585" s="0" t="s">
        <v>1635</v>
      </c>
    </row>
    <row r="8586" customFormat="false" ht="12.75" hidden="false" customHeight="false" outlineLevel="0" collapsed="false">
      <c r="A8586" s="122" t="s">
        <v>1578</v>
      </c>
      <c r="B8586" s="123" t="n">
        <v>10596</v>
      </c>
      <c r="C8586" s="122" t="s">
        <v>50</v>
      </c>
      <c r="D8586" s="122" t="s">
        <v>1672</v>
      </c>
      <c r="E8586" s="124" t="s">
        <v>1581</v>
      </c>
      <c r="F8586" s="124"/>
      <c r="G8586" s="125" t="s">
        <v>24</v>
      </c>
      <c r="H8586" s="126" t="n">
        <v>0.0045</v>
      </c>
      <c r="I8586" s="127" t="n">
        <f aca="false">L8586</f>
        <v>3.82</v>
      </c>
      <c r="J8586" s="127" t="n">
        <f aca="false">M8586</f>
        <v>0.01</v>
      </c>
      <c r="L8586" s="108" t="n">
        <f aca="false">TRUNC(N8586-N8586*$O$2,2)</f>
        <v>3.82</v>
      </c>
      <c r="M8586" s="108" t="n">
        <f aca="false">TRUNC(O8586-O8586*$O$2,2)</f>
        <v>0.01</v>
      </c>
      <c r="N8586" s="0" t="s">
        <v>1673</v>
      </c>
      <c r="O8586" s="0" t="s">
        <v>1678</v>
      </c>
    </row>
    <row r="8587" customFormat="false" ht="12.75" hidden="false" customHeight="false" outlineLevel="0" collapsed="false">
      <c r="A8587" s="122" t="s">
        <v>1578</v>
      </c>
      <c r="B8587" s="123" t="n">
        <v>10599</v>
      </c>
      <c r="C8587" s="122" t="s">
        <v>50</v>
      </c>
      <c r="D8587" s="122" t="s">
        <v>1648</v>
      </c>
      <c r="E8587" s="124" t="s">
        <v>1581</v>
      </c>
      <c r="F8587" s="124"/>
      <c r="G8587" s="125" t="s">
        <v>24</v>
      </c>
      <c r="H8587" s="126" t="n">
        <v>0.0018</v>
      </c>
      <c r="I8587" s="127" t="n">
        <f aca="false">L8587</f>
        <v>14.04</v>
      </c>
      <c r="J8587" s="127" t="n">
        <f aca="false">M8587</f>
        <v>0.02</v>
      </c>
      <c r="L8587" s="108" t="n">
        <f aca="false">TRUNC(N8587-N8587*$O$2,2)</f>
        <v>14.04</v>
      </c>
      <c r="M8587" s="108" t="n">
        <f aca="false">TRUNC(O8587-O8587*$O$2,2)</f>
        <v>0.02</v>
      </c>
      <c r="N8587" s="0" t="s">
        <v>1649</v>
      </c>
      <c r="O8587" s="0" t="s">
        <v>1893</v>
      </c>
    </row>
    <row r="8588" customFormat="false" ht="12.75" hidden="false" customHeight="false" outlineLevel="0" collapsed="false">
      <c r="A8588" s="122" t="s">
        <v>1578</v>
      </c>
      <c r="B8588" s="123" t="n">
        <v>158</v>
      </c>
      <c r="C8588" s="122" t="s">
        <v>50</v>
      </c>
      <c r="D8588" s="122" t="s">
        <v>1676</v>
      </c>
      <c r="E8588" s="124" t="s">
        <v>1581</v>
      </c>
      <c r="F8588" s="124"/>
      <c r="G8588" s="125" t="s">
        <v>24</v>
      </c>
      <c r="H8588" s="126" t="n">
        <v>0.1018</v>
      </c>
      <c r="I8588" s="127" t="n">
        <f aca="false">L8588</f>
        <v>10.92</v>
      </c>
      <c r="J8588" s="127" t="n">
        <f aca="false">M8588</f>
        <v>1.1</v>
      </c>
      <c r="L8588" s="108" t="n">
        <f aca="false">TRUNC(N8588-N8588*$O$2,2)</f>
        <v>10.92</v>
      </c>
      <c r="M8588" s="108" t="n">
        <f aca="false">TRUNC(O8588-O8588*$O$2,2)</f>
        <v>1.1</v>
      </c>
      <c r="N8588" s="0" t="s">
        <v>1677</v>
      </c>
      <c r="O8588" s="0" t="s">
        <v>3248</v>
      </c>
    </row>
    <row r="8589" customFormat="false" ht="12.75" hidden="false" customHeight="false" outlineLevel="0" collapsed="false">
      <c r="A8589" s="122" t="s">
        <v>1578</v>
      </c>
      <c r="B8589" s="123" t="n">
        <v>11242</v>
      </c>
      <c r="C8589" s="122" t="s">
        <v>50</v>
      </c>
      <c r="D8589" s="122" t="s">
        <v>1829</v>
      </c>
      <c r="E8589" s="124" t="s">
        <v>1581</v>
      </c>
      <c r="F8589" s="124"/>
      <c r="G8589" s="125" t="s">
        <v>24</v>
      </c>
      <c r="H8589" s="126" t="n">
        <v>0.0001</v>
      </c>
      <c r="I8589" s="127" t="n">
        <f aca="false">L8589</f>
        <v>26.53</v>
      </c>
      <c r="J8589" s="127" t="n">
        <f aca="false">M8589</f>
        <v>0</v>
      </c>
      <c r="L8589" s="108" t="n">
        <f aca="false">TRUNC(N8589-N8589*$O$2,2)</f>
        <v>26.53</v>
      </c>
      <c r="M8589" s="108" t="n">
        <f aca="false">TRUNC(O8589-O8589*$O$2,2)</f>
        <v>0</v>
      </c>
      <c r="N8589" s="0" t="s">
        <v>1830</v>
      </c>
      <c r="O8589" s="0" t="s">
        <v>1635</v>
      </c>
    </row>
    <row r="8590" customFormat="false" ht="25.5" hidden="false" customHeight="false" outlineLevel="0" collapsed="false">
      <c r="A8590" s="122" t="s">
        <v>1578</v>
      </c>
      <c r="B8590" s="123" t="s">
        <v>1631</v>
      </c>
      <c r="C8590" s="122" t="s">
        <v>50</v>
      </c>
      <c r="D8590" s="122" t="s">
        <v>1632</v>
      </c>
      <c r="E8590" s="124" t="s">
        <v>1581</v>
      </c>
      <c r="F8590" s="124"/>
      <c r="G8590" s="125" t="s">
        <v>1633</v>
      </c>
      <c r="H8590" s="126" t="n">
        <v>0.0023</v>
      </c>
      <c r="I8590" s="127" t="n">
        <f aca="false">L8590</f>
        <v>9.48</v>
      </c>
      <c r="J8590" s="127" t="n">
        <f aca="false">M8590</f>
        <v>0.01</v>
      </c>
      <c r="L8590" s="108" t="n">
        <f aca="false">TRUNC(N8590-N8590*$O$2,2)</f>
        <v>9.48</v>
      </c>
      <c r="M8590" s="108" t="n">
        <f aca="false">TRUNC(O8590-O8590*$O$2,2)</f>
        <v>0.01</v>
      </c>
      <c r="N8590" s="0" t="s">
        <v>1634</v>
      </c>
      <c r="O8590" s="0" t="s">
        <v>1678</v>
      </c>
    </row>
    <row r="8591" customFormat="false" ht="12.75" hidden="false" customHeight="false" outlineLevel="0" collapsed="false">
      <c r="A8591" s="122" t="s">
        <v>1578</v>
      </c>
      <c r="B8591" s="123" t="n">
        <v>10492</v>
      </c>
      <c r="C8591" s="122" t="s">
        <v>50</v>
      </c>
      <c r="D8591" s="122" t="s">
        <v>1662</v>
      </c>
      <c r="E8591" s="124" t="s">
        <v>1581</v>
      </c>
      <c r="F8591" s="124"/>
      <c r="G8591" s="125" t="s">
        <v>24</v>
      </c>
      <c r="H8591" s="126" t="n">
        <v>0.0045</v>
      </c>
      <c r="I8591" s="127" t="n">
        <f aca="false">L8591</f>
        <v>148.29</v>
      </c>
      <c r="J8591" s="127" t="n">
        <f aca="false">M8591</f>
        <v>0.66</v>
      </c>
      <c r="L8591" s="108" t="n">
        <f aca="false">TRUNC(N8591-N8591*$O$2,2)</f>
        <v>148.29</v>
      </c>
      <c r="M8591" s="108" t="n">
        <f aca="false">TRUNC(O8591-O8591*$O$2,2)</f>
        <v>0.66</v>
      </c>
      <c r="N8591" s="0" t="s">
        <v>1663</v>
      </c>
      <c r="O8591" s="0" t="s">
        <v>1955</v>
      </c>
    </row>
    <row r="8592" customFormat="false" ht="12.75" hidden="false" customHeight="false" outlineLevel="0" collapsed="false">
      <c r="A8592" s="122" t="s">
        <v>1578</v>
      </c>
      <c r="B8592" s="123" t="n">
        <v>941</v>
      </c>
      <c r="C8592" s="122" t="s">
        <v>50</v>
      </c>
      <c r="D8592" s="122" t="s">
        <v>1652</v>
      </c>
      <c r="E8592" s="124" t="s">
        <v>1581</v>
      </c>
      <c r="F8592" s="124"/>
      <c r="G8592" s="125" t="s">
        <v>24</v>
      </c>
      <c r="H8592" s="126" t="n">
        <v>0.0015</v>
      </c>
      <c r="I8592" s="127" t="n">
        <f aca="false">L8592</f>
        <v>148.56</v>
      </c>
      <c r="J8592" s="127" t="n">
        <f aca="false">M8592</f>
        <v>0.21</v>
      </c>
      <c r="L8592" s="108" t="n">
        <f aca="false">TRUNC(N8592-N8592*$O$2,2)</f>
        <v>148.56</v>
      </c>
      <c r="M8592" s="108" t="n">
        <f aca="false">TRUNC(O8592-O8592*$O$2,2)</f>
        <v>0.21</v>
      </c>
      <c r="N8592" s="0" t="s">
        <v>1653</v>
      </c>
      <c r="O8592" s="0" t="s">
        <v>1980</v>
      </c>
    </row>
    <row r="8593" customFormat="false" ht="12.75" hidden="false" customHeight="false" outlineLevel="0" collapsed="false">
      <c r="A8593" s="122" t="s">
        <v>1578</v>
      </c>
      <c r="B8593" s="123" t="n">
        <v>11241</v>
      </c>
      <c r="C8593" s="122" t="s">
        <v>50</v>
      </c>
      <c r="D8593" s="122" t="s">
        <v>1836</v>
      </c>
      <c r="E8593" s="124" t="s">
        <v>1581</v>
      </c>
      <c r="F8593" s="124"/>
      <c r="G8593" s="125" t="s">
        <v>24</v>
      </c>
      <c r="H8593" s="126" t="n">
        <v>0.0002</v>
      </c>
      <c r="I8593" s="127" t="n">
        <f aca="false">L8593</f>
        <v>127.22</v>
      </c>
      <c r="J8593" s="127" t="n">
        <f aca="false">M8593</f>
        <v>0.02</v>
      </c>
      <c r="L8593" s="108" t="n">
        <f aca="false">TRUNC(N8593-N8593*$O$2,2)</f>
        <v>127.22</v>
      </c>
      <c r="M8593" s="108" t="n">
        <f aca="false">TRUNC(O8593-O8593*$O$2,2)</f>
        <v>0.02</v>
      </c>
      <c r="N8593" s="0" t="s">
        <v>1837</v>
      </c>
      <c r="O8593" s="0" t="s">
        <v>1893</v>
      </c>
    </row>
    <row r="8594" customFormat="false" ht="25.5" hidden="false" customHeight="false" outlineLevel="0" collapsed="false">
      <c r="A8594" s="122" t="s">
        <v>1578</v>
      </c>
      <c r="B8594" s="123" t="s">
        <v>1654</v>
      </c>
      <c r="C8594" s="122" t="s">
        <v>50</v>
      </c>
      <c r="D8594" s="122" t="s">
        <v>1655</v>
      </c>
      <c r="E8594" s="124" t="s">
        <v>1581</v>
      </c>
      <c r="F8594" s="124"/>
      <c r="G8594" s="125" t="s">
        <v>24</v>
      </c>
      <c r="H8594" s="126" t="n">
        <v>0.0006</v>
      </c>
      <c r="I8594" s="127" t="n">
        <f aca="false">L8594</f>
        <v>10.53</v>
      </c>
      <c r="J8594" s="127" t="n">
        <f aca="false">M8594</f>
        <v>0</v>
      </c>
      <c r="L8594" s="108" t="n">
        <f aca="false">TRUNC(N8594-N8594*$O$2,2)</f>
        <v>10.53</v>
      </c>
      <c r="M8594" s="108" t="n">
        <f aca="false">TRUNC(O8594-O8594*$O$2,2)</f>
        <v>0</v>
      </c>
      <c r="N8594" s="0" t="s">
        <v>1656</v>
      </c>
      <c r="O8594" s="0" t="s">
        <v>1635</v>
      </c>
    </row>
    <row r="8595" customFormat="false" ht="12.75" hidden="false" customHeight="false" outlineLevel="0" collapsed="false">
      <c r="A8595" s="122" t="s">
        <v>1578</v>
      </c>
      <c r="B8595" s="123" t="n">
        <v>10517</v>
      </c>
      <c r="C8595" s="122" t="s">
        <v>50</v>
      </c>
      <c r="D8595" s="122" t="s">
        <v>1669</v>
      </c>
      <c r="E8595" s="124" t="s">
        <v>1642</v>
      </c>
      <c r="F8595" s="124"/>
      <c r="G8595" s="125" t="s">
        <v>1670</v>
      </c>
      <c r="H8595" s="126" t="n">
        <v>0.0004</v>
      </c>
      <c r="I8595" s="127" t="n">
        <f aca="false">L8595</f>
        <v>234.15</v>
      </c>
      <c r="J8595" s="127" t="n">
        <f aca="false">M8595</f>
        <v>0.09</v>
      </c>
      <c r="L8595" s="108" t="n">
        <f aca="false">TRUNC(N8595-N8595*$O$2,2)</f>
        <v>234.15</v>
      </c>
      <c r="M8595" s="108" t="n">
        <f aca="false">TRUNC(O8595-O8595*$O$2,2)</f>
        <v>0.09</v>
      </c>
      <c r="N8595" s="0" t="s">
        <v>1671</v>
      </c>
      <c r="O8595" s="0" t="s">
        <v>2284</v>
      </c>
    </row>
    <row r="8596" customFormat="false" ht="12.75" hidden="false" customHeight="false" outlineLevel="0" collapsed="false">
      <c r="A8596" s="115"/>
      <c r="B8596" s="115"/>
      <c r="C8596" s="115"/>
      <c r="D8596" s="115"/>
      <c r="E8596" s="115"/>
      <c r="F8596" s="116"/>
      <c r="G8596" s="115"/>
      <c r="H8596" s="116"/>
      <c r="I8596" s="115"/>
      <c r="J8596" s="116"/>
      <c r="L8596" s="108"/>
      <c r="M8596" s="108" t="n">
        <f aca="false">TRUNC(O8596-O8596*$O$2,2)</f>
        <v>14.93</v>
      </c>
      <c r="N8596" s="0" t="s">
        <v>1574</v>
      </c>
      <c r="O8596" s="0" t="n">
        <v>19.13</v>
      </c>
    </row>
    <row r="8597" customFormat="false" ht="12.75" hidden="false" customHeight="false" outlineLevel="0" collapsed="false">
      <c r="A8597" s="115"/>
      <c r="B8597" s="115"/>
      <c r="C8597" s="115"/>
      <c r="D8597" s="115"/>
      <c r="E8597" s="115"/>
      <c r="F8597" s="116"/>
      <c r="G8597" s="115"/>
      <c r="H8597" s="117" t="s">
        <v>1575</v>
      </c>
      <c r="I8597" s="117"/>
      <c r="J8597" s="118" t="n">
        <f aca="false">M8597</f>
        <v>1233.68</v>
      </c>
      <c r="L8597" s="108" t="n">
        <f aca="false">TRUNC(N8597-N8597*$O$2,2)</f>
        <v>0</v>
      </c>
      <c r="M8597" s="108" t="n">
        <f aca="false">TRUNC(O8597-O8597*$O$2,2)</f>
        <v>1233.68</v>
      </c>
      <c r="N8597" s="0" t="n">
        <v>0</v>
      </c>
      <c r="O8597" s="0" t="n">
        <v>1580.64</v>
      </c>
    </row>
    <row r="8598" customFormat="false" ht="13.5" hidden="false" customHeight="false" outlineLevel="0" collapsed="false">
      <c r="A8598" s="30"/>
      <c r="B8598" s="30"/>
      <c r="C8598" s="30"/>
      <c r="D8598" s="30"/>
      <c r="E8598" s="30"/>
      <c r="F8598" s="30"/>
      <c r="G8598" s="30"/>
      <c r="H8598" s="119"/>
      <c r="I8598" s="30"/>
      <c r="J8598" s="120"/>
      <c r="L8598" s="108"/>
      <c r="M8598" s="108" t="n">
        <f aca="false">TRUNC(O8598-O8598*$O$2,2)</f>
        <v>3701.06</v>
      </c>
      <c r="N8598" s="0" t="s">
        <v>1576</v>
      </c>
      <c r="O8598" s="0" t="n">
        <v>4741.92</v>
      </c>
    </row>
    <row r="8599" customFormat="false" ht="13.5" hidden="false" customHeight="false" outlineLevel="0" collapsed="false">
      <c r="A8599" s="121"/>
      <c r="B8599" s="121"/>
      <c r="C8599" s="121"/>
      <c r="D8599" s="121"/>
      <c r="E8599" s="121"/>
      <c r="F8599" s="121"/>
      <c r="G8599" s="121"/>
      <c r="H8599" s="121"/>
      <c r="I8599" s="121"/>
      <c r="J8599" s="121"/>
      <c r="L8599" s="108" t="n">
        <f aca="false">TRUNC(N8599-N8599*$O$2,2)</f>
        <v>0</v>
      </c>
      <c r="M8599" s="108" t="n">
        <f aca="false">TRUNC(O8599-O8599*$O$2,2)</f>
        <v>0</v>
      </c>
      <c r="N8599" s="0" t="n">
        <v>0</v>
      </c>
      <c r="O8599" s="0" t="n">
        <v>0</v>
      </c>
    </row>
    <row r="8600" customFormat="false" ht="15" hidden="false" customHeight="false" outlineLevel="0" collapsed="false">
      <c r="A8600" s="98" t="s">
        <v>1286</v>
      </c>
      <c r="B8600" s="99" t="s">
        <v>8</v>
      </c>
      <c r="C8600" s="98" t="s">
        <v>9</v>
      </c>
      <c r="D8600" s="98" t="s">
        <v>10</v>
      </c>
      <c r="E8600" s="100" t="s">
        <v>1565</v>
      </c>
      <c r="F8600" s="100"/>
      <c r="G8600" s="101" t="s">
        <v>11</v>
      </c>
      <c r="H8600" s="99" t="s">
        <v>12</v>
      </c>
      <c r="I8600" s="99" t="s">
        <v>13</v>
      </c>
      <c r="J8600" s="99" t="s">
        <v>15</v>
      </c>
      <c r="L8600" s="108"/>
      <c r="M8600" s="108"/>
    </row>
    <row r="8601" customFormat="false" ht="26.45" hidden="false" customHeight="true" outlineLevel="0" collapsed="false">
      <c r="A8601" s="102" t="s">
        <v>1566</v>
      </c>
      <c r="B8601" s="103" t="s">
        <v>1287</v>
      </c>
      <c r="C8601" s="102" t="s">
        <v>50</v>
      </c>
      <c r="D8601" s="102" t="s">
        <v>1288</v>
      </c>
      <c r="E8601" s="104" t="s">
        <v>3766</v>
      </c>
      <c r="F8601" s="104"/>
      <c r="G8601" s="105" t="s">
        <v>24</v>
      </c>
      <c r="H8601" s="106" t="n">
        <v>1</v>
      </c>
      <c r="I8601" s="107" t="n">
        <f aca="false">L8601</f>
        <v>610.17</v>
      </c>
      <c r="J8601" s="107" t="n">
        <f aca="false">M8601</f>
        <v>610.17</v>
      </c>
      <c r="L8601" s="108" t="n">
        <f aca="false">TRUNC(N8601-N8601*$O$2,2)</f>
        <v>610.17</v>
      </c>
      <c r="M8601" s="108" t="n">
        <f aca="false">TRUNC(O8601-O8601*$O$2,2)</f>
        <v>610.17</v>
      </c>
      <c r="N8601" s="0" t="n">
        <v>781.78</v>
      </c>
      <c r="O8601" s="0" t="n">
        <v>781.78</v>
      </c>
    </row>
    <row r="8602" customFormat="false" ht="15" hidden="false" customHeight="false" outlineLevel="0" collapsed="false">
      <c r="A8602" s="98"/>
      <c r="B8602" s="99" t="s">
        <v>8</v>
      </c>
      <c r="C8602" s="98" t="s">
        <v>9</v>
      </c>
      <c r="D8602" s="98" t="s">
        <v>10</v>
      </c>
      <c r="E8602" s="100" t="s">
        <v>1565</v>
      </c>
      <c r="F8602" s="100"/>
      <c r="G8602" s="101" t="s">
        <v>11</v>
      </c>
      <c r="H8602" s="99" t="s">
        <v>12</v>
      </c>
      <c r="I8602" s="99" t="s">
        <v>13</v>
      </c>
      <c r="J8602" s="99" t="s">
        <v>15</v>
      </c>
      <c r="L8602" s="108"/>
      <c r="M8602" s="108"/>
    </row>
    <row r="8603" customFormat="false" ht="25.5" hidden="false" customHeight="false" outlineLevel="0" collapsed="false">
      <c r="A8603" s="122" t="s">
        <v>1578</v>
      </c>
      <c r="B8603" s="123" t="s">
        <v>1616</v>
      </c>
      <c r="C8603" s="122" t="s">
        <v>50</v>
      </c>
      <c r="D8603" s="122" t="s">
        <v>1617</v>
      </c>
      <c r="E8603" s="124" t="s">
        <v>1609</v>
      </c>
      <c r="F8603" s="124"/>
      <c r="G8603" s="125" t="s">
        <v>1610</v>
      </c>
      <c r="H8603" s="126" t="n">
        <v>1.5</v>
      </c>
      <c r="I8603" s="127" t="n">
        <f aca="false">L8603</f>
        <v>10.65</v>
      </c>
      <c r="J8603" s="127" t="n">
        <f aca="false">M8603</f>
        <v>15.97</v>
      </c>
      <c r="L8603" s="108" t="n">
        <f aca="false">TRUNC(N8603-N8603*$O$2,2)</f>
        <v>10.65</v>
      </c>
      <c r="M8603" s="108" t="n">
        <f aca="false">TRUNC(O8603-O8603*$O$2,2)</f>
        <v>15.97</v>
      </c>
      <c r="N8603" s="0" t="s">
        <v>1618</v>
      </c>
      <c r="O8603" s="0" t="s">
        <v>2978</v>
      </c>
    </row>
    <row r="8604" customFormat="false" ht="12.75" hidden="false" customHeight="false" outlineLevel="0" collapsed="false">
      <c r="A8604" s="122" t="s">
        <v>1578</v>
      </c>
      <c r="B8604" s="123" t="n">
        <v>7304</v>
      </c>
      <c r="C8604" s="122" t="s">
        <v>50</v>
      </c>
      <c r="D8604" s="122" t="s">
        <v>4027</v>
      </c>
      <c r="E8604" s="124" t="s">
        <v>1581</v>
      </c>
      <c r="F8604" s="124"/>
      <c r="G8604" s="125" t="s">
        <v>24</v>
      </c>
      <c r="H8604" s="126" t="n">
        <v>1</v>
      </c>
      <c r="I8604" s="127" t="n">
        <f aca="false">L8604</f>
        <v>562.98</v>
      </c>
      <c r="J8604" s="127" t="n">
        <f aca="false">M8604</f>
        <v>562.98</v>
      </c>
      <c r="L8604" s="108" t="n">
        <f aca="false">TRUNC(N8604-N8604*$O$2,2)</f>
        <v>562.98</v>
      </c>
      <c r="M8604" s="108" t="n">
        <f aca="false">TRUNC(O8604-O8604*$O$2,2)</f>
        <v>562.98</v>
      </c>
      <c r="N8604" s="0" t="s">
        <v>4028</v>
      </c>
      <c r="O8604" s="0" t="s">
        <v>4028</v>
      </c>
    </row>
    <row r="8605" customFormat="false" ht="25.5" hidden="false" customHeight="false" outlineLevel="0" collapsed="false">
      <c r="A8605" s="109" t="s">
        <v>1566</v>
      </c>
      <c r="B8605" s="110" t="n">
        <v>10549</v>
      </c>
      <c r="C8605" s="109" t="s">
        <v>50</v>
      </c>
      <c r="D8605" s="109" t="s">
        <v>1620</v>
      </c>
      <c r="E8605" s="111" t="s">
        <v>1621</v>
      </c>
      <c r="F8605" s="111"/>
      <c r="G8605" s="112" t="s">
        <v>1610</v>
      </c>
      <c r="H8605" s="113" t="n">
        <v>1.5</v>
      </c>
      <c r="I8605" s="114" t="n">
        <f aca="false">L8605</f>
        <v>2.95</v>
      </c>
      <c r="J8605" s="114" t="n">
        <f aca="false">M8605</f>
        <v>4.43</v>
      </c>
      <c r="L8605" s="108" t="n">
        <f aca="false">TRUNC(N8605-N8605*$O$2,2)</f>
        <v>2.95</v>
      </c>
      <c r="M8605" s="108" t="n">
        <f aca="false">TRUNC(O8605-O8605*$O$2,2)</f>
        <v>4.43</v>
      </c>
      <c r="N8605" s="0" t="s">
        <v>1622</v>
      </c>
      <c r="O8605" s="0" t="s">
        <v>2972</v>
      </c>
    </row>
    <row r="8606" customFormat="false" ht="13.15" hidden="false" customHeight="true" outlineLevel="0" collapsed="false">
      <c r="A8606" s="122" t="s">
        <v>1578</v>
      </c>
      <c r="B8606" s="123" t="n">
        <v>49</v>
      </c>
      <c r="C8606" s="122" t="s">
        <v>50</v>
      </c>
      <c r="D8606" s="122" t="s">
        <v>4015</v>
      </c>
      <c r="E8606" s="124" t="s">
        <v>1609</v>
      </c>
      <c r="F8606" s="124"/>
      <c r="G8606" s="125" t="s">
        <v>1610</v>
      </c>
      <c r="H8606" s="126" t="n">
        <v>1.5</v>
      </c>
      <c r="I8606" s="127" t="n">
        <f aca="false">L8606</f>
        <v>14.93</v>
      </c>
      <c r="J8606" s="127" t="n">
        <f aca="false">M8606</f>
        <v>22.39</v>
      </c>
      <c r="L8606" s="108" t="n">
        <f aca="false">TRUNC(N8606-N8606*$O$2,2)</f>
        <v>14.93</v>
      </c>
      <c r="M8606" s="108" t="n">
        <f aca="false">TRUNC(O8606-O8606*$O$2,2)</f>
        <v>22.39</v>
      </c>
      <c r="N8606" s="0" t="s">
        <v>1746</v>
      </c>
      <c r="O8606" s="0" t="s">
        <v>3916</v>
      </c>
    </row>
    <row r="8607" customFormat="false" ht="25.5" hidden="false" customHeight="false" outlineLevel="0" collapsed="false">
      <c r="A8607" s="109" t="s">
        <v>1566</v>
      </c>
      <c r="B8607" s="110" t="n">
        <v>10592</v>
      </c>
      <c r="C8607" s="109" t="s">
        <v>50</v>
      </c>
      <c r="D8607" s="109" t="s">
        <v>4020</v>
      </c>
      <c r="E8607" s="111" t="s">
        <v>1621</v>
      </c>
      <c r="F8607" s="111"/>
      <c r="G8607" s="112" t="s">
        <v>1610</v>
      </c>
      <c r="H8607" s="113" t="n">
        <v>1.5</v>
      </c>
      <c r="I8607" s="114" t="n">
        <f aca="false">L8607</f>
        <v>2.84</v>
      </c>
      <c r="J8607" s="114" t="n">
        <f aca="false">M8607</f>
        <v>4.26</v>
      </c>
      <c r="L8607" s="108" t="n">
        <f aca="false">TRUNC(N8607-N8607*$O$2,2)</f>
        <v>2.84</v>
      </c>
      <c r="M8607" s="108" t="n">
        <f aca="false">TRUNC(O8607-O8607*$O$2,2)</f>
        <v>4.26</v>
      </c>
      <c r="N8607" s="0" t="s">
        <v>1735</v>
      </c>
      <c r="O8607" s="0" t="s">
        <v>3915</v>
      </c>
    </row>
    <row r="8608" customFormat="false" ht="13.9" hidden="false" customHeight="true" outlineLevel="0" collapsed="false">
      <c r="A8608" s="134" t="s">
        <v>1630</v>
      </c>
      <c r="B8608" s="134"/>
      <c r="C8608" s="134"/>
      <c r="D8608" s="134"/>
      <c r="E8608" s="134"/>
      <c r="F8608" s="134"/>
      <c r="G8608" s="134"/>
      <c r="H8608" s="134"/>
      <c r="I8608" s="134"/>
      <c r="J8608" s="134"/>
      <c r="L8608" s="108" t="n">
        <f aca="false">TRUNC(N8608-N8608*$O$2,2)</f>
        <v>0</v>
      </c>
      <c r="M8608" s="108" t="n">
        <f aca="false">TRUNC(O8608-O8608*$O$2,2)</f>
        <v>0</v>
      </c>
      <c r="N8608" s="0" t="n">
        <v>0</v>
      </c>
      <c r="O8608" s="0" t="n">
        <v>0</v>
      </c>
    </row>
    <row r="8609" customFormat="false" ht="15" hidden="false" customHeight="false" outlineLevel="0" collapsed="false">
      <c r="A8609" s="98"/>
      <c r="B8609" s="99" t="s">
        <v>8</v>
      </c>
      <c r="C8609" s="98" t="s">
        <v>9</v>
      </c>
      <c r="D8609" s="98" t="s">
        <v>10</v>
      </c>
      <c r="E8609" s="100" t="s">
        <v>1565</v>
      </c>
      <c r="F8609" s="100"/>
      <c r="G8609" s="101" t="s">
        <v>11</v>
      </c>
      <c r="H8609" s="99" t="s">
        <v>12</v>
      </c>
      <c r="I8609" s="99" t="s">
        <v>13</v>
      </c>
      <c r="J8609" s="99" t="s">
        <v>15</v>
      </c>
      <c r="L8609" s="108"/>
      <c r="M8609" s="108"/>
    </row>
    <row r="8610" customFormat="false" ht="25.5" hidden="false" customHeight="false" outlineLevel="0" collapsed="false">
      <c r="A8610" s="122" t="s">
        <v>1578</v>
      </c>
      <c r="B8610" s="123" t="s">
        <v>1631</v>
      </c>
      <c r="C8610" s="122" t="s">
        <v>50</v>
      </c>
      <c r="D8610" s="122" t="s">
        <v>1632</v>
      </c>
      <c r="E8610" s="124" t="s">
        <v>1581</v>
      </c>
      <c r="F8610" s="124"/>
      <c r="G8610" s="125" t="s">
        <v>1633</v>
      </c>
      <c r="H8610" s="126" t="n">
        <v>0.0069</v>
      </c>
      <c r="I8610" s="127" t="n">
        <f aca="false">L8610</f>
        <v>9.48</v>
      </c>
      <c r="J8610" s="127" t="n">
        <f aca="false">M8610</f>
        <v>0.06</v>
      </c>
      <c r="L8610" s="108" t="n">
        <f aca="false">TRUNC(N8610-N8610*$O$2,2)</f>
        <v>9.48</v>
      </c>
      <c r="M8610" s="108" t="n">
        <f aca="false">TRUNC(O8610-O8610*$O$2,2)</f>
        <v>0.06</v>
      </c>
      <c r="N8610" s="0" t="s">
        <v>1634</v>
      </c>
      <c r="O8610" s="0" t="s">
        <v>1937</v>
      </c>
    </row>
    <row r="8611" customFormat="false" ht="12.75" hidden="false" customHeight="false" outlineLevel="0" collapsed="false">
      <c r="A8611" s="122" t="s">
        <v>1578</v>
      </c>
      <c r="B8611" s="123" t="n">
        <v>11241</v>
      </c>
      <c r="C8611" s="122" t="s">
        <v>50</v>
      </c>
      <c r="D8611" s="122" t="s">
        <v>1836</v>
      </c>
      <c r="E8611" s="124" t="s">
        <v>1581</v>
      </c>
      <c r="F8611" s="124"/>
      <c r="G8611" s="125" t="s">
        <v>24</v>
      </c>
      <c r="H8611" s="126" t="n">
        <v>0.0003</v>
      </c>
      <c r="I8611" s="127" t="n">
        <f aca="false">L8611</f>
        <v>127.22</v>
      </c>
      <c r="J8611" s="127" t="n">
        <f aca="false">M8611</f>
        <v>0.03</v>
      </c>
      <c r="L8611" s="108" t="n">
        <f aca="false">TRUNC(N8611-N8611*$O$2,2)</f>
        <v>127.22</v>
      </c>
      <c r="M8611" s="108" t="n">
        <f aca="false">TRUNC(O8611-O8611*$O$2,2)</f>
        <v>0.03</v>
      </c>
      <c r="N8611" s="0" t="s">
        <v>1837</v>
      </c>
      <c r="O8611" s="0" t="s">
        <v>1788</v>
      </c>
    </row>
    <row r="8612" customFormat="false" ht="12.75" hidden="false" customHeight="false" outlineLevel="0" collapsed="false">
      <c r="A8612" s="122" t="s">
        <v>1578</v>
      </c>
      <c r="B8612" s="123" t="n">
        <v>11240</v>
      </c>
      <c r="C8612" s="122" t="s">
        <v>50</v>
      </c>
      <c r="D8612" s="122" t="s">
        <v>1782</v>
      </c>
      <c r="E8612" s="124" t="s">
        <v>1581</v>
      </c>
      <c r="F8612" s="124"/>
      <c r="G8612" s="125" t="s">
        <v>24</v>
      </c>
      <c r="H8612" s="126" t="n">
        <v>0.0003</v>
      </c>
      <c r="I8612" s="127" t="n">
        <f aca="false">L8612</f>
        <v>37.22</v>
      </c>
      <c r="J8612" s="127" t="n">
        <f aca="false">M8612</f>
        <v>0</v>
      </c>
      <c r="L8612" s="108" t="n">
        <f aca="false">TRUNC(N8612-N8612*$O$2,2)</f>
        <v>37.22</v>
      </c>
      <c r="M8612" s="108" t="n">
        <f aca="false">TRUNC(O8612-O8612*$O$2,2)</f>
        <v>0</v>
      </c>
      <c r="N8612" s="0" t="s">
        <v>1783</v>
      </c>
      <c r="O8612" s="0" t="s">
        <v>1644</v>
      </c>
    </row>
    <row r="8613" customFormat="false" ht="13.15" hidden="false" customHeight="true" outlineLevel="0" collapsed="false">
      <c r="A8613" s="122" t="s">
        <v>1578</v>
      </c>
      <c r="B8613" s="123" t="n">
        <v>49</v>
      </c>
      <c r="C8613" s="122" t="s">
        <v>50</v>
      </c>
      <c r="D8613" s="122" t="s">
        <v>4015</v>
      </c>
      <c r="E8613" s="124" t="s">
        <v>1609</v>
      </c>
      <c r="F8613" s="124"/>
      <c r="G8613" s="125" t="s">
        <v>1610</v>
      </c>
      <c r="H8613" s="126" t="n">
        <v>1.5</v>
      </c>
      <c r="I8613" s="127" t="n">
        <f aca="false">L8613</f>
        <v>14.93</v>
      </c>
      <c r="J8613" s="127" t="n">
        <f aca="false">M8613</f>
        <v>22.39</v>
      </c>
      <c r="L8613" s="108" t="n">
        <f aca="false">TRUNC(N8613-N8613*$O$2,2)</f>
        <v>14.93</v>
      </c>
      <c r="M8613" s="108" t="n">
        <f aca="false">TRUNC(O8613-O8613*$O$2,2)</f>
        <v>22.39</v>
      </c>
      <c r="N8613" s="0" t="s">
        <v>1746</v>
      </c>
      <c r="O8613" s="0" t="s">
        <v>3916</v>
      </c>
    </row>
    <row r="8614" customFormat="false" ht="12.75" hidden="false" customHeight="false" outlineLevel="0" collapsed="false">
      <c r="A8614" s="122" t="s">
        <v>1578</v>
      </c>
      <c r="B8614" s="123" t="n">
        <v>2378</v>
      </c>
      <c r="C8614" s="122" t="s">
        <v>50</v>
      </c>
      <c r="D8614" s="122" t="s">
        <v>1657</v>
      </c>
      <c r="E8614" s="124" t="s">
        <v>1581</v>
      </c>
      <c r="F8614" s="124"/>
      <c r="G8614" s="125" t="s">
        <v>24</v>
      </c>
      <c r="H8614" s="126" t="n">
        <v>0.23925</v>
      </c>
      <c r="I8614" s="127" t="n">
        <f aca="false">L8614</f>
        <v>3.51</v>
      </c>
      <c r="J8614" s="127" t="n">
        <f aca="false">M8614</f>
        <v>0.83</v>
      </c>
      <c r="L8614" s="108" t="n">
        <f aca="false">TRUNC(N8614-N8614*$O$2,2)</f>
        <v>3.51</v>
      </c>
      <c r="M8614" s="108" t="n">
        <f aca="false">TRUNC(O8614-O8614*$O$2,2)</f>
        <v>0.83</v>
      </c>
      <c r="N8614" s="0" t="s">
        <v>1658</v>
      </c>
      <c r="O8614" s="0" t="s">
        <v>3929</v>
      </c>
    </row>
    <row r="8615" customFormat="false" ht="12.75" hidden="false" customHeight="false" outlineLevel="0" collapsed="false">
      <c r="A8615" s="122" t="s">
        <v>1578</v>
      </c>
      <c r="B8615" s="123" t="n">
        <v>10492</v>
      </c>
      <c r="C8615" s="122" t="s">
        <v>50</v>
      </c>
      <c r="D8615" s="122" t="s">
        <v>1662</v>
      </c>
      <c r="E8615" s="124" t="s">
        <v>1581</v>
      </c>
      <c r="F8615" s="124"/>
      <c r="G8615" s="125" t="s">
        <v>24</v>
      </c>
      <c r="H8615" s="126" t="n">
        <v>0.0135</v>
      </c>
      <c r="I8615" s="127" t="n">
        <f aca="false">L8615</f>
        <v>148.29</v>
      </c>
      <c r="J8615" s="127" t="n">
        <f aca="false">M8615</f>
        <v>1.99</v>
      </c>
      <c r="L8615" s="108" t="n">
        <f aca="false">TRUNC(N8615-N8615*$O$2,2)</f>
        <v>148.29</v>
      </c>
      <c r="M8615" s="108" t="n">
        <f aca="false">TRUNC(O8615-O8615*$O$2,2)</f>
        <v>1.99</v>
      </c>
      <c r="N8615" s="0" t="s">
        <v>1663</v>
      </c>
      <c r="O8615" s="0" t="s">
        <v>2670</v>
      </c>
    </row>
    <row r="8616" customFormat="false" ht="12.75" hidden="false" customHeight="false" outlineLevel="0" collapsed="false">
      <c r="A8616" s="122" t="s">
        <v>1578</v>
      </c>
      <c r="B8616" s="123" t="n">
        <v>10596</v>
      </c>
      <c r="C8616" s="122" t="s">
        <v>50</v>
      </c>
      <c r="D8616" s="122" t="s">
        <v>1672</v>
      </c>
      <c r="E8616" s="124" t="s">
        <v>1581</v>
      </c>
      <c r="F8616" s="124"/>
      <c r="G8616" s="125" t="s">
        <v>24</v>
      </c>
      <c r="H8616" s="126" t="n">
        <v>0.0135</v>
      </c>
      <c r="I8616" s="127" t="n">
        <f aca="false">L8616</f>
        <v>3.82</v>
      </c>
      <c r="J8616" s="127" t="n">
        <f aca="false">M8616</f>
        <v>0.04</v>
      </c>
      <c r="L8616" s="108" t="n">
        <f aca="false">TRUNC(N8616-N8616*$O$2,2)</f>
        <v>3.82</v>
      </c>
      <c r="M8616" s="108" t="n">
        <f aca="false">TRUNC(O8616-O8616*$O$2,2)</f>
        <v>0.04</v>
      </c>
      <c r="N8616" s="0" t="s">
        <v>1673</v>
      </c>
      <c r="O8616" s="0" t="s">
        <v>1775</v>
      </c>
    </row>
    <row r="8617" customFormat="false" ht="25.5" hidden="false" customHeight="false" outlineLevel="0" collapsed="false">
      <c r="A8617" s="122" t="s">
        <v>1578</v>
      </c>
      <c r="B8617" s="123" t="s">
        <v>1664</v>
      </c>
      <c r="C8617" s="122" t="s">
        <v>50</v>
      </c>
      <c r="D8617" s="122" t="s">
        <v>1665</v>
      </c>
      <c r="E8617" s="124" t="s">
        <v>1581</v>
      </c>
      <c r="F8617" s="124"/>
      <c r="G8617" s="125" t="s">
        <v>24</v>
      </c>
      <c r="H8617" s="126" t="n">
        <v>0.0006</v>
      </c>
      <c r="I8617" s="127" t="n">
        <f aca="false">L8617</f>
        <v>13.69</v>
      </c>
      <c r="J8617" s="127" t="n">
        <f aca="false">M8617</f>
        <v>0</v>
      </c>
      <c r="L8617" s="108" t="n">
        <f aca="false">TRUNC(N8617-N8617*$O$2,2)</f>
        <v>13.69</v>
      </c>
      <c r="M8617" s="108" t="n">
        <f aca="false">TRUNC(O8617-O8617*$O$2,2)</f>
        <v>0</v>
      </c>
      <c r="N8617" s="0" t="s">
        <v>1666</v>
      </c>
      <c r="O8617" s="0" t="s">
        <v>1644</v>
      </c>
    </row>
    <row r="8618" customFormat="false" ht="25.5" hidden="false" customHeight="false" outlineLevel="0" collapsed="false">
      <c r="A8618" s="122" t="s">
        <v>1578</v>
      </c>
      <c r="B8618" s="123" t="s">
        <v>1645</v>
      </c>
      <c r="C8618" s="122" t="s">
        <v>50</v>
      </c>
      <c r="D8618" s="122" t="s">
        <v>1646</v>
      </c>
      <c r="E8618" s="124" t="s">
        <v>1581</v>
      </c>
      <c r="F8618" s="124"/>
      <c r="G8618" s="125" t="s">
        <v>24</v>
      </c>
      <c r="H8618" s="126" t="n">
        <v>0.0003</v>
      </c>
      <c r="I8618" s="127" t="n">
        <f aca="false">L8618</f>
        <v>140.49</v>
      </c>
      <c r="J8618" s="127" t="n">
        <f aca="false">M8618</f>
        <v>0.03</v>
      </c>
      <c r="L8618" s="108" t="n">
        <f aca="false">TRUNC(N8618-N8618*$O$2,2)</f>
        <v>140.49</v>
      </c>
      <c r="M8618" s="108" t="n">
        <f aca="false">TRUNC(O8618-O8618*$O$2,2)</f>
        <v>0.03</v>
      </c>
      <c r="N8618" s="0" t="s">
        <v>1647</v>
      </c>
      <c r="O8618" s="0" t="s">
        <v>1612</v>
      </c>
    </row>
    <row r="8619" customFormat="false" ht="25.5" hidden="false" customHeight="false" outlineLevel="0" collapsed="false">
      <c r="A8619" s="122" t="s">
        <v>1578</v>
      </c>
      <c r="B8619" s="123" t="s">
        <v>1659</v>
      </c>
      <c r="C8619" s="122" t="s">
        <v>50</v>
      </c>
      <c r="D8619" s="122" t="s">
        <v>1660</v>
      </c>
      <c r="E8619" s="124" t="s">
        <v>1581</v>
      </c>
      <c r="F8619" s="124"/>
      <c r="G8619" s="125" t="s">
        <v>1633</v>
      </c>
      <c r="H8619" s="126" t="n">
        <v>0.00225</v>
      </c>
      <c r="I8619" s="127" t="n">
        <f aca="false">L8619</f>
        <v>50.57</v>
      </c>
      <c r="J8619" s="127" t="n">
        <f aca="false">M8619</f>
        <v>0.1</v>
      </c>
      <c r="L8619" s="108" t="n">
        <f aca="false">TRUNC(N8619-N8619*$O$2,2)</f>
        <v>50.57</v>
      </c>
      <c r="M8619" s="108" t="n">
        <f aca="false">TRUNC(O8619-O8619*$O$2,2)</f>
        <v>0.1</v>
      </c>
      <c r="N8619" s="0" t="s">
        <v>1661</v>
      </c>
      <c r="O8619" s="0" t="s">
        <v>1831</v>
      </c>
    </row>
    <row r="8620" customFormat="false" ht="12.75" hidden="false" customHeight="false" outlineLevel="0" collapsed="false">
      <c r="A8620" s="122" t="s">
        <v>1578</v>
      </c>
      <c r="B8620" s="123" t="n">
        <v>10579</v>
      </c>
      <c r="C8620" s="122" t="s">
        <v>50</v>
      </c>
      <c r="D8620" s="122" t="s">
        <v>1818</v>
      </c>
      <c r="E8620" s="124" t="s">
        <v>1581</v>
      </c>
      <c r="F8620" s="124"/>
      <c r="G8620" s="125" t="s">
        <v>24</v>
      </c>
      <c r="H8620" s="126" t="n">
        <v>0.0003</v>
      </c>
      <c r="I8620" s="127" t="n">
        <f aca="false">L8620</f>
        <v>20.98</v>
      </c>
      <c r="J8620" s="127" t="n">
        <f aca="false">M8620</f>
        <v>0</v>
      </c>
      <c r="L8620" s="108" t="n">
        <f aca="false">TRUNC(N8620-N8620*$O$2,2)</f>
        <v>20.98</v>
      </c>
      <c r="M8620" s="108" t="n">
        <f aca="false">TRUNC(O8620-O8620*$O$2,2)</f>
        <v>0</v>
      </c>
      <c r="N8620" s="0" t="s">
        <v>1819</v>
      </c>
      <c r="O8620" s="0" t="s">
        <v>1635</v>
      </c>
    </row>
    <row r="8621" customFormat="false" ht="12.75" hidden="false" customHeight="false" outlineLevel="0" collapsed="false">
      <c r="A8621" s="122" t="s">
        <v>1578</v>
      </c>
      <c r="B8621" s="123" t="n">
        <v>7304</v>
      </c>
      <c r="C8621" s="122" t="s">
        <v>50</v>
      </c>
      <c r="D8621" s="122" t="s">
        <v>4027</v>
      </c>
      <c r="E8621" s="124" t="s">
        <v>1581</v>
      </c>
      <c r="F8621" s="124"/>
      <c r="G8621" s="125" t="s">
        <v>24</v>
      </c>
      <c r="H8621" s="126" t="n">
        <v>1</v>
      </c>
      <c r="I8621" s="127" t="n">
        <f aca="false">L8621</f>
        <v>562.98</v>
      </c>
      <c r="J8621" s="127" t="n">
        <f aca="false">M8621</f>
        <v>562.98</v>
      </c>
      <c r="L8621" s="108" t="n">
        <f aca="false">TRUNC(N8621-N8621*$O$2,2)</f>
        <v>562.98</v>
      </c>
      <c r="M8621" s="108" t="n">
        <f aca="false">TRUNC(O8621-O8621*$O$2,2)</f>
        <v>562.98</v>
      </c>
      <c r="N8621" s="0" t="s">
        <v>4028</v>
      </c>
      <c r="O8621" s="0" t="s">
        <v>4028</v>
      </c>
    </row>
    <row r="8622" customFormat="false" ht="12.75" hidden="false" customHeight="false" outlineLevel="0" collapsed="false">
      <c r="A8622" s="122" t="s">
        <v>1578</v>
      </c>
      <c r="B8622" s="123" t="n">
        <v>158</v>
      </c>
      <c r="C8622" s="122" t="s">
        <v>50</v>
      </c>
      <c r="D8622" s="122" t="s">
        <v>1676</v>
      </c>
      <c r="E8622" s="124" t="s">
        <v>1581</v>
      </c>
      <c r="F8622" s="124"/>
      <c r="G8622" s="125" t="s">
        <v>24</v>
      </c>
      <c r="H8622" s="126" t="n">
        <v>0.3054</v>
      </c>
      <c r="I8622" s="127" t="n">
        <f aca="false">L8622</f>
        <v>10.92</v>
      </c>
      <c r="J8622" s="127" t="n">
        <f aca="false">M8622</f>
        <v>3.33</v>
      </c>
      <c r="L8622" s="108" t="n">
        <f aca="false">TRUNC(N8622-N8622*$O$2,2)</f>
        <v>10.92</v>
      </c>
      <c r="M8622" s="108" t="n">
        <f aca="false">TRUNC(O8622-O8622*$O$2,2)</f>
        <v>3.33</v>
      </c>
      <c r="N8622" s="0" t="s">
        <v>1677</v>
      </c>
      <c r="O8622" s="0" t="s">
        <v>2671</v>
      </c>
    </row>
    <row r="8623" customFormat="false" ht="25.5" hidden="false" customHeight="false" outlineLevel="0" collapsed="false">
      <c r="A8623" s="122" t="s">
        <v>1578</v>
      </c>
      <c r="B8623" s="123" t="s">
        <v>1654</v>
      </c>
      <c r="C8623" s="122" t="s">
        <v>50</v>
      </c>
      <c r="D8623" s="122" t="s">
        <v>1655</v>
      </c>
      <c r="E8623" s="124" t="s">
        <v>1581</v>
      </c>
      <c r="F8623" s="124"/>
      <c r="G8623" s="125" t="s">
        <v>24</v>
      </c>
      <c r="H8623" s="126" t="n">
        <v>0.0018</v>
      </c>
      <c r="I8623" s="127" t="n">
        <f aca="false">L8623</f>
        <v>10.53</v>
      </c>
      <c r="J8623" s="127" t="n">
        <f aca="false">M8623</f>
        <v>0.01</v>
      </c>
      <c r="L8623" s="108" t="n">
        <f aca="false">TRUNC(N8623-N8623*$O$2,2)</f>
        <v>10.53</v>
      </c>
      <c r="M8623" s="108" t="n">
        <f aca="false">TRUNC(O8623-O8623*$O$2,2)</f>
        <v>0.01</v>
      </c>
      <c r="N8623" s="0" t="s">
        <v>1656</v>
      </c>
      <c r="O8623" s="0" t="s">
        <v>1678</v>
      </c>
    </row>
    <row r="8624" customFormat="false" ht="12.75" hidden="false" customHeight="false" outlineLevel="0" collapsed="false">
      <c r="A8624" s="122" t="s">
        <v>1578</v>
      </c>
      <c r="B8624" s="123" t="n">
        <v>10362</v>
      </c>
      <c r="C8624" s="122" t="s">
        <v>50</v>
      </c>
      <c r="D8624" s="122" t="s">
        <v>1674</v>
      </c>
      <c r="E8624" s="124" t="s">
        <v>1642</v>
      </c>
      <c r="F8624" s="124"/>
      <c r="G8624" s="125" t="s">
        <v>24</v>
      </c>
      <c r="H8624" s="126" t="n">
        <v>0.0135</v>
      </c>
      <c r="I8624" s="127" t="n">
        <f aca="false">L8624</f>
        <v>9.78</v>
      </c>
      <c r="J8624" s="127" t="n">
        <f aca="false">M8624</f>
        <v>0.12</v>
      </c>
      <c r="L8624" s="108" t="n">
        <f aca="false">TRUNC(N8624-N8624*$O$2,2)</f>
        <v>9.78</v>
      </c>
      <c r="M8624" s="108" t="n">
        <f aca="false">TRUNC(O8624-O8624*$O$2,2)</f>
        <v>0.12</v>
      </c>
      <c r="N8624" s="0" t="s">
        <v>1675</v>
      </c>
      <c r="O8624" s="0" t="s">
        <v>2463</v>
      </c>
    </row>
    <row r="8625" customFormat="false" ht="12.75" hidden="false" customHeight="false" outlineLevel="0" collapsed="false">
      <c r="A8625" s="122" t="s">
        <v>1578</v>
      </c>
      <c r="B8625" s="123" t="n">
        <v>4728</v>
      </c>
      <c r="C8625" s="122" t="s">
        <v>50</v>
      </c>
      <c r="D8625" s="122" t="s">
        <v>1667</v>
      </c>
      <c r="E8625" s="124" t="s">
        <v>1581</v>
      </c>
      <c r="F8625" s="124"/>
      <c r="G8625" s="125" t="s">
        <v>24</v>
      </c>
      <c r="H8625" s="126" t="n">
        <v>0.00045</v>
      </c>
      <c r="I8625" s="127" t="n">
        <f aca="false">L8625</f>
        <v>14.5</v>
      </c>
      <c r="J8625" s="127" t="n">
        <f aca="false">M8625</f>
        <v>0</v>
      </c>
      <c r="L8625" s="108" t="n">
        <f aca="false">TRUNC(N8625-N8625*$O$2,2)</f>
        <v>14.5</v>
      </c>
      <c r="M8625" s="108" t="n">
        <f aca="false">TRUNC(O8625-O8625*$O$2,2)</f>
        <v>0</v>
      </c>
      <c r="N8625" s="0" t="s">
        <v>1668</v>
      </c>
      <c r="O8625" s="0" t="s">
        <v>1635</v>
      </c>
    </row>
    <row r="8626" customFormat="false" ht="25.5" hidden="false" customHeight="false" outlineLevel="0" collapsed="false">
      <c r="A8626" s="122" t="s">
        <v>1578</v>
      </c>
      <c r="B8626" s="123" t="s">
        <v>1616</v>
      </c>
      <c r="C8626" s="122" t="s">
        <v>50</v>
      </c>
      <c r="D8626" s="122" t="s">
        <v>1617</v>
      </c>
      <c r="E8626" s="124" t="s">
        <v>1609</v>
      </c>
      <c r="F8626" s="124"/>
      <c r="G8626" s="125" t="s">
        <v>1610</v>
      </c>
      <c r="H8626" s="126" t="n">
        <v>1.5</v>
      </c>
      <c r="I8626" s="127" t="n">
        <f aca="false">L8626</f>
        <v>10.65</v>
      </c>
      <c r="J8626" s="127" t="n">
        <f aca="false">M8626</f>
        <v>15.97</v>
      </c>
      <c r="L8626" s="108" t="n">
        <f aca="false">TRUNC(N8626-N8626*$O$2,2)</f>
        <v>10.65</v>
      </c>
      <c r="M8626" s="108" t="n">
        <f aca="false">TRUNC(O8626-O8626*$O$2,2)</f>
        <v>15.97</v>
      </c>
      <c r="N8626" s="0" t="s">
        <v>1618</v>
      </c>
      <c r="O8626" s="0" t="s">
        <v>2978</v>
      </c>
    </row>
    <row r="8627" customFormat="false" ht="12.75" hidden="false" customHeight="false" outlineLevel="0" collapsed="false">
      <c r="A8627" s="122" t="s">
        <v>1578</v>
      </c>
      <c r="B8627" s="123" t="n">
        <v>11242</v>
      </c>
      <c r="C8627" s="122" t="s">
        <v>50</v>
      </c>
      <c r="D8627" s="122" t="s">
        <v>1829</v>
      </c>
      <c r="E8627" s="124" t="s">
        <v>1581</v>
      </c>
      <c r="F8627" s="124"/>
      <c r="G8627" s="125" t="s">
        <v>24</v>
      </c>
      <c r="H8627" s="126" t="n">
        <v>0.00015</v>
      </c>
      <c r="I8627" s="127" t="n">
        <f aca="false">L8627</f>
        <v>26.53</v>
      </c>
      <c r="J8627" s="127" t="n">
        <f aca="false">M8627</f>
        <v>0</v>
      </c>
      <c r="L8627" s="108" t="n">
        <f aca="false">TRUNC(N8627-N8627*$O$2,2)</f>
        <v>26.53</v>
      </c>
      <c r="M8627" s="108" t="n">
        <f aca="false">TRUNC(O8627-O8627*$O$2,2)</f>
        <v>0</v>
      </c>
      <c r="N8627" s="0" t="s">
        <v>1830</v>
      </c>
      <c r="O8627" s="0" t="s">
        <v>1635</v>
      </c>
    </row>
    <row r="8628" customFormat="false" ht="25.5" hidden="false" customHeight="false" outlineLevel="0" collapsed="false">
      <c r="A8628" s="122" t="s">
        <v>1578</v>
      </c>
      <c r="B8628" s="123" t="n">
        <v>10761</v>
      </c>
      <c r="C8628" s="122" t="s">
        <v>50</v>
      </c>
      <c r="D8628" s="122" t="s">
        <v>1641</v>
      </c>
      <c r="E8628" s="124" t="s">
        <v>1642</v>
      </c>
      <c r="F8628" s="124"/>
      <c r="G8628" s="125" t="s">
        <v>24</v>
      </c>
      <c r="H8628" s="126" t="n">
        <v>0.3054</v>
      </c>
      <c r="I8628" s="127" t="n">
        <f aca="false">L8628</f>
        <v>3.9</v>
      </c>
      <c r="J8628" s="127" t="n">
        <f aca="false">M8628</f>
        <v>1.18</v>
      </c>
      <c r="L8628" s="108" t="n">
        <f aca="false">TRUNC(N8628-N8628*$O$2,2)</f>
        <v>3.9</v>
      </c>
      <c r="M8628" s="108" t="n">
        <f aca="false">TRUNC(O8628-O8628*$O$2,2)</f>
        <v>1.18</v>
      </c>
      <c r="N8628" s="0" t="s">
        <v>1643</v>
      </c>
      <c r="O8628" s="0" t="s">
        <v>2152</v>
      </c>
    </row>
    <row r="8629" customFormat="false" ht="12.75" hidden="false" customHeight="false" outlineLevel="0" collapsed="false">
      <c r="A8629" s="122" t="s">
        <v>1578</v>
      </c>
      <c r="B8629" s="123" t="n">
        <v>1651</v>
      </c>
      <c r="C8629" s="122" t="s">
        <v>50</v>
      </c>
      <c r="D8629" s="122" t="s">
        <v>1638</v>
      </c>
      <c r="E8629" s="124" t="s">
        <v>1581</v>
      </c>
      <c r="F8629" s="124"/>
      <c r="G8629" s="125" t="s">
        <v>1639</v>
      </c>
      <c r="H8629" s="126" t="n">
        <v>0.0024</v>
      </c>
      <c r="I8629" s="127" t="n">
        <f aca="false">L8629</f>
        <v>4.95</v>
      </c>
      <c r="J8629" s="127" t="n">
        <f aca="false">M8629</f>
        <v>0</v>
      </c>
      <c r="L8629" s="108" t="n">
        <f aca="false">TRUNC(N8629-N8629*$O$2,2)</f>
        <v>4.95</v>
      </c>
      <c r="M8629" s="108" t="n">
        <f aca="false">TRUNC(O8629-O8629*$O$2,2)</f>
        <v>0</v>
      </c>
      <c r="N8629" s="0" t="s">
        <v>1640</v>
      </c>
      <c r="O8629" s="0" t="s">
        <v>1644</v>
      </c>
    </row>
    <row r="8630" customFormat="false" ht="12.75" hidden="false" customHeight="false" outlineLevel="0" collapsed="false">
      <c r="A8630" s="122" t="s">
        <v>1578</v>
      </c>
      <c r="B8630" s="123" t="n">
        <v>941</v>
      </c>
      <c r="C8630" s="122" t="s">
        <v>50</v>
      </c>
      <c r="D8630" s="122" t="s">
        <v>1652</v>
      </c>
      <c r="E8630" s="124" t="s">
        <v>1581</v>
      </c>
      <c r="F8630" s="124"/>
      <c r="G8630" s="125" t="s">
        <v>24</v>
      </c>
      <c r="H8630" s="126" t="n">
        <v>0.0045</v>
      </c>
      <c r="I8630" s="127" t="n">
        <f aca="false">L8630</f>
        <v>148.56</v>
      </c>
      <c r="J8630" s="127" t="n">
        <f aca="false">M8630</f>
        <v>0.66</v>
      </c>
      <c r="L8630" s="108" t="n">
        <f aca="false">TRUNC(N8630-N8630*$O$2,2)</f>
        <v>148.56</v>
      </c>
      <c r="M8630" s="108" t="n">
        <f aca="false">TRUNC(O8630-O8630*$O$2,2)</f>
        <v>0.66</v>
      </c>
      <c r="N8630" s="0" t="s">
        <v>1653</v>
      </c>
      <c r="O8630" s="0" t="s">
        <v>1955</v>
      </c>
    </row>
    <row r="8631" customFormat="false" ht="12.75" hidden="false" customHeight="false" outlineLevel="0" collapsed="false">
      <c r="A8631" s="122" t="s">
        <v>1578</v>
      </c>
      <c r="B8631" s="123" t="n">
        <v>4729</v>
      </c>
      <c r="C8631" s="122" t="s">
        <v>50</v>
      </c>
      <c r="D8631" s="122" t="s">
        <v>1636</v>
      </c>
      <c r="E8631" s="124" t="s">
        <v>1581</v>
      </c>
      <c r="F8631" s="124"/>
      <c r="G8631" s="125" t="s">
        <v>24</v>
      </c>
      <c r="H8631" s="126" t="n">
        <v>0.00015</v>
      </c>
      <c r="I8631" s="127" t="n">
        <f aca="false">L8631</f>
        <v>24.58</v>
      </c>
      <c r="J8631" s="127" t="n">
        <f aca="false">M8631</f>
        <v>0</v>
      </c>
      <c r="L8631" s="108" t="n">
        <f aca="false">TRUNC(N8631-N8631*$O$2,2)</f>
        <v>24.58</v>
      </c>
      <c r="M8631" s="108" t="n">
        <f aca="false">TRUNC(O8631-O8631*$O$2,2)</f>
        <v>0</v>
      </c>
      <c r="N8631" s="0" t="s">
        <v>1637</v>
      </c>
      <c r="O8631" s="0" t="s">
        <v>1635</v>
      </c>
    </row>
    <row r="8632" customFormat="false" ht="12.75" hidden="false" customHeight="false" outlineLevel="0" collapsed="false">
      <c r="A8632" s="122" t="s">
        <v>1578</v>
      </c>
      <c r="B8632" s="123" t="n">
        <v>10599</v>
      </c>
      <c r="C8632" s="122" t="s">
        <v>50</v>
      </c>
      <c r="D8632" s="122" t="s">
        <v>1648</v>
      </c>
      <c r="E8632" s="124" t="s">
        <v>1581</v>
      </c>
      <c r="F8632" s="124"/>
      <c r="G8632" s="125" t="s">
        <v>24</v>
      </c>
      <c r="H8632" s="126" t="n">
        <v>0.0054</v>
      </c>
      <c r="I8632" s="127" t="n">
        <f aca="false">L8632</f>
        <v>14.04</v>
      </c>
      <c r="J8632" s="127" t="n">
        <f aca="false">M8632</f>
        <v>0.07</v>
      </c>
      <c r="L8632" s="108" t="n">
        <f aca="false">TRUNC(N8632-N8632*$O$2,2)</f>
        <v>14.04</v>
      </c>
      <c r="M8632" s="108" t="n">
        <f aca="false">TRUNC(O8632-O8632*$O$2,2)</f>
        <v>0.07</v>
      </c>
      <c r="N8632" s="0" t="s">
        <v>1649</v>
      </c>
      <c r="O8632" s="0" t="s">
        <v>1813</v>
      </c>
    </row>
    <row r="8633" customFormat="false" ht="12.75" hidden="false" customHeight="false" outlineLevel="0" collapsed="false">
      <c r="A8633" s="122" t="s">
        <v>1578</v>
      </c>
      <c r="B8633" s="123" t="n">
        <v>10517</v>
      </c>
      <c r="C8633" s="122" t="s">
        <v>50</v>
      </c>
      <c r="D8633" s="122" t="s">
        <v>1669</v>
      </c>
      <c r="E8633" s="124" t="s">
        <v>1642</v>
      </c>
      <c r="F8633" s="124"/>
      <c r="G8633" s="125" t="s">
        <v>1670</v>
      </c>
      <c r="H8633" s="126" t="n">
        <v>0.0012</v>
      </c>
      <c r="I8633" s="127" t="n">
        <f aca="false">L8633</f>
        <v>234.15</v>
      </c>
      <c r="J8633" s="127" t="n">
        <f aca="false">M8633</f>
        <v>0.28</v>
      </c>
      <c r="L8633" s="108" t="n">
        <f aca="false">TRUNC(N8633-N8633*$O$2,2)</f>
        <v>234.15</v>
      </c>
      <c r="M8633" s="108" t="n">
        <f aca="false">TRUNC(O8633-O8633*$O$2,2)</f>
        <v>0.28</v>
      </c>
      <c r="N8633" s="0" t="s">
        <v>1671</v>
      </c>
      <c r="O8633" s="0" t="s">
        <v>1848</v>
      </c>
    </row>
    <row r="8634" customFormat="false" ht="12.75" hidden="false" customHeight="false" outlineLevel="0" collapsed="false">
      <c r="A8634" s="122" t="s">
        <v>1578</v>
      </c>
      <c r="B8634" s="123" t="n">
        <v>10788</v>
      </c>
      <c r="C8634" s="122" t="s">
        <v>50</v>
      </c>
      <c r="D8634" s="122" t="s">
        <v>1650</v>
      </c>
      <c r="E8634" s="124" t="s">
        <v>1581</v>
      </c>
      <c r="F8634" s="124"/>
      <c r="G8634" s="125" t="s">
        <v>24</v>
      </c>
      <c r="H8634" s="126" t="n">
        <v>0.0003</v>
      </c>
      <c r="I8634" s="127" t="n">
        <f aca="false">L8634</f>
        <v>28.8</v>
      </c>
      <c r="J8634" s="127" t="n">
        <f aca="false">M8634</f>
        <v>0</v>
      </c>
      <c r="L8634" s="108" t="n">
        <f aca="false">TRUNC(N8634-N8634*$O$2,2)</f>
        <v>28.8</v>
      </c>
      <c r="M8634" s="108" t="n">
        <f aca="false">TRUNC(O8634-O8634*$O$2,2)</f>
        <v>0</v>
      </c>
      <c r="N8634" s="0" t="s">
        <v>1651</v>
      </c>
      <c r="O8634" s="0" t="s">
        <v>1644</v>
      </c>
    </row>
    <row r="8635" customFormat="false" ht="12.75" hidden="false" customHeight="false" outlineLevel="0" collapsed="false">
      <c r="A8635" s="115"/>
      <c r="B8635" s="115"/>
      <c r="C8635" s="115"/>
      <c r="D8635" s="115"/>
      <c r="E8635" s="115"/>
      <c r="F8635" s="116"/>
      <c r="G8635" s="115"/>
      <c r="H8635" s="116"/>
      <c r="I8635" s="115"/>
      <c r="J8635" s="116"/>
      <c r="L8635" s="108"/>
      <c r="M8635" s="108" t="n">
        <f aca="false">TRUNC(O8635-O8635*$O$2,2)</f>
        <v>38.36</v>
      </c>
      <c r="N8635" s="0" t="s">
        <v>1574</v>
      </c>
      <c r="O8635" s="0" t="n">
        <v>49.16</v>
      </c>
    </row>
    <row r="8636" customFormat="false" ht="12.75" hidden="false" customHeight="false" outlineLevel="0" collapsed="false">
      <c r="A8636" s="115"/>
      <c r="B8636" s="115"/>
      <c r="C8636" s="115"/>
      <c r="D8636" s="115"/>
      <c r="E8636" s="115"/>
      <c r="F8636" s="116"/>
      <c r="G8636" s="115"/>
      <c r="H8636" s="117" t="s">
        <v>1575</v>
      </c>
      <c r="I8636" s="117"/>
      <c r="J8636" s="118" t="n">
        <f aca="false">M8636</f>
        <v>747.28</v>
      </c>
      <c r="L8636" s="108" t="n">
        <f aca="false">TRUNC(N8636-N8636*$O$2,2)</f>
        <v>0</v>
      </c>
      <c r="M8636" s="108" t="n">
        <f aca="false">TRUNC(O8636-O8636*$O$2,2)</f>
        <v>747.28</v>
      </c>
      <c r="N8636" s="0" t="n">
        <v>0</v>
      </c>
      <c r="O8636" s="0" t="n">
        <v>957.44</v>
      </c>
    </row>
    <row r="8637" customFormat="false" ht="13.5" hidden="false" customHeight="false" outlineLevel="0" collapsed="false">
      <c r="A8637" s="30"/>
      <c r="B8637" s="30"/>
      <c r="C8637" s="30"/>
      <c r="D8637" s="30"/>
      <c r="E8637" s="30"/>
      <c r="F8637" s="30"/>
      <c r="G8637" s="30"/>
      <c r="H8637" s="119"/>
      <c r="I8637" s="30"/>
      <c r="J8637" s="120"/>
      <c r="L8637" s="108"/>
      <c r="M8637" s="108" t="n">
        <f aca="false">TRUNC(O8637-O8637*$O$2,2)</f>
        <v>5230.97</v>
      </c>
      <c r="N8637" s="0" t="s">
        <v>1576</v>
      </c>
      <c r="O8637" s="0" t="n">
        <v>6702.08</v>
      </c>
    </row>
    <row r="8638" customFormat="false" ht="13.5" hidden="false" customHeight="false" outlineLevel="0" collapsed="false">
      <c r="A8638" s="121"/>
      <c r="B8638" s="121"/>
      <c r="C8638" s="121"/>
      <c r="D8638" s="121"/>
      <c r="E8638" s="121"/>
      <c r="F8638" s="121"/>
      <c r="G8638" s="121"/>
      <c r="H8638" s="121"/>
      <c r="I8638" s="121"/>
      <c r="J8638" s="121"/>
      <c r="L8638" s="108" t="n">
        <f aca="false">TRUNC(N8638-N8638*$O$2,2)</f>
        <v>0</v>
      </c>
      <c r="M8638" s="108" t="n">
        <f aca="false">TRUNC(O8638-O8638*$O$2,2)</f>
        <v>0</v>
      </c>
      <c r="N8638" s="0" t="n">
        <v>0</v>
      </c>
      <c r="O8638" s="0" t="n">
        <v>0</v>
      </c>
    </row>
    <row r="8639" customFormat="false" ht="15" hidden="false" customHeight="false" outlineLevel="0" collapsed="false">
      <c r="A8639" s="98" t="s">
        <v>1289</v>
      </c>
      <c r="B8639" s="99" t="s">
        <v>8</v>
      </c>
      <c r="C8639" s="98" t="s">
        <v>9</v>
      </c>
      <c r="D8639" s="98" t="s">
        <v>10</v>
      </c>
      <c r="E8639" s="100" t="s">
        <v>1565</v>
      </c>
      <c r="F8639" s="100"/>
      <c r="G8639" s="101" t="s">
        <v>11</v>
      </c>
      <c r="H8639" s="99" t="s">
        <v>12</v>
      </c>
      <c r="I8639" s="99" t="s">
        <v>13</v>
      </c>
      <c r="J8639" s="99" t="s">
        <v>15</v>
      </c>
      <c r="L8639" s="108"/>
      <c r="M8639" s="108"/>
    </row>
    <row r="8640" customFormat="false" ht="26.45" hidden="false" customHeight="true" outlineLevel="0" collapsed="false">
      <c r="A8640" s="102" t="s">
        <v>1566</v>
      </c>
      <c r="B8640" s="103" t="s">
        <v>1290</v>
      </c>
      <c r="C8640" s="102" t="s">
        <v>50</v>
      </c>
      <c r="D8640" s="102" t="s">
        <v>1291</v>
      </c>
      <c r="E8640" s="104" t="s">
        <v>3766</v>
      </c>
      <c r="F8640" s="104"/>
      <c r="G8640" s="105" t="s">
        <v>24</v>
      </c>
      <c r="H8640" s="106" t="n">
        <v>1</v>
      </c>
      <c r="I8640" s="107" t="n">
        <f aca="false">L8640</f>
        <v>21.9</v>
      </c>
      <c r="J8640" s="107" t="n">
        <f aca="false">M8640</f>
        <v>21.9</v>
      </c>
      <c r="L8640" s="108" t="n">
        <f aca="false">TRUNC(N8640-N8640*$O$2,2)</f>
        <v>21.9</v>
      </c>
      <c r="M8640" s="108" t="n">
        <f aca="false">TRUNC(O8640-O8640*$O$2,2)</f>
        <v>21.9</v>
      </c>
      <c r="N8640" s="0" t="n">
        <v>28.06</v>
      </c>
      <c r="O8640" s="0" t="n">
        <v>28.06</v>
      </c>
    </row>
    <row r="8641" customFormat="false" ht="15" hidden="false" customHeight="false" outlineLevel="0" collapsed="false">
      <c r="A8641" s="98"/>
      <c r="B8641" s="99" t="s">
        <v>8</v>
      </c>
      <c r="C8641" s="98" t="s">
        <v>9</v>
      </c>
      <c r="D8641" s="98" t="s">
        <v>10</v>
      </c>
      <c r="E8641" s="100" t="s">
        <v>1565</v>
      </c>
      <c r="F8641" s="100"/>
      <c r="G8641" s="101" t="s">
        <v>11</v>
      </c>
      <c r="H8641" s="99" t="s">
        <v>12</v>
      </c>
      <c r="I8641" s="99" t="s">
        <v>13</v>
      </c>
      <c r="J8641" s="99" t="s">
        <v>15</v>
      </c>
      <c r="L8641" s="108"/>
      <c r="M8641" s="108"/>
    </row>
    <row r="8642" customFormat="false" ht="13.15" hidden="false" customHeight="true" outlineLevel="0" collapsed="false">
      <c r="A8642" s="122" t="s">
        <v>1578</v>
      </c>
      <c r="B8642" s="123" t="n">
        <v>49</v>
      </c>
      <c r="C8642" s="122" t="s">
        <v>50</v>
      </c>
      <c r="D8642" s="122" t="s">
        <v>4015</v>
      </c>
      <c r="E8642" s="124" t="s">
        <v>1609</v>
      </c>
      <c r="F8642" s="124"/>
      <c r="G8642" s="125" t="s">
        <v>1610</v>
      </c>
      <c r="H8642" s="126" t="n">
        <v>0.2</v>
      </c>
      <c r="I8642" s="127" t="n">
        <f aca="false">L8642</f>
        <v>14.93</v>
      </c>
      <c r="J8642" s="127" t="n">
        <f aca="false">M8642</f>
        <v>2.98</v>
      </c>
      <c r="L8642" s="108" t="n">
        <f aca="false">TRUNC(N8642-N8642*$O$2,2)</f>
        <v>14.93</v>
      </c>
      <c r="M8642" s="108" t="n">
        <f aca="false">TRUNC(O8642-O8642*$O$2,2)</f>
        <v>2.98</v>
      </c>
      <c r="N8642" s="0" t="s">
        <v>1746</v>
      </c>
      <c r="O8642" s="0" t="s">
        <v>3104</v>
      </c>
    </row>
    <row r="8643" customFormat="false" ht="25.5" hidden="false" customHeight="false" outlineLevel="0" collapsed="false">
      <c r="A8643" s="122" t="s">
        <v>1578</v>
      </c>
      <c r="B8643" s="123" t="s">
        <v>1616</v>
      </c>
      <c r="C8643" s="122" t="s">
        <v>50</v>
      </c>
      <c r="D8643" s="122" t="s">
        <v>1617</v>
      </c>
      <c r="E8643" s="124" t="s">
        <v>1609</v>
      </c>
      <c r="F8643" s="124"/>
      <c r="G8643" s="125" t="s">
        <v>1610</v>
      </c>
      <c r="H8643" s="126" t="n">
        <v>0.2</v>
      </c>
      <c r="I8643" s="127" t="n">
        <f aca="false">L8643</f>
        <v>10.65</v>
      </c>
      <c r="J8643" s="127" t="n">
        <f aca="false">M8643</f>
        <v>2.13</v>
      </c>
      <c r="L8643" s="108" t="n">
        <f aca="false">TRUNC(N8643-N8643*$O$2,2)</f>
        <v>10.65</v>
      </c>
      <c r="M8643" s="108" t="n">
        <f aca="false">TRUNC(O8643-O8643*$O$2,2)</f>
        <v>2.13</v>
      </c>
      <c r="N8643" s="0" t="s">
        <v>1618</v>
      </c>
      <c r="O8643" s="0" t="s">
        <v>3105</v>
      </c>
    </row>
    <row r="8644" customFormat="false" ht="25.5" hidden="false" customHeight="false" outlineLevel="0" collapsed="false">
      <c r="A8644" s="109" t="s">
        <v>1566</v>
      </c>
      <c r="B8644" s="110" t="n">
        <v>10549</v>
      </c>
      <c r="C8644" s="109" t="s">
        <v>50</v>
      </c>
      <c r="D8644" s="109" t="s">
        <v>1620</v>
      </c>
      <c r="E8644" s="111" t="s">
        <v>1621</v>
      </c>
      <c r="F8644" s="111"/>
      <c r="G8644" s="112" t="s">
        <v>1610</v>
      </c>
      <c r="H8644" s="113" t="n">
        <v>0.2</v>
      </c>
      <c r="I8644" s="114" t="n">
        <f aca="false">L8644</f>
        <v>2.95</v>
      </c>
      <c r="J8644" s="114" t="n">
        <f aca="false">M8644</f>
        <v>0.58</v>
      </c>
      <c r="L8644" s="108" t="n">
        <f aca="false">TRUNC(N8644-N8644*$O$2,2)</f>
        <v>2.95</v>
      </c>
      <c r="M8644" s="108" t="n">
        <f aca="false">TRUNC(O8644-O8644*$O$2,2)</f>
        <v>0.58</v>
      </c>
      <c r="N8644" s="0" t="s">
        <v>1622</v>
      </c>
      <c r="O8644" s="0" t="s">
        <v>1626</v>
      </c>
    </row>
    <row r="8645" customFormat="false" ht="12.75" hidden="false" customHeight="false" outlineLevel="0" collapsed="false">
      <c r="A8645" s="122" t="s">
        <v>1578</v>
      </c>
      <c r="B8645" s="123" t="n">
        <v>6639</v>
      </c>
      <c r="C8645" s="122" t="s">
        <v>50</v>
      </c>
      <c r="D8645" s="122" t="s">
        <v>4029</v>
      </c>
      <c r="E8645" s="124" t="s">
        <v>1581</v>
      </c>
      <c r="F8645" s="124"/>
      <c r="G8645" s="125" t="s">
        <v>24</v>
      </c>
      <c r="H8645" s="126" t="n">
        <v>1</v>
      </c>
      <c r="I8645" s="127" t="n">
        <f aca="false">L8645</f>
        <v>15.65</v>
      </c>
      <c r="J8645" s="127" t="n">
        <f aca="false">M8645</f>
        <v>15.65</v>
      </c>
      <c r="L8645" s="108" t="n">
        <f aca="false">TRUNC(N8645-N8645*$O$2,2)</f>
        <v>15.65</v>
      </c>
      <c r="M8645" s="108" t="n">
        <f aca="false">TRUNC(O8645-O8645*$O$2,2)</f>
        <v>15.65</v>
      </c>
      <c r="N8645" s="0" t="s">
        <v>2130</v>
      </c>
      <c r="O8645" s="0" t="s">
        <v>2130</v>
      </c>
    </row>
    <row r="8646" customFormat="false" ht="25.5" hidden="false" customHeight="false" outlineLevel="0" collapsed="false">
      <c r="A8646" s="109" t="s">
        <v>1566</v>
      </c>
      <c r="B8646" s="110" t="n">
        <v>10592</v>
      </c>
      <c r="C8646" s="109" t="s">
        <v>50</v>
      </c>
      <c r="D8646" s="109" t="s">
        <v>4020</v>
      </c>
      <c r="E8646" s="111" t="s">
        <v>1621</v>
      </c>
      <c r="F8646" s="111"/>
      <c r="G8646" s="112" t="s">
        <v>1610</v>
      </c>
      <c r="H8646" s="113" t="n">
        <v>0.2</v>
      </c>
      <c r="I8646" s="114" t="n">
        <f aca="false">L8646</f>
        <v>2.84</v>
      </c>
      <c r="J8646" s="114" t="n">
        <f aca="false">M8646</f>
        <v>0.56</v>
      </c>
      <c r="L8646" s="108" t="n">
        <f aca="false">TRUNC(N8646-N8646*$O$2,2)</f>
        <v>2.84</v>
      </c>
      <c r="M8646" s="108" t="n">
        <f aca="false">TRUNC(O8646-O8646*$O$2,2)</f>
        <v>0.56</v>
      </c>
      <c r="N8646" s="0" t="s">
        <v>1735</v>
      </c>
      <c r="O8646" s="0" t="s">
        <v>2352</v>
      </c>
    </row>
    <row r="8647" customFormat="false" ht="13.9" hidden="false" customHeight="true" outlineLevel="0" collapsed="false">
      <c r="A8647" s="134" t="s">
        <v>1630</v>
      </c>
      <c r="B8647" s="134"/>
      <c r="C8647" s="134"/>
      <c r="D8647" s="134"/>
      <c r="E8647" s="134"/>
      <c r="F8647" s="134"/>
      <c r="G8647" s="134"/>
      <c r="H8647" s="134"/>
      <c r="I8647" s="134"/>
      <c r="J8647" s="134"/>
      <c r="L8647" s="108" t="n">
        <f aca="false">TRUNC(N8647-N8647*$O$2,2)</f>
        <v>0</v>
      </c>
      <c r="M8647" s="108" t="n">
        <f aca="false">TRUNC(O8647-O8647*$O$2,2)</f>
        <v>0</v>
      </c>
      <c r="N8647" s="0" t="n">
        <v>0</v>
      </c>
      <c r="O8647" s="0" t="n">
        <v>0</v>
      </c>
    </row>
    <row r="8648" customFormat="false" ht="15" hidden="false" customHeight="false" outlineLevel="0" collapsed="false">
      <c r="A8648" s="98"/>
      <c r="B8648" s="99" t="s">
        <v>8</v>
      </c>
      <c r="C8648" s="98" t="s">
        <v>9</v>
      </c>
      <c r="D8648" s="98" t="s">
        <v>10</v>
      </c>
      <c r="E8648" s="100" t="s">
        <v>1565</v>
      </c>
      <c r="F8648" s="100"/>
      <c r="G8648" s="101" t="s">
        <v>11</v>
      </c>
      <c r="H8648" s="99" t="s">
        <v>12</v>
      </c>
      <c r="I8648" s="99" t="s">
        <v>13</v>
      </c>
      <c r="J8648" s="99" t="s">
        <v>15</v>
      </c>
      <c r="L8648" s="108"/>
      <c r="M8648" s="108"/>
    </row>
    <row r="8649" customFormat="false" ht="25.5" hidden="false" customHeight="false" outlineLevel="0" collapsed="false">
      <c r="A8649" s="122" t="s">
        <v>1578</v>
      </c>
      <c r="B8649" s="123" t="n">
        <v>10761</v>
      </c>
      <c r="C8649" s="122" t="s">
        <v>50</v>
      </c>
      <c r="D8649" s="122" t="s">
        <v>1641</v>
      </c>
      <c r="E8649" s="124" t="s">
        <v>1642</v>
      </c>
      <c r="F8649" s="124"/>
      <c r="G8649" s="125" t="s">
        <v>24</v>
      </c>
      <c r="H8649" s="126" t="n">
        <v>0.04072</v>
      </c>
      <c r="I8649" s="127" t="n">
        <f aca="false">L8649</f>
        <v>3.9</v>
      </c>
      <c r="J8649" s="127" t="n">
        <f aca="false">M8649</f>
        <v>0.15</v>
      </c>
      <c r="L8649" s="108" t="n">
        <f aca="false">TRUNC(N8649-N8649*$O$2,2)</f>
        <v>3.9</v>
      </c>
      <c r="M8649" s="108" t="n">
        <f aca="false">TRUNC(O8649-O8649*$O$2,2)</f>
        <v>0.15</v>
      </c>
      <c r="N8649" s="0" t="s">
        <v>1643</v>
      </c>
      <c r="O8649" s="0" t="s">
        <v>2077</v>
      </c>
    </row>
    <row r="8650" customFormat="false" ht="12.75" hidden="false" customHeight="false" outlineLevel="0" collapsed="false">
      <c r="A8650" s="122" t="s">
        <v>1578</v>
      </c>
      <c r="B8650" s="123" t="n">
        <v>10362</v>
      </c>
      <c r="C8650" s="122" t="s">
        <v>50</v>
      </c>
      <c r="D8650" s="122" t="s">
        <v>1674</v>
      </c>
      <c r="E8650" s="124" t="s">
        <v>1642</v>
      </c>
      <c r="F8650" s="124"/>
      <c r="G8650" s="125" t="s">
        <v>24</v>
      </c>
      <c r="H8650" s="126" t="n">
        <v>0.0018</v>
      </c>
      <c r="I8650" s="127" t="n">
        <f aca="false">L8650</f>
        <v>9.78</v>
      </c>
      <c r="J8650" s="127" t="n">
        <f aca="false">M8650</f>
        <v>0.01</v>
      </c>
      <c r="L8650" s="108" t="n">
        <f aca="false">TRUNC(N8650-N8650*$O$2,2)</f>
        <v>9.78</v>
      </c>
      <c r="M8650" s="108" t="n">
        <f aca="false">TRUNC(O8650-O8650*$O$2,2)</f>
        <v>0.01</v>
      </c>
      <c r="N8650" s="0" t="s">
        <v>1675</v>
      </c>
      <c r="O8650" s="0" t="s">
        <v>1678</v>
      </c>
    </row>
    <row r="8651" customFormat="false" ht="12.75" hidden="false" customHeight="false" outlineLevel="0" collapsed="false">
      <c r="A8651" s="122" t="s">
        <v>1578</v>
      </c>
      <c r="B8651" s="123" t="n">
        <v>6639</v>
      </c>
      <c r="C8651" s="122" t="s">
        <v>50</v>
      </c>
      <c r="D8651" s="122" t="s">
        <v>4029</v>
      </c>
      <c r="E8651" s="124" t="s">
        <v>1581</v>
      </c>
      <c r="F8651" s="124"/>
      <c r="G8651" s="125" t="s">
        <v>24</v>
      </c>
      <c r="H8651" s="126" t="n">
        <v>1</v>
      </c>
      <c r="I8651" s="127" t="n">
        <f aca="false">L8651</f>
        <v>15.65</v>
      </c>
      <c r="J8651" s="127" t="n">
        <f aca="false">M8651</f>
        <v>15.65</v>
      </c>
      <c r="L8651" s="108" t="n">
        <f aca="false">TRUNC(N8651-N8651*$O$2,2)</f>
        <v>15.65</v>
      </c>
      <c r="M8651" s="108" t="n">
        <f aca="false">TRUNC(O8651-O8651*$O$2,2)</f>
        <v>15.65</v>
      </c>
      <c r="N8651" s="0" t="s">
        <v>2130</v>
      </c>
      <c r="O8651" s="0" t="s">
        <v>2130</v>
      </c>
    </row>
    <row r="8652" customFormat="false" ht="12.75" hidden="false" customHeight="false" outlineLevel="0" collapsed="false">
      <c r="A8652" s="122" t="s">
        <v>1578</v>
      </c>
      <c r="B8652" s="123" t="n">
        <v>10788</v>
      </c>
      <c r="C8652" s="122" t="s">
        <v>50</v>
      </c>
      <c r="D8652" s="122" t="s">
        <v>1650</v>
      </c>
      <c r="E8652" s="124" t="s">
        <v>1581</v>
      </c>
      <c r="F8652" s="124"/>
      <c r="G8652" s="125" t="s">
        <v>24</v>
      </c>
      <c r="H8652" s="126" t="n">
        <v>4E-005</v>
      </c>
      <c r="I8652" s="127" t="n">
        <f aca="false">L8652</f>
        <v>28.8</v>
      </c>
      <c r="J8652" s="127" t="n">
        <f aca="false">M8652</f>
        <v>0</v>
      </c>
      <c r="L8652" s="108" t="n">
        <f aca="false">TRUNC(N8652-N8652*$O$2,2)</f>
        <v>28.8</v>
      </c>
      <c r="M8652" s="108" t="n">
        <f aca="false">TRUNC(O8652-O8652*$O$2,2)</f>
        <v>0</v>
      </c>
      <c r="N8652" s="0" t="s">
        <v>1651</v>
      </c>
      <c r="O8652" s="0" t="s">
        <v>1635</v>
      </c>
    </row>
    <row r="8653" customFormat="false" ht="25.5" hidden="false" customHeight="false" outlineLevel="0" collapsed="false">
      <c r="A8653" s="122" t="s">
        <v>1578</v>
      </c>
      <c r="B8653" s="123" t="s">
        <v>1616</v>
      </c>
      <c r="C8653" s="122" t="s">
        <v>50</v>
      </c>
      <c r="D8653" s="122" t="s">
        <v>1617</v>
      </c>
      <c r="E8653" s="124" t="s">
        <v>1609</v>
      </c>
      <c r="F8653" s="124"/>
      <c r="G8653" s="125" t="s">
        <v>1610</v>
      </c>
      <c r="H8653" s="126" t="n">
        <v>0.2</v>
      </c>
      <c r="I8653" s="127" t="n">
        <f aca="false">L8653</f>
        <v>10.65</v>
      </c>
      <c r="J8653" s="127" t="n">
        <f aca="false">M8653</f>
        <v>2.13</v>
      </c>
      <c r="L8653" s="108" t="n">
        <f aca="false">TRUNC(N8653-N8653*$O$2,2)</f>
        <v>10.65</v>
      </c>
      <c r="M8653" s="108" t="n">
        <f aca="false">TRUNC(O8653-O8653*$O$2,2)</f>
        <v>2.13</v>
      </c>
      <c r="N8653" s="0" t="s">
        <v>1618</v>
      </c>
      <c r="O8653" s="0" t="s">
        <v>3105</v>
      </c>
    </row>
    <row r="8654" customFormat="false" ht="12.75" hidden="false" customHeight="false" outlineLevel="0" collapsed="false">
      <c r="A8654" s="122" t="s">
        <v>1578</v>
      </c>
      <c r="B8654" s="123" t="n">
        <v>941</v>
      </c>
      <c r="C8654" s="122" t="s">
        <v>50</v>
      </c>
      <c r="D8654" s="122" t="s">
        <v>1652</v>
      </c>
      <c r="E8654" s="124" t="s">
        <v>1581</v>
      </c>
      <c r="F8654" s="124"/>
      <c r="G8654" s="125" t="s">
        <v>24</v>
      </c>
      <c r="H8654" s="126" t="n">
        <v>0.0006</v>
      </c>
      <c r="I8654" s="127" t="n">
        <f aca="false">L8654</f>
        <v>148.56</v>
      </c>
      <c r="J8654" s="127" t="n">
        <f aca="false">M8654</f>
        <v>0.08</v>
      </c>
      <c r="L8654" s="108" t="n">
        <f aca="false">TRUNC(N8654-N8654*$O$2,2)</f>
        <v>148.56</v>
      </c>
      <c r="M8654" s="108" t="n">
        <f aca="false">TRUNC(O8654-O8654*$O$2,2)</f>
        <v>0.08</v>
      </c>
      <c r="N8654" s="0" t="s">
        <v>1653</v>
      </c>
      <c r="O8654" s="0" t="s">
        <v>1917</v>
      </c>
    </row>
    <row r="8655" customFormat="false" ht="12.75" hidden="false" customHeight="false" outlineLevel="0" collapsed="false">
      <c r="A8655" s="122" t="s">
        <v>1578</v>
      </c>
      <c r="B8655" s="123" t="n">
        <v>10517</v>
      </c>
      <c r="C8655" s="122" t="s">
        <v>50</v>
      </c>
      <c r="D8655" s="122" t="s">
        <v>1669</v>
      </c>
      <c r="E8655" s="124" t="s">
        <v>1642</v>
      </c>
      <c r="F8655" s="124"/>
      <c r="G8655" s="125" t="s">
        <v>1670</v>
      </c>
      <c r="H8655" s="126" t="n">
        <v>0.00016</v>
      </c>
      <c r="I8655" s="127" t="n">
        <f aca="false">L8655</f>
        <v>234.15</v>
      </c>
      <c r="J8655" s="127" t="n">
        <f aca="false">M8655</f>
        <v>0.03</v>
      </c>
      <c r="L8655" s="108" t="n">
        <f aca="false">TRUNC(N8655-N8655*$O$2,2)</f>
        <v>234.15</v>
      </c>
      <c r="M8655" s="108" t="n">
        <f aca="false">TRUNC(O8655-O8655*$O$2,2)</f>
        <v>0.03</v>
      </c>
      <c r="N8655" s="0" t="s">
        <v>1671</v>
      </c>
      <c r="O8655" s="0" t="s">
        <v>1788</v>
      </c>
    </row>
    <row r="8656" customFormat="false" ht="12.75" hidden="false" customHeight="false" outlineLevel="0" collapsed="false">
      <c r="A8656" s="122" t="s">
        <v>1578</v>
      </c>
      <c r="B8656" s="123" t="n">
        <v>11241</v>
      </c>
      <c r="C8656" s="122" t="s">
        <v>50</v>
      </c>
      <c r="D8656" s="122" t="s">
        <v>1836</v>
      </c>
      <c r="E8656" s="124" t="s">
        <v>1581</v>
      </c>
      <c r="F8656" s="124"/>
      <c r="G8656" s="125" t="s">
        <v>24</v>
      </c>
      <c r="H8656" s="126" t="n">
        <v>4E-005</v>
      </c>
      <c r="I8656" s="127" t="n">
        <f aca="false">L8656</f>
        <v>127.22</v>
      </c>
      <c r="J8656" s="127" t="n">
        <f aca="false">M8656</f>
        <v>0</v>
      </c>
      <c r="L8656" s="108" t="n">
        <f aca="false">TRUNC(N8656-N8656*$O$2,2)</f>
        <v>127.22</v>
      </c>
      <c r="M8656" s="108" t="n">
        <f aca="false">TRUNC(O8656-O8656*$O$2,2)</f>
        <v>0</v>
      </c>
      <c r="N8656" s="0" t="s">
        <v>1837</v>
      </c>
      <c r="O8656" s="0" t="s">
        <v>1635</v>
      </c>
    </row>
    <row r="8657" customFormat="false" ht="25.5" hidden="false" customHeight="false" outlineLevel="0" collapsed="false">
      <c r="A8657" s="122" t="s">
        <v>1578</v>
      </c>
      <c r="B8657" s="123" t="s">
        <v>1645</v>
      </c>
      <c r="C8657" s="122" t="s">
        <v>50</v>
      </c>
      <c r="D8657" s="122" t="s">
        <v>1646</v>
      </c>
      <c r="E8657" s="124" t="s">
        <v>1581</v>
      </c>
      <c r="F8657" s="124"/>
      <c r="G8657" s="125" t="s">
        <v>24</v>
      </c>
      <c r="H8657" s="126" t="n">
        <v>4E-005</v>
      </c>
      <c r="I8657" s="127" t="n">
        <f aca="false">L8657</f>
        <v>140.49</v>
      </c>
      <c r="J8657" s="127" t="n">
        <f aca="false">M8657</f>
        <v>0</v>
      </c>
      <c r="L8657" s="108" t="n">
        <f aca="false">TRUNC(N8657-N8657*$O$2,2)</f>
        <v>140.49</v>
      </c>
      <c r="M8657" s="108" t="n">
        <f aca="false">TRUNC(O8657-O8657*$O$2,2)</f>
        <v>0</v>
      </c>
      <c r="N8657" s="0" t="s">
        <v>1647</v>
      </c>
      <c r="O8657" s="0" t="s">
        <v>1635</v>
      </c>
    </row>
    <row r="8658" customFormat="false" ht="12.75" hidden="false" customHeight="false" outlineLevel="0" collapsed="false">
      <c r="A8658" s="122" t="s">
        <v>1578</v>
      </c>
      <c r="B8658" s="123" t="n">
        <v>1651</v>
      </c>
      <c r="C8658" s="122" t="s">
        <v>50</v>
      </c>
      <c r="D8658" s="122" t="s">
        <v>1638</v>
      </c>
      <c r="E8658" s="124" t="s">
        <v>1581</v>
      </c>
      <c r="F8658" s="124"/>
      <c r="G8658" s="125" t="s">
        <v>1639</v>
      </c>
      <c r="H8658" s="126" t="n">
        <v>0.00032</v>
      </c>
      <c r="I8658" s="127" t="n">
        <f aca="false">L8658</f>
        <v>4.95</v>
      </c>
      <c r="J8658" s="127" t="n">
        <f aca="false">M8658</f>
        <v>0</v>
      </c>
      <c r="L8658" s="108" t="n">
        <f aca="false">TRUNC(N8658-N8658*$O$2,2)</f>
        <v>4.95</v>
      </c>
      <c r="M8658" s="108" t="n">
        <f aca="false">TRUNC(O8658-O8658*$O$2,2)</f>
        <v>0</v>
      </c>
      <c r="N8658" s="0" t="s">
        <v>1640</v>
      </c>
      <c r="O8658" s="0" t="s">
        <v>1635</v>
      </c>
    </row>
    <row r="8659" customFormat="false" ht="25.5" hidden="false" customHeight="false" outlineLevel="0" collapsed="false">
      <c r="A8659" s="122" t="s">
        <v>1578</v>
      </c>
      <c r="B8659" s="123" t="s">
        <v>1631</v>
      </c>
      <c r="C8659" s="122" t="s">
        <v>50</v>
      </c>
      <c r="D8659" s="122" t="s">
        <v>1632</v>
      </c>
      <c r="E8659" s="124" t="s">
        <v>1581</v>
      </c>
      <c r="F8659" s="124"/>
      <c r="G8659" s="125" t="s">
        <v>1633</v>
      </c>
      <c r="H8659" s="126" t="n">
        <v>0.00092</v>
      </c>
      <c r="I8659" s="127" t="n">
        <f aca="false">L8659</f>
        <v>9.48</v>
      </c>
      <c r="J8659" s="127" t="n">
        <f aca="false">M8659</f>
        <v>0</v>
      </c>
      <c r="L8659" s="108" t="n">
        <f aca="false">TRUNC(N8659-N8659*$O$2,2)</f>
        <v>9.48</v>
      </c>
      <c r="M8659" s="108" t="n">
        <f aca="false">TRUNC(O8659-O8659*$O$2,2)</f>
        <v>0</v>
      </c>
      <c r="N8659" s="0" t="s">
        <v>1634</v>
      </c>
      <c r="O8659" s="0" t="s">
        <v>1644</v>
      </c>
    </row>
    <row r="8660" customFormat="false" ht="12.75" hidden="false" customHeight="false" outlineLevel="0" collapsed="false">
      <c r="A8660" s="122" t="s">
        <v>1578</v>
      </c>
      <c r="B8660" s="123" t="n">
        <v>2378</v>
      </c>
      <c r="C8660" s="122" t="s">
        <v>50</v>
      </c>
      <c r="D8660" s="122" t="s">
        <v>1657</v>
      </c>
      <c r="E8660" s="124" t="s">
        <v>1581</v>
      </c>
      <c r="F8660" s="124"/>
      <c r="G8660" s="125" t="s">
        <v>24</v>
      </c>
      <c r="H8660" s="126" t="n">
        <v>0.0319</v>
      </c>
      <c r="I8660" s="127" t="n">
        <f aca="false">L8660</f>
        <v>3.51</v>
      </c>
      <c r="J8660" s="127" t="n">
        <f aca="false">M8660</f>
        <v>0.1</v>
      </c>
      <c r="L8660" s="108" t="n">
        <f aca="false">TRUNC(N8660-N8660*$O$2,2)</f>
        <v>3.51</v>
      </c>
      <c r="M8660" s="108" t="n">
        <f aca="false">TRUNC(O8660-O8660*$O$2,2)</f>
        <v>0.1</v>
      </c>
      <c r="N8660" s="0" t="s">
        <v>1658</v>
      </c>
      <c r="O8660" s="0" t="s">
        <v>1831</v>
      </c>
    </row>
    <row r="8661" customFormat="false" ht="25.5" hidden="false" customHeight="false" outlineLevel="0" collapsed="false">
      <c r="A8661" s="122" t="s">
        <v>1578</v>
      </c>
      <c r="B8661" s="123" t="s">
        <v>1664</v>
      </c>
      <c r="C8661" s="122" t="s">
        <v>50</v>
      </c>
      <c r="D8661" s="122" t="s">
        <v>1665</v>
      </c>
      <c r="E8661" s="124" t="s">
        <v>1581</v>
      </c>
      <c r="F8661" s="124"/>
      <c r="G8661" s="125" t="s">
        <v>24</v>
      </c>
      <c r="H8661" s="126" t="n">
        <v>8E-005</v>
      </c>
      <c r="I8661" s="127" t="n">
        <f aca="false">L8661</f>
        <v>13.69</v>
      </c>
      <c r="J8661" s="127" t="n">
        <f aca="false">M8661</f>
        <v>0</v>
      </c>
      <c r="L8661" s="108" t="n">
        <f aca="false">TRUNC(N8661-N8661*$O$2,2)</f>
        <v>13.69</v>
      </c>
      <c r="M8661" s="108" t="n">
        <f aca="false">TRUNC(O8661-O8661*$O$2,2)</f>
        <v>0</v>
      </c>
      <c r="N8661" s="0" t="s">
        <v>1666</v>
      </c>
      <c r="O8661" s="0" t="s">
        <v>1635</v>
      </c>
    </row>
    <row r="8662" customFormat="false" ht="12.75" hidden="false" customHeight="false" outlineLevel="0" collapsed="false">
      <c r="A8662" s="122" t="s">
        <v>1578</v>
      </c>
      <c r="B8662" s="123" t="n">
        <v>10579</v>
      </c>
      <c r="C8662" s="122" t="s">
        <v>50</v>
      </c>
      <c r="D8662" s="122" t="s">
        <v>1818</v>
      </c>
      <c r="E8662" s="124" t="s">
        <v>1581</v>
      </c>
      <c r="F8662" s="124"/>
      <c r="G8662" s="125" t="s">
        <v>24</v>
      </c>
      <c r="H8662" s="126" t="n">
        <v>4E-005</v>
      </c>
      <c r="I8662" s="127" t="n">
        <f aca="false">L8662</f>
        <v>20.98</v>
      </c>
      <c r="J8662" s="127" t="n">
        <f aca="false">M8662</f>
        <v>0</v>
      </c>
      <c r="L8662" s="108" t="n">
        <f aca="false">TRUNC(N8662-N8662*$O$2,2)</f>
        <v>20.98</v>
      </c>
      <c r="M8662" s="108" t="n">
        <f aca="false">TRUNC(O8662-O8662*$O$2,2)</f>
        <v>0</v>
      </c>
      <c r="N8662" s="0" t="s">
        <v>1819</v>
      </c>
      <c r="O8662" s="0" t="s">
        <v>1635</v>
      </c>
    </row>
    <row r="8663" customFormat="false" ht="25.5" hidden="false" customHeight="false" outlineLevel="0" collapsed="false">
      <c r="A8663" s="122" t="s">
        <v>1578</v>
      </c>
      <c r="B8663" s="123" t="s">
        <v>1659</v>
      </c>
      <c r="C8663" s="122" t="s">
        <v>50</v>
      </c>
      <c r="D8663" s="122" t="s">
        <v>1660</v>
      </c>
      <c r="E8663" s="124" t="s">
        <v>1581</v>
      </c>
      <c r="F8663" s="124"/>
      <c r="G8663" s="125" t="s">
        <v>1633</v>
      </c>
      <c r="H8663" s="126" t="n">
        <v>0.0003</v>
      </c>
      <c r="I8663" s="127" t="n">
        <f aca="false">L8663</f>
        <v>50.57</v>
      </c>
      <c r="J8663" s="127" t="n">
        <f aca="false">M8663</f>
        <v>0</v>
      </c>
      <c r="L8663" s="108" t="n">
        <f aca="false">TRUNC(N8663-N8663*$O$2,2)</f>
        <v>50.57</v>
      </c>
      <c r="M8663" s="108" t="n">
        <f aca="false">TRUNC(O8663-O8663*$O$2,2)</f>
        <v>0</v>
      </c>
      <c r="N8663" s="0" t="s">
        <v>1661</v>
      </c>
      <c r="O8663" s="0" t="s">
        <v>1644</v>
      </c>
    </row>
    <row r="8664" customFormat="false" ht="25.5" hidden="false" customHeight="false" outlineLevel="0" collapsed="false">
      <c r="A8664" s="122" t="s">
        <v>1578</v>
      </c>
      <c r="B8664" s="123" t="s">
        <v>1654</v>
      </c>
      <c r="C8664" s="122" t="s">
        <v>50</v>
      </c>
      <c r="D8664" s="122" t="s">
        <v>1655</v>
      </c>
      <c r="E8664" s="124" t="s">
        <v>1581</v>
      </c>
      <c r="F8664" s="124"/>
      <c r="G8664" s="125" t="s">
        <v>24</v>
      </c>
      <c r="H8664" s="126" t="n">
        <v>0.00024</v>
      </c>
      <c r="I8664" s="127" t="n">
        <f aca="false">L8664</f>
        <v>10.53</v>
      </c>
      <c r="J8664" s="127" t="n">
        <f aca="false">M8664</f>
        <v>0</v>
      </c>
      <c r="L8664" s="108" t="n">
        <f aca="false">TRUNC(N8664-N8664*$O$2,2)</f>
        <v>10.53</v>
      </c>
      <c r="M8664" s="108" t="n">
        <f aca="false">TRUNC(O8664-O8664*$O$2,2)</f>
        <v>0</v>
      </c>
      <c r="N8664" s="0" t="s">
        <v>1656</v>
      </c>
      <c r="O8664" s="0" t="s">
        <v>1635</v>
      </c>
    </row>
    <row r="8665" customFormat="false" ht="12.75" hidden="false" customHeight="false" outlineLevel="0" collapsed="false">
      <c r="A8665" s="122" t="s">
        <v>1578</v>
      </c>
      <c r="B8665" s="123" t="n">
        <v>158</v>
      </c>
      <c r="C8665" s="122" t="s">
        <v>50</v>
      </c>
      <c r="D8665" s="122" t="s">
        <v>1676</v>
      </c>
      <c r="E8665" s="124" t="s">
        <v>1581</v>
      </c>
      <c r="F8665" s="124"/>
      <c r="G8665" s="125" t="s">
        <v>24</v>
      </c>
      <c r="H8665" s="126" t="n">
        <v>0.04072</v>
      </c>
      <c r="I8665" s="127" t="n">
        <f aca="false">L8665</f>
        <v>10.92</v>
      </c>
      <c r="J8665" s="127" t="n">
        <f aca="false">M8665</f>
        <v>0.44</v>
      </c>
      <c r="L8665" s="108" t="n">
        <f aca="false">TRUNC(N8665-N8665*$O$2,2)</f>
        <v>10.92</v>
      </c>
      <c r="M8665" s="108" t="n">
        <f aca="false">TRUNC(O8665-O8665*$O$2,2)</f>
        <v>0.44</v>
      </c>
      <c r="N8665" s="0" t="s">
        <v>1677</v>
      </c>
      <c r="O8665" s="0" t="s">
        <v>1933</v>
      </c>
    </row>
    <row r="8666" customFormat="false" ht="12.75" hidden="false" customHeight="false" outlineLevel="0" collapsed="false">
      <c r="A8666" s="122" t="s">
        <v>1578</v>
      </c>
      <c r="B8666" s="123" t="n">
        <v>10599</v>
      </c>
      <c r="C8666" s="122" t="s">
        <v>50</v>
      </c>
      <c r="D8666" s="122" t="s">
        <v>1648</v>
      </c>
      <c r="E8666" s="124" t="s">
        <v>1581</v>
      </c>
      <c r="F8666" s="124"/>
      <c r="G8666" s="125" t="s">
        <v>24</v>
      </c>
      <c r="H8666" s="126" t="n">
        <v>0.00072</v>
      </c>
      <c r="I8666" s="127" t="n">
        <f aca="false">L8666</f>
        <v>14.04</v>
      </c>
      <c r="J8666" s="127" t="n">
        <f aca="false">M8666</f>
        <v>0</v>
      </c>
      <c r="L8666" s="108" t="n">
        <f aca="false">TRUNC(N8666-N8666*$O$2,2)</f>
        <v>14.04</v>
      </c>
      <c r="M8666" s="108" t="n">
        <f aca="false">TRUNC(O8666-O8666*$O$2,2)</f>
        <v>0</v>
      </c>
      <c r="N8666" s="0" t="s">
        <v>1649</v>
      </c>
      <c r="O8666" s="0" t="s">
        <v>1644</v>
      </c>
    </row>
    <row r="8667" customFormat="false" ht="12.75" hidden="false" customHeight="false" outlineLevel="0" collapsed="false">
      <c r="A8667" s="122" t="s">
        <v>1578</v>
      </c>
      <c r="B8667" s="123" t="n">
        <v>11240</v>
      </c>
      <c r="C8667" s="122" t="s">
        <v>50</v>
      </c>
      <c r="D8667" s="122" t="s">
        <v>1782</v>
      </c>
      <c r="E8667" s="124" t="s">
        <v>1581</v>
      </c>
      <c r="F8667" s="124"/>
      <c r="G8667" s="125" t="s">
        <v>24</v>
      </c>
      <c r="H8667" s="126" t="n">
        <v>4E-005</v>
      </c>
      <c r="I8667" s="127" t="n">
        <f aca="false">L8667</f>
        <v>37.22</v>
      </c>
      <c r="J8667" s="127" t="n">
        <f aca="false">M8667</f>
        <v>0</v>
      </c>
      <c r="L8667" s="108" t="n">
        <f aca="false">TRUNC(N8667-N8667*$O$2,2)</f>
        <v>37.22</v>
      </c>
      <c r="M8667" s="108" t="n">
        <f aca="false">TRUNC(O8667-O8667*$O$2,2)</f>
        <v>0</v>
      </c>
      <c r="N8667" s="0" t="s">
        <v>1783</v>
      </c>
      <c r="O8667" s="0" t="s">
        <v>1635</v>
      </c>
    </row>
    <row r="8668" customFormat="false" ht="12.75" hidden="false" customHeight="false" outlineLevel="0" collapsed="false">
      <c r="A8668" s="122" t="s">
        <v>1578</v>
      </c>
      <c r="B8668" s="123" t="n">
        <v>11242</v>
      </c>
      <c r="C8668" s="122" t="s">
        <v>50</v>
      </c>
      <c r="D8668" s="122" t="s">
        <v>1829</v>
      </c>
      <c r="E8668" s="124" t="s">
        <v>1581</v>
      </c>
      <c r="F8668" s="124"/>
      <c r="G8668" s="125" t="s">
        <v>24</v>
      </c>
      <c r="H8668" s="126" t="n">
        <v>2E-005</v>
      </c>
      <c r="I8668" s="127" t="n">
        <f aca="false">L8668</f>
        <v>26.53</v>
      </c>
      <c r="J8668" s="127" t="n">
        <f aca="false">M8668</f>
        <v>0</v>
      </c>
      <c r="L8668" s="108" t="n">
        <f aca="false">TRUNC(N8668-N8668*$O$2,2)</f>
        <v>26.53</v>
      </c>
      <c r="M8668" s="108" t="n">
        <f aca="false">TRUNC(O8668-O8668*$O$2,2)</f>
        <v>0</v>
      </c>
      <c r="N8668" s="0" t="s">
        <v>1830</v>
      </c>
      <c r="O8668" s="0" t="s">
        <v>1635</v>
      </c>
    </row>
    <row r="8669" customFormat="false" ht="13.15" hidden="false" customHeight="true" outlineLevel="0" collapsed="false">
      <c r="A8669" s="122" t="s">
        <v>1578</v>
      </c>
      <c r="B8669" s="123" t="n">
        <v>49</v>
      </c>
      <c r="C8669" s="122" t="s">
        <v>50</v>
      </c>
      <c r="D8669" s="122" t="s">
        <v>4015</v>
      </c>
      <c r="E8669" s="124" t="s">
        <v>1609</v>
      </c>
      <c r="F8669" s="124"/>
      <c r="G8669" s="125" t="s">
        <v>1610</v>
      </c>
      <c r="H8669" s="126" t="n">
        <v>0.2</v>
      </c>
      <c r="I8669" s="127" t="n">
        <f aca="false">L8669</f>
        <v>14.93</v>
      </c>
      <c r="J8669" s="127" t="n">
        <f aca="false">M8669</f>
        <v>2.98</v>
      </c>
      <c r="L8669" s="108" t="n">
        <f aca="false">TRUNC(N8669-N8669*$O$2,2)</f>
        <v>14.93</v>
      </c>
      <c r="M8669" s="108" t="n">
        <f aca="false">TRUNC(O8669-O8669*$O$2,2)</f>
        <v>2.98</v>
      </c>
      <c r="N8669" s="0" t="s">
        <v>1746</v>
      </c>
      <c r="O8669" s="0" t="s">
        <v>3104</v>
      </c>
    </row>
    <row r="8670" customFormat="false" ht="12.75" hidden="false" customHeight="false" outlineLevel="0" collapsed="false">
      <c r="A8670" s="122" t="s">
        <v>1578</v>
      </c>
      <c r="B8670" s="123" t="n">
        <v>10492</v>
      </c>
      <c r="C8670" s="122" t="s">
        <v>50</v>
      </c>
      <c r="D8670" s="122" t="s">
        <v>1662</v>
      </c>
      <c r="E8670" s="124" t="s">
        <v>1581</v>
      </c>
      <c r="F8670" s="124"/>
      <c r="G8670" s="125" t="s">
        <v>24</v>
      </c>
      <c r="H8670" s="126" t="n">
        <v>0.0018</v>
      </c>
      <c r="I8670" s="127" t="n">
        <f aca="false">L8670</f>
        <v>148.29</v>
      </c>
      <c r="J8670" s="127" t="n">
        <f aca="false">M8670</f>
        <v>0.26</v>
      </c>
      <c r="L8670" s="108" t="n">
        <f aca="false">TRUNC(N8670-N8670*$O$2,2)</f>
        <v>148.29</v>
      </c>
      <c r="M8670" s="108" t="n">
        <f aca="false">TRUNC(O8670-O8670*$O$2,2)</f>
        <v>0.26</v>
      </c>
      <c r="N8670" s="0" t="s">
        <v>1663</v>
      </c>
      <c r="O8670" s="0" t="s">
        <v>2385</v>
      </c>
    </row>
    <row r="8671" customFormat="false" ht="12.75" hidden="false" customHeight="false" outlineLevel="0" collapsed="false">
      <c r="A8671" s="122" t="s">
        <v>1578</v>
      </c>
      <c r="B8671" s="123" t="n">
        <v>10596</v>
      </c>
      <c r="C8671" s="122" t="s">
        <v>50</v>
      </c>
      <c r="D8671" s="122" t="s">
        <v>1672</v>
      </c>
      <c r="E8671" s="124" t="s">
        <v>1581</v>
      </c>
      <c r="F8671" s="124"/>
      <c r="G8671" s="125" t="s">
        <v>24</v>
      </c>
      <c r="H8671" s="126" t="n">
        <v>0.0018</v>
      </c>
      <c r="I8671" s="127" t="n">
        <f aca="false">L8671</f>
        <v>3.82</v>
      </c>
      <c r="J8671" s="127" t="n">
        <f aca="false">M8671</f>
        <v>0</v>
      </c>
      <c r="L8671" s="108" t="n">
        <f aca="false">TRUNC(N8671-N8671*$O$2,2)</f>
        <v>3.82</v>
      </c>
      <c r="M8671" s="108" t="n">
        <f aca="false">TRUNC(O8671-O8671*$O$2,2)</f>
        <v>0</v>
      </c>
      <c r="N8671" s="0" t="s">
        <v>1673</v>
      </c>
      <c r="O8671" s="0" t="s">
        <v>1635</v>
      </c>
    </row>
    <row r="8672" customFormat="false" ht="12.75" hidden="false" customHeight="false" outlineLevel="0" collapsed="false">
      <c r="A8672" s="122" t="s">
        <v>1578</v>
      </c>
      <c r="B8672" s="123" t="n">
        <v>4729</v>
      </c>
      <c r="C8672" s="122" t="s">
        <v>50</v>
      </c>
      <c r="D8672" s="122" t="s">
        <v>1636</v>
      </c>
      <c r="E8672" s="124" t="s">
        <v>1581</v>
      </c>
      <c r="F8672" s="124"/>
      <c r="G8672" s="125" t="s">
        <v>24</v>
      </c>
      <c r="H8672" s="126" t="n">
        <v>2E-005</v>
      </c>
      <c r="I8672" s="127" t="n">
        <f aca="false">L8672</f>
        <v>24.58</v>
      </c>
      <c r="J8672" s="127" t="n">
        <f aca="false">M8672</f>
        <v>0</v>
      </c>
      <c r="L8672" s="108" t="n">
        <f aca="false">TRUNC(N8672-N8672*$O$2,2)</f>
        <v>24.58</v>
      </c>
      <c r="M8672" s="108" t="n">
        <f aca="false">TRUNC(O8672-O8672*$O$2,2)</f>
        <v>0</v>
      </c>
      <c r="N8672" s="0" t="s">
        <v>1637</v>
      </c>
      <c r="O8672" s="0" t="s">
        <v>1635</v>
      </c>
    </row>
    <row r="8673" customFormat="false" ht="12.75" hidden="false" customHeight="false" outlineLevel="0" collapsed="false">
      <c r="A8673" s="122" t="s">
        <v>1578</v>
      </c>
      <c r="B8673" s="123" t="n">
        <v>4728</v>
      </c>
      <c r="C8673" s="122" t="s">
        <v>50</v>
      </c>
      <c r="D8673" s="122" t="s">
        <v>1667</v>
      </c>
      <c r="E8673" s="124" t="s">
        <v>1581</v>
      </c>
      <c r="F8673" s="124"/>
      <c r="G8673" s="125" t="s">
        <v>24</v>
      </c>
      <c r="H8673" s="126" t="n">
        <v>6E-005</v>
      </c>
      <c r="I8673" s="127" t="n">
        <f aca="false">L8673</f>
        <v>14.5</v>
      </c>
      <c r="J8673" s="127" t="n">
        <f aca="false">M8673</f>
        <v>0</v>
      </c>
      <c r="L8673" s="108" t="n">
        <f aca="false">TRUNC(N8673-N8673*$O$2,2)</f>
        <v>14.5</v>
      </c>
      <c r="M8673" s="108" t="n">
        <f aca="false">TRUNC(O8673-O8673*$O$2,2)</f>
        <v>0</v>
      </c>
      <c r="N8673" s="0" t="s">
        <v>1668</v>
      </c>
      <c r="O8673" s="0" t="s">
        <v>1635</v>
      </c>
    </row>
    <row r="8674" customFormat="false" ht="12.75" hidden="false" customHeight="false" outlineLevel="0" collapsed="false">
      <c r="A8674" s="115"/>
      <c r="B8674" s="115"/>
      <c r="C8674" s="115"/>
      <c r="D8674" s="115"/>
      <c r="E8674" s="115"/>
      <c r="F8674" s="116"/>
      <c r="G8674" s="115"/>
      <c r="H8674" s="116"/>
      <c r="I8674" s="115"/>
      <c r="J8674" s="116"/>
      <c r="L8674" s="108"/>
      <c r="M8674" s="108" t="n">
        <f aca="false">TRUNC(O8674-O8674*$O$2,2)</f>
        <v>5.11</v>
      </c>
      <c r="N8674" s="0" t="s">
        <v>1574</v>
      </c>
      <c r="O8674" s="0" t="n">
        <v>6.55</v>
      </c>
    </row>
    <row r="8675" customFormat="false" ht="12.75" hidden="false" customHeight="false" outlineLevel="0" collapsed="false">
      <c r="A8675" s="115"/>
      <c r="B8675" s="115"/>
      <c r="C8675" s="115"/>
      <c r="D8675" s="115"/>
      <c r="E8675" s="115"/>
      <c r="F8675" s="116"/>
      <c r="G8675" s="115"/>
      <c r="H8675" s="117" t="s">
        <v>1575</v>
      </c>
      <c r="I8675" s="117"/>
      <c r="J8675" s="118" t="n">
        <f aca="false">M8675</f>
        <v>26.81</v>
      </c>
      <c r="L8675" s="108" t="n">
        <f aca="false">TRUNC(N8675-N8675*$O$2,2)</f>
        <v>0</v>
      </c>
      <c r="M8675" s="108" t="n">
        <f aca="false">TRUNC(O8675-O8675*$O$2,2)</f>
        <v>26.81</v>
      </c>
      <c r="N8675" s="0" t="n">
        <v>0</v>
      </c>
      <c r="O8675" s="0" t="n">
        <v>34.36</v>
      </c>
    </row>
    <row r="8676" customFormat="false" ht="13.5" hidden="false" customHeight="false" outlineLevel="0" collapsed="false">
      <c r="A8676" s="30"/>
      <c r="B8676" s="30"/>
      <c r="C8676" s="30"/>
      <c r="D8676" s="30"/>
      <c r="E8676" s="30"/>
      <c r="F8676" s="30"/>
      <c r="G8676" s="30"/>
      <c r="H8676" s="119"/>
      <c r="I8676" s="30"/>
      <c r="J8676" s="120"/>
      <c r="L8676" s="108"/>
      <c r="M8676" s="108" t="n">
        <f aca="false">TRUNC(O8676-O8676*$O$2,2)</f>
        <v>2011.34</v>
      </c>
      <c r="N8676" s="0" t="s">
        <v>1576</v>
      </c>
      <c r="O8676" s="0" t="n">
        <v>2577</v>
      </c>
    </row>
    <row r="8677" customFormat="false" ht="13.5" hidden="false" customHeight="false" outlineLevel="0" collapsed="false">
      <c r="A8677" s="121"/>
      <c r="B8677" s="121"/>
      <c r="C8677" s="121"/>
      <c r="D8677" s="121"/>
      <c r="E8677" s="121"/>
      <c r="F8677" s="121"/>
      <c r="G8677" s="121"/>
      <c r="H8677" s="121"/>
      <c r="I8677" s="121"/>
      <c r="J8677" s="121"/>
      <c r="L8677" s="108" t="n">
        <f aca="false">TRUNC(N8677-N8677*$O$2,2)</f>
        <v>0</v>
      </c>
      <c r="M8677" s="108" t="n">
        <f aca="false">TRUNC(O8677-O8677*$O$2,2)</f>
        <v>0</v>
      </c>
      <c r="N8677" s="0" t="n">
        <v>0</v>
      </c>
      <c r="O8677" s="0" t="n">
        <v>0</v>
      </c>
    </row>
    <row r="8678" customFormat="false" ht="15" hidden="false" customHeight="false" outlineLevel="0" collapsed="false">
      <c r="A8678" s="98" t="s">
        <v>1292</v>
      </c>
      <c r="B8678" s="99" t="s">
        <v>8</v>
      </c>
      <c r="C8678" s="98" t="s">
        <v>9</v>
      </c>
      <c r="D8678" s="98" t="s">
        <v>10</v>
      </c>
      <c r="E8678" s="100" t="s">
        <v>1565</v>
      </c>
      <c r="F8678" s="100"/>
      <c r="G8678" s="101" t="s">
        <v>11</v>
      </c>
      <c r="H8678" s="99" t="s">
        <v>12</v>
      </c>
      <c r="I8678" s="99" t="s">
        <v>13</v>
      </c>
      <c r="J8678" s="99" t="s">
        <v>15</v>
      </c>
      <c r="L8678" s="108"/>
      <c r="M8678" s="108"/>
    </row>
    <row r="8679" customFormat="false" ht="26.45" hidden="false" customHeight="true" outlineLevel="0" collapsed="false">
      <c r="A8679" s="102" t="s">
        <v>1566</v>
      </c>
      <c r="B8679" s="103" t="s">
        <v>1293</v>
      </c>
      <c r="C8679" s="102" t="s">
        <v>50</v>
      </c>
      <c r="D8679" s="102" t="s">
        <v>1294</v>
      </c>
      <c r="E8679" s="104" t="s">
        <v>3766</v>
      </c>
      <c r="F8679" s="104"/>
      <c r="G8679" s="105" t="s">
        <v>24</v>
      </c>
      <c r="H8679" s="106" t="n">
        <v>1</v>
      </c>
      <c r="I8679" s="107" t="n">
        <f aca="false">L8679</f>
        <v>5.29</v>
      </c>
      <c r="J8679" s="107" t="n">
        <f aca="false">M8679</f>
        <v>5.29</v>
      </c>
      <c r="L8679" s="108" t="n">
        <f aca="false">TRUNC(N8679-N8679*$O$2,2)</f>
        <v>5.29</v>
      </c>
      <c r="M8679" s="108" t="n">
        <f aca="false">TRUNC(O8679-O8679*$O$2,2)</f>
        <v>5.29</v>
      </c>
      <c r="N8679" s="0" t="n">
        <v>6.79</v>
      </c>
      <c r="O8679" s="0" t="n">
        <v>6.79</v>
      </c>
    </row>
    <row r="8680" customFormat="false" ht="15" hidden="false" customHeight="false" outlineLevel="0" collapsed="false">
      <c r="A8680" s="98"/>
      <c r="B8680" s="99" t="s">
        <v>8</v>
      </c>
      <c r="C8680" s="98" t="s">
        <v>9</v>
      </c>
      <c r="D8680" s="98" t="s">
        <v>10</v>
      </c>
      <c r="E8680" s="100" t="s">
        <v>1565</v>
      </c>
      <c r="F8680" s="100"/>
      <c r="G8680" s="101" t="s">
        <v>11</v>
      </c>
      <c r="H8680" s="99" t="s">
        <v>12</v>
      </c>
      <c r="I8680" s="99" t="s">
        <v>13</v>
      </c>
      <c r="J8680" s="99" t="s">
        <v>15</v>
      </c>
      <c r="L8680" s="108"/>
      <c r="M8680" s="108"/>
    </row>
    <row r="8681" customFormat="false" ht="25.5" hidden="false" customHeight="false" outlineLevel="0" collapsed="false">
      <c r="A8681" s="109" t="s">
        <v>1566</v>
      </c>
      <c r="B8681" s="110" t="n">
        <v>10549</v>
      </c>
      <c r="C8681" s="109" t="s">
        <v>50</v>
      </c>
      <c r="D8681" s="109" t="s">
        <v>1620</v>
      </c>
      <c r="E8681" s="111" t="s">
        <v>1621</v>
      </c>
      <c r="F8681" s="111"/>
      <c r="G8681" s="112" t="s">
        <v>1610</v>
      </c>
      <c r="H8681" s="113" t="n">
        <v>0.1</v>
      </c>
      <c r="I8681" s="114" t="n">
        <f aca="false">L8681</f>
        <v>2.95</v>
      </c>
      <c r="J8681" s="114" t="n">
        <f aca="false">M8681</f>
        <v>0.28</v>
      </c>
      <c r="L8681" s="108" t="n">
        <f aca="false">TRUNC(N8681-N8681*$O$2,2)</f>
        <v>2.95</v>
      </c>
      <c r="M8681" s="108" t="n">
        <f aca="false">TRUNC(O8681-O8681*$O$2,2)</f>
        <v>0.28</v>
      </c>
      <c r="N8681" s="0" t="s">
        <v>1622</v>
      </c>
      <c r="O8681" s="0" t="s">
        <v>2925</v>
      </c>
    </row>
    <row r="8682" customFormat="false" ht="13.15" hidden="false" customHeight="true" outlineLevel="0" collapsed="false">
      <c r="A8682" s="122" t="s">
        <v>1578</v>
      </c>
      <c r="B8682" s="123" t="n">
        <v>49</v>
      </c>
      <c r="C8682" s="122" t="s">
        <v>50</v>
      </c>
      <c r="D8682" s="122" t="s">
        <v>4015</v>
      </c>
      <c r="E8682" s="124" t="s">
        <v>1609</v>
      </c>
      <c r="F8682" s="124"/>
      <c r="G8682" s="125" t="s">
        <v>1610</v>
      </c>
      <c r="H8682" s="126" t="n">
        <v>0.1</v>
      </c>
      <c r="I8682" s="127" t="n">
        <f aca="false">L8682</f>
        <v>14.93</v>
      </c>
      <c r="J8682" s="127" t="n">
        <f aca="false">M8682</f>
        <v>1.49</v>
      </c>
      <c r="L8682" s="108" t="n">
        <f aca="false">TRUNC(N8682-N8682*$O$2,2)</f>
        <v>14.93</v>
      </c>
      <c r="M8682" s="108" t="n">
        <f aca="false">TRUNC(O8682-O8682*$O$2,2)</f>
        <v>1.49</v>
      </c>
      <c r="N8682" s="0" t="s">
        <v>1746</v>
      </c>
      <c r="O8682" s="0" t="s">
        <v>1952</v>
      </c>
    </row>
    <row r="8683" customFormat="false" ht="25.5" hidden="false" customHeight="false" outlineLevel="0" collapsed="false">
      <c r="A8683" s="122" t="s">
        <v>1578</v>
      </c>
      <c r="B8683" s="123" t="s">
        <v>1616</v>
      </c>
      <c r="C8683" s="122" t="s">
        <v>50</v>
      </c>
      <c r="D8683" s="122" t="s">
        <v>1617</v>
      </c>
      <c r="E8683" s="124" t="s">
        <v>1609</v>
      </c>
      <c r="F8683" s="124"/>
      <c r="G8683" s="125" t="s">
        <v>1610</v>
      </c>
      <c r="H8683" s="126" t="n">
        <v>0.1</v>
      </c>
      <c r="I8683" s="127" t="n">
        <f aca="false">L8683</f>
        <v>10.65</v>
      </c>
      <c r="J8683" s="127" t="n">
        <f aca="false">M8683</f>
        <v>1.06</v>
      </c>
      <c r="L8683" s="108" t="n">
        <f aca="false">TRUNC(N8683-N8683*$O$2,2)</f>
        <v>10.65</v>
      </c>
      <c r="M8683" s="108" t="n">
        <f aca="false">TRUNC(O8683-O8683*$O$2,2)</f>
        <v>1.06</v>
      </c>
      <c r="N8683" s="0" t="s">
        <v>1618</v>
      </c>
      <c r="O8683" s="0" t="s">
        <v>3106</v>
      </c>
    </row>
    <row r="8684" customFormat="false" ht="25.5" hidden="false" customHeight="false" outlineLevel="0" collapsed="false">
      <c r="A8684" s="109" t="s">
        <v>1566</v>
      </c>
      <c r="B8684" s="110" t="n">
        <v>10592</v>
      </c>
      <c r="C8684" s="109" t="s">
        <v>50</v>
      </c>
      <c r="D8684" s="109" t="s">
        <v>4020</v>
      </c>
      <c r="E8684" s="111" t="s">
        <v>1621</v>
      </c>
      <c r="F8684" s="111"/>
      <c r="G8684" s="112" t="s">
        <v>1610</v>
      </c>
      <c r="H8684" s="113" t="n">
        <v>0.1</v>
      </c>
      <c r="I8684" s="114" t="n">
        <f aca="false">L8684</f>
        <v>2.84</v>
      </c>
      <c r="J8684" s="114" t="n">
        <f aca="false">M8684</f>
        <v>0.28</v>
      </c>
      <c r="L8684" s="108" t="n">
        <f aca="false">TRUNC(N8684-N8684*$O$2,2)</f>
        <v>2.84</v>
      </c>
      <c r="M8684" s="108" t="n">
        <f aca="false">TRUNC(O8684-O8684*$O$2,2)</f>
        <v>0.28</v>
      </c>
      <c r="N8684" s="0" t="s">
        <v>1735</v>
      </c>
      <c r="O8684" s="0" t="s">
        <v>1848</v>
      </c>
    </row>
    <row r="8685" customFormat="false" ht="12.75" hidden="false" customHeight="false" outlineLevel="0" collapsed="false">
      <c r="A8685" s="122" t="s">
        <v>1578</v>
      </c>
      <c r="B8685" s="123" t="n">
        <v>12118</v>
      </c>
      <c r="C8685" s="122" t="s">
        <v>50</v>
      </c>
      <c r="D8685" s="122" t="s">
        <v>4030</v>
      </c>
      <c r="E8685" s="124" t="s">
        <v>1581</v>
      </c>
      <c r="F8685" s="124"/>
      <c r="G8685" s="125" t="s">
        <v>24</v>
      </c>
      <c r="H8685" s="126" t="n">
        <v>1</v>
      </c>
      <c r="I8685" s="127" t="n">
        <f aca="false">L8685</f>
        <v>2.2</v>
      </c>
      <c r="J8685" s="127" t="n">
        <f aca="false">M8685</f>
        <v>2.2</v>
      </c>
      <c r="L8685" s="108" t="n">
        <f aca="false">TRUNC(N8685-N8685*$O$2,2)</f>
        <v>2.2</v>
      </c>
      <c r="M8685" s="108" t="n">
        <f aca="false">TRUNC(O8685-O8685*$O$2,2)</f>
        <v>2.2</v>
      </c>
      <c r="N8685" s="0" t="s">
        <v>2549</v>
      </c>
      <c r="O8685" s="0" t="s">
        <v>2549</v>
      </c>
    </row>
    <row r="8686" customFormat="false" ht="13.9" hidden="false" customHeight="true" outlineLevel="0" collapsed="false">
      <c r="A8686" s="134" t="s">
        <v>1630</v>
      </c>
      <c r="B8686" s="134"/>
      <c r="C8686" s="134"/>
      <c r="D8686" s="134"/>
      <c r="E8686" s="134"/>
      <c r="F8686" s="134"/>
      <c r="G8686" s="134"/>
      <c r="H8686" s="134"/>
      <c r="I8686" s="134"/>
      <c r="J8686" s="134"/>
      <c r="L8686" s="108" t="n">
        <f aca="false">TRUNC(N8686-N8686*$O$2,2)</f>
        <v>0</v>
      </c>
      <c r="M8686" s="108" t="n">
        <f aca="false">TRUNC(O8686-O8686*$O$2,2)</f>
        <v>0</v>
      </c>
      <c r="N8686" s="0" t="n">
        <v>0</v>
      </c>
      <c r="O8686" s="0" t="n">
        <v>0</v>
      </c>
    </row>
    <row r="8687" customFormat="false" ht="15" hidden="false" customHeight="false" outlineLevel="0" collapsed="false">
      <c r="A8687" s="98"/>
      <c r="B8687" s="99" t="s">
        <v>8</v>
      </c>
      <c r="C8687" s="98" t="s">
        <v>9</v>
      </c>
      <c r="D8687" s="98" t="s">
        <v>10</v>
      </c>
      <c r="E8687" s="100" t="s">
        <v>1565</v>
      </c>
      <c r="F8687" s="100"/>
      <c r="G8687" s="101" t="s">
        <v>11</v>
      </c>
      <c r="H8687" s="99" t="s">
        <v>12</v>
      </c>
      <c r="I8687" s="99" t="s">
        <v>13</v>
      </c>
      <c r="J8687" s="99" t="s">
        <v>15</v>
      </c>
      <c r="L8687" s="108"/>
      <c r="M8687" s="108"/>
    </row>
    <row r="8688" customFormat="false" ht="25.5" hidden="false" customHeight="false" outlineLevel="0" collapsed="false">
      <c r="A8688" s="122" t="s">
        <v>1578</v>
      </c>
      <c r="B8688" s="123" t="s">
        <v>1664</v>
      </c>
      <c r="C8688" s="122" t="s">
        <v>50</v>
      </c>
      <c r="D8688" s="122" t="s">
        <v>1665</v>
      </c>
      <c r="E8688" s="124" t="s">
        <v>1581</v>
      </c>
      <c r="F8688" s="124"/>
      <c r="G8688" s="125" t="s">
        <v>24</v>
      </c>
      <c r="H8688" s="126" t="n">
        <v>4E-005</v>
      </c>
      <c r="I8688" s="127" t="n">
        <f aca="false">L8688</f>
        <v>13.69</v>
      </c>
      <c r="J8688" s="127" t="n">
        <f aca="false">M8688</f>
        <v>0</v>
      </c>
      <c r="L8688" s="108" t="n">
        <f aca="false">TRUNC(N8688-N8688*$O$2,2)</f>
        <v>13.69</v>
      </c>
      <c r="M8688" s="108" t="n">
        <f aca="false">TRUNC(O8688-O8688*$O$2,2)</f>
        <v>0</v>
      </c>
      <c r="N8688" s="0" t="s">
        <v>1666</v>
      </c>
      <c r="O8688" s="0" t="s">
        <v>1635</v>
      </c>
    </row>
    <row r="8689" customFormat="false" ht="12.75" hidden="false" customHeight="false" outlineLevel="0" collapsed="false">
      <c r="A8689" s="122" t="s">
        <v>1578</v>
      </c>
      <c r="B8689" s="123" t="n">
        <v>10579</v>
      </c>
      <c r="C8689" s="122" t="s">
        <v>50</v>
      </c>
      <c r="D8689" s="122" t="s">
        <v>1818</v>
      </c>
      <c r="E8689" s="124" t="s">
        <v>1581</v>
      </c>
      <c r="F8689" s="124"/>
      <c r="G8689" s="125" t="s">
        <v>24</v>
      </c>
      <c r="H8689" s="126" t="n">
        <v>2E-005</v>
      </c>
      <c r="I8689" s="127" t="n">
        <f aca="false">L8689</f>
        <v>20.98</v>
      </c>
      <c r="J8689" s="127" t="n">
        <f aca="false">M8689</f>
        <v>0</v>
      </c>
      <c r="L8689" s="108" t="n">
        <f aca="false">TRUNC(N8689-N8689*$O$2,2)</f>
        <v>20.98</v>
      </c>
      <c r="M8689" s="108" t="n">
        <f aca="false">TRUNC(O8689-O8689*$O$2,2)</f>
        <v>0</v>
      </c>
      <c r="N8689" s="0" t="s">
        <v>1819</v>
      </c>
      <c r="O8689" s="0" t="s">
        <v>1635</v>
      </c>
    </row>
    <row r="8690" customFormat="false" ht="12.75" hidden="false" customHeight="false" outlineLevel="0" collapsed="false">
      <c r="A8690" s="122" t="s">
        <v>1578</v>
      </c>
      <c r="B8690" s="123" t="n">
        <v>2378</v>
      </c>
      <c r="C8690" s="122" t="s">
        <v>50</v>
      </c>
      <c r="D8690" s="122" t="s">
        <v>1657</v>
      </c>
      <c r="E8690" s="124" t="s">
        <v>1581</v>
      </c>
      <c r="F8690" s="124"/>
      <c r="G8690" s="125" t="s">
        <v>24</v>
      </c>
      <c r="H8690" s="126" t="n">
        <v>0.01595</v>
      </c>
      <c r="I8690" s="127" t="n">
        <f aca="false">L8690</f>
        <v>3.51</v>
      </c>
      <c r="J8690" s="127" t="n">
        <f aca="false">M8690</f>
        <v>0.05</v>
      </c>
      <c r="L8690" s="108" t="n">
        <f aca="false">TRUNC(N8690-N8690*$O$2,2)</f>
        <v>3.51</v>
      </c>
      <c r="M8690" s="108" t="n">
        <f aca="false">TRUNC(O8690-O8690*$O$2,2)</f>
        <v>0.05</v>
      </c>
      <c r="N8690" s="0" t="s">
        <v>1658</v>
      </c>
      <c r="O8690" s="0" t="s">
        <v>1623</v>
      </c>
    </row>
    <row r="8691" customFormat="false" ht="13.15" hidden="false" customHeight="true" outlineLevel="0" collapsed="false">
      <c r="A8691" s="122" t="s">
        <v>1578</v>
      </c>
      <c r="B8691" s="123" t="n">
        <v>49</v>
      </c>
      <c r="C8691" s="122" t="s">
        <v>50</v>
      </c>
      <c r="D8691" s="122" t="s">
        <v>4015</v>
      </c>
      <c r="E8691" s="124" t="s">
        <v>1609</v>
      </c>
      <c r="F8691" s="124"/>
      <c r="G8691" s="125" t="s">
        <v>1610</v>
      </c>
      <c r="H8691" s="126" t="n">
        <v>0.1</v>
      </c>
      <c r="I8691" s="127" t="n">
        <f aca="false">L8691</f>
        <v>14.93</v>
      </c>
      <c r="J8691" s="127" t="n">
        <f aca="false">M8691</f>
        <v>1.49</v>
      </c>
      <c r="L8691" s="108" t="n">
        <f aca="false">TRUNC(N8691-N8691*$O$2,2)</f>
        <v>14.93</v>
      </c>
      <c r="M8691" s="108" t="n">
        <f aca="false">TRUNC(O8691-O8691*$O$2,2)</f>
        <v>1.49</v>
      </c>
      <c r="N8691" s="0" t="s">
        <v>1746</v>
      </c>
      <c r="O8691" s="0" t="s">
        <v>1952</v>
      </c>
    </row>
    <row r="8692" customFormat="false" ht="25.5" hidden="false" customHeight="false" outlineLevel="0" collapsed="false">
      <c r="A8692" s="122" t="s">
        <v>1578</v>
      </c>
      <c r="B8692" s="123" t="s">
        <v>1654</v>
      </c>
      <c r="C8692" s="122" t="s">
        <v>50</v>
      </c>
      <c r="D8692" s="122" t="s">
        <v>1655</v>
      </c>
      <c r="E8692" s="124" t="s">
        <v>1581</v>
      </c>
      <c r="F8692" s="124"/>
      <c r="G8692" s="125" t="s">
        <v>24</v>
      </c>
      <c r="H8692" s="126" t="n">
        <v>0.00012</v>
      </c>
      <c r="I8692" s="127" t="n">
        <f aca="false">L8692</f>
        <v>10.53</v>
      </c>
      <c r="J8692" s="127" t="n">
        <f aca="false">M8692</f>
        <v>0</v>
      </c>
      <c r="L8692" s="108" t="n">
        <f aca="false">TRUNC(N8692-N8692*$O$2,2)</f>
        <v>10.53</v>
      </c>
      <c r="M8692" s="108" t="n">
        <f aca="false">TRUNC(O8692-O8692*$O$2,2)</f>
        <v>0</v>
      </c>
      <c r="N8692" s="0" t="s">
        <v>1656</v>
      </c>
      <c r="O8692" s="0" t="s">
        <v>1635</v>
      </c>
    </row>
    <row r="8693" customFormat="false" ht="12.75" hidden="false" customHeight="false" outlineLevel="0" collapsed="false">
      <c r="A8693" s="122" t="s">
        <v>1578</v>
      </c>
      <c r="B8693" s="123" t="n">
        <v>10788</v>
      </c>
      <c r="C8693" s="122" t="s">
        <v>50</v>
      </c>
      <c r="D8693" s="122" t="s">
        <v>1650</v>
      </c>
      <c r="E8693" s="124" t="s">
        <v>1581</v>
      </c>
      <c r="F8693" s="124"/>
      <c r="G8693" s="125" t="s">
        <v>24</v>
      </c>
      <c r="H8693" s="126" t="n">
        <v>2E-005</v>
      </c>
      <c r="I8693" s="127" t="n">
        <f aca="false">L8693</f>
        <v>28.8</v>
      </c>
      <c r="J8693" s="127" t="n">
        <f aca="false">M8693</f>
        <v>0</v>
      </c>
      <c r="L8693" s="108" t="n">
        <f aca="false">TRUNC(N8693-N8693*$O$2,2)</f>
        <v>28.8</v>
      </c>
      <c r="M8693" s="108" t="n">
        <f aca="false">TRUNC(O8693-O8693*$O$2,2)</f>
        <v>0</v>
      </c>
      <c r="N8693" s="0" t="s">
        <v>1651</v>
      </c>
      <c r="O8693" s="0" t="s">
        <v>1635</v>
      </c>
    </row>
    <row r="8694" customFormat="false" ht="12.75" hidden="false" customHeight="false" outlineLevel="0" collapsed="false">
      <c r="A8694" s="122" t="s">
        <v>1578</v>
      </c>
      <c r="B8694" s="123" t="n">
        <v>10362</v>
      </c>
      <c r="C8694" s="122" t="s">
        <v>50</v>
      </c>
      <c r="D8694" s="122" t="s">
        <v>1674</v>
      </c>
      <c r="E8694" s="124" t="s">
        <v>1642</v>
      </c>
      <c r="F8694" s="124"/>
      <c r="G8694" s="125" t="s">
        <v>24</v>
      </c>
      <c r="H8694" s="126" t="n">
        <v>0.0009</v>
      </c>
      <c r="I8694" s="127" t="n">
        <f aca="false">L8694</f>
        <v>9.78</v>
      </c>
      <c r="J8694" s="127" t="n">
        <f aca="false">M8694</f>
        <v>0</v>
      </c>
      <c r="L8694" s="108" t="n">
        <f aca="false">TRUNC(N8694-N8694*$O$2,2)</f>
        <v>9.78</v>
      </c>
      <c r="M8694" s="108" t="n">
        <f aca="false">TRUNC(O8694-O8694*$O$2,2)</f>
        <v>0</v>
      </c>
      <c r="N8694" s="0" t="s">
        <v>1675</v>
      </c>
      <c r="O8694" s="0" t="s">
        <v>1644</v>
      </c>
    </row>
    <row r="8695" customFormat="false" ht="25.5" hidden="false" customHeight="false" outlineLevel="0" collapsed="false">
      <c r="A8695" s="122" t="s">
        <v>1578</v>
      </c>
      <c r="B8695" s="123" t="s">
        <v>1659</v>
      </c>
      <c r="C8695" s="122" t="s">
        <v>50</v>
      </c>
      <c r="D8695" s="122" t="s">
        <v>1660</v>
      </c>
      <c r="E8695" s="124" t="s">
        <v>1581</v>
      </c>
      <c r="F8695" s="124"/>
      <c r="G8695" s="125" t="s">
        <v>1633</v>
      </c>
      <c r="H8695" s="126" t="n">
        <v>0.00015</v>
      </c>
      <c r="I8695" s="127" t="n">
        <f aca="false">L8695</f>
        <v>50.57</v>
      </c>
      <c r="J8695" s="127" t="n">
        <f aca="false">M8695</f>
        <v>0</v>
      </c>
      <c r="L8695" s="108" t="n">
        <f aca="false">TRUNC(N8695-N8695*$O$2,2)</f>
        <v>50.57</v>
      </c>
      <c r="M8695" s="108" t="n">
        <f aca="false">TRUNC(O8695-O8695*$O$2,2)</f>
        <v>0</v>
      </c>
      <c r="N8695" s="0" t="s">
        <v>1661</v>
      </c>
      <c r="O8695" s="0" t="s">
        <v>1635</v>
      </c>
    </row>
    <row r="8696" customFormat="false" ht="12.75" hidden="false" customHeight="false" outlineLevel="0" collapsed="false">
      <c r="A8696" s="122" t="s">
        <v>1578</v>
      </c>
      <c r="B8696" s="123" t="n">
        <v>12118</v>
      </c>
      <c r="C8696" s="122" t="s">
        <v>50</v>
      </c>
      <c r="D8696" s="122" t="s">
        <v>4030</v>
      </c>
      <c r="E8696" s="124" t="s">
        <v>1581</v>
      </c>
      <c r="F8696" s="124"/>
      <c r="G8696" s="125" t="s">
        <v>24</v>
      </c>
      <c r="H8696" s="126" t="n">
        <v>1</v>
      </c>
      <c r="I8696" s="127" t="n">
        <f aca="false">L8696</f>
        <v>2.2</v>
      </c>
      <c r="J8696" s="127" t="n">
        <f aca="false">M8696</f>
        <v>2.2</v>
      </c>
      <c r="L8696" s="108" t="n">
        <f aca="false">TRUNC(N8696-N8696*$O$2,2)</f>
        <v>2.2</v>
      </c>
      <c r="M8696" s="108" t="n">
        <f aca="false">TRUNC(O8696-O8696*$O$2,2)</f>
        <v>2.2</v>
      </c>
      <c r="N8696" s="0" t="s">
        <v>2549</v>
      </c>
      <c r="O8696" s="0" t="s">
        <v>2549</v>
      </c>
    </row>
    <row r="8697" customFormat="false" ht="12.75" hidden="false" customHeight="false" outlineLevel="0" collapsed="false">
      <c r="A8697" s="122" t="s">
        <v>1578</v>
      </c>
      <c r="B8697" s="123" t="n">
        <v>10599</v>
      </c>
      <c r="C8697" s="122" t="s">
        <v>50</v>
      </c>
      <c r="D8697" s="122" t="s">
        <v>1648</v>
      </c>
      <c r="E8697" s="124" t="s">
        <v>1581</v>
      </c>
      <c r="F8697" s="124"/>
      <c r="G8697" s="125" t="s">
        <v>24</v>
      </c>
      <c r="H8697" s="126" t="n">
        <v>0.00036</v>
      </c>
      <c r="I8697" s="127" t="n">
        <f aca="false">L8697</f>
        <v>14.04</v>
      </c>
      <c r="J8697" s="127" t="n">
        <f aca="false">M8697</f>
        <v>0</v>
      </c>
      <c r="L8697" s="108" t="n">
        <f aca="false">TRUNC(N8697-N8697*$O$2,2)</f>
        <v>14.04</v>
      </c>
      <c r="M8697" s="108" t="n">
        <f aca="false">TRUNC(O8697-O8697*$O$2,2)</f>
        <v>0</v>
      </c>
      <c r="N8697" s="0" t="s">
        <v>1649</v>
      </c>
      <c r="O8697" s="0" t="s">
        <v>1635</v>
      </c>
    </row>
    <row r="8698" customFormat="false" ht="12.75" hidden="false" customHeight="false" outlineLevel="0" collapsed="false">
      <c r="A8698" s="122" t="s">
        <v>1578</v>
      </c>
      <c r="B8698" s="123" t="n">
        <v>11241</v>
      </c>
      <c r="C8698" s="122" t="s">
        <v>50</v>
      </c>
      <c r="D8698" s="122" t="s">
        <v>1836</v>
      </c>
      <c r="E8698" s="124" t="s">
        <v>1581</v>
      </c>
      <c r="F8698" s="124"/>
      <c r="G8698" s="125" t="s">
        <v>24</v>
      </c>
      <c r="H8698" s="126" t="n">
        <v>2E-005</v>
      </c>
      <c r="I8698" s="127" t="n">
        <f aca="false">L8698</f>
        <v>127.22</v>
      </c>
      <c r="J8698" s="127" t="n">
        <f aca="false">M8698</f>
        <v>0</v>
      </c>
      <c r="L8698" s="108" t="n">
        <f aca="false">TRUNC(N8698-N8698*$O$2,2)</f>
        <v>127.22</v>
      </c>
      <c r="M8698" s="108" t="n">
        <f aca="false">TRUNC(O8698-O8698*$O$2,2)</f>
        <v>0</v>
      </c>
      <c r="N8698" s="0" t="s">
        <v>1837</v>
      </c>
      <c r="O8698" s="0" t="s">
        <v>1635</v>
      </c>
    </row>
    <row r="8699" customFormat="false" ht="12.75" hidden="false" customHeight="false" outlineLevel="0" collapsed="false">
      <c r="A8699" s="122" t="s">
        <v>1578</v>
      </c>
      <c r="B8699" s="123" t="n">
        <v>10492</v>
      </c>
      <c r="C8699" s="122" t="s">
        <v>50</v>
      </c>
      <c r="D8699" s="122" t="s">
        <v>1662</v>
      </c>
      <c r="E8699" s="124" t="s">
        <v>1581</v>
      </c>
      <c r="F8699" s="124"/>
      <c r="G8699" s="125" t="s">
        <v>24</v>
      </c>
      <c r="H8699" s="126" t="n">
        <v>0.0009</v>
      </c>
      <c r="I8699" s="127" t="n">
        <f aca="false">L8699</f>
        <v>148.29</v>
      </c>
      <c r="J8699" s="127" t="n">
        <f aca="false">M8699</f>
        <v>0.13</v>
      </c>
      <c r="L8699" s="108" t="n">
        <f aca="false">TRUNC(N8699-N8699*$O$2,2)</f>
        <v>148.29</v>
      </c>
      <c r="M8699" s="108" t="n">
        <f aca="false">TRUNC(O8699-O8699*$O$2,2)</f>
        <v>0.13</v>
      </c>
      <c r="N8699" s="0" t="s">
        <v>1663</v>
      </c>
      <c r="O8699" s="0" t="s">
        <v>2318</v>
      </c>
    </row>
    <row r="8700" customFormat="false" ht="12.75" hidden="false" customHeight="false" outlineLevel="0" collapsed="false">
      <c r="A8700" s="122" t="s">
        <v>1578</v>
      </c>
      <c r="B8700" s="123" t="n">
        <v>10596</v>
      </c>
      <c r="C8700" s="122" t="s">
        <v>50</v>
      </c>
      <c r="D8700" s="122" t="s">
        <v>1672</v>
      </c>
      <c r="E8700" s="124" t="s">
        <v>1581</v>
      </c>
      <c r="F8700" s="124"/>
      <c r="G8700" s="125" t="s">
        <v>24</v>
      </c>
      <c r="H8700" s="126" t="n">
        <v>0.0009</v>
      </c>
      <c r="I8700" s="127" t="n">
        <f aca="false">L8700</f>
        <v>3.82</v>
      </c>
      <c r="J8700" s="127" t="n">
        <f aca="false">M8700</f>
        <v>0</v>
      </c>
      <c r="L8700" s="108" t="n">
        <f aca="false">TRUNC(N8700-N8700*$O$2,2)</f>
        <v>3.82</v>
      </c>
      <c r="M8700" s="108" t="n">
        <f aca="false">TRUNC(O8700-O8700*$O$2,2)</f>
        <v>0</v>
      </c>
      <c r="N8700" s="0" t="s">
        <v>1673</v>
      </c>
      <c r="O8700" s="0" t="s">
        <v>1635</v>
      </c>
    </row>
    <row r="8701" customFormat="false" ht="12.75" hidden="false" customHeight="false" outlineLevel="0" collapsed="false">
      <c r="A8701" s="122" t="s">
        <v>1578</v>
      </c>
      <c r="B8701" s="123" t="n">
        <v>4728</v>
      </c>
      <c r="C8701" s="122" t="s">
        <v>50</v>
      </c>
      <c r="D8701" s="122" t="s">
        <v>1667</v>
      </c>
      <c r="E8701" s="124" t="s">
        <v>1581</v>
      </c>
      <c r="F8701" s="124"/>
      <c r="G8701" s="125" t="s">
        <v>24</v>
      </c>
      <c r="H8701" s="126" t="n">
        <v>3E-005</v>
      </c>
      <c r="I8701" s="127" t="n">
        <f aca="false">L8701</f>
        <v>14.5</v>
      </c>
      <c r="J8701" s="127" t="n">
        <f aca="false">M8701</f>
        <v>0</v>
      </c>
      <c r="L8701" s="108" t="n">
        <f aca="false">TRUNC(N8701-N8701*$O$2,2)</f>
        <v>14.5</v>
      </c>
      <c r="M8701" s="108" t="n">
        <f aca="false">TRUNC(O8701-O8701*$O$2,2)</f>
        <v>0</v>
      </c>
      <c r="N8701" s="0" t="s">
        <v>1668</v>
      </c>
      <c r="O8701" s="0" t="s">
        <v>1635</v>
      </c>
    </row>
    <row r="8702" customFormat="false" ht="12.75" hidden="false" customHeight="false" outlineLevel="0" collapsed="false">
      <c r="A8702" s="122" t="s">
        <v>1578</v>
      </c>
      <c r="B8702" s="123" t="n">
        <v>941</v>
      </c>
      <c r="C8702" s="122" t="s">
        <v>50</v>
      </c>
      <c r="D8702" s="122" t="s">
        <v>1652</v>
      </c>
      <c r="E8702" s="124" t="s">
        <v>1581</v>
      </c>
      <c r="F8702" s="124"/>
      <c r="G8702" s="125" t="s">
        <v>24</v>
      </c>
      <c r="H8702" s="126" t="n">
        <v>0.0003</v>
      </c>
      <c r="I8702" s="127" t="n">
        <f aca="false">L8702</f>
        <v>148.56</v>
      </c>
      <c r="J8702" s="127" t="n">
        <f aca="false">M8702</f>
        <v>0.03</v>
      </c>
      <c r="L8702" s="108" t="n">
        <f aca="false">TRUNC(N8702-N8702*$O$2,2)</f>
        <v>148.56</v>
      </c>
      <c r="M8702" s="108" t="n">
        <f aca="false">TRUNC(O8702-O8702*$O$2,2)</f>
        <v>0.03</v>
      </c>
      <c r="N8702" s="0" t="s">
        <v>1653</v>
      </c>
      <c r="O8702" s="0" t="s">
        <v>1612</v>
      </c>
    </row>
    <row r="8703" customFormat="false" ht="12.75" hidden="false" customHeight="false" outlineLevel="0" collapsed="false">
      <c r="A8703" s="122" t="s">
        <v>1578</v>
      </c>
      <c r="B8703" s="123" t="n">
        <v>11242</v>
      </c>
      <c r="C8703" s="122" t="s">
        <v>50</v>
      </c>
      <c r="D8703" s="122" t="s">
        <v>1829</v>
      </c>
      <c r="E8703" s="124" t="s">
        <v>1581</v>
      </c>
      <c r="F8703" s="124"/>
      <c r="G8703" s="125" t="s">
        <v>24</v>
      </c>
      <c r="H8703" s="126" t="n">
        <v>1E-005</v>
      </c>
      <c r="I8703" s="127" t="n">
        <f aca="false">L8703</f>
        <v>26.53</v>
      </c>
      <c r="J8703" s="127" t="n">
        <f aca="false">M8703</f>
        <v>0</v>
      </c>
      <c r="L8703" s="108" t="n">
        <f aca="false">TRUNC(N8703-N8703*$O$2,2)</f>
        <v>26.53</v>
      </c>
      <c r="M8703" s="108" t="n">
        <f aca="false">TRUNC(O8703-O8703*$O$2,2)</f>
        <v>0</v>
      </c>
      <c r="N8703" s="0" t="s">
        <v>1830</v>
      </c>
      <c r="O8703" s="0" t="s">
        <v>1635</v>
      </c>
    </row>
    <row r="8704" customFormat="false" ht="12.75" hidden="false" customHeight="false" outlineLevel="0" collapsed="false">
      <c r="A8704" s="122" t="s">
        <v>1578</v>
      </c>
      <c r="B8704" s="123" t="n">
        <v>4729</v>
      </c>
      <c r="C8704" s="122" t="s">
        <v>50</v>
      </c>
      <c r="D8704" s="122" t="s">
        <v>1636</v>
      </c>
      <c r="E8704" s="124" t="s">
        <v>1581</v>
      </c>
      <c r="F8704" s="124"/>
      <c r="G8704" s="125" t="s">
        <v>24</v>
      </c>
      <c r="H8704" s="126" t="n">
        <v>1E-005</v>
      </c>
      <c r="I8704" s="127" t="n">
        <f aca="false">L8704</f>
        <v>24.58</v>
      </c>
      <c r="J8704" s="127" t="n">
        <f aca="false">M8704</f>
        <v>0</v>
      </c>
      <c r="L8704" s="108" t="n">
        <f aca="false">TRUNC(N8704-N8704*$O$2,2)</f>
        <v>24.58</v>
      </c>
      <c r="M8704" s="108" t="n">
        <f aca="false">TRUNC(O8704-O8704*$O$2,2)</f>
        <v>0</v>
      </c>
      <c r="N8704" s="0" t="s">
        <v>1637</v>
      </c>
      <c r="O8704" s="0" t="s">
        <v>1635</v>
      </c>
    </row>
    <row r="8705" customFormat="false" ht="25.5" hidden="false" customHeight="false" outlineLevel="0" collapsed="false">
      <c r="A8705" s="122" t="s">
        <v>1578</v>
      </c>
      <c r="B8705" s="123" t="s">
        <v>1631</v>
      </c>
      <c r="C8705" s="122" t="s">
        <v>50</v>
      </c>
      <c r="D8705" s="122" t="s">
        <v>1632</v>
      </c>
      <c r="E8705" s="124" t="s">
        <v>1581</v>
      </c>
      <c r="F8705" s="124"/>
      <c r="G8705" s="125" t="s">
        <v>1633</v>
      </c>
      <c r="H8705" s="126" t="n">
        <v>0.00046</v>
      </c>
      <c r="I8705" s="127" t="n">
        <f aca="false">L8705</f>
        <v>9.48</v>
      </c>
      <c r="J8705" s="127" t="n">
        <f aca="false">M8705</f>
        <v>0</v>
      </c>
      <c r="L8705" s="108" t="n">
        <f aca="false">TRUNC(N8705-N8705*$O$2,2)</f>
        <v>9.48</v>
      </c>
      <c r="M8705" s="108" t="n">
        <f aca="false">TRUNC(O8705-O8705*$O$2,2)</f>
        <v>0</v>
      </c>
      <c r="N8705" s="0" t="s">
        <v>1634</v>
      </c>
      <c r="O8705" s="0" t="s">
        <v>1635</v>
      </c>
    </row>
    <row r="8706" customFormat="false" ht="25.5" hidden="false" customHeight="false" outlineLevel="0" collapsed="false">
      <c r="A8706" s="122" t="s">
        <v>1578</v>
      </c>
      <c r="B8706" s="123" t="n">
        <v>10761</v>
      </c>
      <c r="C8706" s="122" t="s">
        <v>50</v>
      </c>
      <c r="D8706" s="122" t="s">
        <v>1641</v>
      </c>
      <c r="E8706" s="124" t="s">
        <v>1642</v>
      </c>
      <c r="F8706" s="124"/>
      <c r="G8706" s="125" t="s">
        <v>24</v>
      </c>
      <c r="H8706" s="126" t="n">
        <v>0.02036</v>
      </c>
      <c r="I8706" s="127" t="n">
        <f aca="false">L8706</f>
        <v>3.9</v>
      </c>
      <c r="J8706" s="127" t="n">
        <f aca="false">M8706</f>
        <v>0.07</v>
      </c>
      <c r="L8706" s="108" t="n">
        <f aca="false">TRUNC(N8706-N8706*$O$2,2)</f>
        <v>3.9</v>
      </c>
      <c r="M8706" s="108" t="n">
        <f aca="false">TRUNC(O8706-O8706*$O$2,2)</f>
        <v>0.07</v>
      </c>
      <c r="N8706" s="0" t="s">
        <v>1643</v>
      </c>
      <c r="O8706" s="0" t="s">
        <v>2080</v>
      </c>
    </row>
    <row r="8707" customFormat="false" ht="25.5" hidden="false" customHeight="false" outlineLevel="0" collapsed="false">
      <c r="A8707" s="122" t="s">
        <v>1578</v>
      </c>
      <c r="B8707" s="123" t="s">
        <v>1616</v>
      </c>
      <c r="C8707" s="122" t="s">
        <v>50</v>
      </c>
      <c r="D8707" s="122" t="s">
        <v>1617</v>
      </c>
      <c r="E8707" s="124" t="s">
        <v>1609</v>
      </c>
      <c r="F8707" s="124"/>
      <c r="G8707" s="125" t="s">
        <v>1610</v>
      </c>
      <c r="H8707" s="126" t="n">
        <v>0.1</v>
      </c>
      <c r="I8707" s="127" t="n">
        <f aca="false">L8707</f>
        <v>10.65</v>
      </c>
      <c r="J8707" s="127" t="n">
        <f aca="false">M8707</f>
        <v>1.06</v>
      </c>
      <c r="L8707" s="108" t="n">
        <f aca="false">TRUNC(N8707-N8707*$O$2,2)</f>
        <v>10.65</v>
      </c>
      <c r="M8707" s="108" t="n">
        <f aca="false">TRUNC(O8707-O8707*$O$2,2)</f>
        <v>1.06</v>
      </c>
      <c r="N8707" s="0" t="s">
        <v>1618</v>
      </c>
      <c r="O8707" s="0" t="s">
        <v>3106</v>
      </c>
    </row>
    <row r="8708" customFormat="false" ht="12.75" hidden="false" customHeight="false" outlineLevel="0" collapsed="false">
      <c r="A8708" s="122" t="s">
        <v>1578</v>
      </c>
      <c r="B8708" s="123" t="n">
        <v>158</v>
      </c>
      <c r="C8708" s="122" t="s">
        <v>50</v>
      </c>
      <c r="D8708" s="122" t="s">
        <v>1676</v>
      </c>
      <c r="E8708" s="124" t="s">
        <v>1581</v>
      </c>
      <c r="F8708" s="124"/>
      <c r="G8708" s="125" t="s">
        <v>24</v>
      </c>
      <c r="H8708" s="126" t="n">
        <v>0.02036</v>
      </c>
      <c r="I8708" s="127" t="n">
        <f aca="false">L8708</f>
        <v>10.92</v>
      </c>
      <c r="J8708" s="127" t="n">
        <f aca="false">M8708</f>
        <v>0.21</v>
      </c>
      <c r="L8708" s="108" t="n">
        <f aca="false">TRUNC(N8708-N8708*$O$2,2)</f>
        <v>10.92</v>
      </c>
      <c r="M8708" s="108" t="n">
        <f aca="false">TRUNC(O8708-O8708*$O$2,2)</f>
        <v>0.21</v>
      </c>
      <c r="N8708" s="0" t="s">
        <v>1677</v>
      </c>
      <c r="O8708" s="0" t="s">
        <v>1980</v>
      </c>
    </row>
    <row r="8709" customFormat="false" ht="12.75" hidden="false" customHeight="false" outlineLevel="0" collapsed="false">
      <c r="A8709" s="122" t="s">
        <v>1578</v>
      </c>
      <c r="B8709" s="123" t="n">
        <v>11240</v>
      </c>
      <c r="C8709" s="122" t="s">
        <v>50</v>
      </c>
      <c r="D8709" s="122" t="s">
        <v>1782</v>
      </c>
      <c r="E8709" s="124" t="s">
        <v>1581</v>
      </c>
      <c r="F8709" s="124"/>
      <c r="G8709" s="125" t="s">
        <v>24</v>
      </c>
      <c r="H8709" s="126" t="n">
        <v>2E-005</v>
      </c>
      <c r="I8709" s="127" t="n">
        <f aca="false">L8709</f>
        <v>37.22</v>
      </c>
      <c r="J8709" s="127" t="n">
        <f aca="false">M8709</f>
        <v>0</v>
      </c>
      <c r="L8709" s="108" t="n">
        <f aca="false">TRUNC(N8709-N8709*$O$2,2)</f>
        <v>37.22</v>
      </c>
      <c r="M8709" s="108" t="n">
        <f aca="false">TRUNC(O8709-O8709*$O$2,2)</f>
        <v>0</v>
      </c>
      <c r="N8709" s="0" t="s">
        <v>1783</v>
      </c>
      <c r="O8709" s="0" t="s">
        <v>1635</v>
      </c>
    </row>
    <row r="8710" customFormat="false" ht="12.75" hidden="false" customHeight="false" outlineLevel="0" collapsed="false">
      <c r="A8710" s="122" t="s">
        <v>1578</v>
      </c>
      <c r="B8710" s="123" t="n">
        <v>1651</v>
      </c>
      <c r="C8710" s="122" t="s">
        <v>50</v>
      </c>
      <c r="D8710" s="122" t="s">
        <v>1638</v>
      </c>
      <c r="E8710" s="124" t="s">
        <v>1581</v>
      </c>
      <c r="F8710" s="124"/>
      <c r="G8710" s="125" t="s">
        <v>1639</v>
      </c>
      <c r="H8710" s="126" t="n">
        <v>0.00016</v>
      </c>
      <c r="I8710" s="127" t="n">
        <f aca="false">L8710</f>
        <v>4.95</v>
      </c>
      <c r="J8710" s="127" t="n">
        <f aca="false">M8710</f>
        <v>0</v>
      </c>
      <c r="L8710" s="108" t="n">
        <f aca="false">TRUNC(N8710-N8710*$O$2,2)</f>
        <v>4.95</v>
      </c>
      <c r="M8710" s="108" t="n">
        <f aca="false">TRUNC(O8710-O8710*$O$2,2)</f>
        <v>0</v>
      </c>
      <c r="N8710" s="0" t="s">
        <v>1640</v>
      </c>
      <c r="O8710" s="0" t="s">
        <v>1635</v>
      </c>
    </row>
    <row r="8711" customFormat="false" ht="12.75" hidden="false" customHeight="false" outlineLevel="0" collapsed="false">
      <c r="A8711" s="122" t="s">
        <v>1578</v>
      </c>
      <c r="B8711" s="123" t="n">
        <v>10517</v>
      </c>
      <c r="C8711" s="122" t="s">
        <v>50</v>
      </c>
      <c r="D8711" s="122" t="s">
        <v>1669</v>
      </c>
      <c r="E8711" s="124" t="s">
        <v>1642</v>
      </c>
      <c r="F8711" s="124"/>
      <c r="G8711" s="125" t="s">
        <v>1670</v>
      </c>
      <c r="H8711" s="126" t="n">
        <v>8E-005</v>
      </c>
      <c r="I8711" s="127" t="n">
        <f aca="false">L8711</f>
        <v>234.15</v>
      </c>
      <c r="J8711" s="127" t="n">
        <f aca="false">M8711</f>
        <v>0.01</v>
      </c>
      <c r="L8711" s="108" t="n">
        <f aca="false">TRUNC(N8711-N8711*$O$2,2)</f>
        <v>234.15</v>
      </c>
      <c r="M8711" s="108" t="n">
        <f aca="false">TRUNC(O8711-O8711*$O$2,2)</f>
        <v>0.01</v>
      </c>
      <c r="N8711" s="0" t="s">
        <v>1671</v>
      </c>
      <c r="O8711" s="0" t="s">
        <v>1678</v>
      </c>
    </row>
    <row r="8712" customFormat="false" ht="25.5" hidden="false" customHeight="false" outlineLevel="0" collapsed="false">
      <c r="A8712" s="122" t="s">
        <v>1578</v>
      </c>
      <c r="B8712" s="123" t="s">
        <v>1645</v>
      </c>
      <c r="C8712" s="122" t="s">
        <v>50</v>
      </c>
      <c r="D8712" s="122" t="s">
        <v>1646</v>
      </c>
      <c r="E8712" s="124" t="s">
        <v>1581</v>
      </c>
      <c r="F8712" s="124"/>
      <c r="G8712" s="125" t="s">
        <v>24</v>
      </c>
      <c r="H8712" s="126" t="n">
        <v>2E-005</v>
      </c>
      <c r="I8712" s="127" t="n">
        <f aca="false">L8712</f>
        <v>140.49</v>
      </c>
      <c r="J8712" s="127" t="n">
        <f aca="false">M8712</f>
        <v>0</v>
      </c>
      <c r="L8712" s="108" t="n">
        <f aca="false">TRUNC(N8712-N8712*$O$2,2)</f>
        <v>140.49</v>
      </c>
      <c r="M8712" s="108" t="n">
        <f aca="false">TRUNC(O8712-O8712*$O$2,2)</f>
        <v>0</v>
      </c>
      <c r="N8712" s="0" t="s">
        <v>1647</v>
      </c>
      <c r="O8712" s="0" t="s">
        <v>1635</v>
      </c>
    </row>
    <row r="8713" customFormat="false" ht="12.75" hidden="false" customHeight="false" outlineLevel="0" collapsed="false">
      <c r="A8713" s="115"/>
      <c r="B8713" s="115"/>
      <c r="C8713" s="115"/>
      <c r="D8713" s="115"/>
      <c r="E8713" s="115"/>
      <c r="F8713" s="116"/>
      <c r="G8713" s="115"/>
      <c r="H8713" s="116"/>
      <c r="I8713" s="115"/>
      <c r="J8713" s="116"/>
      <c r="L8713" s="108"/>
      <c r="M8713" s="108" t="n">
        <f aca="false">TRUNC(O8713-O8713*$O$2,2)</f>
        <v>2.55</v>
      </c>
      <c r="N8713" s="0" t="s">
        <v>1574</v>
      </c>
      <c r="O8713" s="0" t="n">
        <v>3.27</v>
      </c>
    </row>
    <row r="8714" customFormat="false" ht="12.75" hidden="false" customHeight="false" outlineLevel="0" collapsed="false">
      <c r="A8714" s="115"/>
      <c r="B8714" s="115"/>
      <c r="C8714" s="115"/>
      <c r="D8714" s="115"/>
      <c r="E8714" s="115"/>
      <c r="F8714" s="116"/>
      <c r="G8714" s="115"/>
      <c r="H8714" s="117" t="s">
        <v>1575</v>
      </c>
      <c r="I8714" s="117"/>
      <c r="J8714" s="118" t="n">
        <f aca="false">M8714</f>
        <v>6.48</v>
      </c>
      <c r="L8714" s="108" t="n">
        <f aca="false">TRUNC(N8714-N8714*$O$2,2)</f>
        <v>0</v>
      </c>
      <c r="M8714" s="108" t="n">
        <f aca="false">TRUNC(O8714-O8714*$O$2,2)</f>
        <v>6.48</v>
      </c>
      <c r="N8714" s="0" t="n">
        <v>0</v>
      </c>
      <c r="O8714" s="0" t="n">
        <v>8.31</v>
      </c>
    </row>
    <row r="8715" customFormat="false" ht="13.5" hidden="false" customHeight="false" outlineLevel="0" collapsed="false">
      <c r="A8715" s="30"/>
      <c r="B8715" s="30"/>
      <c r="C8715" s="30"/>
      <c r="D8715" s="30"/>
      <c r="E8715" s="30"/>
      <c r="F8715" s="30"/>
      <c r="G8715" s="30"/>
      <c r="H8715" s="119"/>
      <c r="I8715" s="30"/>
      <c r="J8715" s="120"/>
      <c r="L8715" s="108"/>
      <c r="M8715" s="108" t="n">
        <f aca="false">TRUNC(O8715-O8715*$O$2,2)</f>
        <v>486.44</v>
      </c>
      <c r="N8715" s="0" t="s">
        <v>1576</v>
      </c>
      <c r="O8715" s="0" t="n">
        <v>623.25</v>
      </c>
    </row>
    <row r="8716" customFormat="false" ht="13.5" hidden="false" customHeight="false" outlineLevel="0" collapsed="false">
      <c r="A8716" s="121"/>
      <c r="B8716" s="121"/>
      <c r="C8716" s="121"/>
      <c r="D8716" s="121"/>
      <c r="E8716" s="121"/>
      <c r="F8716" s="121"/>
      <c r="G8716" s="121"/>
      <c r="H8716" s="121"/>
      <c r="I8716" s="121"/>
      <c r="J8716" s="121"/>
      <c r="L8716" s="108" t="n">
        <f aca="false">TRUNC(N8716-N8716*$O$2,2)</f>
        <v>0</v>
      </c>
      <c r="M8716" s="108" t="n">
        <f aca="false">TRUNC(O8716-O8716*$O$2,2)</f>
        <v>0</v>
      </c>
      <c r="N8716" s="0" t="n">
        <v>0</v>
      </c>
      <c r="O8716" s="0" t="n">
        <v>0</v>
      </c>
    </row>
    <row r="8717" customFormat="false" ht="15" hidden="false" customHeight="false" outlineLevel="0" collapsed="false">
      <c r="A8717" s="98" t="s">
        <v>1295</v>
      </c>
      <c r="B8717" s="99" t="s">
        <v>8</v>
      </c>
      <c r="C8717" s="98" t="s">
        <v>9</v>
      </c>
      <c r="D8717" s="98" t="s">
        <v>10</v>
      </c>
      <c r="E8717" s="100" t="s">
        <v>1565</v>
      </c>
      <c r="F8717" s="100"/>
      <c r="G8717" s="101" t="s">
        <v>11</v>
      </c>
      <c r="H8717" s="99" t="s">
        <v>12</v>
      </c>
      <c r="I8717" s="99" t="s">
        <v>13</v>
      </c>
      <c r="J8717" s="99" t="s">
        <v>15</v>
      </c>
      <c r="L8717" s="108"/>
      <c r="M8717" s="108"/>
    </row>
    <row r="8718" customFormat="false" ht="26.45" hidden="false" customHeight="true" outlineLevel="0" collapsed="false">
      <c r="A8718" s="102" t="s">
        <v>1566</v>
      </c>
      <c r="B8718" s="103" t="s">
        <v>1296</v>
      </c>
      <c r="C8718" s="102" t="s">
        <v>50</v>
      </c>
      <c r="D8718" s="102" t="s">
        <v>1297</v>
      </c>
      <c r="E8718" s="104" t="s">
        <v>4031</v>
      </c>
      <c r="F8718" s="104"/>
      <c r="G8718" s="105" t="s">
        <v>24</v>
      </c>
      <c r="H8718" s="106" t="n">
        <v>1</v>
      </c>
      <c r="I8718" s="107" t="n">
        <f aca="false">L8718</f>
        <v>23.18</v>
      </c>
      <c r="J8718" s="107" t="n">
        <f aca="false">M8718</f>
        <v>23.18</v>
      </c>
      <c r="L8718" s="108" t="n">
        <f aca="false">TRUNC(N8718-N8718*$O$2,2)</f>
        <v>23.18</v>
      </c>
      <c r="M8718" s="108" t="n">
        <f aca="false">TRUNC(O8718-O8718*$O$2,2)</f>
        <v>23.18</v>
      </c>
      <c r="N8718" s="0" t="n">
        <v>29.7</v>
      </c>
      <c r="O8718" s="0" t="n">
        <v>29.7</v>
      </c>
    </row>
    <row r="8719" customFormat="false" ht="15" hidden="false" customHeight="false" outlineLevel="0" collapsed="false">
      <c r="A8719" s="98"/>
      <c r="B8719" s="99" t="s">
        <v>8</v>
      </c>
      <c r="C8719" s="98" t="s">
        <v>9</v>
      </c>
      <c r="D8719" s="98" t="s">
        <v>10</v>
      </c>
      <c r="E8719" s="100" t="s">
        <v>1565</v>
      </c>
      <c r="F8719" s="100"/>
      <c r="G8719" s="101" t="s">
        <v>11</v>
      </c>
      <c r="H8719" s="99" t="s">
        <v>12</v>
      </c>
      <c r="I8719" s="99" t="s">
        <v>13</v>
      </c>
      <c r="J8719" s="99" t="s">
        <v>15</v>
      </c>
      <c r="L8719" s="108"/>
      <c r="M8719" s="108"/>
    </row>
    <row r="8720" customFormat="false" ht="12.75" hidden="false" customHeight="false" outlineLevel="0" collapsed="false">
      <c r="A8720" s="122" t="s">
        <v>1578</v>
      </c>
      <c r="B8720" s="123" t="n">
        <v>1090</v>
      </c>
      <c r="C8720" s="122" t="s">
        <v>50</v>
      </c>
      <c r="D8720" s="122" t="s">
        <v>4032</v>
      </c>
      <c r="E8720" s="124" t="s">
        <v>1581</v>
      </c>
      <c r="F8720" s="124"/>
      <c r="G8720" s="125" t="s">
        <v>24</v>
      </c>
      <c r="H8720" s="126" t="n">
        <v>1</v>
      </c>
      <c r="I8720" s="127" t="n">
        <f aca="false">L8720</f>
        <v>19.66</v>
      </c>
      <c r="J8720" s="127" t="n">
        <f aca="false">M8720</f>
        <v>19.66</v>
      </c>
      <c r="L8720" s="108" t="n">
        <f aca="false">TRUNC(N8720-N8720*$O$2,2)</f>
        <v>19.66</v>
      </c>
      <c r="M8720" s="108" t="n">
        <f aca="false">TRUNC(O8720-O8720*$O$2,2)</f>
        <v>19.66</v>
      </c>
      <c r="N8720" s="0" t="s">
        <v>4033</v>
      </c>
      <c r="O8720" s="0" t="s">
        <v>4033</v>
      </c>
    </row>
    <row r="8721" customFormat="false" ht="25.5" hidden="false" customHeight="false" outlineLevel="0" collapsed="false">
      <c r="A8721" s="109" t="s">
        <v>1566</v>
      </c>
      <c r="B8721" s="110" t="n">
        <v>10552</v>
      </c>
      <c r="C8721" s="109" t="s">
        <v>50</v>
      </c>
      <c r="D8721" s="109" t="s">
        <v>1734</v>
      </c>
      <c r="E8721" s="111" t="s">
        <v>1621</v>
      </c>
      <c r="F8721" s="111"/>
      <c r="G8721" s="112" t="s">
        <v>1610</v>
      </c>
      <c r="H8721" s="113" t="n">
        <v>0.2</v>
      </c>
      <c r="I8721" s="114" t="n">
        <f aca="false">L8721</f>
        <v>2.84</v>
      </c>
      <c r="J8721" s="114" t="n">
        <f aca="false">M8721</f>
        <v>0.56</v>
      </c>
      <c r="L8721" s="108" t="n">
        <f aca="false">TRUNC(N8721-N8721*$O$2,2)</f>
        <v>2.84</v>
      </c>
      <c r="M8721" s="108" t="n">
        <f aca="false">TRUNC(O8721-O8721*$O$2,2)</f>
        <v>0.56</v>
      </c>
      <c r="N8721" s="0" t="s">
        <v>1735</v>
      </c>
      <c r="O8721" s="0" t="s">
        <v>2352</v>
      </c>
    </row>
    <row r="8722" customFormat="false" ht="25.5" hidden="false" customHeight="false" outlineLevel="0" collapsed="false">
      <c r="A8722" s="122" t="s">
        <v>1578</v>
      </c>
      <c r="B8722" s="123" t="s">
        <v>1744</v>
      </c>
      <c r="C8722" s="122" t="s">
        <v>50</v>
      </c>
      <c r="D8722" s="122" t="s">
        <v>1745</v>
      </c>
      <c r="E8722" s="124" t="s">
        <v>1609</v>
      </c>
      <c r="F8722" s="124"/>
      <c r="G8722" s="125" t="s">
        <v>1610</v>
      </c>
      <c r="H8722" s="126" t="n">
        <v>0.2</v>
      </c>
      <c r="I8722" s="127" t="n">
        <f aca="false">L8722</f>
        <v>14.93</v>
      </c>
      <c r="J8722" s="127" t="n">
        <f aca="false">M8722</f>
        <v>2.98</v>
      </c>
      <c r="L8722" s="108" t="n">
        <f aca="false">TRUNC(N8722-N8722*$O$2,2)</f>
        <v>14.93</v>
      </c>
      <c r="M8722" s="108" t="n">
        <f aca="false">TRUNC(O8722-O8722*$O$2,2)</f>
        <v>2.98</v>
      </c>
      <c r="N8722" s="0" t="s">
        <v>1746</v>
      </c>
      <c r="O8722" s="0" t="s">
        <v>3104</v>
      </c>
    </row>
    <row r="8723" customFormat="false" ht="13.9" hidden="false" customHeight="true" outlineLevel="0" collapsed="false">
      <c r="A8723" s="134" t="s">
        <v>1630</v>
      </c>
      <c r="B8723" s="134"/>
      <c r="C8723" s="134"/>
      <c r="D8723" s="134"/>
      <c r="E8723" s="134"/>
      <c r="F8723" s="134"/>
      <c r="G8723" s="134"/>
      <c r="H8723" s="134"/>
      <c r="I8723" s="134"/>
      <c r="J8723" s="134"/>
      <c r="L8723" s="108" t="n">
        <f aca="false">TRUNC(N8723-N8723*$O$2,2)</f>
        <v>0</v>
      </c>
      <c r="M8723" s="108" t="n">
        <f aca="false">TRUNC(O8723-O8723*$O$2,2)</f>
        <v>0</v>
      </c>
      <c r="N8723" s="0" t="n">
        <v>0</v>
      </c>
      <c r="O8723" s="0" t="n">
        <v>0</v>
      </c>
    </row>
    <row r="8724" customFormat="false" ht="15" hidden="false" customHeight="false" outlineLevel="0" collapsed="false">
      <c r="A8724" s="98"/>
      <c r="B8724" s="99" t="s">
        <v>8</v>
      </c>
      <c r="C8724" s="98" t="s">
        <v>9</v>
      </c>
      <c r="D8724" s="98" t="s">
        <v>10</v>
      </c>
      <c r="E8724" s="100" t="s">
        <v>1565</v>
      </c>
      <c r="F8724" s="100"/>
      <c r="G8724" s="101" t="s">
        <v>11</v>
      </c>
      <c r="H8724" s="99" t="s">
        <v>12</v>
      </c>
      <c r="I8724" s="99" t="s">
        <v>13</v>
      </c>
      <c r="J8724" s="99" t="s">
        <v>15</v>
      </c>
      <c r="L8724" s="108"/>
      <c r="M8724" s="108"/>
    </row>
    <row r="8725" customFormat="false" ht="25.5" hidden="false" customHeight="false" outlineLevel="0" collapsed="false">
      <c r="A8725" s="122" t="s">
        <v>1578</v>
      </c>
      <c r="B8725" s="123" t="s">
        <v>1659</v>
      </c>
      <c r="C8725" s="122" t="s">
        <v>50</v>
      </c>
      <c r="D8725" s="122" t="s">
        <v>1660</v>
      </c>
      <c r="E8725" s="124" t="s">
        <v>1581</v>
      </c>
      <c r="F8725" s="124"/>
      <c r="G8725" s="125" t="s">
        <v>1633</v>
      </c>
      <c r="H8725" s="126" t="n">
        <v>0.00014</v>
      </c>
      <c r="I8725" s="127" t="n">
        <f aca="false">L8725</f>
        <v>50.57</v>
      </c>
      <c r="J8725" s="127" t="n">
        <f aca="false">M8725</f>
        <v>0</v>
      </c>
      <c r="L8725" s="108" t="n">
        <f aca="false">TRUNC(N8725-N8725*$O$2,2)</f>
        <v>50.57</v>
      </c>
      <c r="M8725" s="108" t="n">
        <f aca="false">TRUNC(O8725-O8725*$O$2,2)</f>
        <v>0</v>
      </c>
      <c r="N8725" s="0" t="s">
        <v>1661</v>
      </c>
      <c r="O8725" s="0" t="s">
        <v>1635</v>
      </c>
    </row>
    <row r="8726" customFormat="false" ht="12.75" hidden="false" customHeight="false" outlineLevel="0" collapsed="false">
      <c r="A8726" s="122" t="s">
        <v>1578</v>
      </c>
      <c r="B8726" s="123" t="n">
        <v>10517</v>
      </c>
      <c r="C8726" s="122" t="s">
        <v>50</v>
      </c>
      <c r="D8726" s="122" t="s">
        <v>1669</v>
      </c>
      <c r="E8726" s="124" t="s">
        <v>1642</v>
      </c>
      <c r="F8726" s="124"/>
      <c r="G8726" s="125" t="s">
        <v>1670</v>
      </c>
      <c r="H8726" s="126" t="n">
        <v>8E-005</v>
      </c>
      <c r="I8726" s="127" t="n">
        <f aca="false">L8726</f>
        <v>234.15</v>
      </c>
      <c r="J8726" s="127" t="n">
        <f aca="false">M8726</f>
        <v>0.01</v>
      </c>
      <c r="L8726" s="108" t="n">
        <f aca="false">TRUNC(N8726-N8726*$O$2,2)</f>
        <v>234.15</v>
      </c>
      <c r="M8726" s="108" t="n">
        <f aca="false">TRUNC(O8726-O8726*$O$2,2)</f>
        <v>0.01</v>
      </c>
      <c r="N8726" s="0" t="s">
        <v>1671</v>
      </c>
      <c r="O8726" s="0" t="s">
        <v>1678</v>
      </c>
    </row>
    <row r="8727" customFormat="false" ht="12.75" hidden="false" customHeight="false" outlineLevel="0" collapsed="false">
      <c r="A8727" s="122" t="s">
        <v>1578</v>
      </c>
      <c r="B8727" s="123" t="n">
        <v>941</v>
      </c>
      <c r="C8727" s="122" t="s">
        <v>50</v>
      </c>
      <c r="D8727" s="122" t="s">
        <v>1652</v>
      </c>
      <c r="E8727" s="124" t="s">
        <v>1581</v>
      </c>
      <c r="F8727" s="124"/>
      <c r="G8727" s="125" t="s">
        <v>24</v>
      </c>
      <c r="H8727" s="126" t="n">
        <v>0.0003</v>
      </c>
      <c r="I8727" s="127" t="n">
        <f aca="false">L8727</f>
        <v>148.56</v>
      </c>
      <c r="J8727" s="127" t="n">
        <f aca="false">M8727</f>
        <v>0.03</v>
      </c>
      <c r="L8727" s="108" t="n">
        <f aca="false">TRUNC(N8727-N8727*$O$2,2)</f>
        <v>148.56</v>
      </c>
      <c r="M8727" s="108" t="n">
        <f aca="false">TRUNC(O8727-O8727*$O$2,2)</f>
        <v>0.03</v>
      </c>
      <c r="N8727" s="0" t="s">
        <v>1653</v>
      </c>
      <c r="O8727" s="0" t="s">
        <v>1612</v>
      </c>
    </row>
    <row r="8728" customFormat="false" ht="12.75" hidden="false" customHeight="false" outlineLevel="0" collapsed="false">
      <c r="A8728" s="122" t="s">
        <v>1578</v>
      </c>
      <c r="B8728" s="123" t="n">
        <v>11241</v>
      </c>
      <c r="C8728" s="122" t="s">
        <v>50</v>
      </c>
      <c r="D8728" s="122" t="s">
        <v>1836</v>
      </c>
      <c r="E8728" s="124" t="s">
        <v>1581</v>
      </c>
      <c r="F8728" s="124"/>
      <c r="G8728" s="125" t="s">
        <v>24</v>
      </c>
      <c r="H8728" s="126" t="n">
        <v>4E-005</v>
      </c>
      <c r="I8728" s="127" t="n">
        <f aca="false">L8728</f>
        <v>127.22</v>
      </c>
      <c r="J8728" s="127" t="n">
        <f aca="false">M8728</f>
        <v>0</v>
      </c>
      <c r="L8728" s="108" t="n">
        <f aca="false">TRUNC(N8728-N8728*$O$2,2)</f>
        <v>127.22</v>
      </c>
      <c r="M8728" s="108" t="n">
        <f aca="false">TRUNC(O8728-O8728*$O$2,2)</f>
        <v>0</v>
      </c>
      <c r="N8728" s="0" t="s">
        <v>1837</v>
      </c>
      <c r="O8728" s="0" t="s">
        <v>1635</v>
      </c>
    </row>
    <row r="8729" customFormat="false" ht="12.75" hidden="false" customHeight="false" outlineLevel="0" collapsed="false">
      <c r="A8729" s="122" t="s">
        <v>1578</v>
      </c>
      <c r="B8729" s="123" t="n">
        <v>10362</v>
      </c>
      <c r="C8729" s="122" t="s">
        <v>50</v>
      </c>
      <c r="D8729" s="122" t="s">
        <v>1674</v>
      </c>
      <c r="E8729" s="124" t="s">
        <v>1642</v>
      </c>
      <c r="F8729" s="124"/>
      <c r="G8729" s="125" t="s">
        <v>24</v>
      </c>
      <c r="H8729" s="126" t="n">
        <v>0.0009</v>
      </c>
      <c r="I8729" s="127" t="n">
        <f aca="false">L8729</f>
        <v>9.78</v>
      </c>
      <c r="J8729" s="127" t="n">
        <f aca="false">M8729</f>
        <v>0</v>
      </c>
      <c r="L8729" s="108" t="n">
        <f aca="false">TRUNC(N8729-N8729*$O$2,2)</f>
        <v>9.78</v>
      </c>
      <c r="M8729" s="108" t="n">
        <f aca="false">TRUNC(O8729-O8729*$O$2,2)</f>
        <v>0</v>
      </c>
      <c r="N8729" s="0" t="s">
        <v>1675</v>
      </c>
      <c r="O8729" s="0" t="s">
        <v>1644</v>
      </c>
    </row>
    <row r="8730" customFormat="false" ht="12.75" hidden="false" customHeight="false" outlineLevel="0" collapsed="false">
      <c r="A8730" s="122" t="s">
        <v>1578</v>
      </c>
      <c r="B8730" s="123" t="n">
        <v>2378</v>
      </c>
      <c r="C8730" s="122" t="s">
        <v>50</v>
      </c>
      <c r="D8730" s="122" t="s">
        <v>1657</v>
      </c>
      <c r="E8730" s="124" t="s">
        <v>1581</v>
      </c>
      <c r="F8730" s="124"/>
      <c r="G8730" s="125" t="s">
        <v>24</v>
      </c>
      <c r="H8730" s="126" t="n">
        <v>0.01308</v>
      </c>
      <c r="I8730" s="127" t="n">
        <f aca="false">L8730</f>
        <v>3.51</v>
      </c>
      <c r="J8730" s="127" t="n">
        <f aca="false">M8730</f>
        <v>0.03</v>
      </c>
      <c r="L8730" s="108" t="n">
        <f aca="false">TRUNC(N8730-N8730*$O$2,2)</f>
        <v>3.51</v>
      </c>
      <c r="M8730" s="108" t="n">
        <f aca="false">TRUNC(O8730-O8730*$O$2,2)</f>
        <v>0.03</v>
      </c>
      <c r="N8730" s="0" t="s">
        <v>1658</v>
      </c>
      <c r="O8730" s="0" t="s">
        <v>1612</v>
      </c>
    </row>
    <row r="8731" customFormat="false" ht="25.5" hidden="false" customHeight="false" outlineLevel="0" collapsed="false">
      <c r="A8731" s="122" t="s">
        <v>1578</v>
      </c>
      <c r="B8731" s="123" t="s">
        <v>1664</v>
      </c>
      <c r="C8731" s="122" t="s">
        <v>50</v>
      </c>
      <c r="D8731" s="122" t="s">
        <v>1665</v>
      </c>
      <c r="E8731" s="124" t="s">
        <v>1581</v>
      </c>
      <c r="F8731" s="124"/>
      <c r="G8731" s="125" t="s">
        <v>24</v>
      </c>
      <c r="H8731" s="126" t="n">
        <v>4E-005</v>
      </c>
      <c r="I8731" s="127" t="n">
        <f aca="false">L8731</f>
        <v>13.69</v>
      </c>
      <c r="J8731" s="127" t="n">
        <f aca="false">M8731</f>
        <v>0</v>
      </c>
      <c r="L8731" s="108" t="n">
        <f aca="false">TRUNC(N8731-N8731*$O$2,2)</f>
        <v>13.69</v>
      </c>
      <c r="M8731" s="108" t="n">
        <f aca="false">TRUNC(O8731-O8731*$O$2,2)</f>
        <v>0</v>
      </c>
      <c r="N8731" s="0" t="s">
        <v>1666</v>
      </c>
      <c r="O8731" s="0" t="s">
        <v>1635</v>
      </c>
    </row>
    <row r="8732" customFormat="false" ht="12.75" hidden="false" customHeight="false" outlineLevel="0" collapsed="false">
      <c r="A8732" s="122" t="s">
        <v>1578</v>
      </c>
      <c r="B8732" s="123" t="n">
        <v>10492</v>
      </c>
      <c r="C8732" s="122" t="s">
        <v>50</v>
      </c>
      <c r="D8732" s="122" t="s">
        <v>1662</v>
      </c>
      <c r="E8732" s="124" t="s">
        <v>1581</v>
      </c>
      <c r="F8732" s="124"/>
      <c r="G8732" s="125" t="s">
        <v>24</v>
      </c>
      <c r="H8732" s="126" t="n">
        <v>0.0009</v>
      </c>
      <c r="I8732" s="127" t="n">
        <f aca="false">L8732</f>
        <v>148.29</v>
      </c>
      <c r="J8732" s="127" t="n">
        <f aca="false">M8732</f>
        <v>0.13</v>
      </c>
      <c r="L8732" s="108" t="n">
        <f aca="false">TRUNC(N8732-N8732*$O$2,2)</f>
        <v>148.29</v>
      </c>
      <c r="M8732" s="108" t="n">
        <f aca="false">TRUNC(O8732-O8732*$O$2,2)</f>
        <v>0.13</v>
      </c>
      <c r="N8732" s="0" t="s">
        <v>1663</v>
      </c>
      <c r="O8732" s="0" t="s">
        <v>2318</v>
      </c>
    </row>
    <row r="8733" customFormat="false" ht="12.75" hidden="false" customHeight="false" outlineLevel="0" collapsed="false">
      <c r="A8733" s="122" t="s">
        <v>1578</v>
      </c>
      <c r="B8733" s="123" t="n">
        <v>1090</v>
      </c>
      <c r="C8733" s="122" t="s">
        <v>50</v>
      </c>
      <c r="D8733" s="122" t="s">
        <v>4032</v>
      </c>
      <c r="E8733" s="124" t="s">
        <v>1581</v>
      </c>
      <c r="F8733" s="124"/>
      <c r="G8733" s="125" t="s">
        <v>24</v>
      </c>
      <c r="H8733" s="126" t="n">
        <v>1</v>
      </c>
      <c r="I8733" s="127" t="n">
        <f aca="false">L8733</f>
        <v>19.66</v>
      </c>
      <c r="J8733" s="127" t="n">
        <f aca="false">M8733</f>
        <v>19.66</v>
      </c>
      <c r="L8733" s="108" t="n">
        <f aca="false">TRUNC(N8733-N8733*$O$2,2)</f>
        <v>19.66</v>
      </c>
      <c r="M8733" s="108" t="n">
        <f aca="false">TRUNC(O8733-O8733*$O$2,2)</f>
        <v>19.66</v>
      </c>
      <c r="N8733" s="0" t="s">
        <v>4033</v>
      </c>
      <c r="O8733" s="0" t="s">
        <v>4033</v>
      </c>
    </row>
    <row r="8734" customFormat="false" ht="12.75" hidden="false" customHeight="false" outlineLevel="0" collapsed="false">
      <c r="A8734" s="122" t="s">
        <v>1578</v>
      </c>
      <c r="B8734" s="123" t="n">
        <v>10596</v>
      </c>
      <c r="C8734" s="122" t="s">
        <v>50</v>
      </c>
      <c r="D8734" s="122" t="s">
        <v>1672</v>
      </c>
      <c r="E8734" s="124" t="s">
        <v>1581</v>
      </c>
      <c r="F8734" s="124"/>
      <c r="G8734" s="125" t="s">
        <v>24</v>
      </c>
      <c r="H8734" s="126" t="n">
        <v>0.0009</v>
      </c>
      <c r="I8734" s="127" t="n">
        <f aca="false">L8734</f>
        <v>3.82</v>
      </c>
      <c r="J8734" s="127" t="n">
        <f aca="false">M8734</f>
        <v>0</v>
      </c>
      <c r="L8734" s="108" t="n">
        <f aca="false">TRUNC(N8734-N8734*$O$2,2)</f>
        <v>3.82</v>
      </c>
      <c r="M8734" s="108" t="n">
        <f aca="false">TRUNC(O8734-O8734*$O$2,2)</f>
        <v>0</v>
      </c>
      <c r="N8734" s="0" t="s">
        <v>1673</v>
      </c>
      <c r="O8734" s="0" t="s">
        <v>1635</v>
      </c>
    </row>
    <row r="8735" customFormat="false" ht="25.5" hidden="false" customHeight="false" outlineLevel="0" collapsed="false">
      <c r="A8735" s="122" t="s">
        <v>1578</v>
      </c>
      <c r="B8735" s="123" t="s">
        <v>1744</v>
      </c>
      <c r="C8735" s="122" t="s">
        <v>50</v>
      </c>
      <c r="D8735" s="122" t="s">
        <v>1745</v>
      </c>
      <c r="E8735" s="124" t="s">
        <v>1609</v>
      </c>
      <c r="F8735" s="124"/>
      <c r="G8735" s="125" t="s">
        <v>1610</v>
      </c>
      <c r="H8735" s="126" t="n">
        <v>0.2</v>
      </c>
      <c r="I8735" s="127" t="n">
        <f aca="false">L8735</f>
        <v>14.93</v>
      </c>
      <c r="J8735" s="127" t="n">
        <f aca="false">M8735</f>
        <v>2.98</v>
      </c>
      <c r="L8735" s="108" t="n">
        <f aca="false">TRUNC(N8735-N8735*$O$2,2)</f>
        <v>14.93</v>
      </c>
      <c r="M8735" s="108" t="n">
        <f aca="false">TRUNC(O8735-O8735*$O$2,2)</f>
        <v>2.98</v>
      </c>
      <c r="N8735" s="0" t="s">
        <v>1746</v>
      </c>
      <c r="O8735" s="0" t="s">
        <v>3104</v>
      </c>
    </row>
    <row r="8736" customFormat="false" ht="25.5" hidden="false" customHeight="false" outlineLevel="0" collapsed="false">
      <c r="A8736" s="122" t="s">
        <v>1578</v>
      </c>
      <c r="B8736" s="123" t="s">
        <v>1631</v>
      </c>
      <c r="C8736" s="122" t="s">
        <v>50</v>
      </c>
      <c r="D8736" s="122" t="s">
        <v>1632</v>
      </c>
      <c r="E8736" s="124" t="s">
        <v>1581</v>
      </c>
      <c r="F8736" s="124"/>
      <c r="G8736" s="125" t="s">
        <v>1633</v>
      </c>
      <c r="H8736" s="126" t="n">
        <v>0.00046</v>
      </c>
      <c r="I8736" s="127" t="n">
        <f aca="false">L8736</f>
        <v>9.48</v>
      </c>
      <c r="J8736" s="127" t="n">
        <f aca="false">M8736</f>
        <v>0</v>
      </c>
      <c r="L8736" s="108" t="n">
        <f aca="false">TRUNC(N8736-N8736*$O$2,2)</f>
        <v>9.48</v>
      </c>
      <c r="M8736" s="108" t="n">
        <f aca="false">TRUNC(O8736-O8736*$O$2,2)</f>
        <v>0</v>
      </c>
      <c r="N8736" s="0" t="s">
        <v>1634</v>
      </c>
      <c r="O8736" s="0" t="s">
        <v>1635</v>
      </c>
    </row>
    <row r="8737" customFormat="false" ht="12.75" hidden="false" customHeight="false" outlineLevel="0" collapsed="false">
      <c r="A8737" s="122" t="s">
        <v>1578</v>
      </c>
      <c r="B8737" s="123" t="n">
        <v>10579</v>
      </c>
      <c r="C8737" s="122" t="s">
        <v>50</v>
      </c>
      <c r="D8737" s="122" t="s">
        <v>1818</v>
      </c>
      <c r="E8737" s="124" t="s">
        <v>1581</v>
      </c>
      <c r="F8737" s="124"/>
      <c r="G8737" s="125" t="s">
        <v>24</v>
      </c>
      <c r="H8737" s="126" t="n">
        <v>4E-005</v>
      </c>
      <c r="I8737" s="127" t="n">
        <f aca="false">L8737</f>
        <v>20.98</v>
      </c>
      <c r="J8737" s="127" t="n">
        <f aca="false">M8737</f>
        <v>0</v>
      </c>
      <c r="L8737" s="108" t="n">
        <f aca="false">TRUNC(N8737-N8737*$O$2,2)</f>
        <v>20.98</v>
      </c>
      <c r="M8737" s="108" t="n">
        <f aca="false">TRUNC(O8737-O8737*$O$2,2)</f>
        <v>0</v>
      </c>
      <c r="N8737" s="0" t="s">
        <v>1819</v>
      </c>
      <c r="O8737" s="0" t="s">
        <v>1635</v>
      </c>
    </row>
    <row r="8738" customFormat="false" ht="12.75" hidden="false" customHeight="false" outlineLevel="0" collapsed="false">
      <c r="A8738" s="122" t="s">
        <v>1578</v>
      </c>
      <c r="B8738" s="123" t="n">
        <v>158</v>
      </c>
      <c r="C8738" s="122" t="s">
        <v>50</v>
      </c>
      <c r="D8738" s="122" t="s">
        <v>1676</v>
      </c>
      <c r="E8738" s="124" t="s">
        <v>1581</v>
      </c>
      <c r="F8738" s="124"/>
      <c r="G8738" s="125" t="s">
        <v>24</v>
      </c>
      <c r="H8738" s="126" t="n">
        <v>0.02036</v>
      </c>
      <c r="I8738" s="127" t="n">
        <f aca="false">L8738</f>
        <v>10.92</v>
      </c>
      <c r="J8738" s="127" t="n">
        <f aca="false">M8738</f>
        <v>0.21</v>
      </c>
      <c r="L8738" s="108" t="n">
        <f aca="false">TRUNC(N8738-N8738*$O$2,2)</f>
        <v>10.92</v>
      </c>
      <c r="M8738" s="108" t="n">
        <f aca="false">TRUNC(O8738-O8738*$O$2,2)</f>
        <v>0.21</v>
      </c>
      <c r="N8738" s="0" t="s">
        <v>1677</v>
      </c>
      <c r="O8738" s="0" t="s">
        <v>1980</v>
      </c>
    </row>
    <row r="8739" customFormat="false" ht="12.75" hidden="false" customHeight="false" outlineLevel="0" collapsed="false">
      <c r="A8739" s="122" t="s">
        <v>1578</v>
      </c>
      <c r="B8739" s="123" t="n">
        <v>1651</v>
      </c>
      <c r="C8739" s="122" t="s">
        <v>50</v>
      </c>
      <c r="D8739" s="122" t="s">
        <v>1638</v>
      </c>
      <c r="E8739" s="124" t="s">
        <v>1581</v>
      </c>
      <c r="F8739" s="124"/>
      <c r="G8739" s="125" t="s">
        <v>1639</v>
      </c>
      <c r="H8739" s="126" t="n">
        <v>0.00016</v>
      </c>
      <c r="I8739" s="127" t="n">
        <f aca="false">L8739</f>
        <v>4.95</v>
      </c>
      <c r="J8739" s="127" t="n">
        <f aca="false">M8739</f>
        <v>0</v>
      </c>
      <c r="L8739" s="108" t="n">
        <f aca="false">TRUNC(N8739-N8739*$O$2,2)</f>
        <v>4.95</v>
      </c>
      <c r="M8739" s="108" t="n">
        <f aca="false">TRUNC(O8739-O8739*$O$2,2)</f>
        <v>0</v>
      </c>
      <c r="N8739" s="0" t="s">
        <v>1640</v>
      </c>
      <c r="O8739" s="0" t="s">
        <v>1635</v>
      </c>
    </row>
    <row r="8740" customFormat="false" ht="12.75" hidden="false" customHeight="false" outlineLevel="0" collapsed="false">
      <c r="A8740" s="122" t="s">
        <v>1578</v>
      </c>
      <c r="B8740" s="123" t="n">
        <v>11240</v>
      </c>
      <c r="C8740" s="122" t="s">
        <v>50</v>
      </c>
      <c r="D8740" s="122" t="s">
        <v>1782</v>
      </c>
      <c r="E8740" s="124" t="s">
        <v>1581</v>
      </c>
      <c r="F8740" s="124"/>
      <c r="G8740" s="125" t="s">
        <v>24</v>
      </c>
      <c r="H8740" s="126" t="n">
        <v>4E-005</v>
      </c>
      <c r="I8740" s="127" t="n">
        <f aca="false">L8740</f>
        <v>37.22</v>
      </c>
      <c r="J8740" s="127" t="n">
        <f aca="false">M8740</f>
        <v>0</v>
      </c>
      <c r="L8740" s="108" t="n">
        <f aca="false">TRUNC(N8740-N8740*$O$2,2)</f>
        <v>37.22</v>
      </c>
      <c r="M8740" s="108" t="n">
        <f aca="false">TRUNC(O8740-O8740*$O$2,2)</f>
        <v>0</v>
      </c>
      <c r="N8740" s="0" t="s">
        <v>1783</v>
      </c>
      <c r="O8740" s="0" t="s">
        <v>1635</v>
      </c>
    </row>
    <row r="8741" customFormat="false" ht="25.5" hidden="false" customHeight="false" outlineLevel="0" collapsed="false">
      <c r="A8741" s="122" t="s">
        <v>1578</v>
      </c>
      <c r="B8741" s="123" t="s">
        <v>1654</v>
      </c>
      <c r="C8741" s="122" t="s">
        <v>50</v>
      </c>
      <c r="D8741" s="122" t="s">
        <v>1655</v>
      </c>
      <c r="E8741" s="124" t="s">
        <v>1581</v>
      </c>
      <c r="F8741" s="124"/>
      <c r="G8741" s="125" t="s">
        <v>24</v>
      </c>
      <c r="H8741" s="126" t="n">
        <v>0.00012</v>
      </c>
      <c r="I8741" s="127" t="n">
        <f aca="false">L8741</f>
        <v>10.53</v>
      </c>
      <c r="J8741" s="127" t="n">
        <f aca="false">M8741</f>
        <v>0</v>
      </c>
      <c r="L8741" s="108" t="n">
        <f aca="false">TRUNC(N8741-N8741*$O$2,2)</f>
        <v>10.53</v>
      </c>
      <c r="M8741" s="108" t="n">
        <f aca="false">TRUNC(O8741-O8741*$O$2,2)</f>
        <v>0</v>
      </c>
      <c r="N8741" s="0" t="s">
        <v>1656</v>
      </c>
      <c r="O8741" s="0" t="s">
        <v>1635</v>
      </c>
    </row>
    <row r="8742" customFormat="false" ht="12.75" hidden="false" customHeight="false" outlineLevel="0" collapsed="false">
      <c r="A8742" s="122" t="s">
        <v>1578</v>
      </c>
      <c r="B8742" s="123" t="n">
        <v>10599</v>
      </c>
      <c r="C8742" s="122" t="s">
        <v>50</v>
      </c>
      <c r="D8742" s="122" t="s">
        <v>1648</v>
      </c>
      <c r="E8742" s="124" t="s">
        <v>1581</v>
      </c>
      <c r="F8742" s="124"/>
      <c r="G8742" s="125" t="s">
        <v>24</v>
      </c>
      <c r="H8742" s="126" t="n">
        <v>0.00036</v>
      </c>
      <c r="I8742" s="127" t="n">
        <f aca="false">L8742</f>
        <v>14.04</v>
      </c>
      <c r="J8742" s="127" t="n">
        <f aca="false">M8742</f>
        <v>0</v>
      </c>
      <c r="L8742" s="108" t="n">
        <f aca="false">TRUNC(N8742-N8742*$O$2,2)</f>
        <v>14.04</v>
      </c>
      <c r="M8742" s="108" t="n">
        <f aca="false">TRUNC(O8742-O8742*$O$2,2)</f>
        <v>0</v>
      </c>
      <c r="N8742" s="0" t="s">
        <v>1649</v>
      </c>
      <c r="O8742" s="0" t="s">
        <v>1635</v>
      </c>
    </row>
    <row r="8743" customFormat="false" ht="12.75" hidden="false" customHeight="false" outlineLevel="0" collapsed="false">
      <c r="A8743" s="122" t="s">
        <v>1578</v>
      </c>
      <c r="B8743" s="123" t="n">
        <v>11242</v>
      </c>
      <c r="C8743" s="122" t="s">
        <v>50</v>
      </c>
      <c r="D8743" s="122" t="s">
        <v>1829</v>
      </c>
      <c r="E8743" s="124" t="s">
        <v>1581</v>
      </c>
      <c r="F8743" s="124"/>
      <c r="G8743" s="125" t="s">
        <v>24</v>
      </c>
      <c r="H8743" s="126" t="n">
        <v>2E-005</v>
      </c>
      <c r="I8743" s="127" t="n">
        <f aca="false">L8743</f>
        <v>26.53</v>
      </c>
      <c r="J8743" s="127" t="n">
        <f aca="false">M8743</f>
        <v>0</v>
      </c>
      <c r="L8743" s="108" t="n">
        <f aca="false">TRUNC(N8743-N8743*$O$2,2)</f>
        <v>26.53</v>
      </c>
      <c r="M8743" s="108" t="n">
        <f aca="false">TRUNC(O8743-O8743*$O$2,2)</f>
        <v>0</v>
      </c>
      <c r="N8743" s="0" t="s">
        <v>1830</v>
      </c>
      <c r="O8743" s="0" t="s">
        <v>1635</v>
      </c>
    </row>
    <row r="8744" customFormat="false" ht="25.5" hidden="false" customHeight="false" outlineLevel="0" collapsed="false">
      <c r="A8744" s="122" t="s">
        <v>1578</v>
      </c>
      <c r="B8744" s="123" t="n">
        <v>10761</v>
      </c>
      <c r="C8744" s="122" t="s">
        <v>50</v>
      </c>
      <c r="D8744" s="122" t="s">
        <v>1641</v>
      </c>
      <c r="E8744" s="124" t="s">
        <v>1642</v>
      </c>
      <c r="F8744" s="124"/>
      <c r="G8744" s="125" t="s">
        <v>24</v>
      </c>
      <c r="H8744" s="126" t="n">
        <v>0.02036</v>
      </c>
      <c r="I8744" s="127" t="n">
        <f aca="false">L8744</f>
        <v>3.9</v>
      </c>
      <c r="J8744" s="127" t="n">
        <f aca="false">M8744</f>
        <v>0.07</v>
      </c>
      <c r="L8744" s="108" t="n">
        <f aca="false">TRUNC(N8744-N8744*$O$2,2)</f>
        <v>3.9</v>
      </c>
      <c r="M8744" s="108" t="n">
        <f aca="false">TRUNC(O8744-O8744*$O$2,2)</f>
        <v>0.07</v>
      </c>
      <c r="N8744" s="0" t="s">
        <v>1643</v>
      </c>
      <c r="O8744" s="0" t="s">
        <v>2080</v>
      </c>
    </row>
    <row r="8745" customFormat="false" ht="12.75" hidden="false" customHeight="false" outlineLevel="0" collapsed="false">
      <c r="A8745" s="115"/>
      <c r="B8745" s="115"/>
      <c r="C8745" s="115"/>
      <c r="D8745" s="115"/>
      <c r="E8745" s="115"/>
      <c r="F8745" s="116"/>
      <c r="G8745" s="115"/>
      <c r="H8745" s="116"/>
      <c r="I8745" s="115"/>
      <c r="J8745" s="116"/>
      <c r="L8745" s="108"/>
      <c r="M8745" s="108" t="n">
        <f aca="false">TRUNC(O8745-O8745*$O$2,2)</f>
        <v>2.98</v>
      </c>
      <c r="N8745" s="0" t="s">
        <v>1574</v>
      </c>
      <c r="O8745" s="0" t="n">
        <v>3.82</v>
      </c>
    </row>
    <row r="8746" customFormat="false" ht="12.75" hidden="false" customHeight="false" outlineLevel="0" collapsed="false">
      <c r="A8746" s="115"/>
      <c r="B8746" s="115"/>
      <c r="C8746" s="115"/>
      <c r="D8746" s="115"/>
      <c r="E8746" s="115"/>
      <c r="F8746" s="116"/>
      <c r="G8746" s="115"/>
      <c r="H8746" s="117" t="s">
        <v>1575</v>
      </c>
      <c r="I8746" s="117"/>
      <c r="J8746" s="118" t="n">
        <f aca="false">M8746</f>
        <v>28.38</v>
      </c>
      <c r="L8746" s="108" t="n">
        <f aca="false">TRUNC(N8746-N8746*$O$2,2)</f>
        <v>0</v>
      </c>
      <c r="M8746" s="108" t="n">
        <f aca="false">TRUNC(O8746-O8746*$O$2,2)</f>
        <v>28.38</v>
      </c>
      <c r="N8746" s="0" t="n">
        <v>0</v>
      </c>
      <c r="O8746" s="0" t="n">
        <v>36.37</v>
      </c>
    </row>
    <row r="8747" customFormat="false" ht="13.5" hidden="false" customHeight="false" outlineLevel="0" collapsed="false">
      <c r="A8747" s="30"/>
      <c r="B8747" s="30"/>
      <c r="C8747" s="30"/>
      <c r="D8747" s="30"/>
      <c r="E8747" s="30"/>
      <c r="F8747" s="30"/>
      <c r="G8747" s="30"/>
      <c r="H8747" s="119"/>
      <c r="I8747" s="30"/>
      <c r="J8747" s="120"/>
      <c r="L8747" s="108"/>
      <c r="M8747" s="108" t="n">
        <f aca="false">TRUNC(O8747-O8747*$O$2,2)</f>
        <v>255.48</v>
      </c>
      <c r="N8747" s="0" t="s">
        <v>1576</v>
      </c>
      <c r="O8747" s="0" t="n">
        <v>327.33</v>
      </c>
    </row>
    <row r="8748" customFormat="false" ht="13.5" hidden="false" customHeight="false" outlineLevel="0" collapsed="false">
      <c r="A8748" s="121"/>
      <c r="B8748" s="121"/>
      <c r="C8748" s="121"/>
      <c r="D8748" s="121"/>
      <c r="E8748" s="121"/>
      <c r="F8748" s="121"/>
      <c r="G8748" s="121"/>
      <c r="H8748" s="121"/>
      <c r="I8748" s="121"/>
      <c r="J8748" s="121"/>
      <c r="L8748" s="108" t="n">
        <f aca="false">TRUNC(N8748-N8748*$O$2,2)</f>
        <v>0</v>
      </c>
      <c r="M8748" s="108" t="n">
        <f aca="false">TRUNC(O8748-O8748*$O$2,2)</f>
        <v>0</v>
      </c>
      <c r="N8748" s="0" t="n">
        <v>0</v>
      </c>
      <c r="O8748" s="0" t="n">
        <v>0</v>
      </c>
    </row>
    <row r="8749" customFormat="false" ht="15" hidden="false" customHeight="false" outlineLevel="0" collapsed="false">
      <c r="A8749" s="98" t="s">
        <v>1298</v>
      </c>
      <c r="B8749" s="99" t="s">
        <v>8</v>
      </c>
      <c r="C8749" s="98" t="s">
        <v>9</v>
      </c>
      <c r="D8749" s="98" t="s">
        <v>10</v>
      </c>
      <c r="E8749" s="100" t="s">
        <v>1565</v>
      </c>
      <c r="F8749" s="100"/>
      <c r="G8749" s="101" t="s">
        <v>11</v>
      </c>
      <c r="H8749" s="99" t="s">
        <v>12</v>
      </c>
      <c r="I8749" s="99" t="s">
        <v>13</v>
      </c>
      <c r="J8749" s="99" t="s">
        <v>15</v>
      </c>
      <c r="L8749" s="108"/>
      <c r="M8749" s="108"/>
    </row>
    <row r="8750" customFormat="false" ht="26.45" hidden="false" customHeight="true" outlineLevel="0" collapsed="false">
      <c r="A8750" s="102" t="s">
        <v>1566</v>
      </c>
      <c r="B8750" s="103" t="s">
        <v>1299</v>
      </c>
      <c r="C8750" s="102" t="s">
        <v>50</v>
      </c>
      <c r="D8750" s="102" t="s">
        <v>1300</v>
      </c>
      <c r="E8750" s="104" t="s">
        <v>3766</v>
      </c>
      <c r="F8750" s="104"/>
      <c r="G8750" s="105" t="s">
        <v>366</v>
      </c>
      <c r="H8750" s="106" t="n">
        <v>1</v>
      </c>
      <c r="I8750" s="107" t="n">
        <f aca="false">L8750</f>
        <v>8.98</v>
      </c>
      <c r="J8750" s="107" t="n">
        <f aca="false">M8750</f>
        <v>8.98</v>
      </c>
      <c r="L8750" s="108" t="n">
        <f aca="false">TRUNC(N8750-N8750*$O$2,2)</f>
        <v>8.98</v>
      </c>
      <c r="M8750" s="108" t="n">
        <f aca="false">TRUNC(O8750-O8750*$O$2,2)</f>
        <v>8.98</v>
      </c>
      <c r="N8750" s="0" t="n">
        <v>11.51</v>
      </c>
      <c r="O8750" s="0" t="n">
        <v>11.51</v>
      </c>
    </row>
    <row r="8751" customFormat="false" ht="15" hidden="false" customHeight="false" outlineLevel="0" collapsed="false">
      <c r="A8751" s="98"/>
      <c r="B8751" s="99" t="s">
        <v>8</v>
      </c>
      <c r="C8751" s="98" t="s">
        <v>9</v>
      </c>
      <c r="D8751" s="98" t="s">
        <v>10</v>
      </c>
      <c r="E8751" s="100" t="s">
        <v>1565</v>
      </c>
      <c r="F8751" s="100"/>
      <c r="G8751" s="101" t="s">
        <v>11</v>
      </c>
      <c r="H8751" s="99" t="s">
        <v>12</v>
      </c>
      <c r="I8751" s="99" t="s">
        <v>13</v>
      </c>
      <c r="J8751" s="99" t="s">
        <v>15</v>
      </c>
      <c r="L8751" s="108"/>
      <c r="M8751" s="108"/>
    </row>
    <row r="8752" customFormat="false" ht="25.5" hidden="false" customHeight="false" outlineLevel="0" collapsed="false">
      <c r="A8752" s="122" t="s">
        <v>1578</v>
      </c>
      <c r="B8752" s="123" t="s">
        <v>1953</v>
      </c>
      <c r="C8752" s="122" t="s">
        <v>50</v>
      </c>
      <c r="D8752" s="122" t="s">
        <v>1954</v>
      </c>
      <c r="E8752" s="124" t="s">
        <v>1581</v>
      </c>
      <c r="F8752" s="124"/>
      <c r="G8752" s="125" t="s">
        <v>287</v>
      </c>
      <c r="H8752" s="126" t="n">
        <v>0.1</v>
      </c>
      <c r="I8752" s="127" t="n">
        <f aca="false">L8752</f>
        <v>14.82</v>
      </c>
      <c r="J8752" s="127" t="n">
        <f aca="false">M8752</f>
        <v>1.48</v>
      </c>
      <c r="L8752" s="108" t="n">
        <f aca="false">TRUNC(N8752-N8752*$O$2,2)</f>
        <v>14.82</v>
      </c>
      <c r="M8752" s="108" t="n">
        <f aca="false">TRUNC(O8752-O8752*$O$2,2)</f>
        <v>1.48</v>
      </c>
      <c r="N8752" s="0" t="s">
        <v>1896</v>
      </c>
      <c r="O8752" s="0" t="s">
        <v>4034</v>
      </c>
    </row>
    <row r="8753" customFormat="false" ht="25.5" hidden="false" customHeight="false" outlineLevel="0" collapsed="false">
      <c r="A8753" s="122" t="s">
        <v>1578</v>
      </c>
      <c r="B8753" s="123" t="n">
        <v>6477</v>
      </c>
      <c r="C8753" s="122" t="s">
        <v>50</v>
      </c>
      <c r="D8753" s="122" t="s">
        <v>4035</v>
      </c>
      <c r="E8753" s="124" t="s">
        <v>1581</v>
      </c>
      <c r="F8753" s="124"/>
      <c r="G8753" s="125" t="s">
        <v>366</v>
      </c>
      <c r="H8753" s="126" t="n">
        <v>1.05</v>
      </c>
      <c r="I8753" s="127" t="n">
        <f aca="false">L8753</f>
        <v>3.01</v>
      </c>
      <c r="J8753" s="127" t="n">
        <f aca="false">M8753</f>
        <v>3.16</v>
      </c>
      <c r="L8753" s="108" t="n">
        <f aca="false">TRUNC(N8753-N8753*$O$2,2)</f>
        <v>3.01</v>
      </c>
      <c r="M8753" s="108" t="n">
        <f aca="false">TRUNC(O8753-O8753*$O$2,2)</f>
        <v>3.16</v>
      </c>
      <c r="N8753" s="0" t="s">
        <v>2802</v>
      </c>
      <c r="O8753" s="0" t="s">
        <v>4036</v>
      </c>
    </row>
    <row r="8754" customFormat="false" ht="25.5" hidden="false" customHeight="false" outlineLevel="0" collapsed="false">
      <c r="A8754" s="109" t="s">
        <v>1566</v>
      </c>
      <c r="B8754" s="110" t="n">
        <v>10552</v>
      </c>
      <c r="C8754" s="109" t="s">
        <v>50</v>
      </c>
      <c r="D8754" s="109" t="s">
        <v>1734</v>
      </c>
      <c r="E8754" s="111" t="s">
        <v>1621</v>
      </c>
      <c r="F8754" s="111"/>
      <c r="G8754" s="112" t="s">
        <v>1610</v>
      </c>
      <c r="H8754" s="113" t="n">
        <v>0.14</v>
      </c>
      <c r="I8754" s="114" t="n">
        <f aca="false">L8754</f>
        <v>2.84</v>
      </c>
      <c r="J8754" s="114" t="n">
        <f aca="false">M8754</f>
        <v>0.39</v>
      </c>
      <c r="L8754" s="108" t="n">
        <f aca="false">TRUNC(N8754-N8754*$O$2,2)</f>
        <v>2.84</v>
      </c>
      <c r="M8754" s="108" t="n">
        <f aca="false">TRUNC(O8754-O8754*$O$2,2)</f>
        <v>0.39</v>
      </c>
      <c r="N8754" s="0" t="s">
        <v>1735</v>
      </c>
      <c r="O8754" s="0" t="s">
        <v>1778</v>
      </c>
    </row>
    <row r="8755" customFormat="false" ht="25.5" hidden="false" customHeight="false" outlineLevel="0" collapsed="false">
      <c r="A8755" s="122" t="s">
        <v>1578</v>
      </c>
      <c r="B8755" s="123" t="s">
        <v>1744</v>
      </c>
      <c r="C8755" s="122" t="s">
        <v>50</v>
      </c>
      <c r="D8755" s="122" t="s">
        <v>1745</v>
      </c>
      <c r="E8755" s="124" t="s">
        <v>1609</v>
      </c>
      <c r="F8755" s="124"/>
      <c r="G8755" s="125" t="s">
        <v>1610</v>
      </c>
      <c r="H8755" s="126" t="n">
        <v>0.14</v>
      </c>
      <c r="I8755" s="127" t="n">
        <f aca="false">L8755</f>
        <v>14.93</v>
      </c>
      <c r="J8755" s="127" t="n">
        <f aca="false">M8755</f>
        <v>2.08</v>
      </c>
      <c r="L8755" s="108" t="n">
        <f aca="false">TRUNC(N8755-N8755*$O$2,2)</f>
        <v>14.93</v>
      </c>
      <c r="M8755" s="108" t="n">
        <f aca="false">TRUNC(O8755-O8755*$O$2,2)</f>
        <v>2.08</v>
      </c>
      <c r="N8755" s="0" t="s">
        <v>1746</v>
      </c>
      <c r="O8755" s="0" t="s">
        <v>3931</v>
      </c>
    </row>
    <row r="8756" customFormat="false" ht="25.5" hidden="false" customHeight="false" outlineLevel="0" collapsed="false">
      <c r="A8756" s="109" t="s">
        <v>1566</v>
      </c>
      <c r="B8756" s="110" t="n">
        <v>10549</v>
      </c>
      <c r="C8756" s="109" t="s">
        <v>50</v>
      </c>
      <c r="D8756" s="109" t="s">
        <v>1620</v>
      </c>
      <c r="E8756" s="111" t="s">
        <v>1621</v>
      </c>
      <c r="F8756" s="111"/>
      <c r="G8756" s="112" t="s">
        <v>1610</v>
      </c>
      <c r="H8756" s="113" t="n">
        <v>0.14</v>
      </c>
      <c r="I8756" s="114" t="n">
        <f aca="false">L8756</f>
        <v>2.95</v>
      </c>
      <c r="J8756" s="114" t="n">
        <f aca="false">M8756</f>
        <v>0.41</v>
      </c>
      <c r="L8756" s="108" t="n">
        <f aca="false">TRUNC(N8756-N8756*$O$2,2)</f>
        <v>2.95</v>
      </c>
      <c r="M8756" s="108" t="n">
        <f aca="false">TRUNC(O8756-O8756*$O$2,2)</f>
        <v>0.41</v>
      </c>
      <c r="N8756" s="0" t="s">
        <v>1622</v>
      </c>
      <c r="O8756" s="0" t="s">
        <v>2078</v>
      </c>
    </row>
    <row r="8757" customFormat="false" ht="25.5" hidden="false" customHeight="false" outlineLevel="0" collapsed="false">
      <c r="A8757" s="122" t="s">
        <v>1578</v>
      </c>
      <c r="B8757" s="123" t="s">
        <v>1616</v>
      </c>
      <c r="C8757" s="122" t="s">
        <v>50</v>
      </c>
      <c r="D8757" s="122" t="s">
        <v>1617</v>
      </c>
      <c r="E8757" s="124" t="s">
        <v>1609</v>
      </c>
      <c r="F8757" s="124"/>
      <c r="G8757" s="125" t="s">
        <v>1610</v>
      </c>
      <c r="H8757" s="126" t="n">
        <v>0.14</v>
      </c>
      <c r="I8757" s="127" t="n">
        <f aca="false">L8757</f>
        <v>10.65</v>
      </c>
      <c r="J8757" s="127" t="n">
        <f aca="false">M8757</f>
        <v>1.49</v>
      </c>
      <c r="L8757" s="108" t="n">
        <f aca="false">TRUNC(N8757-N8757*$O$2,2)</f>
        <v>10.65</v>
      </c>
      <c r="M8757" s="108" t="n">
        <f aca="false">TRUNC(O8757-O8757*$O$2,2)</f>
        <v>1.49</v>
      </c>
      <c r="N8757" s="0" t="s">
        <v>1618</v>
      </c>
      <c r="O8757" s="0" t="s">
        <v>1952</v>
      </c>
    </row>
    <row r="8758" customFormat="false" ht="13.9" hidden="false" customHeight="true" outlineLevel="0" collapsed="false">
      <c r="A8758" s="134" t="s">
        <v>1630</v>
      </c>
      <c r="B8758" s="134"/>
      <c r="C8758" s="134"/>
      <c r="D8758" s="134"/>
      <c r="E8758" s="134"/>
      <c r="F8758" s="134"/>
      <c r="G8758" s="134"/>
      <c r="H8758" s="134"/>
      <c r="I8758" s="134"/>
      <c r="J8758" s="134"/>
      <c r="L8758" s="108" t="n">
        <f aca="false">TRUNC(N8758-N8758*$O$2,2)</f>
        <v>0</v>
      </c>
      <c r="M8758" s="108" t="n">
        <f aca="false">TRUNC(O8758-O8758*$O$2,2)</f>
        <v>0</v>
      </c>
      <c r="N8758" s="0" t="n">
        <v>0</v>
      </c>
      <c r="O8758" s="0" t="n">
        <v>0</v>
      </c>
    </row>
    <row r="8759" customFormat="false" ht="15" hidden="false" customHeight="false" outlineLevel="0" collapsed="false">
      <c r="A8759" s="98"/>
      <c r="B8759" s="99" t="s">
        <v>8</v>
      </c>
      <c r="C8759" s="98" t="s">
        <v>9</v>
      </c>
      <c r="D8759" s="98" t="s">
        <v>10</v>
      </c>
      <c r="E8759" s="100" t="s">
        <v>1565</v>
      </c>
      <c r="F8759" s="100"/>
      <c r="G8759" s="101" t="s">
        <v>11</v>
      </c>
      <c r="H8759" s="99" t="s">
        <v>12</v>
      </c>
      <c r="I8759" s="99" t="s">
        <v>13</v>
      </c>
      <c r="J8759" s="99" t="s">
        <v>15</v>
      </c>
      <c r="L8759" s="108"/>
      <c r="M8759" s="108"/>
    </row>
    <row r="8760" customFormat="false" ht="12.75" hidden="false" customHeight="false" outlineLevel="0" collapsed="false">
      <c r="A8760" s="122" t="s">
        <v>1578</v>
      </c>
      <c r="B8760" s="123" t="n">
        <v>10788</v>
      </c>
      <c r="C8760" s="122" t="s">
        <v>50</v>
      </c>
      <c r="D8760" s="122" t="s">
        <v>1650</v>
      </c>
      <c r="E8760" s="124" t="s">
        <v>1581</v>
      </c>
      <c r="F8760" s="124"/>
      <c r="G8760" s="125" t="s">
        <v>24</v>
      </c>
      <c r="H8760" s="126" t="n">
        <v>2.8E-005</v>
      </c>
      <c r="I8760" s="127" t="n">
        <f aca="false">L8760</f>
        <v>28.8</v>
      </c>
      <c r="J8760" s="127" t="n">
        <f aca="false">M8760</f>
        <v>0</v>
      </c>
      <c r="L8760" s="108" t="n">
        <f aca="false">TRUNC(N8760-N8760*$O$2,2)</f>
        <v>28.8</v>
      </c>
      <c r="M8760" s="108" t="n">
        <f aca="false">TRUNC(O8760-O8760*$O$2,2)</f>
        <v>0</v>
      </c>
      <c r="N8760" s="0" t="s">
        <v>1651</v>
      </c>
      <c r="O8760" s="0" t="s">
        <v>1635</v>
      </c>
    </row>
    <row r="8761" customFormat="false" ht="12.75" hidden="false" customHeight="false" outlineLevel="0" collapsed="false">
      <c r="A8761" s="122" t="s">
        <v>1578</v>
      </c>
      <c r="B8761" s="123" t="n">
        <v>11240</v>
      </c>
      <c r="C8761" s="122" t="s">
        <v>50</v>
      </c>
      <c r="D8761" s="122" t="s">
        <v>1782</v>
      </c>
      <c r="E8761" s="124" t="s">
        <v>1581</v>
      </c>
      <c r="F8761" s="124"/>
      <c r="G8761" s="125" t="s">
        <v>24</v>
      </c>
      <c r="H8761" s="126" t="n">
        <v>2.8E-005</v>
      </c>
      <c r="I8761" s="127" t="n">
        <f aca="false">L8761</f>
        <v>37.22</v>
      </c>
      <c r="J8761" s="127" t="n">
        <f aca="false">M8761</f>
        <v>0</v>
      </c>
      <c r="L8761" s="108" t="n">
        <f aca="false">TRUNC(N8761-N8761*$O$2,2)</f>
        <v>37.22</v>
      </c>
      <c r="M8761" s="108" t="n">
        <f aca="false">TRUNC(O8761-O8761*$O$2,2)</f>
        <v>0</v>
      </c>
      <c r="N8761" s="0" t="s">
        <v>1783</v>
      </c>
      <c r="O8761" s="0" t="s">
        <v>1635</v>
      </c>
    </row>
    <row r="8762" customFormat="false" ht="25.5" hidden="false" customHeight="false" outlineLevel="0" collapsed="false">
      <c r="A8762" s="122" t="s">
        <v>1578</v>
      </c>
      <c r="B8762" s="123" t="s">
        <v>1616</v>
      </c>
      <c r="C8762" s="122" t="s">
        <v>50</v>
      </c>
      <c r="D8762" s="122" t="s">
        <v>1617</v>
      </c>
      <c r="E8762" s="124" t="s">
        <v>1609</v>
      </c>
      <c r="F8762" s="124"/>
      <c r="G8762" s="125" t="s">
        <v>1610</v>
      </c>
      <c r="H8762" s="126" t="n">
        <v>0.14</v>
      </c>
      <c r="I8762" s="127" t="n">
        <f aca="false">L8762</f>
        <v>10.65</v>
      </c>
      <c r="J8762" s="127" t="n">
        <f aca="false">M8762</f>
        <v>1.49</v>
      </c>
      <c r="L8762" s="108" t="n">
        <f aca="false">TRUNC(N8762-N8762*$O$2,2)</f>
        <v>10.65</v>
      </c>
      <c r="M8762" s="108" t="n">
        <f aca="false">TRUNC(O8762-O8762*$O$2,2)</f>
        <v>1.49</v>
      </c>
      <c r="N8762" s="0" t="s">
        <v>1618</v>
      </c>
      <c r="O8762" s="0" t="s">
        <v>1952</v>
      </c>
    </row>
    <row r="8763" customFormat="false" ht="12.75" hidden="false" customHeight="false" outlineLevel="0" collapsed="false">
      <c r="A8763" s="122" t="s">
        <v>1578</v>
      </c>
      <c r="B8763" s="123" t="n">
        <v>1651</v>
      </c>
      <c r="C8763" s="122" t="s">
        <v>50</v>
      </c>
      <c r="D8763" s="122" t="s">
        <v>1638</v>
      </c>
      <c r="E8763" s="124" t="s">
        <v>1581</v>
      </c>
      <c r="F8763" s="124"/>
      <c r="G8763" s="125" t="s">
        <v>1639</v>
      </c>
      <c r="H8763" s="126" t="n">
        <v>0.000224</v>
      </c>
      <c r="I8763" s="127" t="n">
        <f aca="false">L8763</f>
        <v>4.95</v>
      </c>
      <c r="J8763" s="127" t="n">
        <f aca="false">M8763</f>
        <v>0</v>
      </c>
      <c r="L8763" s="108" t="n">
        <f aca="false">TRUNC(N8763-N8763*$O$2,2)</f>
        <v>4.95</v>
      </c>
      <c r="M8763" s="108" t="n">
        <f aca="false">TRUNC(O8763-O8763*$O$2,2)</f>
        <v>0</v>
      </c>
      <c r="N8763" s="0" t="s">
        <v>1640</v>
      </c>
      <c r="O8763" s="0" t="s">
        <v>1635</v>
      </c>
    </row>
    <row r="8764" customFormat="false" ht="25.5" hidden="false" customHeight="false" outlineLevel="0" collapsed="false">
      <c r="A8764" s="122" t="s">
        <v>1578</v>
      </c>
      <c r="B8764" s="123" t="n">
        <v>10761</v>
      </c>
      <c r="C8764" s="122" t="s">
        <v>50</v>
      </c>
      <c r="D8764" s="122" t="s">
        <v>1641</v>
      </c>
      <c r="E8764" s="124" t="s">
        <v>1642</v>
      </c>
      <c r="F8764" s="124"/>
      <c r="G8764" s="125" t="s">
        <v>24</v>
      </c>
      <c r="H8764" s="126" t="n">
        <v>0.028504</v>
      </c>
      <c r="I8764" s="127" t="n">
        <f aca="false">L8764</f>
        <v>3.9</v>
      </c>
      <c r="J8764" s="127" t="n">
        <f aca="false">M8764</f>
        <v>0.1</v>
      </c>
      <c r="L8764" s="108" t="n">
        <f aca="false">TRUNC(N8764-N8764*$O$2,2)</f>
        <v>3.9</v>
      </c>
      <c r="M8764" s="108" t="n">
        <f aca="false">TRUNC(O8764-O8764*$O$2,2)</f>
        <v>0.1</v>
      </c>
      <c r="N8764" s="0" t="s">
        <v>1643</v>
      </c>
      <c r="O8764" s="0" t="s">
        <v>1831</v>
      </c>
    </row>
    <row r="8765" customFormat="false" ht="12.75" hidden="false" customHeight="false" outlineLevel="0" collapsed="false">
      <c r="A8765" s="122" t="s">
        <v>1578</v>
      </c>
      <c r="B8765" s="123" t="n">
        <v>10362</v>
      </c>
      <c r="C8765" s="122" t="s">
        <v>50</v>
      </c>
      <c r="D8765" s="122" t="s">
        <v>1674</v>
      </c>
      <c r="E8765" s="124" t="s">
        <v>1642</v>
      </c>
      <c r="F8765" s="124"/>
      <c r="G8765" s="125" t="s">
        <v>24</v>
      </c>
      <c r="H8765" s="126" t="n">
        <v>0.00126</v>
      </c>
      <c r="I8765" s="127" t="n">
        <f aca="false">L8765</f>
        <v>9.78</v>
      </c>
      <c r="J8765" s="127" t="n">
        <f aca="false">M8765</f>
        <v>0</v>
      </c>
      <c r="L8765" s="108" t="n">
        <f aca="false">TRUNC(N8765-N8765*$O$2,2)</f>
        <v>9.78</v>
      </c>
      <c r="M8765" s="108" t="n">
        <f aca="false">TRUNC(O8765-O8765*$O$2,2)</f>
        <v>0</v>
      </c>
      <c r="N8765" s="0" t="s">
        <v>1675</v>
      </c>
      <c r="O8765" s="0" t="s">
        <v>1644</v>
      </c>
    </row>
    <row r="8766" customFormat="false" ht="25.5" hidden="false" customHeight="false" outlineLevel="0" collapsed="false">
      <c r="A8766" s="122" t="s">
        <v>1578</v>
      </c>
      <c r="B8766" s="123" t="s">
        <v>1664</v>
      </c>
      <c r="C8766" s="122" t="s">
        <v>50</v>
      </c>
      <c r="D8766" s="122" t="s">
        <v>1665</v>
      </c>
      <c r="E8766" s="124" t="s">
        <v>1581</v>
      </c>
      <c r="F8766" s="124"/>
      <c r="G8766" s="125" t="s">
        <v>24</v>
      </c>
      <c r="H8766" s="126" t="n">
        <v>5.6E-005</v>
      </c>
      <c r="I8766" s="127" t="n">
        <f aca="false">L8766</f>
        <v>13.69</v>
      </c>
      <c r="J8766" s="127" t="n">
        <f aca="false">M8766</f>
        <v>0</v>
      </c>
      <c r="L8766" s="108" t="n">
        <f aca="false">TRUNC(N8766-N8766*$O$2,2)</f>
        <v>13.69</v>
      </c>
      <c r="M8766" s="108" t="n">
        <f aca="false">TRUNC(O8766-O8766*$O$2,2)</f>
        <v>0</v>
      </c>
      <c r="N8766" s="0" t="s">
        <v>1666</v>
      </c>
      <c r="O8766" s="0" t="s">
        <v>1635</v>
      </c>
    </row>
    <row r="8767" customFormat="false" ht="12.75" hidden="false" customHeight="false" outlineLevel="0" collapsed="false">
      <c r="A8767" s="122" t="s">
        <v>1578</v>
      </c>
      <c r="B8767" s="123" t="n">
        <v>941</v>
      </c>
      <c r="C8767" s="122" t="s">
        <v>50</v>
      </c>
      <c r="D8767" s="122" t="s">
        <v>1652</v>
      </c>
      <c r="E8767" s="124" t="s">
        <v>1581</v>
      </c>
      <c r="F8767" s="124"/>
      <c r="G8767" s="125" t="s">
        <v>24</v>
      </c>
      <c r="H8767" s="126" t="n">
        <v>0.00042</v>
      </c>
      <c r="I8767" s="127" t="n">
        <f aca="false">L8767</f>
        <v>148.56</v>
      </c>
      <c r="J8767" s="127" t="n">
        <f aca="false">M8767</f>
        <v>0.05</v>
      </c>
      <c r="L8767" s="108" t="n">
        <f aca="false">TRUNC(N8767-N8767*$O$2,2)</f>
        <v>148.56</v>
      </c>
      <c r="M8767" s="108" t="n">
        <f aca="false">TRUNC(O8767-O8767*$O$2,2)</f>
        <v>0.05</v>
      </c>
      <c r="N8767" s="0" t="s">
        <v>1653</v>
      </c>
      <c r="O8767" s="0" t="s">
        <v>1623</v>
      </c>
    </row>
    <row r="8768" customFormat="false" ht="25.5" hidden="false" customHeight="false" outlineLevel="0" collapsed="false">
      <c r="A8768" s="122" t="s">
        <v>1578</v>
      </c>
      <c r="B8768" s="123" t="s">
        <v>1631</v>
      </c>
      <c r="C8768" s="122" t="s">
        <v>50</v>
      </c>
      <c r="D8768" s="122" t="s">
        <v>1632</v>
      </c>
      <c r="E8768" s="124" t="s">
        <v>1581</v>
      </c>
      <c r="F8768" s="124"/>
      <c r="G8768" s="125" t="s">
        <v>1633</v>
      </c>
      <c r="H8768" s="126" t="n">
        <v>0.000644</v>
      </c>
      <c r="I8768" s="127" t="n">
        <f aca="false">L8768</f>
        <v>9.48</v>
      </c>
      <c r="J8768" s="127" t="n">
        <f aca="false">M8768</f>
        <v>0</v>
      </c>
      <c r="L8768" s="108" t="n">
        <f aca="false">TRUNC(N8768-N8768*$O$2,2)</f>
        <v>9.48</v>
      </c>
      <c r="M8768" s="108" t="n">
        <f aca="false">TRUNC(O8768-O8768*$O$2,2)</f>
        <v>0</v>
      </c>
      <c r="N8768" s="0" t="s">
        <v>1634</v>
      </c>
      <c r="O8768" s="0" t="s">
        <v>1635</v>
      </c>
    </row>
    <row r="8769" customFormat="false" ht="25.5" hidden="false" customHeight="false" outlineLevel="0" collapsed="false">
      <c r="A8769" s="122" t="s">
        <v>1578</v>
      </c>
      <c r="B8769" s="123" t="n">
        <v>6477</v>
      </c>
      <c r="C8769" s="122" t="s">
        <v>50</v>
      </c>
      <c r="D8769" s="122" t="s">
        <v>4035</v>
      </c>
      <c r="E8769" s="124" t="s">
        <v>1581</v>
      </c>
      <c r="F8769" s="124"/>
      <c r="G8769" s="125" t="s">
        <v>366</v>
      </c>
      <c r="H8769" s="126" t="n">
        <v>1.05</v>
      </c>
      <c r="I8769" s="127" t="n">
        <f aca="false">L8769</f>
        <v>3.01</v>
      </c>
      <c r="J8769" s="127" t="n">
        <f aca="false">M8769</f>
        <v>3.16</v>
      </c>
      <c r="L8769" s="108" t="n">
        <f aca="false">TRUNC(N8769-N8769*$O$2,2)</f>
        <v>3.01</v>
      </c>
      <c r="M8769" s="108" t="n">
        <f aca="false">TRUNC(O8769-O8769*$O$2,2)</f>
        <v>3.16</v>
      </c>
      <c r="N8769" s="0" t="s">
        <v>2802</v>
      </c>
      <c r="O8769" s="0" t="s">
        <v>4036</v>
      </c>
    </row>
    <row r="8770" customFormat="false" ht="12.75" hidden="false" customHeight="false" outlineLevel="0" collapsed="false">
      <c r="A8770" s="122" t="s">
        <v>1578</v>
      </c>
      <c r="B8770" s="123" t="n">
        <v>4729</v>
      </c>
      <c r="C8770" s="122" t="s">
        <v>50</v>
      </c>
      <c r="D8770" s="122" t="s">
        <v>1636</v>
      </c>
      <c r="E8770" s="124" t="s">
        <v>1581</v>
      </c>
      <c r="F8770" s="124"/>
      <c r="G8770" s="125" t="s">
        <v>24</v>
      </c>
      <c r="H8770" s="126" t="n">
        <v>1.4E-005</v>
      </c>
      <c r="I8770" s="127" t="n">
        <f aca="false">L8770</f>
        <v>24.58</v>
      </c>
      <c r="J8770" s="127" t="n">
        <f aca="false">M8770</f>
        <v>0</v>
      </c>
      <c r="L8770" s="108" t="n">
        <f aca="false">TRUNC(N8770-N8770*$O$2,2)</f>
        <v>24.58</v>
      </c>
      <c r="M8770" s="108" t="n">
        <f aca="false">TRUNC(O8770-O8770*$O$2,2)</f>
        <v>0</v>
      </c>
      <c r="N8770" s="0" t="s">
        <v>1637</v>
      </c>
      <c r="O8770" s="0" t="s">
        <v>1635</v>
      </c>
    </row>
    <row r="8771" customFormat="false" ht="12.75" hidden="false" customHeight="false" outlineLevel="0" collapsed="false">
      <c r="A8771" s="122" t="s">
        <v>1578</v>
      </c>
      <c r="B8771" s="123" t="n">
        <v>158</v>
      </c>
      <c r="C8771" s="122" t="s">
        <v>50</v>
      </c>
      <c r="D8771" s="122" t="s">
        <v>1676</v>
      </c>
      <c r="E8771" s="124" t="s">
        <v>1581</v>
      </c>
      <c r="F8771" s="124"/>
      <c r="G8771" s="125" t="s">
        <v>24</v>
      </c>
      <c r="H8771" s="126" t="n">
        <v>0.028504</v>
      </c>
      <c r="I8771" s="127" t="n">
        <f aca="false">L8771</f>
        <v>10.92</v>
      </c>
      <c r="J8771" s="127" t="n">
        <f aca="false">M8771</f>
        <v>0.3</v>
      </c>
      <c r="L8771" s="108" t="n">
        <f aca="false">TRUNC(N8771-N8771*$O$2,2)</f>
        <v>10.92</v>
      </c>
      <c r="M8771" s="108" t="n">
        <f aca="false">TRUNC(O8771-O8771*$O$2,2)</f>
        <v>0.3</v>
      </c>
      <c r="N8771" s="0" t="s">
        <v>1677</v>
      </c>
      <c r="O8771" s="0" t="s">
        <v>2327</v>
      </c>
    </row>
    <row r="8772" customFormat="false" ht="12.75" hidden="false" customHeight="false" outlineLevel="0" collapsed="false">
      <c r="A8772" s="122" t="s">
        <v>1578</v>
      </c>
      <c r="B8772" s="123" t="n">
        <v>4728</v>
      </c>
      <c r="C8772" s="122" t="s">
        <v>50</v>
      </c>
      <c r="D8772" s="122" t="s">
        <v>1667</v>
      </c>
      <c r="E8772" s="124" t="s">
        <v>1581</v>
      </c>
      <c r="F8772" s="124"/>
      <c r="G8772" s="125" t="s">
        <v>24</v>
      </c>
      <c r="H8772" s="126" t="n">
        <v>4.2E-005</v>
      </c>
      <c r="I8772" s="127" t="n">
        <f aca="false">L8772</f>
        <v>14.5</v>
      </c>
      <c r="J8772" s="127" t="n">
        <f aca="false">M8772</f>
        <v>0</v>
      </c>
      <c r="L8772" s="108" t="n">
        <f aca="false">TRUNC(N8772-N8772*$O$2,2)</f>
        <v>14.5</v>
      </c>
      <c r="M8772" s="108" t="n">
        <f aca="false">TRUNC(O8772-O8772*$O$2,2)</f>
        <v>0</v>
      </c>
      <c r="N8772" s="0" t="s">
        <v>1668</v>
      </c>
      <c r="O8772" s="0" t="s">
        <v>1635</v>
      </c>
    </row>
    <row r="8773" customFormat="false" ht="12.75" hidden="false" customHeight="false" outlineLevel="0" collapsed="false">
      <c r="A8773" s="122" t="s">
        <v>1578</v>
      </c>
      <c r="B8773" s="123" t="n">
        <v>10492</v>
      </c>
      <c r="C8773" s="122" t="s">
        <v>50</v>
      </c>
      <c r="D8773" s="122" t="s">
        <v>1662</v>
      </c>
      <c r="E8773" s="124" t="s">
        <v>1581</v>
      </c>
      <c r="F8773" s="124"/>
      <c r="G8773" s="125" t="s">
        <v>24</v>
      </c>
      <c r="H8773" s="126" t="n">
        <v>0.00126</v>
      </c>
      <c r="I8773" s="127" t="n">
        <f aca="false">L8773</f>
        <v>148.29</v>
      </c>
      <c r="J8773" s="127" t="n">
        <f aca="false">M8773</f>
        <v>0.17</v>
      </c>
      <c r="L8773" s="108" t="n">
        <f aca="false">TRUNC(N8773-N8773*$O$2,2)</f>
        <v>148.29</v>
      </c>
      <c r="M8773" s="108" t="n">
        <f aca="false">TRUNC(O8773-O8773*$O$2,2)</f>
        <v>0.17</v>
      </c>
      <c r="N8773" s="0" t="s">
        <v>1663</v>
      </c>
      <c r="O8773" s="0" t="s">
        <v>2458</v>
      </c>
    </row>
    <row r="8774" customFormat="false" ht="12.75" hidden="false" customHeight="false" outlineLevel="0" collapsed="false">
      <c r="A8774" s="122" t="s">
        <v>1578</v>
      </c>
      <c r="B8774" s="123" t="n">
        <v>11241</v>
      </c>
      <c r="C8774" s="122" t="s">
        <v>50</v>
      </c>
      <c r="D8774" s="122" t="s">
        <v>1836</v>
      </c>
      <c r="E8774" s="124" t="s">
        <v>1581</v>
      </c>
      <c r="F8774" s="124"/>
      <c r="G8774" s="125" t="s">
        <v>24</v>
      </c>
      <c r="H8774" s="126" t="n">
        <v>2.8E-005</v>
      </c>
      <c r="I8774" s="127" t="n">
        <f aca="false">L8774</f>
        <v>127.22</v>
      </c>
      <c r="J8774" s="127" t="n">
        <f aca="false">M8774</f>
        <v>0</v>
      </c>
      <c r="L8774" s="108" t="n">
        <f aca="false">TRUNC(N8774-N8774*$O$2,2)</f>
        <v>127.22</v>
      </c>
      <c r="M8774" s="108" t="n">
        <f aca="false">TRUNC(O8774-O8774*$O$2,2)</f>
        <v>0</v>
      </c>
      <c r="N8774" s="0" t="s">
        <v>1837</v>
      </c>
      <c r="O8774" s="0" t="s">
        <v>1635</v>
      </c>
    </row>
    <row r="8775" customFormat="false" ht="25.5" hidden="false" customHeight="false" outlineLevel="0" collapsed="false">
      <c r="A8775" s="122" t="s">
        <v>1578</v>
      </c>
      <c r="B8775" s="123" t="s">
        <v>1659</v>
      </c>
      <c r="C8775" s="122" t="s">
        <v>50</v>
      </c>
      <c r="D8775" s="122" t="s">
        <v>1660</v>
      </c>
      <c r="E8775" s="124" t="s">
        <v>1581</v>
      </c>
      <c r="F8775" s="124"/>
      <c r="G8775" s="125" t="s">
        <v>1633</v>
      </c>
      <c r="H8775" s="126" t="n">
        <v>0.00021</v>
      </c>
      <c r="I8775" s="127" t="n">
        <f aca="false">L8775</f>
        <v>50.57</v>
      </c>
      <c r="J8775" s="127" t="n">
        <f aca="false">M8775</f>
        <v>0</v>
      </c>
      <c r="L8775" s="108" t="n">
        <f aca="false">TRUNC(N8775-N8775*$O$2,2)</f>
        <v>50.57</v>
      </c>
      <c r="M8775" s="108" t="n">
        <f aca="false">TRUNC(O8775-O8775*$O$2,2)</f>
        <v>0</v>
      </c>
      <c r="N8775" s="0" t="s">
        <v>1661</v>
      </c>
      <c r="O8775" s="0" t="s">
        <v>1644</v>
      </c>
    </row>
    <row r="8776" customFormat="false" ht="12.75" hidden="false" customHeight="false" outlineLevel="0" collapsed="false">
      <c r="A8776" s="122" t="s">
        <v>1578</v>
      </c>
      <c r="B8776" s="123" t="n">
        <v>11242</v>
      </c>
      <c r="C8776" s="122" t="s">
        <v>50</v>
      </c>
      <c r="D8776" s="122" t="s">
        <v>1829</v>
      </c>
      <c r="E8776" s="124" t="s">
        <v>1581</v>
      </c>
      <c r="F8776" s="124"/>
      <c r="G8776" s="125" t="s">
        <v>24</v>
      </c>
      <c r="H8776" s="126" t="n">
        <v>1.4E-005</v>
      </c>
      <c r="I8776" s="127" t="n">
        <f aca="false">L8776</f>
        <v>26.53</v>
      </c>
      <c r="J8776" s="127" t="n">
        <f aca="false">M8776</f>
        <v>0</v>
      </c>
      <c r="L8776" s="108" t="n">
        <f aca="false">TRUNC(N8776-N8776*$O$2,2)</f>
        <v>26.53</v>
      </c>
      <c r="M8776" s="108" t="n">
        <f aca="false">TRUNC(O8776-O8776*$O$2,2)</f>
        <v>0</v>
      </c>
      <c r="N8776" s="0" t="s">
        <v>1830</v>
      </c>
      <c r="O8776" s="0" t="s">
        <v>1635</v>
      </c>
    </row>
    <row r="8777" customFormat="false" ht="12.75" hidden="false" customHeight="false" outlineLevel="0" collapsed="false">
      <c r="A8777" s="122" t="s">
        <v>1578</v>
      </c>
      <c r="B8777" s="123" t="n">
        <v>10599</v>
      </c>
      <c r="C8777" s="122" t="s">
        <v>50</v>
      </c>
      <c r="D8777" s="122" t="s">
        <v>1648</v>
      </c>
      <c r="E8777" s="124" t="s">
        <v>1581</v>
      </c>
      <c r="F8777" s="124"/>
      <c r="G8777" s="125" t="s">
        <v>24</v>
      </c>
      <c r="H8777" s="126" t="n">
        <v>0.000504</v>
      </c>
      <c r="I8777" s="127" t="n">
        <f aca="false">L8777</f>
        <v>14.04</v>
      </c>
      <c r="J8777" s="127" t="n">
        <f aca="false">M8777</f>
        <v>0</v>
      </c>
      <c r="L8777" s="108" t="n">
        <f aca="false">TRUNC(N8777-N8777*$O$2,2)</f>
        <v>14.04</v>
      </c>
      <c r="M8777" s="108" t="n">
        <f aca="false">TRUNC(O8777-O8777*$O$2,2)</f>
        <v>0</v>
      </c>
      <c r="N8777" s="0" t="s">
        <v>1649</v>
      </c>
      <c r="O8777" s="0" t="s">
        <v>1635</v>
      </c>
    </row>
    <row r="8778" customFormat="false" ht="12.75" hidden="false" customHeight="false" outlineLevel="0" collapsed="false">
      <c r="A8778" s="122" t="s">
        <v>1578</v>
      </c>
      <c r="B8778" s="123" t="n">
        <v>2378</v>
      </c>
      <c r="C8778" s="122" t="s">
        <v>50</v>
      </c>
      <c r="D8778" s="122" t="s">
        <v>1657</v>
      </c>
      <c r="E8778" s="124" t="s">
        <v>1581</v>
      </c>
      <c r="F8778" s="124"/>
      <c r="G8778" s="125" t="s">
        <v>24</v>
      </c>
      <c r="H8778" s="126" t="n">
        <v>0.02233</v>
      </c>
      <c r="I8778" s="127" t="n">
        <f aca="false">L8778</f>
        <v>3.51</v>
      </c>
      <c r="J8778" s="127" t="n">
        <f aca="false">M8778</f>
        <v>0.07</v>
      </c>
      <c r="L8778" s="108" t="n">
        <f aca="false">TRUNC(N8778-N8778*$O$2,2)</f>
        <v>3.51</v>
      </c>
      <c r="M8778" s="108" t="n">
        <f aca="false">TRUNC(O8778-O8778*$O$2,2)</f>
        <v>0.07</v>
      </c>
      <c r="N8778" s="0" t="s">
        <v>1658</v>
      </c>
      <c r="O8778" s="0" t="s">
        <v>2080</v>
      </c>
    </row>
    <row r="8779" customFormat="false" ht="25.5" hidden="false" customHeight="false" outlineLevel="0" collapsed="false">
      <c r="A8779" s="122" t="s">
        <v>1578</v>
      </c>
      <c r="B8779" s="123" t="s">
        <v>1645</v>
      </c>
      <c r="C8779" s="122" t="s">
        <v>50</v>
      </c>
      <c r="D8779" s="122" t="s">
        <v>1646</v>
      </c>
      <c r="E8779" s="124" t="s">
        <v>1581</v>
      </c>
      <c r="F8779" s="124"/>
      <c r="G8779" s="125" t="s">
        <v>24</v>
      </c>
      <c r="H8779" s="126" t="n">
        <v>2.8E-005</v>
      </c>
      <c r="I8779" s="127" t="n">
        <f aca="false">L8779</f>
        <v>140.49</v>
      </c>
      <c r="J8779" s="127" t="n">
        <f aca="false">M8779</f>
        <v>0</v>
      </c>
      <c r="L8779" s="108" t="n">
        <f aca="false">TRUNC(N8779-N8779*$O$2,2)</f>
        <v>140.49</v>
      </c>
      <c r="M8779" s="108" t="n">
        <f aca="false">TRUNC(O8779-O8779*$O$2,2)</f>
        <v>0</v>
      </c>
      <c r="N8779" s="0" t="s">
        <v>1647</v>
      </c>
      <c r="O8779" s="0" t="s">
        <v>1635</v>
      </c>
    </row>
    <row r="8780" customFormat="false" ht="25.5" hidden="false" customHeight="false" outlineLevel="0" collapsed="false">
      <c r="A8780" s="122" t="s">
        <v>1578</v>
      </c>
      <c r="B8780" s="123" t="s">
        <v>1654</v>
      </c>
      <c r="C8780" s="122" t="s">
        <v>50</v>
      </c>
      <c r="D8780" s="122" t="s">
        <v>1655</v>
      </c>
      <c r="E8780" s="124" t="s">
        <v>1581</v>
      </c>
      <c r="F8780" s="124"/>
      <c r="G8780" s="125" t="s">
        <v>24</v>
      </c>
      <c r="H8780" s="126" t="n">
        <v>0.000168</v>
      </c>
      <c r="I8780" s="127" t="n">
        <f aca="false">L8780</f>
        <v>10.53</v>
      </c>
      <c r="J8780" s="127" t="n">
        <f aca="false">M8780</f>
        <v>0</v>
      </c>
      <c r="L8780" s="108" t="n">
        <f aca="false">TRUNC(N8780-N8780*$O$2,2)</f>
        <v>10.53</v>
      </c>
      <c r="M8780" s="108" t="n">
        <f aca="false">TRUNC(O8780-O8780*$O$2,2)</f>
        <v>0</v>
      </c>
      <c r="N8780" s="0" t="s">
        <v>1656</v>
      </c>
      <c r="O8780" s="0" t="s">
        <v>1635</v>
      </c>
    </row>
    <row r="8781" customFormat="false" ht="25.5" hidden="false" customHeight="false" outlineLevel="0" collapsed="false">
      <c r="A8781" s="122" t="s">
        <v>1578</v>
      </c>
      <c r="B8781" s="123" t="s">
        <v>1953</v>
      </c>
      <c r="C8781" s="122" t="s">
        <v>50</v>
      </c>
      <c r="D8781" s="122" t="s">
        <v>1954</v>
      </c>
      <c r="E8781" s="124" t="s">
        <v>1581</v>
      </c>
      <c r="F8781" s="124"/>
      <c r="G8781" s="125" t="s">
        <v>287</v>
      </c>
      <c r="H8781" s="126" t="n">
        <v>0.1</v>
      </c>
      <c r="I8781" s="127" t="n">
        <f aca="false">L8781</f>
        <v>14.82</v>
      </c>
      <c r="J8781" s="127" t="n">
        <f aca="false">M8781</f>
        <v>1.48</v>
      </c>
      <c r="L8781" s="108" t="n">
        <f aca="false">TRUNC(N8781-N8781*$O$2,2)</f>
        <v>14.82</v>
      </c>
      <c r="M8781" s="108" t="n">
        <f aca="false">TRUNC(O8781-O8781*$O$2,2)</f>
        <v>1.48</v>
      </c>
      <c r="N8781" s="0" t="s">
        <v>1896</v>
      </c>
      <c r="O8781" s="0" t="s">
        <v>4034</v>
      </c>
    </row>
    <row r="8782" customFormat="false" ht="12.75" hidden="false" customHeight="false" outlineLevel="0" collapsed="false">
      <c r="A8782" s="122" t="s">
        <v>1578</v>
      </c>
      <c r="B8782" s="123" t="n">
        <v>10517</v>
      </c>
      <c r="C8782" s="122" t="s">
        <v>50</v>
      </c>
      <c r="D8782" s="122" t="s">
        <v>1669</v>
      </c>
      <c r="E8782" s="124" t="s">
        <v>1642</v>
      </c>
      <c r="F8782" s="124"/>
      <c r="G8782" s="125" t="s">
        <v>1670</v>
      </c>
      <c r="H8782" s="126" t="n">
        <v>0.000112</v>
      </c>
      <c r="I8782" s="127" t="n">
        <f aca="false">L8782</f>
        <v>234.15</v>
      </c>
      <c r="J8782" s="127" t="n">
        <f aca="false">M8782</f>
        <v>0.02</v>
      </c>
      <c r="L8782" s="108" t="n">
        <f aca="false">TRUNC(N8782-N8782*$O$2,2)</f>
        <v>234.15</v>
      </c>
      <c r="M8782" s="108" t="n">
        <f aca="false">TRUNC(O8782-O8782*$O$2,2)</f>
        <v>0.02</v>
      </c>
      <c r="N8782" s="0" t="s">
        <v>1671</v>
      </c>
      <c r="O8782" s="0" t="s">
        <v>1893</v>
      </c>
    </row>
    <row r="8783" customFormat="false" ht="25.5" hidden="false" customHeight="false" outlineLevel="0" collapsed="false">
      <c r="A8783" s="122" t="s">
        <v>1578</v>
      </c>
      <c r="B8783" s="123" t="s">
        <v>1744</v>
      </c>
      <c r="C8783" s="122" t="s">
        <v>50</v>
      </c>
      <c r="D8783" s="122" t="s">
        <v>1745</v>
      </c>
      <c r="E8783" s="124" t="s">
        <v>1609</v>
      </c>
      <c r="F8783" s="124"/>
      <c r="G8783" s="125" t="s">
        <v>1610</v>
      </c>
      <c r="H8783" s="126" t="n">
        <v>0.14</v>
      </c>
      <c r="I8783" s="127" t="n">
        <f aca="false">L8783</f>
        <v>14.93</v>
      </c>
      <c r="J8783" s="127" t="n">
        <f aca="false">M8783</f>
        <v>2.08</v>
      </c>
      <c r="L8783" s="108" t="n">
        <f aca="false">TRUNC(N8783-N8783*$O$2,2)</f>
        <v>14.93</v>
      </c>
      <c r="M8783" s="108" t="n">
        <f aca="false">TRUNC(O8783-O8783*$O$2,2)</f>
        <v>2.08</v>
      </c>
      <c r="N8783" s="0" t="s">
        <v>1746</v>
      </c>
      <c r="O8783" s="0" t="s">
        <v>3931</v>
      </c>
    </row>
    <row r="8784" customFormat="false" ht="12.75" hidden="false" customHeight="false" outlineLevel="0" collapsed="false">
      <c r="A8784" s="122" t="s">
        <v>1578</v>
      </c>
      <c r="B8784" s="123" t="n">
        <v>10579</v>
      </c>
      <c r="C8784" s="122" t="s">
        <v>50</v>
      </c>
      <c r="D8784" s="122" t="s">
        <v>1818</v>
      </c>
      <c r="E8784" s="124" t="s">
        <v>1581</v>
      </c>
      <c r="F8784" s="124"/>
      <c r="G8784" s="125" t="s">
        <v>24</v>
      </c>
      <c r="H8784" s="126" t="n">
        <v>2.8E-005</v>
      </c>
      <c r="I8784" s="127" t="n">
        <f aca="false">L8784</f>
        <v>20.98</v>
      </c>
      <c r="J8784" s="127" t="n">
        <f aca="false">M8784</f>
        <v>0</v>
      </c>
      <c r="L8784" s="108" t="n">
        <f aca="false">TRUNC(N8784-N8784*$O$2,2)</f>
        <v>20.98</v>
      </c>
      <c r="M8784" s="108" t="n">
        <f aca="false">TRUNC(O8784-O8784*$O$2,2)</f>
        <v>0</v>
      </c>
      <c r="N8784" s="0" t="s">
        <v>1819</v>
      </c>
      <c r="O8784" s="0" t="s">
        <v>1635</v>
      </c>
    </row>
    <row r="8785" customFormat="false" ht="12.75" hidden="false" customHeight="false" outlineLevel="0" collapsed="false">
      <c r="A8785" s="122" t="s">
        <v>1578</v>
      </c>
      <c r="B8785" s="123" t="n">
        <v>10596</v>
      </c>
      <c r="C8785" s="122" t="s">
        <v>50</v>
      </c>
      <c r="D8785" s="122" t="s">
        <v>1672</v>
      </c>
      <c r="E8785" s="124" t="s">
        <v>1581</v>
      </c>
      <c r="F8785" s="124"/>
      <c r="G8785" s="125" t="s">
        <v>24</v>
      </c>
      <c r="H8785" s="126" t="n">
        <v>0.00126</v>
      </c>
      <c r="I8785" s="127" t="n">
        <f aca="false">L8785</f>
        <v>3.82</v>
      </c>
      <c r="J8785" s="127" t="n">
        <f aca="false">M8785</f>
        <v>0</v>
      </c>
      <c r="L8785" s="108" t="n">
        <f aca="false">TRUNC(N8785-N8785*$O$2,2)</f>
        <v>3.82</v>
      </c>
      <c r="M8785" s="108" t="n">
        <f aca="false">TRUNC(O8785-O8785*$O$2,2)</f>
        <v>0</v>
      </c>
      <c r="N8785" s="0" t="s">
        <v>1673</v>
      </c>
      <c r="O8785" s="0" t="s">
        <v>1635</v>
      </c>
    </row>
    <row r="8786" customFormat="false" ht="12.75" hidden="false" customHeight="false" outlineLevel="0" collapsed="false">
      <c r="A8786" s="115"/>
      <c r="B8786" s="115"/>
      <c r="C8786" s="115"/>
      <c r="D8786" s="115"/>
      <c r="E8786" s="115"/>
      <c r="F8786" s="116"/>
      <c r="G8786" s="115"/>
      <c r="H8786" s="116"/>
      <c r="I8786" s="115"/>
      <c r="J8786" s="116"/>
      <c r="L8786" s="108"/>
      <c r="M8786" s="108" t="n">
        <f aca="false">TRUNC(O8786-O8786*$O$2,2)</f>
        <v>3.57</v>
      </c>
      <c r="N8786" s="0" t="s">
        <v>1574</v>
      </c>
      <c r="O8786" s="0" t="n">
        <v>4.58</v>
      </c>
    </row>
    <row r="8787" customFormat="false" ht="12.75" hidden="false" customHeight="false" outlineLevel="0" collapsed="false">
      <c r="A8787" s="115"/>
      <c r="B8787" s="115"/>
      <c r="C8787" s="115"/>
      <c r="D8787" s="115"/>
      <c r="E8787" s="115"/>
      <c r="F8787" s="116"/>
      <c r="G8787" s="115"/>
      <c r="H8787" s="117" t="s">
        <v>1575</v>
      </c>
      <c r="I8787" s="117"/>
      <c r="J8787" s="118" t="n">
        <f aca="false">M8787</f>
        <v>10.99</v>
      </c>
      <c r="L8787" s="108" t="n">
        <f aca="false">TRUNC(N8787-N8787*$O$2,2)</f>
        <v>0</v>
      </c>
      <c r="M8787" s="108" t="n">
        <f aca="false">TRUNC(O8787-O8787*$O$2,2)</f>
        <v>10.99</v>
      </c>
      <c r="N8787" s="0" t="n">
        <v>0</v>
      </c>
      <c r="O8787" s="0" t="n">
        <v>14.09</v>
      </c>
    </row>
    <row r="8788" customFormat="false" ht="13.5" hidden="false" customHeight="false" outlineLevel="0" collapsed="false">
      <c r="A8788" s="30"/>
      <c r="B8788" s="30"/>
      <c r="C8788" s="30"/>
      <c r="D8788" s="30"/>
      <c r="E8788" s="30"/>
      <c r="F8788" s="30"/>
      <c r="G8788" s="30"/>
      <c r="H8788" s="119"/>
      <c r="I8788" s="30"/>
      <c r="J8788" s="120"/>
      <c r="L8788" s="108"/>
      <c r="M8788" s="108" t="n">
        <f aca="false">TRUNC(O8788-O8788*$O$2,2)</f>
        <v>15611.68</v>
      </c>
      <c r="N8788" s="0" t="s">
        <v>1576</v>
      </c>
      <c r="O8788" s="0" t="n">
        <v>20002.16</v>
      </c>
    </row>
    <row r="8789" customFormat="false" ht="13.5" hidden="false" customHeight="false" outlineLevel="0" collapsed="false">
      <c r="A8789" s="121"/>
      <c r="B8789" s="121"/>
      <c r="C8789" s="121"/>
      <c r="D8789" s="121"/>
      <c r="E8789" s="121"/>
      <c r="F8789" s="121"/>
      <c r="G8789" s="121"/>
      <c r="H8789" s="121"/>
      <c r="I8789" s="121"/>
      <c r="J8789" s="121"/>
      <c r="L8789" s="108" t="n">
        <f aca="false">TRUNC(N8789-N8789*$O$2,2)</f>
        <v>0</v>
      </c>
      <c r="M8789" s="108" t="n">
        <f aca="false">TRUNC(O8789-O8789*$O$2,2)</f>
        <v>0</v>
      </c>
      <c r="N8789" s="0" t="n">
        <v>0</v>
      </c>
      <c r="O8789" s="0" t="n">
        <v>0</v>
      </c>
    </row>
    <row r="8790" customFormat="false" ht="15" hidden="false" customHeight="false" outlineLevel="0" collapsed="false">
      <c r="A8790" s="98" t="s">
        <v>1301</v>
      </c>
      <c r="B8790" s="99" t="s">
        <v>8</v>
      </c>
      <c r="C8790" s="98" t="s">
        <v>9</v>
      </c>
      <c r="D8790" s="98" t="s">
        <v>10</v>
      </c>
      <c r="E8790" s="100" t="s">
        <v>1565</v>
      </c>
      <c r="F8790" s="100"/>
      <c r="G8790" s="101" t="s">
        <v>11</v>
      </c>
      <c r="H8790" s="99" t="s">
        <v>12</v>
      </c>
      <c r="I8790" s="99" t="s">
        <v>13</v>
      </c>
      <c r="J8790" s="99" t="s">
        <v>15</v>
      </c>
      <c r="L8790" s="108"/>
      <c r="M8790" s="108"/>
    </row>
    <row r="8791" customFormat="false" ht="26.45" hidden="false" customHeight="true" outlineLevel="0" collapsed="false">
      <c r="A8791" s="102" t="s">
        <v>1566</v>
      </c>
      <c r="B8791" s="103" t="s">
        <v>1027</v>
      </c>
      <c r="C8791" s="102" t="s">
        <v>50</v>
      </c>
      <c r="D8791" s="102" t="s">
        <v>1028</v>
      </c>
      <c r="E8791" s="104" t="s">
        <v>3766</v>
      </c>
      <c r="F8791" s="104"/>
      <c r="G8791" s="105" t="s">
        <v>366</v>
      </c>
      <c r="H8791" s="106" t="n">
        <v>1</v>
      </c>
      <c r="I8791" s="107" t="n">
        <f aca="false">L8791</f>
        <v>28</v>
      </c>
      <c r="J8791" s="107" t="n">
        <f aca="false">M8791</f>
        <v>28</v>
      </c>
      <c r="L8791" s="108" t="n">
        <f aca="false">TRUNC(N8791-N8791*$O$2,2)</f>
        <v>28</v>
      </c>
      <c r="M8791" s="108" t="n">
        <f aca="false">TRUNC(O8791-O8791*$O$2,2)</f>
        <v>28</v>
      </c>
      <c r="N8791" s="0" t="n">
        <v>35.88</v>
      </c>
      <c r="O8791" s="0" t="n">
        <v>35.88</v>
      </c>
    </row>
    <row r="8792" customFormat="false" ht="15" hidden="false" customHeight="false" outlineLevel="0" collapsed="false">
      <c r="A8792" s="98"/>
      <c r="B8792" s="99" t="s">
        <v>8</v>
      </c>
      <c r="C8792" s="98" t="s">
        <v>9</v>
      </c>
      <c r="D8792" s="98" t="s">
        <v>10</v>
      </c>
      <c r="E8792" s="100" t="s">
        <v>1565</v>
      </c>
      <c r="F8792" s="100"/>
      <c r="G8792" s="101" t="s">
        <v>11</v>
      </c>
      <c r="H8792" s="99" t="s">
        <v>12</v>
      </c>
      <c r="I8792" s="99" t="s">
        <v>13</v>
      </c>
      <c r="J8792" s="99" t="s">
        <v>15</v>
      </c>
      <c r="L8792" s="108"/>
      <c r="M8792" s="108"/>
    </row>
    <row r="8793" customFormat="false" ht="25.5" hidden="false" customHeight="false" outlineLevel="0" collapsed="false">
      <c r="A8793" s="109" t="s">
        <v>1566</v>
      </c>
      <c r="B8793" s="110" t="n">
        <v>10552</v>
      </c>
      <c r="C8793" s="109" t="s">
        <v>50</v>
      </c>
      <c r="D8793" s="109" t="s">
        <v>1734</v>
      </c>
      <c r="E8793" s="111" t="s">
        <v>1621</v>
      </c>
      <c r="F8793" s="111"/>
      <c r="G8793" s="112" t="s">
        <v>1610</v>
      </c>
      <c r="H8793" s="113" t="n">
        <v>0.4</v>
      </c>
      <c r="I8793" s="114" t="n">
        <f aca="false">L8793</f>
        <v>2.84</v>
      </c>
      <c r="J8793" s="114" t="n">
        <f aca="false">M8793</f>
        <v>1.13</v>
      </c>
      <c r="L8793" s="108" t="n">
        <f aca="false">TRUNC(N8793-N8793*$O$2,2)</f>
        <v>2.84</v>
      </c>
      <c r="M8793" s="108" t="n">
        <f aca="false">TRUNC(O8793-O8793*$O$2,2)</f>
        <v>1.13</v>
      </c>
      <c r="N8793" s="0" t="s">
        <v>1735</v>
      </c>
      <c r="O8793" s="0" t="s">
        <v>2294</v>
      </c>
    </row>
    <row r="8794" customFormat="false" ht="25.5" hidden="false" customHeight="false" outlineLevel="0" collapsed="false">
      <c r="A8794" s="122" t="s">
        <v>1578</v>
      </c>
      <c r="B8794" s="123" t="s">
        <v>1744</v>
      </c>
      <c r="C8794" s="122" t="s">
        <v>50</v>
      </c>
      <c r="D8794" s="122" t="s">
        <v>1745</v>
      </c>
      <c r="E8794" s="124" t="s">
        <v>1609</v>
      </c>
      <c r="F8794" s="124"/>
      <c r="G8794" s="125" t="s">
        <v>1610</v>
      </c>
      <c r="H8794" s="126" t="n">
        <v>0.4</v>
      </c>
      <c r="I8794" s="127" t="n">
        <f aca="false">L8794</f>
        <v>14.93</v>
      </c>
      <c r="J8794" s="127" t="n">
        <f aca="false">M8794</f>
        <v>5.97</v>
      </c>
      <c r="L8794" s="108" t="n">
        <f aca="false">TRUNC(N8794-N8794*$O$2,2)</f>
        <v>14.93</v>
      </c>
      <c r="M8794" s="108" t="n">
        <f aca="false">TRUNC(O8794-O8794*$O$2,2)</f>
        <v>5.97</v>
      </c>
      <c r="N8794" s="0" t="s">
        <v>1746</v>
      </c>
      <c r="O8794" s="0" t="s">
        <v>3767</v>
      </c>
    </row>
    <row r="8795" customFormat="false" ht="25.5" hidden="false" customHeight="false" outlineLevel="0" collapsed="false">
      <c r="A8795" s="122" t="s">
        <v>1578</v>
      </c>
      <c r="B8795" s="123" t="s">
        <v>1616</v>
      </c>
      <c r="C8795" s="122" t="s">
        <v>50</v>
      </c>
      <c r="D8795" s="122" t="s">
        <v>1617</v>
      </c>
      <c r="E8795" s="124" t="s">
        <v>1609</v>
      </c>
      <c r="F8795" s="124"/>
      <c r="G8795" s="125" t="s">
        <v>1610</v>
      </c>
      <c r="H8795" s="126" t="n">
        <v>0.4</v>
      </c>
      <c r="I8795" s="127" t="n">
        <f aca="false">L8795</f>
        <v>10.65</v>
      </c>
      <c r="J8795" s="127" t="n">
        <f aca="false">M8795</f>
        <v>4.26</v>
      </c>
      <c r="L8795" s="108" t="n">
        <f aca="false">TRUNC(N8795-N8795*$O$2,2)</f>
        <v>10.65</v>
      </c>
      <c r="M8795" s="108" t="n">
        <f aca="false">TRUNC(O8795-O8795*$O$2,2)</f>
        <v>4.26</v>
      </c>
      <c r="N8795" s="0" t="s">
        <v>1618</v>
      </c>
      <c r="O8795" s="0" t="s">
        <v>3768</v>
      </c>
    </row>
    <row r="8796" customFormat="false" ht="25.5" hidden="false" customHeight="false" outlineLevel="0" collapsed="false">
      <c r="A8796" s="122" t="s">
        <v>1578</v>
      </c>
      <c r="B8796" s="123" t="n">
        <v>860</v>
      </c>
      <c r="C8796" s="122" t="s">
        <v>50</v>
      </c>
      <c r="D8796" s="122" t="s">
        <v>3769</v>
      </c>
      <c r="E8796" s="124" t="s">
        <v>1581</v>
      </c>
      <c r="F8796" s="124"/>
      <c r="G8796" s="125" t="s">
        <v>366</v>
      </c>
      <c r="H8796" s="126" t="n">
        <v>1</v>
      </c>
      <c r="I8796" s="127" t="n">
        <f aca="false">L8796</f>
        <v>10.39</v>
      </c>
      <c r="J8796" s="127" t="n">
        <f aca="false">M8796</f>
        <v>10.39</v>
      </c>
      <c r="L8796" s="108" t="n">
        <f aca="false">TRUNC(N8796-N8796*$O$2,2)</f>
        <v>10.39</v>
      </c>
      <c r="M8796" s="108" t="n">
        <f aca="false">TRUNC(O8796-O8796*$O$2,2)</f>
        <v>10.39</v>
      </c>
      <c r="N8796" s="0" t="s">
        <v>3770</v>
      </c>
      <c r="O8796" s="0" t="s">
        <v>3770</v>
      </c>
    </row>
    <row r="8797" customFormat="false" ht="25.5" hidden="false" customHeight="false" outlineLevel="0" collapsed="false">
      <c r="A8797" s="109" t="s">
        <v>1566</v>
      </c>
      <c r="B8797" s="110" t="n">
        <v>10549</v>
      </c>
      <c r="C8797" s="109" t="s">
        <v>50</v>
      </c>
      <c r="D8797" s="109" t="s">
        <v>1620</v>
      </c>
      <c r="E8797" s="111" t="s">
        <v>1621</v>
      </c>
      <c r="F8797" s="111"/>
      <c r="G8797" s="112" t="s">
        <v>1610</v>
      </c>
      <c r="H8797" s="113" t="n">
        <v>0.4</v>
      </c>
      <c r="I8797" s="114" t="n">
        <f aca="false">L8797</f>
        <v>2.95</v>
      </c>
      <c r="J8797" s="114" t="n">
        <f aca="false">M8797</f>
        <v>1.17</v>
      </c>
      <c r="L8797" s="108" t="n">
        <f aca="false">TRUNC(N8797-N8797*$O$2,2)</f>
        <v>2.95</v>
      </c>
      <c r="M8797" s="108" t="n">
        <f aca="false">TRUNC(O8797-O8797*$O$2,2)</f>
        <v>1.17</v>
      </c>
      <c r="N8797" s="0" t="s">
        <v>1622</v>
      </c>
      <c r="O8797" s="0" t="s">
        <v>3047</v>
      </c>
    </row>
    <row r="8798" customFormat="false" ht="25.5" hidden="false" customHeight="false" outlineLevel="0" collapsed="false">
      <c r="A8798" s="122" t="s">
        <v>1578</v>
      </c>
      <c r="B8798" s="123" t="n">
        <v>3990</v>
      </c>
      <c r="C8798" s="122" t="s">
        <v>50</v>
      </c>
      <c r="D8798" s="122" t="s">
        <v>3771</v>
      </c>
      <c r="E8798" s="124" t="s">
        <v>1581</v>
      </c>
      <c r="F8798" s="124"/>
      <c r="G8798" s="125" t="s">
        <v>366</v>
      </c>
      <c r="H8798" s="126" t="n">
        <v>1</v>
      </c>
      <c r="I8798" s="127" t="n">
        <f aca="false">L8798</f>
        <v>5.07</v>
      </c>
      <c r="J8798" s="127" t="n">
        <f aca="false">M8798</f>
        <v>5.07</v>
      </c>
      <c r="L8798" s="108" t="n">
        <f aca="false">TRUNC(N8798-N8798*$O$2,2)</f>
        <v>5.07</v>
      </c>
      <c r="M8798" s="108" t="n">
        <f aca="false">TRUNC(O8798-O8798*$O$2,2)</f>
        <v>5.07</v>
      </c>
      <c r="N8798" s="0" t="s">
        <v>3772</v>
      </c>
      <c r="O8798" s="0" t="s">
        <v>3772</v>
      </c>
    </row>
    <row r="8799" customFormat="false" ht="13.9" hidden="false" customHeight="true" outlineLevel="0" collapsed="false">
      <c r="A8799" s="134" t="s">
        <v>1630</v>
      </c>
      <c r="B8799" s="134"/>
      <c r="C8799" s="134"/>
      <c r="D8799" s="134"/>
      <c r="E8799" s="134"/>
      <c r="F8799" s="134"/>
      <c r="G8799" s="134"/>
      <c r="H8799" s="134"/>
      <c r="I8799" s="134"/>
      <c r="J8799" s="134"/>
      <c r="L8799" s="108" t="n">
        <f aca="false">TRUNC(N8799-N8799*$O$2,2)</f>
        <v>0</v>
      </c>
      <c r="M8799" s="108" t="n">
        <f aca="false">TRUNC(O8799-O8799*$O$2,2)</f>
        <v>0</v>
      </c>
      <c r="N8799" s="0" t="n">
        <v>0</v>
      </c>
      <c r="O8799" s="0" t="n">
        <v>0</v>
      </c>
    </row>
    <row r="8800" customFormat="false" ht="15" hidden="false" customHeight="false" outlineLevel="0" collapsed="false">
      <c r="A8800" s="98"/>
      <c r="B8800" s="99" t="s">
        <v>8</v>
      </c>
      <c r="C8800" s="98" t="s">
        <v>9</v>
      </c>
      <c r="D8800" s="98" t="s">
        <v>10</v>
      </c>
      <c r="E8800" s="100" t="s">
        <v>1565</v>
      </c>
      <c r="F8800" s="100"/>
      <c r="G8800" s="101" t="s">
        <v>11</v>
      </c>
      <c r="H8800" s="99" t="s">
        <v>12</v>
      </c>
      <c r="I8800" s="99" t="s">
        <v>13</v>
      </c>
      <c r="J8800" s="99" t="s">
        <v>15</v>
      </c>
      <c r="L8800" s="108"/>
      <c r="M8800" s="108"/>
    </row>
    <row r="8801" customFormat="false" ht="25.5" hidden="false" customHeight="false" outlineLevel="0" collapsed="false">
      <c r="A8801" s="122" t="s">
        <v>1578</v>
      </c>
      <c r="B8801" s="123" t="s">
        <v>1659</v>
      </c>
      <c r="C8801" s="122" t="s">
        <v>50</v>
      </c>
      <c r="D8801" s="122" t="s">
        <v>1660</v>
      </c>
      <c r="E8801" s="124" t="s">
        <v>1581</v>
      </c>
      <c r="F8801" s="124"/>
      <c r="G8801" s="125" t="s">
        <v>1633</v>
      </c>
      <c r="H8801" s="126" t="n">
        <v>0.0006</v>
      </c>
      <c r="I8801" s="127" t="n">
        <f aca="false">L8801</f>
        <v>50.57</v>
      </c>
      <c r="J8801" s="127" t="n">
        <f aca="false">M8801</f>
        <v>0.02</v>
      </c>
      <c r="L8801" s="108" t="n">
        <f aca="false">TRUNC(N8801-N8801*$O$2,2)</f>
        <v>50.57</v>
      </c>
      <c r="M8801" s="108" t="n">
        <f aca="false">TRUNC(O8801-O8801*$O$2,2)</f>
        <v>0.02</v>
      </c>
      <c r="N8801" s="0" t="s">
        <v>1661</v>
      </c>
      <c r="O8801" s="0" t="s">
        <v>1893</v>
      </c>
    </row>
    <row r="8802" customFormat="false" ht="12.75" hidden="false" customHeight="false" outlineLevel="0" collapsed="false">
      <c r="A8802" s="122" t="s">
        <v>1578</v>
      </c>
      <c r="B8802" s="123" t="n">
        <v>10788</v>
      </c>
      <c r="C8802" s="122" t="s">
        <v>50</v>
      </c>
      <c r="D8802" s="122" t="s">
        <v>1650</v>
      </c>
      <c r="E8802" s="124" t="s">
        <v>1581</v>
      </c>
      <c r="F8802" s="124"/>
      <c r="G8802" s="125" t="s">
        <v>24</v>
      </c>
      <c r="H8802" s="126" t="n">
        <v>8E-005</v>
      </c>
      <c r="I8802" s="127" t="n">
        <f aca="false">L8802</f>
        <v>28.8</v>
      </c>
      <c r="J8802" s="127" t="n">
        <f aca="false">M8802</f>
        <v>0</v>
      </c>
      <c r="L8802" s="108" t="n">
        <f aca="false">TRUNC(N8802-N8802*$O$2,2)</f>
        <v>28.8</v>
      </c>
      <c r="M8802" s="108" t="n">
        <f aca="false">TRUNC(O8802-O8802*$O$2,2)</f>
        <v>0</v>
      </c>
      <c r="N8802" s="0" t="s">
        <v>1651</v>
      </c>
      <c r="O8802" s="0" t="s">
        <v>1635</v>
      </c>
    </row>
    <row r="8803" customFormat="false" ht="25.5" hidden="false" customHeight="false" outlineLevel="0" collapsed="false">
      <c r="A8803" s="122" t="s">
        <v>1578</v>
      </c>
      <c r="B8803" s="123" t="s">
        <v>1654</v>
      </c>
      <c r="C8803" s="122" t="s">
        <v>50</v>
      </c>
      <c r="D8803" s="122" t="s">
        <v>1655</v>
      </c>
      <c r="E8803" s="124" t="s">
        <v>1581</v>
      </c>
      <c r="F8803" s="124"/>
      <c r="G8803" s="125" t="s">
        <v>24</v>
      </c>
      <c r="H8803" s="126" t="n">
        <v>0.00048</v>
      </c>
      <c r="I8803" s="127" t="n">
        <f aca="false">L8803</f>
        <v>10.53</v>
      </c>
      <c r="J8803" s="127" t="n">
        <f aca="false">M8803</f>
        <v>0</v>
      </c>
      <c r="L8803" s="108" t="n">
        <f aca="false">TRUNC(N8803-N8803*$O$2,2)</f>
        <v>10.53</v>
      </c>
      <c r="M8803" s="108" t="n">
        <f aca="false">TRUNC(O8803-O8803*$O$2,2)</f>
        <v>0</v>
      </c>
      <c r="N8803" s="0" t="s">
        <v>1656</v>
      </c>
      <c r="O8803" s="0" t="s">
        <v>1635</v>
      </c>
    </row>
    <row r="8804" customFormat="false" ht="25.5" hidden="false" customHeight="false" outlineLevel="0" collapsed="false">
      <c r="A8804" s="122" t="s">
        <v>1578</v>
      </c>
      <c r="B8804" s="123" t="s">
        <v>1744</v>
      </c>
      <c r="C8804" s="122" t="s">
        <v>50</v>
      </c>
      <c r="D8804" s="122" t="s">
        <v>1745</v>
      </c>
      <c r="E8804" s="124" t="s">
        <v>1609</v>
      </c>
      <c r="F8804" s="124"/>
      <c r="G8804" s="125" t="s">
        <v>1610</v>
      </c>
      <c r="H8804" s="126" t="n">
        <v>0.4</v>
      </c>
      <c r="I8804" s="127" t="n">
        <f aca="false">L8804</f>
        <v>14.93</v>
      </c>
      <c r="J8804" s="127" t="n">
        <f aca="false">M8804</f>
        <v>5.97</v>
      </c>
      <c r="L8804" s="108" t="n">
        <f aca="false">TRUNC(N8804-N8804*$O$2,2)</f>
        <v>14.93</v>
      </c>
      <c r="M8804" s="108" t="n">
        <f aca="false">TRUNC(O8804-O8804*$O$2,2)</f>
        <v>5.97</v>
      </c>
      <c r="N8804" s="0" t="s">
        <v>1746</v>
      </c>
      <c r="O8804" s="0" t="s">
        <v>3767</v>
      </c>
    </row>
    <row r="8805" customFormat="false" ht="12.75" hidden="false" customHeight="false" outlineLevel="0" collapsed="false">
      <c r="A8805" s="122" t="s">
        <v>1578</v>
      </c>
      <c r="B8805" s="123" t="n">
        <v>10362</v>
      </c>
      <c r="C8805" s="122" t="s">
        <v>50</v>
      </c>
      <c r="D8805" s="122" t="s">
        <v>1674</v>
      </c>
      <c r="E8805" s="124" t="s">
        <v>1642</v>
      </c>
      <c r="F8805" s="124"/>
      <c r="G8805" s="125" t="s">
        <v>24</v>
      </c>
      <c r="H8805" s="126" t="n">
        <v>0.0036</v>
      </c>
      <c r="I8805" s="127" t="n">
        <f aca="false">L8805</f>
        <v>9.78</v>
      </c>
      <c r="J8805" s="127" t="n">
        <f aca="false">M8805</f>
        <v>0.03</v>
      </c>
      <c r="L8805" s="108" t="n">
        <f aca="false">TRUNC(N8805-N8805*$O$2,2)</f>
        <v>9.78</v>
      </c>
      <c r="M8805" s="108" t="n">
        <f aca="false">TRUNC(O8805-O8805*$O$2,2)</f>
        <v>0.03</v>
      </c>
      <c r="N8805" s="0" t="s">
        <v>1675</v>
      </c>
      <c r="O8805" s="0" t="s">
        <v>1788</v>
      </c>
    </row>
    <row r="8806" customFormat="false" ht="12.75" hidden="false" customHeight="false" outlineLevel="0" collapsed="false">
      <c r="A8806" s="122" t="s">
        <v>1578</v>
      </c>
      <c r="B8806" s="123" t="n">
        <v>2378</v>
      </c>
      <c r="C8806" s="122" t="s">
        <v>50</v>
      </c>
      <c r="D8806" s="122" t="s">
        <v>1657</v>
      </c>
      <c r="E8806" s="124" t="s">
        <v>1581</v>
      </c>
      <c r="F8806" s="124"/>
      <c r="G8806" s="125" t="s">
        <v>24</v>
      </c>
      <c r="H8806" s="126" t="n">
        <v>0.0638</v>
      </c>
      <c r="I8806" s="127" t="n">
        <f aca="false">L8806</f>
        <v>3.51</v>
      </c>
      <c r="J8806" s="127" t="n">
        <f aca="false">M8806</f>
        <v>0.21</v>
      </c>
      <c r="L8806" s="108" t="n">
        <f aca="false">TRUNC(N8806-N8806*$O$2,2)</f>
        <v>3.51</v>
      </c>
      <c r="M8806" s="108" t="n">
        <f aca="false">TRUNC(O8806-O8806*$O$2,2)</f>
        <v>0.21</v>
      </c>
      <c r="N8806" s="0" t="s">
        <v>1658</v>
      </c>
      <c r="O8806" s="0" t="s">
        <v>1980</v>
      </c>
    </row>
    <row r="8807" customFormat="false" ht="12.75" hidden="false" customHeight="false" outlineLevel="0" collapsed="false">
      <c r="A8807" s="122" t="s">
        <v>1578</v>
      </c>
      <c r="B8807" s="123" t="n">
        <v>11241</v>
      </c>
      <c r="C8807" s="122" t="s">
        <v>50</v>
      </c>
      <c r="D8807" s="122" t="s">
        <v>1836</v>
      </c>
      <c r="E8807" s="124" t="s">
        <v>1581</v>
      </c>
      <c r="F8807" s="124"/>
      <c r="G8807" s="125" t="s">
        <v>24</v>
      </c>
      <c r="H8807" s="126" t="n">
        <v>8E-005</v>
      </c>
      <c r="I8807" s="127" t="n">
        <f aca="false">L8807</f>
        <v>127.22</v>
      </c>
      <c r="J8807" s="127" t="n">
        <f aca="false">M8807</f>
        <v>0</v>
      </c>
      <c r="L8807" s="108" t="n">
        <f aca="false">TRUNC(N8807-N8807*$O$2,2)</f>
        <v>127.22</v>
      </c>
      <c r="M8807" s="108" t="n">
        <f aca="false">TRUNC(O8807-O8807*$O$2,2)</f>
        <v>0</v>
      </c>
      <c r="N8807" s="0" t="s">
        <v>1837</v>
      </c>
      <c r="O8807" s="0" t="s">
        <v>1644</v>
      </c>
    </row>
    <row r="8808" customFormat="false" ht="12.75" hidden="false" customHeight="false" outlineLevel="0" collapsed="false">
      <c r="A8808" s="122" t="s">
        <v>1578</v>
      </c>
      <c r="B8808" s="123" t="n">
        <v>11240</v>
      </c>
      <c r="C8808" s="122" t="s">
        <v>50</v>
      </c>
      <c r="D8808" s="122" t="s">
        <v>1782</v>
      </c>
      <c r="E8808" s="124" t="s">
        <v>1581</v>
      </c>
      <c r="F8808" s="124"/>
      <c r="G8808" s="125" t="s">
        <v>24</v>
      </c>
      <c r="H8808" s="126" t="n">
        <v>8E-005</v>
      </c>
      <c r="I8808" s="127" t="n">
        <f aca="false">L8808</f>
        <v>37.22</v>
      </c>
      <c r="J8808" s="127" t="n">
        <f aca="false">M8808</f>
        <v>0</v>
      </c>
      <c r="L8808" s="108" t="n">
        <f aca="false">TRUNC(N8808-N8808*$O$2,2)</f>
        <v>37.22</v>
      </c>
      <c r="M8808" s="108" t="n">
        <f aca="false">TRUNC(O8808-O8808*$O$2,2)</f>
        <v>0</v>
      </c>
      <c r="N8808" s="0" t="s">
        <v>1783</v>
      </c>
      <c r="O8808" s="0" t="s">
        <v>1635</v>
      </c>
    </row>
    <row r="8809" customFormat="false" ht="25.5" hidden="false" customHeight="false" outlineLevel="0" collapsed="false">
      <c r="A8809" s="122" t="s">
        <v>1578</v>
      </c>
      <c r="B8809" s="123" t="n">
        <v>3990</v>
      </c>
      <c r="C8809" s="122" t="s">
        <v>50</v>
      </c>
      <c r="D8809" s="122" t="s">
        <v>3771</v>
      </c>
      <c r="E8809" s="124" t="s">
        <v>1581</v>
      </c>
      <c r="F8809" s="124"/>
      <c r="G8809" s="125" t="s">
        <v>366</v>
      </c>
      <c r="H8809" s="126" t="n">
        <v>1</v>
      </c>
      <c r="I8809" s="127" t="n">
        <f aca="false">L8809</f>
        <v>5.07</v>
      </c>
      <c r="J8809" s="127" t="n">
        <f aca="false">M8809</f>
        <v>5.07</v>
      </c>
      <c r="L8809" s="108" t="n">
        <f aca="false">TRUNC(N8809-N8809*$O$2,2)</f>
        <v>5.07</v>
      </c>
      <c r="M8809" s="108" t="n">
        <f aca="false">TRUNC(O8809-O8809*$O$2,2)</f>
        <v>5.07</v>
      </c>
      <c r="N8809" s="0" t="s">
        <v>3772</v>
      </c>
      <c r="O8809" s="0" t="s">
        <v>3772</v>
      </c>
    </row>
    <row r="8810" customFormat="false" ht="12.75" hidden="false" customHeight="false" outlineLevel="0" collapsed="false">
      <c r="A8810" s="122" t="s">
        <v>1578</v>
      </c>
      <c r="B8810" s="123" t="n">
        <v>941</v>
      </c>
      <c r="C8810" s="122" t="s">
        <v>50</v>
      </c>
      <c r="D8810" s="122" t="s">
        <v>1652</v>
      </c>
      <c r="E8810" s="124" t="s">
        <v>1581</v>
      </c>
      <c r="F8810" s="124"/>
      <c r="G8810" s="125" t="s">
        <v>24</v>
      </c>
      <c r="H8810" s="126" t="n">
        <v>0.0012</v>
      </c>
      <c r="I8810" s="127" t="n">
        <f aca="false">L8810</f>
        <v>148.56</v>
      </c>
      <c r="J8810" s="127" t="n">
        <f aca="false">M8810</f>
        <v>0.17</v>
      </c>
      <c r="L8810" s="108" t="n">
        <f aca="false">TRUNC(N8810-N8810*$O$2,2)</f>
        <v>148.56</v>
      </c>
      <c r="M8810" s="108" t="n">
        <f aca="false">TRUNC(O8810-O8810*$O$2,2)</f>
        <v>0.17</v>
      </c>
      <c r="N8810" s="0" t="s">
        <v>1653</v>
      </c>
      <c r="O8810" s="0" t="s">
        <v>1615</v>
      </c>
    </row>
    <row r="8811" customFormat="false" ht="25.5" hidden="false" customHeight="false" outlineLevel="0" collapsed="false">
      <c r="A8811" s="122" t="s">
        <v>1578</v>
      </c>
      <c r="B8811" s="123" t="n">
        <v>10761</v>
      </c>
      <c r="C8811" s="122" t="s">
        <v>50</v>
      </c>
      <c r="D8811" s="122" t="s">
        <v>1641</v>
      </c>
      <c r="E8811" s="124" t="s">
        <v>1642</v>
      </c>
      <c r="F8811" s="124"/>
      <c r="G8811" s="125" t="s">
        <v>24</v>
      </c>
      <c r="H8811" s="126" t="n">
        <v>0.08144</v>
      </c>
      <c r="I8811" s="127" t="n">
        <f aca="false">L8811</f>
        <v>3.9</v>
      </c>
      <c r="J8811" s="127" t="n">
        <f aca="false">M8811</f>
        <v>0.31</v>
      </c>
      <c r="L8811" s="108" t="n">
        <f aca="false">TRUNC(N8811-N8811*$O$2,2)</f>
        <v>3.9</v>
      </c>
      <c r="M8811" s="108" t="n">
        <f aca="false">TRUNC(O8811-O8811*$O$2,2)</f>
        <v>0.31</v>
      </c>
      <c r="N8811" s="0" t="s">
        <v>1643</v>
      </c>
      <c r="O8811" s="0" t="s">
        <v>1807</v>
      </c>
    </row>
    <row r="8812" customFormat="false" ht="25.5" hidden="false" customHeight="false" outlineLevel="0" collapsed="false">
      <c r="A8812" s="122" t="s">
        <v>1578</v>
      </c>
      <c r="B8812" s="123" t="s">
        <v>1664</v>
      </c>
      <c r="C8812" s="122" t="s">
        <v>50</v>
      </c>
      <c r="D8812" s="122" t="s">
        <v>1665</v>
      </c>
      <c r="E8812" s="124" t="s">
        <v>1581</v>
      </c>
      <c r="F8812" s="124"/>
      <c r="G8812" s="125" t="s">
        <v>24</v>
      </c>
      <c r="H8812" s="126" t="n">
        <v>0.00016</v>
      </c>
      <c r="I8812" s="127" t="n">
        <f aca="false">L8812</f>
        <v>13.69</v>
      </c>
      <c r="J8812" s="127" t="n">
        <f aca="false">M8812</f>
        <v>0</v>
      </c>
      <c r="L8812" s="108" t="n">
        <f aca="false">TRUNC(N8812-N8812*$O$2,2)</f>
        <v>13.69</v>
      </c>
      <c r="M8812" s="108" t="n">
        <f aca="false">TRUNC(O8812-O8812*$O$2,2)</f>
        <v>0</v>
      </c>
      <c r="N8812" s="0" t="s">
        <v>1666</v>
      </c>
      <c r="O8812" s="0" t="s">
        <v>1635</v>
      </c>
    </row>
    <row r="8813" customFormat="false" ht="12.75" hidden="false" customHeight="false" outlineLevel="0" collapsed="false">
      <c r="A8813" s="122" t="s">
        <v>1578</v>
      </c>
      <c r="B8813" s="123" t="n">
        <v>4728</v>
      </c>
      <c r="C8813" s="122" t="s">
        <v>50</v>
      </c>
      <c r="D8813" s="122" t="s">
        <v>1667</v>
      </c>
      <c r="E8813" s="124" t="s">
        <v>1581</v>
      </c>
      <c r="F8813" s="124"/>
      <c r="G8813" s="125" t="s">
        <v>24</v>
      </c>
      <c r="H8813" s="126" t="n">
        <v>0.00012</v>
      </c>
      <c r="I8813" s="127" t="n">
        <f aca="false">L8813</f>
        <v>14.5</v>
      </c>
      <c r="J8813" s="127" t="n">
        <f aca="false">M8813</f>
        <v>0</v>
      </c>
      <c r="L8813" s="108" t="n">
        <f aca="false">TRUNC(N8813-N8813*$O$2,2)</f>
        <v>14.5</v>
      </c>
      <c r="M8813" s="108" t="n">
        <f aca="false">TRUNC(O8813-O8813*$O$2,2)</f>
        <v>0</v>
      </c>
      <c r="N8813" s="0" t="s">
        <v>1668</v>
      </c>
      <c r="O8813" s="0" t="s">
        <v>1635</v>
      </c>
    </row>
    <row r="8814" customFormat="false" ht="12.75" hidden="false" customHeight="false" outlineLevel="0" collapsed="false">
      <c r="A8814" s="122" t="s">
        <v>1578</v>
      </c>
      <c r="B8814" s="123" t="n">
        <v>10599</v>
      </c>
      <c r="C8814" s="122" t="s">
        <v>50</v>
      </c>
      <c r="D8814" s="122" t="s">
        <v>1648</v>
      </c>
      <c r="E8814" s="124" t="s">
        <v>1581</v>
      </c>
      <c r="F8814" s="124"/>
      <c r="G8814" s="125" t="s">
        <v>24</v>
      </c>
      <c r="H8814" s="126" t="n">
        <v>0.00144</v>
      </c>
      <c r="I8814" s="127" t="n">
        <f aca="false">L8814</f>
        <v>14.04</v>
      </c>
      <c r="J8814" s="127" t="n">
        <f aca="false">M8814</f>
        <v>0.01</v>
      </c>
      <c r="L8814" s="108" t="n">
        <f aca="false">TRUNC(N8814-N8814*$O$2,2)</f>
        <v>14.04</v>
      </c>
      <c r="M8814" s="108" t="n">
        <f aca="false">TRUNC(O8814-O8814*$O$2,2)</f>
        <v>0.01</v>
      </c>
      <c r="N8814" s="0" t="s">
        <v>1649</v>
      </c>
      <c r="O8814" s="0" t="s">
        <v>1678</v>
      </c>
    </row>
    <row r="8815" customFormat="false" ht="12.75" hidden="false" customHeight="false" outlineLevel="0" collapsed="false">
      <c r="A8815" s="122" t="s">
        <v>1578</v>
      </c>
      <c r="B8815" s="123" t="n">
        <v>1651</v>
      </c>
      <c r="C8815" s="122" t="s">
        <v>50</v>
      </c>
      <c r="D8815" s="122" t="s">
        <v>1638</v>
      </c>
      <c r="E8815" s="124" t="s">
        <v>1581</v>
      </c>
      <c r="F8815" s="124"/>
      <c r="G8815" s="125" t="s">
        <v>1639</v>
      </c>
      <c r="H8815" s="126" t="n">
        <v>0.00064</v>
      </c>
      <c r="I8815" s="127" t="n">
        <f aca="false">L8815</f>
        <v>4.95</v>
      </c>
      <c r="J8815" s="127" t="n">
        <f aca="false">M8815</f>
        <v>0</v>
      </c>
      <c r="L8815" s="108" t="n">
        <f aca="false">TRUNC(N8815-N8815*$O$2,2)</f>
        <v>4.95</v>
      </c>
      <c r="M8815" s="108" t="n">
        <f aca="false">TRUNC(O8815-O8815*$O$2,2)</f>
        <v>0</v>
      </c>
      <c r="N8815" s="0" t="s">
        <v>1640</v>
      </c>
      <c r="O8815" s="0" t="s">
        <v>1635</v>
      </c>
    </row>
    <row r="8816" customFormat="false" ht="12.75" hidden="false" customHeight="false" outlineLevel="0" collapsed="false">
      <c r="A8816" s="122" t="s">
        <v>1578</v>
      </c>
      <c r="B8816" s="123" t="n">
        <v>10596</v>
      </c>
      <c r="C8816" s="122" t="s">
        <v>50</v>
      </c>
      <c r="D8816" s="122" t="s">
        <v>1672</v>
      </c>
      <c r="E8816" s="124" t="s">
        <v>1581</v>
      </c>
      <c r="F8816" s="124"/>
      <c r="G8816" s="125" t="s">
        <v>24</v>
      </c>
      <c r="H8816" s="126" t="n">
        <v>0.0036</v>
      </c>
      <c r="I8816" s="127" t="n">
        <f aca="false">L8816</f>
        <v>3.82</v>
      </c>
      <c r="J8816" s="127" t="n">
        <f aca="false">M8816</f>
        <v>0</v>
      </c>
      <c r="L8816" s="108" t="n">
        <f aca="false">TRUNC(N8816-N8816*$O$2,2)</f>
        <v>3.82</v>
      </c>
      <c r="M8816" s="108" t="n">
        <f aca="false">TRUNC(O8816-O8816*$O$2,2)</f>
        <v>0</v>
      </c>
      <c r="N8816" s="0" t="s">
        <v>1673</v>
      </c>
      <c r="O8816" s="0" t="s">
        <v>1644</v>
      </c>
    </row>
    <row r="8817" customFormat="false" ht="12.75" hidden="false" customHeight="false" outlineLevel="0" collapsed="false">
      <c r="A8817" s="122" t="s">
        <v>1578</v>
      </c>
      <c r="B8817" s="123" t="n">
        <v>11242</v>
      </c>
      <c r="C8817" s="122" t="s">
        <v>50</v>
      </c>
      <c r="D8817" s="122" t="s">
        <v>1829</v>
      </c>
      <c r="E8817" s="124" t="s">
        <v>1581</v>
      </c>
      <c r="F8817" s="124"/>
      <c r="G8817" s="125" t="s">
        <v>24</v>
      </c>
      <c r="H8817" s="126" t="n">
        <v>4E-005</v>
      </c>
      <c r="I8817" s="127" t="n">
        <f aca="false">L8817</f>
        <v>26.53</v>
      </c>
      <c r="J8817" s="127" t="n">
        <f aca="false">M8817</f>
        <v>0</v>
      </c>
      <c r="L8817" s="108" t="n">
        <f aca="false">TRUNC(N8817-N8817*$O$2,2)</f>
        <v>26.53</v>
      </c>
      <c r="M8817" s="108" t="n">
        <f aca="false">TRUNC(O8817-O8817*$O$2,2)</f>
        <v>0</v>
      </c>
      <c r="N8817" s="0" t="s">
        <v>1830</v>
      </c>
      <c r="O8817" s="0" t="s">
        <v>1635</v>
      </c>
    </row>
    <row r="8818" customFormat="false" ht="12.75" hidden="false" customHeight="false" outlineLevel="0" collapsed="false">
      <c r="A8818" s="122" t="s">
        <v>1578</v>
      </c>
      <c r="B8818" s="123" t="n">
        <v>4729</v>
      </c>
      <c r="C8818" s="122" t="s">
        <v>50</v>
      </c>
      <c r="D8818" s="122" t="s">
        <v>1636</v>
      </c>
      <c r="E8818" s="124" t="s">
        <v>1581</v>
      </c>
      <c r="F8818" s="124"/>
      <c r="G8818" s="125" t="s">
        <v>24</v>
      </c>
      <c r="H8818" s="126" t="n">
        <v>4E-005</v>
      </c>
      <c r="I8818" s="127" t="n">
        <f aca="false">L8818</f>
        <v>24.58</v>
      </c>
      <c r="J8818" s="127" t="n">
        <f aca="false">M8818</f>
        <v>0</v>
      </c>
      <c r="L8818" s="108" t="n">
        <f aca="false">TRUNC(N8818-N8818*$O$2,2)</f>
        <v>24.58</v>
      </c>
      <c r="M8818" s="108" t="n">
        <f aca="false">TRUNC(O8818-O8818*$O$2,2)</f>
        <v>0</v>
      </c>
      <c r="N8818" s="0" t="s">
        <v>1637</v>
      </c>
      <c r="O8818" s="0" t="s">
        <v>1635</v>
      </c>
    </row>
    <row r="8819" customFormat="false" ht="12.75" hidden="false" customHeight="false" outlineLevel="0" collapsed="false">
      <c r="A8819" s="122" t="s">
        <v>1578</v>
      </c>
      <c r="B8819" s="123" t="n">
        <v>10492</v>
      </c>
      <c r="C8819" s="122" t="s">
        <v>50</v>
      </c>
      <c r="D8819" s="122" t="s">
        <v>1662</v>
      </c>
      <c r="E8819" s="124" t="s">
        <v>1581</v>
      </c>
      <c r="F8819" s="124"/>
      <c r="G8819" s="125" t="s">
        <v>24</v>
      </c>
      <c r="H8819" s="126" t="n">
        <v>0.0036</v>
      </c>
      <c r="I8819" s="127" t="n">
        <f aca="false">L8819</f>
        <v>148.29</v>
      </c>
      <c r="J8819" s="127" t="n">
        <f aca="false">M8819</f>
        <v>0.53</v>
      </c>
      <c r="L8819" s="108" t="n">
        <f aca="false">TRUNC(N8819-N8819*$O$2,2)</f>
        <v>148.29</v>
      </c>
      <c r="M8819" s="108" t="n">
        <f aca="false">TRUNC(O8819-O8819*$O$2,2)</f>
        <v>0.53</v>
      </c>
      <c r="N8819" s="0" t="s">
        <v>1663</v>
      </c>
      <c r="O8819" s="0" t="s">
        <v>3391</v>
      </c>
    </row>
    <row r="8820" customFormat="false" ht="12.75" hidden="false" customHeight="false" outlineLevel="0" collapsed="false">
      <c r="A8820" s="122" t="s">
        <v>1578</v>
      </c>
      <c r="B8820" s="123" t="n">
        <v>10579</v>
      </c>
      <c r="C8820" s="122" t="s">
        <v>50</v>
      </c>
      <c r="D8820" s="122" t="s">
        <v>1818</v>
      </c>
      <c r="E8820" s="124" t="s">
        <v>1581</v>
      </c>
      <c r="F8820" s="124"/>
      <c r="G8820" s="125" t="s">
        <v>24</v>
      </c>
      <c r="H8820" s="126" t="n">
        <v>8E-005</v>
      </c>
      <c r="I8820" s="127" t="n">
        <f aca="false">L8820</f>
        <v>20.98</v>
      </c>
      <c r="J8820" s="127" t="n">
        <f aca="false">M8820</f>
        <v>0</v>
      </c>
      <c r="L8820" s="108" t="n">
        <f aca="false">TRUNC(N8820-N8820*$O$2,2)</f>
        <v>20.98</v>
      </c>
      <c r="M8820" s="108" t="n">
        <f aca="false">TRUNC(O8820-O8820*$O$2,2)</f>
        <v>0</v>
      </c>
      <c r="N8820" s="0" t="s">
        <v>1819</v>
      </c>
      <c r="O8820" s="0" t="s">
        <v>1635</v>
      </c>
    </row>
    <row r="8821" customFormat="false" ht="25.5" hidden="false" customHeight="false" outlineLevel="0" collapsed="false">
      <c r="A8821" s="122" t="s">
        <v>1578</v>
      </c>
      <c r="B8821" s="123" t="s">
        <v>1631</v>
      </c>
      <c r="C8821" s="122" t="s">
        <v>50</v>
      </c>
      <c r="D8821" s="122" t="s">
        <v>1632</v>
      </c>
      <c r="E8821" s="124" t="s">
        <v>1581</v>
      </c>
      <c r="F8821" s="124"/>
      <c r="G8821" s="125" t="s">
        <v>1633</v>
      </c>
      <c r="H8821" s="126" t="n">
        <v>0.00184</v>
      </c>
      <c r="I8821" s="127" t="n">
        <f aca="false">L8821</f>
        <v>9.48</v>
      </c>
      <c r="J8821" s="127" t="n">
        <f aca="false">M8821</f>
        <v>0.01</v>
      </c>
      <c r="L8821" s="108" t="n">
        <f aca="false">TRUNC(N8821-N8821*$O$2,2)</f>
        <v>9.48</v>
      </c>
      <c r="M8821" s="108" t="n">
        <f aca="false">TRUNC(O8821-O8821*$O$2,2)</f>
        <v>0.01</v>
      </c>
      <c r="N8821" s="0" t="s">
        <v>1634</v>
      </c>
      <c r="O8821" s="0" t="s">
        <v>1678</v>
      </c>
    </row>
    <row r="8822" customFormat="false" ht="12.75" hidden="false" customHeight="false" outlineLevel="0" collapsed="false">
      <c r="A8822" s="122" t="s">
        <v>1578</v>
      </c>
      <c r="B8822" s="123" t="n">
        <v>158</v>
      </c>
      <c r="C8822" s="122" t="s">
        <v>50</v>
      </c>
      <c r="D8822" s="122" t="s">
        <v>1676</v>
      </c>
      <c r="E8822" s="124" t="s">
        <v>1581</v>
      </c>
      <c r="F8822" s="124"/>
      <c r="G8822" s="125" t="s">
        <v>24</v>
      </c>
      <c r="H8822" s="126" t="n">
        <v>0.08144</v>
      </c>
      <c r="I8822" s="127" t="n">
        <f aca="false">L8822</f>
        <v>10.92</v>
      </c>
      <c r="J8822" s="127" t="n">
        <f aca="false">M8822</f>
        <v>0.88</v>
      </c>
      <c r="L8822" s="108" t="n">
        <f aca="false">TRUNC(N8822-N8822*$O$2,2)</f>
        <v>10.92</v>
      </c>
      <c r="M8822" s="108" t="n">
        <f aca="false">TRUNC(O8822-O8822*$O$2,2)</f>
        <v>0.88</v>
      </c>
      <c r="N8822" s="0" t="s">
        <v>1677</v>
      </c>
      <c r="O8822" s="0" t="s">
        <v>3727</v>
      </c>
    </row>
    <row r="8823" customFormat="false" ht="25.5" hidden="false" customHeight="false" outlineLevel="0" collapsed="false">
      <c r="A8823" s="122" t="s">
        <v>1578</v>
      </c>
      <c r="B8823" s="123" t="s">
        <v>1616</v>
      </c>
      <c r="C8823" s="122" t="s">
        <v>50</v>
      </c>
      <c r="D8823" s="122" t="s">
        <v>1617</v>
      </c>
      <c r="E8823" s="124" t="s">
        <v>1609</v>
      </c>
      <c r="F8823" s="124"/>
      <c r="G8823" s="125" t="s">
        <v>1610</v>
      </c>
      <c r="H8823" s="126" t="n">
        <v>0.4</v>
      </c>
      <c r="I8823" s="127" t="n">
        <f aca="false">L8823</f>
        <v>10.65</v>
      </c>
      <c r="J8823" s="127" t="n">
        <f aca="false">M8823</f>
        <v>4.26</v>
      </c>
      <c r="L8823" s="108" t="n">
        <f aca="false">TRUNC(N8823-N8823*$O$2,2)</f>
        <v>10.65</v>
      </c>
      <c r="M8823" s="108" t="n">
        <f aca="false">TRUNC(O8823-O8823*$O$2,2)</f>
        <v>4.26</v>
      </c>
      <c r="N8823" s="0" t="s">
        <v>1618</v>
      </c>
      <c r="O8823" s="0" t="s">
        <v>3768</v>
      </c>
    </row>
    <row r="8824" customFormat="false" ht="12.75" hidden="false" customHeight="false" outlineLevel="0" collapsed="false">
      <c r="A8824" s="122" t="s">
        <v>1578</v>
      </c>
      <c r="B8824" s="123" t="n">
        <v>10517</v>
      </c>
      <c r="C8824" s="122" t="s">
        <v>50</v>
      </c>
      <c r="D8824" s="122" t="s">
        <v>1669</v>
      </c>
      <c r="E8824" s="124" t="s">
        <v>1642</v>
      </c>
      <c r="F8824" s="124"/>
      <c r="G8824" s="125" t="s">
        <v>1670</v>
      </c>
      <c r="H8824" s="126" t="n">
        <v>0.00032</v>
      </c>
      <c r="I8824" s="127" t="n">
        <f aca="false">L8824</f>
        <v>234.15</v>
      </c>
      <c r="J8824" s="127" t="n">
        <f aca="false">M8824</f>
        <v>0.07</v>
      </c>
      <c r="L8824" s="108" t="n">
        <f aca="false">TRUNC(N8824-N8824*$O$2,2)</f>
        <v>234.15</v>
      </c>
      <c r="M8824" s="108" t="n">
        <f aca="false">TRUNC(O8824-O8824*$O$2,2)</f>
        <v>0.07</v>
      </c>
      <c r="N8824" s="0" t="s">
        <v>1671</v>
      </c>
      <c r="O8824" s="0" t="s">
        <v>1813</v>
      </c>
    </row>
    <row r="8825" customFormat="false" ht="25.5" hidden="false" customHeight="false" outlineLevel="0" collapsed="false">
      <c r="A8825" s="122" t="s">
        <v>1578</v>
      </c>
      <c r="B8825" s="123" t="s">
        <v>1645</v>
      </c>
      <c r="C8825" s="122" t="s">
        <v>50</v>
      </c>
      <c r="D8825" s="122" t="s">
        <v>1646</v>
      </c>
      <c r="E8825" s="124" t="s">
        <v>1581</v>
      </c>
      <c r="F8825" s="124"/>
      <c r="G8825" s="125" t="s">
        <v>24</v>
      </c>
      <c r="H8825" s="126" t="n">
        <v>8E-005</v>
      </c>
      <c r="I8825" s="127" t="n">
        <f aca="false">L8825</f>
        <v>140.49</v>
      </c>
      <c r="J8825" s="127" t="n">
        <f aca="false">M8825</f>
        <v>0</v>
      </c>
      <c r="L8825" s="108" t="n">
        <f aca="false">TRUNC(N8825-N8825*$O$2,2)</f>
        <v>140.49</v>
      </c>
      <c r="M8825" s="108" t="n">
        <f aca="false">TRUNC(O8825-O8825*$O$2,2)</f>
        <v>0</v>
      </c>
      <c r="N8825" s="0" t="s">
        <v>1647</v>
      </c>
      <c r="O8825" s="0" t="s">
        <v>1644</v>
      </c>
    </row>
    <row r="8826" customFormat="false" ht="25.5" hidden="false" customHeight="false" outlineLevel="0" collapsed="false">
      <c r="A8826" s="122" t="s">
        <v>1578</v>
      </c>
      <c r="B8826" s="123" t="n">
        <v>860</v>
      </c>
      <c r="C8826" s="122" t="s">
        <v>50</v>
      </c>
      <c r="D8826" s="122" t="s">
        <v>3769</v>
      </c>
      <c r="E8826" s="124" t="s">
        <v>1581</v>
      </c>
      <c r="F8826" s="124"/>
      <c r="G8826" s="125" t="s">
        <v>366</v>
      </c>
      <c r="H8826" s="126" t="n">
        <v>1</v>
      </c>
      <c r="I8826" s="127" t="n">
        <f aca="false">L8826</f>
        <v>10.39</v>
      </c>
      <c r="J8826" s="127" t="n">
        <f aca="false">M8826</f>
        <v>10.39</v>
      </c>
      <c r="L8826" s="108" t="n">
        <f aca="false">TRUNC(N8826-N8826*$O$2,2)</f>
        <v>10.39</v>
      </c>
      <c r="M8826" s="108" t="n">
        <f aca="false">TRUNC(O8826-O8826*$O$2,2)</f>
        <v>10.39</v>
      </c>
      <c r="N8826" s="0" t="s">
        <v>3770</v>
      </c>
      <c r="O8826" s="0" t="s">
        <v>3770</v>
      </c>
    </row>
    <row r="8827" customFormat="false" ht="12.75" hidden="false" customHeight="false" outlineLevel="0" collapsed="false">
      <c r="A8827" s="115"/>
      <c r="B8827" s="115"/>
      <c r="C8827" s="115"/>
      <c r="D8827" s="115"/>
      <c r="E8827" s="115"/>
      <c r="F8827" s="116"/>
      <c r="G8827" s="115"/>
      <c r="H8827" s="116"/>
      <c r="I8827" s="115"/>
      <c r="J8827" s="116"/>
      <c r="L8827" s="108"/>
      <c r="M8827" s="108" t="n">
        <f aca="false">TRUNC(O8827-O8827*$O$2,2)</f>
        <v>10.23</v>
      </c>
      <c r="N8827" s="0" t="s">
        <v>1574</v>
      </c>
      <c r="O8827" s="0" t="n">
        <v>13.11</v>
      </c>
    </row>
    <row r="8828" customFormat="false" ht="12.75" hidden="false" customHeight="false" outlineLevel="0" collapsed="false">
      <c r="A8828" s="115"/>
      <c r="B8828" s="115"/>
      <c r="C8828" s="115"/>
      <c r="D8828" s="115"/>
      <c r="E8828" s="115"/>
      <c r="F8828" s="116"/>
      <c r="G8828" s="115"/>
      <c r="H8828" s="117" t="s">
        <v>1575</v>
      </c>
      <c r="I8828" s="117"/>
      <c r="J8828" s="118" t="n">
        <f aca="false">M8828</f>
        <v>34.29</v>
      </c>
      <c r="L8828" s="108" t="n">
        <f aca="false">TRUNC(N8828-N8828*$O$2,2)</f>
        <v>0</v>
      </c>
      <c r="M8828" s="108" t="n">
        <f aca="false">TRUNC(O8828-O8828*$O$2,2)</f>
        <v>34.29</v>
      </c>
      <c r="N8828" s="0" t="n">
        <v>0</v>
      </c>
      <c r="O8828" s="0" t="n">
        <v>43.94</v>
      </c>
    </row>
    <row r="8829" customFormat="false" ht="13.5" hidden="false" customHeight="false" outlineLevel="0" collapsed="false">
      <c r="A8829" s="30"/>
      <c r="B8829" s="30"/>
      <c r="C8829" s="30"/>
      <c r="D8829" s="30"/>
      <c r="E8829" s="30"/>
      <c r="F8829" s="30"/>
      <c r="G8829" s="30"/>
      <c r="H8829" s="119"/>
      <c r="I8829" s="30"/>
      <c r="J8829" s="120"/>
      <c r="L8829" s="108"/>
      <c r="M8829" s="108" t="n">
        <f aca="false">TRUNC(O8829-O8829*$O$2,2)</f>
        <v>932.82</v>
      </c>
      <c r="N8829" s="0" t="s">
        <v>1576</v>
      </c>
      <c r="O8829" s="0" t="n">
        <v>1195.16</v>
      </c>
    </row>
    <row r="8830" customFormat="false" ht="13.5" hidden="false" customHeight="false" outlineLevel="0" collapsed="false">
      <c r="A8830" s="121"/>
      <c r="B8830" s="121"/>
      <c r="C8830" s="121"/>
      <c r="D8830" s="121"/>
      <c r="E8830" s="121"/>
      <c r="F8830" s="121"/>
      <c r="G8830" s="121"/>
      <c r="H8830" s="121"/>
      <c r="I8830" s="121"/>
      <c r="J8830" s="121"/>
      <c r="L8830" s="108" t="n">
        <f aca="false">TRUNC(N8830-N8830*$O$2,2)</f>
        <v>0</v>
      </c>
      <c r="M8830" s="108" t="n">
        <f aca="false">TRUNC(O8830-O8830*$O$2,2)</f>
        <v>0</v>
      </c>
      <c r="N8830" s="0" t="n">
        <v>0</v>
      </c>
      <c r="O8830" s="0" t="n">
        <v>0</v>
      </c>
    </row>
    <row r="8831" customFormat="false" ht="15" hidden="false" customHeight="false" outlineLevel="0" collapsed="false">
      <c r="A8831" s="98" t="s">
        <v>1302</v>
      </c>
      <c r="B8831" s="99" t="s">
        <v>8</v>
      </c>
      <c r="C8831" s="98" t="s">
        <v>9</v>
      </c>
      <c r="D8831" s="98" t="s">
        <v>10</v>
      </c>
      <c r="E8831" s="100" t="s">
        <v>1565</v>
      </c>
      <c r="F8831" s="100"/>
      <c r="G8831" s="101" t="s">
        <v>11</v>
      </c>
      <c r="H8831" s="99" t="s">
        <v>12</v>
      </c>
      <c r="I8831" s="99" t="s">
        <v>13</v>
      </c>
      <c r="J8831" s="99" t="s">
        <v>15</v>
      </c>
      <c r="L8831" s="108"/>
      <c r="M8831" s="108"/>
    </row>
    <row r="8832" customFormat="false" ht="26.45" hidden="false" customHeight="true" outlineLevel="0" collapsed="false">
      <c r="A8832" s="102" t="s">
        <v>1566</v>
      </c>
      <c r="B8832" s="103" t="s">
        <v>1030</v>
      </c>
      <c r="C8832" s="102" t="s">
        <v>50</v>
      </c>
      <c r="D8832" s="102" t="s">
        <v>1031</v>
      </c>
      <c r="E8832" s="104" t="s">
        <v>3773</v>
      </c>
      <c r="F8832" s="104"/>
      <c r="G8832" s="105" t="s">
        <v>24</v>
      </c>
      <c r="H8832" s="106" t="n">
        <v>1</v>
      </c>
      <c r="I8832" s="107" t="n">
        <f aca="false">L8832</f>
        <v>9.24</v>
      </c>
      <c r="J8832" s="107" t="n">
        <f aca="false">M8832</f>
        <v>9.24</v>
      </c>
      <c r="L8832" s="108" t="n">
        <f aca="false">TRUNC(N8832-N8832*$O$2,2)</f>
        <v>9.24</v>
      </c>
      <c r="M8832" s="108" t="n">
        <f aca="false">TRUNC(O8832-O8832*$O$2,2)</f>
        <v>9.24</v>
      </c>
      <c r="N8832" s="0" t="n">
        <v>11.85</v>
      </c>
      <c r="O8832" s="0" t="n">
        <v>11.85</v>
      </c>
    </row>
    <row r="8833" customFormat="false" ht="15" hidden="false" customHeight="false" outlineLevel="0" collapsed="false">
      <c r="A8833" s="98"/>
      <c r="B8833" s="99" t="s">
        <v>8</v>
      </c>
      <c r="C8833" s="98" t="s">
        <v>9</v>
      </c>
      <c r="D8833" s="98" t="s">
        <v>10</v>
      </c>
      <c r="E8833" s="100" t="s">
        <v>1565</v>
      </c>
      <c r="F8833" s="100"/>
      <c r="G8833" s="101" t="s">
        <v>11</v>
      </c>
      <c r="H8833" s="99" t="s">
        <v>12</v>
      </c>
      <c r="I8833" s="99" t="s">
        <v>13</v>
      </c>
      <c r="J8833" s="99" t="s">
        <v>15</v>
      </c>
      <c r="L8833" s="108"/>
      <c r="M8833" s="108"/>
    </row>
    <row r="8834" customFormat="false" ht="25.5" hidden="false" customHeight="false" outlineLevel="0" collapsed="false">
      <c r="A8834" s="122" t="s">
        <v>1578</v>
      </c>
      <c r="B8834" s="123" t="n">
        <v>3637</v>
      </c>
      <c r="C8834" s="122" t="s">
        <v>50</v>
      </c>
      <c r="D8834" s="122" t="s">
        <v>1031</v>
      </c>
      <c r="E8834" s="124" t="s">
        <v>1581</v>
      </c>
      <c r="F8834" s="124"/>
      <c r="G8834" s="125" t="s">
        <v>24</v>
      </c>
      <c r="H8834" s="126" t="n">
        <v>1</v>
      </c>
      <c r="I8834" s="127" t="n">
        <f aca="false">L8834</f>
        <v>3</v>
      </c>
      <c r="J8834" s="127" t="n">
        <f aca="false">M8834</f>
        <v>3</v>
      </c>
      <c r="L8834" s="108" t="n">
        <f aca="false">TRUNC(N8834-N8834*$O$2,2)</f>
        <v>3</v>
      </c>
      <c r="M8834" s="108" t="n">
        <f aca="false">TRUNC(O8834-O8834*$O$2,2)</f>
        <v>3</v>
      </c>
      <c r="N8834" s="0" t="s">
        <v>2585</v>
      </c>
      <c r="O8834" s="0" t="s">
        <v>2585</v>
      </c>
    </row>
    <row r="8835" customFormat="false" ht="25.5" hidden="false" customHeight="false" outlineLevel="0" collapsed="false">
      <c r="A8835" s="122" t="s">
        <v>1578</v>
      </c>
      <c r="B8835" s="123" t="s">
        <v>1616</v>
      </c>
      <c r="C8835" s="122" t="s">
        <v>50</v>
      </c>
      <c r="D8835" s="122" t="s">
        <v>1617</v>
      </c>
      <c r="E8835" s="124" t="s">
        <v>1609</v>
      </c>
      <c r="F8835" s="124"/>
      <c r="G8835" s="125" t="s">
        <v>1610</v>
      </c>
      <c r="H8835" s="126" t="n">
        <v>0.2</v>
      </c>
      <c r="I8835" s="127" t="n">
        <f aca="false">L8835</f>
        <v>10.65</v>
      </c>
      <c r="J8835" s="127" t="n">
        <f aca="false">M8835</f>
        <v>2.13</v>
      </c>
      <c r="L8835" s="108" t="n">
        <f aca="false">TRUNC(N8835-N8835*$O$2,2)</f>
        <v>10.65</v>
      </c>
      <c r="M8835" s="108" t="n">
        <f aca="false">TRUNC(O8835-O8835*$O$2,2)</f>
        <v>2.13</v>
      </c>
      <c r="N8835" s="0" t="s">
        <v>1618</v>
      </c>
      <c r="O8835" s="0" t="s">
        <v>3105</v>
      </c>
    </row>
    <row r="8836" customFormat="false" ht="25.5" hidden="false" customHeight="false" outlineLevel="0" collapsed="false">
      <c r="A8836" s="122" t="s">
        <v>1578</v>
      </c>
      <c r="B8836" s="123" t="s">
        <v>1744</v>
      </c>
      <c r="C8836" s="122" t="s">
        <v>50</v>
      </c>
      <c r="D8836" s="122" t="s">
        <v>1745</v>
      </c>
      <c r="E8836" s="124" t="s">
        <v>1609</v>
      </c>
      <c r="F8836" s="124"/>
      <c r="G8836" s="125" t="s">
        <v>1610</v>
      </c>
      <c r="H8836" s="126" t="n">
        <v>0.2</v>
      </c>
      <c r="I8836" s="127" t="n">
        <f aca="false">L8836</f>
        <v>14.93</v>
      </c>
      <c r="J8836" s="127" t="n">
        <f aca="false">M8836</f>
        <v>2.98</v>
      </c>
      <c r="L8836" s="108" t="n">
        <f aca="false">TRUNC(N8836-N8836*$O$2,2)</f>
        <v>14.93</v>
      </c>
      <c r="M8836" s="108" t="n">
        <f aca="false">TRUNC(O8836-O8836*$O$2,2)</f>
        <v>2.98</v>
      </c>
      <c r="N8836" s="0" t="s">
        <v>1746</v>
      </c>
      <c r="O8836" s="0" t="s">
        <v>3104</v>
      </c>
    </row>
    <row r="8837" customFormat="false" ht="25.5" hidden="false" customHeight="false" outlineLevel="0" collapsed="false">
      <c r="A8837" s="109" t="s">
        <v>1566</v>
      </c>
      <c r="B8837" s="110" t="n">
        <v>10552</v>
      </c>
      <c r="C8837" s="109" t="s">
        <v>50</v>
      </c>
      <c r="D8837" s="109" t="s">
        <v>1734</v>
      </c>
      <c r="E8837" s="111" t="s">
        <v>1621</v>
      </c>
      <c r="F8837" s="111"/>
      <c r="G8837" s="112" t="s">
        <v>1610</v>
      </c>
      <c r="H8837" s="113" t="n">
        <v>0.2</v>
      </c>
      <c r="I8837" s="114" t="n">
        <f aca="false">L8837</f>
        <v>2.84</v>
      </c>
      <c r="J8837" s="114" t="n">
        <f aca="false">M8837</f>
        <v>0.56</v>
      </c>
      <c r="L8837" s="108" t="n">
        <f aca="false">TRUNC(N8837-N8837*$O$2,2)</f>
        <v>2.84</v>
      </c>
      <c r="M8837" s="108" t="n">
        <f aca="false">TRUNC(O8837-O8837*$O$2,2)</f>
        <v>0.56</v>
      </c>
      <c r="N8837" s="0" t="s">
        <v>1735</v>
      </c>
      <c r="O8837" s="0" t="s">
        <v>2352</v>
      </c>
    </row>
    <row r="8838" customFormat="false" ht="25.5" hidden="false" customHeight="false" outlineLevel="0" collapsed="false">
      <c r="A8838" s="109" t="s">
        <v>1566</v>
      </c>
      <c r="B8838" s="110" t="n">
        <v>10549</v>
      </c>
      <c r="C8838" s="109" t="s">
        <v>50</v>
      </c>
      <c r="D8838" s="109" t="s">
        <v>1620</v>
      </c>
      <c r="E8838" s="111" t="s">
        <v>1621</v>
      </c>
      <c r="F8838" s="111"/>
      <c r="G8838" s="112" t="s">
        <v>1610</v>
      </c>
      <c r="H8838" s="113" t="n">
        <v>0.2</v>
      </c>
      <c r="I8838" s="114" t="n">
        <f aca="false">L8838</f>
        <v>2.95</v>
      </c>
      <c r="J8838" s="114" t="n">
        <f aca="false">M8838</f>
        <v>0.58</v>
      </c>
      <c r="L8838" s="108" t="n">
        <f aca="false">TRUNC(N8838-N8838*$O$2,2)</f>
        <v>2.95</v>
      </c>
      <c r="M8838" s="108" t="n">
        <f aca="false">TRUNC(O8838-O8838*$O$2,2)</f>
        <v>0.58</v>
      </c>
      <c r="N8838" s="0" t="s">
        <v>1622</v>
      </c>
      <c r="O8838" s="0" t="s">
        <v>1626</v>
      </c>
    </row>
    <row r="8839" customFormat="false" ht="13.9" hidden="false" customHeight="true" outlineLevel="0" collapsed="false">
      <c r="A8839" s="134" t="s">
        <v>1630</v>
      </c>
      <c r="B8839" s="134"/>
      <c r="C8839" s="134"/>
      <c r="D8839" s="134"/>
      <c r="E8839" s="134"/>
      <c r="F8839" s="134"/>
      <c r="G8839" s="134"/>
      <c r="H8839" s="134"/>
      <c r="I8839" s="134"/>
      <c r="J8839" s="134"/>
      <c r="L8839" s="108" t="n">
        <f aca="false">TRUNC(N8839-N8839*$O$2,2)</f>
        <v>0</v>
      </c>
      <c r="M8839" s="108" t="n">
        <f aca="false">TRUNC(O8839-O8839*$O$2,2)</f>
        <v>0</v>
      </c>
      <c r="N8839" s="0" t="n">
        <v>0</v>
      </c>
      <c r="O8839" s="0" t="n">
        <v>0</v>
      </c>
    </row>
    <row r="8840" customFormat="false" ht="15" hidden="false" customHeight="false" outlineLevel="0" collapsed="false">
      <c r="A8840" s="98"/>
      <c r="B8840" s="99" t="s">
        <v>8</v>
      </c>
      <c r="C8840" s="98" t="s">
        <v>9</v>
      </c>
      <c r="D8840" s="98" t="s">
        <v>10</v>
      </c>
      <c r="E8840" s="100" t="s">
        <v>1565</v>
      </c>
      <c r="F8840" s="100"/>
      <c r="G8840" s="101" t="s">
        <v>11</v>
      </c>
      <c r="H8840" s="99" t="s">
        <v>12</v>
      </c>
      <c r="I8840" s="99" t="s">
        <v>13</v>
      </c>
      <c r="J8840" s="99" t="s">
        <v>15</v>
      </c>
      <c r="L8840" s="108"/>
      <c r="M8840" s="108"/>
    </row>
    <row r="8841" customFormat="false" ht="25.5" hidden="false" customHeight="false" outlineLevel="0" collapsed="false">
      <c r="A8841" s="122" t="s">
        <v>1578</v>
      </c>
      <c r="B8841" s="123" t="s">
        <v>1631</v>
      </c>
      <c r="C8841" s="122" t="s">
        <v>50</v>
      </c>
      <c r="D8841" s="122" t="s">
        <v>1632</v>
      </c>
      <c r="E8841" s="124" t="s">
        <v>1581</v>
      </c>
      <c r="F8841" s="124"/>
      <c r="G8841" s="125" t="s">
        <v>1633</v>
      </c>
      <c r="H8841" s="126" t="n">
        <v>0.00092</v>
      </c>
      <c r="I8841" s="127" t="n">
        <f aca="false">L8841</f>
        <v>9.48</v>
      </c>
      <c r="J8841" s="127" t="n">
        <f aca="false">M8841</f>
        <v>0</v>
      </c>
      <c r="L8841" s="108" t="n">
        <f aca="false">TRUNC(N8841-N8841*$O$2,2)</f>
        <v>9.48</v>
      </c>
      <c r="M8841" s="108" t="n">
        <f aca="false">TRUNC(O8841-O8841*$O$2,2)</f>
        <v>0</v>
      </c>
      <c r="N8841" s="0" t="s">
        <v>1634</v>
      </c>
      <c r="O8841" s="0" t="s">
        <v>1644</v>
      </c>
    </row>
    <row r="8842" customFormat="false" ht="25.5" hidden="false" customHeight="false" outlineLevel="0" collapsed="false">
      <c r="A8842" s="122" t="s">
        <v>1578</v>
      </c>
      <c r="B8842" s="123" t="s">
        <v>1645</v>
      </c>
      <c r="C8842" s="122" t="s">
        <v>50</v>
      </c>
      <c r="D8842" s="122" t="s">
        <v>1646</v>
      </c>
      <c r="E8842" s="124" t="s">
        <v>1581</v>
      </c>
      <c r="F8842" s="124"/>
      <c r="G8842" s="125" t="s">
        <v>24</v>
      </c>
      <c r="H8842" s="126" t="n">
        <v>4E-005</v>
      </c>
      <c r="I8842" s="127" t="n">
        <f aca="false">L8842</f>
        <v>140.49</v>
      </c>
      <c r="J8842" s="127" t="n">
        <f aca="false">M8842</f>
        <v>0</v>
      </c>
      <c r="L8842" s="108" t="n">
        <f aca="false">TRUNC(N8842-N8842*$O$2,2)</f>
        <v>140.49</v>
      </c>
      <c r="M8842" s="108" t="n">
        <f aca="false">TRUNC(O8842-O8842*$O$2,2)</f>
        <v>0</v>
      </c>
      <c r="N8842" s="0" t="s">
        <v>1647</v>
      </c>
      <c r="O8842" s="0" t="s">
        <v>1635</v>
      </c>
    </row>
    <row r="8843" customFormat="false" ht="12.75" hidden="false" customHeight="false" outlineLevel="0" collapsed="false">
      <c r="A8843" s="122" t="s">
        <v>1578</v>
      </c>
      <c r="B8843" s="123" t="n">
        <v>11242</v>
      </c>
      <c r="C8843" s="122" t="s">
        <v>50</v>
      </c>
      <c r="D8843" s="122" t="s">
        <v>1829</v>
      </c>
      <c r="E8843" s="124" t="s">
        <v>1581</v>
      </c>
      <c r="F8843" s="124"/>
      <c r="G8843" s="125" t="s">
        <v>24</v>
      </c>
      <c r="H8843" s="126" t="n">
        <v>2E-005</v>
      </c>
      <c r="I8843" s="127" t="n">
        <f aca="false">L8843</f>
        <v>26.53</v>
      </c>
      <c r="J8843" s="127" t="n">
        <f aca="false">M8843</f>
        <v>0</v>
      </c>
      <c r="L8843" s="108" t="n">
        <f aca="false">TRUNC(N8843-N8843*$O$2,2)</f>
        <v>26.53</v>
      </c>
      <c r="M8843" s="108" t="n">
        <f aca="false">TRUNC(O8843-O8843*$O$2,2)</f>
        <v>0</v>
      </c>
      <c r="N8843" s="0" t="s">
        <v>1830</v>
      </c>
      <c r="O8843" s="0" t="s">
        <v>1635</v>
      </c>
    </row>
    <row r="8844" customFormat="false" ht="12.75" hidden="false" customHeight="false" outlineLevel="0" collapsed="false">
      <c r="A8844" s="122" t="s">
        <v>1578</v>
      </c>
      <c r="B8844" s="123" t="n">
        <v>10362</v>
      </c>
      <c r="C8844" s="122" t="s">
        <v>50</v>
      </c>
      <c r="D8844" s="122" t="s">
        <v>1674</v>
      </c>
      <c r="E8844" s="124" t="s">
        <v>1642</v>
      </c>
      <c r="F8844" s="124"/>
      <c r="G8844" s="125" t="s">
        <v>24</v>
      </c>
      <c r="H8844" s="126" t="n">
        <v>0.0018</v>
      </c>
      <c r="I8844" s="127" t="n">
        <f aca="false">L8844</f>
        <v>9.78</v>
      </c>
      <c r="J8844" s="127" t="n">
        <f aca="false">M8844</f>
        <v>0.01</v>
      </c>
      <c r="L8844" s="108" t="n">
        <f aca="false">TRUNC(N8844-N8844*$O$2,2)</f>
        <v>9.78</v>
      </c>
      <c r="M8844" s="108" t="n">
        <f aca="false">TRUNC(O8844-O8844*$O$2,2)</f>
        <v>0.01</v>
      </c>
      <c r="N8844" s="0" t="s">
        <v>1675</v>
      </c>
      <c r="O8844" s="0" t="s">
        <v>1678</v>
      </c>
    </row>
    <row r="8845" customFormat="false" ht="12.75" hidden="false" customHeight="false" outlineLevel="0" collapsed="false">
      <c r="A8845" s="122" t="s">
        <v>1578</v>
      </c>
      <c r="B8845" s="123" t="n">
        <v>10517</v>
      </c>
      <c r="C8845" s="122" t="s">
        <v>50</v>
      </c>
      <c r="D8845" s="122" t="s">
        <v>1669</v>
      </c>
      <c r="E8845" s="124" t="s">
        <v>1642</v>
      </c>
      <c r="F8845" s="124"/>
      <c r="G8845" s="125" t="s">
        <v>1670</v>
      </c>
      <c r="H8845" s="126" t="n">
        <v>0.00016</v>
      </c>
      <c r="I8845" s="127" t="n">
        <f aca="false">L8845</f>
        <v>234.15</v>
      </c>
      <c r="J8845" s="127" t="n">
        <f aca="false">M8845</f>
        <v>0.03</v>
      </c>
      <c r="L8845" s="108" t="n">
        <f aca="false">TRUNC(N8845-N8845*$O$2,2)</f>
        <v>234.15</v>
      </c>
      <c r="M8845" s="108" t="n">
        <f aca="false">TRUNC(O8845-O8845*$O$2,2)</f>
        <v>0.03</v>
      </c>
      <c r="N8845" s="0" t="s">
        <v>1671</v>
      </c>
      <c r="O8845" s="0" t="s">
        <v>1788</v>
      </c>
    </row>
    <row r="8846" customFormat="false" ht="25.5" hidden="false" customHeight="false" outlineLevel="0" collapsed="false">
      <c r="A8846" s="122" t="s">
        <v>1578</v>
      </c>
      <c r="B8846" s="123" t="s">
        <v>1659</v>
      </c>
      <c r="C8846" s="122" t="s">
        <v>50</v>
      </c>
      <c r="D8846" s="122" t="s">
        <v>1660</v>
      </c>
      <c r="E8846" s="124" t="s">
        <v>1581</v>
      </c>
      <c r="F8846" s="124"/>
      <c r="G8846" s="125" t="s">
        <v>1633</v>
      </c>
      <c r="H8846" s="126" t="n">
        <v>0.0003</v>
      </c>
      <c r="I8846" s="127" t="n">
        <f aca="false">L8846</f>
        <v>50.57</v>
      </c>
      <c r="J8846" s="127" t="n">
        <f aca="false">M8846</f>
        <v>0</v>
      </c>
      <c r="L8846" s="108" t="n">
        <f aca="false">TRUNC(N8846-N8846*$O$2,2)</f>
        <v>50.57</v>
      </c>
      <c r="M8846" s="108" t="n">
        <f aca="false">TRUNC(O8846-O8846*$O$2,2)</f>
        <v>0</v>
      </c>
      <c r="N8846" s="0" t="s">
        <v>1661</v>
      </c>
      <c r="O8846" s="0" t="s">
        <v>1644</v>
      </c>
    </row>
    <row r="8847" customFormat="false" ht="12.75" hidden="false" customHeight="false" outlineLevel="0" collapsed="false">
      <c r="A8847" s="122" t="s">
        <v>1578</v>
      </c>
      <c r="B8847" s="123" t="n">
        <v>1651</v>
      </c>
      <c r="C8847" s="122" t="s">
        <v>50</v>
      </c>
      <c r="D8847" s="122" t="s">
        <v>1638</v>
      </c>
      <c r="E8847" s="124" t="s">
        <v>1581</v>
      </c>
      <c r="F8847" s="124"/>
      <c r="G8847" s="125" t="s">
        <v>1639</v>
      </c>
      <c r="H8847" s="126" t="n">
        <v>0.00032</v>
      </c>
      <c r="I8847" s="127" t="n">
        <f aca="false">L8847</f>
        <v>4.95</v>
      </c>
      <c r="J8847" s="127" t="n">
        <f aca="false">M8847</f>
        <v>0</v>
      </c>
      <c r="L8847" s="108" t="n">
        <f aca="false">TRUNC(N8847-N8847*$O$2,2)</f>
        <v>4.95</v>
      </c>
      <c r="M8847" s="108" t="n">
        <f aca="false">TRUNC(O8847-O8847*$O$2,2)</f>
        <v>0</v>
      </c>
      <c r="N8847" s="0" t="s">
        <v>1640</v>
      </c>
      <c r="O8847" s="0" t="s">
        <v>1635</v>
      </c>
    </row>
    <row r="8848" customFormat="false" ht="12.75" hidden="false" customHeight="false" outlineLevel="0" collapsed="false">
      <c r="A8848" s="122" t="s">
        <v>1578</v>
      </c>
      <c r="B8848" s="123" t="n">
        <v>11240</v>
      </c>
      <c r="C8848" s="122" t="s">
        <v>50</v>
      </c>
      <c r="D8848" s="122" t="s">
        <v>1782</v>
      </c>
      <c r="E8848" s="124" t="s">
        <v>1581</v>
      </c>
      <c r="F8848" s="124"/>
      <c r="G8848" s="125" t="s">
        <v>24</v>
      </c>
      <c r="H8848" s="126" t="n">
        <v>4E-005</v>
      </c>
      <c r="I8848" s="127" t="n">
        <f aca="false">L8848</f>
        <v>37.22</v>
      </c>
      <c r="J8848" s="127" t="n">
        <f aca="false">M8848</f>
        <v>0</v>
      </c>
      <c r="L8848" s="108" t="n">
        <f aca="false">TRUNC(N8848-N8848*$O$2,2)</f>
        <v>37.22</v>
      </c>
      <c r="M8848" s="108" t="n">
        <f aca="false">TRUNC(O8848-O8848*$O$2,2)</f>
        <v>0</v>
      </c>
      <c r="N8848" s="0" t="s">
        <v>1783</v>
      </c>
      <c r="O8848" s="0" t="s">
        <v>1635</v>
      </c>
    </row>
    <row r="8849" customFormat="false" ht="25.5" hidden="false" customHeight="false" outlineLevel="0" collapsed="false">
      <c r="A8849" s="122" t="s">
        <v>1578</v>
      </c>
      <c r="B8849" s="123" t="n">
        <v>10761</v>
      </c>
      <c r="C8849" s="122" t="s">
        <v>50</v>
      </c>
      <c r="D8849" s="122" t="s">
        <v>1641</v>
      </c>
      <c r="E8849" s="124" t="s">
        <v>1642</v>
      </c>
      <c r="F8849" s="124"/>
      <c r="G8849" s="125" t="s">
        <v>24</v>
      </c>
      <c r="H8849" s="126" t="n">
        <v>0.04072</v>
      </c>
      <c r="I8849" s="127" t="n">
        <f aca="false">L8849</f>
        <v>3.9</v>
      </c>
      <c r="J8849" s="127" t="n">
        <f aca="false">M8849</f>
        <v>0.15</v>
      </c>
      <c r="L8849" s="108" t="n">
        <f aca="false">TRUNC(N8849-N8849*$O$2,2)</f>
        <v>3.9</v>
      </c>
      <c r="M8849" s="108" t="n">
        <f aca="false">TRUNC(O8849-O8849*$O$2,2)</f>
        <v>0.15</v>
      </c>
      <c r="N8849" s="0" t="s">
        <v>1643</v>
      </c>
      <c r="O8849" s="0" t="s">
        <v>2077</v>
      </c>
    </row>
    <row r="8850" customFormat="false" ht="12.75" hidden="false" customHeight="false" outlineLevel="0" collapsed="false">
      <c r="A8850" s="122" t="s">
        <v>1578</v>
      </c>
      <c r="B8850" s="123" t="n">
        <v>10579</v>
      </c>
      <c r="C8850" s="122" t="s">
        <v>50</v>
      </c>
      <c r="D8850" s="122" t="s">
        <v>1818</v>
      </c>
      <c r="E8850" s="124" t="s">
        <v>1581</v>
      </c>
      <c r="F8850" s="124"/>
      <c r="G8850" s="125" t="s">
        <v>24</v>
      </c>
      <c r="H8850" s="126" t="n">
        <v>4E-005</v>
      </c>
      <c r="I8850" s="127" t="n">
        <f aca="false">L8850</f>
        <v>20.98</v>
      </c>
      <c r="J8850" s="127" t="n">
        <f aca="false">M8850</f>
        <v>0</v>
      </c>
      <c r="L8850" s="108" t="n">
        <f aca="false">TRUNC(N8850-N8850*$O$2,2)</f>
        <v>20.98</v>
      </c>
      <c r="M8850" s="108" t="n">
        <f aca="false">TRUNC(O8850-O8850*$O$2,2)</f>
        <v>0</v>
      </c>
      <c r="N8850" s="0" t="s">
        <v>1819</v>
      </c>
      <c r="O8850" s="0" t="s">
        <v>1635</v>
      </c>
    </row>
    <row r="8851" customFormat="false" ht="12.75" hidden="false" customHeight="false" outlineLevel="0" collapsed="false">
      <c r="A8851" s="122" t="s">
        <v>1578</v>
      </c>
      <c r="B8851" s="123" t="n">
        <v>2378</v>
      </c>
      <c r="C8851" s="122" t="s">
        <v>50</v>
      </c>
      <c r="D8851" s="122" t="s">
        <v>1657</v>
      </c>
      <c r="E8851" s="124" t="s">
        <v>1581</v>
      </c>
      <c r="F8851" s="124"/>
      <c r="G8851" s="125" t="s">
        <v>24</v>
      </c>
      <c r="H8851" s="126" t="n">
        <v>0.0319</v>
      </c>
      <c r="I8851" s="127" t="n">
        <f aca="false">L8851</f>
        <v>3.51</v>
      </c>
      <c r="J8851" s="127" t="n">
        <f aca="false">M8851</f>
        <v>0.1</v>
      </c>
      <c r="L8851" s="108" t="n">
        <f aca="false">TRUNC(N8851-N8851*$O$2,2)</f>
        <v>3.51</v>
      </c>
      <c r="M8851" s="108" t="n">
        <f aca="false">TRUNC(O8851-O8851*$O$2,2)</f>
        <v>0.1</v>
      </c>
      <c r="N8851" s="0" t="s">
        <v>1658</v>
      </c>
      <c r="O8851" s="0" t="s">
        <v>1831</v>
      </c>
    </row>
    <row r="8852" customFormat="false" ht="12.75" hidden="false" customHeight="false" outlineLevel="0" collapsed="false">
      <c r="A8852" s="122" t="s">
        <v>1578</v>
      </c>
      <c r="B8852" s="123" t="n">
        <v>4728</v>
      </c>
      <c r="C8852" s="122" t="s">
        <v>50</v>
      </c>
      <c r="D8852" s="122" t="s">
        <v>1667</v>
      </c>
      <c r="E8852" s="124" t="s">
        <v>1581</v>
      </c>
      <c r="F8852" s="124"/>
      <c r="G8852" s="125" t="s">
        <v>24</v>
      </c>
      <c r="H8852" s="126" t="n">
        <v>6E-005</v>
      </c>
      <c r="I8852" s="127" t="n">
        <f aca="false">L8852</f>
        <v>14.5</v>
      </c>
      <c r="J8852" s="127" t="n">
        <f aca="false">M8852</f>
        <v>0</v>
      </c>
      <c r="L8852" s="108" t="n">
        <f aca="false">TRUNC(N8852-N8852*$O$2,2)</f>
        <v>14.5</v>
      </c>
      <c r="M8852" s="108" t="n">
        <f aca="false">TRUNC(O8852-O8852*$O$2,2)</f>
        <v>0</v>
      </c>
      <c r="N8852" s="0" t="s">
        <v>1668</v>
      </c>
      <c r="O8852" s="0" t="s">
        <v>1635</v>
      </c>
    </row>
    <row r="8853" customFormat="false" ht="12.75" hidden="false" customHeight="false" outlineLevel="0" collapsed="false">
      <c r="A8853" s="122" t="s">
        <v>1578</v>
      </c>
      <c r="B8853" s="123" t="n">
        <v>10596</v>
      </c>
      <c r="C8853" s="122" t="s">
        <v>50</v>
      </c>
      <c r="D8853" s="122" t="s">
        <v>1672</v>
      </c>
      <c r="E8853" s="124" t="s">
        <v>1581</v>
      </c>
      <c r="F8853" s="124"/>
      <c r="G8853" s="125" t="s">
        <v>24</v>
      </c>
      <c r="H8853" s="126" t="n">
        <v>0.0018</v>
      </c>
      <c r="I8853" s="127" t="n">
        <f aca="false">L8853</f>
        <v>3.82</v>
      </c>
      <c r="J8853" s="127" t="n">
        <f aca="false">M8853</f>
        <v>0</v>
      </c>
      <c r="L8853" s="108" t="n">
        <f aca="false">TRUNC(N8853-N8853*$O$2,2)</f>
        <v>3.82</v>
      </c>
      <c r="M8853" s="108" t="n">
        <f aca="false">TRUNC(O8853-O8853*$O$2,2)</f>
        <v>0</v>
      </c>
      <c r="N8853" s="0" t="s">
        <v>1673</v>
      </c>
      <c r="O8853" s="0" t="s">
        <v>1635</v>
      </c>
    </row>
    <row r="8854" customFormat="false" ht="12.75" hidden="false" customHeight="false" outlineLevel="0" collapsed="false">
      <c r="A8854" s="122" t="s">
        <v>1578</v>
      </c>
      <c r="B8854" s="123" t="n">
        <v>941</v>
      </c>
      <c r="C8854" s="122" t="s">
        <v>50</v>
      </c>
      <c r="D8854" s="122" t="s">
        <v>1652</v>
      </c>
      <c r="E8854" s="124" t="s">
        <v>1581</v>
      </c>
      <c r="F8854" s="124"/>
      <c r="G8854" s="125" t="s">
        <v>24</v>
      </c>
      <c r="H8854" s="126" t="n">
        <v>0.0006</v>
      </c>
      <c r="I8854" s="127" t="n">
        <f aca="false">L8854</f>
        <v>148.56</v>
      </c>
      <c r="J8854" s="127" t="n">
        <f aca="false">M8854</f>
        <v>0.08</v>
      </c>
      <c r="L8854" s="108" t="n">
        <f aca="false">TRUNC(N8854-N8854*$O$2,2)</f>
        <v>148.56</v>
      </c>
      <c r="M8854" s="108" t="n">
        <f aca="false">TRUNC(O8854-O8854*$O$2,2)</f>
        <v>0.08</v>
      </c>
      <c r="N8854" s="0" t="s">
        <v>1653</v>
      </c>
      <c r="O8854" s="0" t="s">
        <v>1917</v>
      </c>
    </row>
    <row r="8855" customFormat="false" ht="25.5" hidden="false" customHeight="false" outlineLevel="0" collapsed="false">
      <c r="A8855" s="122" t="s">
        <v>1578</v>
      </c>
      <c r="B8855" s="123" t="s">
        <v>1744</v>
      </c>
      <c r="C8855" s="122" t="s">
        <v>50</v>
      </c>
      <c r="D8855" s="122" t="s">
        <v>1745</v>
      </c>
      <c r="E8855" s="124" t="s">
        <v>1609</v>
      </c>
      <c r="F8855" s="124"/>
      <c r="G8855" s="125" t="s">
        <v>1610</v>
      </c>
      <c r="H8855" s="126" t="n">
        <v>0.2</v>
      </c>
      <c r="I8855" s="127" t="n">
        <f aca="false">L8855</f>
        <v>14.93</v>
      </c>
      <c r="J8855" s="127" t="n">
        <f aca="false">M8855</f>
        <v>2.98</v>
      </c>
      <c r="L8855" s="108" t="n">
        <f aca="false">TRUNC(N8855-N8855*$O$2,2)</f>
        <v>14.93</v>
      </c>
      <c r="M8855" s="108" t="n">
        <f aca="false">TRUNC(O8855-O8855*$O$2,2)</f>
        <v>2.98</v>
      </c>
      <c r="N8855" s="0" t="s">
        <v>1746</v>
      </c>
      <c r="O8855" s="0" t="s">
        <v>3104</v>
      </c>
    </row>
    <row r="8856" customFormat="false" ht="12.75" hidden="false" customHeight="false" outlineLevel="0" collapsed="false">
      <c r="A8856" s="122" t="s">
        <v>1578</v>
      </c>
      <c r="B8856" s="123" t="n">
        <v>10788</v>
      </c>
      <c r="C8856" s="122" t="s">
        <v>50</v>
      </c>
      <c r="D8856" s="122" t="s">
        <v>1650</v>
      </c>
      <c r="E8856" s="124" t="s">
        <v>1581</v>
      </c>
      <c r="F8856" s="124"/>
      <c r="G8856" s="125" t="s">
        <v>24</v>
      </c>
      <c r="H8856" s="126" t="n">
        <v>4E-005</v>
      </c>
      <c r="I8856" s="127" t="n">
        <f aca="false">L8856</f>
        <v>28.8</v>
      </c>
      <c r="J8856" s="127" t="n">
        <f aca="false">M8856</f>
        <v>0</v>
      </c>
      <c r="L8856" s="108" t="n">
        <f aca="false">TRUNC(N8856-N8856*$O$2,2)</f>
        <v>28.8</v>
      </c>
      <c r="M8856" s="108" t="n">
        <f aca="false">TRUNC(O8856-O8856*$O$2,2)</f>
        <v>0</v>
      </c>
      <c r="N8856" s="0" t="s">
        <v>1651</v>
      </c>
      <c r="O8856" s="0" t="s">
        <v>1635</v>
      </c>
    </row>
    <row r="8857" customFormat="false" ht="12.75" hidden="false" customHeight="false" outlineLevel="0" collapsed="false">
      <c r="A8857" s="122" t="s">
        <v>1578</v>
      </c>
      <c r="B8857" s="123" t="n">
        <v>158</v>
      </c>
      <c r="C8857" s="122" t="s">
        <v>50</v>
      </c>
      <c r="D8857" s="122" t="s">
        <v>1676</v>
      </c>
      <c r="E8857" s="124" t="s">
        <v>1581</v>
      </c>
      <c r="F8857" s="124"/>
      <c r="G8857" s="125" t="s">
        <v>24</v>
      </c>
      <c r="H8857" s="126" t="n">
        <v>0.04072</v>
      </c>
      <c r="I8857" s="127" t="n">
        <f aca="false">L8857</f>
        <v>10.92</v>
      </c>
      <c r="J8857" s="127" t="n">
        <f aca="false">M8857</f>
        <v>0.44</v>
      </c>
      <c r="L8857" s="108" t="n">
        <f aca="false">TRUNC(N8857-N8857*$O$2,2)</f>
        <v>10.92</v>
      </c>
      <c r="M8857" s="108" t="n">
        <f aca="false">TRUNC(O8857-O8857*$O$2,2)</f>
        <v>0.44</v>
      </c>
      <c r="N8857" s="0" t="s">
        <v>1677</v>
      </c>
      <c r="O8857" s="0" t="s">
        <v>1933</v>
      </c>
    </row>
    <row r="8858" customFormat="false" ht="25.5" hidden="false" customHeight="false" outlineLevel="0" collapsed="false">
      <c r="A8858" s="122" t="s">
        <v>1578</v>
      </c>
      <c r="B8858" s="123" t="s">
        <v>1616</v>
      </c>
      <c r="C8858" s="122" t="s">
        <v>50</v>
      </c>
      <c r="D8858" s="122" t="s">
        <v>1617</v>
      </c>
      <c r="E8858" s="124" t="s">
        <v>1609</v>
      </c>
      <c r="F8858" s="124"/>
      <c r="G8858" s="125" t="s">
        <v>1610</v>
      </c>
      <c r="H8858" s="126" t="n">
        <v>0.2</v>
      </c>
      <c r="I8858" s="127" t="n">
        <f aca="false">L8858</f>
        <v>10.65</v>
      </c>
      <c r="J8858" s="127" t="n">
        <f aca="false">M8858</f>
        <v>2.13</v>
      </c>
      <c r="L8858" s="108" t="n">
        <f aca="false">TRUNC(N8858-N8858*$O$2,2)</f>
        <v>10.65</v>
      </c>
      <c r="M8858" s="108" t="n">
        <f aca="false">TRUNC(O8858-O8858*$O$2,2)</f>
        <v>2.13</v>
      </c>
      <c r="N8858" s="0" t="s">
        <v>1618</v>
      </c>
      <c r="O8858" s="0" t="s">
        <v>3105</v>
      </c>
    </row>
    <row r="8859" customFormat="false" ht="12.75" hidden="false" customHeight="false" outlineLevel="0" collapsed="false">
      <c r="A8859" s="122" t="s">
        <v>1578</v>
      </c>
      <c r="B8859" s="123" t="n">
        <v>4729</v>
      </c>
      <c r="C8859" s="122" t="s">
        <v>50</v>
      </c>
      <c r="D8859" s="122" t="s">
        <v>1636</v>
      </c>
      <c r="E8859" s="124" t="s">
        <v>1581</v>
      </c>
      <c r="F8859" s="124"/>
      <c r="G8859" s="125" t="s">
        <v>24</v>
      </c>
      <c r="H8859" s="126" t="n">
        <v>2E-005</v>
      </c>
      <c r="I8859" s="127" t="n">
        <f aca="false">L8859</f>
        <v>24.58</v>
      </c>
      <c r="J8859" s="127" t="n">
        <f aca="false">M8859</f>
        <v>0</v>
      </c>
      <c r="L8859" s="108" t="n">
        <f aca="false">TRUNC(N8859-N8859*$O$2,2)</f>
        <v>24.58</v>
      </c>
      <c r="M8859" s="108" t="n">
        <f aca="false">TRUNC(O8859-O8859*$O$2,2)</f>
        <v>0</v>
      </c>
      <c r="N8859" s="0" t="s">
        <v>1637</v>
      </c>
      <c r="O8859" s="0" t="s">
        <v>1635</v>
      </c>
    </row>
    <row r="8860" customFormat="false" ht="25.5" hidden="false" customHeight="false" outlineLevel="0" collapsed="false">
      <c r="A8860" s="122" t="s">
        <v>1578</v>
      </c>
      <c r="B8860" s="123" t="s">
        <v>1654</v>
      </c>
      <c r="C8860" s="122" t="s">
        <v>50</v>
      </c>
      <c r="D8860" s="122" t="s">
        <v>1655</v>
      </c>
      <c r="E8860" s="124" t="s">
        <v>1581</v>
      </c>
      <c r="F8860" s="124"/>
      <c r="G8860" s="125" t="s">
        <v>24</v>
      </c>
      <c r="H8860" s="126" t="n">
        <v>0.00024</v>
      </c>
      <c r="I8860" s="127" t="n">
        <f aca="false">L8860</f>
        <v>10.53</v>
      </c>
      <c r="J8860" s="127" t="n">
        <f aca="false">M8860</f>
        <v>0</v>
      </c>
      <c r="L8860" s="108" t="n">
        <f aca="false">TRUNC(N8860-N8860*$O$2,2)</f>
        <v>10.53</v>
      </c>
      <c r="M8860" s="108" t="n">
        <f aca="false">TRUNC(O8860-O8860*$O$2,2)</f>
        <v>0</v>
      </c>
      <c r="N8860" s="0" t="s">
        <v>1656</v>
      </c>
      <c r="O8860" s="0" t="s">
        <v>1635</v>
      </c>
    </row>
    <row r="8861" customFormat="false" ht="25.5" hidden="false" customHeight="false" outlineLevel="0" collapsed="false">
      <c r="A8861" s="122" t="s">
        <v>1578</v>
      </c>
      <c r="B8861" s="123" t="n">
        <v>3637</v>
      </c>
      <c r="C8861" s="122" t="s">
        <v>50</v>
      </c>
      <c r="D8861" s="122" t="s">
        <v>1031</v>
      </c>
      <c r="E8861" s="124" t="s">
        <v>1581</v>
      </c>
      <c r="F8861" s="124"/>
      <c r="G8861" s="125" t="s">
        <v>24</v>
      </c>
      <c r="H8861" s="126" t="n">
        <v>1</v>
      </c>
      <c r="I8861" s="127" t="n">
        <f aca="false">L8861</f>
        <v>3</v>
      </c>
      <c r="J8861" s="127" t="n">
        <f aca="false">M8861</f>
        <v>3</v>
      </c>
      <c r="L8861" s="108" t="n">
        <f aca="false">TRUNC(N8861-N8861*$O$2,2)</f>
        <v>3</v>
      </c>
      <c r="M8861" s="108" t="n">
        <f aca="false">TRUNC(O8861-O8861*$O$2,2)</f>
        <v>3</v>
      </c>
      <c r="N8861" s="0" t="s">
        <v>2585</v>
      </c>
      <c r="O8861" s="0" t="s">
        <v>2585</v>
      </c>
    </row>
    <row r="8862" customFormat="false" ht="12.75" hidden="false" customHeight="false" outlineLevel="0" collapsed="false">
      <c r="A8862" s="122" t="s">
        <v>1578</v>
      </c>
      <c r="B8862" s="123" t="n">
        <v>10492</v>
      </c>
      <c r="C8862" s="122" t="s">
        <v>50</v>
      </c>
      <c r="D8862" s="122" t="s">
        <v>1662</v>
      </c>
      <c r="E8862" s="124" t="s">
        <v>1581</v>
      </c>
      <c r="F8862" s="124"/>
      <c r="G8862" s="125" t="s">
        <v>24</v>
      </c>
      <c r="H8862" s="126" t="n">
        <v>0.0018</v>
      </c>
      <c r="I8862" s="127" t="n">
        <f aca="false">L8862</f>
        <v>148.29</v>
      </c>
      <c r="J8862" s="127" t="n">
        <f aca="false">M8862</f>
        <v>0.26</v>
      </c>
      <c r="L8862" s="108" t="n">
        <f aca="false">TRUNC(N8862-N8862*$O$2,2)</f>
        <v>148.29</v>
      </c>
      <c r="M8862" s="108" t="n">
        <f aca="false">TRUNC(O8862-O8862*$O$2,2)</f>
        <v>0.26</v>
      </c>
      <c r="N8862" s="0" t="s">
        <v>1663</v>
      </c>
      <c r="O8862" s="0" t="s">
        <v>2385</v>
      </c>
    </row>
    <row r="8863" customFormat="false" ht="12.75" hidden="false" customHeight="false" outlineLevel="0" collapsed="false">
      <c r="A8863" s="122" t="s">
        <v>1578</v>
      </c>
      <c r="B8863" s="123" t="n">
        <v>10599</v>
      </c>
      <c r="C8863" s="122" t="s">
        <v>50</v>
      </c>
      <c r="D8863" s="122" t="s">
        <v>1648</v>
      </c>
      <c r="E8863" s="124" t="s">
        <v>1581</v>
      </c>
      <c r="F8863" s="124"/>
      <c r="G8863" s="125" t="s">
        <v>24</v>
      </c>
      <c r="H8863" s="126" t="n">
        <v>0.00072</v>
      </c>
      <c r="I8863" s="127" t="n">
        <f aca="false">L8863</f>
        <v>14.04</v>
      </c>
      <c r="J8863" s="127" t="n">
        <f aca="false">M8863</f>
        <v>0</v>
      </c>
      <c r="L8863" s="108" t="n">
        <f aca="false">TRUNC(N8863-N8863*$O$2,2)</f>
        <v>14.04</v>
      </c>
      <c r="M8863" s="108" t="n">
        <f aca="false">TRUNC(O8863-O8863*$O$2,2)</f>
        <v>0</v>
      </c>
      <c r="N8863" s="0" t="s">
        <v>1649</v>
      </c>
      <c r="O8863" s="0" t="s">
        <v>1644</v>
      </c>
    </row>
    <row r="8864" customFormat="false" ht="12.75" hidden="false" customHeight="false" outlineLevel="0" collapsed="false">
      <c r="A8864" s="122" t="s">
        <v>1578</v>
      </c>
      <c r="B8864" s="123" t="n">
        <v>11241</v>
      </c>
      <c r="C8864" s="122" t="s">
        <v>50</v>
      </c>
      <c r="D8864" s="122" t="s">
        <v>1836</v>
      </c>
      <c r="E8864" s="124" t="s">
        <v>1581</v>
      </c>
      <c r="F8864" s="124"/>
      <c r="G8864" s="125" t="s">
        <v>24</v>
      </c>
      <c r="H8864" s="126" t="n">
        <v>4E-005</v>
      </c>
      <c r="I8864" s="127" t="n">
        <f aca="false">L8864</f>
        <v>127.22</v>
      </c>
      <c r="J8864" s="127" t="n">
        <f aca="false">M8864</f>
        <v>0</v>
      </c>
      <c r="L8864" s="108" t="n">
        <f aca="false">TRUNC(N8864-N8864*$O$2,2)</f>
        <v>127.22</v>
      </c>
      <c r="M8864" s="108" t="n">
        <f aca="false">TRUNC(O8864-O8864*$O$2,2)</f>
        <v>0</v>
      </c>
      <c r="N8864" s="0" t="s">
        <v>1837</v>
      </c>
      <c r="O8864" s="0" t="s">
        <v>1635</v>
      </c>
    </row>
    <row r="8865" customFormat="false" ht="25.5" hidden="false" customHeight="false" outlineLevel="0" collapsed="false">
      <c r="A8865" s="122" t="s">
        <v>1578</v>
      </c>
      <c r="B8865" s="123" t="s">
        <v>1664</v>
      </c>
      <c r="C8865" s="122" t="s">
        <v>50</v>
      </c>
      <c r="D8865" s="122" t="s">
        <v>1665</v>
      </c>
      <c r="E8865" s="124" t="s">
        <v>1581</v>
      </c>
      <c r="F8865" s="124"/>
      <c r="G8865" s="125" t="s">
        <v>24</v>
      </c>
      <c r="H8865" s="126" t="n">
        <v>8E-005</v>
      </c>
      <c r="I8865" s="127" t="n">
        <f aca="false">L8865</f>
        <v>13.69</v>
      </c>
      <c r="J8865" s="127" t="n">
        <f aca="false">M8865</f>
        <v>0</v>
      </c>
      <c r="L8865" s="108" t="n">
        <f aca="false">TRUNC(N8865-N8865*$O$2,2)</f>
        <v>13.69</v>
      </c>
      <c r="M8865" s="108" t="n">
        <f aca="false">TRUNC(O8865-O8865*$O$2,2)</f>
        <v>0</v>
      </c>
      <c r="N8865" s="0" t="s">
        <v>1666</v>
      </c>
      <c r="O8865" s="0" t="s">
        <v>1635</v>
      </c>
    </row>
    <row r="8866" customFormat="false" ht="12.75" hidden="false" customHeight="false" outlineLevel="0" collapsed="false">
      <c r="A8866" s="115"/>
      <c r="B8866" s="115"/>
      <c r="C8866" s="115"/>
      <c r="D8866" s="115"/>
      <c r="E8866" s="115"/>
      <c r="F8866" s="116"/>
      <c r="G8866" s="115"/>
      <c r="H8866" s="116"/>
      <c r="I8866" s="115"/>
      <c r="J8866" s="116"/>
      <c r="L8866" s="108"/>
      <c r="M8866" s="108" t="n">
        <f aca="false">TRUNC(O8866-O8866*$O$2,2)</f>
        <v>5.11</v>
      </c>
      <c r="N8866" s="0" t="s">
        <v>1574</v>
      </c>
      <c r="O8866" s="0" t="n">
        <v>6.55</v>
      </c>
    </row>
    <row r="8867" customFormat="false" ht="12.75" hidden="false" customHeight="false" outlineLevel="0" collapsed="false">
      <c r="A8867" s="115"/>
      <c r="B8867" s="115"/>
      <c r="C8867" s="115"/>
      <c r="D8867" s="115"/>
      <c r="E8867" s="115"/>
      <c r="F8867" s="116"/>
      <c r="G8867" s="115"/>
      <c r="H8867" s="117" t="s">
        <v>1575</v>
      </c>
      <c r="I8867" s="117"/>
      <c r="J8867" s="118" t="n">
        <f aca="false">M8867</f>
        <v>11.32</v>
      </c>
      <c r="L8867" s="108" t="n">
        <f aca="false">TRUNC(N8867-N8867*$O$2,2)</f>
        <v>0</v>
      </c>
      <c r="M8867" s="108" t="n">
        <f aca="false">TRUNC(O8867-O8867*$O$2,2)</f>
        <v>11.32</v>
      </c>
      <c r="N8867" s="0" t="n">
        <v>0</v>
      </c>
      <c r="O8867" s="0" t="n">
        <v>14.51</v>
      </c>
    </row>
    <row r="8868" customFormat="false" ht="13.5" hidden="false" customHeight="false" outlineLevel="0" collapsed="false">
      <c r="A8868" s="30"/>
      <c r="B8868" s="30"/>
      <c r="C8868" s="30"/>
      <c r="D8868" s="30"/>
      <c r="E8868" s="30"/>
      <c r="F8868" s="30"/>
      <c r="G8868" s="30"/>
      <c r="H8868" s="119"/>
      <c r="I8868" s="30"/>
      <c r="J8868" s="120"/>
      <c r="L8868" s="108"/>
      <c r="M8868" s="108" t="n">
        <f aca="false">TRUNC(O8868-O8868*$O$2,2)</f>
        <v>271.8</v>
      </c>
      <c r="N8868" s="0" t="s">
        <v>1576</v>
      </c>
      <c r="O8868" s="0" t="n">
        <v>348.24</v>
      </c>
    </row>
    <row r="8869" customFormat="false" ht="13.5" hidden="false" customHeight="false" outlineLevel="0" collapsed="false">
      <c r="A8869" s="121"/>
      <c r="B8869" s="121"/>
      <c r="C8869" s="121"/>
      <c r="D8869" s="121"/>
      <c r="E8869" s="121"/>
      <c r="F8869" s="121"/>
      <c r="G8869" s="121"/>
      <c r="H8869" s="121"/>
      <c r="I8869" s="121"/>
      <c r="J8869" s="121"/>
      <c r="L8869" s="108" t="n">
        <f aca="false">TRUNC(N8869-N8869*$O$2,2)</f>
        <v>0</v>
      </c>
      <c r="M8869" s="108" t="n">
        <f aca="false">TRUNC(O8869-O8869*$O$2,2)</f>
        <v>0</v>
      </c>
      <c r="N8869" s="0" t="n">
        <v>0</v>
      </c>
      <c r="O8869" s="0" t="n">
        <v>0</v>
      </c>
    </row>
    <row r="8870" customFormat="false" ht="15" hidden="false" customHeight="false" outlineLevel="0" collapsed="false">
      <c r="A8870" s="98" t="s">
        <v>1303</v>
      </c>
      <c r="B8870" s="99" t="s">
        <v>8</v>
      </c>
      <c r="C8870" s="98" t="s">
        <v>9</v>
      </c>
      <c r="D8870" s="98" t="s">
        <v>10</v>
      </c>
      <c r="E8870" s="100" t="s">
        <v>1565</v>
      </c>
      <c r="F8870" s="100"/>
      <c r="G8870" s="101" t="s">
        <v>11</v>
      </c>
      <c r="H8870" s="99" t="s">
        <v>12</v>
      </c>
      <c r="I8870" s="99" t="s">
        <v>13</v>
      </c>
      <c r="J8870" s="99" t="s">
        <v>15</v>
      </c>
      <c r="L8870" s="108"/>
      <c r="M8870" s="108"/>
    </row>
    <row r="8871" customFormat="false" ht="39.6" hidden="false" customHeight="true" outlineLevel="0" collapsed="false">
      <c r="A8871" s="102" t="s">
        <v>1566</v>
      </c>
      <c r="B8871" s="103" t="s">
        <v>1033</v>
      </c>
      <c r="C8871" s="102" t="s">
        <v>50</v>
      </c>
      <c r="D8871" s="102" t="s">
        <v>1034</v>
      </c>
      <c r="E8871" s="104" t="s">
        <v>3774</v>
      </c>
      <c r="F8871" s="104"/>
      <c r="G8871" s="105" t="s">
        <v>366</v>
      </c>
      <c r="H8871" s="106" t="n">
        <v>1</v>
      </c>
      <c r="I8871" s="107" t="n">
        <f aca="false">L8871</f>
        <v>18.04</v>
      </c>
      <c r="J8871" s="107" t="n">
        <f aca="false">M8871</f>
        <v>18.04</v>
      </c>
      <c r="L8871" s="108" t="n">
        <f aca="false">TRUNC(N8871-N8871*$O$2,2)</f>
        <v>18.04</v>
      </c>
      <c r="M8871" s="108" t="n">
        <f aca="false">TRUNC(O8871-O8871*$O$2,2)</f>
        <v>18.04</v>
      </c>
      <c r="N8871" s="0" t="n">
        <v>23.12</v>
      </c>
      <c r="O8871" s="0" t="n">
        <v>23.12</v>
      </c>
    </row>
    <row r="8872" customFormat="false" ht="15" hidden="false" customHeight="false" outlineLevel="0" collapsed="false">
      <c r="A8872" s="98"/>
      <c r="B8872" s="99" t="s">
        <v>8</v>
      </c>
      <c r="C8872" s="98" t="s">
        <v>9</v>
      </c>
      <c r="D8872" s="98" t="s">
        <v>10</v>
      </c>
      <c r="E8872" s="100" t="s">
        <v>1565</v>
      </c>
      <c r="F8872" s="100"/>
      <c r="G8872" s="101" t="s">
        <v>11</v>
      </c>
      <c r="H8872" s="99" t="s">
        <v>12</v>
      </c>
      <c r="I8872" s="99" t="s">
        <v>13</v>
      </c>
      <c r="J8872" s="99" t="s">
        <v>15</v>
      </c>
      <c r="L8872" s="108"/>
      <c r="M8872" s="108"/>
    </row>
    <row r="8873" customFormat="false" ht="25.5" hidden="false" customHeight="false" outlineLevel="0" collapsed="false">
      <c r="A8873" s="122" t="s">
        <v>1578</v>
      </c>
      <c r="B8873" s="123" t="s">
        <v>1744</v>
      </c>
      <c r="C8873" s="122" t="s">
        <v>50</v>
      </c>
      <c r="D8873" s="122" t="s">
        <v>1745</v>
      </c>
      <c r="E8873" s="124" t="s">
        <v>1609</v>
      </c>
      <c r="F8873" s="124"/>
      <c r="G8873" s="125" t="s">
        <v>1610</v>
      </c>
      <c r="H8873" s="126" t="n">
        <v>0.3</v>
      </c>
      <c r="I8873" s="127" t="n">
        <f aca="false">L8873</f>
        <v>14.93</v>
      </c>
      <c r="J8873" s="127" t="n">
        <f aca="false">M8873</f>
        <v>4.47</v>
      </c>
      <c r="L8873" s="108" t="n">
        <f aca="false">TRUNC(N8873-N8873*$O$2,2)</f>
        <v>14.93</v>
      </c>
      <c r="M8873" s="108" t="n">
        <f aca="false">TRUNC(O8873-O8873*$O$2,2)</f>
        <v>4.47</v>
      </c>
      <c r="N8873" s="0" t="s">
        <v>1746</v>
      </c>
      <c r="O8873" s="0" t="s">
        <v>3751</v>
      </c>
    </row>
    <row r="8874" customFormat="false" ht="25.5" hidden="false" customHeight="false" outlineLevel="0" collapsed="false">
      <c r="A8874" s="109" t="s">
        <v>1566</v>
      </c>
      <c r="B8874" s="110" t="n">
        <v>10552</v>
      </c>
      <c r="C8874" s="109" t="s">
        <v>50</v>
      </c>
      <c r="D8874" s="109" t="s">
        <v>1734</v>
      </c>
      <c r="E8874" s="111" t="s">
        <v>1621</v>
      </c>
      <c r="F8874" s="111"/>
      <c r="G8874" s="112" t="s">
        <v>1610</v>
      </c>
      <c r="H8874" s="113" t="n">
        <v>0.3</v>
      </c>
      <c r="I8874" s="114" t="n">
        <f aca="false">L8874</f>
        <v>2.84</v>
      </c>
      <c r="J8874" s="114" t="n">
        <f aca="false">M8874</f>
        <v>0.85</v>
      </c>
      <c r="L8874" s="108" t="n">
        <f aca="false">TRUNC(N8874-N8874*$O$2,2)</f>
        <v>2.84</v>
      </c>
      <c r="M8874" s="108" t="n">
        <f aca="false">TRUNC(O8874-O8874*$O$2,2)</f>
        <v>0.85</v>
      </c>
      <c r="N8874" s="0" t="s">
        <v>1735</v>
      </c>
      <c r="O8874" s="0" t="s">
        <v>3185</v>
      </c>
    </row>
    <row r="8875" customFormat="false" ht="25.5" hidden="false" customHeight="false" outlineLevel="0" collapsed="false">
      <c r="A8875" s="109" t="s">
        <v>1566</v>
      </c>
      <c r="B8875" s="110" t="n">
        <v>10549</v>
      </c>
      <c r="C8875" s="109" t="s">
        <v>50</v>
      </c>
      <c r="D8875" s="109" t="s">
        <v>1620</v>
      </c>
      <c r="E8875" s="111" t="s">
        <v>1621</v>
      </c>
      <c r="F8875" s="111"/>
      <c r="G8875" s="112" t="s">
        <v>1610</v>
      </c>
      <c r="H8875" s="113" t="n">
        <v>0.3</v>
      </c>
      <c r="I8875" s="114" t="n">
        <f aca="false">L8875</f>
        <v>2.95</v>
      </c>
      <c r="J8875" s="114" t="n">
        <f aca="false">M8875</f>
        <v>0.88</v>
      </c>
      <c r="L8875" s="108" t="n">
        <f aca="false">TRUNC(N8875-N8875*$O$2,2)</f>
        <v>2.95</v>
      </c>
      <c r="M8875" s="108" t="n">
        <f aca="false">TRUNC(O8875-O8875*$O$2,2)</f>
        <v>0.88</v>
      </c>
      <c r="N8875" s="0" t="s">
        <v>1622</v>
      </c>
      <c r="O8875" s="0" t="s">
        <v>2804</v>
      </c>
    </row>
    <row r="8876" customFormat="false" ht="25.5" hidden="false" customHeight="false" outlineLevel="0" collapsed="false">
      <c r="A8876" s="122" t="s">
        <v>1578</v>
      </c>
      <c r="B8876" s="123" t="s">
        <v>1616</v>
      </c>
      <c r="C8876" s="122" t="s">
        <v>50</v>
      </c>
      <c r="D8876" s="122" t="s">
        <v>1617</v>
      </c>
      <c r="E8876" s="124" t="s">
        <v>1609</v>
      </c>
      <c r="F8876" s="124"/>
      <c r="G8876" s="125" t="s">
        <v>1610</v>
      </c>
      <c r="H8876" s="126" t="n">
        <v>0.3</v>
      </c>
      <c r="I8876" s="127" t="n">
        <f aca="false">L8876</f>
        <v>10.65</v>
      </c>
      <c r="J8876" s="127" t="n">
        <f aca="false">M8876</f>
        <v>3.19</v>
      </c>
      <c r="L8876" s="108" t="n">
        <f aca="false">TRUNC(N8876-N8876*$O$2,2)</f>
        <v>10.65</v>
      </c>
      <c r="M8876" s="108" t="n">
        <f aca="false">TRUNC(O8876-O8876*$O$2,2)</f>
        <v>3.19</v>
      </c>
      <c r="N8876" s="0" t="s">
        <v>1618</v>
      </c>
      <c r="O8876" s="0" t="s">
        <v>2809</v>
      </c>
    </row>
    <row r="8877" customFormat="false" ht="25.5" hidden="false" customHeight="false" outlineLevel="0" collapsed="false">
      <c r="A8877" s="122" t="s">
        <v>1578</v>
      </c>
      <c r="B8877" s="123" t="n">
        <v>2234</v>
      </c>
      <c r="C8877" s="122" t="s">
        <v>50</v>
      </c>
      <c r="D8877" s="122" t="s">
        <v>3775</v>
      </c>
      <c r="E8877" s="124" t="s">
        <v>1581</v>
      </c>
      <c r="F8877" s="124"/>
      <c r="G8877" s="125" t="s">
        <v>24</v>
      </c>
      <c r="H8877" s="126" t="n">
        <v>1</v>
      </c>
      <c r="I8877" s="127" t="n">
        <f aca="false">L8877</f>
        <v>8.66</v>
      </c>
      <c r="J8877" s="127" t="n">
        <f aca="false">M8877</f>
        <v>8.66</v>
      </c>
      <c r="L8877" s="108" t="n">
        <f aca="false">TRUNC(N8877-N8877*$O$2,2)</f>
        <v>8.66</v>
      </c>
      <c r="M8877" s="108" t="n">
        <f aca="false">TRUNC(O8877-O8877*$O$2,2)</f>
        <v>8.66</v>
      </c>
      <c r="N8877" s="0" t="s">
        <v>3776</v>
      </c>
      <c r="O8877" s="0" t="s">
        <v>3776</v>
      </c>
    </row>
    <row r="8878" customFormat="false" ht="13.9" hidden="false" customHeight="true" outlineLevel="0" collapsed="false">
      <c r="A8878" s="134" t="s">
        <v>1630</v>
      </c>
      <c r="B8878" s="134"/>
      <c r="C8878" s="134"/>
      <c r="D8878" s="134"/>
      <c r="E8878" s="134"/>
      <c r="F8878" s="134"/>
      <c r="G8878" s="134"/>
      <c r="H8878" s="134"/>
      <c r="I8878" s="134"/>
      <c r="J8878" s="134"/>
      <c r="L8878" s="108" t="n">
        <f aca="false">TRUNC(N8878-N8878*$O$2,2)</f>
        <v>0</v>
      </c>
      <c r="M8878" s="108" t="n">
        <f aca="false">TRUNC(O8878-O8878*$O$2,2)</f>
        <v>0</v>
      </c>
      <c r="N8878" s="0" t="n">
        <v>0</v>
      </c>
      <c r="O8878" s="0" t="n">
        <v>0</v>
      </c>
    </row>
    <row r="8879" customFormat="false" ht="15" hidden="false" customHeight="false" outlineLevel="0" collapsed="false">
      <c r="A8879" s="98"/>
      <c r="B8879" s="99" t="s">
        <v>8</v>
      </c>
      <c r="C8879" s="98" t="s">
        <v>9</v>
      </c>
      <c r="D8879" s="98" t="s">
        <v>10</v>
      </c>
      <c r="E8879" s="100" t="s">
        <v>1565</v>
      </c>
      <c r="F8879" s="100"/>
      <c r="G8879" s="101" t="s">
        <v>11</v>
      </c>
      <c r="H8879" s="99" t="s">
        <v>12</v>
      </c>
      <c r="I8879" s="99" t="s">
        <v>13</v>
      </c>
      <c r="J8879" s="99" t="s">
        <v>15</v>
      </c>
      <c r="L8879" s="108"/>
      <c r="M8879" s="108"/>
    </row>
    <row r="8880" customFormat="false" ht="12.75" hidden="false" customHeight="false" outlineLevel="0" collapsed="false">
      <c r="A8880" s="122" t="s">
        <v>1578</v>
      </c>
      <c r="B8880" s="123" t="n">
        <v>11240</v>
      </c>
      <c r="C8880" s="122" t="s">
        <v>50</v>
      </c>
      <c r="D8880" s="122" t="s">
        <v>1782</v>
      </c>
      <c r="E8880" s="124" t="s">
        <v>1581</v>
      </c>
      <c r="F8880" s="124"/>
      <c r="G8880" s="125" t="s">
        <v>24</v>
      </c>
      <c r="H8880" s="126" t="n">
        <v>6E-005</v>
      </c>
      <c r="I8880" s="127" t="n">
        <f aca="false">L8880</f>
        <v>37.22</v>
      </c>
      <c r="J8880" s="127" t="n">
        <f aca="false">M8880</f>
        <v>0</v>
      </c>
      <c r="L8880" s="108" t="n">
        <f aca="false">TRUNC(N8880-N8880*$O$2,2)</f>
        <v>37.22</v>
      </c>
      <c r="M8880" s="108" t="n">
        <f aca="false">TRUNC(O8880-O8880*$O$2,2)</f>
        <v>0</v>
      </c>
      <c r="N8880" s="0" t="s">
        <v>1783</v>
      </c>
      <c r="O8880" s="0" t="s">
        <v>1635</v>
      </c>
    </row>
    <row r="8881" customFormat="false" ht="12.75" hidden="false" customHeight="false" outlineLevel="0" collapsed="false">
      <c r="A8881" s="122" t="s">
        <v>1578</v>
      </c>
      <c r="B8881" s="123" t="n">
        <v>4729</v>
      </c>
      <c r="C8881" s="122" t="s">
        <v>50</v>
      </c>
      <c r="D8881" s="122" t="s">
        <v>1636</v>
      </c>
      <c r="E8881" s="124" t="s">
        <v>1581</v>
      </c>
      <c r="F8881" s="124"/>
      <c r="G8881" s="125" t="s">
        <v>24</v>
      </c>
      <c r="H8881" s="126" t="n">
        <v>3E-005</v>
      </c>
      <c r="I8881" s="127" t="n">
        <f aca="false">L8881</f>
        <v>24.58</v>
      </c>
      <c r="J8881" s="127" t="n">
        <f aca="false">M8881</f>
        <v>0</v>
      </c>
      <c r="L8881" s="108" t="n">
        <f aca="false">TRUNC(N8881-N8881*$O$2,2)</f>
        <v>24.58</v>
      </c>
      <c r="M8881" s="108" t="n">
        <f aca="false">TRUNC(O8881-O8881*$O$2,2)</f>
        <v>0</v>
      </c>
      <c r="N8881" s="0" t="s">
        <v>1637</v>
      </c>
      <c r="O8881" s="0" t="s">
        <v>1635</v>
      </c>
    </row>
    <row r="8882" customFormat="false" ht="12.75" hidden="false" customHeight="false" outlineLevel="0" collapsed="false">
      <c r="A8882" s="122" t="s">
        <v>1578</v>
      </c>
      <c r="B8882" s="123" t="n">
        <v>4728</v>
      </c>
      <c r="C8882" s="122" t="s">
        <v>50</v>
      </c>
      <c r="D8882" s="122" t="s">
        <v>1667</v>
      </c>
      <c r="E8882" s="124" t="s">
        <v>1581</v>
      </c>
      <c r="F8882" s="124"/>
      <c r="G8882" s="125" t="s">
        <v>24</v>
      </c>
      <c r="H8882" s="126" t="n">
        <v>9E-005</v>
      </c>
      <c r="I8882" s="127" t="n">
        <f aca="false">L8882</f>
        <v>14.5</v>
      </c>
      <c r="J8882" s="127" t="n">
        <f aca="false">M8882</f>
        <v>0</v>
      </c>
      <c r="L8882" s="108" t="n">
        <f aca="false">TRUNC(N8882-N8882*$O$2,2)</f>
        <v>14.5</v>
      </c>
      <c r="M8882" s="108" t="n">
        <f aca="false">TRUNC(O8882-O8882*$O$2,2)</f>
        <v>0</v>
      </c>
      <c r="N8882" s="0" t="s">
        <v>1668</v>
      </c>
      <c r="O8882" s="0" t="s">
        <v>1635</v>
      </c>
    </row>
    <row r="8883" customFormat="false" ht="12.75" hidden="false" customHeight="false" outlineLevel="0" collapsed="false">
      <c r="A8883" s="122" t="s">
        <v>1578</v>
      </c>
      <c r="B8883" s="123" t="n">
        <v>1651</v>
      </c>
      <c r="C8883" s="122" t="s">
        <v>50</v>
      </c>
      <c r="D8883" s="122" t="s">
        <v>1638</v>
      </c>
      <c r="E8883" s="124" t="s">
        <v>1581</v>
      </c>
      <c r="F8883" s="124"/>
      <c r="G8883" s="125" t="s">
        <v>1639</v>
      </c>
      <c r="H8883" s="126" t="n">
        <v>0.00048</v>
      </c>
      <c r="I8883" s="127" t="n">
        <f aca="false">L8883</f>
        <v>4.95</v>
      </c>
      <c r="J8883" s="127" t="n">
        <f aca="false">M8883</f>
        <v>0</v>
      </c>
      <c r="L8883" s="108" t="n">
        <f aca="false">TRUNC(N8883-N8883*$O$2,2)</f>
        <v>4.95</v>
      </c>
      <c r="M8883" s="108" t="n">
        <f aca="false">TRUNC(O8883-O8883*$O$2,2)</f>
        <v>0</v>
      </c>
      <c r="N8883" s="0" t="s">
        <v>1640</v>
      </c>
      <c r="O8883" s="0" t="s">
        <v>1635</v>
      </c>
    </row>
    <row r="8884" customFormat="false" ht="25.5" hidden="false" customHeight="false" outlineLevel="0" collapsed="false">
      <c r="A8884" s="122" t="s">
        <v>1578</v>
      </c>
      <c r="B8884" s="123" t="s">
        <v>1744</v>
      </c>
      <c r="C8884" s="122" t="s">
        <v>50</v>
      </c>
      <c r="D8884" s="122" t="s">
        <v>1745</v>
      </c>
      <c r="E8884" s="124" t="s">
        <v>1609</v>
      </c>
      <c r="F8884" s="124"/>
      <c r="G8884" s="125" t="s">
        <v>1610</v>
      </c>
      <c r="H8884" s="126" t="n">
        <v>0.3</v>
      </c>
      <c r="I8884" s="127" t="n">
        <f aca="false">L8884</f>
        <v>14.93</v>
      </c>
      <c r="J8884" s="127" t="n">
        <f aca="false">M8884</f>
        <v>4.47</v>
      </c>
      <c r="L8884" s="108" t="n">
        <f aca="false">TRUNC(N8884-N8884*$O$2,2)</f>
        <v>14.93</v>
      </c>
      <c r="M8884" s="108" t="n">
        <f aca="false">TRUNC(O8884-O8884*$O$2,2)</f>
        <v>4.47</v>
      </c>
      <c r="N8884" s="0" t="s">
        <v>1746</v>
      </c>
      <c r="O8884" s="0" t="s">
        <v>3751</v>
      </c>
    </row>
    <row r="8885" customFormat="false" ht="25.5" hidden="false" customHeight="false" outlineLevel="0" collapsed="false">
      <c r="A8885" s="122" t="s">
        <v>1578</v>
      </c>
      <c r="B8885" s="123" t="s">
        <v>1645</v>
      </c>
      <c r="C8885" s="122" t="s">
        <v>50</v>
      </c>
      <c r="D8885" s="122" t="s">
        <v>1646</v>
      </c>
      <c r="E8885" s="124" t="s">
        <v>1581</v>
      </c>
      <c r="F8885" s="124"/>
      <c r="G8885" s="125" t="s">
        <v>24</v>
      </c>
      <c r="H8885" s="126" t="n">
        <v>6E-005</v>
      </c>
      <c r="I8885" s="127" t="n">
        <f aca="false">L8885</f>
        <v>140.49</v>
      </c>
      <c r="J8885" s="127" t="n">
        <f aca="false">M8885</f>
        <v>0</v>
      </c>
      <c r="L8885" s="108" t="n">
        <f aca="false">TRUNC(N8885-N8885*$O$2,2)</f>
        <v>140.49</v>
      </c>
      <c r="M8885" s="108" t="n">
        <f aca="false">TRUNC(O8885-O8885*$O$2,2)</f>
        <v>0</v>
      </c>
      <c r="N8885" s="0" t="s">
        <v>1647</v>
      </c>
      <c r="O8885" s="0" t="s">
        <v>1644</v>
      </c>
    </row>
    <row r="8886" customFormat="false" ht="12.75" hidden="false" customHeight="false" outlineLevel="0" collapsed="false">
      <c r="A8886" s="122" t="s">
        <v>1578</v>
      </c>
      <c r="B8886" s="123" t="n">
        <v>11241</v>
      </c>
      <c r="C8886" s="122" t="s">
        <v>50</v>
      </c>
      <c r="D8886" s="122" t="s">
        <v>1836</v>
      </c>
      <c r="E8886" s="124" t="s">
        <v>1581</v>
      </c>
      <c r="F8886" s="124"/>
      <c r="G8886" s="125" t="s">
        <v>24</v>
      </c>
      <c r="H8886" s="126" t="n">
        <v>6E-005</v>
      </c>
      <c r="I8886" s="127" t="n">
        <f aca="false">L8886</f>
        <v>127.22</v>
      </c>
      <c r="J8886" s="127" t="n">
        <f aca="false">M8886</f>
        <v>0</v>
      </c>
      <c r="L8886" s="108" t="n">
        <f aca="false">TRUNC(N8886-N8886*$O$2,2)</f>
        <v>127.22</v>
      </c>
      <c r="M8886" s="108" t="n">
        <f aca="false">TRUNC(O8886-O8886*$O$2,2)</f>
        <v>0</v>
      </c>
      <c r="N8886" s="0" t="s">
        <v>1837</v>
      </c>
      <c r="O8886" s="0" t="s">
        <v>1635</v>
      </c>
    </row>
    <row r="8887" customFormat="false" ht="12.75" hidden="false" customHeight="false" outlineLevel="0" collapsed="false">
      <c r="A8887" s="122" t="s">
        <v>1578</v>
      </c>
      <c r="B8887" s="123" t="n">
        <v>941</v>
      </c>
      <c r="C8887" s="122" t="s">
        <v>50</v>
      </c>
      <c r="D8887" s="122" t="s">
        <v>1652</v>
      </c>
      <c r="E8887" s="124" t="s">
        <v>1581</v>
      </c>
      <c r="F8887" s="124"/>
      <c r="G8887" s="125" t="s">
        <v>24</v>
      </c>
      <c r="H8887" s="126" t="n">
        <v>0.0009</v>
      </c>
      <c r="I8887" s="127" t="n">
        <f aca="false">L8887</f>
        <v>148.56</v>
      </c>
      <c r="J8887" s="127" t="n">
        <f aca="false">M8887</f>
        <v>0.13</v>
      </c>
      <c r="L8887" s="108" t="n">
        <f aca="false">TRUNC(N8887-N8887*$O$2,2)</f>
        <v>148.56</v>
      </c>
      <c r="M8887" s="108" t="n">
        <f aca="false">TRUNC(O8887-O8887*$O$2,2)</f>
        <v>0.13</v>
      </c>
      <c r="N8887" s="0" t="s">
        <v>1653</v>
      </c>
      <c r="O8887" s="0" t="s">
        <v>2318</v>
      </c>
    </row>
    <row r="8888" customFormat="false" ht="12.75" hidden="false" customHeight="false" outlineLevel="0" collapsed="false">
      <c r="A8888" s="122" t="s">
        <v>1578</v>
      </c>
      <c r="B8888" s="123" t="n">
        <v>10579</v>
      </c>
      <c r="C8888" s="122" t="s">
        <v>50</v>
      </c>
      <c r="D8888" s="122" t="s">
        <v>1818</v>
      </c>
      <c r="E8888" s="124" t="s">
        <v>1581</v>
      </c>
      <c r="F8888" s="124"/>
      <c r="G8888" s="125" t="s">
        <v>24</v>
      </c>
      <c r="H8888" s="126" t="n">
        <v>6E-005</v>
      </c>
      <c r="I8888" s="127" t="n">
        <f aca="false">L8888</f>
        <v>20.98</v>
      </c>
      <c r="J8888" s="127" t="n">
        <f aca="false">M8888</f>
        <v>0</v>
      </c>
      <c r="L8888" s="108" t="n">
        <f aca="false">TRUNC(N8888-N8888*$O$2,2)</f>
        <v>20.98</v>
      </c>
      <c r="M8888" s="108" t="n">
        <f aca="false">TRUNC(O8888-O8888*$O$2,2)</f>
        <v>0</v>
      </c>
      <c r="N8888" s="0" t="s">
        <v>1819</v>
      </c>
      <c r="O8888" s="0" t="s">
        <v>1635</v>
      </c>
    </row>
    <row r="8889" customFormat="false" ht="12.75" hidden="false" customHeight="false" outlineLevel="0" collapsed="false">
      <c r="A8889" s="122" t="s">
        <v>1578</v>
      </c>
      <c r="B8889" s="123" t="n">
        <v>10517</v>
      </c>
      <c r="C8889" s="122" t="s">
        <v>50</v>
      </c>
      <c r="D8889" s="122" t="s">
        <v>1669</v>
      </c>
      <c r="E8889" s="124" t="s">
        <v>1642</v>
      </c>
      <c r="F8889" s="124"/>
      <c r="G8889" s="125" t="s">
        <v>1670</v>
      </c>
      <c r="H8889" s="126" t="n">
        <v>0.00024</v>
      </c>
      <c r="I8889" s="127" t="n">
        <f aca="false">L8889</f>
        <v>234.15</v>
      </c>
      <c r="J8889" s="127" t="n">
        <f aca="false">M8889</f>
        <v>0.05</v>
      </c>
      <c r="L8889" s="108" t="n">
        <f aca="false">TRUNC(N8889-N8889*$O$2,2)</f>
        <v>234.15</v>
      </c>
      <c r="M8889" s="108" t="n">
        <f aca="false">TRUNC(O8889-O8889*$O$2,2)</f>
        <v>0.05</v>
      </c>
      <c r="N8889" s="0" t="s">
        <v>1671</v>
      </c>
      <c r="O8889" s="0" t="s">
        <v>1623</v>
      </c>
    </row>
    <row r="8890" customFormat="false" ht="25.5" hidden="false" customHeight="false" outlineLevel="0" collapsed="false">
      <c r="A8890" s="122" t="s">
        <v>1578</v>
      </c>
      <c r="B8890" s="123" t="s">
        <v>1654</v>
      </c>
      <c r="C8890" s="122" t="s">
        <v>50</v>
      </c>
      <c r="D8890" s="122" t="s">
        <v>1655</v>
      </c>
      <c r="E8890" s="124" t="s">
        <v>1581</v>
      </c>
      <c r="F8890" s="124"/>
      <c r="G8890" s="125" t="s">
        <v>24</v>
      </c>
      <c r="H8890" s="126" t="n">
        <v>0.00036</v>
      </c>
      <c r="I8890" s="127" t="n">
        <f aca="false">L8890</f>
        <v>10.53</v>
      </c>
      <c r="J8890" s="127" t="n">
        <f aca="false">M8890</f>
        <v>0</v>
      </c>
      <c r="L8890" s="108" t="n">
        <f aca="false">TRUNC(N8890-N8890*$O$2,2)</f>
        <v>10.53</v>
      </c>
      <c r="M8890" s="108" t="n">
        <f aca="false">TRUNC(O8890-O8890*$O$2,2)</f>
        <v>0</v>
      </c>
      <c r="N8890" s="0" t="s">
        <v>1656</v>
      </c>
      <c r="O8890" s="0" t="s">
        <v>1635</v>
      </c>
    </row>
    <row r="8891" customFormat="false" ht="12.75" hidden="false" customHeight="false" outlineLevel="0" collapsed="false">
      <c r="A8891" s="122" t="s">
        <v>1578</v>
      </c>
      <c r="B8891" s="123" t="n">
        <v>11242</v>
      </c>
      <c r="C8891" s="122" t="s">
        <v>50</v>
      </c>
      <c r="D8891" s="122" t="s">
        <v>1829</v>
      </c>
      <c r="E8891" s="124" t="s">
        <v>1581</v>
      </c>
      <c r="F8891" s="124"/>
      <c r="G8891" s="125" t="s">
        <v>24</v>
      </c>
      <c r="H8891" s="126" t="n">
        <v>3E-005</v>
      </c>
      <c r="I8891" s="127" t="n">
        <f aca="false">L8891</f>
        <v>26.53</v>
      </c>
      <c r="J8891" s="127" t="n">
        <f aca="false">M8891</f>
        <v>0</v>
      </c>
      <c r="L8891" s="108" t="n">
        <f aca="false">TRUNC(N8891-N8891*$O$2,2)</f>
        <v>26.53</v>
      </c>
      <c r="M8891" s="108" t="n">
        <f aca="false">TRUNC(O8891-O8891*$O$2,2)</f>
        <v>0</v>
      </c>
      <c r="N8891" s="0" t="s">
        <v>1830</v>
      </c>
      <c r="O8891" s="0" t="s">
        <v>1635</v>
      </c>
    </row>
    <row r="8892" customFormat="false" ht="25.5" hidden="false" customHeight="false" outlineLevel="0" collapsed="false">
      <c r="A8892" s="122" t="s">
        <v>1578</v>
      </c>
      <c r="B8892" s="123" t="n">
        <v>10761</v>
      </c>
      <c r="C8892" s="122" t="s">
        <v>50</v>
      </c>
      <c r="D8892" s="122" t="s">
        <v>1641</v>
      </c>
      <c r="E8892" s="124" t="s">
        <v>1642</v>
      </c>
      <c r="F8892" s="124"/>
      <c r="G8892" s="125" t="s">
        <v>24</v>
      </c>
      <c r="H8892" s="126" t="n">
        <v>0.06108</v>
      </c>
      <c r="I8892" s="127" t="n">
        <f aca="false">L8892</f>
        <v>3.9</v>
      </c>
      <c r="J8892" s="127" t="n">
        <f aca="false">M8892</f>
        <v>0.23</v>
      </c>
      <c r="L8892" s="108" t="n">
        <f aca="false">TRUNC(N8892-N8892*$O$2,2)</f>
        <v>3.9</v>
      </c>
      <c r="M8892" s="108" t="n">
        <f aca="false">TRUNC(O8892-O8892*$O$2,2)</f>
        <v>0.23</v>
      </c>
      <c r="N8892" s="0" t="s">
        <v>1643</v>
      </c>
      <c r="O8892" s="0" t="s">
        <v>1808</v>
      </c>
    </row>
    <row r="8893" customFormat="false" ht="25.5" hidden="false" customHeight="false" outlineLevel="0" collapsed="false">
      <c r="A8893" s="122" t="s">
        <v>1578</v>
      </c>
      <c r="B8893" s="123" t="s">
        <v>1659</v>
      </c>
      <c r="C8893" s="122" t="s">
        <v>50</v>
      </c>
      <c r="D8893" s="122" t="s">
        <v>1660</v>
      </c>
      <c r="E8893" s="124" t="s">
        <v>1581</v>
      </c>
      <c r="F8893" s="124"/>
      <c r="G8893" s="125" t="s">
        <v>1633</v>
      </c>
      <c r="H8893" s="126" t="n">
        <v>0.00045</v>
      </c>
      <c r="I8893" s="127" t="n">
        <f aca="false">L8893</f>
        <v>50.57</v>
      </c>
      <c r="J8893" s="127" t="n">
        <f aca="false">M8893</f>
        <v>0.01</v>
      </c>
      <c r="L8893" s="108" t="n">
        <f aca="false">TRUNC(N8893-N8893*$O$2,2)</f>
        <v>50.57</v>
      </c>
      <c r="M8893" s="108" t="n">
        <f aca="false">TRUNC(O8893-O8893*$O$2,2)</f>
        <v>0.01</v>
      </c>
      <c r="N8893" s="0" t="s">
        <v>1661</v>
      </c>
      <c r="O8893" s="0" t="s">
        <v>1678</v>
      </c>
    </row>
    <row r="8894" customFormat="false" ht="12.75" hidden="false" customHeight="false" outlineLevel="0" collapsed="false">
      <c r="A8894" s="122" t="s">
        <v>1578</v>
      </c>
      <c r="B8894" s="123" t="n">
        <v>158</v>
      </c>
      <c r="C8894" s="122" t="s">
        <v>50</v>
      </c>
      <c r="D8894" s="122" t="s">
        <v>1676</v>
      </c>
      <c r="E8894" s="124" t="s">
        <v>1581</v>
      </c>
      <c r="F8894" s="124"/>
      <c r="G8894" s="125" t="s">
        <v>24</v>
      </c>
      <c r="H8894" s="126" t="n">
        <v>0.06108</v>
      </c>
      <c r="I8894" s="127" t="n">
        <f aca="false">L8894</f>
        <v>10.92</v>
      </c>
      <c r="J8894" s="127" t="n">
        <f aca="false">M8894</f>
        <v>0.66</v>
      </c>
      <c r="L8894" s="108" t="n">
        <f aca="false">TRUNC(N8894-N8894*$O$2,2)</f>
        <v>10.92</v>
      </c>
      <c r="M8894" s="108" t="n">
        <f aca="false">TRUNC(O8894-O8894*$O$2,2)</f>
        <v>0.66</v>
      </c>
      <c r="N8894" s="0" t="s">
        <v>1677</v>
      </c>
      <c r="O8894" s="0" t="s">
        <v>1955</v>
      </c>
    </row>
    <row r="8895" customFormat="false" ht="12.75" hidden="false" customHeight="false" outlineLevel="0" collapsed="false">
      <c r="A8895" s="122" t="s">
        <v>1578</v>
      </c>
      <c r="B8895" s="123" t="n">
        <v>10596</v>
      </c>
      <c r="C8895" s="122" t="s">
        <v>50</v>
      </c>
      <c r="D8895" s="122" t="s">
        <v>1672</v>
      </c>
      <c r="E8895" s="124" t="s">
        <v>1581</v>
      </c>
      <c r="F8895" s="124"/>
      <c r="G8895" s="125" t="s">
        <v>24</v>
      </c>
      <c r="H8895" s="126" t="n">
        <v>0.0027</v>
      </c>
      <c r="I8895" s="127" t="n">
        <f aca="false">L8895</f>
        <v>3.82</v>
      </c>
      <c r="J8895" s="127" t="n">
        <f aca="false">M8895</f>
        <v>0</v>
      </c>
      <c r="L8895" s="108" t="n">
        <f aca="false">TRUNC(N8895-N8895*$O$2,2)</f>
        <v>3.82</v>
      </c>
      <c r="M8895" s="108" t="n">
        <f aca="false">TRUNC(O8895-O8895*$O$2,2)</f>
        <v>0</v>
      </c>
      <c r="N8895" s="0" t="s">
        <v>1673</v>
      </c>
      <c r="O8895" s="0" t="s">
        <v>1644</v>
      </c>
    </row>
    <row r="8896" customFormat="false" ht="12.75" hidden="false" customHeight="false" outlineLevel="0" collapsed="false">
      <c r="A8896" s="122" t="s">
        <v>1578</v>
      </c>
      <c r="B8896" s="123" t="n">
        <v>10492</v>
      </c>
      <c r="C8896" s="122" t="s">
        <v>50</v>
      </c>
      <c r="D8896" s="122" t="s">
        <v>1662</v>
      </c>
      <c r="E8896" s="124" t="s">
        <v>1581</v>
      </c>
      <c r="F8896" s="124"/>
      <c r="G8896" s="125" t="s">
        <v>24</v>
      </c>
      <c r="H8896" s="126" t="n">
        <v>0.0027</v>
      </c>
      <c r="I8896" s="127" t="n">
        <f aca="false">L8896</f>
        <v>148.29</v>
      </c>
      <c r="J8896" s="127" t="n">
        <f aca="false">M8896</f>
        <v>0.39</v>
      </c>
      <c r="L8896" s="108" t="n">
        <f aca="false">TRUNC(N8896-N8896*$O$2,2)</f>
        <v>148.29</v>
      </c>
      <c r="M8896" s="108" t="n">
        <f aca="false">TRUNC(O8896-O8896*$O$2,2)</f>
        <v>0.39</v>
      </c>
      <c r="N8896" s="0" t="s">
        <v>1663</v>
      </c>
      <c r="O8896" s="0" t="s">
        <v>1778</v>
      </c>
    </row>
    <row r="8897" customFormat="false" ht="25.5" hidden="false" customHeight="false" outlineLevel="0" collapsed="false">
      <c r="A8897" s="122" t="s">
        <v>1578</v>
      </c>
      <c r="B8897" s="123" t="s">
        <v>1616</v>
      </c>
      <c r="C8897" s="122" t="s">
        <v>50</v>
      </c>
      <c r="D8897" s="122" t="s">
        <v>1617</v>
      </c>
      <c r="E8897" s="124" t="s">
        <v>1609</v>
      </c>
      <c r="F8897" s="124"/>
      <c r="G8897" s="125" t="s">
        <v>1610</v>
      </c>
      <c r="H8897" s="126" t="n">
        <v>0.3</v>
      </c>
      <c r="I8897" s="127" t="n">
        <f aca="false">L8897</f>
        <v>10.65</v>
      </c>
      <c r="J8897" s="127" t="n">
        <f aca="false">M8897</f>
        <v>3.19</v>
      </c>
      <c r="L8897" s="108" t="n">
        <f aca="false">TRUNC(N8897-N8897*$O$2,2)</f>
        <v>10.65</v>
      </c>
      <c r="M8897" s="108" t="n">
        <f aca="false">TRUNC(O8897-O8897*$O$2,2)</f>
        <v>3.19</v>
      </c>
      <c r="N8897" s="0" t="s">
        <v>1618</v>
      </c>
      <c r="O8897" s="0" t="s">
        <v>2809</v>
      </c>
    </row>
    <row r="8898" customFormat="false" ht="12.75" hidden="false" customHeight="false" outlineLevel="0" collapsed="false">
      <c r="A8898" s="122" t="s">
        <v>1578</v>
      </c>
      <c r="B8898" s="123" t="n">
        <v>10362</v>
      </c>
      <c r="C8898" s="122" t="s">
        <v>50</v>
      </c>
      <c r="D8898" s="122" t="s">
        <v>1674</v>
      </c>
      <c r="E8898" s="124" t="s">
        <v>1642</v>
      </c>
      <c r="F8898" s="124"/>
      <c r="G8898" s="125" t="s">
        <v>24</v>
      </c>
      <c r="H8898" s="126" t="n">
        <v>0.0027</v>
      </c>
      <c r="I8898" s="127" t="n">
        <f aca="false">L8898</f>
        <v>9.78</v>
      </c>
      <c r="J8898" s="127" t="n">
        <f aca="false">M8898</f>
        <v>0.02</v>
      </c>
      <c r="L8898" s="108" t="n">
        <f aca="false">TRUNC(N8898-N8898*$O$2,2)</f>
        <v>9.78</v>
      </c>
      <c r="M8898" s="108" t="n">
        <f aca="false">TRUNC(O8898-O8898*$O$2,2)</f>
        <v>0.02</v>
      </c>
      <c r="N8898" s="0" t="s">
        <v>1675</v>
      </c>
      <c r="O8898" s="0" t="s">
        <v>1893</v>
      </c>
    </row>
    <row r="8899" customFormat="false" ht="25.5" hidden="false" customHeight="false" outlineLevel="0" collapsed="false">
      <c r="A8899" s="122" t="s">
        <v>1578</v>
      </c>
      <c r="B8899" s="123" t="s">
        <v>1631</v>
      </c>
      <c r="C8899" s="122" t="s">
        <v>50</v>
      </c>
      <c r="D8899" s="122" t="s">
        <v>1632</v>
      </c>
      <c r="E8899" s="124" t="s">
        <v>1581</v>
      </c>
      <c r="F8899" s="124"/>
      <c r="G8899" s="125" t="s">
        <v>1633</v>
      </c>
      <c r="H8899" s="126" t="n">
        <v>0.00138</v>
      </c>
      <c r="I8899" s="127" t="n">
        <f aca="false">L8899</f>
        <v>9.48</v>
      </c>
      <c r="J8899" s="127" t="n">
        <f aca="false">M8899</f>
        <v>0</v>
      </c>
      <c r="L8899" s="108" t="n">
        <f aca="false">TRUNC(N8899-N8899*$O$2,2)</f>
        <v>9.48</v>
      </c>
      <c r="M8899" s="108" t="n">
        <f aca="false">TRUNC(O8899-O8899*$O$2,2)</f>
        <v>0</v>
      </c>
      <c r="N8899" s="0" t="s">
        <v>1634</v>
      </c>
      <c r="O8899" s="0" t="s">
        <v>1644</v>
      </c>
    </row>
    <row r="8900" customFormat="false" ht="12.75" hidden="false" customHeight="false" outlineLevel="0" collapsed="false">
      <c r="A8900" s="122" t="s">
        <v>1578</v>
      </c>
      <c r="B8900" s="123" t="n">
        <v>10788</v>
      </c>
      <c r="C8900" s="122" t="s">
        <v>50</v>
      </c>
      <c r="D8900" s="122" t="s">
        <v>1650</v>
      </c>
      <c r="E8900" s="124" t="s">
        <v>1581</v>
      </c>
      <c r="F8900" s="124"/>
      <c r="G8900" s="125" t="s">
        <v>24</v>
      </c>
      <c r="H8900" s="126" t="n">
        <v>6E-005</v>
      </c>
      <c r="I8900" s="127" t="n">
        <f aca="false">L8900</f>
        <v>28.8</v>
      </c>
      <c r="J8900" s="127" t="n">
        <f aca="false">M8900</f>
        <v>0</v>
      </c>
      <c r="L8900" s="108" t="n">
        <f aca="false">TRUNC(N8900-N8900*$O$2,2)</f>
        <v>28.8</v>
      </c>
      <c r="M8900" s="108" t="n">
        <f aca="false">TRUNC(O8900-O8900*$O$2,2)</f>
        <v>0</v>
      </c>
      <c r="N8900" s="0" t="s">
        <v>1651</v>
      </c>
      <c r="O8900" s="0" t="s">
        <v>1635</v>
      </c>
    </row>
    <row r="8901" customFormat="false" ht="12.75" hidden="false" customHeight="false" outlineLevel="0" collapsed="false">
      <c r="A8901" s="122" t="s">
        <v>1578</v>
      </c>
      <c r="B8901" s="123" t="n">
        <v>2378</v>
      </c>
      <c r="C8901" s="122" t="s">
        <v>50</v>
      </c>
      <c r="D8901" s="122" t="s">
        <v>1657</v>
      </c>
      <c r="E8901" s="124" t="s">
        <v>1581</v>
      </c>
      <c r="F8901" s="124"/>
      <c r="G8901" s="125" t="s">
        <v>24</v>
      </c>
      <c r="H8901" s="126" t="n">
        <v>0.04785</v>
      </c>
      <c r="I8901" s="127" t="n">
        <f aca="false">L8901</f>
        <v>3.51</v>
      </c>
      <c r="J8901" s="127" t="n">
        <f aca="false">M8901</f>
        <v>0.16</v>
      </c>
      <c r="L8901" s="108" t="n">
        <f aca="false">TRUNC(N8901-N8901*$O$2,2)</f>
        <v>3.51</v>
      </c>
      <c r="M8901" s="108" t="n">
        <f aca="false">TRUNC(O8901-O8901*$O$2,2)</f>
        <v>0.16</v>
      </c>
      <c r="N8901" s="0" t="s">
        <v>1658</v>
      </c>
      <c r="O8901" s="0" t="s">
        <v>1993</v>
      </c>
    </row>
    <row r="8902" customFormat="false" ht="25.5" hidden="false" customHeight="false" outlineLevel="0" collapsed="false">
      <c r="A8902" s="122" t="s">
        <v>1578</v>
      </c>
      <c r="B8902" s="123" t="s">
        <v>1664</v>
      </c>
      <c r="C8902" s="122" t="s">
        <v>50</v>
      </c>
      <c r="D8902" s="122" t="s">
        <v>1665</v>
      </c>
      <c r="E8902" s="124" t="s">
        <v>1581</v>
      </c>
      <c r="F8902" s="124"/>
      <c r="G8902" s="125" t="s">
        <v>24</v>
      </c>
      <c r="H8902" s="126" t="n">
        <v>0.00012</v>
      </c>
      <c r="I8902" s="127" t="n">
        <f aca="false">L8902</f>
        <v>13.69</v>
      </c>
      <c r="J8902" s="127" t="n">
        <f aca="false">M8902</f>
        <v>0</v>
      </c>
      <c r="L8902" s="108" t="n">
        <f aca="false">TRUNC(N8902-N8902*$O$2,2)</f>
        <v>13.69</v>
      </c>
      <c r="M8902" s="108" t="n">
        <f aca="false">TRUNC(O8902-O8902*$O$2,2)</f>
        <v>0</v>
      </c>
      <c r="N8902" s="0" t="s">
        <v>1666</v>
      </c>
      <c r="O8902" s="0" t="s">
        <v>1635</v>
      </c>
    </row>
    <row r="8903" customFormat="false" ht="25.5" hidden="false" customHeight="false" outlineLevel="0" collapsed="false">
      <c r="A8903" s="122" t="s">
        <v>1578</v>
      </c>
      <c r="B8903" s="123" t="n">
        <v>2234</v>
      </c>
      <c r="C8903" s="122" t="s">
        <v>50</v>
      </c>
      <c r="D8903" s="122" t="s">
        <v>3775</v>
      </c>
      <c r="E8903" s="124" t="s">
        <v>1581</v>
      </c>
      <c r="F8903" s="124"/>
      <c r="G8903" s="125" t="s">
        <v>24</v>
      </c>
      <c r="H8903" s="126" t="n">
        <v>1</v>
      </c>
      <c r="I8903" s="127" t="n">
        <f aca="false">L8903</f>
        <v>8.66</v>
      </c>
      <c r="J8903" s="127" t="n">
        <f aca="false">M8903</f>
        <v>8.66</v>
      </c>
      <c r="L8903" s="108" t="n">
        <f aca="false">TRUNC(N8903-N8903*$O$2,2)</f>
        <v>8.66</v>
      </c>
      <c r="M8903" s="108" t="n">
        <f aca="false">TRUNC(O8903-O8903*$O$2,2)</f>
        <v>8.66</v>
      </c>
      <c r="N8903" s="0" t="s">
        <v>3776</v>
      </c>
      <c r="O8903" s="0" t="s">
        <v>3776</v>
      </c>
    </row>
    <row r="8904" customFormat="false" ht="12.75" hidden="false" customHeight="false" outlineLevel="0" collapsed="false">
      <c r="A8904" s="122" t="s">
        <v>1578</v>
      </c>
      <c r="B8904" s="123" t="n">
        <v>10599</v>
      </c>
      <c r="C8904" s="122" t="s">
        <v>50</v>
      </c>
      <c r="D8904" s="122" t="s">
        <v>1648</v>
      </c>
      <c r="E8904" s="124" t="s">
        <v>1581</v>
      </c>
      <c r="F8904" s="124"/>
      <c r="G8904" s="125" t="s">
        <v>24</v>
      </c>
      <c r="H8904" s="126" t="n">
        <v>0.00108</v>
      </c>
      <c r="I8904" s="127" t="n">
        <f aca="false">L8904</f>
        <v>14.04</v>
      </c>
      <c r="J8904" s="127" t="n">
        <f aca="false">M8904</f>
        <v>0</v>
      </c>
      <c r="L8904" s="108" t="n">
        <f aca="false">TRUNC(N8904-N8904*$O$2,2)</f>
        <v>14.04</v>
      </c>
      <c r="M8904" s="108" t="n">
        <f aca="false">TRUNC(O8904-O8904*$O$2,2)</f>
        <v>0</v>
      </c>
      <c r="N8904" s="0" t="s">
        <v>1649</v>
      </c>
      <c r="O8904" s="0" t="s">
        <v>1644</v>
      </c>
    </row>
    <row r="8905" customFormat="false" ht="12.75" hidden="false" customHeight="false" outlineLevel="0" collapsed="false">
      <c r="A8905" s="115"/>
      <c r="B8905" s="115"/>
      <c r="C8905" s="115"/>
      <c r="D8905" s="115"/>
      <c r="E8905" s="115"/>
      <c r="F8905" s="116"/>
      <c r="G8905" s="115"/>
      <c r="H8905" s="116"/>
      <c r="I8905" s="115"/>
      <c r="J8905" s="116"/>
      <c r="L8905" s="108"/>
      <c r="M8905" s="108" t="n">
        <f aca="false">TRUNC(O8905-O8905*$O$2,2)</f>
        <v>7.66</v>
      </c>
      <c r="N8905" s="0" t="s">
        <v>1574</v>
      </c>
      <c r="O8905" s="0" t="n">
        <v>9.82</v>
      </c>
    </row>
    <row r="8906" customFormat="false" ht="12.75" hidden="false" customHeight="false" outlineLevel="0" collapsed="false">
      <c r="A8906" s="115"/>
      <c r="B8906" s="115"/>
      <c r="C8906" s="115"/>
      <c r="D8906" s="115"/>
      <c r="E8906" s="115"/>
      <c r="F8906" s="116"/>
      <c r="G8906" s="115"/>
      <c r="H8906" s="117" t="s">
        <v>1575</v>
      </c>
      <c r="I8906" s="117"/>
      <c r="J8906" s="118" t="n">
        <f aca="false">M8906</f>
        <v>22.09</v>
      </c>
      <c r="L8906" s="108" t="n">
        <f aca="false">TRUNC(N8906-N8906*$O$2,2)</f>
        <v>0</v>
      </c>
      <c r="M8906" s="108" t="n">
        <f aca="false">TRUNC(O8906-O8906*$O$2,2)</f>
        <v>22.09</v>
      </c>
      <c r="N8906" s="0" t="n">
        <v>0</v>
      </c>
      <c r="O8906" s="0" t="n">
        <v>28.31</v>
      </c>
    </row>
    <row r="8907" customFormat="false" ht="13.5" hidden="false" customHeight="false" outlineLevel="0" collapsed="false">
      <c r="A8907" s="30"/>
      <c r="B8907" s="30"/>
      <c r="C8907" s="30"/>
      <c r="D8907" s="30"/>
      <c r="E8907" s="30"/>
      <c r="F8907" s="30"/>
      <c r="G8907" s="30"/>
      <c r="H8907" s="119"/>
      <c r="I8907" s="30"/>
      <c r="J8907" s="120"/>
      <c r="L8907" s="108"/>
      <c r="M8907" s="108" t="n">
        <f aca="false">TRUNC(O8907-O8907*$O$2,2)</f>
        <v>601</v>
      </c>
      <c r="N8907" s="0" t="s">
        <v>1576</v>
      </c>
      <c r="O8907" s="0" t="n">
        <v>770.03</v>
      </c>
    </row>
    <row r="8908" customFormat="false" ht="13.5" hidden="false" customHeight="false" outlineLevel="0" collapsed="false">
      <c r="A8908" s="121"/>
      <c r="B8908" s="121"/>
      <c r="C8908" s="121"/>
      <c r="D8908" s="121"/>
      <c r="E8908" s="121"/>
      <c r="F8908" s="121"/>
      <c r="G8908" s="121"/>
      <c r="H8908" s="121"/>
      <c r="I8908" s="121"/>
      <c r="J8908" s="121"/>
      <c r="L8908" s="108" t="n">
        <f aca="false">TRUNC(N8908-N8908*$O$2,2)</f>
        <v>0</v>
      </c>
      <c r="M8908" s="108" t="n">
        <f aca="false">TRUNC(O8908-O8908*$O$2,2)</f>
        <v>0</v>
      </c>
      <c r="N8908" s="0" t="n">
        <v>0</v>
      </c>
      <c r="O8908" s="0" t="n">
        <v>0</v>
      </c>
    </row>
    <row r="8909" customFormat="false" ht="15" hidden="false" customHeight="false" outlineLevel="0" collapsed="false">
      <c r="A8909" s="98" t="s">
        <v>1304</v>
      </c>
      <c r="B8909" s="99" t="s">
        <v>8</v>
      </c>
      <c r="C8909" s="98" t="s">
        <v>9</v>
      </c>
      <c r="D8909" s="98" t="s">
        <v>10</v>
      </c>
      <c r="E8909" s="100" t="s">
        <v>1565</v>
      </c>
      <c r="F8909" s="100"/>
      <c r="G8909" s="101" t="s">
        <v>11</v>
      </c>
      <c r="H8909" s="99" t="s">
        <v>12</v>
      </c>
      <c r="I8909" s="99" t="s">
        <v>13</v>
      </c>
      <c r="J8909" s="99" t="s">
        <v>15</v>
      </c>
      <c r="L8909" s="108"/>
      <c r="M8909" s="108"/>
    </row>
    <row r="8910" customFormat="false" ht="26.45" hidden="false" customHeight="true" outlineLevel="0" collapsed="false">
      <c r="A8910" s="102" t="s">
        <v>1566</v>
      </c>
      <c r="B8910" s="103" t="s">
        <v>1036</v>
      </c>
      <c r="C8910" s="102" t="s">
        <v>50</v>
      </c>
      <c r="D8910" s="102" t="s">
        <v>1037</v>
      </c>
      <c r="E8910" s="104" t="s">
        <v>3773</v>
      </c>
      <c r="F8910" s="104"/>
      <c r="G8910" s="105" t="s">
        <v>24</v>
      </c>
      <c r="H8910" s="106" t="n">
        <v>1</v>
      </c>
      <c r="I8910" s="107" t="n">
        <f aca="false">L8910</f>
        <v>32.57</v>
      </c>
      <c r="J8910" s="107" t="n">
        <f aca="false">M8910</f>
        <v>32.57</v>
      </c>
      <c r="L8910" s="108" t="n">
        <f aca="false">TRUNC(N8910-N8910*$O$2,2)</f>
        <v>32.57</v>
      </c>
      <c r="M8910" s="108" t="n">
        <f aca="false">TRUNC(O8910-O8910*$O$2,2)</f>
        <v>32.57</v>
      </c>
      <c r="N8910" s="0" t="n">
        <v>41.74</v>
      </c>
      <c r="O8910" s="0" t="n">
        <v>41.74</v>
      </c>
    </row>
    <row r="8911" customFormat="false" ht="15" hidden="false" customHeight="false" outlineLevel="0" collapsed="false">
      <c r="A8911" s="98"/>
      <c r="B8911" s="99" t="s">
        <v>8</v>
      </c>
      <c r="C8911" s="98" t="s">
        <v>9</v>
      </c>
      <c r="D8911" s="98" t="s">
        <v>10</v>
      </c>
      <c r="E8911" s="100" t="s">
        <v>1565</v>
      </c>
      <c r="F8911" s="100"/>
      <c r="G8911" s="101" t="s">
        <v>11</v>
      </c>
      <c r="H8911" s="99" t="s">
        <v>12</v>
      </c>
      <c r="I8911" s="99" t="s">
        <v>13</v>
      </c>
      <c r="J8911" s="99" t="s">
        <v>15</v>
      </c>
      <c r="L8911" s="108"/>
      <c r="M8911" s="108"/>
    </row>
    <row r="8912" customFormat="false" ht="25.5" hidden="false" customHeight="false" outlineLevel="0" collapsed="false">
      <c r="A8912" s="122" t="s">
        <v>1578</v>
      </c>
      <c r="B8912" s="123" t="s">
        <v>1744</v>
      </c>
      <c r="C8912" s="122" t="s">
        <v>50</v>
      </c>
      <c r="D8912" s="122" t="s">
        <v>1745</v>
      </c>
      <c r="E8912" s="124" t="s">
        <v>1609</v>
      </c>
      <c r="F8912" s="124"/>
      <c r="G8912" s="125" t="s">
        <v>1610</v>
      </c>
      <c r="H8912" s="126" t="n">
        <v>0.2</v>
      </c>
      <c r="I8912" s="127" t="n">
        <f aca="false">L8912</f>
        <v>14.93</v>
      </c>
      <c r="J8912" s="127" t="n">
        <f aca="false">M8912</f>
        <v>2.98</v>
      </c>
      <c r="L8912" s="108" t="n">
        <f aca="false">TRUNC(N8912-N8912*$O$2,2)</f>
        <v>14.93</v>
      </c>
      <c r="M8912" s="108" t="n">
        <f aca="false">TRUNC(O8912-O8912*$O$2,2)</f>
        <v>2.98</v>
      </c>
      <c r="N8912" s="0" t="s">
        <v>1746</v>
      </c>
      <c r="O8912" s="0" t="s">
        <v>3104</v>
      </c>
    </row>
    <row r="8913" customFormat="false" ht="25.5" hidden="false" customHeight="false" outlineLevel="0" collapsed="false">
      <c r="A8913" s="109" t="s">
        <v>1566</v>
      </c>
      <c r="B8913" s="110" t="n">
        <v>10549</v>
      </c>
      <c r="C8913" s="109" t="s">
        <v>50</v>
      </c>
      <c r="D8913" s="109" t="s">
        <v>1620</v>
      </c>
      <c r="E8913" s="111" t="s">
        <v>1621</v>
      </c>
      <c r="F8913" s="111"/>
      <c r="G8913" s="112" t="s">
        <v>1610</v>
      </c>
      <c r="H8913" s="113" t="n">
        <v>0.2</v>
      </c>
      <c r="I8913" s="114" t="n">
        <f aca="false">L8913</f>
        <v>2.95</v>
      </c>
      <c r="J8913" s="114" t="n">
        <f aca="false">M8913</f>
        <v>0.58</v>
      </c>
      <c r="L8913" s="108" t="n">
        <f aca="false">TRUNC(N8913-N8913*$O$2,2)</f>
        <v>2.95</v>
      </c>
      <c r="M8913" s="108" t="n">
        <f aca="false">TRUNC(O8913-O8913*$O$2,2)</f>
        <v>0.58</v>
      </c>
      <c r="N8913" s="0" t="s">
        <v>1622</v>
      </c>
      <c r="O8913" s="0" t="s">
        <v>1626</v>
      </c>
    </row>
    <row r="8914" customFormat="false" ht="25.5" hidden="false" customHeight="false" outlineLevel="0" collapsed="false">
      <c r="A8914" s="109" t="s">
        <v>1566</v>
      </c>
      <c r="B8914" s="110" t="n">
        <v>10552</v>
      </c>
      <c r="C8914" s="109" t="s">
        <v>50</v>
      </c>
      <c r="D8914" s="109" t="s">
        <v>1734</v>
      </c>
      <c r="E8914" s="111" t="s">
        <v>1621</v>
      </c>
      <c r="F8914" s="111"/>
      <c r="G8914" s="112" t="s">
        <v>1610</v>
      </c>
      <c r="H8914" s="113" t="n">
        <v>0.2</v>
      </c>
      <c r="I8914" s="114" t="n">
        <f aca="false">L8914</f>
        <v>2.84</v>
      </c>
      <c r="J8914" s="114" t="n">
        <f aca="false">M8914</f>
        <v>0.56</v>
      </c>
      <c r="L8914" s="108" t="n">
        <f aca="false">TRUNC(N8914-N8914*$O$2,2)</f>
        <v>2.84</v>
      </c>
      <c r="M8914" s="108" t="n">
        <f aca="false">TRUNC(O8914-O8914*$O$2,2)</f>
        <v>0.56</v>
      </c>
      <c r="N8914" s="0" t="s">
        <v>1735</v>
      </c>
      <c r="O8914" s="0" t="s">
        <v>2352</v>
      </c>
    </row>
    <row r="8915" customFormat="false" ht="25.5" hidden="false" customHeight="false" outlineLevel="0" collapsed="false">
      <c r="A8915" s="122" t="s">
        <v>1578</v>
      </c>
      <c r="B8915" s="123" t="s">
        <v>1616</v>
      </c>
      <c r="C8915" s="122" t="s">
        <v>50</v>
      </c>
      <c r="D8915" s="122" t="s">
        <v>1617</v>
      </c>
      <c r="E8915" s="124" t="s">
        <v>1609</v>
      </c>
      <c r="F8915" s="124"/>
      <c r="G8915" s="125" t="s">
        <v>1610</v>
      </c>
      <c r="H8915" s="126" t="n">
        <v>0.2</v>
      </c>
      <c r="I8915" s="127" t="n">
        <f aca="false">L8915</f>
        <v>10.65</v>
      </c>
      <c r="J8915" s="127" t="n">
        <f aca="false">M8915</f>
        <v>2.13</v>
      </c>
      <c r="L8915" s="108" t="n">
        <f aca="false">TRUNC(N8915-N8915*$O$2,2)</f>
        <v>10.65</v>
      </c>
      <c r="M8915" s="108" t="n">
        <f aca="false">TRUNC(O8915-O8915*$O$2,2)</f>
        <v>2.13</v>
      </c>
      <c r="N8915" s="0" t="s">
        <v>1618</v>
      </c>
      <c r="O8915" s="0" t="s">
        <v>3105</v>
      </c>
    </row>
    <row r="8916" customFormat="false" ht="25.5" hidden="false" customHeight="false" outlineLevel="0" collapsed="false">
      <c r="A8916" s="122" t="s">
        <v>1578</v>
      </c>
      <c r="B8916" s="123" t="n">
        <v>8311</v>
      </c>
      <c r="C8916" s="122" t="s">
        <v>50</v>
      </c>
      <c r="D8916" s="122" t="s">
        <v>1037</v>
      </c>
      <c r="E8916" s="124" t="s">
        <v>1581</v>
      </c>
      <c r="F8916" s="124"/>
      <c r="G8916" s="125" t="s">
        <v>24</v>
      </c>
      <c r="H8916" s="126" t="n">
        <v>1</v>
      </c>
      <c r="I8916" s="127" t="n">
        <f aca="false">L8916</f>
        <v>26.33</v>
      </c>
      <c r="J8916" s="127" t="n">
        <f aca="false">M8916</f>
        <v>26.33</v>
      </c>
      <c r="L8916" s="108" t="n">
        <f aca="false">TRUNC(N8916-N8916*$O$2,2)</f>
        <v>26.33</v>
      </c>
      <c r="M8916" s="108" t="n">
        <f aca="false">TRUNC(O8916-O8916*$O$2,2)</f>
        <v>26.33</v>
      </c>
      <c r="N8916" s="0" t="s">
        <v>3777</v>
      </c>
      <c r="O8916" s="0" t="s">
        <v>3777</v>
      </c>
    </row>
    <row r="8917" customFormat="false" ht="13.9" hidden="false" customHeight="true" outlineLevel="0" collapsed="false">
      <c r="A8917" s="134" t="s">
        <v>1630</v>
      </c>
      <c r="B8917" s="134"/>
      <c r="C8917" s="134"/>
      <c r="D8917" s="134"/>
      <c r="E8917" s="134"/>
      <c r="F8917" s="134"/>
      <c r="G8917" s="134"/>
      <c r="H8917" s="134"/>
      <c r="I8917" s="134"/>
      <c r="J8917" s="134"/>
      <c r="L8917" s="108" t="n">
        <f aca="false">TRUNC(N8917-N8917*$O$2,2)</f>
        <v>0</v>
      </c>
      <c r="M8917" s="108" t="n">
        <f aca="false">TRUNC(O8917-O8917*$O$2,2)</f>
        <v>0</v>
      </c>
      <c r="N8917" s="0" t="n">
        <v>0</v>
      </c>
      <c r="O8917" s="0" t="n">
        <v>0</v>
      </c>
    </row>
    <row r="8918" customFormat="false" ht="15" hidden="false" customHeight="false" outlineLevel="0" collapsed="false">
      <c r="A8918" s="98"/>
      <c r="B8918" s="99" t="s">
        <v>8</v>
      </c>
      <c r="C8918" s="98" t="s">
        <v>9</v>
      </c>
      <c r="D8918" s="98" t="s">
        <v>10</v>
      </c>
      <c r="E8918" s="100" t="s">
        <v>1565</v>
      </c>
      <c r="F8918" s="100"/>
      <c r="G8918" s="101" t="s">
        <v>11</v>
      </c>
      <c r="H8918" s="99" t="s">
        <v>12</v>
      </c>
      <c r="I8918" s="99" t="s">
        <v>13</v>
      </c>
      <c r="J8918" s="99" t="s">
        <v>15</v>
      </c>
      <c r="L8918" s="108"/>
      <c r="M8918" s="108"/>
    </row>
    <row r="8919" customFormat="false" ht="25.5" hidden="false" customHeight="false" outlineLevel="0" collapsed="false">
      <c r="A8919" s="122" t="s">
        <v>1578</v>
      </c>
      <c r="B8919" s="123" t="s">
        <v>1744</v>
      </c>
      <c r="C8919" s="122" t="s">
        <v>50</v>
      </c>
      <c r="D8919" s="122" t="s">
        <v>1745</v>
      </c>
      <c r="E8919" s="124" t="s">
        <v>1609</v>
      </c>
      <c r="F8919" s="124"/>
      <c r="G8919" s="125" t="s">
        <v>1610</v>
      </c>
      <c r="H8919" s="126" t="n">
        <v>0.2</v>
      </c>
      <c r="I8919" s="127" t="n">
        <f aca="false">L8919</f>
        <v>14.93</v>
      </c>
      <c r="J8919" s="127" t="n">
        <f aca="false">M8919</f>
        <v>2.98</v>
      </c>
      <c r="L8919" s="108" t="n">
        <f aca="false">TRUNC(N8919-N8919*$O$2,2)</f>
        <v>14.93</v>
      </c>
      <c r="M8919" s="108" t="n">
        <f aca="false">TRUNC(O8919-O8919*$O$2,2)</f>
        <v>2.98</v>
      </c>
      <c r="N8919" s="0" t="s">
        <v>1746</v>
      </c>
      <c r="O8919" s="0" t="s">
        <v>3104</v>
      </c>
    </row>
    <row r="8920" customFormat="false" ht="12.75" hidden="false" customHeight="false" outlineLevel="0" collapsed="false">
      <c r="A8920" s="122" t="s">
        <v>1578</v>
      </c>
      <c r="B8920" s="123" t="n">
        <v>10599</v>
      </c>
      <c r="C8920" s="122" t="s">
        <v>50</v>
      </c>
      <c r="D8920" s="122" t="s">
        <v>1648</v>
      </c>
      <c r="E8920" s="124" t="s">
        <v>1581</v>
      </c>
      <c r="F8920" s="124"/>
      <c r="G8920" s="125" t="s">
        <v>24</v>
      </c>
      <c r="H8920" s="126" t="n">
        <v>0.00072</v>
      </c>
      <c r="I8920" s="127" t="n">
        <f aca="false">L8920</f>
        <v>14.04</v>
      </c>
      <c r="J8920" s="127" t="n">
        <f aca="false">M8920</f>
        <v>0</v>
      </c>
      <c r="L8920" s="108" t="n">
        <f aca="false">TRUNC(N8920-N8920*$O$2,2)</f>
        <v>14.04</v>
      </c>
      <c r="M8920" s="108" t="n">
        <f aca="false">TRUNC(O8920-O8920*$O$2,2)</f>
        <v>0</v>
      </c>
      <c r="N8920" s="0" t="s">
        <v>1649</v>
      </c>
      <c r="O8920" s="0" t="s">
        <v>1644</v>
      </c>
    </row>
    <row r="8921" customFormat="false" ht="25.5" hidden="false" customHeight="false" outlineLevel="0" collapsed="false">
      <c r="A8921" s="122" t="s">
        <v>1578</v>
      </c>
      <c r="B8921" s="123" t="s">
        <v>1654</v>
      </c>
      <c r="C8921" s="122" t="s">
        <v>50</v>
      </c>
      <c r="D8921" s="122" t="s">
        <v>1655</v>
      </c>
      <c r="E8921" s="124" t="s">
        <v>1581</v>
      </c>
      <c r="F8921" s="124"/>
      <c r="G8921" s="125" t="s">
        <v>24</v>
      </c>
      <c r="H8921" s="126" t="n">
        <v>0.00024</v>
      </c>
      <c r="I8921" s="127" t="n">
        <f aca="false">L8921</f>
        <v>10.53</v>
      </c>
      <c r="J8921" s="127" t="n">
        <f aca="false">M8921</f>
        <v>0</v>
      </c>
      <c r="L8921" s="108" t="n">
        <f aca="false">TRUNC(N8921-N8921*$O$2,2)</f>
        <v>10.53</v>
      </c>
      <c r="M8921" s="108" t="n">
        <f aca="false">TRUNC(O8921-O8921*$O$2,2)</f>
        <v>0</v>
      </c>
      <c r="N8921" s="0" t="s">
        <v>1656</v>
      </c>
      <c r="O8921" s="0" t="s">
        <v>1635</v>
      </c>
    </row>
    <row r="8922" customFormat="false" ht="25.5" hidden="false" customHeight="false" outlineLevel="0" collapsed="false">
      <c r="A8922" s="122" t="s">
        <v>1578</v>
      </c>
      <c r="B8922" s="123" t="s">
        <v>1645</v>
      </c>
      <c r="C8922" s="122" t="s">
        <v>50</v>
      </c>
      <c r="D8922" s="122" t="s">
        <v>1646</v>
      </c>
      <c r="E8922" s="124" t="s">
        <v>1581</v>
      </c>
      <c r="F8922" s="124"/>
      <c r="G8922" s="125" t="s">
        <v>24</v>
      </c>
      <c r="H8922" s="126" t="n">
        <v>4E-005</v>
      </c>
      <c r="I8922" s="127" t="n">
        <f aca="false">L8922</f>
        <v>140.49</v>
      </c>
      <c r="J8922" s="127" t="n">
        <f aca="false">M8922</f>
        <v>0</v>
      </c>
      <c r="L8922" s="108" t="n">
        <f aca="false">TRUNC(N8922-N8922*$O$2,2)</f>
        <v>140.49</v>
      </c>
      <c r="M8922" s="108" t="n">
        <f aca="false">TRUNC(O8922-O8922*$O$2,2)</f>
        <v>0</v>
      </c>
      <c r="N8922" s="0" t="s">
        <v>1647</v>
      </c>
      <c r="O8922" s="0" t="s">
        <v>1635</v>
      </c>
    </row>
    <row r="8923" customFormat="false" ht="12.75" hidden="false" customHeight="false" outlineLevel="0" collapsed="false">
      <c r="A8923" s="122" t="s">
        <v>1578</v>
      </c>
      <c r="B8923" s="123" t="n">
        <v>10579</v>
      </c>
      <c r="C8923" s="122" t="s">
        <v>50</v>
      </c>
      <c r="D8923" s="122" t="s">
        <v>1818</v>
      </c>
      <c r="E8923" s="124" t="s">
        <v>1581</v>
      </c>
      <c r="F8923" s="124"/>
      <c r="G8923" s="125" t="s">
        <v>24</v>
      </c>
      <c r="H8923" s="126" t="n">
        <v>4E-005</v>
      </c>
      <c r="I8923" s="127" t="n">
        <f aca="false">L8923</f>
        <v>20.98</v>
      </c>
      <c r="J8923" s="127" t="n">
        <f aca="false">M8923</f>
        <v>0</v>
      </c>
      <c r="L8923" s="108" t="n">
        <f aca="false">TRUNC(N8923-N8923*$O$2,2)</f>
        <v>20.98</v>
      </c>
      <c r="M8923" s="108" t="n">
        <f aca="false">TRUNC(O8923-O8923*$O$2,2)</f>
        <v>0</v>
      </c>
      <c r="N8923" s="0" t="s">
        <v>1819</v>
      </c>
      <c r="O8923" s="0" t="s">
        <v>1635</v>
      </c>
    </row>
    <row r="8924" customFormat="false" ht="25.5" hidden="false" customHeight="false" outlineLevel="0" collapsed="false">
      <c r="A8924" s="122" t="s">
        <v>1578</v>
      </c>
      <c r="B8924" s="123" t="s">
        <v>1616</v>
      </c>
      <c r="C8924" s="122" t="s">
        <v>50</v>
      </c>
      <c r="D8924" s="122" t="s">
        <v>1617</v>
      </c>
      <c r="E8924" s="124" t="s">
        <v>1609</v>
      </c>
      <c r="F8924" s="124"/>
      <c r="G8924" s="125" t="s">
        <v>1610</v>
      </c>
      <c r="H8924" s="126" t="n">
        <v>0.2</v>
      </c>
      <c r="I8924" s="127" t="n">
        <f aca="false">L8924</f>
        <v>10.65</v>
      </c>
      <c r="J8924" s="127" t="n">
        <f aca="false">M8924</f>
        <v>2.13</v>
      </c>
      <c r="L8924" s="108" t="n">
        <f aca="false">TRUNC(N8924-N8924*$O$2,2)</f>
        <v>10.65</v>
      </c>
      <c r="M8924" s="108" t="n">
        <f aca="false">TRUNC(O8924-O8924*$O$2,2)</f>
        <v>2.13</v>
      </c>
      <c r="N8924" s="0" t="s">
        <v>1618</v>
      </c>
      <c r="O8924" s="0" t="s">
        <v>3105</v>
      </c>
    </row>
    <row r="8925" customFormat="false" ht="12.75" hidden="false" customHeight="false" outlineLevel="0" collapsed="false">
      <c r="A8925" s="122" t="s">
        <v>1578</v>
      </c>
      <c r="B8925" s="123" t="n">
        <v>1651</v>
      </c>
      <c r="C8925" s="122" t="s">
        <v>50</v>
      </c>
      <c r="D8925" s="122" t="s">
        <v>1638</v>
      </c>
      <c r="E8925" s="124" t="s">
        <v>1581</v>
      </c>
      <c r="F8925" s="124"/>
      <c r="G8925" s="125" t="s">
        <v>1639</v>
      </c>
      <c r="H8925" s="126" t="n">
        <v>0.00032</v>
      </c>
      <c r="I8925" s="127" t="n">
        <f aca="false">L8925</f>
        <v>4.95</v>
      </c>
      <c r="J8925" s="127" t="n">
        <f aca="false">M8925</f>
        <v>0</v>
      </c>
      <c r="L8925" s="108" t="n">
        <f aca="false">TRUNC(N8925-N8925*$O$2,2)</f>
        <v>4.95</v>
      </c>
      <c r="M8925" s="108" t="n">
        <f aca="false">TRUNC(O8925-O8925*$O$2,2)</f>
        <v>0</v>
      </c>
      <c r="N8925" s="0" t="s">
        <v>1640</v>
      </c>
      <c r="O8925" s="0" t="s">
        <v>1635</v>
      </c>
    </row>
    <row r="8926" customFormat="false" ht="12.75" hidden="false" customHeight="false" outlineLevel="0" collapsed="false">
      <c r="A8926" s="122" t="s">
        <v>1578</v>
      </c>
      <c r="B8926" s="123" t="n">
        <v>10596</v>
      </c>
      <c r="C8926" s="122" t="s">
        <v>50</v>
      </c>
      <c r="D8926" s="122" t="s">
        <v>1672</v>
      </c>
      <c r="E8926" s="124" t="s">
        <v>1581</v>
      </c>
      <c r="F8926" s="124"/>
      <c r="G8926" s="125" t="s">
        <v>24</v>
      </c>
      <c r="H8926" s="126" t="n">
        <v>0.0018</v>
      </c>
      <c r="I8926" s="127" t="n">
        <f aca="false">L8926</f>
        <v>3.82</v>
      </c>
      <c r="J8926" s="127" t="n">
        <f aca="false">M8926</f>
        <v>0</v>
      </c>
      <c r="L8926" s="108" t="n">
        <f aca="false">TRUNC(N8926-N8926*$O$2,2)</f>
        <v>3.82</v>
      </c>
      <c r="M8926" s="108" t="n">
        <f aca="false">TRUNC(O8926-O8926*$O$2,2)</f>
        <v>0</v>
      </c>
      <c r="N8926" s="0" t="s">
        <v>1673</v>
      </c>
      <c r="O8926" s="0" t="s">
        <v>1635</v>
      </c>
    </row>
    <row r="8927" customFormat="false" ht="12.75" hidden="false" customHeight="false" outlineLevel="0" collapsed="false">
      <c r="A8927" s="122" t="s">
        <v>1578</v>
      </c>
      <c r="B8927" s="123" t="n">
        <v>10362</v>
      </c>
      <c r="C8927" s="122" t="s">
        <v>50</v>
      </c>
      <c r="D8927" s="122" t="s">
        <v>1674</v>
      </c>
      <c r="E8927" s="124" t="s">
        <v>1642</v>
      </c>
      <c r="F8927" s="124"/>
      <c r="G8927" s="125" t="s">
        <v>24</v>
      </c>
      <c r="H8927" s="126" t="n">
        <v>0.0018</v>
      </c>
      <c r="I8927" s="127" t="n">
        <f aca="false">L8927</f>
        <v>9.78</v>
      </c>
      <c r="J8927" s="127" t="n">
        <f aca="false">M8927</f>
        <v>0.01</v>
      </c>
      <c r="L8927" s="108" t="n">
        <f aca="false">TRUNC(N8927-N8927*$O$2,2)</f>
        <v>9.78</v>
      </c>
      <c r="M8927" s="108" t="n">
        <f aca="false">TRUNC(O8927-O8927*$O$2,2)</f>
        <v>0.01</v>
      </c>
      <c r="N8927" s="0" t="s">
        <v>1675</v>
      </c>
      <c r="O8927" s="0" t="s">
        <v>1678</v>
      </c>
    </row>
    <row r="8928" customFormat="false" ht="12.75" hidden="false" customHeight="false" outlineLevel="0" collapsed="false">
      <c r="A8928" s="122" t="s">
        <v>1578</v>
      </c>
      <c r="B8928" s="123" t="n">
        <v>941</v>
      </c>
      <c r="C8928" s="122" t="s">
        <v>50</v>
      </c>
      <c r="D8928" s="122" t="s">
        <v>1652</v>
      </c>
      <c r="E8928" s="124" t="s">
        <v>1581</v>
      </c>
      <c r="F8928" s="124"/>
      <c r="G8928" s="125" t="s">
        <v>24</v>
      </c>
      <c r="H8928" s="126" t="n">
        <v>0.0006</v>
      </c>
      <c r="I8928" s="127" t="n">
        <f aca="false">L8928</f>
        <v>148.56</v>
      </c>
      <c r="J8928" s="127" t="n">
        <f aca="false">M8928</f>
        <v>0.08</v>
      </c>
      <c r="L8928" s="108" t="n">
        <f aca="false">TRUNC(N8928-N8928*$O$2,2)</f>
        <v>148.56</v>
      </c>
      <c r="M8928" s="108" t="n">
        <f aca="false">TRUNC(O8928-O8928*$O$2,2)</f>
        <v>0.08</v>
      </c>
      <c r="N8928" s="0" t="s">
        <v>1653</v>
      </c>
      <c r="O8928" s="0" t="s">
        <v>1917</v>
      </c>
    </row>
    <row r="8929" customFormat="false" ht="12.75" hidden="false" customHeight="false" outlineLevel="0" collapsed="false">
      <c r="A8929" s="122" t="s">
        <v>1578</v>
      </c>
      <c r="B8929" s="123" t="n">
        <v>2378</v>
      </c>
      <c r="C8929" s="122" t="s">
        <v>50</v>
      </c>
      <c r="D8929" s="122" t="s">
        <v>1657</v>
      </c>
      <c r="E8929" s="124" t="s">
        <v>1581</v>
      </c>
      <c r="F8929" s="124"/>
      <c r="G8929" s="125" t="s">
        <v>24</v>
      </c>
      <c r="H8929" s="126" t="n">
        <v>0.0319</v>
      </c>
      <c r="I8929" s="127" t="n">
        <f aca="false">L8929</f>
        <v>3.51</v>
      </c>
      <c r="J8929" s="127" t="n">
        <f aca="false">M8929</f>
        <v>0.1</v>
      </c>
      <c r="L8929" s="108" t="n">
        <f aca="false">TRUNC(N8929-N8929*$O$2,2)</f>
        <v>3.51</v>
      </c>
      <c r="M8929" s="108" t="n">
        <f aca="false">TRUNC(O8929-O8929*$O$2,2)</f>
        <v>0.1</v>
      </c>
      <c r="N8929" s="0" t="s">
        <v>1658</v>
      </c>
      <c r="O8929" s="0" t="s">
        <v>1831</v>
      </c>
    </row>
    <row r="8930" customFormat="false" ht="25.5" hidden="false" customHeight="false" outlineLevel="0" collapsed="false">
      <c r="A8930" s="122" t="s">
        <v>1578</v>
      </c>
      <c r="B8930" s="123" t="n">
        <v>10761</v>
      </c>
      <c r="C8930" s="122" t="s">
        <v>50</v>
      </c>
      <c r="D8930" s="122" t="s">
        <v>1641</v>
      </c>
      <c r="E8930" s="124" t="s">
        <v>1642</v>
      </c>
      <c r="F8930" s="124"/>
      <c r="G8930" s="125" t="s">
        <v>24</v>
      </c>
      <c r="H8930" s="126" t="n">
        <v>0.04072</v>
      </c>
      <c r="I8930" s="127" t="n">
        <f aca="false">L8930</f>
        <v>3.9</v>
      </c>
      <c r="J8930" s="127" t="n">
        <f aca="false">M8930</f>
        <v>0.15</v>
      </c>
      <c r="L8930" s="108" t="n">
        <f aca="false">TRUNC(N8930-N8930*$O$2,2)</f>
        <v>3.9</v>
      </c>
      <c r="M8930" s="108" t="n">
        <f aca="false">TRUNC(O8930-O8930*$O$2,2)</f>
        <v>0.15</v>
      </c>
      <c r="N8930" s="0" t="s">
        <v>1643</v>
      </c>
      <c r="O8930" s="0" t="s">
        <v>2077</v>
      </c>
    </row>
    <row r="8931" customFormat="false" ht="25.5" hidden="false" customHeight="false" outlineLevel="0" collapsed="false">
      <c r="A8931" s="122" t="s">
        <v>1578</v>
      </c>
      <c r="B8931" s="123" t="s">
        <v>1631</v>
      </c>
      <c r="C8931" s="122" t="s">
        <v>50</v>
      </c>
      <c r="D8931" s="122" t="s">
        <v>1632</v>
      </c>
      <c r="E8931" s="124" t="s">
        <v>1581</v>
      </c>
      <c r="F8931" s="124"/>
      <c r="G8931" s="125" t="s">
        <v>1633</v>
      </c>
      <c r="H8931" s="126" t="n">
        <v>0.00092</v>
      </c>
      <c r="I8931" s="127" t="n">
        <f aca="false">L8931</f>
        <v>9.48</v>
      </c>
      <c r="J8931" s="127" t="n">
        <f aca="false">M8931</f>
        <v>0</v>
      </c>
      <c r="L8931" s="108" t="n">
        <f aca="false">TRUNC(N8931-N8931*$O$2,2)</f>
        <v>9.48</v>
      </c>
      <c r="M8931" s="108" t="n">
        <f aca="false">TRUNC(O8931-O8931*$O$2,2)</f>
        <v>0</v>
      </c>
      <c r="N8931" s="0" t="s">
        <v>1634</v>
      </c>
      <c r="O8931" s="0" t="s">
        <v>1644</v>
      </c>
    </row>
    <row r="8932" customFormat="false" ht="12.75" hidden="false" customHeight="false" outlineLevel="0" collapsed="false">
      <c r="A8932" s="122" t="s">
        <v>1578</v>
      </c>
      <c r="B8932" s="123" t="n">
        <v>4729</v>
      </c>
      <c r="C8932" s="122" t="s">
        <v>50</v>
      </c>
      <c r="D8932" s="122" t="s">
        <v>1636</v>
      </c>
      <c r="E8932" s="124" t="s">
        <v>1581</v>
      </c>
      <c r="F8932" s="124"/>
      <c r="G8932" s="125" t="s">
        <v>24</v>
      </c>
      <c r="H8932" s="126" t="n">
        <v>2E-005</v>
      </c>
      <c r="I8932" s="127" t="n">
        <f aca="false">L8932</f>
        <v>24.58</v>
      </c>
      <c r="J8932" s="127" t="n">
        <f aca="false">M8932</f>
        <v>0</v>
      </c>
      <c r="L8932" s="108" t="n">
        <f aca="false">TRUNC(N8932-N8932*$O$2,2)</f>
        <v>24.58</v>
      </c>
      <c r="M8932" s="108" t="n">
        <f aca="false">TRUNC(O8932-O8932*$O$2,2)</f>
        <v>0</v>
      </c>
      <c r="N8932" s="0" t="s">
        <v>1637</v>
      </c>
      <c r="O8932" s="0" t="s">
        <v>1635</v>
      </c>
    </row>
    <row r="8933" customFormat="false" ht="12.75" hidden="false" customHeight="false" outlineLevel="0" collapsed="false">
      <c r="A8933" s="122" t="s">
        <v>1578</v>
      </c>
      <c r="B8933" s="123" t="n">
        <v>11241</v>
      </c>
      <c r="C8933" s="122" t="s">
        <v>50</v>
      </c>
      <c r="D8933" s="122" t="s">
        <v>1836</v>
      </c>
      <c r="E8933" s="124" t="s">
        <v>1581</v>
      </c>
      <c r="F8933" s="124"/>
      <c r="G8933" s="125" t="s">
        <v>24</v>
      </c>
      <c r="H8933" s="126" t="n">
        <v>4E-005</v>
      </c>
      <c r="I8933" s="127" t="n">
        <f aca="false">L8933</f>
        <v>127.22</v>
      </c>
      <c r="J8933" s="127" t="n">
        <f aca="false">M8933</f>
        <v>0</v>
      </c>
      <c r="L8933" s="108" t="n">
        <f aca="false">TRUNC(N8933-N8933*$O$2,2)</f>
        <v>127.22</v>
      </c>
      <c r="M8933" s="108" t="n">
        <f aca="false">TRUNC(O8933-O8933*$O$2,2)</f>
        <v>0</v>
      </c>
      <c r="N8933" s="0" t="s">
        <v>1837</v>
      </c>
      <c r="O8933" s="0" t="s">
        <v>1635</v>
      </c>
    </row>
    <row r="8934" customFormat="false" ht="12.75" hidden="false" customHeight="false" outlineLevel="0" collapsed="false">
      <c r="A8934" s="122" t="s">
        <v>1578</v>
      </c>
      <c r="B8934" s="123" t="n">
        <v>10788</v>
      </c>
      <c r="C8934" s="122" t="s">
        <v>50</v>
      </c>
      <c r="D8934" s="122" t="s">
        <v>1650</v>
      </c>
      <c r="E8934" s="124" t="s">
        <v>1581</v>
      </c>
      <c r="F8934" s="124"/>
      <c r="G8934" s="125" t="s">
        <v>24</v>
      </c>
      <c r="H8934" s="126" t="n">
        <v>4E-005</v>
      </c>
      <c r="I8934" s="127" t="n">
        <f aca="false">L8934</f>
        <v>28.8</v>
      </c>
      <c r="J8934" s="127" t="n">
        <f aca="false">M8934</f>
        <v>0</v>
      </c>
      <c r="L8934" s="108" t="n">
        <f aca="false">TRUNC(N8934-N8934*$O$2,2)</f>
        <v>28.8</v>
      </c>
      <c r="M8934" s="108" t="n">
        <f aca="false">TRUNC(O8934-O8934*$O$2,2)</f>
        <v>0</v>
      </c>
      <c r="N8934" s="0" t="s">
        <v>1651</v>
      </c>
      <c r="O8934" s="0" t="s">
        <v>1635</v>
      </c>
    </row>
    <row r="8935" customFormat="false" ht="25.5" hidden="false" customHeight="false" outlineLevel="0" collapsed="false">
      <c r="A8935" s="122" t="s">
        <v>1578</v>
      </c>
      <c r="B8935" s="123" t="s">
        <v>1664</v>
      </c>
      <c r="C8935" s="122" t="s">
        <v>50</v>
      </c>
      <c r="D8935" s="122" t="s">
        <v>1665</v>
      </c>
      <c r="E8935" s="124" t="s">
        <v>1581</v>
      </c>
      <c r="F8935" s="124"/>
      <c r="G8935" s="125" t="s">
        <v>24</v>
      </c>
      <c r="H8935" s="126" t="n">
        <v>8E-005</v>
      </c>
      <c r="I8935" s="127" t="n">
        <f aca="false">L8935</f>
        <v>13.69</v>
      </c>
      <c r="J8935" s="127" t="n">
        <f aca="false">M8935</f>
        <v>0</v>
      </c>
      <c r="L8935" s="108" t="n">
        <f aca="false">TRUNC(N8935-N8935*$O$2,2)</f>
        <v>13.69</v>
      </c>
      <c r="M8935" s="108" t="n">
        <f aca="false">TRUNC(O8935-O8935*$O$2,2)</f>
        <v>0</v>
      </c>
      <c r="N8935" s="0" t="s">
        <v>1666</v>
      </c>
      <c r="O8935" s="0" t="s">
        <v>1635</v>
      </c>
    </row>
    <row r="8936" customFormat="false" ht="12.75" hidden="false" customHeight="false" outlineLevel="0" collapsed="false">
      <c r="A8936" s="122" t="s">
        <v>1578</v>
      </c>
      <c r="B8936" s="123" t="n">
        <v>10517</v>
      </c>
      <c r="C8936" s="122" t="s">
        <v>50</v>
      </c>
      <c r="D8936" s="122" t="s">
        <v>1669</v>
      </c>
      <c r="E8936" s="124" t="s">
        <v>1642</v>
      </c>
      <c r="F8936" s="124"/>
      <c r="G8936" s="125" t="s">
        <v>1670</v>
      </c>
      <c r="H8936" s="126" t="n">
        <v>0.00016</v>
      </c>
      <c r="I8936" s="127" t="n">
        <f aca="false">L8936</f>
        <v>234.15</v>
      </c>
      <c r="J8936" s="127" t="n">
        <f aca="false">M8936</f>
        <v>0.03</v>
      </c>
      <c r="L8936" s="108" t="n">
        <f aca="false">TRUNC(N8936-N8936*$O$2,2)</f>
        <v>234.15</v>
      </c>
      <c r="M8936" s="108" t="n">
        <f aca="false">TRUNC(O8936-O8936*$O$2,2)</f>
        <v>0.03</v>
      </c>
      <c r="N8936" s="0" t="s">
        <v>1671</v>
      </c>
      <c r="O8936" s="0" t="s">
        <v>1788</v>
      </c>
    </row>
    <row r="8937" customFormat="false" ht="25.5" hidden="false" customHeight="false" outlineLevel="0" collapsed="false">
      <c r="A8937" s="122" t="s">
        <v>1578</v>
      </c>
      <c r="B8937" s="123" t="s">
        <v>1659</v>
      </c>
      <c r="C8937" s="122" t="s">
        <v>50</v>
      </c>
      <c r="D8937" s="122" t="s">
        <v>1660</v>
      </c>
      <c r="E8937" s="124" t="s">
        <v>1581</v>
      </c>
      <c r="F8937" s="124"/>
      <c r="G8937" s="125" t="s">
        <v>1633</v>
      </c>
      <c r="H8937" s="126" t="n">
        <v>0.0003</v>
      </c>
      <c r="I8937" s="127" t="n">
        <f aca="false">L8937</f>
        <v>50.57</v>
      </c>
      <c r="J8937" s="127" t="n">
        <f aca="false">M8937</f>
        <v>0</v>
      </c>
      <c r="L8937" s="108" t="n">
        <f aca="false">TRUNC(N8937-N8937*$O$2,2)</f>
        <v>50.57</v>
      </c>
      <c r="M8937" s="108" t="n">
        <f aca="false">TRUNC(O8937-O8937*$O$2,2)</f>
        <v>0</v>
      </c>
      <c r="N8937" s="0" t="s">
        <v>1661</v>
      </c>
      <c r="O8937" s="0" t="s">
        <v>1644</v>
      </c>
    </row>
    <row r="8938" customFormat="false" ht="12.75" hidden="false" customHeight="false" outlineLevel="0" collapsed="false">
      <c r="A8938" s="122" t="s">
        <v>1578</v>
      </c>
      <c r="B8938" s="123" t="n">
        <v>11240</v>
      </c>
      <c r="C8938" s="122" t="s">
        <v>50</v>
      </c>
      <c r="D8938" s="122" t="s">
        <v>1782</v>
      </c>
      <c r="E8938" s="124" t="s">
        <v>1581</v>
      </c>
      <c r="F8938" s="124"/>
      <c r="G8938" s="125" t="s">
        <v>24</v>
      </c>
      <c r="H8938" s="126" t="n">
        <v>4E-005</v>
      </c>
      <c r="I8938" s="127" t="n">
        <f aca="false">L8938</f>
        <v>37.22</v>
      </c>
      <c r="J8938" s="127" t="n">
        <f aca="false">M8938</f>
        <v>0</v>
      </c>
      <c r="L8938" s="108" t="n">
        <f aca="false">TRUNC(N8938-N8938*$O$2,2)</f>
        <v>37.22</v>
      </c>
      <c r="M8938" s="108" t="n">
        <f aca="false">TRUNC(O8938-O8938*$O$2,2)</f>
        <v>0</v>
      </c>
      <c r="N8938" s="0" t="s">
        <v>1783</v>
      </c>
      <c r="O8938" s="0" t="s">
        <v>1635</v>
      </c>
    </row>
    <row r="8939" customFormat="false" ht="12.75" hidden="false" customHeight="false" outlineLevel="0" collapsed="false">
      <c r="A8939" s="122" t="s">
        <v>1578</v>
      </c>
      <c r="B8939" s="123" t="n">
        <v>11242</v>
      </c>
      <c r="C8939" s="122" t="s">
        <v>50</v>
      </c>
      <c r="D8939" s="122" t="s">
        <v>1829</v>
      </c>
      <c r="E8939" s="124" t="s">
        <v>1581</v>
      </c>
      <c r="F8939" s="124"/>
      <c r="G8939" s="125" t="s">
        <v>24</v>
      </c>
      <c r="H8939" s="126" t="n">
        <v>2E-005</v>
      </c>
      <c r="I8939" s="127" t="n">
        <f aca="false">L8939</f>
        <v>26.53</v>
      </c>
      <c r="J8939" s="127" t="n">
        <f aca="false">M8939</f>
        <v>0</v>
      </c>
      <c r="L8939" s="108" t="n">
        <f aca="false">TRUNC(N8939-N8939*$O$2,2)</f>
        <v>26.53</v>
      </c>
      <c r="M8939" s="108" t="n">
        <f aca="false">TRUNC(O8939-O8939*$O$2,2)</f>
        <v>0</v>
      </c>
      <c r="N8939" s="0" t="s">
        <v>1830</v>
      </c>
      <c r="O8939" s="0" t="s">
        <v>1635</v>
      </c>
    </row>
    <row r="8940" customFormat="false" ht="12.75" hidden="false" customHeight="false" outlineLevel="0" collapsed="false">
      <c r="A8940" s="122" t="s">
        <v>1578</v>
      </c>
      <c r="B8940" s="123" t="n">
        <v>4728</v>
      </c>
      <c r="C8940" s="122" t="s">
        <v>50</v>
      </c>
      <c r="D8940" s="122" t="s">
        <v>1667</v>
      </c>
      <c r="E8940" s="124" t="s">
        <v>1581</v>
      </c>
      <c r="F8940" s="124"/>
      <c r="G8940" s="125" t="s">
        <v>24</v>
      </c>
      <c r="H8940" s="126" t="n">
        <v>6E-005</v>
      </c>
      <c r="I8940" s="127" t="n">
        <f aca="false">L8940</f>
        <v>14.5</v>
      </c>
      <c r="J8940" s="127" t="n">
        <f aca="false">M8940</f>
        <v>0</v>
      </c>
      <c r="L8940" s="108" t="n">
        <f aca="false">TRUNC(N8940-N8940*$O$2,2)</f>
        <v>14.5</v>
      </c>
      <c r="M8940" s="108" t="n">
        <f aca="false">TRUNC(O8940-O8940*$O$2,2)</f>
        <v>0</v>
      </c>
      <c r="N8940" s="0" t="s">
        <v>1668</v>
      </c>
      <c r="O8940" s="0" t="s">
        <v>1635</v>
      </c>
    </row>
    <row r="8941" customFormat="false" ht="12.75" hidden="false" customHeight="false" outlineLevel="0" collapsed="false">
      <c r="A8941" s="122" t="s">
        <v>1578</v>
      </c>
      <c r="B8941" s="123" t="n">
        <v>10492</v>
      </c>
      <c r="C8941" s="122" t="s">
        <v>50</v>
      </c>
      <c r="D8941" s="122" t="s">
        <v>1662</v>
      </c>
      <c r="E8941" s="124" t="s">
        <v>1581</v>
      </c>
      <c r="F8941" s="124"/>
      <c r="G8941" s="125" t="s">
        <v>24</v>
      </c>
      <c r="H8941" s="126" t="n">
        <v>0.0018</v>
      </c>
      <c r="I8941" s="127" t="n">
        <f aca="false">L8941</f>
        <v>148.29</v>
      </c>
      <c r="J8941" s="127" t="n">
        <f aca="false">M8941</f>
        <v>0.26</v>
      </c>
      <c r="L8941" s="108" t="n">
        <f aca="false">TRUNC(N8941-N8941*$O$2,2)</f>
        <v>148.29</v>
      </c>
      <c r="M8941" s="108" t="n">
        <f aca="false">TRUNC(O8941-O8941*$O$2,2)</f>
        <v>0.26</v>
      </c>
      <c r="N8941" s="0" t="s">
        <v>1663</v>
      </c>
      <c r="O8941" s="0" t="s">
        <v>2385</v>
      </c>
    </row>
    <row r="8942" customFormat="false" ht="12.75" hidden="false" customHeight="false" outlineLevel="0" collapsed="false">
      <c r="A8942" s="122" t="s">
        <v>1578</v>
      </c>
      <c r="B8942" s="123" t="n">
        <v>158</v>
      </c>
      <c r="C8942" s="122" t="s">
        <v>50</v>
      </c>
      <c r="D8942" s="122" t="s">
        <v>1676</v>
      </c>
      <c r="E8942" s="124" t="s">
        <v>1581</v>
      </c>
      <c r="F8942" s="124"/>
      <c r="G8942" s="125" t="s">
        <v>24</v>
      </c>
      <c r="H8942" s="126" t="n">
        <v>0.04072</v>
      </c>
      <c r="I8942" s="127" t="n">
        <f aca="false">L8942</f>
        <v>10.92</v>
      </c>
      <c r="J8942" s="127" t="n">
        <f aca="false">M8942</f>
        <v>0.44</v>
      </c>
      <c r="L8942" s="108" t="n">
        <f aca="false">TRUNC(N8942-N8942*$O$2,2)</f>
        <v>10.92</v>
      </c>
      <c r="M8942" s="108" t="n">
        <f aca="false">TRUNC(O8942-O8942*$O$2,2)</f>
        <v>0.44</v>
      </c>
      <c r="N8942" s="0" t="s">
        <v>1677</v>
      </c>
      <c r="O8942" s="0" t="s">
        <v>1933</v>
      </c>
    </row>
    <row r="8943" customFormat="false" ht="25.5" hidden="false" customHeight="false" outlineLevel="0" collapsed="false">
      <c r="A8943" s="122" t="s">
        <v>1578</v>
      </c>
      <c r="B8943" s="123" t="n">
        <v>8311</v>
      </c>
      <c r="C8943" s="122" t="s">
        <v>50</v>
      </c>
      <c r="D8943" s="122" t="s">
        <v>1037</v>
      </c>
      <c r="E8943" s="124" t="s">
        <v>1581</v>
      </c>
      <c r="F8943" s="124"/>
      <c r="G8943" s="125" t="s">
        <v>24</v>
      </c>
      <c r="H8943" s="126" t="n">
        <v>1</v>
      </c>
      <c r="I8943" s="127" t="n">
        <f aca="false">L8943</f>
        <v>26.33</v>
      </c>
      <c r="J8943" s="127" t="n">
        <f aca="false">M8943</f>
        <v>26.33</v>
      </c>
      <c r="L8943" s="108" t="n">
        <f aca="false">TRUNC(N8943-N8943*$O$2,2)</f>
        <v>26.33</v>
      </c>
      <c r="M8943" s="108" t="n">
        <f aca="false">TRUNC(O8943-O8943*$O$2,2)</f>
        <v>26.33</v>
      </c>
      <c r="N8943" s="0" t="s">
        <v>3777</v>
      </c>
      <c r="O8943" s="0" t="s">
        <v>3777</v>
      </c>
    </row>
    <row r="8944" customFormat="false" ht="12.75" hidden="false" customHeight="false" outlineLevel="0" collapsed="false">
      <c r="A8944" s="115"/>
      <c r="B8944" s="115"/>
      <c r="C8944" s="115"/>
      <c r="D8944" s="115"/>
      <c r="E8944" s="115"/>
      <c r="F8944" s="116"/>
      <c r="G8944" s="115"/>
      <c r="H8944" s="116"/>
      <c r="I8944" s="115"/>
      <c r="J8944" s="116"/>
      <c r="L8944" s="108"/>
      <c r="M8944" s="108" t="n">
        <f aca="false">TRUNC(O8944-O8944*$O$2,2)</f>
        <v>5.11</v>
      </c>
      <c r="N8944" s="0" t="s">
        <v>1574</v>
      </c>
      <c r="O8944" s="0" t="n">
        <v>6.55</v>
      </c>
    </row>
    <row r="8945" customFormat="false" ht="12.75" hidden="false" customHeight="false" outlineLevel="0" collapsed="false">
      <c r="A8945" s="115"/>
      <c r="B8945" s="115"/>
      <c r="C8945" s="115"/>
      <c r="D8945" s="115"/>
      <c r="E8945" s="115"/>
      <c r="F8945" s="116"/>
      <c r="G8945" s="115"/>
      <c r="H8945" s="117" t="s">
        <v>1575</v>
      </c>
      <c r="I8945" s="117"/>
      <c r="J8945" s="118" t="n">
        <f aca="false">M8945</f>
        <v>39.89</v>
      </c>
      <c r="L8945" s="108" t="n">
        <f aca="false">TRUNC(N8945-N8945*$O$2,2)</f>
        <v>0</v>
      </c>
      <c r="M8945" s="108" t="n">
        <f aca="false">TRUNC(O8945-O8945*$O$2,2)</f>
        <v>39.89</v>
      </c>
      <c r="N8945" s="0" t="n">
        <v>0</v>
      </c>
      <c r="O8945" s="0" t="n">
        <v>51.11</v>
      </c>
    </row>
    <row r="8946" customFormat="false" ht="13.5" hidden="false" customHeight="false" outlineLevel="0" collapsed="false">
      <c r="A8946" s="30"/>
      <c r="B8946" s="30"/>
      <c r="C8946" s="30"/>
      <c r="D8946" s="30"/>
      <c r="E8946" s="30"/>
      <c r="F8946" s="30"/>
      <c r="G8946" s="30"/>
      <c r="H8946" s="119"/>
      <c r="I8946" s="30"/>
      <c r="J8946" s="120"/>
      <c r="L8946" s="108"/>
      <c r="M8946" s="108" t="n">
        <f aca="false">TRUNC(O8946-O8946*$O$2,2)</f>
        <v>199.45</v>
      </c>
      <c r="N8946" s="0" t="s">
        <v>1576</v>
      </c>
      <c r="O8946" s="0" t="n">
        <v>255.55</v>
      </c>
    </row>
    <row r="8947" customFormat="false" ht="13.5" hidden="false" customHeight="false" outlineLevel="0" collapsed="false">
      <c r="A8947" s="121"/>
      <c r="B8947" s="121"/>
      <c r="C8947" s="121"/>
      <c r="D8947" s="121"/>
      <c r="E8947" s="121"/>
      <c r="F8947" s="121"/>
      <c r="G8947" s="121"/>
      <c r="H8947" s="121"/>
      <c r="I8947" s="121"/>
      <c r="J8947" s="121"/>
      <c r="L8947" s="108" t="n">
        <f aca="false">TRUNC(N8947-N8947*$O$2,2)</f>
        <v>0</v>
      </c>
      <c r="M8947" s="108" t="n">
        <f aca="false">TRUNC(O8947-O8947*$O$2,2)</f>
        <v>0</v>
      </c>
      <c r="N8947" s="0" t="n">
        <v>0</v>
      </c>
      <c r="O8947" s="0" t="n">
        <v>0</v>
      </c>
    </row>
    <row r="8948" customFormat="false" ht="15" hidden="false" customHeight="false" outlineLevel="0" collapsed="false">
      <c r="A8948" s="98" t="s">
        <v>1305</v>
      </c>
      <c r="B8948" s="99" t="s">
        <v>8</v>
      </c>
      <c r="C8948" s="98" t="s">
        <v>9</v>
      </c>
      <c r="D8948" s="98" t="s">
        <v>10</v>
      </c>
      <c r="E8948" s="100" t="s">
        <v>1565</v>
      </c>
      <c r="F8948" s="100"/>
      <c r="G8948" s="101" t="s">
        <v>11</v>
      </c>
      <c r="H8948" s="99" t="s">
        <v>12</v>
      </c>
      <c r="I8948" s="99" t="s">
        <v>13</v>
      </c>
      <c r="J8948" s="99" t="s">
        <v>15</v>
      </c>
      <c r="L8948" s="108"/>
      <c r="M8948" s="108"/>
    </row>
    <row r="8949" customFormat="false" ht="26.45" hidden="false" customHeight="true" outlineLevel="0" collapsed="false">
      <c r="A8949" s="102" t="s">
        <v>1566</v>
      </c>
      <c r="B8949" s="103" t="s">
        <v>1039</v>
      </c>
      <c r="C8949" s="102" t="s">
        <v>50</v>
      </c>
      <c r="D8949" s="102" t="s">
        <v>1040</v>
      </c>
      <c r="E8949" s="104" t="s">
        <v>3773</v>
      </c>
      <c r="F8949" s="104"/>
      <c r="G8949" s="105" t="s">
        <v>24</v>
      </c>
      <c r="H8949" s="106" t="n">
        <v>1</v>
      </c>
      <c r="I8949" s="107" t="n">
        <f aca="false">L8949</f>
        <v>59.63</v>
      </c>
      <c r="J8949" s="107" t="n">
        <f aca="false">M8949</f>
        <v>59.63</v>
      </c>
      <c r="L8949" s="108" t="n">
        <f aca="false">TRUNC(N8949-N8949*$O$2,2)</f>
        <v>59.63</v>
      </c>
      <c r="M8949" s="108" t="n">
        <f aca="false">TRUNC(O8949-O8949*$O$2,2)</f>
        <v>59.63</v>
      </c>
      <c r="N8949" s="0" t="n">
        <v>76.41</v>
      </c>
      <c r="O8949" s="0" t="n">
        <v>76.41</v>
      </c>
    </row>
    <row r="8950" customFormat="false" ht="15" hidden="false" customHeight="false" outlineLevel="0" collapsed="false">
      <c r="A8950" s="98"/>
      <c r="B8950" s="99" t="s">
        <v>8</v>
      </c>
      <c r="C8950" s="98" t="s">
        <v>9</v>
      </c>
      <c r="D8950" s="98" t="s">
        <v>10</v>
      </c>
      <c r="E8950" s="100" t="s">
        <v>1565</v>
      </c>
      <c r="F8950" s="100"/>
      <c r="G8950" s="101" t="s">
        <v>11</v>
      </c>
      <c r="H8950" s="99" t="s">
        <v>12</v>
      </c>
      <c r="I8950" s="99" t="s">
        <v>13</v>
      </c>
      <c r="J8950" s="99" t="s">
        <v>15</v>
      </c>
      <c r="L8950" s="108"/>
      <c r="M8950" s="108"/>
    </row>
    <row r="8951" customFormat="false" ht="25.5" hidden="false" customHeight="false" outlineLevel="0" collapsed="false">
      <c r="A8951" s="122" t="s">
        <v>1578</v>
      </c>
      <c r="B8951" s="123" t="s">
        <v>1616</v>
      </c>
      <c r="C8951" s="122" t="s">
        <v>50</v>
      </c>
      <c r="D8951" s="122" t="s">
        <v>1617</v>
      </c>
      <c r="E8951" s="124" t="s">
        <v>1609</v>
      </c>
      <c r="F8951" s="124"/>
      <c r="G8951" s="125" t="s">
        <v>1610</v>
      </c>
      <c r="H8951" s="126" t="n">
        <v>0.2</v>
      </c>
      <c r="I8951" s="127" t="n">
        <f aca="false">L8951</f>
        <v>10.65</v>
      </c>
      <c r="J8951" s="127" t="n">
        <f aca="false">M8951</f>
        <v>2.13</v>
      </c>
      <c r="L8951" s="108" t="n">
        <f aca="false">TRUNC(N8951-N8951*$O$2,2)</f>
        <v>10.65</v>
      </c>
      <c r="M8951" s="108" t="n">
        <f aca="false">TRUNC(O8951-O8951*$O$2,2)</f>
        <v>2.13</v>
      </c>
      <c r="N8951" s="0" t="s">
        <v>1618</v>
      </c>
      <c r="O8951" s="0" t="s">
        <v>3105</v>
      </c>
    </row>
    <row r="8952" customFormat="false" ht="25.5" hidden="false" customHeight="false" outlineLevel="0" collapsed="false">
      <c r="A8952" s="122" t="s">
        <v>1578</v>
      </c>
      <c r="B8952" s="123" t="s">
        <v>1744</v>
      </c>
      <c r="C8952" s="122" t="s">
        <v>50</v>
      </c>
      <c r="D8952" s="122" t="s">
        <v>1745</v>
      </c>
      <c r="E8952" s="124" t="s">
        <v>1609</v>
      </c>
      <c r="F8952" s="124"/>
      <c r="G8952" s="125" t="s">
        <v>1610</v>
      </c>
      <c r="H8952" s="126" t="n">
        <v>0.2</v>
      </c>
      <c r="I8952" s="127" t="n">
        <f aca="false">L8952</f>
        <v>14.93</v>
      </c>
      <c r="J8952" s="127" t="n">
        <f aca="false">M8952</f>
        <v>2.98</v>
      </c>
      <c r="L8952" s="108" t="n">
        <f aca="false">TRUNC(N8952-N8952*$O$2,2)</f>
        <v>14.93</v>
      </c>
      <c r="M8952" s="108" t="n">
        <f aca="false">TRUNC(O8952-O8952*$O$2,2)</f>
        <v>2.98</v>
      </c>
      <c r="N8952" s="0" t="s">
        <v>1746</v>
      </c>
      <c r="O8952" s="0" t="s">
        <v>3104</v>
      </c>
    </row>
    <row r="8953" customFormat="false" ht="25.5" hidden="false" customHeight="false" outlineLevel="0" collapsed="false">
      <c r="A8953" s="109" t="s">
        <v>1566</v>
      </c>
      <c r="B8953" s="110" t="n">
        <v>10552</v>
      </c>
      <c r="C8953" s="109" t="s">
        <v>50</v>
      </c>
      <c r="D8953" s="109" t="s">
        <v>1734</v>
      </c>
      <c r="E8953" s="111" t="s">
        <v>1621</v>
      </c>
      <c r="F8953" s="111"/>
      <c r="G8953" s="112" t="s">
        <v>1610</v>
      </c>
      <c r="H8953" s="113" t="n">
        <v>0.2</v>
      </c>
      <c r="I8953" s="114" t="n">
        <f aca="false">L8953</f>
        <v>2.84</v>
      </c>
      <c r="J8953" s="114" t="n">
        <f aca="false">M8953</f>
        <v>0.56</v>
      </c>
      <c r="L8953" s="108" t="n">
        <f aca="false">TRUNC(N8953-N8953*$O$2,2)</f>
        <v>2.84</v>
      </c>
      <c r="M8953" s="108" t="n">
        <f aca="false">TRUNC(O8953-O8953*$O$2,2)</f>
        <v>0.56</v>
      </c>
      <c r="N8953" s="0" t="s">
        <v>1735</v>
      </c>
      <c r="O8953" s="0" t="s">
        <v>2352</v>
      </c>
    </row>
    <row r="8954" customFormat="false" ht="25.5" hidden="false" customHeight="false" outlineLevel="0" collapsed="false">
      <c r="A8954" s="109" t="s">
        <v>1566</v>
      </c>
      <c r="B8954" s="110" t="n">
        <v>10549</v>
      </c>
      <c r="C8954" s="109" t="s">
        <v>50</v>
      </c>
      <c r="D8954" s="109" t="s">
        <v>1620</v>
      </c>
      <c r="E8954" s="111" t="s">
        <v>1621</v>
      </c>
      <c r="F8954" s="111"/>
      <c r="G8954" s="112" t="s">
        <v>1610</v>
      </c>
      <c r="H8954" s="113" t="n">
        <v>0.2</v>
      </c>
      <c r="I8954" s="114" t="n">
        <f aca="false">L8954</f>
        <v>2.95</v>
      </c>
      <c r="J8954" s="114" t="n">
        <f aca="false">M8954</f>
        <v>0.58</v>
      </c>
      <c r="L8954" s="108" t="n">
        <f aca="false">TRUNC(N8954-N8954*$O$2,2)</f>
        <v>2.95</v>
      </c>
      <c r="M8954" s="108" t="n">
        <f aca="false">TRUNC(O8954-O8954*$O$2,2)</f>
        <v>0.58</v>
      </c>
      <c r="N8954" s="0" t="s">
        <v>1622</v>
      </c>
      <c r="O8954" s="0" t="s">
        <v>1626</v>
      </c>
    </row>
    <row r="8955" customFormat="false" ht="25.5" hidden="false" customHeight="false" outlineLevel="0" collapsed="false">
      <c r="A8955" s="122" t="s">
        <v>1578</v>
      </c>
      <c r="B8955" s="123" t="n">
        <v>13311</v>
      </c>
      <c r="C8955" s="122" t="s">
        <v>50</v>
      </c>
      <c r="D8955" s="122" t="s">
        <v>1040</v>
      </c>
      <c r="E8955" s="124" t="s">
        <v>1581</v>
      </c>
      <c r="F8955" s="124"/>
      <c r="G8955" s="125" t="s">
        <v>24</v>
      </c>
      <c r="H8955" s="126" t="n">
        <v>1</v>
      </c>
      <c r="I8955" s="127" t="n">
        <f aca="false">L8955</f>
        <v>53.39</v>
      </c>
      <c r="J8955" s="127" t="n">
        <f aca="false">M8955</f>
        <v>53.39</v>
      </c>
      <c r="L8955" s="108" t="n">
        <f aca="false">TRUNC(N8955-N8955*$O$2,2)</f>
        <v>53.39</v>
      </c>
      <c r="M8955" s="108" t="n">
        <f aca="false">TRUNC(O8955-O8955*$O$2,2)</f>
        <v>53.39</v>
      </c>
      <c r="N8955" s="0" t="s">
        <v>3778</v>
      </c>
      <c r="O8955" s="0" t="s">
        <v>3778</v>
      </c>
    </row>
    <row r="8956" customFormat="false" ht="13.9" hidden="false" customHeight="true" outlineLevel="0" collapsed="false">
      <c r="A8956" s="134" t="s">
        <v>1630</v>
      </c>
      <c r="B8956" s="134"/>
      <c r="C8956" s="134"/>
      <c r="D8956" s="134"/>
      <c r="E8956" s="134"/>
      <c r="F8956" s="134"/>
      <c r="G8956" s="134"/>
      <c r="H8956" s="134"/>
      <c r="I8956" s="134"/>
      <c r="J8956" s="134"/>
      <c r="L8956" s="108" t="n">
        <f aca="false">TRUNC(N8956-N8956*$O$2,2)</f>
        <v>0</v>
      </c>
      <c r="M8956" s="108" t="n">
        <f aca="false">TRUNC(O8956-O8956*$O$2,2)</f>
        <v>0</v>
      </c>
      <c r="N8956" s="0" t="n">
        <v>0</v>
      </c>
      <c r="O8956" s="0" t="n">
        <v>0</v>
      </c>
    </row>
    <row r="8957" customFormat="false" ht="15" hidden="false" customHeight="false" outlineLevel="0" collapsed="false">
      <c r="A8957" s="98"/>
      <c r="B8957" s="99" t="s">
        <v>8</v>
      </c>
      <c r="C8957" s="98" t="s">
        <v>9</v>
      </c>
      <c r="D8957" s="98" t="s">
        <v>10</v>
      </c>
      <c r="E8957" s="100" t="s">
        <v>1565</v>
      </c>
      <c r="F8957" s="100"/>
      <c r="G8957" s="101" t="s">
        <v>11</v>
      </c>
      <c r="H8957" s="99" t="s">
        <v>12</v>
      </c>
      <c r="I8957" s="99" t="s">
        <v>13</v>
      </c>
      <c r="J8957" s="99" t="s">
        <v>15</v>
      </c>
      <c r="L8957" s="108"/>
      <c r="M8957" s="108"/>
    </row>
    <row r="8958" customFormat="false" ht="12.75" hidden="false" customHeight="false" outlineLevel="0" collapsed="false">
      <c r="A8958" s="122" t="s">
        <v>1578</v>
      </c>
      <c r="B8958" s="123" t="n">
        <v>10579</v>
      </c>
      <c r="C8958" s="122" t="s">
        <v>50</v>
      </c>
      <c r="D8958" s="122" t="s">
        <v>1818</v>
      </c>
      <c r="E8958" s="124" t="s">
        <v>1581</v>
      </c>
      <c r="F8958" s="124"/>
      <c r="G8958" s="125" t="s">
        <v>24</v>
      </c>
      <c r="H8958" s="126" t="n">
        <v>4E-005</v>
      </c>
      <c r="I8958" s="127" t="n">
        <f aca="false">L8958</f>
        <v>20.98</v>
      </c>
      <c r="J8958" s="127" t="n">
        <f aca="false">M8958</f>
        <v>0</v>
      </c>
      <c r="L8958" s="108" t="n">
        <f aca="false">TRUNC(N8958-N8958*$O$2,2)</f>
        <v>20.98</v>
      </c>
      <c r="M8958" s="108" t="n">
        <f aca="false">TRUNC(O8958-O8958*$O$2,2)</f>
        <v>0</v>
      </c>
      <c r="N8958" s="0" t="s">
        <v>1819</v>
      </c>
      <c r="O8958" s="0" t="s">
        <v>1635</v>
      </c>
    </row>
    <row r="8959" customFormat="false" ht="12.75" hidden="false" customHeight="false" outlineLevel="0" collapsed="false">
      <c r="A8959" s="122" t="s">
        <v>1578</v>
      </c>
      <c r="B8959" s="123" t="n">
        <v>10362</v>
      </c>
      <c r="C8959" s="122" t="s">
        <v>50</v>
      </c>
      <c r="D8959" s="122" t="s">
        <v>1674</v>
      </c>
      <c r="E8959" s="124" t="s">
        <v>1642</v>
      </c>
      <c r="F8959" s="124"/>
      <c r="G8959" s="125" t="s">
        <v>24</v>
      </c>
      <c r="H8959" s="126" t="n">
        <v>0.0018</v>
      </c>
      <c r="I8959" s="127" t="n">
        <f aca="false">L8959</f>
        <v>9.78</v>
      </c>
      <c r="J8959" s="127" t="n">
        <f aca="false">M8959</f>
        <v>0.01</v>
      </c>
      <c r="L8959" s="108" t="n">
        <f aca="false">TRUNC(N8959-N8959*$O$2,2)</f>
        <v>9.78</v>
      </c>
      <c r="M8959" s="108" t="n">
        <f aca="false">TRUNC(O8959-O8959*$O$2,2)</f>
        <v>0.01</v>
      </c>
      <c r="N8959" s="0" t="s">
        <v>1675</v>
      </c>
      <c r="O8959" s="0" t="s">
        <v>1678</v>
      </c>
    </row>
    <row r="8960" customFormat="false" ht="12.75" hidden="false" customHeight="false" outlineLevel="0" collapsed="false">
      <c r="A8960" s="122" t="s">
        <v>1578</v>
      </c>
      <c r="B8960" s="123" t="n">
        <v>10517</v>
      </c>
      <c r="C8960" s="122" t="s">
        <v>50</v>
      </c>
      <c r="D8960" s="122" t="s">
        <v>1669</v>
      </c>
      <c r="E8960" s="124" t="s">
        <v>1642</v>
      </c>
      <c r="F8960" s="124"/>
      <c r="G8960" s="125" t="s">
        <v>1670</v>
      </c>
      <c r="H8960" s="126" t="n">
        <v>0.00016</v>
      </c>
      <c r="I8960" s="127" t="n">
        <f aca="false">L8960</f>
        <v>234.15</v>
      </c>
      <c r="J8960" s="127" t="n">
        <f aca="false">M8960</f>
        <v>0.03</v>
      </c>
      <c r="L8960" s="108" t="n">
        <f aca="false">TRUNC(N8960-N8960*$O$2,2)</f>
        <v>234.15</v>
      </c>
      <c r="M8960" s="108" t="n">
        <f aca="false">TRUNC(O8960-O8960*$O$2,2)</f>
        <v>0.03</v>
      </c>
      <c r="N8960" s="0" t="s">
        <v>1671</v>
      </c>
      <c r="O8960" s="0" t="s">
        <v>1788</v>
      </c>
    </row>
    <row r="8961" customFormat="false" ht="12.75" hidden="false" customHeight="false" outlineLevel="0" collapsed="false">
      <c r="A8961" s="122" t="s">
        <v>1578</v>
      </c>
      <c r="B8961" s="123" t="n">
        <v>10599</v>
      </c>
      <c r="C8961" s="122" t="s">
        <v>50</v>
      </c>
      <c r="D8961" s="122" t="s">
        <v>1648</v>
      </c>
      <c r="E8961" s="124" t="s">
        <v>1581</v>
      </c>
      <c r="F8961" s="124"/>
      <c r="G8961" s="125" t="s">
        <v>24</v>
      </c>
      <c r="H8961" s="126" t="n">
        <v>0.00072</v>
      </c>
      <c r="I8961" s="127" t="n">
        <f aca="false">L8961</f>
        <v>14.04</v>
      </c>
      <c r="J8961" s="127" t="n">
        <f aca="false">M8961</f>
        <v>0</v>
      </c>
      <c r="L8961" s="108" t="n">
        <f aca="false">TRUNC(N8961-N8961*$O$2,2)</f>
        <v>14.04</v>
      </c>
      <c r="M8961" s="108" t="n">
        <f aca="false">TRUNC(O8961-O8961*$O$2,2)</f>
        <v>0</v>
      </c>
      <c r="N8961" s="0" t="s">
        <v>1649</v>
      </c>
      <c r="O8961" s="0" t="s">
        <v>1644</v>
      </c>
    </row>
    <row r="8962" customFormat="false" ht="12.75" hidden="false" customHeight="false" outlineLevel="0" collapsed="false">
      <c r="A8962" s="122" t="s">
        <v>1578</v>
      </c>
      <c r="B8962" s="123" t="n">
        <v>4728</v>
      </c>
      <c r="C8962" s="122" t="s">
        <v>50</v>
      </c>
      <c r="D8962" s="122" t="s">
        <v>1667</v>
      </c>
      <c r="E8962" s="124" t="s">
        <v>1581</v>
      </c>
      <c r="F8962" s="124"/>
      <c r="G8962" s="125" t="s">
        <v>24</v>
      </c>
      <c r="H8962" s="126" t="n">
        <v>6E-005</v>
      </c>
      <c r="I8962" s="127" t="n">
        <f aca="false">L8962</f>
        <v>14.5</v>
      </c>
      <c r="J8962" s="127" t="n">
        <f aca="false">M8962</f>
        <v>0</v>
      </c>
      <c r="L8962" s="108" t="n">
        <f aca="false">TRUNC(N8962-N8962*$O$2,2)</f>
        <v>14.5</v>
      </c>
      <c r="M8962" s="108" t="n">
        <f aca="false">TRUNC(O8962-O8962*$O$2,2)</f>
        <v>0</v>
      </c>
      <c r="N8962" s="0" t="s">
        <v>1668</v>
      </c>
      <c r="O8962" s="0" t="s">
        <v>1635</v>
      </c>
    </row>
    <row r="8963" customFormat="false" ht="25.5" hidden="false" customHeight="false" outlineLevel="0" collapsed="false">
      <c r="A8963" s="122" t="s">
        <v>1578</v>
      </c>
      <c r="B8963" s="123" t="n">
        <v>10761</v>
      </c>
      <c r="C8963" s="122" t="s">
        <v>50</v>
      </c>
      <c r="D8963" s="122" t="s">
        <v>1641</v>
      </c>
      <c r="E8963" s="124" t="s">
        <v>1642</v>
      </c>
      <c r="F8963" s="124"/>
      <c r="G8963" s="125" t="s">
        <v>24</v>
      </c>
      <c r="H8963" s="126" t="n">
        <v>0.04072</v>
      </c>
      <c r="I8963" s="127" t="n">
        <f aca="false">L8963</f>
        <v>3.9</v>
      </c>
      <c r="J8963" s="127" t="n">
        <f aca="false">M8963</f>
        <v>0.15</v>
      </c>
      <c r="L8963" s="108" t="n">
        <f aca="false">TRUNC(N8963-N8963*$O$2,2)</f>
        <v>3.9</v>
      </c>
      <c r="M8963" s="108" t="n">
        <f aca="false">TRUNC(O8963-O8963*$O$2,2)</f>
        <v>0.15</v>
      </c>
      <c r="N8963" s="0" t="s">
        <v>1643</v>
      </c>
      <c r="O8963" s="0" t="s">
        <v>2077</v>
      </c>
    </row>
    <row r="8964" customFormat="false" ht="25.5" hidden="false" customHeight="false" outlineLevel="0" collapsed="false">
      <c r="A8964" s="122" t="s">
        <v>1578</v>
      </c>
      <c r="B8964" s="123" t="s">
        <v>1631</v>
      </c>
      <c r="C8964" s="122" t="s">
        <v>50</v>
      </c>
      <c r="D8964" s="122" t="s">
        <v>1632</v>
      </c>
      <c r="E8964" s="124" t="s">
        <v>1581</v>
      </c>
      <c r="F8964" s="124"/>
      <c r="G8964" s="125" t="s">
        <v>1633</v>
      </c>
      <c r="H8964" s="126" t="n">
        <v>0.00092</v>
      </c>
      <c r="I8964" s="127" t="n">
        <f aca="false">L8964</f>
        <v>9.48</v>
      </c>
      <c r="J8964" s="127" t="n">
        <f aca="false">M8964</f>
        <v>0</v>
      </c>
      <c r="L8964" s="108" t="n">
        <f aca="false">TRUNC(N8964-N8964*$O$2,2)</f>
        <v>9.48</v>
      </c>
      <c r="M8964" s="108" t="n">
        <f aca="false">TRUNC(O8964-O8964*$O$2,2)</f>
        <v>0</v>
      </c>
      <c r="N8964" s="0" t="s">
        <v>1634</v>
      </c>
      <c r="O8964" s="0" t="s">
        <v>1644</v>
      </c>
    </row>
    <row r="8965" customFormat="false" ht="25.5" hidden="false" customHeight="false" outlineLevel="0" collapsed="false">
      <c r="A8965" s="122" t="s">
        <v>1578</v>
      </c>
      <c r="B8965" s="123" t="s">
        <v>1744</v>
      </c>
      <c r="C8965" s="122" t="s">
        <v>50</v>
      </c>
      <c r="D8965" s="122" t="s">
        <v>1745</v>
      </c>
      <c r="E8965" s="124" t="s">
        <v>1609</v>
      </c>
      <c r="F8965" s="124"/>
      <c r="G8965" s="125" t="s">
        <v>1610</v>
      </c>
      <c r="H8965" s="126" t="n">
        <v>0.2</v>
      </c>
      <c r="I8965" s="127" t="n">
        <f aca="false">L8965</f>
        <v>14.93</v>
      </c>
      <c r="J8965" s="127" t="n">
        <f aca="false">M8965</f>
        <v>2.98</v>
      </c>
      <c r="L8965" s="108" t="n">
        <f aca="false">TRUNC(N8965-N8965*$O$2,2)</f>
        <v>14.93</v>
      </c>
      <c r="M8965" s="108" t="n">
        <f aca="false">TRUNC(O8965-O8965*$O$2,2)</f>
        <v>2.98</v>
      </c>
      <c r="N8965" s="0" t="s">
        <v>1746</v>
      </c>
      <c r="O8965" s="0" t="s">
        <v>3104</v>
      </c>
    </row>
    <row r="8966" customFormat="false" ht="12.75" hidden="false" customHeight="false" outlineLevel="0" collapsed="false">
      <c r="A8966" s="122" t="s">
        <v>1578</v>
      </c>
      <c r="B8966" s="123" t="n">
        <v>4729</v>
      </c>
      <c r="C8966" s="122" t="s">
        <v>50</v>
      </c>
      <c r="D8966" s="122" t="s">
        <v>1636</v>
      </c>
      <c r="E8966" s="124" t="s">
        <v>1581</v>
      </c>
      <c r="F8966" s="124"/>
      <c r="G8966" s="125" t="s">
        <v>24</v>
      </c>
      <c r="H8966" s="126" t="n">
        <v>2E-005</v>
      </c>
      <c r="I8966" s="127" t="n">
        <f aca="false">L8966</f>
        <v>24.58</v>
      </c>
      <c r="J8966" s="127" t="n">
        <f aca="false">M8966</f>
        <v>0</v>
      </c>
      <c r="L8966" s="108" t="n">
        <f aca="false">TRUNC(N8966-N8966*$O$2,2)</f>
        <v>24.58</v>
      </c>
      <c r="M8966" s="108" t="n">
        <f aca="false">TRUNC(O8966-O8966*$O$2,2)</f>
        <v>0</v>
      </c>
      <c r="N8966" s="0" t="s">
        <v>1637</v>
      </c>
      <c r="O8966" s="0" t="s">
        <v>1635</v>
      </c>
    </row>
    <row r="8967" customFormat="false" ht="25.5" hidden="false" customHeight="false" outlineLevel="0" collapsed="false">
      <c r="A8967" s="122" t="s">
        <v>1578</v>
      </c>
      <c r="B8967" s="123" t="s">
        <v>1654</v>
      </c>
      <c r="C8967" s="122" t="s">
        <v>50</v>
      </c>
      <c r="D8967" s="122" t="s">
        <v>1655</v>
      </c>
      <c r="E8967" s="124" t="s">
        <v>1581</v>
      </c>
      <c r="F8967" s="124"/>
      <c r="G8967" s="125" t="s">
        <v>24</v>
      </c>
      <c r="H8967" s="126" t="n">
        <v>0.00024</v>
      </c>
      <c r="I8967" s="127" t="n">
        <f aca="false">L8967</f>
        <v>10.53</v>
      </c>
      <c r="J8967" s="127" t="n">
        <f aca="false">M8967</f>
        <v>0</v>
      </c>
      <c r="L8967" s="108" t="n">
        <f aca="false">TRUNC(N8967-N8967*$O$2,2)</f>
        <v>10.53</v>
      </c>
      <c r="M8967" s="108" t="n">
        <f aca="false">TRUNC(O8967-O8967*$O$2,2)</f>
        <v>0</v>
      </c>
      <c r="N8967" s="0" t="s">
        <v>1656</v>
      </c>
      <c r="O8967" s="0" t="s">
        <v>1635</v>
      </c>
    </row>
    <row r="8968" customFormat="false" ht="12.75" hidden="false" customHeight="false" outlineLevel="0" collapsed="false">
      <c r="A8968" s="122" t="s">
        <v>1578</v>
      </c>
      <c r="B8968" s="123" t="n">
        <v>11240</v>
      </c>
      <c r="C8968" s="122" t="s">
        <v>50</v>
      </c>
      <c r="D8968" s="122" t="s">
        <v>1782</v>
      </c>
      <c r="E8968" s="124" t="s">
        <v>1581</v>
      </c>
      <c r="F8968" s="124"/>
      <c r="G8968" s="125" t="s">
        <v>24</v>
      </c>
      <c r="H8968" s="126" t="n">
        <v>4E-005</v>
      </c>
      <c r="I8968" s="127" t="n">
        <f aca="false">L8968</f>
        <v>37.22</v>
      </c>
      <c r="J8968" s="127" t="n">
        <f aca="false">M8968</f>
        <v>0</v>
      </c>
      <c r="L8968" s="108" t="n">
        <f aca="false">TRUNC(N8968-N8968*$O$2,2)</f>
        <v>37.22</v>
      </c>
      <c r="M8968" s="108" t="n">
        <f aca="false">TRUNC(O8968-O8968*$O$2,2)</f>
        <v>0</v>
      </c>
      <c r="N8968" s="0" t="s">
        <v>1783</v>
      </c>
      <c r="O8968" s="0" t="s">
        <v>1635</v>
      </c>
    </row>
    <row r="8969" customFormat="false" ht="25.5" hidden="false" customHeight="false" outlineLevel="0" collapsed="false">
      <c r="A8969" s="122" t="s">
        <v>1578</v>
      </c>
      <c r="B8969" s="123" t="s">
        <v>1645</v>
      </c>
      <c r="C8969" s="122" t="s">
        <v>50</v>
      </c>
      <c r="D8969" s="122" t="s">
        <v>1646</v>
      </c>
      <c r="E8969" s="124" t="s">
        <v>1581</v>
      </c>
      <c r="F8969" s="124"/>
      <c r="G8969" s="125" t="s">
        <v>24</v>
      </c>
      <c r="H8969" s="126" t="n">
        <v>4E-005</v>
      </c>
      <c r="I8969" s="127" t="n">
        <f aca="false">L8969</f>
        <v>140.49</v>
      </c>
      <c r="J8969" s="127" t="n">
        <f aca="false">M8969</f>
        <v>0</v>
      </c>
      <c r="L8969" s="108" t="n">
        <f aca="false">TRUNC(N8969-N8969*$O$2,2)</f>
        <v>140.49</v>
      </c>
      <c r="M8969" s="108" t="n">
        <f aca="false">TRUNC(O8969-O8969*$O$2,2)</f>
        <v>0</v>
      </c>
      <c r="N8969" s="0" t="s">
        <v>1647</v>
      </c>
      <c r="O8969" s="0" t="s">
        <v>1635</v>
      </c>
    </row>
    <row r="8970" customFormat="false" ht="25.5" hidden="false" customHeight="false" outlineLevel="0" collapsed="false">
      <c r="A8970" s="122" t="s">
        <v>1578</v>
      </c>
      <c r="B8970" s="123" t="s">
        <v>1616</v>
      </c>
      <c r="C8970" s="122" t="s">
        <v>50</v>
      </c>
      <c r="D8970" s="122" t="s">
        <v>1617</v>
      </c>
      <c r="E8970" s="124" t="s">
        <v>1609</v>
      </c>
      <c r="F8970" s="124"/>
      <c r="G8970" s="125" t="s">
        <v>1610</v>
      </c>
      <c r="H8970" s="126" t="n">
        <v>0.2</v>
      </c>
      <c r="I8970" s="127" t="n">
        <f aca="false">L8970</f>
        <v>10.65</v>
      </c>
      <c r="J8970" s="127" t="n">
        <f aca="false">M8970</f>
        <v>2.13</v>
      </c>
      <c r="L8970" s="108" t="n">
        <f aca="false">TRUNC(N8970-N8970*$O$2,2)</f>
        <v>10.65</v>
      </c>
      <c r="M8970" s="108" t="n">
        <f aca="false">TRUNC(O8970-O8970*$O$2,2)</f>
        <v>2.13</v>
      </c>
      <c r="N8970" s="0" t="s">
        <v>1618</v>
      </c>
      <c r="O8970" s="0" t="s">
        <v>3105</v>
      </c>
    </row>
    <row r="8971" customFormat="false" ht="25.5" hidden="false" customHeight="false" outlineLevel="0" collapsed="false">
      <c r="A8971" s="122" t="s">
        <v>1578</v>
      </c>
      <c r="B8971" s="123" t="n">
        <v>13311</v>
      </c>
      <c r="C8971" s="122" t="s">
        <v>50</v>
      </c>
      <c r="D8971" s="122" t="s">
        <v>1040</v>
      </c>
      <c r="E8971" s="124" t="s">
        <v>1581</v>
      </c>
      <c r="F8971" s="124"/>
      <c r="G8971" s="125" t="s">
        <v>24</v>
      </c>
      <c r="H8971" s="126" t="n">
        <v>1</v>
      </c>
      <c r="I8971" s="127" t="n">
        <f aca="false">L8971</f>
        <v>53.39</v>
      </c>
      <c r="J8971" s="127" t="n">
        <f aca="false">M8971</f>
        <v>53.39</v>
      </c>
      <c r="L8971" s="108" t="n">
        <f aca="false">TRUNC(N8971-N8971*$O$2,2)</f>
        <v>53.39</v>
      </c>
      <c r="M8971" s="108" t="n">
        <f aca="false">TRUNC(O8971-O8971*$O$2,2)</f>
        <v>53.39</v>
      </c>
      <c r="N8971" s="0" t="s">
        <v>3778</v>
      </c>
      <c r="O8971" s="0" t="s">
        <v>3778</v>
      </c>
    </row>
    <row r="8972" customFormat="false" ht="25.5" hidden="false" customHeight="false" outlineLevel="0" collapsed="false">
      <c r="A8972" s="122" t="s">
        <v>1578</v>
      </c>
      <c r="B8972" s="123" t="s">
        <v>1659</v>
      </c>
      <c r="C8972" s="122" t="s">
        <v>50</v>
      </c>
      <c r="D8972" s="122" t="s">
        <v>1660</v>
      </c>
      <c r="E8972" s="124" t="s">
        <v>1581</v>
      </c>
      <c r="F8972" s="124"/>
      <c r="G8972" s="125" t="s">
        <v>1633</v>
      </c>
      <c r="H8972" s="126" t="n">
        <v>0.0003</v>
      </c>
      <c r="I8972" s="127" t="n">
        <f aca="false">L8972</f>
        <v>50.57</v>
      </c>
      <c r="J8972" s="127" t="n">
        <f aca="false">M8972</f>
        <v>0</v>
      </c>
      <c r="L8972" s="108" t="n">
        <f aca="false">TRUNC(N8972-N8972*$O$2,2)</f>
        <v>50.57</v>
      </c>
      <c r="M8972" s="108" t="n">
        <f aca="false">TRUNC(O8972-O8972*$O$2,2)</f>
        <v>0</v>
      </c>
      <c r="N8972" s="0" t="s">
        <v>1661</v>
      </c>
      <c r="O8972" s="0" t="s">
        <v>1644</v>
      </c>
    </row>
    <row r="8973" customFormat="false" ht="12.75" hidden="false" customHeight="false" outlineLevel="0" collapsed="false">
      <c r="A8973" s="122" t="s">
        <v>1578</v>
      </c>
      <c r="B8973" s="123" t="n">
        <v>158</v>
      </c>
      <c r="C8973" s="122" t="s">
        <v>50</v>
      </c>
      <c r="D8973" s="122" t="s">
        <v>1676</v>
      </c>
      <c r="E8973" s="124" t="s">
        <v>1581</v>
      </c>
      <c r="F8973" s="124"/>
      <c r="G8973" s="125" t="s">
        <v>24</v>
      </c>
      <c r="H8973" s="126" t="n">
        <v>0.04072</v>
      </c>
      <c r="I8973" s="127" t="n">
        <f aca="false">L8973</f>
        <v>10.92</v>
      </c>
      <c r="J8973" s="127" t="n">
        <f aca="false">M8973</f>
        <v>0.44</v>
      </c>
      <c r="L8973" s="108" t="n">
        <f aca="false">TRUNC(N8973-N8973*$O$2,2)</f>
        <v>10.92</v>
      </c>
      <c r="M8973" s="108" t="n">
        <f aca="false">TRUNC(O8973-O8973*$O$2,2)</f>
        <v>0.44</v>
      </c>
      <c r="N8973" s="0" t="s">
        <v>1677</v>
      </c>
      <c r="O8973" s="0" t="s">
        <v>1933</v>
      </c>
    </row>
    <row r="8974" customFormat="false" ht="12.75" hidden="false" customHeight="false" outlineLevel="0" collapsed="false">
      <c r="A8974" s="122" t="s">
        <v>1578</v>
      </c>
      <c r="B8974" s="123" t="n">
        <v>1651</v>
      </c>
      <c r="C8974" s="122" t="s">
        <v>50</v>
      </c>
      <c r="D8974" s="122" t="s">
        <v>1638</v>
      </c>
      <c r="E8974" s="124" t="s">
        <v>1581</v>
      </c>
      <c r="F8974" s="124"/>
      <c r="G8974" s="125" t="s">
        <v>1639</v>
      </c>
      <c r="H8974" s="126" t="n">
        <v>0.00032</v>
      </c>
      <c r="I8974" s="127" t="n">
        <f aca="false">L8974</f>
        <v>4.95</v>
      </c>
      <c r="J8974" s="127" t="n">
        <f aca="false">M8974</f>
        <v>0</v>
      </c>
      <c r="L8974" s="108" t="n">
        <f aca="false">TRUNC(N8974-N8974*$O$2,2)</f>
        <v>4.95</v>
      </c>
      <c r="M8974" s="108" t="n">
        <f aca="false">TRUNC(O8974-O8974*$O$2,2)</f>
        <v>0</v>
      </c>
      <c r="N8974" s="0" t="s">
        <v>1640</v>
      </c>
      <c r="O8974" s="0" t="s">
        <v>1635</v>
      </c>
    </row>
    <row r="8975" customFormat="false" ht="12.75" hidden="false" customHeight="false" outlineLevel="0" collapsed="false">
      <c r="A8975" s="122" t="s">
        <v>1578</v>
      </c>
      <c r="B8975" s="123" t="n">
        <v>2378</v>
      </c>
      <c r="C8975" s="122" t="s">
        <v>50</v>
      </c>
      <c r="D8975" s="122" t="s">
        <v>1657</v>
      </c>
      <c r="E8975" s="124" t="s">
        <v>1581</v>
      </c>
      <c r="F8975" s="124"/>
      <c r="G8975" s="125" t="s">
        <v>24</v>
      </c>
      <c r="H8975" s="126" t="n">
        <v>0.0319</v>
      </c>
      <c r="I8975" s="127" t="n">
        <f aca="false">L8975</f>
        <v>3.51</v>
      </c>
      <c r="J8975" s="127" t="n">
        <f aca="false">M8975</f>
        <v>0.1</v>
      </c>
      <c r="L8975" s="108" t="n">
        <f aca="false">TRUNC(N8975-N8975*$O$2,2)</f>
        <v>3.51</v>
      </c>
      <c r="M8975" s="108" t="n">
        <f aca="false">TRUNC(O8975-O8975*$O$2,2)</f>
        <v>0.1</v>
      </c>
      <c r="N8975" s="0" t="s">
        <v>1658</v>
      </c>
      <c r="O8975" s="0" t="s">
        <v>1831</v>
      </c>
    </row>
    <row r="8976" customFormat="false" ht="12.75" hidden="false" customHeight="false" outlineLevel="0" collapsed="false">
      <c r="A8976" s="122" t="s">
        <v>1578</v>
      </c>
      <c r="B8976" s="123" t="n">
        <v>11241</v>
      </c>
      <c r="C8976" s="122" t="s">
        <v>50</v>
      </c>
      <c r="D8976" s="122" t="s">
        <v>1836</v>
      </c>
      <c r="E8976" s="124" t="s">
        <v>1581</v>
      </c>
      <c r="F8976" s="124"/>
      <c r="G8976" s="125" t="s">
        <v>24</v>
      </c>
      <c r="H8976" s="126" t="n">
        <v>4E-005</v>
      </c>
      <c r="I8976" s="127" t="n">
        <f aca="false">L8976</f>
        <v>127.22</v>
      </c>
      <c r="J8976" s="127" t="n">
        <f aca="false">M8976</f>
        <v>0</v>
      </c>
      <c r="L8976" s="108" t="n">
        <f aca="false">TRUNC(N8976-N8976*$O$2,2)</f>
        <v>127.22</v>
      </c>
      <c r="M8976" s="108" t="n">
        <f aca="false">TRUNC(O8976-O8976*$O$2,2)</f>
        <v>0</v>
      </c>
      <c r="N8976" s="0" t="s">
        <v>1837</v>
      </c>
      <c r="O8976" s="0" t="s">
        <v>1635</v>
      </c>
    </row>
    <row r="8977" customFormat="false" ht="12.75" hidden="false" customHeight="false" outlineLevel="0" collapsed="false">
      <c r="A8977" s="122" t="s">
        <v>1578</v>
      </c>
      <c r="B8977" s="123" t="n">
        <v>10788</v>
      </c>
      <c r="C8977" s="122" t="s">
        <v>50</v>
      </c>
      <c r="D8977" s="122" t="s">
        <v>1650</v>
      </c>
      <c r="E8977" s="124" t="s">
        <v>1581</v>
      </c>
      <c r="F8977" s="124"/>
      <c r="G8977" s="125" t="s">
        <v>24</v>
      </c>
      <c r="H8977" s="126" t="n">
        <v>4E-005</v>
      </c>
      <c r="I8977" s="127" t="n">
        <f aca="false">L8977</f>
        <v>28.8</v>
      </c>
      <c r="J8977" s="127" t="n">
        <f aca="false">M8977</f>
        <v>0</v>
      </c>
      <c r="L8977" s="108" t="n">
        <f aca="false">TRUNC(N8977-N8977*$O$2,2)</f>
        <v>28.8</v>
      </c>
      <c r="M8977" s="108" t="n">
        <f aca="false">TRUNC(O8977-O8977*$O$2,2)</f>
        <v>0</v>
      </c>
      <c r="N8977" s="0" t="s">
        <v>1651</v>
      </c>
      <c r="O8977" s="0" t="s">
        <v>1635</v>
      </c>
    </row>
    <row r="8978" customFormat="false" ht="12.75" hidden="false" customHeight="false" outlineLevel="0" collapsed="false">
      <c r="A8978" s="122" t="s">
        <v>1578</v>
      </c>
      <c r="B8978" s="123" t="n">
        <v>10492</v>
      </c>
      <c r="C8978" s="122" t="s">
        <v>50</v>
      </c>
      <c r="D8978" s="122" t="s">
        <v>1662</v>
      </c>
      <c r="E8978" s="124" t="s">
        <v>1581</v>
      </c>
      <c r="F8978" s="124"/>
      <c r="G8978" s="125" t="s">
        <v>24</v>
      </c>
      <c r="H8978" s="126" t="n">
        <v>0.0018</v>
      </c>
      <c r="I8978" s="127" t="n">
        <f aca="false">L8978</f>
        <v>148.29</v>
      </c>
      <c r="J8978" s="127" t="n">
        <f aca="false">M8978</f>
        <v>0.26</v>
      </c>
      <c r="L8978" s="108" t="n">
        <f aca="false">TRUNC(N8978-N8978*$O$2,2)</f>
        <v>148.29</v>
      </c>
      <c r="M8978" s="108" t="n">
        <f aca="false">TRUNC(O8978-O8978*$O$2,2)</f>
        <v>0.26</v>
      </c>
      <c r="N8978" s="0" t="s">
        <v>1663</v>
      </c>
      <c r="O8978" s="0" t="s">
        <v>2385</v>
      </c>
    </row>
    <row r="8979" customFormat="false" ht="12.75" hidden="false" customHeight="false" outlineLevel="0" collapsed="false">
      <c r="A8979" s="122" t="s">
        <v>1578</v>
      </c>
      <c r="B8979" s="123" t="n">
        <v>10596</v>
      </c>
      <c r="C8979" s="122" t="s">
        <v>50</v>
      </c>
      <c r="D8979" s="122" t="s">
        <v>1672</v>
      </c>
      <c r="E8979" s="124" t="s">
        <v>1581</v>
      </c>
      <c r="F8979" s="124"/>
      <c r="G8979" s="125" t="s">
        <v>24</v>
      </c>
      <c r="H8979" s="126" t="n">
        <v>0.0018</v>
      </c>
      <c r="I8979" s="127" t="n">
        <f aca="false">L8979</f>
        <v>3.82</v>
      </c>
      <c r="J8979" s="127" t="n">
        <f aca="false">M8979</f>
        <v>0</v>
      </c>
      <c r="L8979" s="108" t="n">
        <f aca="false">TRUNC(N8979-N8979*$O$2,2)</f>
        <v>3.82</v>
      </c>
      <c r="M8979" s="108" t="n">
        <f aca="false">TRUNC(O8979-O8979*$O$2,2)</f>
        <v>0</v>
      </c>
      <c r="N8979" s="0" t="s">
        <v>1673</v>
      </c>
      <c r="O8979" s="0" t="s">
        <v>1635</v>
      </c>
    </row>
    <row r="8980" customFormat="false" ht="12.75" hidden="false" customHeight="false" outlineLevel="0" collapsed="false">
      <c r="A8980" s="122" t="s">
        <v>1578</v>
      </c>
      <c r="B8980" s="123" t="n">
        <v>941</v>
      </c>
      <c r="C8980" s="122" t="s">
        <v>50</v>
      </c>
      <c r="D8980" s="122" t="s">
        <v>1652</v>
      </c>
      <c r="E8980" s="124" t="s">
        <v>1581</v>
      </c>
      <c r="F8980" s="124"/>
      <c r="G8980" s="125" t="s">
        <v>24</v>
      </c>
      <c r="H8980" s="126" t="n">
        <v>0.0006</v>
      </c>
      <c r="I8980" s="127" t="n">
        <f aca="false">L8980</f>
        <v>148.56</v>
      </c>
      <c r="J8980" s="127" t="n">
        <f aca="false">M8980</f>
        <v>0.08</v>
      </c>
      <c r="L8980" s="108" t="n">
        <f aca="false">TRUNC(N8980-N8980*$O$2,2)</f>
        <v>148.56</v>
      </c>
      <c r="M8980" s="108" t="n">
        <f aca="false">TRUNC(O8980-O8980*$O$2,2)</f>
        <v>0.08</v>
      </c>
      <c r="N8980" s="0" t="s">
        <v>1653</v>
      </c>
      <c r="O8980" s="0" t="s">
        <v>1917</v>
      </c>
    </row>
    <row r="8981" customFormat="false" ht="25.5" hidden="false" customHeight="false" outlineLevel="0" collapsed="false">
      <c r="A8981" s="122" t="s">
        <v>1578</v>
      </c>
      <c r="B8981" s="123" t="s">
        <v>1664</v>
      </c>
      <c r="C8981" s="122" t="s">
        <v>50</v>
      </c>
      <c r="D8981" s="122" t="s">
        <v>1665</v>
      </c>
      <c r="E8981" s="124" t="s">
        <v>1581</v>
      </c>
      <c r="F8981" s="124"/>
      <c r="G8981" s="125" t="s">
        <v>24</v>
      </c>
      <c r="H8981" s="126" t="n">
        <v>8E-005</v>
      </c>
      <c r="I8981" s="127" t="n">
        <f aca="false">L8981</f>
        <v>13.69</v>
      </c>
      <c r="J8981" s="127" t="n">
        <f aca="false">M8981</f>
        <v>0</v>
      </c>
      <c r="L8981" s="108" t="n">
        <f aca="false">TRUNC(N8981-N8981*$O$2,2)</f>
        <v>13.69</v>
      </c>
      <c r="M8981" s="108" t="n">
        <f aca="false">TRUNC(O8981-O8981*$O$2,2)</f>
        <v>0</v>
      </c>
      <c r="N8981" s="0" t="s">
        <v>1666</v>
      </c>
      <c r="O8981" s="0" t="s">
        <v>1635</v>
      </c>
    </row>
    <row r="8982" customFormat="false" ht="12.75" hidden="false" customHeight="false" outlineLevel="0" collapsed="false">
      <c r="A8982" s="122" t="s">
        <v>1578</v>
      </c>
      <c r="B8982" s="123" t="n">
        <v>11242</v>
      </c>
      <c r="C8982" s="122" t="s">
        <v>50</v>
      </c>
      <c r="D8982" s="122" t="s">
        <v>1829</v>
      </c>
      <c r="E8982" s="124" t="s">
        <v>1581</v>
      </c>
      <c r="F8982" s="124"/>
      <c r="G8982" s="125" t="s">
        <v>24</v>
      </c>
      <c r="H8982" s="126" t="n">
        <v>2E-005</v>
      </c>
      <c r="I8982" s="127" t="n">
        <f aca="false">L8982</f>
        <v>26.53</v>
      </c>
      <c r="J8982" s="127" t="n">
        <f aca="false">M8982</f>
        <v>0</v>
      </c>
      <c r="L8982" s="108" t="n">
        <f aca="false">TRUNC(N8982-N8982*$O$2,2)</f>
        <v>26.53</v>
      </c>
      <c r="M8982" s="108" t="n">
        <f aca="false">TRUNC(O8982-O8982*$O$2,2)</f>
        <v>0</v>
      </c>
      <c r="N8982" s="0" t="s">
        <v>1830</v>
      </c>
      <c r="O8982" s="0" t="s">
        <v>1635</v>
      </c>
    </row>
    <row r="8983" customFormat="false" ht="12.75" hidden="false" customHeight="false" outlineLevel="0" collapsed="false">
      <c r="A8983" s="115"/>
      <c r="B8983" s="115"/>
      <c r="C8983" s="115"/>
      <c r="D8983" s="115"/>
      <c r="E8983" s="115"/>
      <c r="F8983" s="116"/>
      <c r="G8983" s="115"/>
      <c r="H8983" s="116"/>
      <c r="I8983" s="115"/>
      <c r="J8983" s="116"/>
      <c r="L8983" s="108"/>
      <c r="M8983" s="108" t="n">
        <f aca="false">TRUNC(O8983-O8983*$O$2,2)</f>
        <v>5.11</v>
      </c>
      <c r="N8983" s="0" t="s">
        <v>1574</v>
      </c>
      <c r="O8983" s="0" t="n">
        <v>6.55</v>
      </c>
    </row>
    <row r="8984" customFormat="false" ht="12.75" hidden="false" customHeight="false" outlineLevel="0" collapsed="false">
      <c r="A8984" s="115"/>
      <c r="B8984" s="115"/>
      <c r="C8984" s="115"/>
      <c r="D8984" s="115"/>
      <c r="E8984" s="115"/>
      <c r="F8984" s="116"/>
      <c r="G8984" s="115"/>
      <c r="H8984" s="117" t="s">
        <v>1575</v>
      </c>
      <c r="I8984" s="117"/>
      <c r="J8984" s="118" t="n">
        <f aca="false">M8984</f>
        <v>73.03</v>
      </c>
      <c r="L8984" s="108" t="n">
        <f aca="false">TRUNC(N8984-N8984*$O$2,2)</f>
        <v>0</v>
      </c>
      <c r="M8984" s="108" t="n">
        <f aca="false">TRUNC(O8984-O8984*$O$2,2)</f>
        <v>73.03</v>
      </c>
      <c r="N8984" s="0" t="n">
        <v>0</v>
      </c>
      <c r="O8984" s="0" t="n">
        <v>93.57</v>
      </c>
    </row>
    <row r="8985" customFormat="false" ht="13.5" hidden="false" customHeight="false" outlineLevel="0" collapsed="false">
      <c r="A8985" s="30"/>
      <c r="B8985" s="30"/>
      <c r="C8985" s="30"/>
      <c r="D8985" s="30"/>
      <c r="E8985" s="30"/>
      <c r="F8985" s="30"/>
      <c r="G8985" s="30"/>
      <c r="H8985" s="119"/>
      <c r="I8985" s="30"/>
      <c r="J8985" s="120"/>
      <c r="L8985" s="108"/>
      <c r="M8985" s="108" t="n">
        <f aca="false">TRUNC(O8985-O8985*$O$2,2)</f>
        <v>365.15</v>
      </c>
      <c r="N8985" s="0" t="s">
        <v>1576</v>
      </c>
      <c r="O8985" s="0" t="n">
        <v>467.85</v>
      </c>
    </row>
    <row r="8986" customFormat="false" ht="13.5" hidden="false" customHeight="false" outlineLevel="0" collapsed="false">
      <c r="A8986" s="121"/>
      <c r="B8986" s="121"/>
      <c r="C8986" s="121"/>
      <c r="D8986" s="121"/>
      <c r="E8986" s="121"/>
      <c r="F8986" s="121"/>
      <c r="G8986" s="121"/>
      <c r="H8986" s="121"/>
      <c r="I8986" s="121"/>
      <c r="J8986" s="121"/>
      <c r="L8986" s="108" t="n">
        <f aca="false">TRUNC(N8986-N8986*$O$2,2)</f>
        <v>0</v>
      </c>
      <c r="M8986" s="108" t="n">
        <f aca="false">TRUNC(O8986-O8986*$O$2,2)</f>
        <v>0</v>
      </c>
      <c r="N8986" s="0" t="n">
        <v>0</v>
      </c>
      <c r="O8986" s="0" t="n">
        <v>0</v>
      </c>
    </row>
    <row r="8987" customFormat="false" ht="15" hidden="false" customHeight="false" outlineLevel="0" collapsed="false">
      <c r="A8987" s="98" t="s">
        <v>1306</v>
      </c>
      <c r="B8987" s="99" t="s">
        <v>8</v>
      </c>
      <c r="C8987" s="98" t="s">
        <v>9</v>
      </c>
      <c r="D8987" s="98" t="s">
        <v>10</v>
      </c>
      <c r="E8987" s="100" t="s">
        <v>1565</v>
      </c>
      <c r="F8987" s="100"/>
      <c r="G8987" s="101" t="s">
        <v>11</v>
      </c>
      <c r="H8987" s="99" t="s">
        <v>12</v>
      </c>
      <c r="I8987" s="99" t="s">
        <v>13</v>
      </c>
      <c r="J8987" s="99" t="s">
        <v>15</v>
      </c>
      <c r="L8987" s="108"/>
      <c r="M8987" s="108"/>
    </row>
    <row r="8988" customFormat="false" ht="26.45" hidden="false" customHeight="true" outlineLevel="0" collapsed="false">
      <c r="A8988" s="102" t="s">
        <v>1566</v>
      </c>
      <c r="B8988" s="103" t="s">
        <v>1051</v>
      </c>
      <c r="C8988" s="102" t="s">
        <v>50</v>
      </c>
      <c r="D8988" s="102" t="s">
        <v>1052</v>
      </c>
      <c r="E8988" s="104" t="s">
        <v>3773</v>
      </c>
      <c r="F8988" s="104"/>
      <c r="G8988" s="105" t="s">
        <v>24</v>
      </c>
      <c r="H8988" s="106" t="n">
        <v>1</v>
      </c>
      <c r="I8988" s="107" t="n">
        <f aca="false">L8988</f>
        <v>4.07</v>
      </c>
      <c r="J8988" s="107" t="n">
        <f aca="false">M8988</f>
        <v>4.07</v>
      </c>
      <c r="L8988" s="108" t="n">
        <f aca="false">TRUNC(N8988-N8988*$O$2,2)</f>
        <v>4.07</v>
      </c>
      <c r="M8988" s="108" t="n">
        <f aca="false">TRUNC(O8988-O8988*$O$2,2)</f>
        <v>4.07</v>
      </c>
      <c r="N8988" s="0" t="n">
        <v>5.22</v>
      </c>
      <c r="O8988" s="0" t="n">
        <v>5.22</v>
      </c>
    </row>
    <row r="8989" customFormat="false" ht="15" hidden="false" customHeight="false" outlineLevel="0" collapsed="false">
      <c r="A8989" s="98"/>
      <c r="B8989" s="99" t="s">
        <v>8</v>
      </c>
      <c r="C8989" s="98" t="s">
        <v>9</v>
      </c>
      <c r="D8989" s="98" t="s">
        <v>10</v>
      </c>
      <c r="E8989" s="100" t="s">
        <v>1565</v>
      </c>
      <c r="F8989" s="100"/>
      <c r="G8989" s="101" t="s">
        <v>11</v>
      </c>
      <c r="H8989" s="99" t="s">
        <v>12</v>
      </c>
      <c r="I8989" s="99" t="s">
        <v>13</v>
      </c>
      <c r="J8989" s="99" t="s">
        <v>15</v>
      </c>
      <c r="L8989" s="108"/>
      <c r="M8989" s="108"/>
    </row>
    <row r="8990" customFormat="false" ht="25.5" hidden="false" customHeight="false" outlineLevel="0" collapsed="false">
      <c r="A8990" s="122" t="s">
        <v>1578</v>
      </c>
      <c r="B8990" s="123" t="s">
        <v>1616</v>
      </c>
      <c r="C8990" s="122" t="s">
        <v>50</v>
      </c>
      <c r="D8990" s="122" t="s">
        <v>1617</v>
      </c>
      <c r="E8990" s="124" t="s">
        <v>1609</v>
      </c>
      <c r="F8990" s="124"/>
      <c r="G8990" s="125" t="s">
        <v>1610</v>
      </c>
      <c r="H8990" s="126" t="n">
        <v>0.1</v>
      </c>
      <c r="I8990" s="127" t="n">
        <f aca="false">L8990</f>
        <v>10.65</v>
      </c>
      <c r="J8990" s="127" t="n">
        <f aca="false">M8990</f>
        <v>1.06</v>
      </c>
      <c r="L8990" s="108" t="n">
        <f aca="false">TRUNC(N8990-N8990*$O$2,2)</f>
        <v>10.65</v>
      </c>
      <c r="M8990" s="108" t="n">
        <f aca="false">TRUNC(O8990-O8990*$O$2,2)</f>
        <v>1.06</v>
      </c>
      <c r="N8990" s="0" t="s">
        <v>1618</v>
      </c>
      <c r="O8990" s="0" t="s">
        <v>3106</v>
      </c>
    </row>
    <row r="8991" customFormat="false" ht="25.5" hidden="false" customHeight="false" outlineLevel="0" collapsed="false">
      <c r="A8991" s="109" t="s">
        <v>1566</v>
      </c>
      <c r="B8991" s="110" t="n">
        <v>10552</v>
      </c>
      <c r="C8991" s="109" t="s">
        <v>50</v>
      </c>
      <c r="D8991" s="109" t="s">
        <v>1734</v>
      </c>
      <c r="E8991" s="111" t="s">
        <v>1621</v>
      </c>
      <c r="F8991" s="111"/>
      <c r="G8991" s="112" t="s">
        <v>1610</v>
      </c>
      <c r="H8991" s="113" t="n">
        <v>0.1</v>
      </c>
      <c r="I8991" s="114" t="n">
        <f aca="false">L8991</f>
        <v>2.84</v>
      </c>
      <c r="J8991" s="114" t="n">
        <f aca="false">M8991</f>
        <v>0.28</v>
      </c>
      <c r="L8991" s="108" t="n">
        <f aca="false">TRUNC(N8991-N8991*$O$2,2)</f>
        <v>2.84</v>
      </c>
      <c r="M8991" s="108" t="n">
        <f aca="false">TRUNC(O8991-O8991*$O$2,2)</f>
        <v>0.28</v>
      </c>
      <c r="N8991" s="0" t="s">
        <v>1735</v>
      </c>
      <c r="O8991" s="0" t="s">
        <v>1848</v>
      </c>
    </row>
    <row r="8992" customFormat="false" ht="25.5" hidden="false" customHeight="false" outlineLevel="0" collapsed="false">
      <c r="A8992" s="109" t="s">
        <v>1566</v>
      </c>
      <c r="B8992" s="110" t="n">
        <v>10549</v>
      </c>
      <c r="C8992" s="109" t="s">
        <v>50</v>
      </c>
      <c r="D8992" s="109" t="s">
        <v>1620</v>
      </c>
      <c r="E8992" s="111" t="s">
        <v>1621</v>
      </c>
      <c r="F8992" s="111"/>
      <c r="G8992" s="112" t="s">
        <v>1610</v>
      </c>
      <c r="H8992" s="113" t="n">
        <v>0.1</v>
      </c>
      <c r="I8992" s="114" t="n">
        <f aca="false">L8992</f>
        <v>2.95</v>
      </c>
      <c r="J8992" s="114" t="n">
        <f aca="false">M8992</f>
        <v>0.28</v>
      </c>
      <c r="L8992" s="108" t="n">
        <f aca="false">TRUNC(N8992-N8992*$O$2,2)</f>
        <v>2.95</v>
      </c>
      <c r="M8992" s="108" t="n">
        <f aca="false">TRUNC(O8992-O8992*$O$2,2)</f>
        <v>0.28</v>
      </c>
      <c r="N8992" s="0" t="s">
        <v>1622</v>
      </c>
      <c r="O8992" s="0" t="s">
        <v>2925</v>
      </c>
    </row>
    <row r="8993" customFormat="false" ht="25.5" hidden="false" customHeight="false" outlineLevel="0" collapsed="false">
      <c r="A8993" s="122" t="s">
        <v>1578</v>
      </c>
      <c r="B8993" s="123" t="s">
        <v>1744</v>
      </c>
      <c r="C8993" s="122" t="s">
        <v>50</v>
      </c>
      <c r="D8993" s="122" t="s">
        <v>1745</v>
      </c>
      <c r="E8993" s="124" t="s">
        <v>1609</v>
      </c>
      <c r="F8993" s="124"/>
      <c r="G8993" s="125" t="s">
        <v>1610</v>
      </c>
      <c r="H8993" s="126" t="n">
        <v>0.1</v>
      </c>
      <c r="I8993" s="127" t="n">
        <f aca="false">L8993</f>
        <v>14.93</v>
      </c>
      <c r="J8993" s="127" t="n">
        <f aca="false">M8993</f>
        <v>1.49</v>
      </c>
      <c r="L8993" s="108" t="n">
        <f aca="false">TRUNC(N8993-N8993*$O$2,2)</f>
        <v>14.93</v>
      </c>
      <c r="M8993" s="108" t="n">
        <f aca="false">TRUNC(O8993-O8993*$O$2,2)</f>
        <v>1.49</v>
      </c>
      <c r="N8993" s="0" t="s">
        <v>1746</v>
      </c>
      <c r="O8993" s="0" t="s">
        <v>1952</v>
      </c>
    </row>
    <row r="8994" customFormat="false" ht="12.75" hidden="false" customHeight="false" outlineLevel="0" collapsed="false">
      <c r="A8994" s="122" t="s">
        <v>1578</v>
      </c>
      <c r="B8994" s="123" t="n">
        <v>9866</v>
      </c>
      <c r="C8994" s="122" t="s">
        <v>50</v>
      </c>
      <c r="D8994" s="122" t="s">
        <v>3784</v>
      </c>
      <c r="E8994" s="124" t="s">
        <v>1581</v>
      </c>
      <c r="F8994" s="124"/>
      <c r="G8994" s="125" t="s">
        <v>24</v>
      </c>
      <c r="H8994" s="126" t="n">
        <v>1</v>
      </c>
      <c r="I8994" s="127" t="n">
        <f aca="false">L8994</f>
        <v>0.97</v>
      </c>
      <c r="J8994" s="127" t="n">
        <f aca="false">M8994</f>
        <v>0.97</v>
      </c>
      <c r="L8994" s="108" t="n">
        <f aca="false">TRUNC(N8994-N8994*$O$2,2)</f>
        <v>0.97</v>
      </c>
      <c r="M8994" s="108" t="n">
        <f aca="false">TRUNC(O8994-O8994*$O$2,2)</f>
        <v>0.97</v>
      </c>
      <c r="N8994" s="0" t="s">
        <v>1713</v>
      </c>
      <c r="O8994" s="0" t="s">
        <v>1713</v>
      </c>
    </row>
    <row r="8995" customFormat="false" ht="13.9" hidden="false" customHeight="true" outlineLevel="0" collapsed="false">
      <c r="A8995" s="134" t="s">
        <v>1630</v>
      </c>
      <c r="B8995" s="134"/>
      <c r="C8995" s="134"/>
      <c r="D8995" s="134"/>
      <c r="E8995" s="134"/>
      <c r="F8995" s="134"/>
      <c r="G8995" s="134"/>
      <c r="H8995" s="134"/>
      <c r="I8995" s="134"/>
      <c r="J8995" s="134"/>
      <c r="L8995" s="108" t="n">
        <f aca="false">TRUNC(N8995-N8995*$O$2,2)</f>
        <v>0</v>
      </c>
      <c r="M8995" s="108" t="n">
        <f aca="false">TRUNC(O8995-O8995*$O$2,2)</f>
        <v>0</v>
      </c>
      <c r="N8995" s="0" t="n">
        <v>0</v>
      </c>
      <c r="O8995" s="0" t="n">
        <v>0</v>
      </c>
    </row>
    <row r="8996" customFormat="false" ht="15" hidden="false" customHeight="false" outlineLevel="0" collapsed="false">
      <c r="A8996" s="98"/>
      <c r="B8996" s="99" t="s">
        <v>8</v>
      </c>
      <c r="C8996" s="98" t="s">
        <v>9</v>
      </c>
      <c r="D8996" s="98" t="s">
        <v>10</v>
      </c>
      <c r="E8996" s="100" t="s">
        <v>1565</v>
      </c>
      <c r="F8996" s="100"/>
      <c r="G8996" s="101" t="s">
        <v>11</v>
      </c>
      <c r="H8996" s="99" t="s">
        <v>12</v>
      </c>
      <c r="I8996" s="99" t="s">
        <v>13</v>
      </c>
      <c r="J8996" s="99" t="s">
        <v>15</v>
      </c>
      <c r="L8996" s="108"/>
      <c r="M8996" s="108"/>
    </row>
    <row r="8997" customFormat="false" ht="25.5" hidden="false" customHeight="false" outlineLevel="0" collapsed="false">
      <c r="A8997" s="122" t="s">
        <v>1578</v>
      </c>
      <c r="B8997" s="123" t="s">
        <v>1631</v>
      </c>
      <c r="C8997" s="122" t="s">
        <v>50</v>
      </c>
      <c r="D8997" s="122" t="s">
        <v>1632</v>
      </c>
      <c r="E8997" s="124" t="s">
        <v>1581</v>
      </c>
      <c r="F8997" s="124"/>
      <c r="G8997" s="125" t="s">
        <v>1633</v>
      </c>
      <c r="H8997" s="126" t="n">
        <v>0.00046</v>
      </c>
      <c r="I8997" s="127" t="n">
        <f aca="false">L8997</f>
        <v>9.48</v>
      </c>
      <c r="J8997" s="127" t="n">
        <f aca="false">M8997</f>
        <v>0</v>
      </c>
      <c r="L8997" s="108" t="n">
        <f aca="false">TRUNC(N8997-N8997*$O$2,2)</f>
        <v>9.48</v>
      </c>
      <c r="M8997" s="108" t="n">
        <f aca="false">TRUNC(O8997-O8997*$O$2,2)</f>
        <v>0</v>
      </c>
      <c r="N8997" s="0" t="s">
        <v>1634</v>
      </c>
      <c r="O8997" s="0" t="s">
        <v>1635</v>
      </c>
    </row>
    <row r="8998" customFormat="false" ht="12.75" hidden="false" customHeight="false" outlineLevel="0" collapsed="false">
      <c r="A8998" s="122" t="s">
        <v>1578</v>
      </c>
      <c r="B8998" s="123" t="n">
        <v>1651</v>
      </c>
      <c r="C8998" s="122" t="s">
        <v>50</v>
      </c>
      <c r="D8998" s="122" t="s">
        <v>1638</v>
      </c>
      <c r="E8998" s="124" t="s">
        <v>1581</v>
      </c>
      <c r="F8998" s="124"/>
      <c r="G8998" s="125" t="s">
        <v>1639</v>
      </c>
      <c r="H8998" s="126" t="n">
        <v>0.00016</v>
      </c>
      <c r="I8998" s="127" t="n">
        <f aca="false">L8998</f>
        <v>4.95</v>
      </c>
      <c r="J8998" s="127" t="n">
        <f aca="false">M8998</f>
        <v>0</v>
      </c>
      <c r="L8998" s="108" t="n">
        <f aca="false">TRUNC(N8998-N8998*$O$2,2)</f>
        <v>4.95</v>
      </c>
      <c r="M8998" s="108" t="n">
        <f aca="false">TRUNC(O8998-O8998*$O$2,2)</f>
        <v>0</v>
      </c>
      <c r="N8998" s="0" t="s">
        <v>1640</v>
      </c>
      <c r="O8998" s="0" t="s">
        <v>1635</v>
      </c>
    </row>
    <row r="8999" customFormat="false" ht="25.5" hidden="false" customHeight="false" outlineLevel="0" collapsed="false">
      <c r="A8999" s="122" t="s">
        <v>1578</v>
      </c>
      <c r="B8999" s="123" t="s">
        <v>1654</v>
      </c>
      <c r="C8999" s="122" t="s">
        <v>50</v>
      </c>
      <c r="D8999" s="122" t="s">
        <v>1655</v>
      </c>
      <c r="E8999" s="124" t="s">
        <v>1581</v>
      </c>
      <c r="F8999" s="124"/>
      <c r="G8999" s="125" t="s">
        <v>24</v>
      </c>
      <c r="H8999" s="126" t="n">
        <v>0.00012</v>
      </c>
      <c r="I8999" s="127" t="n">
        <f aca="false">L8999</f>
        <v>10.53</v>
      </c>
      <c r="J8999" s="127" t="n">
        <f aca="false">M8999</f>
        <v>0</v>
      </c>
      <c r="L8999" s="108" t="n">
        <f aca="false">TRUNC(N8999-N8999*$O$2,2)</f>
        <v>10.53</v>
      </c>
      <c r="M8999" s="108" t="n">
        <f aca="false">TRUNC(O8999-O8999*$O$2,2)</f>
        <v>0</v>
      </c>
      <c r="N8999" s="0" t="s">
        <v>1656</v>
      </c>
      <c r="O8999" s="0" t="s">
        <v>1635</v>
      </c>
    </row>
    <row r="9000" customFormat="false" ht="12.75" hidden="false" customHeight="false" outlineLevel="0" collapsed="false">
      <c r="A9000" s="122" t="s">
        <v>1578</v>
      </c>
      <c r="B9000" s="123" t="n">
        <v>9866</v>
      </c>
      <c r="C9000" s="122" t="s">
        <v>50</v>
      </c>
      <c r="D9000" s="122" t="s">
        <v>3784</v>
      </c>
      <c r="E9000" s="124" t="s">
        <v>1581</v>
      </c>
      <c r="F9000" s="124"/>
      <c r="G9000" s="125" t="s">
        <v>24</v>
      </c>
      <c r="H9000" s="126" t="n">
        <v>1</v>
      </c>
      <c r="I9000" s="127" t="n">
        <f aca="false">L9000</f>
        <v>0.97</v>
      </c>
      <c r="J9000" s="127" t="n">
        <f aca="false">M9000</f>
        <v>0.97</v>
      </c>
      <c r="L9000" s="108" t="n">
        <f aca="false">TRUNC(N9000-N9000*$O$2,2)</f>
        <v>0.97</v>
      </c>
      <c r="M9000" s="108" t="n">
        <f aca="false">TRUNC(O9000-O9000*$O$2,2)</f>
        <v>0.97</v>
      </c>
      <c r="N9000" s="0" t="s">
        <v>1713</v>
      </c>
      <c r="O9000" s="0" t="s">
        <v>1713</v>
      </c>
    </row>
    <row r="9001" customFormat="false" ht="12.75" hidden="false" customHeight="false" outlineLevel="0" collapsed="false">
      <c r="A9001" s="122" t="s">
        <v>1578</v>
      </c>
      <c r="B9001" s="123" t="n">
        <v>11242</v>
      </c>
      <c r="C9001" s="122" t="s">
        <v>50</v>
      </c>
      <c r="D9001" s="122" t="s">
        <v>1829</v>
      </c>
      <c r="E9001" s="124" t="s">
        <v>1581</v>
      </c>
      <c r="F9001" s="124"/>
      <c r="G9001" s="125" t="s">
        <v>24</v>
      </c>
      <c r="H9001" s="126" t="n">
        <v>1E-005</v>
      </c>
      <c r="I9001" s="127" t="n">
        <f aca="false">L9001</f>
        <v>26.53</v>
      </c>
      <c r="J9001" s="127" t="n">
        <f aca="false">M9001</f>
        <v>0</v>
      </c>
      <c r="L9001" s="108" t="n">
        <f aca="false">TRUNC(N9001-N9001*$O$2,2)</f>
        <v>26.53</v>
      </c>
      <c r="M9001" s="108" t="n">
        <f aca="false">TRUNC(O9001-O9001*$O$2,2)</f>
        <v>0</v>
      </c>
      <c r="N9001" s="0" t="s">
        <v>1830</v>
      </c>
      <c r="O9001" s="0" t="s">
        <v>1635</v>
      </c>
    </row>
    <row r="9002" customFormat="false" ht="25.5" hidden="false" customHeight="false" outlineLevel="0" collapsed="false">
      <c r="A9002" s="122" t="s">
        <v>1578</v>
      </c>
      <c r="B9002" s="123" t="s">
        <v>1616</v>
      </c>
      <c r="C9002" s="122" t="s">
        <v>50</v>
      </c>
      <c r="D9002" s="122" t="s">
        <v>1617</v>
      </c>
      <c r="E9002" s="124" t="s">
        <v>1609</v>
      </c>
      <c r="F9002" s="124"/>
      <c r="G9002" s="125" t="s">
        <v>1610</v>
      </c>
      <c r="H9002" s="126" t="n">
        <v>0.1</v>
      </c>
      <c r="I9002" s="127" t="n">
        <f aca="false">L9002</f>
        <v>10.65</v>
      </c>
      <c r="J9002" s="127" t="n">
        <f aca="false">M9002</f>
        <v>1.06</v>
      </c>
      <c r="L9002" s="108" t="n">
        <f aca="false">TRUNC(N9002-N9002*$O$2,2)</f>
        <v>10.65</v>
      </c>
      <c r="M9002" s="108" t="n">
        <f aca="false">TRUNC(O9002-O9002*$O$2,2)</f>
        <v>1.06</v>
      </c>
      <c r="N9002" s="0" t="s">
        <v>1618</v>
      </c>
      <c r="O9002" s="0" t="s">
        <v>3106</v>
      </c>
    </row>
    <row r="9003" customFormat="false" ht="12.75" hidden="false" customHeight="false" outlineLevel="0" collapsed="false">
      <c r="A9003" s="122" t="s">
        <v>1578</v>
      </c>
      <c r="B9003" s="123" t="n">
        <v>11240</v>
      </c>
      <c r="C9003" s="122" t="s">
        <v>50</v>
      </c>
      <c r="D9003" s="122" t="s">
        <v>1782</v>
      </c>
      <c r="E9003" s="124" t="s">
        <v>1581</v>
      </c>
      <c r="F9003" s="124"/>
      <c r="G9003" s="125" t="s">
        <v>24</v>
      </c>
      <c r="H9003" s="126" t="n">
        <v>2E-005</v>
      </c>
      <c r="I9003" s="127" t="n">
        <f aca="false">L9003</f>
        <v>37.22</v>
      </c>
      <c r="J9003" s="127" t="n">
        <f aca="false">M9003</f>
        <v>0</v>
      </c>
      <c r="L9003" s="108" t="n">
        <f aca="false">TRUNC(N9003-N9003*$O$2,2)</f>
        <v>37.22</v>
      </c>
      <c r="M9003" s="108" t="n">
        <f aca="false">TRUNC(O9003-O9003*$O$2,2)</f>
        <v>0</v>
      </c>
      <c r="N9003" s="0" t="s">
        <v>1783</v>
      </c>
      <c r="O9003" s="0" t="s">
        <v>1635</v>
      </c>
    </row>
    <row r="9004" customFormat="false" ht="12.75" hidden="false" customHeight="false" outlineLevel="0" collapsed="false">
      <c r="A9004" s="122" t="s">
        <v>1578</v>
      </c>
      <c r="B9004" s="123" t="n">
        <v>10517</v>
      </c>
      <c r="C9004" s="122" t="s">
        <v>50</v>
      </c>
      <c r="D9004" s="122" t="s">
        <v>1669</v>
      </c>
      <c r="E9004" s="124" t="s">
        <v>1642</v>
      </c>
      <c r="F9004" s="124"/>
      <c r="G9004" s="125" t="s">
        <v>1670</v>
      </c>
      <c r="H9004" s="126" t="n">
        <v>8E-005</v>
      </c>
      <c r="I9004" s="127" t="n">
        <f aca="false">L9004</f>
        <v>234.15</v>
      </c>
      <c r="J9004" s="127" t="n">
        <f aca="false">M9004</f>
        <v>0.01</v>
      </c>
      <c r="L9004" s="108" t="n">
        <f aca="false">TRUNC(N9004-N9004*$O$2,2)</f>
        <v>234.15</v>
      </c>
      <c r="M9004" s="108" t="n">
        <f aca="false">TRUNC(O9004-O9004*$O$2,2)</f>
        <v>0.01</v>
      </c>
      <c r="N9004" s="0" t="s">
        <v>1671</v>
      </c>
      <c r="O9004" s="0" t="s">
        <v>1678</v>
      </c>
    </row>
    <row r="9005" customFormat="false" ht="25.5" hidden="false" customHeight="false" outlineLevel="0" collapsed="false">
      <c r="A9005" s="122" t="s">
        <v>1578</v>
      </c>
      <c r="B9005" s="123" t="n">
        <v>10761</v>
      </c>
      <c r="C9005" s="122" t="s">
        <v>50</v>
      </c>
      <c r="D9005" s="122" t="s">
        <v>1641</v>
      </c>
      <c r="E9005" s="124" t="s">
        <v>1642</v>
      </c>
      <c r="F9005" s="124"/>
      <c r="G9005" s="125" t="s">
        <v>24</v>
      </c>
      <c r="H9005" s="126" t="n">
        <v>0.02036</v>
      </c>
      <c r="I9005" s="127" t="n">
        <f aca="false">L9005</f>
        <v>3.9</v>
      </c>
      <c r="J9005" s="127" t="n">
        <f aca="false">M9005</f>
        <v>0.07</v>
      </c>
      <c r="L9005" s="108" t="n">
        <f aca="false">TRUNC(N9005-N9005*$O$2,2)</f>
        <v>3.9</v>
      </c>
      <c r="M9005" s="108" t="n">
        <f aca="false">TRUNC(O9005-O9005*$O$2,2)</f>
        <v>0.07</v>
      </c>
      <c r="N9005" s="0" t="s">
        <v>1643</v>
      </c>
      <c r="O9005" s="0" t="s">
        <v>2080</v>
      </c>
    </row>
    <row r="9006" customFormat="false" ht="12.75" hidden="false" customHeight="false" outlineLevel="0" collapsed="false">
      <c r="A9006" s="122" t="s">
        <v>1578</v>
      </c>
      <c r="B9006" s="123" t="n">
        <v>4729</v>
      </c>
      <c r="C9006" s="122" t="s">
        <v>50</v>
      </c>
      <c r="D9006" s="122" t="s">
        <v>1636</v>
      </c>
      <c r="E9006" s="124" t="s">
        <v>1581</v>
      </c>
      <c r="F9006" s="124"/>
      <c r="G9006" s="125" t="s">
        <v>24</v>
      </c>
      <c r="H9006" s="126" t="n">
        <v>1E-005</v>
      </c>
      <c r="I9006" s="127" t="n">
        <f aca="false">L9006</f>
        <v>24.58</v>
      </c>
      <c r="J9006" s="127" t="n">
        <f aca="false">M9006</f>
        <v>0</v>
      </c>
      <c r="L9006" s="108" t="n">
        <f aca="false">TRUNC(N9006-N9006*$O$2,2)</f>
        <v>24.58</v>
      </c>
      <c r="M9006" s="108" t="n">
        <f aca="false">TRUNC(O9006-O9006*$O$2,2)</f>
        <v>0</v>
      </c>
      <c r="N9006" s="0" t="s">
        <v>1637</v>
      </c>
      <c r="O9006" s="0" t="s">
        <v>1635</v>
      </c>
    </row>
    <row r="9007" customFormat="false" ht="12.75" hidden="false" customHeight="false" outlineLevel="0" collapsed="false">
      <c r="A9007" s="122" t="s">
        <v>1578</v>
      </c>
      <c r="B9007" s="123" t="n">
        <v>10579</v>
      </c>
      <c r="C9007" s="122" t="s">
        <v>50</v>
      </c>
      <c r="D9007" s="122" t="s">
        <v>1818</v>
      </c>
      <c r="E9007" s="124" t="s">
        <v>1581</v>
      </c>
      <c r="F9007" s="124"/>
      <c r="G9007" s="125" t="s">
        <v>24</v>
      </c>
      <c r="H9007" s="126" t="n">
        <v>2E-005</v>
      </c>
      <c r="I9007" s="127" t="n">
        <f aca="false">L9007</f>
        <v>20.98</v>
      </c>
      <c r="J9007" s="127" t="n">
        <f aca="false">M9007</f>
        <v>0</v>
      </c>
      <c r="L9007" s="108" t="n">
        <f aca="false">TRUNC(N9007-N9007*$O$2,2)</f>
        <v>20.98</v>
      </c>
      <c r="M9007" s="108" t="n">
        <f aca="false">TRUNC(O9007-O9007*$O$2,2)</f>
        <v>0</v>
      </c>
      <c r="N9007" s="0" t="s">
        <v>1819</v>
      </c>
      <c r="O9007" s="0" t="s">
        <v>1635</v>
      </c>
    </row>
    <row r="9008" customFormat="false" ht="12.75" hidden="false" customHeight="false" outlineLevel="0" collapsed="false">
      <c r="A9008" s="122" t="s">
        <v>1578</v>
      </c>
      <c r="B9008" s="123" t="n">
        <v>11241</v>
      </c>
      <c r="C9008" s="122" t="s">
        <v>50</v>
      </c>
      <c r="D9008" s="122" t="s">
        <v>1836</v>
      </c>
      <c r="E9008" s="124" t="s">
        <v>1581</v>
      </c>
      <c r="F9008" s="124"/>
      <c r="G9008" s="125" t="s">
        <v>24</v>
      </c>
      <c r="H9008" s="126" t="n">
        <v>2E-005</v>
      </c>
      <c r="I9008" s="127" t="n">
        <f aca="false">L9008</f>
        <v>127.22</v>
      </c>
      <c r="J9008" s="127" t="n">
        <f aca="false">M9008</f>
        <v>0</v>
      </c>
      <c r="L9008" s="108" t="n">
        <f aca="false">TRUNC(N9008-N9008*$O$2,2)</f>
        <v>127.22</v>
      </c>
      <c r="M9008" s="108" t="n">
        <f aca="false">TRUNC(O9008-O9008*$O$2,2)</f>
        <v>0</v>
      </c>
      <c r="N9008" s="0" t="s">
        <v>1837</v>
      </c>
      <c r="O9008" s="0" t="s">
        <v>1635</v>
      </c>
    </row>
    <row r="9009" customFormat="false" ht="12.75" hidden="false" customHeight="false" outlineLevel="0" collapsed="false">
      <c r="A9009" s="122" t="s">
        <v>1578</v>
      </c>
      <c r="B9009" s="123" t="n">
        <v>2378</v>
      </c>
      <c r="C9009" s="122" t="s">
        <v>50</v>
      </c>
      <c r="D9009" s="122" t="s">
        <v>1657</v>
      </c>
      <c r="E9009" s="124" t="s">
        <v>1581</v>
      </c>
      <c r="F9009" s="124"/>
      <c r="G9009" s="125" t="s">
        <v>24</v>
      </c>
      <c r="H9009" s="126" t="n">
        <v>0.01595</v>
      </c>
      <c r="I9009" s="127" t="n">
        <f aca="false">L9009</f>
        <v>3.51</v>
      </c>
      <c r="J9009" s="127" t="n">
        <f aca="false">M9009</f>
        <v>0.05</v>
      </c>
      <c r="L9009" s="108" t="n">
        <f aca="false">TRUNC(N9009-N9009*$O$2,2)</f>
        <v>3.51</v>
      </c>
      <c r="M9009" s="108" t="n">
        <f aca="false">TRUNC(O9009-O9009*$O$2,2)</f>
        <v>0.05</v>
      </c>
      <c r="N9009" s="0" t="s">
        <v>1658</v>
      </c>
      <c r="O9009" s="0" t="s">
        <v>1623</v>
      </c>
    </row>
    <row r="9010" customFormat="false" ht="12.75" hidden="false" customHeight="false" outlineLevel="0" collapsed="false">
      <c r="A9010" s="122" t="s">
        <v>1578</v>
      </c>
      <c r="B9010" s="123" t="n">
        <v>10492</v>
      </c>
      <c r="C9010" s="122" t="s">
        <v>50</v>
      </c>
      <c r="D9010" s="122" t="s">
        <v>1662</v>
      </c>
      <c r="E9010" s="124" t="s">
        <v>1581</v>
      </c>
      <c r="F9010" s="124"/>
      <c r="G9010" s="125" t="s">
        <v>24</v>
      </c>
      <c r="H9010" s="126" t="n">
        <v>0.0009</v>
      </c>
      <c r="I9010" s="127" t="n">
        <f aca="false">L9010</f>
        <v>148.29</v>
      </c>
      <c r="J9010" s="127" t="n">
        <f aca="false">M9010</f>
        <v>0.13</v>
      </c>
      <c r="L9010" s="108" t="n">
        <f aca="false">TRUNC(N9010-N9010*$O$2,2)</f>
        <v>148.29</v>
      </c>
      <c r="M9010" s="108" t="n">
        <f aca="false">TRUNC(O9010-O9010*$O$2,2)</f>
        <v>0.13</v>
      </c>
      <c r="N9010" s="0" t="s">
        <v>1663</v>
      </c>
      <c r="O9010" s="0" t="s">
        <v>2318</v>
      </c>
    </row>
    <row r="9011" customFormat="false" ht="12.75" hidden="false" customHeight="false" outlineLevel="0" collapsed="false">
      <c r="A9011" s="122" t="s">
        <v>1578</v>
      </c>
      <c r="B9011" s="123" t="n">
        <v>10362</v>
      </c>
      <c r="C9011" s="122" t="s">
        <v>50</v>
      </c>
      <c r="D9011" s="122" t="s">
        <v>1674</v>
      </c>
      <c r="E9011" s="124" t="s">
        <v>1642</v>
      </c>
      <c r="F9011" s="124"/>
      <c r="G9011" s="125" t="s">
        <v>24</v>
      </c>
      <c r="H9011" s="126" t="n">
        <v>0.0009</v>
      </c>
      <c r="I9011" s="127" t="n">
        <f aca="false">L9011</f>
        <v>9.78</v>
      </c>
      <c r="J9011" s="127" t="n">
        <f aca="false">M9011</f>
        <v>0</v>
      </c>
      <c r="L9011" s="108" t="n">
        <f aca="false">TRUNC(N9011-N9011*$O$2,2)</f>
        <v>9.78</v>
      </c>
      <c r="M9011" s="108" t="n">
        <f aca="false">TRUNC(O9011-O9011*$O$2,2)</f>
        <v>0</v>
      </c>
      <c r="N9011" s="0" t="s">
        <v>1675</v>
      </c>
      <c r="O9011" s="0" t="s">
        <v>1644</v>
      </c>
    </row>
    <row r="9012" customFormat="false" ht="12.75" hidden="false" customHeight="false" outlineLevel="0" collapsed="false">
      <c r="A9012" s="122" t="s">
        <v>1578</v>
      </c>
      <c r="B9012" s="123" t="n">
        <v>10599</v>
      </c>
      <c r="C9012" s="122" t="s">
        <v>50</v>
      </c>
      <c r="D9012" s="122" t="s">
        <v>1648</v>
      </c>
      <c r="E9012" s="124" t="s">
        <v>1581</v>
      </c>
      <c r="F9012" s="124"/>
      <c r="G9012" s="125" t="s">
        <v>24</v>
      </c>
      <c r="H9012" s="126" t="n">
        <v>0.00036</v>
      </c>
      <c r="I9012" s="127" t="n">
        <f aca="false">L9012</f>
        <v>14.04</v>
      </c>
      <c r="J9012" s="127" t="n">
        <f aca="false">M9012</f>
        <v>0</v>
      </c>
      <c r="L9012" s="108" t="n">
        <f aca="false">TRUNC(N9012-N9012*$O$2,2)</f>
        <v>14.04</v>
      </c>
      <c r="M9012" s="108" t="n">
        <f aca="false">TRUNC(O9012-O9012*$O$2,2)</f>
        <v>0</v>
      </c>
      <c r="N9012" s="0" t="s">
        <v>1649</v>
      </c>
      <c r="O9012" s="0" t="s">
        <v>1635</v>
      </c>
    </row>
    <row r="9013" customFormat="false" ht="25.5" hidden="false" customHeight="false" outlineLevel="0" collapsed="false">
      <c r="A9013" s="122" t="s">
        <v>1578</v>
      </c>
      <c r="B9013" s="123" t="s">
        <v>1659</v>
      </c>
      <c r="C9013" s="122" t="s">
        <v>50</v>
      </c>
      <c r="D9013" s="122" t="s">
        <v>1660</v>
      </c>
      <c r="E9013" s="124" t="s">
        <v>1581</v>
      </c>
      <c r="F9013" s="124"/>
      <c r="G9013" s="125" t="s">
        <v>1633</v>
      </c>
      <c r="H9013" s="126" t="n">
        <v>0.00015</v>
      </c>
      <c r="I9013" s="127" t="n">
        <f aca="false">L9013</f>
        <v>50.57</v>
      </c>
      <c r="J9013" s="127" t="n">
        <f aca="false">M9013</f>
        <v>0</v>
      </c>
      <c r="L9013" s="108" t="n">
        <f aca="false">TRUNC(N9013-N9013*$O$2,2)</f>
        <v>50.57</v>
      </c>
      <c r="M9013" s="108" t="n">
        <f aca="false">TRUNC(O9013-O9013*$O$2,2)</f>
        <v>0</v>
      </c>
      <c r="N9013" s="0" t="s">
        <v>1661</v>
      </c>
      <c r="O9013" s="0" t="s">
        <v>1635</v>
      </c>
    </row>
    <row r="9014" customFormat="false" ht="12.75" hidden="false" customHeight="false" outlineLevel="0" collapsed="false">
      <c r="A9014" s="122" t="s">
        <v>1578</v>
      </c>
      <c r="B9014" s="123" t="n">
        <v>158</v>
      </c>
      <c r="C9014" s="122" t="s">
        <v>50</v>
      </c>
      <c r="D9014" s="122" t="s">
        <v>1676</v>
      </c>
      <c r="E9014" s="124" t="s">
        <v>1581</v>
      </c>
      <c r="F9014" s="124"/>
      <c r="G9014" s="125" t="s">
        <v>24</v>
      </c>
      <c r="H9014" s="126" t="n">
        <v>0.02036</v>
      </c>
      <c r="I9014" s="127" t="n">
        <f aca="false">L9014</f>
        <v>10.92</v>
      </c>
      <c r="J9014" s="127" t="n">
        <f aca="false">M9014</f>
        <v>0.21</v>
      </c>
      <c r="L9014" s="108" t="n">
        <f aca="false">TRUNC(N9014-N9014*$O$2,2)</f>
        <v>10.92</v>
      </c>
      <c r="M9014" s="108" t="n">
        <f aca="false">TRUNC(O9014-O9014*$O$2,2)</f>
        <v>0.21</v>
      </c>
      <c r="N9014" s="0" t="s">
        <v>1677</v>
      </c>
      <c r="O9014" s="0" t="s">
        <v>1980</v>
      </c>
    </row>
    <row r="9015" customFormat="false" ht="12.75" hidden="false" customHeight="false" outlineLevel="0" collapsed="false">
      <c r="A9015" s="122" t="s">
        <v>1578</v>
      </c>
      <c r="B9015" s="123" t="n">
        <v>10596</v>
      </c>
      <c r="C9015" s="122" t="s">
        <v>50</v>
      </c>
      <c r="D9015" s="122" t="s">
        <v>1672</v>
      </c>
      <c r="E9015" s="124" t="s">
        <v>1581</v>
      </c>
      <c r="F9015" s="124"/>
      <c r="G9015" s="125" t="s">
        <v>24</v>
      </c>
      <c r="H9015" s="126" t="n">
        <v>0.0009</v>
      </c>
      <c r="I9015" s="127" t="n">
        <f aca="false">L9015</f>
        <v>3.82</v>
      </c>
      <c r="J9015" s="127" t="n">
        <f aca="false">M9015</f>
        <v>0</v>
      </c>
      <c r="L9015" s="108" t="n">
        <f aca="false">TRUNC(N9015-N9015*$O$2,2)</f>
        <v>3.82</v>
      </c>
      <c r="M9015" s="108" t="n">
        <f aca="false">TRUNC(O9015-O9015*$O$2,2)</f>
        <v>0</v>
      </c>
      <c r="N9015" s="0" t="s">
        <v>1673</v>
      </c>
      <c r="O9015" s="0" t="s">
        <v>1635</v>
      </c>
    </row>
    <row r="9016" customFormat="false" ht="12.75" hidden="false" customHeight="false" outlineLevel="0" collapsed="false">
      <c r="A9016" s="122" t="s">
        <v>1578</v>
      </c>
      <c r="B9016" s="123" t="n">
        <v>4728</v>
      </c>
      <c r="C9016" s="122" t="s">
        <v>50</v>
      </c>
      <c r="D9016" s="122" t="s">
        <v>1667</v>
      </c>
      <c r="E9016" s="124" t="s">
        <v>1581</v>
      </c>
      <c r="F9016" s="124"/>
      <c r="G9016" s="125" t="s">
        <v>24</v>
      </c>
      <c r="H9016" s="126" t="n">
        <v>3E-005</v>
      </c>
      <c r="I9016" s="127" t="n">
        <f aca="false">L9016</f>
        <v>14.5</v>
      </c>
      <c r="J9016" s="127" t="n">
        <f aca="false">M9016</f>
        <v>0</v>
      </c>
      <c r="L9016" s="108" t="n">
        <f aca="false">TRUNC(N9016-N9016*$O$2,2)</f>
        <v>14.5</v>
      </c>
      <c r="M9016" s="108" t="n">
        <f aca="false">TRUNC(O9016-O9016*$O$2,2)</f>
        <v>0</v>
      </c>
      <c r="N9016" s="0" t="s">
        <v>1668</v>
      </c>
      <c r="O9016" s="0" t="s">
        <v>1635</v>
      </c>
    </row>
    <row r="9017" customFormat="false" ht="12.75" hidden="false" customHeight="false" outlineLevel="0" collapsed="false">
      <c r="A9017" s="122" t="s">
        <v>1578</v>
      </c>
      <c r="B9017" s="123" t="n">
        <v>10788</v>
      </c>
      <c r="C9017" s="122" t="s">
        <v>50</v>
      </c>
      <c r="D9017" s="122" t="s">
        <v>1650</v>
      </c>
      <c r="E9017" s="124" t="s">
        <v>1581</v>
      </c>
      <c r="F9017" s="124"/>
      <c r="G9017" s="125" t="s">
        <v>24</v>
      </c>
      <c r="H9017" s="126" t="n">
        <v>2E-005</v>
      </c>
      <c r="I9017" s="127" t="n">
        <f aca="false">L9017</f>
        <v>28.8</v>
      </c>
      <c r="J9017" s="127" t="n">
        <f aca="false">M9017</f>
        <v>0</v>
      </c>
      <c r="L9017" s="108" t="n">
        <f aca="false">TRUNC(N9017-N9017*$O$2,2)</f>
        <v>28.8</v>
      </c>
      <c r="M9017" s="108" t="n">
        <f aca="false">TRUNC(O9017-O9017*$O$2,2)</f>
        <v>0</v>
      </c>
      <c r="N9017" s="0" t="s">
        <v>1651</v>
      </c>
      <c r="O9017" s="0" t="s">
        <v>1635</v>
      </c>
    </row>
    <row r="9018" customFormat="false" ht="25.5" hidden="false" customHeight="false" outlineLevel="0" collapsed="false">
      <c r="A9018" s="122" t="s">
        <v>1578</v>
      </c>
      <c r="B9018" s="123" t="s">
        <v>1664</v>
      </c>
      <c r="C9018" s="122" t="s">
        <v>50</v>
      </c>
      <c r="D9018" s="122" t="s">
        <v>1665</v>
      </c>
      <c r="E9018" s="124" t="s">
        <v>1581</v>
      </c>
      <c r="F9018" s="124"/>
      <c r="G9018" s="125" t="s">
        <v>24</v>
      </c>
      <c r="H9018" s="126" t="n">
        <v>4E-005</v>
      </c>
      <c r="I9018" s="127" t="n">
        <f aca="false">L9018</f>
        <v>13.69</v>
      </c>
      <c r="J9018" s="127" t="n">
        <f aca="false">M9018</f>
        <v>0</v>
      </c>
      <c r="L9018" s="108" t="n">
        <f aca="false">TRUNC(N9018-N9018*$O$2,2)</f>
        <v>13.69</v>
      </c>
      <c r="M9018" s="108" t="n">
        <f aca="false">TRUNC(O9018-O9018*$O$2,2)</f>
        <v>0</v>
      </c>
      <c r="N9018" s="0" t="s">
        <v>1666</v>
      </c>
      <c r="O9018" s="0" t="s">
        <v>1635</v>
      </c>
    </row>
    <row r="9019" customFormat="false" ht="12.75" hidden="false" customHeight="false" outlineLevel="0" collapsed="false">
      <c r="A9019" s="122" t="s">
        <v>1578</v>
      </c>
      <c r="B9019" s="123" t="n">
        <v>941</v>
      </c>
      <c r="C9019" s="122" t="s">
        <v>50</v>
      </c>
      <c r="D9019" s="122" t="s">
        <v>1652</v>
      </c>
      <c r="E9019" s="124" t="s">
        <v>1581</v>
      </c>
      <c r="F9019" s="124"/>
      <c r="G9019" s="125" t="s">
        <v>24</v>
      </c>
      <c r="H9019" s="126" t="n">
        <v>0.0003</v>
      </c>
      <c r="I9019" s="127" t="n">
        <f aca="false">L9019</f>
        <v>148.56</v>
      </c>
      <c r="J9019" s="127" t="n">
        <f aca="false">M9019</f>
        <v>0.03</v>
      </c>
      <c r="L9019" s="108" t="n">
        <f aca="false">TRUNC(N9019-N9019*$O$2,2)</f>
        <v>148.56</v>
      </c>
      <c r="M9019" s="108" t="n">
        <f aca="false">TRUNC(O9019-O9019*$O$2,2)</f>
        <v>0.03</v>
      </c>
      <c r="N9019" s="0" t="s">
        <v>1653</v>
      </c>
      <c r="O9019" s="0" t="s">
        <v>1612</v>
      </c>
    </row>
    <row r="9020" customFormat="false" ht="25.5" hidden="false" customHeight="false" outlineLevel="0" collapsed="false">
      <c r="A9020" s="122" t="s">
        <v>1578</v>
      </c>
      <c r="B9020" s="123" t="s">
        <v>1744</v>
      </c>
      <c r="C9020" s="122" t="s">
        <v>50</v>
      </c>
      <c r="D9020" s="122" t="s">
        <v>1745</v>
      </c>
      <c r="E9020" s="124" t="s">
        <v>1609</v>
      </c>
      <c r="F9020" s="124"/>
      <c r="G9020" s="125" t="s">
        <v>1610</v>
      </c>
      <c r="H9020" s="126" t="n">
        <v>0.1</v>
      </c>
      <c r="I9020" s="127" t="n">
        <f aca="false">L9020</f>
        <v>14.93</v>
      </c>
      <c r="J9020" s="127" t="n">
        <f aca="false">M9020</f>
        <v>1.49</v>
      </c>
      <c r="L9020" s="108" t="n">
        <f aca="false">TRUNC(N9020-N9020*$O$2,2)</f>
        <v>14.93</v>
      </c>
      <c r="M9020" s="108" t="n">
        <f aca="false">TRUNC(O9020-O9020*$O$2,2)</f>
        <v>1.49</v>
      </c>
      <c r="N9020" s="0" t="s">
        <v>1746</v>
      </c>
      <c r="O9020" s="0" t="s">
        <v>1952</v>
      </c>
    </row>
    <row r="9021" customFormat="false" ht="25.5" hidden="false" customHeight="false" outlineLevel="0" collapsed="false">
      <c r="A9021" s="122" t="s">
        <v>1578</v>
      </c>
      <c r="B9021" s="123" t="s">
        <v>1645</v>
      </c>
      <c r="C9021" s="122" t="s">
        <v>50</v>
      </c>
      <c r="D9021" s="122" t="s">
        <v>1646</v>
      </c>
      <c r="E9021" s="124" t="s">
        <v>1581</v>
      </c>
      <c r="F9021" s="124"/>
      <c r="G9021" s="125" t="s">
        <v>24</v>
      </c>
      <c r="H9021" s="126" t="n">
        <v>2E-005</v>
      </c>
      <c r="I9021" s="127" t="n">
        <f aca="false">L9021</f>
        <v>140.49</v>
      </c>
      <c r="J9021" s="127" t="n">
        <f aca="false">M9021</f>
        <v>0</v>
      </c>
      <c r="L9021" s="108" t="n">
        <f aca="false">TRUNC(N9021-N9021*$O$2,2)</f>
        <v>140.49</v>
      </c>
      <c r="M9021" s="108" t="n">
        <f aca="false">TRUNC(O9021-O9021*$O$2,2)</f>
        <v>0</v>
      </c>
      <c r="N9021" s="0" t="s">
        <v>1647</v>
      </c>
      <c r="O9021" s="0" t="s">
        <v>1635</v>
      </c>
    </row>
    <row r="9022" customFormat="false" ht="12.75" hidden="false" customHeight="false" outlineLevel="0" collapsed="false">
      <c r="A9022" s="115"/>
      <c r="B9022" s="115"/>
      <c r="C9022" s="115"/>
      <c r="D9022" s="115"/>
      <c r="E9022" s="115"/>
      <c r="F9022" s="116"/>
      <c r="G9022" s="115"/>
      <c r="H9022" s="116"/>
      <c r="I9022" s="115"/>
      <c r="J9022" s="116"/>
      <c r="L9022" s="108"/>
      <c r="M9022" s="108" t="n">
        <f aca="false">TRUNC(O9022-O9022*$O$2,2)</f>
        <v>2.55</v>
      </c>
      <c r="N9022" s="0" t="s">
        <v>1574</v>
      </c>
      <c r="O9022" s="0" t="n">
        <v>3.27</v>
      </c>
    </row>
    <row r="9023" customFormat="false" ht="12.75" hidden="false" customHeight="false" outlineLevel="0" collapsed="false">
      <c r="A9023" s="115"/>
      <c r="B9023" s="115"/>
      <c r="C9023" s="115"/>
      <c r="D9023" s="115"/>
      <c r="E9023" s="115"/>
      <c r="F9023" s="116"/>
      <c r="G9023" s="115"/>
      <c r="H9023" s="117" t="s">
        <v>1575</v>
      </c>
      <c r="I9023" s="117"/>
      <c r="J9023" s="118" t="n">
        <f aca="false">M9023</f>
        <v>4.98</v>
      </c>
      <c r="L9023" s="108" t="n">
        <f aca="false">TRUNC(N9023-N9023*$O$2,2)</f>
        <v>0</v>
      </c>
      <c r="M9023" s="108" t="n">
        <f aca="false">TRUNC(O9023-O9023*$O$2,2)</f>
        <v>4.98</v>
      </c>
      <c r="N9023" s="0" t="n">
        <v>0</v>
      </c>
      <c r="O9023" s="0" t="n">
        <v>6.39</v>
      </c>
    </row>
    <row r="9024" customFormat="false" ht="13.5" hidden="false" customHeight="false" outlineLevel="0" collapsed="false">
      <c r="A9024" s="30"/>
      <c r="B9024" s="30"/>
      <c r="C9024" s="30"/>
      <c r="D9024" s="30"/>
      <c r="E9024" s="30"/>
      <c r="F9024" s="30"/>
      <c r="G9024" s="30"/>
      <c r="H9024" s="119"/>
      <c r="I9024" s="30"/>
      <c r="J9024" s="120"/>
      <c r="L9024" s="108"/>
      <c r="M9024" s="108" t="n">
        <f aca="false">TRUNC(O9024-O9024*$O$2,2)</f>
        <v>164.58</v>
      </c>
      <c r="N9024" s="0" t="s">
        <v>1576</v>
      </c>
      <c r="O9024" s="0" t="n">
        <v>210.87</v>
      </c>
    </row>
    <row r="9025" customFormat="false" ht="13.5" hidden="false" customHeight="false" outlineLevel="0" collapsed="false">
      <c r="A9025" s="121"/>
      <c r="B9025" s="121"/>
      <c r="C9025" s="121"/>
      <c r="D9025" s="121"/>
      <c r="E9025" s="121"/>
      <c r="F9025" s="121"/>
      <c r="G9025" s="121"/>
      <c r="H9025" s="121"/>
      <c r="I9025" s="121"/>
      <c r="J9025" s="121"/>
      <c r="L9025" s="108" t="n">
        <f aca="false">TRUNC(N9025-N9025*$O$2,2)</f>
        <v>0</v>
      </c>
      <c r="M9025" s="108" t="n">
        <f aca="false">TRUNC(O9025-O9025*$O$2,2)</f>
        <v>0</v>
      </c>
      <c r="N9025" s="0" t="n">
        <v>0</v>
      </c>
      <c r="O9025" s="0" t="n">
        <v>0</v>
      </c>
    </row>
    <row r="9026" customFormat="false" ht="15" hidden="false" customHeight="false" outlineLevel="0" collapsed="false">
      <c r="A9026" s="98" t="s">
        <v>1307</v>
      </c>
      <c r="B9026" s="99" t="s">
        <v>8</v>
      </c>
      <c r="C9026" s="98" t="s">
        <v>9</v>
      </c>
      <c r="D9026" s="98" t="s">
        <v>10</v>
      </c>
      <c r="E9026" s="100" t="s">
        <v>1565</v>
      </c>
      <c r="F9026" s="100"/>
      <c r="G9026" s="101" t="s">
        <v>11</v>
      </c>
      <c r="H9026" s="99" t="s">
        <v>12</v>
      </c>
      <c r="I9026" s="99" t="s">
        <v>13</v>
      </c>
      <c r="J9026" s="99" t="s">
        <v>15</v>
      </c>
      <c r="L9026" s="108"/>
      <c r="M9026" s="108"/>
    </row>
    <row r="9027" customFormat="false" ht="26.45" hidden="false" customHeight="true" outlineLevel="0" collapsed="false">
      <c r="A9027" s="102" t="s">
        <v>1566</v>
      </c>
      <c r="B9027" s="103" t="s">
        <v>1054</v>
      </c>
      <c r="C9027" s="102" t="s">
        <v>50</v>
      </c>
      <c r="D9027" s="102" t="s">
        <v>1055</v>
      </c>
      <c r="E9027" s="104" t="s">
        <v>3773</v>
      </c>
      <c r="F9027" s="104"/>
      <c r="G9027" s="105" t="s">
        <v>24</v>
      </c>
      <c r="H9027" s="106" t="n">
        <v>1</v>
      </c>
      <c r="I9027" s="107" t="n">
        <f aca="false">L9027</f>
        <v>3.91</v>
      </c>
      <c r="J9027" s="107" t="n">
        <f aca="false">M9027</f>
        <v>3.91</v>
      </c>
      <c r="L9027" s="108" t="n">
        <f aca="false">TRUNC(N9027-N9027*$O$2,2)</f>
        <v>3.91</v>
      </c>
      <c r="M9027" s="108" t="n">
        <f aca="false">TRUNC(O9027-O9027*$O$2,2)</f>
        <v>3.91</v>
      </c>
      <c r="N9027" s="0" t="n">
        <v>5.02</v>
      </c>
      <c r="O9027" s="0" t="n">
        <v>5.02</v>
      </c>
    </row>
    <row r="9028" customFormat="false" ht="15" hidden="false" customHeight="false" outlineLevel="0" collapsed="false">
      <c r="A9028" s="98"/>
      <c r="B9028" s="99" t="s">
        <v>8</v>
      </c>
      <c r="C9028" s="98" t="s">
        <v>9</v>
      </c>
      <c r="D9028" s="98" t="s">
        <v>10</v>
      </c>
      <c r="E9028" s="100" t="s">
        <v>1565</v>
      </c>
      <c r="F9028" s="100"/>
      <c r="G9028" s="101" t="s">
        <v>11</v>
      </c>
      <c r="H9028" s="99" t="s">
        <v>12</v>
      </c>
      <c r="I9028" s="99" t="s">
        <v>13</v>
      </c>
      <c r="J9028" s="99" t="s">
        <v>15</v>
      </c>
      <c r="L9028" s="108"/>
      <c r="M9028" s="108"/>
    </row>
    <row r="9029" customFormat="false" ht="25.5" hidden="false" customHeight="false" outlineLevel="0" collapsed="false">
      <c r="A9029" s="109" t="s">
        <v>1566</v>
      </c>
      <c r="B9029" s="110" t="n">
        <v>10552</v>
      </c>
      <c r="C9029" s="109" t="s">
        <v>50</v>
      </c>
      <c r="D9029" s="109" t="s">
        <v>1734</v>
      </c>
      <c r="E9029" s="111" t="s">
        <v>1621</v>
      </c>
      <c r="F9029" s="111"/>
      <c r="G9029" s="112" t="s">
        <v>1610</v>
      </c>
      <c r="H9029" s="113" t="n">
        <v>0.1</v>
      </c>
      <c r="I9029" s="114" t="n">
        <f aca="false">L9029</f>
        <v>2.84</v>
      </c>
      <c r="J9029" s="114" t="n">
        <f aca="false">M9029</f>
        <v>0.28</v>
      </c>
      <c r="L9029" s="108" t="n">
        <f aca="false">TRUNC(N9029-N9029*$O$2,2)</f>
        <v>2.84</v>
      </c>
      <c r="M9029" s="108" t="n">
        <f aca="false">TRUNC(O9029-O9029*$O$2,2)</f>
        <v>0.28</v>
      </c>
      <c r="N9029" s="0" t="s">
        <v>1735</v>
      </c>
      <c r="O9029" s="0" t="s">
        <v>1848</v>
      </c>
    </row>
    <row r="9030" customFormat="false" ht="25.5" hidden="false" customHeight="false" outlineLevel="0" collapsed="false">
      <c r="A9030" s="122" t="s">
        <v>1578</v>
      </c>
      <c r="B9030" s="123" t="s">
        <v>1616</v>
      </c>
      <c r="C9030" s="122" t="s">
        <v>50</v>
      </c>
      <c r="D9030" s="122" t="s">
        <v>1617</v>
      </c>
      <c r="E9030" s="124" t="s">
        <v>1609</v>
      </c>
      <c r="F9030" s="124"/>
      <c r="G9030" s="125" t="s">
        <v>1610</v>
      </c>
      <c r="H9030" s="126" t="n">
        <v>0.1</v>
      </c>
      <c r="I9030" s="127" t="n">
        <f aca="false">L9030</f>
        <v>10.65</v>
      </c>
      <c r="J9030" s="127" t="n">
        <f aca="false">M9030</f>
        <v>1.06</v>
      </c>
      <c r="L9030" s="108" t="n">
        <f aca="false">TRUNC(N9030-N9030*$O$2,2)</f>
        <v>10.65</v>
      </c>
      <c r="M9030" s="108" t="n">
        <f aca="false">TRUNC(O9030-O9030*$O$2,2)</f>
        <v>1.06</v>
      </c>
      <c r="N9030" s="0" t="s">
        <v>1618</v>
      </c>
      <c r="O9030" s="0" t="s">
        <v>3106</v>
      </c>
    </row>
    <row r="9031" customFormat="false" ht="25.5" hidden="false" customHeight="false" outlineLevel="0" collapsed="false">
      <c r="A9031" s="109" t="s">
        <v>1566</v>
      </c>
      <c r="B9031" s="110" t="n">
        <v>10549</v>
      </c>
      <c r="C9031" s="109" t="s">
        <v>50</v>
      </c>
      <c r="D9031" s="109" t="s">
        <v>1620</v>
      </c>
      <c r="E9031" s="111" t="s">
        <v>1621</v>
      </c>
      <c r="F9031" s="111"/>
      <c r="G9031" s="112" t="s">
        <v>1610</v>
      </c>
      <c r="H9031" s="113" t="n">
        <v>0.1</v>
      </c>
      <c r="I9031" s="114" t="n">
        <f aca="false">L9031</f>
        <v>2.95</v>
      </c>
      <c r="J9031" s="114" t="n">
        <f aca="false">M9031</f>
        <v>0.28</v>
      </c>
      <c r="L9031" s="108" t="n">
        <f aca="false">TRUNC(N9031-N9031*$O$2,2)</f>
        <v>2.95</v>
      </c>
      <c r="M9031" s="108" t="n">
        <f aca="false">TRUNC(O9031-O9031*$O$2,2)</f>
        <v>0.28</v>
      </c>
      <c r="N9031" s="0" t="s">
        <v>1622</v>
      </c>
      <c r="O9031" s="0" t="s">
        <v>2925</v>
      </c>
    </row>
    <row r="9032" customFormat="false" ht="25.5" hidden="false" customHeight="false" outlineLevel="0" collapsed="false">
      <c r="A9032" s="122" t="s">
        <v>1578</v>
      </c>
      <c r="B9032" s="123" t="s">
        <v>1744</v>
      </c>
      <c r="C9032" s="122" t="s">
        <v>50</v>
      </c>
      <c r="D9032" s="122" t="s">
        <v>1745</v>
      </c>
      <c r="E9032" s="124" t="s">
        <v>1609</v>
      </c>
      <c r="F9032" s="124"/>
      <c r="G9032" s="125" t="s">
        <v>1610</v>
      </c>
      <c r="H9032" s="126" t="n">
        <v>0.1</v>
      </c>
      <c r="I9032" s="127" t="n">
        <f aca="false">L9032</f>
        <v>14.93</v>
      </c>
      <c r="J9032" s="127" t="n">
        <f aca="false">M9032</f>
        <v>1.49</v>
      </c>
      <c r="L9032" s="108" t="n">
        <f aca="false">TRUNC(N9032-N9032*$O$2,2)</f>
        <v>14.93</v>
      </c>
      <c r="M9032" s="108" t="n">
        <f aca="false">TRUNC(O9032-O9032*$O$2,2)</f>
        <v>1.49</v>
      </c>
      <c r="N9032" s="0" t="s">
        <v>1746</v>
      </c>
      <c r="O9032" s="0" t="s">
        <v>1952</v>
      </c>
    </row>
    <row r="9033" customFormat="false" ht="12.75" hidden="false" customHeight="false" outlineLevel="0" collapsed="false">
      <c r="A9033" s="122" t="s">
        <v>1578</v>
      </c>
      <c r="B9033" s="123" t="n">
        <v>9705</v>
      </c>
      <c r="C9033" s="122" t="s">
        <v>50</v>
      </c>
      <c r="D9033" s="122" t="s">
        <v>3785</v>
      </c>
      <c r="E9033" s="124" t="s">
        <v>1581</v>
      </c>
      <c r="F9033" s="124"/>
      <c r="G9033" s="125" t="s">
        <v>24</v>
      </c>
      <c r="H9033" s="126" t="n">
        <v>1</v>
      </c>
      <c r="I9033" s="127" t="n">
        <f aca="false">L9033</f>
        <v>0.81</v>
      </c>
      <c r="J9033" s="127" t="n">
        <f aca="false">M9033</f>
        <v>0.81</v>
      </c>
      <c r="L9033" s="108" t="n">
        <f aca="false">TRUNC(N9033-N9033*$O$2,2)</f>
        <v>0.81</v>
      </c>
      <c r="M9033" s="108" t="n">
        <f aca="false">TRUNC(O9033-O9033*$O$2,2)</f>
        <v>0.81</v>
      </c>
      <c r="N9033" s="0" t="s">
        <v>2575</v>
      </c>
      <c r="O9033" s="0" t="s">
        <v>2575</v>
      </c>
    </row>
    <row r="9034" customFormat="false" ht="13.9" hidden="false" customHeight="true" outlineLevel="0" collapsed="false">
      <c r="A9034" s="134" t="s">
        <v>1630</v>
      </c>
      <c r="B9034" s="134"/>
      <c r="C9034" s="134"/>
      <c r="D9034" s="134"/>
      <c r="E9034" s="134"/>
      <c r="F9034" s="134"/>
      <c r="G9034" s="134"/>
      <c r="H9034" s="134"/>
      <c r="I9034" s="134"/>
      <c r="J9034" s="134"/>
      <c r="L9034" s="108" t="n">
        <f aca="false">TRUNC(N9034-N9034*$O$2,2)</f>
        <v>0</v>
      </c>
      <c r="M9034" s="108" t="n">
        <f aca="false">TRUNC(O9034-O9034*$O$2,2)</f>
        <v>0</v>
      </c>
      <c r="N9034" s="0" t="n">
        <v>0</v>
      </c>
      <c r="O9034" s="0" t="n">
        <v>0</v>
      </c>
    </row>
    <row r="9035" customFormat="false" ht="15" hidden="false" customHeight="false" outlineLevel="0" collapsed="false">
      <c r="A9035" s="98"/>
      <c r="B9035" s="99" t="s">
        <v>8</v>
      </c>
      <c r="C9035" s="98" t="s">
        <v>9</v>
      </c>
      <c r="D9035" s="98" t="s">
        <v>10</v>
      </c>
      <c r="E9035" s="100" t="s">
        <v>1565</v>
      </c>
      <c r="F9035" s="100"/>
      <c r="G9035" s="101" t="s">
        <v>11</v>
      </c>
      <c r="H9035" s="99" t="s">
        <v>12</v>
      </c>
      <c r="I9035" s="99" t="s">
        <v>13</v>
      </c>
      <c r="J9035" s="99" t="s">
        <v>15</v>
      </c>
      <c r="L9035" s="108"/>
      <c r="M9035" s="108"/>
    </row>
    <row r="9036" customFormat="false" ht="12.75" hidden="false" customHeight="false" outlineLevel="0" collapsed="false">
      <c r="A9036" s="122" t="s">
        <v>1578</v>
      </c>
      <c r="B9036" s="123" t="n">
        <v>4728</v>
      </c>
      <c r="C9036" s="122" t="s">
        <v>50</v>
      </c>
      <c r="D9036" s="122" t="s">
        <v>1667</v>
      </c>
      <c r="E9036" s="124" t="s">
        <v>1581</v>
      </c>
      <c r="F9036" s="124"/>
      <c r="G9036" s="125" t="s">
        <v>24</v>
      </c>
      <c r="H9036" s="126" t="n">
        <v>3E-005</v>
      </c>
      <c r="I9036" s="127" t="n">
        <f aca="false">L9036</f>
        <v>14.5</v>
      </c>
      <c r="J9036" s="127" t="n">
        <f aca="false">M9036</f>
        <v>0</v>
      </c>
      <c r="L9036" s="108" t="n">
        <f aca="false">TRUNC(N9036-N9036*$O$2,2)</f>
        <v>14.5</v>
      </c>
      <c r="M9036" s="108" t="n">
        <f aca="false">TRUNC(O9036-O9036*$O$2,2)</f>
        <v>0</v>
      </c>
      <c r="N9036" s="0" t="s">
        <v>1668</v>
      </c>
      <c r="O9036" s="0" t="s">
        <v>1635</v>
      </c>
    </row>
    <row r="9037" customFormat="false" ht="12.75" hidden="false" customHeight="false" outlineLevel="0" collapsed="false">
      <c r="A9037" s="122" t="s">
        <v>1578</v>
      </c>
      <c r="B9037" s="123" t="n">
        <v>11242</v>
      </c>
      <c r="C9037" s="122" t="s">
        <v>50</v>
      </c>
      <c r="D9037" s="122" t="s">
        <v>1829</v>
      </c>
      <c r="E9037" s="124" t="s">
        <v>1581</v>
      </c>
      <c r="F9037" s="124"/>
      <c r="G9037" s="125" t="s">
        <v>24</v>
      </c>
      <c r="H9037" s="126" t="n">
        <v>1E-005</v>
      </c>
      <c r="I9037" s="127" t="n">
        <f aca="false">L9037</f>
        <v>26.53</v>
      </c>
      <c r="J9037" s="127" t="n">
        <f aca="false">M9037</f>
        <v>0</v>
      </c>
      <c r="L9037" s="108" t="n">
        <f aca="false">TRUNC(N9037-N9037*$O$2,2)</f>
        <v>26.53</v>
      </c>
      <c r="M9037" s="108" t="n">
        <f aca="false">TRUNC(O9037-O9037*$O$2,2)</f>
        <v>0</v>
      </c>
      <c r="N9037" s="0" t="s">
        <v>1830</v>
      </c>
      <c r="O9037" s="0" t="s">
        <v>1635</v>
      </c>
    </row>
    <row r="9038" customFormat="false" ht="12.75" hidden="false" customHeight="false" outlineLevel="0" collapsed="false">
      <c r="A9038" s="122" t="s">
        <v>1578</v>
      </c>
      <c r="B9038" s="123" t="n">
        <v>4729</v>
      </c>
      <c r="C9038" s="122" t="s">
        <v>50</v>
      </c>
      <c r="D9038" s="122" t="s">
        <v>1636</v>
      </c>
      <c r="E9038" s="124" t="s">
        <v>1581</v>
      </c>
      <c r="F9038" s="124"/>
      <c r="G9038" s="125" t="s">
        <v>24</v>
      </c>
      <c r="H9038" s="126" t="n">
        <v>1E-005</v>
      </c>
      <c r="I9038" s="127" t="n">
        <f aca="false">L9038</f>
        <v>24.58</v>
      </c>
      <c r="J9038" s="127" t="n">
        <f aca="false">M9038</f>
        <v>0</v>
      </c>
      <c r="L9038" s="108" t="n">
        <f aca="false">TRUNC(N9038-N9038*$O$2,2)</f>
        <v>24.58</v>
      </c>
      <c r="M9038" s="108" t="n">
        <f aca="false">TRUNC(O9038-O9038*$O$2,2)</f>
        <v>0</v>
      </c>
      <c r="N9038" s="0" t="s">
        <v>1637</v>
      </c>
      <c r="O9038" s="0" t="s">
        <v>1635</v>
      </c>
    </row>
    <row r="9039" customFormat="false" ht="12.75" hidden="false" customHeight="false" outlineLevel="0" collapsed="false">
      <c r="A9039" s="122" t="s">
        <v>1578</v>
      </c>
      <c r="B9039" s="123" t="n">
        <v>1651</v>
      </c>
      <c r="C9039" s="122" t="s">
        <v>50</v>
      </c>
      <c r="D9039" s="122" t="s">
        <v>1638</v>
      </c>
      <c r="E9039" s="124" t="s">
        <v>1581</v>
      </c>
      <c r="F9039" s="124"/>
      <c r="G9039" s="125" t="s">
        <v>1639</v>
      </c>
      <c r="H9039" s="126" t="n">
        <v>0.00016</v>
      </c>
      <c r="I9039" s="127" t="n">
        <f aca="false">L9039</f>
        <v>4.95</v>
      </c>
      <c r="J9039" s="127" t="n">
        <f aca="false">M9039</f>
        <v>0</v>
      </c>
      <c r="L9039" s="108" t="n">
        <f aca="false">TRUNC(N9039-N9039*$O$2,2)</f>
        <v>4.95</v>
      </c>
      <c r="M9039" s="108" t="n">
        <f aca="false">TRUNC(O9039-O9039*$O$2,2)</f>
        <v>0</v>
      </c>
      <c r="N9039" s="0" t="s">
        <v>1640</v>
      </c>
      <c r="O9039" s="0" t="s">
        <v>1635</v>
      </c>
    </row>
    <row r="9040" customFormat="false" ht="12.75" hidden="false" customHeight="false" outlineLevel="0" collapsed="false">
      <c r="A9040" s="122" t="s">
        <v>1578</v>
      </c>
      <c r="B9040" s="123" t="n">
        <v>10517</v>
      </c>
      <c r="C9040" s="122" t="s">
        <v>50</v>
      </c>
      <c r="D9040" s="122" t="s">
        <v>1669</v>
      </c>
      <c r="E9040" s="124" t="s">
        <v>1642</v>
      </c>
      <c r="F9040" s="124"/>
      <c r="G9040" s="125" t="s">
        <v>1670</v>
      </c>
      <c r="H9040" s="126" t="n">
        <v>8E-005</v>
      </c>
      <c r="I9040" s="127" t="n">
        <f aca="false">L9040</f>
        <v>234.15</v>
      </c>
      <c r="J9040" s="127" t="n">
        <f aca="false">M9040</f>
        <v>0.01</v>
      </c>
      <c r="L9040" s="108" t="n">
        <f aca="false">TRUNC(N9040-N9040*$O$2,2)</f>
        <v>234.15</v>
      </c>
      <c r="M9040" s="108" t="n">
        <f aca="false">TRUNC(O9040-O9040*$O$2,2)</f>
        <v>0.01</v>
      </c>
      <c r="N9040" s="0" t="s">
        <v>1671</v>
      </c>
      <c r="O9040" s="0" t="s">
        <v>1678</v>
      </c>
    </row>
    <row r="9041" customFormat="false" ht="25.5" hidden="false" customHeight="false" outlineLevel="0" collapsed="false">
      <c r="A9041" s="122" t="s">
        <v>1578</v>
      </c>
      <c r="B9041" s="123" t="s">
        <v>1645</v>
      </c>
      <c r="C9041" s="122" t="s">
        <v>50</v>
      </c>
      <c r="D9041" s="122" t="s">
        <v>1646</v>
      </c>
      <c r="E9041" s="124" t="s">
        <v>1581</v>
      </c>
      <c r="F9041" s="124"/>
      <c r="G9041" s="125" t="s">
        <v>24</v>
      </c>
      <c r="H9041" s="126" t="n">
        <v>2E-005</v>
      </c>
      <c r="I9041" s="127" t="n">
        <f aca="false">L9041</f>
        <v>140.49</v>
      </c>
      <c r="J9041" s="127" t="n">
        <f aca="false">M9041</f>
        <v>0</v>
      </c>
      <c r="L9041" s="108" t="n">
        <f aca="false">TRUNC(N9041-N9041*$O$2,2)</f>
        <v>140.49</v>
      </c>
      <c r="M9041" s="108" t="n">
        <f aca="false">TRUNC(O9041-O9041*$O$2,2)</f>
        <v>0</v>
      </c>
      <c r="N9041" s="0" t="s">
        <v>1647</v>
      </c>
      <c r="O9041" s="0" t="s">
        <v>1635</v>
      </c>
    </row>
    <row r="9042" customFormat="false" ht="25.5" hidden="false" customHeight="false" outlineLevel="0" collapsed="false">
      <c r="A9042" s="122" t="s">
        <v>1578</v>
      </c>
      <c r="B9042" s="123" t="s">
        <v>1631</v>
      </c>
      <c r="C9042" s="122" t="s">
        <v>50</v>
      </c>
      <c r="D9042" s="122" t="s">
        <v>1632</v>
      </c>
      <c r="E9042" s="124" t="s">
        <v>1581</v>
      </c>
      <c r="F9042" s="124"/>
      <c r="G9042" s="125" t="s">
        <v>1633</v>
      </c>
      <c r="H9042" s="126" t="n">
        <v>0.00046</v>
      </c>
      <c r="I9042" s="127" t="n">
        <f aca="false">L9042</f>
        <v>9.48</v>
      </c>
      <c r="J9042" s="127" t="n">
        <f aca="false">M9042</f>
        <v>0</v>
      </c>
      <c r="L9042" s="108" t="n">
        <f aca="false">TRUNC(N9042-N9042*$O$2,2)</f>
        <v>9.48</v>
      </c>
      <c r="M9042" s="108" t="n">
        <f aca="false">TRUNC(O9042-O9042*$O$2,2)</f>
        <v>0</v>
      </c>
      <c r="N9042" s="0" t="s">
        <v>1634</v>
      </c>
      <c r="O9042" s="0" t="s">
        <v>1635</v>
      </c>
    </row>
    <row r="9043" customFormat="false" ht="12.75" hidden="false" customHeight="false" outlineLevel="0" collapsed="false">
      <c r="A9043" s="122" t="s">
        <v>1578</v>
      </c>
      <c r="B9043" s="123" t="n">
        <v>11240</v>
      </c>
      <c r="C9043" s="122" t="s">
        <v>50</v>
      </c>
      <c r="D9043" s="122" t="s">
        <v>1782</v>
      </c>
      <c r="E9043" s="124" t="s">
        <v>1581</v>
      </c>
      <c r="F9043" s="124"/>
      <c r="G9043" s="125" t="s">
        <v>24</v>
      </c>
      <c r="H9043" s="126" t="n">
        <v>2E-005</v>
      </c>
      <c r="I9043" s="127" t="n">
        <f aca="false">L9043</f>
        <v>37.22</v>
      </c>
      <c r="J9043" s="127" t="n">
        <f aca="false">M9043</f>
        <v>0</v>
      </c>
      <c r="L9043" s="108" t="n">
        <f aca="false">TRUNC(N9043-N9043*$O$2,2)</f>
        <v>37.22</v>
      </c>
      <c r="M9043" s="108" t="n">
        <f aca="false">TRUNC(O9043-O9043*$O$2,2)</f>
        <v>0</v>
      </c>
      <c r="N9043" s="0" t="s">
        <v>1783</v>
      </c>
      <c r="O9043" s="0" t="s">
        <v>1635</v>
      </c>
    </row>
    <row r="9044" customFormat="false" ht="12.75" hidden="false" customHeight="false" outlineLevel="0" collapsed="false">
      <c r="A9044" s="122" t="s">
        <v>1578</v>
      </c>
      <c r="B9044" s="123" t="n">
        <v>10362</v>
      </c>
      <c r="C9044" s="122" t="s">
        <v>50</v>
      </c>
      <c r="D9044" s="122" t="s">
        <v>1674</v>
      </c>
      <c r="E9044" s="124" t="s">
        <v>1642</v>
      </c>
      <c r="F9044" s="124"/>
      <c r="G9044" s="125" t="s">
        <v>24</v>
      </c>
      <c r="H9044" s="126" t="n">
        <v>0.0009</v>
      </c>
      <c r="I9044" s="127" t="n">
        <f aca="false">L9044</f>
        <v>9.78</v>
      </c>
      <c r="J9044" s="127" t="n">
        <f aca="false">M9044</f>
        <v>0</v>
      </c>
      <c r="L9044" s="108" t="n">
        <f aca="false">TRUNC(N9044-N9044*$O$2,2)</f>
        <v>9.78</v>
      </c>
      <c r="M9044" s="108" t="n">
        <f aca="false">TRUNC(O9044-O9044*$O$2,2)</f>
        <v>0</v>
      </c>
      <c r="N9044" s="0" t="s">
        <v>1675</v>
      </c>
      <c r="O9044" s="0" t="s">
        <v>1644</v>
      </c>
    </row>
    <row r="9045" customFormat="false" ht="25.5" hidden="false" customHeight="false" outlineLevel="0" collapsed="false">
      <c r="A9045" s="122" t="s">
        <v>1578</v>
      </c>
      <c r="B9045" s="123" t="n">
        <v>10761</v>
      </c>
      <c r="C9045" s="122" t="s">
        <v>50</v>
      </c>
      <c r="D9045" s="122" t="s">
        <v>1641</v>
      </c>
      <c r="E9045" s="124" t="s">
        <v>1642</v>
      </c>
      <c r="F9045" s="124"/>
      <c r="G9045" s="125" t="s">
        <v>24</v>
      </c>
      <c r="H9045" s="126" t="n">
        <v>0.02036</v>
      </c>
      <c r="I9045" s="127" t="n">
        <f aca="false">L9045</f>
        <v>3.9</v>
      </c>
      <c r="J9045" s="127" t="n">
        <f aca="false">M9045</f>
        <v>0.07</v>
      </c>
      <c r="L9045" s="108" t="n">
        <f aca="false">TRUNC(N9045-N9045*$O$2,2)</f>
        <v>3.9</v>
      </c>
      <c r="M9045" s="108" t="n">
        <f aca="false">TRUNC(O9045-O9045*$O$2,2)</f>
        <v>0.07</v>
      </c>
      <c r="N9045" s="0" t="s">
        <v>1643</v>
      </c>
      <c r="O9045" s="0" t="s">
        <v>2080</v>
      </c>
    </row>
    <row r="9046" customFormat="false" ht="12.75" hidden="false" customHeight="false" outlineLevel="0" collapsed="false">
      <c r="A9046" s="122" t="s">
        <v>1578</v>
      </c>
      <c r="B9046" s="123" t="n">
        <v>11241</v>
      </c>
      <c r="C9046" s="122" t="s">
        <v>50</v>
      </c>
      <c r="D9046" s="122" t="s">
        <v>1836</v>
      </c>
      <c r="E9046" s="124" t="s">
        <v>1581</v>
      </c>
      <c r="F9046" s="124"/>
      <c r="G9046" s="125" t="s">
        <v>24</v>
      </c>
      <c r="H9046" s="126" t="n">
        <v>2E-005</v>
      </c>
      <c r="I9046" s="127" t="n">
        <f aca="false">L9046</f>
        <v>127.22</v>
      </c>
      <c r="J9046" s="127" t="n">
        <f aca="false">M9046</f>
        <v>0</v>
      </c>
      <c r="L9046" s="108" t="n">
        <f aca="false">TRUNC(N9046-N9046*$O$2,2)</f>
        <v>127.22</v>
      </c>
      <c r="M9046" s="108" t="n">
        <f aca="false">TRUNC(O9046-O9046*$O$2,2)</f>
        <v>0</v>
      </c>
      <c r="N9046" s="0" t="s">
        <v>1837</v>
      </c>
      <c r="O9046" s="0" t="s">
        <v>1635</v>
      </c>
    </row>
    <row r="9047" customFormat="false" ht="25.5" hidden="false" customHeight="false" outlineLevel="0" collapsed="false">
      <c r="A9047" s="122" t="s">
        <v>1578</v>
      </c>
      <c r="B9047" s="123" t="s">
        <v>1664</v>
      </c>
      <c r="C9047" s="122" t="s">
        <v>50</v>
      </c>
      <c r="D9047" s="122" t="s">
        <v>1665</v>
      </c>
      <c r="E9047" s="124" t="s">
        <v>1581</v>
      </c>
      <c r="F9047" s="124"/>
      <c r="G9047" s="125" t="s">
        <v>24</v>
      </c>
      <c r="H9047" s="126" t="n">
        <v>4E-005</v>
      </c>
      <c r="I9047" s="127" t="n">
        <f aca="false">L9047</f>
        <v>13.69</v>
      </c>
      <c r="J9047" s="127" t="n">
        <f aca="false">M9047</f>
        <v>0</v>
      </c>
      <c r="L9047" s="108" t="n">
        <f aca="false">TRUNC(N9047-N9047*$O$2,2)</f>
        <v>13.69</v>
      </c>
      <c r="M9047" s="108" t="n">
        <f aca="false">TRUNC(O9047-O9047*$O$2,2)</f>
        <v>0</v>
      </c>
      <c r="N9047" s="0" t="s">
        <v>1666</v>
      </c>
      <c r="O9047" s="0" t="s">
        <v>1635</v>
      </c>
    </row>
    <row r="9048" customFormat="false" ht="12.75" hidden="false" customHeight="false" outlineLevel="0" collapsed="false">
      <c r="A9048" s="122" t="s">
        <v>1578</v>
      </c>
      <c r="B9048" s="123" t="n">
        <v>10599</v>
      </c>
      <c r="C9048" s="122" t="s">
        <v>50</v>
      </c>
      <c r="D9048" s="122" t="s">
        <v>1648</v>
      </c>
      <c r="E9048" s="124" t="s">
        <v>1581</v>
      </c>
      <c r="F9048" s="124"/>
      <c r="G9048" s="125" t="s">
        <v>24</v>
      </c>
      <c r="H9048" s="126" t="n">
        <v>0.00036</v>
      </c>
      <c r="I9048" s="127" t="n">
        <f aca="false">L9048</f>
        <v>14.04</v>
      </c>
      <c r="J9048" s="127" t="n">
        <f aca="false">M9048</f>
        <v>0</v>
      </c>
      <c r="L9048" s="108" t="n">
        <f aca="false">TRUNC(N9048-N9048*$O$2,2)</f>
        <v>14.04</v>
      </c>
      <c r="M9048" s="108" t="n">
        <f aca="false">TRUNC(O9048-O9048*$O$2,2)</f>
        <v>0</v>
      </c>
      <c r="N9048" s="0" t="s">
        <v>1649</v>
      </c>
      <c r="O9048" s="0" t="s">
        <v>1635</v>
      </c>
    </row>
    <row r="9049" customFormat="false" ht="12.75" hidden="false" customHeight="false" outlineLevel="0" collapsed="false">
      <c r="A9049" s="122" t="s">
        <v>1578</v>
      </c>
      <c r="B9049" s="123" t="n">
        <v>2378</v>
      </c>
      <c r="C9049" s="122" t="s">
        <v>50</v>
      </c>
      <c r="D9049" s="122" t="s">
        <v>1657</v>
      </c>
      <c r="E9049" s="124" t="s">
        <v>1581</v>
      </c>
      <c r="F9049" s="124"/>
      <c r="G9049" s="125" t="s">
        <v>24</v>
      </c>
      <c r="H9049" s="126" t="n">
        <v>0.01595</v>
      </c>
      <c r="I9049" s="127" t="n">
        <f aca="false">L9049</f>
        <v>3.51</v>
      </c>
      <c r="J9049" s="127" t="n">
        <f aca="false">M9049</f>
        <v>0.05</v>
      </c>
      <c r="L9049" s="108" t="n">
        <f aca="false">TRUNC(N9049-N9049*$O$2,2)</f>
        <v>3.51</v>
      </c>
      <c r="M9049" s="108" t="n">
        <f aca="false">TRUNC(O9049-O9049*$O$2,2)</f>
        <v>0.05</v>
      </c>
      <c r="N9049" s="0" t="s">
        <v>1658</v>
      </c>
      <c r="O9049" s="0" t="s">
        <v>1623</v>
      </c>
    </row>
    <row r="9050" customFormat="false" ht="12.75" hidden="false" customHeight="false" outlineLevel="0" collapsed="false">
      <c r="A9050" s="122" t="s">
        <v>1578</v>
      </c>
      <c r="B9050" s="123" t="n">
        <v>941</v>
      </c>
      <c r="C9050" s="122" t="s">
        <v>50</v>
      </c>
      <c r="D9050" s="122" t="s">
        <v>1652</v>
      </c>
      <c r="E9050" s="124" t="s">
        <v>1581</v>
      </c>
      <c r="F9050" s="124"/>
      <c r="G9050" s="125" t="s">
        <v>24</v>
      </c>
      <c r="H9050" s="126" t="n">
        <v>0.0003</v>
      </c>
      <c r="I9050" s="127" t="n">
        <f aca="false">L9050</f>
        <v>148.56</v>
      </c>
      <c r="J9050" s="127" t="n">
        <f aca="false">M9050</f>
        <v>0.03</v>
      </c>
      <c r="L9050" s="108" t="n">
        <f aca="false">TRUNC(N9050-N9050*$O$2,2)</f>
        <v>148.56</v>
      </c>
      <c r="M9050" s="108" t="n">
        <f aca="false">TRUNC(O9050-O9050*$O$2,2)</f>
        <v>0.03</v>
      </c>
      <c r="N9050" s="0" t="s">
        <v>1653</v>
      </c>
      <c r="O9050" s="0" t="s">
        <v>1612</v>
      </c>
    </row>
    <row r="9051" customFormat="false" ht="25.5" hidden="false" customHeight="false" outlineLevel="0" collapsed="false">
      <c r="A9051" s="122" t="s">
        <v>1578</v>
      </c>
      <c r="B9051" s="123" t="s">
        <v>1616</v>
      </c>
      <c r="C9051" s="122" t="s">
        <v>50</v>
      </c>
      <c r="D9051" s="122" t="s">
        <v>1617</v>
      </c>
      <c r="E9051" s="124" t="s">
        <v>1609</v>
      </c>
      <c r="F9051" s="124"/>
      <c r="G9051" s="125" t="s">
        <v>1610</v>
      </c>
      <c r="H9051" s="126" t="n">
        <v>0.1</v>
      </c>
      <c r="I9051" s="127" t="n">
        <f aca="false">L9051</f>
        <v>10.65</v>
      </c>
      <c r="J9051" s="127" t="n">
        <f aca="false">M9051</f>
        <v>1.06</v>
      </c>
      <c r="L9051" s="108" t="n">
        <f aca="false">TRUNC(N9051-N9051*$O$2,2)</f>
        <v>10.65</v>
      </c>
      <c r="M9051" s="108" t="n">
        <f aca="false">TRUNC(O9051-O9051*$O$2,2)</f>
        <v>1.06</v>
      </c>
      <c r="N9051" s="0" t="s">
        <v>1618</v>
      </c>
      <c r="O9051" s="0" t="s">
        <v>3106</v>
      </c>
    </row>
    <row r="9052" customFormat="false" ht="25.5" hidden="false" customHeight="false" outlineLevel="0" collapsed="false">
      <c r="A9052" s="122" t="s">
        <v>1578</v>
      </c>
      <c r="B9052" s="123" t="s">
        <v>1659</v>
      </c>
      <c r="C9052" s="122" t="s">
        <v>50</v>
      </c>
      <c r="D9052" s="122" t="s">
        <v>1660</v>
      </c>
      <c r="E9052" s="124" t="s">
        <v>1581</v>
      </c>
      <c r="F9052" s="124"/>
      <c r="G9052" s="125" t="s">
        <v>1633</v>
      </c>
      <c r="H9052" s="126" t="n">
        <v>0.00015</v>
      </c>
      <c r="I9052" s="127" t="n">
        <f aca="false">L9052</f>
        <v>50.57</v>
      </c>
      <c r="J9052" s="127" t="n">
        <f aca="false">M9052</f>
        <v>0</v>
      </c>
      <c r="L9052" s="108" t="n">
        <f aca="false">TRUNC(N9052-N9052*$O$2,2)</f>
        <v>50.57</v>
      </c>
      <c r="M9052" s="108" t="n">
        <f aca="false">TRUNC(O9052-O9052*$O$2,2)</f>
        <v>0</v>
      </c>
      <c r="N9052" s="0" t="s">
        <v>1661</v>
      </c>
      <c r="O9052" s="0" t="s">
        <v>1635</v>
      </c>
    </row>
    <row r="9053" customFormat="false" ht="25.5" hidden="false" customHeight="false" outlineLevel="0" collapsed="false">
      <c r="A9053" s="122" t="s">
        <v>1578</v>
      </c>
      <c r="B9053" s="123" t="s">
        <v>1744</v>
      </c>
      <c r="C9053" s="122" t="s">
        <v>50</v>
      </c>
      <c r="D9053" s="122" t="s">
        <v>1745</v>
      </c>
      <c r="E9053" s="124" t="s">
        <v>1609</v>
      </c>
      <c r="F9053" s="124"/>
      <c r="G9053" s="125" t="s">
        <v>1610</v>
      </c>
      <c r="H9053" s="126" t="n">
        <v>0.1</v>
      </c>
      <c r="I9053" s="127" t="n">
        <f aca="false">L9053</f>
        <v>14.93</v>
      </c>
      <c r="J9053" s="127" t="n">
        <f aca="false">M9053</f>
        <v>1.49</v>
      </c>
      <c r="L9053" s="108" t="n">
        <f aca="false">TRUNC(N9053-N9053*$O$2,2)</f>
        <v>14.93</v>
      </c>
      <c r="M9053" s="108" t="n">
        <f aca="false">TRUNC(O9053-O9053*$O$2,2)</f>
        <v>1.49</v>
      </c>
      <c r="N9053" s="0" t="s">
        <v>1746</v>
      </c>
      <c r="O9053" s="0" t="s">
        <v>1952</v>
      </c>
    </row>
    <row r="9054" customFormat="false" ht="12.75" hidden="false" customHeight="false" outlineLevel="0" collapsed="false">
      <c r="A9054" s="122" t="s">
        <v>1578</v>
      </c>
      <c r="B9054" s="123" t="n">
        <v>10596</v>
      </c>
      <c r="C9054" s="122" t="s">
        <v>50</v>
      </c>
      <c r="D9054" s="122" t="s">
        <v>1672</v>
      </c>
      <c r="E9054" s="124" t="s">
        <v>1581</v>
      </c>
      <c r="F9054" s="124"/>
      <c r="G9054" s="125" t="s">
        <v>24</v>
      </c>
      <c r="H9054" s="126" t="n">
        <v>0.0009</v>
      </c>
      <c r="I9054" s="127" t="n">
        <f aca="false">L9054</f>
        <v>3.82</v>
      </c>
      <c r="J9054" s="127" t="n">
        <f aca="false">M9054</f>
        <v>0</v>
      </c>
      <c r="L9054" s="108" t="n">
        <f aca="false">TRUNC(N9054-N9054*$O$2,2)</f>
        <v>3.82</v>
      </c>
      <c r="M9054" s="108" t="n">
        <f aca="false">TRUNC(O9054-O9054*$O$2,2)</f>
        <v>0</v>
      </c>
      <c r="N9054" s="0" t="s">
        <v>1673</v>
      </c>
      <c r="O9054" s="0" t="s">
        <v>1635</v>
      </c>
    </row>
    <row r="9055" customFormat="false" ht="12.75" hidden="false" customHeight="false" outlineLevel="0" collapsed="false">
      <c r="A9055" s="122" t="s">
        <v>1578</v>
      </c>
      <c r="B9055" s="123" t="n">
        <v>10579</v>
      </c>
      <c r="C9055" s="122" t="s">
        <v>50</v>
      </c>
      <c r="D9055" s="122" t="s">
        <v>1818</v>
      </c>
      <c r="E9055" s="124" t="s">
        <v>1581</v>
      </c>
      <c r="F9055" s="124"/>
      <c r="G9055" s="125" t="s">
        <v>24</v>
      </c>
      <c r="H9055" s="126" t="n">
        <v>2E-005</v>
      </c>
      <c r="I9055" s="127" t="n">
        <f aca="false">L9055</f>
        <v>20.98</v>
      </c>
      <c r="J9055" s="127" t="n">
        <f aca="false">M9055</f>
        <v>0</v>
      </c>
      <c r="L9055" s="108" t="n">
        <f aca="false">TRUNC(N9055-N9055*$O$2,2)</f>
        <v>20.98</v>
      </c>
      <c r="M9055" s="108" t="n">
        <f aca="false">TRUNC(O9055-O9055*$O$2,2)</f>
        <v>0</v>
      </c>
      <c r="N9055" s="0" t="s">
        <v>1819</v>
      </c>
      <c r="O9055" s="0" t="s">
        <v>1635</v>
      </c>
    </row>
    <row r="9056" customFormat="false" ht="25.5" hidden="false" customHeight="false" outlineLevel="0" collapsed="false">
      <c r="A9056" s="122" t="s">
        <v>1578</v>
      </c>
      <c r="B9056" s="123" t="s">
        <v>1654</v>
      </c>
      <c r="C9056" s="122" t="s">
        <v>50</v>
      </c>
      <c r="D9056" s="122" t="s">
        <v>1655</v>
      </c>
      <c r="E9056" s="124" t="s">
        <v>1581</v>
      </c>
      <c r="F9056" s="124"/>
      <c r="G9056" s="125" t="s">
        <v>24</v>
      </c>
      <c r="H9056" s="126" t="n">
        <v>0.00012</v>
      </c>
      <c r="I9056" s="127" t="n">
        <f aca="false">L9056</f>
        <v>10.53</v>
      </c>
      <c r="J9056" s="127" t="n">
        <f aca="false">M9056</f>
        <v>0</v>
      </c>
      <c r="L9056" s="108" t="n">
        <f aca="false">TRUNC(N9056-N9056*$O$2,2)</f>
        <v>10.53</v>
      </c>
      <c r="M9056" s="108" t="n">
        <f aca="false">TRUNC(O9056-O9056*$O$2,2)</f>
        <v>0</v>
      </c>
      <c r="N9056" s="0" t="s">
        <v>1656</v>
      </c>
      <c r="O9056" s="0" t="s">
        <v>1635</v>
      </c>
    </row>
    <row r="9057" customFormat="false" ht="12.75" hidden="false" customHeight="false" outlineLevel="0" collapsed="false">
      <c r="A9057" s="122" t="s">
        <v>1578</v>
      </c>
      <c r="B9057" s="123" t="n">
        <v>9705</v>
      </c>
      <c r="C9057" s="122" t="s">
        <v>50</v>
      </c>
      <c r="D9057" s="122" t="s">
        <v>3785</v>
      </c>
      <c r="E9057" s="124" t="s">
        <v>1581</v>
      </c>
      <c r="F9057" s="124"/>
      <c r="G9057" s="125" t="s">
        <v>24</v>
      </c>
      <c r="H9057" s="126" t="n">
        <v>1</v>
      </c>
      <c r="I9057" s="127" t="n">
        <f aca="false">L9057</f>
        <v>0.81</v>
      </c>
      <c r="J9057" s="127" t="n">
        <f aca="false">M9057</f>
        <v>0.81</v>
      </c>
      <c r="L9057" s="108" t="n">
        <f aca="false">TRUNC(N9057-N9057*$O$2,2)</f>
        <v>0.81</v>
      </c>
      <c r="M9057" s="108" t="n">
        <f aca="false">TRUNC(O9057-O9057*$O$2,2)</f>
        <v>0.81</v>
      </c>
      <c r="N9057" s="0" t="s">
        <v>2575</v>
      </c>
      <c r="O9057" s="0" t="s">
        <v>2575</v>
      </c>
    </row>
    <row r="9058" customFormat="false" ht="12.75" hidden="false" customHeight="false" outlineLevel="0" collapsed="false">
      <c r="A9058" s="122" t="s">
        <v>1578</v>
      </c>
      <c r="B9058" s="123" t="n">
        <v>10788</v>
      </c>
      <c r="C9058" s="122" t="s">
        <v>50</v>
      </c>
      <c r="D9058" s="122" t="s">
        <v>1650</v>
      </c>
      <c r="E9058" s="124" t="s">
        <v>1581</v>
      </c>
      <c r="F9058" s="124"/>
      <c r="G9058" s="125" t="s">
        <v>24</v>
      </c>
      <c r="H9058" s="126" t="n">
        <v>2E-005</v>
      </c>
      <c r="I9058" s="127" t="n">
        <f aca="false">L9058</f>
        <v>28.8</v>
      </c>
      <c r="J9058" s="127" t="n">
        <f aca="false">M9058</f>
        <v>0</v>
      </c>
      <c r="L9058" s="108" t="n">
        <f aca="false">TRUNC(N9058-N9058*$O$2,2)</f>
        <v>28.8</v>
      </c>
      <c r="M9058" s="108" t="n">
        <f aca="false">TRUNC(O9058-O9058*$O$2,2)</f>
        <v>0</v>
      </c>
      <c r="N9058" s="0" t="s">
        <v>1651</v>
      </c>
      <c r="O9058" s="0" t="s">
        <v>1635</v>
      </c>
    </row>
    <row r="9059" customFormat="false" ht="12.75" hidden="false" customHeight="false" outlineLevel="0" collapsed="false">
      <c r="A9059" s="122" t="s">
        <v>1578</v>
      </c>
      <c r="B9059" s="123" t="n">
        <v>10492</v>
      </c>
      <c r="C9059" s="122" t="s">
        <v>50</v>
      </c>
      <c r="D9059" s="122" t="s">
        <v>1662</v>
      </c>
      <c r="E9059" s="124" t="s">
        <v>1581</v>
      </c>
      <c r="F9059" s="124"/>
      <c r="G9059" s="125" t="s">
        <v>24</v>
      </c>
      <c r="H9059" s="126" t="n">
        <v>0.0009</v>
      </c>
      <c r="I9059" s="127" t="n">
        <f aca="false">L9059</f>
        <v>148.29</v>
      </c>
      <c r="J9059" s="127" t="n">
        <f aca="false">M9059</f>
        <v>0.13</v>
      </c>
      <c r="L9059" s="108" t="n">
        <f aca="false">TRUNC(N9059-N9059*$O$2,2)</f>
        <v>148.29</v>
      </c>
      <c r="M9059" s="108" t="n">
        <f aca="false">TRUNC(O9059-O9059*$O$2,2)</f>
        <v>0.13</v>
      </c>
      <c r="N9059" s="0" t="s">
        <v>1663</v>
      </c>
      <c r="O9059" s="0" t="s">
        <v>2318</v>
      </c>
    </row>
    <row r="9060" customFormat="false" ht="12.75" hidden="false" customHeight="false" outlineLevel="0" collapsed="false">
      <c r="A9060" s="122" t="s">
        <v>1578</v>
      </c>
      <c r="B9060" s="123" t="n">
        <v>158</v>
      </c>
      <c r="C9060" s="122" t="s">
        <v>50</v>
      </c>
      <c r="D9060" s="122" t="s">
        <v>1676</v>
      </c>
      <c r="E9060" s="124" t="s">
        <v>1581</v>
      </c>
      <c r="F9060" s="124"/>
      <c r="G9060" s="125" t="s">
        <v>24</v>
      </c>
      <c r="H9060" s="126" t="n">
        <v>0.02036</v>
      </c>
      <c r="I9060" s="127" t="n">
        <f aca="false">L9060</f>
        <v>10.92</v>
      </c>
      <c r="J9060" s="127" t="n">
        <f aca="false">M9060</f>
        <v>0.21</v>
      </c>
      <c r="L9060" s="108" t="n">
        <f aca="false">TRUNC(N9060-N9060*$O$2,2)</f>
        <v>10.92</v>
      </c>
      <c r="M9060" s="108" t="n">
        <f aca="false">TRUNC(O9060-O9060*$O$2,2)</f>
        <v>0.21</v>
      </c>
      <c r="N9060" s="0" t="s">
        <v>1677</v>
      </c>
      <c r="O9060" s="0" t="s">
        <v>1980</v>
      </c>
    </row>
    <row r="9061" customFormat="false" ht="12.75" hidden="false" customHeight="false" outlineLevel="0" collapsed="false">
      <c r="A9061" s="115"/>
      <c r="B9061" s="115"/>
      <c r="C9061" s="115"/>
      <c r="D9061" s="115"/>
      <c r="E9061" s="115"/>
      <c r="F9061" s="116"/>
      <c r="G9061" s="115"/>
      <c r="H9061" s="116"/>
      <c r="I9061" s="115"/>
      <c r="J9061" s="116"/>
      <c r="L9061" s="108"/>
      <c r="M9061" s="108" t="n">
        <f aca="false">TRUNC(O9061-O9061*$O$2,2)</f>
        <v>2.55</v>
      </c>
      <c r="N9061" s="0" t="s">
        <v>1574</v>
      </c>
      <c r="O9061" s="0" t="n">
        <v>3.27</v>
      </c>
    </row>
    <row r="9062" customFormat="false" ht="12.75" hidden="false" customHeight="false" outlineLevel="0" collapsed="false">
      <c r="A9062" s="115"/>
      <c r="B9062" s="115"/>
      <c r="C9062" s="115"/>
      <c r="D9062" s="115"/>
      <c r="E9062" s="115"/>
      <c r="F9062" s="116"/>
      <c r="G9062" s="115"/>
      <c r="H9062" s="117" t="s">
        <v>1575</v>
      </c>
      <c r="I9062" s="117"/>
      <c r="J9062" s="118" t="n">
        <f aca="false">M9062</f>
        <v>4.79</v>
      </c>
      <c r="L9062" s="108" t="n">
        <f aca="false">TRUNC(N9062-N9062*$O$2,2)</f>
        <v>0</v>
      </c>
      <c r="M9062" s="108" t="n">
        <f aca="false">TRUNC(O9062-O9062*$O$2,2)</f>
        <v>4.79</v>
      </c>
      <c r="N9062" s="0" t="n">
        <v>0</v>
      </c>
      <c r="O9062" s="0" t="n">
        <v>6.14</v>
      </c>
    </row>
    <row r="9063" customFormat="false" ht="13.5" hidden="false" customHeight="false" outlineLevel="0" collapsed="false">
      <c r="A9063" s="30"/>
      <c r="B9063" s="30"/>
      <c r="C9063" s="30"/>
      <c r="D9063" s="30"/>
      <c r="E9063" s="30"/>
      <c r="F9063" s="30"/>
      <c r="G9063" s="30"/>
      <c r="H9063" s="119"/>
      <c r="I9063" s="30"/>
      <c r="J9063" s="120"/>
      <c r="L9063" s="108"/>
      <c r="M9063" s="108" t="n">
        <f aca="false">TRUNC(O9063-O9063*$O$2,2)</f>
        <v>38.33</v>
      </c>
      <c r="N9063" s="0" t="s">
        <v>1576</v>
      </c>
      <c r="O9063" s="0" t="n">
        <v>49.12</v>
      </c>
    </row>
    <row r="9064" customFormat="false" ht="13.5" hidden="false" customHeight="false" outlineLevel="0" collapsed="false">
      <c r="A9064" s="121"/>
      <c r="B9064" s="121"/>
      <c r="C9064" s="121"/>
      <c r="D9064" s="121"/>
      <c r="E9064" s="121"/>
      <c r="F9064" s="121"/>
      <c r="G9064" s="121"/>
      <c r="H9064" s="121"/>
      <c r="I9064" s="121"/>
      <c r="J9064" s="121"/>
      <c r="L9064" s="108" t="n">
        <f aca="false">TRUNC(N9064-N9064*$O$2,2)</f>
        <v>0</v>
      </c>
      <c r="M9064" s="108" t="n">
        <f aca="false">TRUNC(O9064-O9064*$O$2,2)</f>
        <v>0</v>
      </c>
      <c r="N9064" s="0" t="n">
        <v>0</v>
      </c>
      <c r="O9064" s="0" t="n">
        <v>0</v>
      </c>
    </row>
    <row r="9065" customFormat="false" ht="15" hidden="false" customHeight="false" outlineLevel="0" collapsed="false">
      <c r="A9065" s="98" t="s">
        <v>1308</v>
      </c>
      <c r="B9065" s="99" t="s">
        <v>8</v>
      </c>
      <c r="C9065" s="98" t="s">
        <v>9</v>
      </c>
      <c r="D9065" s="98" t="s">
        <v>10</v>
      </c>
      <c r="E9065" s="100" t="s">
        <v>1565</v>
      </c>
      <c r="F9065" s="100"/>
      <c r="G9065" s="101" t="s">
        <v>11</v>
      </c>
      <c r="H9065" s="99" t="s">
        <v>12</v>
      </c>
      <c r="I9065" s="99" t="s">
        <v>13</v>
      </c>
      <c r="J9065" s="99" t="s">
        <v>15</v>
      </c>
      <c r="L9065" s="108"/>
      <c r="M9065" s="108"/>
    </row>
    <row r="9066" customFormat="false" ht="26.45" hidden="false" customHeight="true" outlineLevel="0" collapsed="false">
      <c r="A9066" s="102" t="s">
        <v>1566</v>
      </c>
      <c r="B9066" s="103" t="s">
        <v>1057</v>
      </c>
      <c r="C9066" s="102" t="s">
        <v>50</v>
      </c>
      <c r="D9066" s="102" t="s">
        <v>1058</v>
      </c>
      <c r="E9066" s="104" t="s">
        <v>3773</v>
      </c>
      <c r="F9066" s="104"/>
      <c r="G9066" s="105" t="s">
        <v>24</v>
      </c>
      <c r="H9066" s="106" t="n">
        <v>1</v>
      </c>
      <c r="I9066" s="107" t="n">
        <f aca="false">L9066</f>
        <v>10.92</v>
      </c>
      <c r="J9066" s="107" t="n">
        <f aca="false">M9066</f>
        <v>10.92</v>
      </c>
      <c r="L9066" s="108" t="n">
        <f aca="false">TRUNC(N9066-N9066*$O$2,2)</f>
        <v>10.92</v>
      </c>
      <c r="M9066" s="108" t="n">
        <f aca="false">TRUNC(O9066-O9066*$O$2,2)</f>
        <v>10.92</v>
      </c>
      <c r="N9066" s="0" t="n">
        <v>14</v>
      </c>
      <c r="O9066" s="0" t="n">
        <v>14</v>
      </c>
    </row>
    <row r="9067" customFormat="false" ht="15" hidden="false" customHeight="false" outlineLevel="0" collapsed="false">
      <c r="A9067" s="98"/>
      <c r="B9067" s="99" t="s">
        <v>8</v>
      </c>
      <c r="C9067" s="98" t="s">
        <v>9</v>
      </c>
      <c r="D9067" s="98" t="s">
        <v>10</v>
      </c>
      <c r="E9067" s="100" t="s">
        <v>1565</v>
      </c>
      <c r="F9067" s="100"/>
      <c r="G9067" s="101" t="s">
        <v>11</v>
      </c>
      <c r="H9067" s="99" t="s">
        <v>12</v>
      </c>
      <c r="I9067" s="99" t="s">
        <v>13</v>
      </c>
      <c r="J9067" s="99" t="s">
        <v>15</v>
      </c>
      <c r="L9067" s="108"/>
      <c r="M9067" s="108"/>
    </row>
    <row r="9068" customFormat="false" ht="25.5" hidden="false" customHeight="false" outlineLevel="0" collapsed="false">
      <c r="A9068" s="109" t="s">
        <v>1566</v>
      </c>
      <c r="B9068" s="110" t="n">
        <v>10552</v>
      </c>
      <c r="C9068" s="109" t="s">
        <v>50</v>
      </c>
      <c r="D9068" s="109" t="s">
        <v>1734</v>
      </c>
      <c r="E9068" s="111" t="s">
        <v>1621</v>
      </c>
      <c r="F9068" s="111"/>
      <c r="G9068" s="112" t="s">
        <v>1610</v>
      </c>
      <c r="H9068" s="113" t="n">
        <v>0.2</v>
      </c>
      <c r="I9068" s="114" t="n">
        <f aca="false">L9068</f>
        <v>2.84</v>
      </c>
      <c r="J9068" s="114" t="n">
        <f aca="false">M9068</f>
        <v>0.56</v>
      </c>
      <c r="L9068" s="108" t="n">
        <f aca="false">TRUNC(N9068-N9068*$O$2,2)</f>
        <v>2.84</v>
      </c>
      <c r="M9068" s="108" t="n">
        <f aca="false">TRUNC(O9068-O9068*$O$2,2)</f>
        <v>0.56</v>
      </c>
      <c r="N9068" s="0" t="s">
        <v>1735</v>
      </c>
      <c r="O9068" s="0" t="s">
        <v>2352</v>
      </c>
    </row>
    <row r="9069" customFormat="false" ht="25.5" hidden="false" customHeight="false" outlineLevel="0" collapsed="false">
      <c r="A9069" s="109" t="s">
        <v>1566</v>
      </c>
      <c r="B9069" s="110" t="n">
        <v>10549</v>
      </c>
      <c r="C9069" s="109" t="s">
        <v>50</v>
      </c>
      <c r="D9069" s="109" t="s">
        <v>1620</v>
      </c>
      <c r="E9069" s="111" t="s">
        <v>1621</v>
      </c>
      <c r="F9069" s="111"/>
      <c r="G9069" s="112" t="s">
        <v>1610</v>
      </c>
      <c r="H9069" s="113" t="n">
        <v>0.2</v>
      </c>
      <c r="I9069" s="114" t="n">
        <f aca="false">L9069</f>
        <v>2.95</v>
      </c>
      <c r="J9069" s="114" t="n">
        <f aca="false">M9069</f>
        <v>0.58</v>
      </c>
      <c r="L9069" s="108" t="n">
        <f aca="false">TRUNC(N9069-N9069*$O$2,2)</f>
        <v>2.95</v>
      </c>
      <c r="M9069" s="108" t="n">
        <f aca="false">TRUNC(O9069-O9069*$O$2,2)</f>
        <v>0.58</v>
      </c>
      <c r="N9069" s="0" t="s">
        <v>1622</v>
      </c>
      <c r="O9069" s="0" t="s">
        <v>1626</v>
      </c>
    </row>
    <row r="9070" customFormat="false" ht="12.75" hidden="false" customHeight="false" outlineLevel="0" collapsed="false">
      <c r="A9070" s="122" t="s">
        <v>1578</v>
      </c>
      <c r="B9070" s="123" t="n">
        <v>13378</v>
      </c>
      <c r="C9070" s="122" t="s">
        <v>50</v>
      </c>
      <c r="D9070" s="122" t="s">
        <v>3786</v>
      </c>
      <c r="E9070" s="124" t="s">
        <v>1581</v>
      </c>
      <c r="F9070" s="124"/>
      <c r="G9070" s="125" t="s">
        <v>24</v>
      </c>
      <c r="H9070" s="126" t="n">
        <v>1</v>
      </c>
      <c r="I9070" s="127" t="n">
        <f aca="false">L9070</f>
        <v>4.68</v>
      </c>
      <c r="J9070" s="127" t="n">
        <f aca="false">M9070</f>
        <v>4.68</v>
      </c>
      <c r="L9070" s="108" t="n">
        <f aca="false">TRUNC(N9070-N9070*$O$2,2)</f>
        <v>4.68</v>
      </c>
      <c r="M9070" s="108" t="n">
        <f aca="false">TRUNC(O9070-O9070*$O$2,2)</f>
        <v>4.68</v>
      </c>
      <c r="N9070" s="0" t="s">
        <v>3787</v>
      </c>
      <c r="O9070" s="0" t="s">
        <v>3787</v>
      </c>
    </row>
    <row r="9071" customFormat="false" ht="25.5" hidden="false" customHeight="false" outlineLevel="0" collapsed="false">
      <c r="A9071" s="122" t="s">
        <v>1578</v>
      </c>
      <c r="B9071" s="123" t="s">
        <v>1616</v>
      </c>
      <c r="C9071" s="122" t="s">
        <v>50</v>
      </c>
      <c r="D9071" s="122" t="s">
        <v>1617</v>
      </c>
      <c r="E9071" s="124" t="s">
        <v>1609</v>
      </c>
      <c r="F9071" s="124"/>
      <c r="G9071" s="125" t="s">
        <v>1610</v>
      </c>
      <c r="H9071" s="126" t="n">
        <v>0.2</v>
      </c>
      <c r="I9071" s="127" t="n">
        <f aca="false">L9071</f>
        <v>10.65</v>
      </c>
      <c r="J9071" s="127" t="n">
        <f aca="false">M9071</f>
        <v>2.13</v>
      </c>
      <c r="L9071" s="108" t="n">
        <f aca="false">TRUNC(N9071-N9071*$O$2,2)</f>
        <v>10.65</v>
      </c>
      <c r="M9071" s="108" t="n">
        <f aca="false">TRUNC(O9071-O9071*$O$2,2)</f>
        <v>2.13</v>
      </c>
      <c r="N9071" s="0" t="s">
        <v>1618</v>
      </c>
      <c r="O9071" s="0" t="s">
        <v>3105</v>
      </c>
    </row>
    <row r="9072" customFormat="false" ht="25.5" hidden="false" customHeight="false" outlineLevel="0" collapsed="false">
      <c r="A9072" s="122" t="s">
        <v>1578</v>
      </c>
      <c r="B9072" s="123" t="s">
        <v>1744</v>
      </c>
      <c r="C9072" s="122" t="s">
        <v>50</v>
      </c>
      <c r="D9072" s="122" t="s">
        <v>1745</v>
      </c>
      <c r="E9072" s="124" t="s">
        <v>1609</v>
      </c>
      <c r="F9072" s="124"/>
      <c r="G9072" s="125" t="s">
        <v>1610</v>
      </c>
      <c r="H9072" s="126" t="n">
        <v>0.2</v>
      </c>
      <c r="I9072" s="127" t="n">
        <f aca="false">L9072</f>
        <v>14.93</v>
      </c>
      <c r="J9072" s="127" t="n">
        <f aca="false">M9072</f>
        <v>2.98</v>
      </c>
      <c r="L9072" s="108" t="n">
        <f aca="false">TRUNC(N9072-N9072*$O$2,2)</f>
        <v>14.93</v>
      </c>
      <c r="M9072" s="108" t="n">
        <f aca="false">TRUNC(O9072-O9072*$O$2,2)</f>
        <v>2.98</v>
      </c>
      <c r="N9072" s="0" t="s">
        <v>1746</v>
      </c>
      <c r="O9072" s="0" t="s">
        <v>3104</v>
      </c>
    </row>
    <row r="9073" customFormat="false" ht="13.9" hidden="false" customHeight="true" outlineLevel="0" collapsed="false">
      <c r="A9073" s="134" t="s">
        <v>1630</v>
      </c>
      <c r="B9073" s="134"/>
      <c r="C9073" s="134"/>
      <c r="D9073" s="134"/>
      <c r="E9073" s="134"/>
      <c r="F9073" s="134"/>
      <c r="G9073" s="134"/>
      <c r="H9073" s="134"/>
      <c r="I9073" s="134"/>
      <c r="J9073" s="134"/>
      <c r="L9073" s="108" t="n">
        <f aca="false">TRUNC(N9073-N9073*$O$2,2)</f>
        <v>0</v>
      </c>
      <c r="M9073" s="108" t="n">
        <f aca="false">TRUNC(O9073-O9073*$O$2,2)</f>
        <v>0</v>
      </c>
      <c r="N9073" s="0" t="n">
        <v>0</v>
      </c>
      <c r="O9073" s="0" t="n">
        <v>0</v>
      </c>
    </row>
    <row r="9074" customFormat="false" ht="15" hidden="false" customHeight="false" outlineLevel="0" collapsed="false">
      <c r="A9074" s="98"/>
      <c r="B9074" s="99" t="s">
        <v>8</v>
      </c>
      <c r="C9074" s="98" t="s">
        <v>9</v>
      </c>
      <c r="D9074" s="98" t="s">
        <v>10</v>
      </c>
      <c r="E9074" s="100" t="s">
        <v>1565</v>
      </c>
      <c r="F9074" s="100"/>
      <c r="G9074" s="101" t="s">
        <v>11</v>
      </c>
      <c r="H9074" s="99" t="s">
        <v>12</v>
      </c>
      <c r="I9074" s="99" t="s">
        <v>13</v>
      </c>
      <c r="J9074" s="99" t="s">
        <v>15</v>
      </c>
      <c r="L9074" s="108"/>
      <c r="M9074" s="108"/>
    </row>
    <row r="9075" customFormat="false" ht="12.75" hidden="false" customHeight="false" outlineLevel="0" collapsed="false">
      <c r="A9075" s="122" t="s">
        <v>1578</v>
      </c>
      <c r="B9075" s="123" t="n">
        <v>10362</v>
      </c>
      <c r="C9075" s="122" t="s">
        <v>50</v>
      </c>
      <c r="D9075" s="122" t="s">
        <v>1674</v>
      </c>
      <c r="E9075" s="124" t="s">
        <v>1642</v>
      </c>
      <c r="F9075" s="124"/>
      <c r="G9075" s="125" t="s">
        <v>24</v>
      </c>
      <c r="H9075" s="126" t="n">
        <v>0.0018</v>
      </c>
      <c r="I9075" s="127" t="n">
        <f aca="false">L9075</f>
        <v>9.78</v>
      </c>
      <c r="J9075" s="127" t="n">
        <f aca="false">M9075</f>
        <v>0.01</v>
      </c>
      <c r="L9075" s="108" t="n">
        <f aca="false">TRUNC(N9075-N9075*$O$2,2)</f>
        <v>9.78</v>
      </c>
      <c r="M9075" s="108" t="n">
        <f aca="false">TRUNC(O9075-O9075*$O$2,2)</f>
        <v>0.01</v>
      </c>
      <c r="N9075" s="0" t="s">
        <v>1675</v>
      </c>
      <c r="O9075" s="0" t="s">
        <v>1678</v>
      </c>
    </row>
    <row r="9076" customFormat="false" ht="12.75" hidden="false" customHeight="false" outlineLevel="0" collapsed="false">
      <c r="A9076" s="122" t="s">
        <v>1578</v>
      </c>
      <c r="B9076" s="123" t="n">
        <v>10517</v>
      </c>
      <c r="C9076" s="122" t="s">
        <v>50</v>
      </c>
      <c r="D9076" s="122" t="s">
        <v>1669</v>
      </c>
      <c r="E9076" s="124" t="s">
        <v>1642</v>
      </c>
      <c r="F9076" s="124"/>
      <c r="G9076" s="125" t="s">
        <v>1670</v>
      </c>
      <c r="H9076" s="126" t="n">
        <v>0.00016</v>
      </c>
      <c r="I9076" s="127" t="n">
        <f aca="false">L9076</f>
        <v>234.15</v>
      </c>
      <c r="J9076" s="127" t="n">
        <f aca="false">M9076</f>
        <v>0.03</v>
      </c>
      <c r="L9076" s="108" t="n">
        <f aca="false">TRUNC(N9076-N9076*$O$2,2)</f>
        <v>234.15</v>
      </c>
      <c r="M9076" s="108" t="n">
        <f aca="false">TRUNC(O9076-O9076*$O$2,2)</f>
        <v>0.03</v>
      </c>
      <c r="N9076" s="0" t="s">
        <v>1671</v>
      </c>
      <c r="O9076" s="0" t="s">
        <v>1788</v>
      </c>
    </row>
    <row r="9077" customFormat="false" ht="12.75" hidden="false" customHeight="false" outlineLevel="0" collapsed="false">
      <c r="A9077" s="122" t="s">
        <v>1578</v>
      </c>
      <c r="B9077" s="123" t="n">
        <v>10599</v>
      </c>
      <c r="C9077" s="122" t="s">
        <v>50</v>
      </c>
      <c r="D9077" s="122" t="s">
        <v>1648</v>
      </c>
      <c r="E9077" s="124" t="s">
        <v>1581</v>
      </c>
      <c r="F9077" s="124"/>
      <c r="G9077" s="125" t="s">
        <v>24</v>
      </c>
      <c r="H9077" s="126" t="n">
        <v>0.00072</v>
      </c>
      <c r="I9077" s="127" t="n">
        <f aca="false">L9077</f>
        <v>14.04</v>
      </c>
      <c r="J9077" s="127" t="n">
        <f aca="false">M9077</f>
        <v>0</v>
      </c>
      <c r="L9077" s="108" t="n">
        <f aca="false">TRUNC(N9077-N9077*$O$2,2)</f>
        <v>14.04</v>
      </c>
      <c r="M9077" s="108" t="n">
        <f aca="false">TRUNC(O9077-O9077*$O$2,2)</f>
        <v>0</v>
      </c>
      <c r="N9077" s="0" t="s">
        <v>1649</v>
      </c>
      <c r="O9077" s="0" t="s">
        <v>1644</v>
      </c>
    </row>
    <row r="9078" customFormat="false" ht="12.75" hidden="false" customHeight="false" outlineLevel="0" collapsed="false">
      <c r="A9078" s="122" t="s">
        <v>1578</v>
      </c>
      <c r="B9078" s="123" t="n">
        <v>10596</v>
      </c>
      <c r="C9078" s="122" t="s">
        <v>50</v>
      </c>
      <c r="D9078" s="122" t="s">
        <v>1672</v>
      </c>
      <c r="E9078" s="124" t="s">
        <v>1581</v>
      </c>
      <c r="F9078" s="124"/>
      <c r="G9078" s="125" t="s">
        <v>24</v>
      </c>
      <c r="H9078" s="126" t="n">
        <v>0.0018</v>
      </c>
      <c r="I9078" s="127" t="n">
        <f aca="false">L9078</f>
        <v>3.82</v>
      </c>
      <c r="J9078" s="127" t="n">
        <f aca="false">M9078</f>
        <v>0</v>
      </c>
      <c r="L9078" s="108" t="n">
        <f aca="false">TRUNC(N9078-N9078*$O$2,2)</f>
        <v>3.82</v>
      </c>
      <c r="M9078" s="108" t="n">
        <f aca="false">TRUNC(O9078-O9078*$O$2,2)</f>
        <v>0</v>
      </c>
      <c r="N9078" s="0" t="s">
        <v>1673</v>
      </c>
      <c r="O9078" s="0" t="s">
        <v>1635</v>
      </c>
    </row>
    <row r="9079" customFormat="false" ht="12.75" hidden="false" customHeight="false" outlineLevel="0" collapsed="false">
      <c r="A9079" s="122" t="s">
        <v>1578</v>
      </c>
      <c r="B9079" s="123" t="n">
        <v>158</v>
      </c>
      <c r="C9079" s="122" t="s">
        <v>50</v>
      </c>
      <c r="D9079" s="122" t="s">
        <v>1676</v>
      </c>
      <c r="E9079" s="124" t="s">
        <v>1581</v>
      </c>
      <c r="F9079" s="124"/>
      <c r="G9079" s="125" t="s">
        <v>24</v>
      </c>
      <c r="H9079" s="126" t="n">
        <v>0.04072</v>
      </c>
      <c r="I9079" s="127" t="n">
        <f aca="false">L9079</f>
        <v>10.92</v>
      </c>
      <c r="J9079" s="127" t="n">
        <f aca="false">M9079</f>
        <v>0.44</v>
      </c>
      <c r="L9079" s="108" t="n">
        <f aca="false">TRUNC(N9079-N9079*$O$2,2)</f>
        <v>10.92</v>
      </c>
      <c r="M9079" s="108" t="n">
        <f aca="false">TRUNC(O9079-O9079*$O$2,2)</f>
        <v>0.44</v>
      </c>
      <c r="N9079" s="0" t="s">
        <v>1677</v>
      </c>
      <c r="O9079" s="0" t="s">
        <v>1933</v>
      </c>
    </row>
    <row r="9080" customFormat="false" ht="25.5" hidden="false" customHeight="false" outlineLevel="0" collapsed="false">
      <c r="A9080" s="122" t="s">
        <v>1578</v>
      </c>
      <c r="B9080" s="123" t="s">
        <v>1744</v>
      </c>
      <c r="C9080" s="122" t="s">
        <v>50</v>
      </c>
      <c r="D9080" s="122" t="s">
        <v>1745</v>
      </c>
      <c r="E9080" s="124" t="s">
        <v>1609</v>
      </c>
      <c r="F9080" s="124"/>
      <c r="G9080" s="125" t="s">
        <v>1610</v>
      </c>
      <c r="H9080" s="126" t="n">
        <v>0.2</v>
      </c>
      <c r="I9080" s="127" t="n">
        <f aca="false">L9080</f>
        <v>14.93</v>
      </c>
      <c r="J9080" s="127" t="n">
        <f aca="false">M9080</f>
        <v>2.98</v>
      </c>
      <c r="L9080" s="108" t="n">
        <f aca="false">TRUNC(N9080-N9080*$O$2,2)</f>
        <v>14.93</v>
      </c>
      <c r="M9080" s="108" t="n">
        <f aca="false">TRUNC(O9080-O9080*$O$2,2)</f>
        <v>2.98</v>
      </c>
      <c r="N9080" s="0" t="s">
        <v>1746</v>
      </c>
      <c r="O9080" s="0" t="s">
        <v>3104</v>
      </c>
    </row>
    <row r="9081" customFormat="false" ht="12.75" hidden="false" customHeight="false" outlineLevel="0" collapsed="false">
      <c r="A9081" s="122" t="s">
        <v>1578</v>
      </c>
      <c r="B9081" s="123" t="n">
        <v>1651</v>
      </c>
      <c r="C9081" s="122" t="s">
        <v>50</v>
      </c>
      <c r="D9081" s="122" t="s">
        <v>1638</v>
      </c>
      <c r="E9081" s="124" t="s">
        <v>1581</v>
      </c>
      <c r="F9081" s="124"/>
      <c r="G9081" s="125" t="s">
        <v>1639</v>
      </c>
      <c r="H9081" s="126" t="n">
        <v>0.00032</v>
      </c>
      <c r="I9081" s="127" t="n">
        <f aca="false">L9081</f>
        <v>4.95</v>
      </c>
      <c r="J9081" s="127" t="n">
        <f aca="false">M9081</f>
        <v>0</v>
      </c>
      <c r="L9081" s="108" t="n">
        <f aca="false">TRUNC(N9081-N9081*$O$2,2)</f>
        <v>4.95</v>
      </c>
      <c r="M9081" s="108" t="n">
        <f aca="false">TRUNC(O9081-O9081*$O$2,2)</f>
        <v>0</v>
      </c>
      <c r="N9081" s="0" t="s">
        <v>1640</v>
      </c>
      <c r="O9081" s="0" t="s">
        <v>1635</v>
      </c>
    </row>
    <row r="9082" customFormat="false" ht="12.75" hidden="false" customHeight="false" outlineLevel="0" collapsed="false">
      <c r="A9082" s="122" t="s">
        <v>1578</v>
      </c>
      <c r="B9082" s="123" t="n">
        <v>941</v>
      </c>
      <c r="C9082" s="122" t="s">
        <v>50</v>
      </c>
      <c r="D9082" s="122" t="s">
        <v>1652</v>
      </c>
      <c r="E9082" s="124" t="s">
        <v>1581</v>
      </c>
      <c r="F9082" s="124"/>
      <c r="G9082" s="125" t="s">
        <v>24</v>
      </c>
      <c r="H9082" s="126" t="n">
        <v>0.0006</v>
      </c>
      <c r="I9082" s="127" t="n">
        <f aca="false">L9082</f>
        <v>148.56</v>
      </c>
      <c r="J9082" s="127" t="n">
        <f aca="false">M9082</f>
        <v>0.08</v>
      </c>
      <c r="L9082" s="108" t="n">
        <f aca="false">TRUNC(N9082-N9082*$O$2,2)</f>
        <v>148.56</v>
      </c>
      <c r="M9082" s="108" t="n">
        <f aca="false">TRUNC(O9082-O9082*$O$2,2)</f>
        <v>0.08</v>
      </c>
      <c r="N9082" s="0" t="s">
        <v>1653</v>
      </c>
      <c r="O9082" s="0" t="s">
        <v>1917</v>
      </c>
    </row>
    <row r="9083" customFormat="false" ht="12.75" hidden="false" customHeight="false" outlineLevel="0" collapsed="false">
      <c r="A9083" s="122" t="s">
        <v>1578</v>
      </c>
      <c r="B9083" s="123" t="n">
        <v>4728</v>
      </c>
      <c r="C9083" s="122" t="s">
        <v>50</v>
      </c>
      <c r="D9083" s="122" t="s">
        <v>1667</v>
      </c>
      <c r="E9083" s="124" t="s">
        <v>1581</v>
      </c>
      <c r="F9083" s="124"/>
      <c r="G9083" s="125" t="s">
        <v>24</v>
      </c>
      <c r="H9083" s="126" t="n">
        <v>6E-005</v>
      </c>
      <c r="I9083" s="127" t="n">
        <f aca="false">L9083</f>
        <v>14.5</v>
      </c>
      <c r="J9083" s="127" t="n">
        <f aca="false">M9083</f>
        <v>0</v>
      </c>
      <c r="L9083" s="108" t="n">
        <f aca="false">TRUNC(N9083-N9083*$O$2,2)</f>
        <v>14.5</v>
      </c>
      <c r="M9083" s="108" t="n">
        <f aca="false">TRUNC(O9083-O9083*$O$2,2)</f>
        <v>0</v>
      </c>
      <c r="N9083" s="0" t="s">
        <v>1668</v>
      </c>
      <c r="O9083" s="0" t="s">
        <v>1635</v>
      </c>
    </row>
    <row r="9084" customFormat="false" ht="12.75" hidden="false" customHeight="false" outlineLevel="0" collapsed="false">
      <c r="A9084" s="122" t="s">
        <v>1578</v>
      </c>
      <c r="B9084" s="123" t="n">
        <v>4729</v>
      </c>
      <c r="C9084" s="122" t="s">
        <v>50</v>
      </c>
      <c r="D9084" s="122" t="s">
        <v>1636</v>
      </c>
      <c r="E9084" s="124" t="s">
        <v>1581</v>
      </c>
      <c r="F9084" s="124"/>
      <c r="G9084" s="125" t="s">
        <v>24</v>
      </c>
      <c r="H9084" s="126" t="n">
        <v>2E-005</v>
      </c>
      <c r="I9084" s="127" t="n">
        <f aca="false">L9084</f>
        <v>24.58</v>
      </c>
      <c r="J9084" s="127" t="n">
        <f aca="false">M9084</f>
        <v>0</v>
      </c>
      <c r="L9084" s="108" t="n">
        <f aca="false">TRUNC(N9084-N9084*$O$2,2)</f>
        <v>24.58</v>
      </c>
      <c r="M9084" s="108" t="n">
        <f aca="false">TRUNC(O9084-O9084*$O$2,2)</f>
        <v>0</v>
      </c>
      <c r="N9084" s="0" t="s">
        <v>1637</v>
      </c>
      <c r="O9084" s="0" t="s">
        <v>1635</v>
      </c>
    </row>
    <row r="9085" customFormat="false" ht="12.75" hidden="false" customHeight="false" outlineLevel="0" collapsed="false">
      <c r="A9085" s="122" t="s">
        <v>1578</v>
      </c>
      <c r="B9085" s="123" t="n">
        <v>10788</v>
      </c>
      <c r="C9085" s="122" t="s">
        <v>50</v>
      </c>
      <c r="D9085" s="122" t="s">
        <v>1650</v>
      </c>
      <c r="E9085" s="124" t="s">
        <v>1581</v>
      </c>
      <c r="F9085" s="124"/>
      <c r="G9085" s="125" t="s">
        <v>24</v>
      </c>
      <c r="H9085" s="126" t="n">
        <v>4E-005</v>
      </c>
      <c r="I9085" s="127" t="n">
        <f aca="false">L9085</f>
        <v>28.8</v>
      </c>
      <c r="J9085" s="127" t="n">
        <f aca="false">M9085</f>
        <v>0</v>
      </c>
      <c r="L9085" s="108" t="n">
        <f aca="false">TRUNC(N9085-N9085*$O$2,2)</f>
        <v>28.8</v>
      </c>
      <c r="M9085" s="108" t="n">
        <f aca="false">TRUNC(O9085-O9085*$O$2,2)</f>
        <v>0</v>
      </c>
      <c r="N9085" s="0" t="s">
        <v>1651</v>
      </c>
      <c r="O9085" s="0" t="s">
        <v>1635</v>
      </c>
    </row>
    <row r="9086" customFormat="false" ht="12.75" hidden="false" customHeight="false" outlineLevel="0" collapsed="false">
      <c r="A9086" s="122" t="s">
        <v>1578</v>
      </c>
      <c r="B9086" s="123" t="n">
        <v>11242</v>
      </c>
      <c r="C9086" s="122" t="s">
        <v>50</v>
      </c>
      <c r="D9086" s="122" t="s">
        <v>1829</v>
      </c>
      <c r="E9086" s="124" t="s">
        <v>1581</v>
      </c>
      <c r="F9086" s="124"/>
      <c r="G9086" s="125" t="s">
        <v>24</v>
      </c>
      <c r="H9086" s="126" t="n">
        <v>2E-005</v>
      </c>
      <c r="I9086" s="127" t="n">
        <f aca="false">L9086</f>
        <v>26.53</v>
      </c>
      <c r="J9086" s="127" t="n">
        <f aca="false">M9086</f>
        <v>0</v>
      </c>
      <c r="L9086" s="108" t="n">
        <f aca="false">TRUNC(N9086-N9086*$O$2,2)</f>
        <v>26.53</v>
      </c>
      <c r="M9086" s="108" t="n">
        <f aca="false">TRUNC(O9086-O9086*$O$2,2)</f>
        <v>0</v>
      </c>
      <c r="N9086" s="0" t="s">
        <v>1830</v>
      </c>
      <c r="O9086" s="0" t="s">
        <v>1635</v>
      </c>
    </row>
    <row r="9087" customFormat="false" ht="12.75" hidden="false" customHeight="false" outlineLevel="0" collapsed="false">
      <c r="A9087" s="122" t="s">
        <v>1578</v>
      </c>
      <c r="B9087" s="123" t="n">
        <v>10579</v>
      </c>
      <c r="C9087" s="122" t="s">
        <v>50</v>
      </c>
      <c r="D9087" s="122" t="s">
        <v>1818</v>
      </c>
      <c r="E9087" s="124" t="s">
        <v>1581</v>
      </c>
      <c r="F9087" s="124"/>
      <c r="G9087" s="125" t="s">
        <v>24</v>
      </c>
      <c r="H9087" s="126" t="n">
        <v>4E-005</v>
      </c>
      <c r="I9087" s="127" t="n">
        <f aca="false">L9087</f>
        <v>20.98</v>
      </c>
      <c r="J9087" s="127" t="n">
        <f aca="false">M9087</f>
        <v>0</v>
      </c>
      <c r="L9087" s="108" t="n">
        <f aca="false">TRUNC(N9087-N9087*$O$2,2)</f>
        <v>20.98</v>
      </c>
      <c r="M9087" s="108" t="n">
        <f aca="false">TRUNC(O9087-O9087*$O$2,2)</f>
        <v>0</v>
      </c>
      <c r="N9087" s="0" t="s">
        <v>1819</v>
      </c>
      <c r="O9087" s="0" t="s">
        <v>1635</v>
      </c>
    </row>
    <row r="9088" customFormat="false" ht="12.75" hidden="false" customHeight="false" outlineLevel="0" collapsed="false">
      <c r="A9088" s="122" t="s">
        <v>1578</v>
      </c>
      <c r="B9088" s="123" t="n">
        <v>13378</v>
      </c>
      <c r="C9088" s="122" t="s">
        <v>50</v>
      </c>
      <c r="D9088" s="122" t="s">
        <v>3786</v>
      </c>
      <c r="E9088" s="124" t="s">
        <v>1581</v>
      </c>
      <c r="F9088" s="124"/>
      <c r="G9088" s="125" t="s">
        <v>24</v>
      </c>
      <c r="H9088" s="126" t="n">
        <v>1</v>
      </c>
      <c r="I9088" s="127" t="n">
        <f aca="false">L9088</f>
        <v>4.68</v>
      </c>
      <c r="J9088" s="127" t="n">
        <f aca="false">M9088</f>
        <v>4.68</v>
      </c>
      <c r="L9088" s="108" t="n">
        <f aca="false">TRUNC(N9088-N9088*$O$2,2)</f>
        <v>4.68</v>
      </c>
      <c r="M9088" s="108" t="n">
        <f aca="false">TRUNC(O9088-O9088*$O$2,2)</f>
        <v>4.68</v>
      </c>
      <c r="N9088" s="0" t="s">
        <v>3787</v>
      </c>
      <c r="O9088" s="0" t="s">
        <v>3787</v>
      </c>
    </row>
    <row r="9089" customFormat="false" ht="25.5" hidden="false" customHeight="false" outlineLevel="0" collapsed="false">
      <c r="A9089" s="122" t="s">
        <v>1578</v>
      </c>
      <c r="B9089" s="123" t="n">
        <v>10761</v>
      </c>
      <c r="C9089" s="122" t="s">
        <v>50</v>
      </c>
      <c r="D9089" s="122" t="s">
        <v>1641</v>
      </c>
      <c r="E9089" s="124" t="s">
        <v>1642</v>
      </c>
      <c r="F9089" s="124"/>
      <c r="G9089" s="125" t="s">
        <v>24</v>
      </c>
      <c r="H9089" s="126" t="n">
        <v>0.04072</v>
      </c>
      <c r="I9089" s="127" t="n">
        <f aca="false">L9089</f>
        <v>3.9</v>
      </c>
      <c r="J9089" s="127" t="n">
        <f aca="false">M9089</f>
        <v>0.15</v>
      </c>
      <c r="L9089" s="108" t="n">
        <f aca="false">TRUNC(N9089-N9089*$O$2,2)</f>
        <v>3.9</v>
      </c>
      <c r="M9089" s="108" t="n">
        <f aca="false">TRUNC(O9089-O9089*$O$2,2)</f>
        <v>0.15</v>
      </c>
      <c r="N9089" s="0" t="s">
        <v>1643</v>
      </c>
      <c r="O9089" s="0" t="s">
        <v>2077</v>
      </c>
    </row>
    <row r="9090" customFormat="false" ht="25.5" hidden="false" customHeight="false" outlineLevel="0" collapsed="false">
      <c r="A9090" s="122" t="s">
        <v>1578</v>
      </c>
      <c r="B9090" s="123" t="s">
        <v>1631</v>
      </c>
      <c r="C9090" s="122" t="s">
        <v>50</v>
      </c>
      <c r="D9090" s="122" t="s">
        <v>1632</v>
      </c>
      <c r="E9090" s="124" t="s">
        <v>1581</v>
      </c>
      <c r="F9090" s="124"/>
      <c r="G9090" s="125" t="s">
        <v>1633</v>
      </c>
      <c r="H9090" s="126" t="n">
        <v>0.00092</v>
      </c>
      <c r="I9090" s="127" t="n">
        <f aca="false">L9090</f>
        <v>9.48</v>
      </c>
      <c r="J9090" s="127" t="n">
        <f aca="false">M9090</f>
        <v>0</v>
      </c>
      <c r="L9090" s="108" t="n">
        <f aca="false">TRUNC(N9090-N9090*$O$2,2)</f>
        <v>9.48</v>
      </c>
      <c r="M9090" s="108" t="n">
        <f aca="false">TRUNC(O9090-O9090*$O$2,2)</f>
        <v>0</v>
      </c>
      <c r="N9090" s="0" t="s">
        <v>1634</v>
      </c>
      <c r="O9090" s="0" t="s">
        <v>1644</v>
      </c>
    </row>
    <row r="9091" customFormat="false" ht="25.5" hidden="false" customHeight="false" outlineLevel="0" collapsed="false">
      <c r="A9091" s="122" t="s">
        <v>1578</v>
      </c>
      <c r="B9091" s="123" t="s">
        <v>1616</v>
      </c>
      <c r="C9091" s="122" t="s">
        <v>50</v>
      </c>
      <c r="D9091" s="122" t="s">
        <v>1617</v>
      </c>
      <c r="E9091" s="124" t="s">
        <v>1609</v>
      </c>
      <c r="F9091" s="124"/>
      <c r="G9091" s="125" t="s">
        <v>1610</v>
      </c>
      <c r="H9091" s="126" t="n">
        <v>0.2</v>
      </c>
      <c r="I9091" s="127" t="n">
        <f aca="false">L9091</f>
        <v>10.65</v>
      </c>
      <c r="J9091" s="127" t="n">
        <f aca="false">M9091</f>
        <v>2.13</v>
      </c>
      <c r="L9091" s="108" t="n">
        <f aca="false">TRUNC(N9091-N9091*$O$2,2)</f>
        <v>10.65</v>
      </c>
      <c r="M9091" s="108" t="n">
        <f aca="false">TRUNC(O9091-O9091*$O$2,2)</f>
        <v>2.13</v>
      </c>
      <c r="N9091" s="0" t="s">
        <v>1618</v>
      </c>
      <c r="O9091" s="0" t="s">
        <v>3105</v>
      </c>
    </row>
    <row r="9092" customFormat="false" ht="25.5" hidden="false" customHeight="false" outlineLevel="0" collapsed="false">
      <c r="A9092" s="122" t="s">
        <v>1578</v>
      </c>
      <c r="B9092" s="123" t="s">
        <v>1659</v>
      </c>
      <c r="C9092" s="122" t="s">
        <v>50</v>
      </c>
      <c r="D9092" s="122" t="s">
        <v>1660</v>
      </c>
      <c r="E9092" s="124" t="s">
        <v>1581</v>
      </c>
      <c r="F9092" s="124"/>
      <c r="G9092" s="125" t="s">
        <v>1633</v>
      </c>
      <c r="H9092" s="126" t="n">
        <v>0.0003</v>
      </c>
      <c r="I9092" s="127" t="n">
        <f aca="false">L9092</f>
        <v>50.57</v>
      </c>
      <c r="J9092" s="127" t="n">
        <f aca="false">M9092</f>
        <v>0</v>
      </c>
      <c r="L9092" s="108" t="n">
        <f aca="false">TRUNC(N9092-N9092*$O$2,2)</f>
        <v>50.57</v>
      </c>
      <c r="M9092" s="108" t="n">
        <f aca="false">TRUNC(O9092-O9092*$O$2,2)</f>
        <v>0</v>
      </c>
      <c r="N9092" s="0" t="s">
        <v>1661</v>
      </c>
      <c r="O9092" s="0" t="s">
        <v>1644</v>
      </c>
    </row>
    <row r="9093" customFormat="false" ht="25.5" hidden="false" customHeight="false" outlineLevel="0" collapsed="false">
      <c r="A9093" s="122" t="s">
        <v>1578</v>
      </c>
      <c r="B9093" s="123" t="s">
        <v>1654</v>
      </c>
      <c r="C9093" s="122" t="s">
        <v>50</v>
      </c>
      <c r="D9093" s="122" t="s">
        <v>1655</v>
      </c>
      <c r="E9093" s="124" t="s">
        <v>1581</v>
      </c>
      <c r="F9093" s="124"/>
      <c r="G9093" s="125" t="s">
        <v>24</v>
      </c>
      <c r="H9093" s="126" t="n">
        <v>0.00024</v>
      </c>
      <c r="I9093" s="127" t="n">
        <f aca="false">L9093</f>
        <v>10.53</v>
      </c>
      <c r="J9093" s="127" t="n">
        <f aca="false">M9093</f>
        <v>0</v>
      </c>
      <c r="L9093" s="108" t="n">
        <f aca="false">TRUNC(N9093-N9093*$O$2,2)</f>
        <v>10.53</v>
      </c>
      <c r="M9093" s="108" t="n">
        <f aca="false">TRUNC(O9093-O9093*$O$2,2)</f>
        <v>0</v>
      </c>
      <c r="N9093" s="0" t="s">
        <v>1656</v>
      </c>
      <c r="O9093" s="0" t="s">
        <v>1635</v>
      </c>
    </row>
    <row r="9094" customFormat="false" ht="25.5" hidden="false" customHeight="false" outlineLevel="0" collapsed="false">
      <c r="A9094" s="122" t="s">
        <v>1578</v>
      </c>
      <c r="B9094" s="123" t="s">
        <v>1664</v>
      </c>
      <c r="C9094" s="122" t="s">
        <v>50</v>
      </c>
      <c r="D9094" s="122" t="s">
        <v>1665</v>
      </c>
      <c r="E9094" s="124" t="s">
        <v>1581</v>
      </c>
      <c r="F9094" s="124"/>
      <c r="G9094" s="125" t="s">
        <v>24</v>
      </c>
      <c r="H9094" s="126" t="n">
        <v>8E-005</v>
      </c>
      <c r="I9094" s="127" t="n">
        <f aca="false">L9094</f>
        <v>13.69</v>
      </c>
      <c r="J9094" s="127" t="n">
        <f aca="false">M9094</f>
        <v>0</v>
      </c>
      <c r="L9094" s="108" t="n">
        <f aca="false">TRUNC(N9094-N9094*$O$2,2)</f>
        <v>13.69</v>
      </c>
      <c r="M9094" s="108" t="n">
        <f aca="false">TRUNC(O9094-O9094*$O$2,2)</f>
        <v>0</v>
      </c>
      <c r="N9094" s="0" t="s">
        <v>1666</v>
      </c>
      <c r="O9094" s="0" t="s">
        <v>1635</v>
      </c>
    </row>
    <row r="9095" customFormat="false" ht="12.75" hidden="false" customHeight="false" outlineLevel="0" collapsed="false">
      <c r="A9095" s="122" t="s">
        <v>1578</v>
      </c>
      <c r="B9095" s="123" t="n">
        <v>11241</v>
      </c>
      <c r="C9095" s="122" t="s">
        <v>50</v>
      </c>
      <c r="D9095" s="122" t="s">
        <v>1836</v>
      </c>
      <c r="E9095" s="124" t="s">
        <v>1581</v>
      </c>
      <c r="F9095" s="124"/>
      <c r="G9095" s="125" t="s">
        <v>24</v>
      </c>
      <c r="H9095" s="126" t="n">
        <v>4E-005</v>
      </c>
      <c r="I9095" s="127" t="n">
        <f aca="false">L9095</f>
        <v>127.22</v>
      </c>
      <c r="J9095" s="127" t="n">
        <f aca="false">M9095</f>
        <v>0</v>
      </c>
      <c r="L9095" s="108" t="n">
        <f aca="false">TRUNC(N9095-N9095*$O$2,2)</f>
        <v>127.22</v>
      </c>
      <c r="M9095" s="108" t="n">
        <f aca="false">TRUNC(O9095-O9095*$O$2,2)</f>
        <v>0</v>
      </c>
      <c r="N9095" s="0" t="s">
        <v>1837</v>
      </c>
      <c r="O9095" s="0" t="s">
        <v>1635</v>
      </c>
    </row>
    <row r="9096" customFormat="false" ht="12.75" hidden="false" customHeight="false" outlineLevel="0" collapsed="false">
      <c r="A9096" s="122" t="s">
        <v>1578</v>
      </c>
      <c r="B9096" s="123" t="n">
        <v>2378</v>
      </c>
      <c r="C9096" s="122" t="s">
        <v>50</v>
      </c>
      <c r="D9096" s="122" t="s">
        <v>1657</v>
      </c>
      <c r="E9096" s="124" t="s">
        <v>1581</v>
      </c>
      <c r="F9096" s="124"/>
      <c r="G9096" s="125" t="s">
        <v>24</v>
      </c>
      <c r="H9096" s="126" t="n">
        <v>0.0319</v>
      </c>
      <c r="I9096" s="127" t="n">
        <f aca="false">L9096</f>
        <v>3.51</v>
      </c>
      <c r="J9096" s="127" t="n">
        <f aca="false">M9096</f>
        <v>0.1</v>
      </c>
      <c r="L9096" s="108" t="n">
        <f aca="false">TRUNC(N9096-N9096*$O$2,2)</f>
        <v>3.51</v>
      </c>
      <c r="M9096" s="108" t="n">
        <f aca="false">TRUNC(O9096-O9096*$O$2,2)</f>
        <v>0.1</v>
      </c>
      <c r="N9096" s="0" t="s">
        <v>1658</v>
      </c>
      <c r="O9096" s="0" t="s">
        <v>1831</v>
      </c>
    </row>
    <row r="9097" customFormat="false" ht="12.75" hidden="false" customHeight="false" outlineLevel="0" collapsed="false">
      <c r="A9097" s="122" t="s">
        <v>1578</v>
      </c>
      <c r="B9097" s="123" t="n">
        <v>10492</v>
      </c>
      <c r="C9097" s="122" t="s">
        <v>50</v>
      </c>
      <c r="D9097" s="122" t="s">
        <v>1662</v>
      </c>
      <c r="E9097" s="124" t="s">
        <v>1581</v>
      </c>
      <c r="F9097" s="124"/>
      <c r="G9097" s="125" t="s">
        <v>24</v>
      </c>
      <c r="H9097" s="126" t="n">
        <v>0.0018</v>
      </c>
      <c r="I9097" s="127" t="n">
        <f aca="false">L9097</f>
        <v>148.29</v>
      </c>
      <c r="J9097" s="127" t="n">
        <f aca="false">M9097</f>
        <v>0.26</v>
      </c>
      <c r="L9097" s="108" t="n">
        <f aca="false">TRUNC(N9097-N9097*$O$2,2)</f>
        <v>148.29</v>
      </c>
      <c r="M9097" s="108" t="n">
        <f aca="false">TRUNC(O9097-O9097*$O$2,2)</f>
        <v>0.26</v>
      </c>
      <c r="N9097" s="0" t="s">
        <v>1663</v>
      </c>
      <c r="O9097" s="0" t="s">
        <v>2385</v>
      </c>
    </row>
    <row r="9098" customFormat="false" ht="25.5" hidden="false" customHeight="false" outlineLevel="0" collapsed="false">
      <c r="A9098" s="122" t="s">
        <v>1578</v>
      </c>
      <c r="B9098" s="123" t="s">
        <v>1645</v>
      </c>
      <c r="C9098" s="122" t="s">
        <v>50</v>
      </c>
      <c r="D9098" s="122" t="s">
        <v>1646</v>
      </c>
      <c r="E9098" s="124" t="s">
        <v>1581</v>
      </c>
      <c r="F9098" s="124"/>
      <c r="G9098" s="125" t="s">
        <v>24</v>
      </c>
      <c r="H9098" s="126" t="n">
        <v>4E-005</v>
      </c>
      <c r="I9098" s="127" t="n">
        <f aca="false">L9098</f>
        <v>140.49</v>
      </c>
      <c r="J9098" s="127" t="n">
        <f aca="false">M9098</f>
        <v>0</v>
      </c>
      <c r="L9098" s="108" t="n">
        <f aca="false">TRUNC(N9098-N9098*$O$2,2)</f>
        <v>140.49</v>
      </c>
      <c r="M9098" s="108" t="n">
        <f aca="false">TRUNC(O9098-O9098*$O$2,2)</f>
        <v>0</v>
      </c>
      <c r="N9098" s="0" t="s">
        <v>1647</v>
      </c>
      <c r="O9098" s="0" t="s">
        <v>1635</v>
      </c>
    </row>
    <row r="9099" customFormat="false" ht="12.75" hidden="false" customHeight="false" outlineLevel="0" collapsed="false">
      <c r="A9099" s="122" t="s">
        <v>1578</v>
      </c>
      <c r="B9099" s="123" t="n">
        <v>11240</v>
      </c>
      <c r="C9099" s="122" t="s">
        <v>50</v>
      </c>
      <c r="D9099" s="122" t="s">
        <v>1782</v>
      </c>
      <c r="E9099" s="124" t="s">
        <v>1581</v>
      </c>
      <c r="F9099" s="124"/>
      <c r="G9099" s="125" t="s">
        <v>24</v>
      </c>
      <c r="H9099" s="126" t="n">
        <v>4E-005</v>
      </c>
      <c r="I9099" s="127" t="n">
        <f aca="false">L9099</f>
        <v>37.22</v>
      </c>
      <c r="J9099" s="127" t="n">
        <f aca="false">M9099</f>
        <v>0</v>
      </c>
      <c r="L9099" s="108" t="n">
        <f aca="false">TRUNC(N9099-N9099*$O$2,2)</f>
        <v>37.22</v>
      </c>
      <c r="M9099" s="108" t="n">
        <f aca="false">TRUNC(O9099-O9099*$O$2,2)</f>
        <v>0</v>
      </c>
      <c r="N9099" s="0" t="s">
        <v>1783</v>
      </c>
      <c r="O9099" s="0" t="s">
        <v>1635</v>
      </c>
    </row>
    <row r="9100" customFormat="false" ht="12.75" hidden="false" customHeight="false" outlineLevel="0" collapsed="false">
      <c r="A9100" s="115"/>
      <c r="B9100" s="115"/>
      <c r="C9100" s="115"/>
      <c r="D9100" s="115"/>
      <c r="E9100" s="115"/>
      <c r="F9100" s="116"/>
      <c r="G9100" s="115"/>
      <c r="H9100" s="116"/>
      <c r="I9100" s="115"/>
      <c r="J9100" s="116"/>
      <c r="L9100" s="108"/>
      <c r="M9100" s="108" t="n">
        <f aca="false">TRUNC(O9100-O9100*$O$2,2)</f>
        <v>5.11</v>
      </c>
      <c r="N9100" s="0" t="s">
        <v>1574</v>
      </c>
      <c r="O9100" s="0" t="n">
        <v>6.55</v>
      </c>
    </row>
    <row r="9101" customFormat="false" ht="12.75" hidden="false" customHeight="false" outlineLevel="0" collapsed="false">
      <c r="A9101" s="115"/>
      <c r="B9101" s="115"/>
      <c r="C9101" s="115"/>
      <c r="D9101" s="115"/>
      <c r="E9101" s="115"/>
      <c r="F9101" s="116"/>
      <c r="G9101" s="115"/>
      <c r="H9101" s="117" t="s">
        <v>1575</v>
      </c>
      <c r="I9101" s="117"/>
      <c r="J9101" s="118" t="n">
        <f aca="false">M9101</f>
        <v>13.37</v>
      </c>
      <c r="L9101" s="108" t="n">
        <f aca="false">TRUNC(N9101-N9101*$O$2,2)</f>
        <v>0</v>
      </c>
      <c r="M9101" s="108" t="n">
        <f aca="false">TRUNC(O9101-O9101*$O$2,2)</f>
        <v>13.37</v>
      </c>
      <c r="N9101" s="0" t="n">
        <v>0</v>
      </c>
      <c r="O9101" s="0" t="n">
        <v>17.14</v>
      </c>
    </row>
    <row r="9102" customFormat="false" ht="13.5" hidden="false" customHeight="false" outlineLevel="0" collapsed="false">
      <c r="A9102" s="30"/>
      <c r="B9102" s="30"/>
      <c r="C9102" s="30"/>
      <c r="D9102" s="30"/>
      <c r="E9102" s="30"/>
      <c r="F9102" s="30"/>
      <c r="G9102" s="30"/>
      <c r="H9102" s="119"/>
      <c r="I9102" s="30"/>
      <c r="J9102" s="120"/>
      <c r="L9102" s="108"/>
      <c r="M9102" s="108" t="n">
        <f aca="false">TRUNC(O9102-O9102*$O$2,2)</f>
        <v>307.68</v>
      </c>
      <c r="N9102" s="0" t="s">
        <v>1576</v>
      </c>
      <c r="O9102" s="0" t="n">
        <v>394.22</v>
      </c>
    </row>
    <row r="9103" customFormat="false" ht="13.5" hidden="false" customHeight="false" outlineLevel="0" collapsed="false">
      <c r="A9103" s="121"/>
      <c r="B9103" s="121"/>
      <c r="C9103" s="121"/>
      <c r="D9103" s="121"/>
      <c r="E9103" s="121"/>
      <c r="F9103" s="121"/>
      <c r="G9103" s="121"/>
      <c r="H9103" s="121"/>
      <c r="I9103" s="121"/>
      <c r="J9103" s="121"/>
      <c r="L9103" s="108" t="n">
        <f aca="false">TRUNC(N9103-N9103*$O$2,2)</f>
        <v>0</v>
      </c>
      <c r="M9103" s="108" t="n">
        <f aca="false">TRUNC(O9103-O9103*$O$2,2)</f>
        <v>0</v>
      </c>
      <c r="N9103" s="0" t="n">
        <v>0</v>
      </c>
      <c r="O9103" s="0" t="n">
        <v>0</v>
      </c>
    </row>
    <row r="9104" customFormat="false" ht="15" hidden="false" customHeight="false" outlineLevel="0" collapsed="false">
      <c r="A9104" s="98" t="s">
        <v>1309</v>
      </c>
      <c r="B9104" s="99" t="s">
        <v>8</v>
      </c>
      <c r="C9104" s="98" t="s">
        <v>9</v>
      </c>
      <c r="D9104" s="98" t="s">
        <v>10</v>
      </c>
      <c r="E9104" s="100" t="s">
        <v>1565</v>
      </c>
      <c r="F9104" s="100"/>
      <c r="G9104" s="101" t="s">
        <v>11</v>
      </c>
      <c r="H9104" s="99" t="s">
        <v>12</v>
      </c>
      <c r="I9104" s="99" t="s">
        <v>13</v>
      </c>
      <c r="J9104" s="99" t="s">
        <v>15</v>
      </c>
      <c r="L9104" s="108"/>
      <c r="M9104" s="108"/>
    </row>
    <row r="9105" customFormat="false" ht="26.45" hidden="false" customHeight="true" outlineLevel="0" collapsed="false">
      <c r="A9105" s="102" t="s">
        <v>1566</v>
      </c>
      <c r="B9105" s="103" t="s">
        <v>1060</v>
      </c>
      <c r="C9105" s="102" t="s">
        <v>50</v>
      </c>
      <c r="D9105" s="102" t="s">
        <v>1061</v>
      </c>
      <c r="E9105" s="104" t="s">
        <v>3766</v>
      </c>
      <c r="F9105" s="104"/>
      <c r="G9105" s="105" t="s">
        <v>24</v>
      </c>
      <c r="H9105" s="106" t="n">
        <v>1</v>
      </c>
      <c r="I9105" s="107" t="n">
        <f aca="false">L9105</f>
        <v>65.97</v>
      </c>
      <c r="J9105" s="107" t="n">
        <f aca="false">M9105</f>
        <v>65.97</v>
      </c>
      <c r="L9105" s="108" t="n">
        <f aca="false">TRUNC(N9105-N9105*$O$2,2)</f>
        <v>65.97</v>
      </c>
      <c r="M9105" s="108" t="n">
        <f aca="false">TRUNC(O9105-O9105*$O$2,2)</f>
        <v>65.97</v>
      </c>
      <c r="N9105" s="0" t="n">
        <v>84.53</v>
      </c>
      <c r="O9105" s="0" t="n">
        <v>84.53</v>
      </c>
    </row>
    <row r="9106" customFormat="false" ht="15" hidden="false" customHeight="false" outlineLevel="0" collapsed="false">
      <c r="A9106" s="98"/>
      <c r="B9106" s="99" t="s">
        <v>8</v>
      </c>
      <c r="C9106" s="98" t="s">
        <v>9</v>
      </c>
      <c r="D9106" s="98" t="s">
        <v>10</v>
      </c>
      <c r="E9106" s="100" t="s">
        <v>1565</v>
      </c>
      <c r="F9106" s="100"/>
      <c r="G9106" s="101" t="s">
        <v>11</v>
      </c>
      <c r="H9106" s="99" t="s">
        <v>12</v>
      </c>
      <c r="I9106" s="99" t="s">
        <v>13</v>
      </c>
      <c r="J9106" s="99" t="s">
        <v>15</v>
      </c>
      <c r="L9106" s="108"/>
      <c r="M9106" s="108"/>
    </row>
    <row r="9107" customFormat="false" ht="25.5" hidden="false" customHeight="false" outlineLevel="0" collapsed="false">
      <c r="A9107" s="109" t="s">
        <v>1566</v>
      </c>
      <c r="B9107" s="110" t="n">
        <v>10549</v>
      </c>
      <c r="C9107" s="109" t="s">
        <v>50</v>
      </c>
      <c r="D9107" s="109" t="s">
        <v>1620</v>
      </c>
      <c r="E9107" s="111" t="s">
        <v>1621</v>
      </c>
      <c r="F9107" s="111"/>
      <c r="G9107" s="112" t="s">
        <v>1610</v>
      </c>
      <c r="H9107" s="113" t="n">
        <v>0.5</v>
      </c>
      <c r="I9107" s="114" t="n">
        <f aca="false">L9107</f>
        <v>2.95</v>
      </c>
      <c r="J9107" s="114" t="n">
        <f aca="false">M9107</f>
        <v>1.47</v>
      </c>
      <c r="L9107" s="108" t="n">
        <f aca="false">TRUNC(N9107-N9107*$O$2,2)</f>
        <v>2.95</v>
      </c>
      <c r="M9107" s="108" t="n">
        <f aca="false">TRUNC(O9107-O9107*$O$2,2)</f>
        <v>1.47</v>
      </c>
      <c r="N9107" s="0" t="s">
        <v>1622</v>
      </c>
      <c r="O9107" s="0" t="s">
        <v>2421</v>
      </c>
    </row>
    <row r="9108" customFormat="false" ht="25.5" hidden="false" customHeight="false" outlineLevel="0" collapsed="false">
      <c r="A9108" s="122" t="s">
        <v>1578</v>
      </c>
      <c r="B9108" s="123" t="s">
        <v>1616</v>
      </c>
      <c r="C9108" s="122" t="s">
        <v>50</v>
      </c>
      <c r="D9108" s="122" t="s">
        <v>1617</v>
      </c>
      <c r="E9108" s="124" t="s">
        <v>1609</v>
      </c>
      <c r="F9108" s="124"/>
      <c r="G9108" s="125" t="s">
        <v>1610</v>
      </c>
      <c r="H9108" s="126" t="n">
        <v>0.5</v>
      </c>
      <c r="I9108" s="127" t="n">
        <f aca="false">L9108</f>
        <v>10.65</v>
      </c>
      <c r="J9108" s="127" t="n">
        <f aca="false">M9108</f>
        <v>5.32</v>
      </c>
      <c r="L9108" s="108" t="n">
        <f aca="false">TRUNC(N9108-N9108*$O$2,2)</f>
        <v>10.65</v>
      </c>
      <c r="M9108" s="108" t="n">
        <f aca="false">TRUNC(O9108-O9108*$O$2,2)</f>
        <v>5.32</v>
      </c>
      <c r="N9108" s="0" t="s">
        <v>1618</v>
      </c>
      <c r="O9108" s="0" t="s">
        <v>3133</v>
      </c>
    </row>
    <row r="9109" customFormat="false" ht="25.5" hidden="false" customHeight="false" outlineLevel="0" collapsed="false">
      <c r="A9109" s="122" t="s">
        <v>1578</v>
      </c>
      <c r="B9109" s="123" t="n">
        <v>10047</v>
      </c>
      <c r="C9109" s="122" t="s">
        <v>50</v>
      </c>
      <c r="D9109" s="122" t="s">
        <v>1061</v>
      </c>
      <c r="E9109" s="124" t="s">
        <v>1581</v>
      </c>
      <c r="F9109" s="124"/>
      <c r="G9109" s="125" t="s">
        <v>24</v>
      </c>
      <c r="H9109" s="126" t="n">
        <v>1</v>
      </c>
      <c r="I9109" s="127" t="n">
        <f aca="false">L9109</f>
        <v>50.3</v>
      </c>
      <c r="J9109" s="127" t="n">
        <f aca="false">M9109</f>
        <v>50.3</v>
      </c>
      <c r="L9109" s="108" t="n">
        <f aca="false">TRUNC(N9109-N9109*$O$2,2)</f>
        <v>50.3</v>
      </c>
      <c r="M9109" s="108" t="n">
        <f aca="false">TRUNC(O9109-O9109*$O$2,2)</f>
        <v>50.3</v>
      </c>
      <c r="N9109" s="0" t="s">
        <v>3788</v>
      </c>
      <c r="O9109" s="0" t="s">
        <v>3788</v>
      </c>
    </row>
    <row r="9110" customFormat="false" ht="25.5" hidden="false" customHeight="false" outlineLevel="0" collapsed="false">
      <c r="A9110" s="109" t="s">
        <v>1566</v>
      </c>
      <c r="B9110" s="110" t="n">
        <v>10552</v>
      </c>
      <c r="C9110" s="109" t="s">
        <v>50</v>
      </c>
      <c r="D9110" s="109" t="s">
        <v>1734</v>
      </c>
      <c r="E9110" s="111" t="s">
        <v>1621</v>
      </c>
      <c r="F9110" s="111"/>
      <c r="G9110" s="112" t="s">
        <v>1610</v>
      </c>
      <c r="H9110" s="113" t="n">
        <v>0.5</v>
      </c>
      <c r="I9110" s="114" t="n">
        <f aca="false">L9110</f>
        <v>2.84</v>
      </c>
      <c r="J9110" s="114" t="n">
        <f aca="false">M9110</f>
        <v>1.42</v>
      </c>
      <c r="L9110" s="108" t="n">
        <f aca="false">TRUNC(N9110-N9110*$O$2,2)</f>
        <v>2.84</v>
      </c>
      <c r="M9110" s="108" t="n">
        <f aca="false">TRUNC(O9110-O9110*$O$2,2)</f>
        <v>1.42</v>
      </c>
      <c r="N9110" s="0" t="s">
        <v>1735</v>
      </c>
      <c r="O9110" s="0" t="s">
        <v>3789</v>
      </c>
    </row>
    <row r="9111" customFormat="false" ht="25.5" hidden="false" customHeight="false" outlineLevel="0" collapsed="false">
      <c r="A9111" s="122" t="s">
        <v>1578</v>
      </c>
      <c r="B9111" s="123" t="s">
        <v>1744</v>
      </c>
      <c r="C9111" s="122" t="s">
        <v>50</v>
      </c>
      <c r="D9111" s="122" t="s">
        <v>1745</v>
      </c>
      <c r="E9111" s="124" t="s">
        <v>1609</v>
      </c>
      <c r="F9111" s="124"/>
      <c r="G9111" s="125" t="s">
        <v>1610</v>
      </c>
      <c r="H9111" s="126" t="n">
        <v>0.5</v>
      </c>
      <c r="I9111" s="127" t="n">
        <f aca="false">L9111</f>
        <v>14.93</v>
      </c>
      <c r="J9111" s="127" t="n">
        <f aca="false">M9111</f>
        <v>7.46</v>
      </c>
      <c r="L9111" s="108" t="n">
        <f aca="false">TRUNC(N9111-N9111*$O$2,2)</f>
        <v>14.93</v>
      </c>
      <c r="M9111" s="108" t="n">
        <f aca="false">TRUNC(O9111-O9111*$O$2,2)</f>
        <v>7.46</v>
      </c>
      <c r="N9111" s="0" t="s">
        <v>1746</v>
      </c>
      <c r="O9111" s="0" t="s">
        <v>3790</v>
      </c>
    </row>
    <row r="9112" customFormat="false" ht="13.9" hidden="false" customHeight="true" outlineLevel="0" collapsed="false">
      <c r="A9112" s="134" t="s">
        <v>1630</v>
      </c>
      <c r="B9112" s="134"/>
      <c r="C9112" s="134"/>
      <c r="D9112" s="134"/>
      <c r="E9112" s="134"/>
      <c r="F9112" s="134"/>
      <c r="G9112" s="134"/>
      <c r="H9112" s="134"/>
      <c r="I9112" s="134"/>
      <c r="J9112" s="134"/>
      <c r="L9112" s="108" t="n">
        <f aca="false">TRUNC(N9112-N9112*$O$2,2)</f>
        <v>0</v>
      </c>
      <c r="M9112" s="108" t="n">
        <f aca="false">TRUNC(O9112-O9112*$O$2,2)</f>
        <v>0</v>
      </c>
      <c r="N9112" s="0" t="n">
        <v>0</v>
      </c>
      <c r="O9112" s="0" t="n">
        <v>0</v>
      </c>
    </row>
    <row r="9113" customFormat="false" ht="15" hidden="false" customHeight="false" outlineLevel="0" collapsed="false">
      <c r="A9113" s="98"/>
      <c r="B9113" s="99" t="s">
        <v>8</v>
      </c>
      <c r="C9113" s="98" t="s">
        <v>9</v>
      </c>
      <c r="D9113" s="98" t="s">
        <v>10</v>
      </c>
      <c r="E9113" s="100" t="s">
        <v>1565</v>
      </c>
      <c r="F9113" s="100"/>
      <c r="G9113" s="101" t="s">
        <v>11</v>
      </c>
      <c r="H9113" s="99" t="s">
        <v>12</v>
      </c>
      <c r="I9113" s="99" t="s">
        <v>13</v>
      </c>
      <c r="J9113" s="99" t="s">
        <v>15</v>
      </c>
      <c r="L9113" s="108"/>
      <c r="M9113" s="108"/>
    </row>
    <row r="9114" customFormat="false" ht="12.75" hidden="false" customHeight="false" outlineLevel="0" collapsed="false">
      <c r="A9114" s="122" t="s">
        <v>1578</v>
      </c>
      <c r="B9114" s="123" t="n">
        <v>10579</v>
      </c>
      <c r="C9114" s="122" t="s">
        <v>50</v>
      </c>
      <c r="D9114" s="122" t="s">
        <v>1818</v>
      </c>
      <c r="E9114" s="124" t="s">
        <v>1581</v>
      </c>
      <c r="F9114" s="124"/>
      <c r="G9114" s="125" t="s">
        <v>24</v>
      </c>
      <c r="H9114" s="126" t="n">
        <v>0.0001</v>
      </c>
      <c r="I9114" s="127" t="n">
        <f aca="false">L9114</f>
        <v>20.98</v>
      </c>
      <c r="J9114" s="127" t="n">
        <f aca="false">M9114</f>
        <v>0</v>
      </c>
      <c r="L9114" s="108" t="n">
        <f aca="false">TRUNC(N9114-N9114*$O$2,2)</f>
        <v>20.98</v>
      </c>
      <c r="M9114" s="108" t="n">
        <f aca="false">TRUNC(O9114-O9114*$O$2,2)</f>
        <v>0</v>
      </c>
      <c r="N9114" s="0" t="s">
        <v>1819</v>
      </c>
      <c r="O9114" s="0" t="s">
        <v>1635</v>
      </c>
    </row>
    <row r="9115" customFormat="false" ht="12.75" hidden="false" customHeight="false" outlineLevel="0" collapsed="false">
      <c r="A9115" s="122" t="s">
        <v>1578</v>
      </c>
      <c r="B9115" s="123" t="n">
        <v>158</v>
      </c>
      <c r="C9115" s="122" t="s">
        <v>50</v>
      </c>
      <c r="D9115" s="122" t="s">
        <v>1676</v>
      </c>
      <c r="E9115" s="124" t="s">
        <v>1581</v>
      </c>
      <c r="F9115" s="124"/>
      <c r="G9115" s="125" t="s">
        <v>24</v>
      </c>
      <c r="H9115" s="126" t="n">
        <v>0.1018</v>
      </c>
      <c r="I9115" s="127" t="n">
        <f aca="false">L9115</f>
        <v>10.92</v>
      </c>
      <c r="J9115" s="127" t="n">
        <f aca="false">M9115</f>
        <v>1.1</v>
      </c>
      <c r="L9115" s="108" t="n">
        <f aca="false">TRUNC(N9115-N9115*$O$2,2)</f>
        <v>10.92</v>
      </c>
      <c r="M9115" s="108" t="n">
        <f aca="false">TRUNC(O9115-O9115*$O$2,2)</f>
        <v>1.1</v>
      </c>
      <c r="N9115" s="0" t="s">
        <v>1677</v>
      </c>
      <c r="O9115" s="0" t="s">
        <v>3248</v>
      </c>
    </row>
    <row r="9116" customFormat="false" ht="12.75" hidden="false" customHeight="false" outlineLevel="0" collapsed="false">
      <c r="A9116" s="122" t="s">
        <v>1578</v>
      </c>
      <c r="B9116" s="123" t="n">
        <v>1651</v>
      </c>
      <c r="C9116" s="122" t="s">
        <v>50</v>
      </c>
      <c r="D9116" s="122" t="s">
        <v>1638</v>
      </c>
      <c r="E9116" s="124" t="s">
        <v>1581</v>
      </c>
      <c r="F9116" s="124"/>
      <c r="G9116" s="125" t="s">
        <v>1639</v>
      </c>
      <c r="H9116" s="126" t="n">
        <v>0.0008</v>
      </c>
      <c r="I9116" s="127" t="n">
        <f aca="false">L9116</f>
        <v>4.95</v>
      </c>
      <c r="J9116" s="127" t="n">
        <f aca="false">M9116</f>
        <v>0</v>
      </c>
      <c r="L9116" s="108" t="n">
        <f aca="false">TRUNC(N9116-N9116*$O$2,2)</f>
        <v>4.95</v>
      </c>
      <c r="M9116" s="108" t="n">
        <f aca="false">TRUNC(O9116-O9116*$O$2,2)</f>
        <v>0</v>
      </c>
      <c r="N9116" s="0" t="s">
        <v>1640</v>
      </c>
      <c r="O9116" s="0" t="s">
        <v>1635</v>
      </c>
    </row>
    <row r="9117" customFormat="false" ht="12.75" hidden="false" customHeight="false" outlineLevel="0" collapsed="false">
      <c r="A9117" s="122" t="s">
        <v>1578</v>
      </c>
      <c r="B9117" s="123" t="n">
        <v>10362</v>
      </c>
      <c r="C9117" s="122" t="s">
        <v>50</v>
      </c>
      <c r="D9117" s="122" t="s">
        <v>1674</v>
      </c>
      <c r="E9117" s="124" t="s">
        <v>1642</v>
      </c>
      <c r="F9117" s="124"/>
      <c r="G9117" s="125" t="s">
        <v>24</v>
      </c>
      <c r="H9117" s="126" t="n">
        <v>0.0045</v>
      </c>
      <c r="I9117" s="127" t="n">
        <f aca="false">L9117</f>
        <v>9.78</v>
      </c>
      <c r="J9117" s="127" t="n">
        <f aca="false">M9117</f>
        <v>0.03</v>
      </c>
      <c r="L9117" s="108" t="n">
        <f aca="false">TRUNC(N9117-N9117*$O$2,2)</f>
        <v>9.78</v>
      </c>
      <c r="M9117" s="108" t="n">
        <f aca="false">TRUNC(O9117-O9117*$O$2,2)</f>
        <v>0.03</v>
      </c>
      <c r="N9117" s="0" t="s">
        <v>1675</v>
      </c>
      <c r="O9117" s="0" t="s">
        <v>1612</v>
      </c>
    </row>
    <row r="9118" customFormat="false" ht="12.75" hidden="false" customHeight="false" outlineLevel="0" collapsed="false">
      <c r="A9118" s="122" t="s">
        <v>1578</v>
      </c>
      <c r="B9118" s="123" t="n">
        <v>10517</v>
      </c>
      <c r="C9118" s="122" t="s">
        <v>50</v>
      </c>
      <c r="D9118" s="122" t="s">
        <v>1669</v>
      </c>
      <c r="E9118" s="124" t="s">
        <v>1642</v>
      </c>
      <c r="F9118" s="124"/>
      <c r="G9118" s="125" t="s">
        <v>1670</v>
      </c>
      <c r="H9118" s="126" t="n">
        <v>0.0004</v>
      </c>
      <c r="I9118" s="127" t="n">
        <f aca="false">L9118</f>
        <v>234.15</v>
      </c>
      <c r="J9118" s="127" t="n">
        <f aca="false">M9118</f>
        <v>0.09</v>
      </c>
      <c r="L9118" s="108" t="n">
        <f aca="false">TRUNC(N9118-N9118*$O$2,2)</f>
        <v>234.15</v>
      </c>
      <c r="M9118" s="108" t="n">
        <f aca="false">TRUNC(O9118-O9118*$O$2,2)</f>
        <v>0.09</v>
      </c>
      <c r="N9118" s="0" t="s">
        <v>1671</v>
      </c>
      <c r="O9118" s="0" t="s">
        <v>2284</v>
      </c>
    </row>
    <row r="9119" customFormat="false" ht="12.75" hidden="false" customHeight="false" outlineLevel="0" collapsed="false">
      <c r="A9119" s="122" t="s">
        <v>1578</v>
      </c>
      <c r="B9119" s="123" t="n">
        <v>10599</v>
      </c>
      <c r="C9119" s="122" t="s">
        <v>50</v>
      </c>
      <c r="D9119" s="122" t="s">
        <v>1648</v>
      </c>
      <c r="E9119" s="124" t="s">
        <v>1581</v>
      </c>
      <c r="F9119" s="124"/>
      <c r="G9119" s="125" t="s">
        <v>24</v>
      </c>
      <c r="H9119" s="126" t="n">
        <v>0.0018</v>
      </c>
      <c r="I9119" s="127" t="n">
        <f aca="false">L9119</f>
        <v>14.04</v>
      </c>
      <c r="J9119" s="127" t="n">
        <f aca="false">M9119</f>
        <v>0.02</v>
      </c>
      <c r="L9119" s="108" t="n">
        <f aca="false">TRUNC(N9119-N9119*$O$2,2)</f>
        <v>14.04</v>
      </c>
      <c r="M9119" s="108" t="n">
        <f aca="false">TRUNC(O9119-O9119*$O$2,2)</f>
        <v>0.02</v>
      </c>
      <c r="N9119" s="0" t="s">
        <v>1649</v>
      </c>
      <c r="O9119" s="0" t="s">
        <v>1893</v>
      </c>
    </row>
    <row r="9120" customFormat="false" ht="12.75" hidden="false" customHeight="false" outlineLevel="0" collapsed="false">
      <c r="A9120" s="122" t="s">
        <v>1578</v>
      </c>
      <c r="B9120" s="123" t="n">
        <v>11240</v>
      </c>
      <c r="C9120" s="122" t="s">
        <v>50</v>
      </c>
      <c r="D9120" s="122" t="s">
        <v>1782</v>
      </c>
      <c r="E9120" s="124" t="s">
        <v>1581</v>
      </c>
      <c r="F9120" s="124"/>
      <c r="G9120" s="125" t="s">
        <v>24</v>
      </c>
      <c r="H9120" s="126" t="n">
        <v>0.0001</v>
      </c>
      <c r="I9120" s="127" t="n">
        <f aca="false">L9120</f>
        <v>37.22</v>
      </c>
      <c r="J9120" s="127" t="n">
        <f aca="false">M9120</f>
        <v>0</v>
      </c>
      <c r="L9120" s="108" t="n">
        <f aca="false">TRUNC(N9120-N9120*$O$2,2)</f>
        <v>37.22</v>
      </c>
      <c r="M9120" s="108" t="n">
        <f aca="false">TRUNC(O9120-O9120*$O$2,2)</f>
        <v>0</v>
      </c>
      <c r="N9120" s="0" t="s">
        <v>1783</v>
      </c>
      <c r="O9120" s="0" t="s">
        <v>1635</v>
      </c>
    </row>
    <row r="9121" customFormat="false" ht="25.5" hidden="false" customHeight="false" outlineLevel="0" collapsed="false">
      <c r="A9121" s="122" t="s">
        <v>1578</v>
      </c>
      <c r="B9121" s="123" t="s">
        <v>1616</v>
      </c>
      <c r="C9121" s="122" t="s">
        <v>50</v>
      </c>
      <c r="D9121" s="122" t="s">
        <v>1617</v>
      </c>
      <c r="E9121" s="124" t="s">
        <v>1609</v>
      </c>
      <c r="F9121" s="124"/>
      <c r="G9121" s="125" t="s">
        <v>1610</v>
      </c>
      <c r="H9121" s="126" t="n">
        <v>0.5</v>
      </c>
      <c r="I9121" s="127" t="n">
        <f aca="false">L9121</f>
        <v>10.65</v>
      </c>
      <c r="J9121" s="127" t="n">
        <f aca="false">M9121</f>
        <v>5.32</v>
      </c>
      <c r="L9121" s="108" t="n">
        <f aca="false">TRUNC(N9121-N9121*$O$2,2)</f>
        <v>10.65</v>
      </c>
      <c r="M9121" s="108" t="n">
        <f aca="false">TRUNC(O9121-O9121*$O$2,2)</f>
        <v>5.32</v>
      </c>
      <c r="N9121" s="0" t="s">
        <v>1618</v>
      </c>
      <c r="O9121" s="0" t="s">
        <v>3133</v>
      </c>
    </row>
    <row r="9122" customFormat="false" ht="25.5" hidden="false" customHeight="false" outlineLevel="0" collapsed="false">
      <c r="A9122" s="122" t="s">
        <v>1578</v>
      </c>
      <c r="B9122" s="123" t="n">
        <v>10761</v>
      </c>
      <c r="C9122" s="122" t="s">
        <v>50</v>
      </c>
      <c r="D9122" s="122" t="s">
        <v>1641</v>
      </c>
      <c r="E9122" s="124" t="s">
        <v>1642</v>
      </c>
      <c r="F9122" s="124"/>
      <c r="G9122" s="125" t="s">
        <v>24</v>
      </c>
      <c r="H9122" s="126" t="n">
        <v>0.1018</v>
      </c>
      <c r="I9122" s="127" t="n">
        <f aca="false">L9122</f>
        <v>3.9</v>
      </c>
      <c r="J9122" s="127" t="n">
        <f aca="false">M9122</f>
        <v>0.39</v>
      </c>
      <c r="L9122" s="108" t="n">
        <f aca="false">TRUNC(N9122-N9122*$O$2,2)</f>
        <v>3.9</v>
      </c>
      <c r="M9122" s="108" t="n">
        <f aca="false">TRUNC(O9122-O9122*$O$2,2)</f>
        <v>0.39</v>
      </c>
      <c r="N9122" s="0" t="s">
        <v>1643</v>
      </c>
      <c r="O9122" s="0" t="s">
        <v>2132</v>
      </c>
    </row>
    <row r="9123" customFormat="false" ht="25.5" hidden="false" customHeight="false" outlineLevel="0" collapsed="false">
      <c r="A9123" s="122" t="s">
        <v>1578</v>
      </c>
      <c r="B9123" s="123" t="s">
        <v>1659</v>
      </c>
      <c r="C9123" s="122" t="s">
        <v>50</v>
      </c>
      <c r="D9123" s="122" t="s">
        <v>1660</v>
      </c>
      <c r="E9123" s="124" t="s">
        <v>1581</v>
      </c>
      <c r="F9123" s="124"/>
      <c r="G9123" s="125" t="s">
        <v>1633</v>
      </c>
      <c r="H9123" s="126" t="n">
        <v>0.00075</v>
      </c>
      <c r="I9123" s="127" t="n">
        <f aca="false">L9123</f>
        <v>50.57</v>
      </c>
      <c r="J9123" s="127" t="n">
        <f aca="false">M9123</f>
        <v>0.03</v>
      </c>
      <c r="L9123" s="108" t="n">
        <f aca="false">TRUNC(N9123-N9123*$O$2,2)</f>
        <v>50.57</v>
      </c>
      <c r="M9123" s="108" t="n">
        <f aca="false">TRUNC(O9123-O9123*$O$2,2)</f>
        <v>0.03</v>
      </c>
      <c r="N9123" s="0" t="s">
        <v>1661</v>
      </c>
      <c r="O9123" s="0" t="s">
        <v>1788</v>
      </c>
    </row>
    <row r="9124" customFormat="false" ht="12.75" hidden="false" customHeight="false" outlineLevel="0" collapsed="false">
      <c r="A9124" s="122" t="s">
        <v>1578</v>
      </c>
      <c r="B9124" s="123" t="n">
        <v>10596</v>
      </c>
      <c r="C9124" s="122" t="s">
        <v>50</v>
      </c>
      <c r="D9124" s="122" t="s">
        <v>1672</v>
      </c>
      <c r="E9124" s="124" t="s">
        <v>1581</v>
      </c>
      <c r="F9124" s="124"/>
      <c r="G9124" s="125" t="s">
        <v>24</v>
      </c>
      <c r="H9124" s="126" t="n">
        <v>0.0045</v>
      </c>
      <c r="I9124" s="127" t="n">
        <f aca="false">L9124</f>
        <v>3.82</v>
      </c>
      <c r="J9124" s="127" t="n">
        <f aca="false">M9124</f>
        <v>0.01</v>
      </c>
      <c r="L9124" s="108" t="n">
        <f aca="false">TRUNC(N9124-N9124*$O$2,2)</f>
        <v>3.82</v>
      </c>
      <c r="M9124" s="108" t="n">
        <f aca="false">TRUNC(O9124-O9124*$O$2,2)</f>
        <v>0.01</v>
      </c>
      <c r="N9124" s="0" t="s">
        <v>1673</v>
      </c>
      <c r="O9124" s="0" t="s">
        <v>1678</v>
      </c>
    </row>
    <row r="9125" customFormat="false" ht="12.75" hidden="false" customHeight="false" outlineLevel="0" collapsed="false">
      <c r="A9125" s="122" t="s">
        <v>1578</v>
      </c>
      <c r="B9125" s="123" t="n">
        <v>941</v>
      </c>
      <c r="C9125" s="122" t="s">
        <v>50</v>
      </c>
      <c r="D9125" s="122" t="s">
        <v>1652</v>
      </c>
      <c r="E9125" s="124" t="s">
        <v>1581</v>
      </c>
      <c r="F9125" s="124"/>
      <c r="G9125" s="125" t="s">
        <v>24</v>
      </c>
      <c r="H9125" s="126" t="n">
        <v>0.0015</v>
      </c>
      <c r="I9125" s="127" t="n">
        <f aca="false">L9125</f>
        <v>148.56</v>
      </c>
      <c r="J9125" s="127" t="n">
        <f aca="false">M9125</f>
        <v>0.21</v>
      </c>
      <c r="L9125" s="108" t="n">
        <f aca="false">TRUNC(N9125-N9125*$O$2,2)</f>
        <v>148.56</v>
      </c>
      <c r="M9125" s="108" t="n">
        <f aca="false">TRUNC(O9125-O9125*$O$2,2)</f>
        <v>0.21</v>
      </c>
      <c r="N9125" s="0" t="s">
        <v>1653</v>
      </c>
      <c r="O9125" s="0" t="s">
        <v>1980</v>
      </c>
    </row>
    <row r="9126" customFormat="false" ht="25.5" hidden="false" customHeight="false" outlineLevel="0" collapsed="false">
      <c r="A9126" s="122" t="s">
        <v>1578</v>
      </c>
      <c r="B9126" s="123" t="s">
        <v>1645</v>
      </c>
      <c r="C9126" s="122" t="s">
        <v>50</v>
      </c>
      <c r="D9126" s="122" t="s">
        <v>1646</v>
      </c>
      <c r="E9126" s="124" t="s">
        <v>1581</v>
      </c>
      <c r="F9126" s="124"/>
      <c r="G9126" s="125" t="s">
        <v>24</v>
      </c>
      <c r="H9126" s="126" t="n">
        <v>0.0001</v>
      </c>
      <c r="I9126" s="127" t="n">
        <f aca="false">L9126</f>
        <v>140.49</v>
      </c>
      <c r="J9126" s="127" t="n">
        <f aca="false">M9126</f>
        <v>0</v>
      </c>
      <c r="L9126" s="108" t="n">
        <f aca="false">TRUNC(N9126-N9126*$O$2,2)</f>
        <v>140.49</v>
      </c>
      <c r="M9126" s="108" t="n">
        <f aca="false">TRUNC(O9126-O9126*$O$2,2)</f>
        <v>0</v>
      </c>
      <c r="N9126" s="0" t="s">
        <v>1647</v>
      </c>
      <c r="O9126" s="0" t="s">
        <v>1644</v>
      </c>
    </row>
    <row r="9127" customFormat="false" ht="12.75" hidden="false" customHeight="false" outlineLevel="0" collapsed="false">
      <c r="A9127" s="122" t="s">
        <v>1578</v>
      </c>
      <c r="B9127" s="123" t="n">
        <v>4729</v>
      </c>
      <c r="C9127" s="122" t="s">
        <v>50</v>
      </c>
      <c r="D9127" s="122" t="s">
        <v>1636</v>
      </c>
      <c r="E9127" s="124" t="s">
        <v>1581</v>
      </c>
      <c r="F9127" s="124"/>
      <c r="G9127" s="125" t="s">
        <v>24</v>
      </c>
      <c r="H9127" s="126" t="n">
        <v>5E-005</v>
      </c>
      <c r="I9127" s="127" t="n">
        <f aca="false">L9127</f>
        <v>24.58</v>
      </c>
      <c r="J9127" s="127" t="n">
        <f aca="false">M9127</f>
        <v>0</v>
      </c>
      <c r="L9127" s="108" t="n">
        <f aca="false">TRUNC(N9127-N9127*$O$2,2)</f>
        <v>24.58</v>
      </c>
      <c r="M9127" s="108" t="n">
        <f aca="false">TRUNC(O9127-O9127*$O$2,2)</f>
        <v>0</v>
      </c>
      <c r="N9127" s="0" t="s">
        <v>1637</v>
      </c>
      <c r="O9127" s="0" t="s">
        <v>1635</v>
      </c>
    </row>
    <row r="9128" customFormat="false" ht="12.75" hidden="false" customHeight="false" outlineLevel="0" collapsed="false">
      <c r="A9128" s="122" t="s">
        <v>1578</v>
      </c>
      <c r="B9128" s="123" t="n">
        <v>10788</v>
      </c>
      <c r="C9128" s="122" t="s">
        <v>50</v>
      </c>
      <c r="D9128" s="122" t="s">
        <v>1650</v>
      </c>
      <c r="E9128" s="124" t="s">
        <v>1581</v>
      </c>
      <c r="F9128" s="124"/>
      <c r="G9128" s="125" t="s">
        <v>24</v>
      </c>
      <c r="H9128" s="126" t="n">
        <v>0.0001</v>
      </c>
      <c r="I9128" s="127" t="n">
        <f aca="false">L9128</f>
        <v>28.8</v>
      </c>
      <c r="J9128" s="127" t="n">
        <f aca="false">M9128</f>
        <v>0</v>
      </c>
      <c r="L9128" s="108" t="n">
        <f aca="false">TRUNC(N9128-N9128*$O$2,2)</f>
        <v>28.8</v>
      </c>
      <c r="M9128" s="108" t="n">
        <f aca="false">TRUNC(O9128-O9128*$O$2,2)</f>
        <v>0</v>
      </c>
      <c r="N9128" s="0" t="s">
        <v>1651</v>
      </c>
      <c r="O9128" s="0" t="s">
        <v>1635</v>
      </c>
    </row>
    <row r="9129" customFormat="false" ht="25.5" hidden="false" customHeight="false" outlineLevel="0" collapsed="false">
      <c r="A9129" s="122" t="s">
        <v>1578</v>
      </c>
      <c r="B9129" s="123" t="s">
        <v>1744</v>
      </c>
      <c r="C9129" s="122" t="s">
        <v>50</v>
      </c>
      <c r="D9129" s="122" t="s">
        <v>1745</v>
      </c>
      <c r="E9129" s="124" t="s">
        <v>1609</v>
      </c>
      <c r="F9129" s="124"/>
      <c r="G9129" s="125" t="s">
        <v>1610</v>
      </c>
      <c r="H9129" s="126" t="n">
        <v>0.5</v>
      </c>
      <c r="I9129" s="127" t="n">
        <f aca="false">L9129</f>
        <v>14.93</v>
      </c>
      <c r="J9129" s="127" t="n">
        <f aca="false">M9129</f>
        <v>7.46</v>
      </c>
      <c r="L9129" s="108" t="n">
        <f aca="false">TRUNC(N9129-N9129*$O$2,2)</f>
        <v>14.93</v>
      </c>
      <c r="M9129" s="108" t="n">
        <f aca="false">TRUNC(O9129-O9129*$O$2,2)</f>
        <v>7.46</v>
      </c>
      <c r="N9129" s="0" t="s">
        <v>1746</v>
      </c>
      <c r="O9129" s="0" t="s">
        <v>3790</v>
      </c>
    </row>
    <row r="9130" customFormat="false" ht="25.5" hidden="false" customHeight="false" outlineLevel="0" collapsed="false">
      <c r="A9130" s="122" t="s">
        <v>1578</v>
      </c>
      <c r="B9130" s="123" t="n">
        <v>10047</v>
      </c>
      <c r="C9130" s="122" t="s">
        <v>50</v>
      </c>
      <c r="D9130" s="122" t="s">
        <v>1061</v>
      </c>
      <c r="E9130" s="124" t="s">
        <v>1581</v>
      </c>
      <c r="F9130" s="124"/>
      <c r="G9130" s="125" t="s">
        <v>24</v>
      </c>
      <c r="H9130" s="126" t="n">
        <v>1</v>
      </c>
      <c r="I9130" s="127" t="n">
        <f aca="false">L9130</f>
        <v>50.3</v>
      </c>
      <c r="J9130" s="127" t="n">
        <f aca="false">M9130</f>
        <v>50.3</v>
      </c>
      <c r="L9130" s="108" t="n">
        <f aca="false">TRUNC(N9130-N9130*$O$2,2)</f>
        <v>50.3</v>
      </c>
      <c r="M9130" s="108" t="n">
        <f aca="false">TRUNC(O9130-O9130*$O$2,2)</f>
        <v>50.3</v>
      </c>
      <c r="N9130" s="0" t="s">
        <v>3788</v>
      </c>
      <c r="O9130" s="0" t="s">
        <v>3788</v>
      </c>
    </row>
    <row r="9131" customFormat="false" ht="25.5" hidden="false" customHeight="false" outlineLevel="0" collapsed="false">
      <c r="A9131" s="122" t="s">
        <v>1578</v>
      </c>
      <c r="B9131" s="123" t="s">
        <v>1631</v>
      </c>
      <c r="C9131" s="122" t="s">
        <v>50</v>
      </c>
      <c r="D9131" s="122" t="s">
        <v>1632</v>
      </c>
      <c r="E9131" s="124" t="s">
        <v>1581</v>
      </c>
      <c r="F9131" s="124"/>
      <c r="G9131" s="125" t="s">
        <v>1633</v>
      </c>
      <c r="H9131" s="126" t="n">
        <v>0.0023</v>
      </c>
      <c r="I9131" s="127" t="n">
        <f aca="false">L9131</f>
        <v>9.48</v>
      </c>
      <c r="J9131" s="127" t="n">
        <f aca="false">M9131</f>
        <v>0.01</v>
      </c>
      <c r="L9131" s="108" t="n">
        <f aca="false">TRUNC(N9131-N9131*$O$2,2)</f>
        <v>9.48</v>
      </c>
      <c r="M9131" s="108" t="n">
        <f aca="false">TRUNC(O9131-O9131*$O$2,2)</f>
        <v>0.01</v>
      </c>
      <c r="N9131" s="0" t="s">
        <v>1634</v>
      </c>
      <c r="O9131" s="0" t="s">
        <v>1678</v>
      </c>
    </row>
    <row r="9132" customFormat="false" ht="12.75" hidden="false" customHeight="false" outlineLevel="0" collapsed="false">
      <c r="A9132" s="122" t="s">
        <v>1578</v>
      </c>
      <c r="B9132" s="123" t="n">
        <v>11242</v>
      </c>
      <c r="C9132" s="122" t="s">
        <v>50</v>
      </c>
      <c r="D9132" s="122" t="s">
        <v>1829</v>
      </c>
      <c r="E9132" s="124" t="s">
        <v>1581</v>
      </c>
      <c r="F9132" s="124"/>
      <c r="G9132" s="125" t="s">
        <v>24</v>
      </c>
      <c r="H9132" s="126" t="n">
        <v>5E-005</v>
      </c>
      <c r="I9132" s="127" t="n">
        <f aca="false">L9132</f>
        <v>26.53</v>
      </c>
      <c r="J9132" s="127" t="n">
        <f aca="false">M9132</f>
        <v>0</v>
      </c>
      <c r="L9132" s="108" t="n">
        <f aca="false">TRUNC(N9132-N9132*$O$2,2)</f>
        <v>26.53</v>
      </c>
      <c r="M9132" s="108" t="n">
        <f aca="false">TRUNC(O9132-O9132*$O$2,2)</f>
        <v>0</v>
      </c>
      <c r="N9132" s="0" t="s">
        <v>1830</v>
      </c>
      <c r="O9132" s="0" t="s">
        <v>1635</v>
      </c>
    </row>
    <row r="9133" customFormat="false" ht="12.75" hidden="false" customHeight="false" outlineLevel="0" collapsed="false">
      <c r="A9133" s="122" t="s">
        <v>1578</v>
      </c>
      <c r="B9133" s="123" t="n">
        <v>11241</v>
      </c>
      <c r="C9133" s="122" t="s">
        <v>50</v>
      </c>
      <c r="D9133" s="122" t="s">
        <v>1836</v>
      </c>
      <c r="E9133" s="124" t="s">
        <v>1581</v>
      </c>
      <c r="F9133" s="124"/>
      <c r="G9133" s="125" t="s">
        <v>24</v>
      </c>
      <c r="H9133" s="126" t="n">
        <v>0.0001</v>
      </c>
      <c r="I9133" s="127" t="n">
        <f aca="false">L9133</f>
        <v>127.22</v>
      </c>
      <c r="J9133" s="127" t="n">
        <f aca="false">M9133</f>
        <v>0</v>
      </c>
      <c r="L9133" s="108" t="n">
        <f aca="false">TRUNC(N9133-N9133*$O$2,2)</f>
        <v>127.22</v>
      </c>
      <c r="M9133" s="108" t="n">
        <f aca="false">TRUNC(O9133-O9133*$O$2,2)</f>
        <v>0</v>
      </c>
      <c r="N9133" s="0" t="s">
        <v>1837</v>
      </c>
      <c r="O9133" s="0" t="s">
        <v>1644</v>
      </c>
    </row>
    <row r="9134" customFormat="false" ht="25.5" hidden="false" customHeight="false" outlineLevel="0" collapsed="false">
      <c r="A9134" s="122" t="s">
        <v>1578</v>
      </c>
      <c r="B9134" s="123" t="s">
        <v>1654</v>
      </c>
      <c r="C9134" s="122" t="s">
        <v>50</v>
      </c>
      <c r="D9134" s="122" t="s">
        <v>1655</v>
      </c>
      <c r="E9134" s="124" t="s">
        <v>1581</v>
      </c>
      <c r="F9134" s="124"/>
      <c r="G9134" s="125" t="s">
        <v>24</v>
      </c>
      <c r="H9134" s="126" t="n">
        <v>0.0006</v>
      </c>
      <c r="I9134" s="127" t="n">
        <f aca="false">L9134</f>
        <v>10.53</v>
      </c>
      <c r="J9134" s="127" t="n">
        <f aca="false">M9134</f>
        <v>0</v>
      </c>
      <c r="L9134" s="108" t="n">
        <f aca="false">TRUNC(N9134-N9134*$O$2,2)</f>
        <v>10.53</v>
      </c>
      <c r="M9134" s="108" t="n">
        <f aca="false">TRUNC(O9134-O9134*$O$2,2)</f>
        <v>0</v>
      </c>
      <c r="N9134" s="0" t="s">
        <v>1656</v>
      </c>
      <c r="O9134" s="0" t="s">
        <v>1635</v>
      </c>
    </row>
    <row r="9135" customFormat="false" ht="12.75" hidden="false" customHeight="false" outlineLevel="0" collapsed="false">
      <c r="A9135" s="122" t="s">
        <v>1578</v>
      </c>
      <c r="B9135" s="123" t="n">
        <v>4728</v>
      </c>
      <c r="C9135" s="122" t="s">
        <v>50</v>
      </c>
      <c r="D9135" s="122" t="s">
        <v>1667</v>
      </c>
      <c r="E9135" s="124" t="s">
        <v>1581</v>
      </c>
      <c r="F9135" s="124"/>
      <c r="G9135" s="125" t="s">
        <v>24</v>
      </c>
      <c r="H9135" s="126" t="n">
        <v>0.00015</v>
      </c>
      <c r="I9135" s="127" t="n">
        <f aca="false">L9135</f>
        <v>14.5</v>
      </c>
      <c r="J9135" s="127" t="n">
        <f aca="false">M9135</f>
        <v>0</v>
      </c>
      <c r="L9135" s="108" t="n">
        <f aca="false">TRUNC(N9135-N9135*$O$2,2)</f>
        <v>14.5</v>
      </c>
      <c r="M9135" s="108" t="n">
        <f aca="false">TRUNC(O9135-O9135*$O$2,2)</f>
        <v>0</v>
      </c>
      <c r="N9135" s="0" t="s">
        <v>1668</v>
      </c>
      <c r="O9135" s="0" t="s">
        <v>1635</v>
      </c>
    </row>
    <row r="9136" customFormat="false" ht="12.75" hidden="false" customHeight="false" outlineLevel="0" collapsed="false">
      <c r="A9136" s="122" t="s">
        <v>1578</v>
      </c>
      <c r="B9136" s="123" t="n">
        <v>10492</v>
      </c>
      <c r="C9136" s="122" t="s">
        <v>50</v>
      </c>
      <c r="D9136" s="122" t="s">
        <v>1662</v>
      </c>
      <c r="E9136" s="124" t="s">
        <v>1581</v>
      </c>
      <c r="F9136" s="124"/>
      <c r="G9136" s="125" t="s">
        <v>24</v>
      </c>
      <c r="H9136" s="126" t="n">
        <v>0.0045</v>
      </c>
      <c r="I9136" s="127" t="n">
        <f aca="false">L9136</f>
        <v>148.29</v>
      </c>
      <c r="J9136" s="127" t="n">
        <f aca="false">M9136</f>
        <v>0.66</v>
      </c>
      <c r="L9136" s="108" t="n">
        <f aca="false">TRUNC(N9136-N9136*$O$2,2)</f>
        <v>148.29</v>
      </c>
      <c r="M9136" s="108" t="n">
        <f aca="false">TRUNC(O9136-O9136*$O$2,2)</f>
        <v>0.66</v>
      </c>
      <c r="N9136" s="0" t="s">
        <v>1663</v>
      </c>
      <c r="O9136" s="0" t="s">
        <v>1955</v>
      </c>
    </row>
    <row r="9137" customFormat="false" ht="25.5" hidden="false" customHeight="false" outlineLevel="0" collapsed="false">
      <c r="A9137" s="122" t="s">
        <v>1578</v>
      </c>
      <c r="B9137" s="123" t="s">
        <v>1664</v>
      </c>
      <c r="C9137" s="122" t="s">
        <v>50</v>
      </c>
      <c r="D9137" s="122" t="s">
        <v>1665</v>
      </c>
      <c r="E9137" s="124" t="s">
        <v>1581</v>
      </c>
      <c r="F9137" s="124"/>
      <c r="G9137" s="125" t="s">
        <v>24</v>
      </c>
      <c r="H9137" s="126" t="n">
        <v>0.0002</v>
      </c>
      <c r="I9137" s="127" t="n">
        <f aca="false">L9137</f>
        <v>13.69</v>
      </c>
      <c r="J9137" s="127" t="n">
        <f aca="false">M9137</f>
        <v>0</v>
      </c>
      <c r="L9137" s="108" t="n">
        <f aca="false">TRUNC(N9137-N9137*$O$2,2)</f>
        <v>13.69</v>
      </c>
      <c r="M9137" s="108" t="n">
        <f aca="false">TRUNC(O9137-O9137*$O$2,2)</f>
        <v>0</v>
      </c>
      <c r="N9137" s="0" t="s">
        <v>1666</v>
      </c>
      <c r="O9137" s="0" t="s">
        <v>1635</v>
      </c>
    </row>
    <row r="9138" customFormat="false" ht="12.75" hidden="false" customHeight="false" outlineLevel="0" collapsed="false">
      <c r="A9138" s="122" t="s">
        <v>1578</v>
      </c>
      <c r="B9138" s="123" t="n">
        <v>2378</v>
      </c>
      <c r="C9138" s="122" t="s">
        <v>50</v>
      </c>
      <c r="D9138" s="122" t="s">
        <v>1657</v>
      </c>
      <c r="E9138" s="124" t="s">
        <v>1581</v>
      </c>
      <c r="F9138" s="124"/>
      <c r="G9138" s="125" t="s">
        <v>24</v>
      </c>
      <c r="H9138" s="126" t="n">
        <v>0.07975</v>
      </c>
      <c r="I9138" s="127" t="n">
        <f aca="false">L9138</f>
        <v>3.51</v>
      </c>
      <c r="J9138" s="127" t="n">
        <f aca="false">M9138</f>
        <v>0.27</v>
      </c>
      <c r="L9138" s="108" t="n">
        <f aca="false">TRUNC(N9138-N9138*$O$2,2)</f>
        <v>3.51</v>
      </c>
      <c r="M9138" s="108" t="n">
        <f aca="false">TRUNC(O9138-O9138*$O$2,2)</f>
        <v>0.27</v>
      </c>
      <c r="N9138" s="0" t="s">
        <v>1658</v>
      </c>
      <c r="O9138" s="0" t="s">
        <v>1889</v>
      </c>
    </row>
    <row r="9139" customFormat="false" ht="12.75" hidden="false" customHeight="false" outlineLevel="0" collapsed="false">
      <c r="A9139" s="115"/>
      <c r="B9139" s="115"/>
      <c r="C9139" s="115"/>
      <c r="D9139" s="115"/>
      <c r="E9139" s="115"/>
      <c r="F9139" s="116"/>
      <c r="G9139" s="115"/>
      <c r="H9139" s="116"/>
      <c r="I9139" s="115"/>
      <c r="J9139" s="116"/>
      <c r="L9139" s="108"/>
      <c r="M9139" s="108" t="n">
        <f aca="false">TRUNC(O9139-O9139*$O$2,2)</f>
        <v>12.78</v>
      </c>
      <c r="N9139" s="0" t="s">
        <v>1574</v>
      </c>
      <c r="O9139" s="0" t="n">
        <v>16.38</v>
      </c>
    </row>
    <row r="9140" customFormat="false" ht="12.75" hidden="false" customHeight="false" outlineLevel="0" collapsed="false">
      <c r="A9140" s="115"/>
      <c r="B9140" s="115"/>
      <c r="C9140" s="115"/>
      <c r="D9140" s="115"/>
      <c r="E9140" s="115"/>
      <c r="F9140" s="116"/>
      <c r="G9140" s="115"/>
      <c r="H9140" s="117" t="s">
        <v>1575</v>
      </c>
      <c r="I9140" s="117"/>
      <c r="J9140" s="118" t="n">
        <f aca="false">M9140</f>
        <v>80.79</v>
      </c>
      <c r="L9140" s="108" t="n">
        <f aca="false">TRUNC(N9140-N9140*$O$2,2)</f>
        <v>0</v>
      </c>
      <c r="M9140" s="108" t="n">
        <f aca="false">TRUNC(O9140-O9140*$O$2,2)</f>
        <v>80.79</v>
      </c>
      <c r="N9140" s="0" t="n">
        <v>0</v>
      </c>
      <c r="O9140" s="0" t="n">
        <v>103.52</v>
      </c>
    </row>
    <row r="9141" customFormat="false" ht="13.5" hidden="false" customHeight="false" outlineLevel="0" collapsed="false">
      <c r="A9141" s="30"/>
      <c r="B9141" s="30"/>
      <c r="C9141" s="30"/>
      <c r="D9141" s="30"/>
      <c r="E9141" s="30"/>
      <c r="F9141" s="30"/>
      <c r="G9141" s="30"/>
      <c r="H9141" s="119"/>
      <c r="I9141" s="30"/>
      <c r="J9141" s="120"/>
      <c r="L9141" s="108"/>
      <c r="M9141" s="108" t="n">
        <f aca="false">TRUNC(O9141-O9141*$O$2,2)</f>
        <v>11828.72</v>
      </c>
      <c r="N9141" s="0" t="s">
        <v>1576</v>
      </c>
      <c r="O9141" s="0" t="n">
        <v>15155.32</v>
      </c>
    </row>
    <row r="9142" customFormat="false" ht="13.5" hidden="false" customHeight="false" outlineLevel="0" collapsed="false">
      <c r="A9142" s="121"/>
      <c r="B9142" s="121"/>
      <c r="C9142" s="121"/>
      <c r="D9142" s="121"/>
      <c r="E9142" s="121"/>
      <c r="F9142" s="121"/>
      <c r="G9142" s="121"/>
      <c r="H9142" s="121"/>
      <c r="I9142" s="121"/>
      <c r="J9142" s="121"/>
      <c r="L9142" s="108" t="n">
        <f aca="false">TRUNC(N9142-N9142*$O$2,2)</f>
        <v>0</v>
      </c>
      <c r="M9142" s="108" t="n">
        <f aca="false">TRUNC(O9142-O9142*$O$2,2)</f>
        <v>0</v>
      </c>
      <c r="N9142" s="0" t="n">
        <v>0</v>
      </c>
      <c r="O9142" s="0" t="n">
        <v>0</v>
      </c>
    </row>
    <row r="9143" customFormat="false" ht="15" hidden="false" customHeight="false" outlineLevel="0" collapsed="false">
      <c r="A9143" s="98" t="s">
        <v>1310</v>
      </c>
      <c r="B9143" s="99" t="s">
        <v>8</v>
      </c>
      <c r="C9143" s="98" t="s">
        <v>9</v>
      </c>
      <c r="D9143" s="98" t="s">
        <v>10</v>
      </c>
      <c r="E9143" s="100" t="s">
        <v>1565</v>
      </c>
      <c r="F9143" s="100"/>
      <c r="G9143" s="101" t="s">
        <v>11</v>
      </c>
      <c r="H9143" s="99" t="s">
        <v>12</v>
      </c>
      <c r="I9143" s="99" t="s">
        <v>13</v>
      </c>
      <c r="J9143" s="99" t="s">
        <v>15</v>
      </c>
      <c r="L9143" s="108"/>
      <c r="M9143" s="108"/>
    </row>
    <row r="9144" customFormat="false" ht="26.45" hidden="false" customHeight="true" outlineLevel="0" collapsed="false">
      <c r="A9144" s="102" t="s">
        <v>1566</v>
      </c>
      <c r="B9144" s="103" t="s">
        <v>1063</v>
      </c>
      <c r="C9144" s="102" t="s">
        <v>50</v>
      </c>
      <c r="D9144" s="102" t="s">
        <v>1064</v>
      </c>
      <c r="E9144" s="104" t="s">
        <v>3773</v>
      </c>
      <c r="F9144" s="104"/>
      <c r="G9144" s="105" t="s">
        <v>24</v>
      </c>
      <c r="H9144" s="106" t="n">
        <v>1</v>
      </c>
      <c r="I9144" s="107" t="n">
        <f aca="false">L9144</f>
        <v>8.04</v>
      </c>
      <c r="J9144" s="107" t="n">
        <f aca="false">M9144</f>
        <v>8.04</v>
      </c>
      <c r="L9144" s="108" t="n">
        <f aca="false">TRUNC(N9144-N9144*$O$2,2)</f>
        <v>8.04</v>
      </c>
      <c r="M9144" s="108" t="n">
        <f aca="false">TRUNC(O9144-O9144*$O$2,2)</f>
        <v>8.04</v>
      </c>
      <c r="N9144" s="0" t="n">
        <v>10.31</v>
      </c>
      <c r="O9144" s="0" t="n">
        <v>10.31</v>
      </c>
    </row>
    <row r="9145" customFormat="false" ht="15" hidden="false" customHeight="false" outlineLevel="0" collapsed="false">
      <c r="A9145" s="98"/>
      <c r="B9145" s="99" t="s">
        <v>8</v>
      </c>
      <c r="C9145" s="98" t="s">
        <v>9</v>
      </c>
      <c r="D9145" s="98" t="s">
        <v>10</v>
      </c>
      <c r="E9145" s="100" t="s">
        <v>1565</v>
      </c>
      <c r="F9145" s="100"/>
      <c r="G9145" s="101" t="s">
        <v>11</v>
      </c>
      <c r="H9145" s="99" t="s">
        <v>12</v>
      </c>
      <c r="I9145" s="99" t="s">
        <v>13</v>
      </c>
      <c r="J9145" s="99" t="s">
        <v>15</v>
      </c>
      <c r="L9145" s="108"/>
      <c r="M9145" s="108"/>
    </row>
    <row r="9146" customFormat="false" ht="25.5" hidden="false" customHeight="false" outlineLevel="0" collapsed="false">
      <c r="A9146" s="109" t="s">
        <v>1566</v>
      </c>
      <c r="B9146" s="110" t="n">
        <v>10552</v>
      </c>
      <c r="C9146" s="109" t="s">
        <v>50</v>
      </c>
      <c r="D9146" s="109" t="s">
        <v>1734</v>
      </c>
      <c r="E9146" s="111" t="s">
        <v>1621</v>
      </c>
      <c r="F9146" s="111"/>
      <c r="G9146" s="112" t="s">
        <v>1610</v>
      </c>
      <c r="H9146" s="113" t="n">
        <v>0.2</v>
      </c>
      <c r="I9146" s="114" t="n">
        <f aca="false">L9146</f>
        <v>2.84</v>
      </c>
      <c r="J9146" s="114" t="n">
        <f aca="false">M9146</f>
        <v>0.56</v>
      </c>
      <c r="L9146" s="108" t="n">
        <f aca="false">TRUNC(N9146-N9146*$O$2,2)</f>
        <v>2.84</v>
      </c>
      <c r="M9146" s="108" t="n">
        <f aca="false">TRUNC(O9146-O9146*$O$2,2)</f>
        <v>0.56</v>
      </c>
      <c r="N9146" s="0" t="s">
        <v>1735</v>
      </c>
      <c r="O9146" s="0" t="s">
        <v>2352</v>
      </c>
    </row>
    <row r="9147" customFormat="false" ht="25.5" hidden="false" customHeight="false" outlineLevel="0" collapsed="false">
      <c r="A9147" s="109" t="s">
        <v>1566</v>
      </c>
      <c r="B9147" s="110" t="n">
        <v>10549</v>
      </c>
      <c r="C9147" s="109" t="s">
        <v>50</v>
      </c>
      <c r="D9147" s="109" t="s">
        <v>1620</v>
      </c>
      <c r="E9147" s="111" t="s">
        <v>1621</v>
      </c>
      <c r="F9147" s="111"/>
      <c r="G9147" s="112" t="s">
        <v>1610</v>
      </c>
      <c r="H9147" s="113" t="n">
        <v>0.2</v>
      </c>
      <c r="I9147" s="114" t="n">
        <f aca="false">L9147</f>
        <v>2.95</v>
      </c>
      <c r="J9147" s="114" t="n">
        <f aca="false">M9147</f>
        <v>0.58</v>
      </c>
      <c r="L9147" s="108" t="n">
        <f aca="false">TRUNC(N9147-N9147*$O$2,2)</f>
        <v>2.95</v>
      </c>
      <c r="M9147" s="108" t="n">
        <f aca="false">TRUNC(O9147-O9147*$O$2,2)</f>
        <v>0.58</v>
      </c>
      <c r="N9147" s="0" t="s">
        <v>1622</v>
      </c>
      <c r="O9147" s="0" t="s">
        <v>1626</v>
      </c>
    </row>
    <row r="9148" customFormat="false" ht="25.5" hidden="false" customHeight="false" outlineLevel="0" collapsed="false">
      <c r="A9148" s="122" t="s">
        <v>1578</v>
      </c>
      <c r="B9148" s="123" t="s">
        <v>1616</v>
      </c>
      <c r="C9148" s="122" t="s">
        <v>50</v>
      </c>
      <c r="D9148" s="122" t="s">
        <v>1617</v>
      </c>
      <c r="E9148" s="124" t="s">
        <v>1609</v>
      </c>
      <c r="F9148" s="124"/>
      <c r="G9148" s="125" t="s">
        <v>1610</v>
      </c>
      <c r="H9148" s="126" t="n">
        <v>0.2</v>
      </c>
      <c r="I9148" s="127" t="n">
        <f aca="false">L9148</f>
        <v>10.65</v>
      </c>
      <c r="J9148" s="127" t="n">
        <f aca="false">M9148</f>
        <v>2.13</v>
      </c>
      <c r="L9148" s="108" t="n">
        <f aca="false">TRUNC(N9148-N9148*$O$2,2)</f>
        <v>10.65</v>
      </c>
      <c r="M9148" s="108" t="n">
        <f aca="false">TRUNC(O9148-O9148*$O$2,2)</f>
        <v>2.13</v>
      </c>
      <c r="N9148" s="0" t="s">
        <v>1618</v>
      </c>
      <c r="O9148" s="0" t="s">
        <v>3105</v>
      </c>
    </row>
    <row r="9149" customFormat="false" ht="25.5" hidden="false" customHeight="false" outlineLevel="0" collapsed="false">
      <c r="A9149" s="122" t="s">
        <v>1578</v>
      </c>
      <c r="B9149" s="123" t="s">
        <v>1744</v>
      </c>
      <c r="C9149" s="122" t="s">
        <v>50</v>
      </c>
      <c r="D9149" s="122" t="s">
        <v>1745</v>
      </c>
      <c r="E9149" s="124" t="s">
        <v>1609</v>
      </c>
      <c r="F9149" s="124"/>
      <c r="G9149" s="125" t="s">
        <v>1610</v>
      </c>
      <c r="H9149" s="126" t="n">
        <v>0.2</v>
      </c>
      <c r="I9149" s="127" t="n">
        <f aca="false">L9149</f>
        <v>14.93</v>
      </c>
      <c r="J9149" s="127" t="n">
        <f aca="false">M9149</f>
        <v>2.98</v>
      </c>
      <c r="L9149" s="108" t="n">
        <f aca="false">TRUNC(N9149-N9149*$O$2,2)</f>
        <v>14.93</v>
      </c>
      <c r="M9149" s="108" t="n">
        <f aca="false">TRUNC(O9149-O9149*$O$2,2)</f>
        <v>2.98</v>
      </c>
      <c r="N9149" s="0" t="s">
        <v>1746</v>
      </c>
      <c r="O9149" s="0" t="s">
        <v>3104</v>
      </c>
    </row>
    <row r="9150" customFormat="false" ht="12.75" hidden="false" customHeight="false" outlineLevel="0" collapsed="false">
      <c r="A9150" s="122" t="s">
        <v>1578</v>
      </c>
      <c r="B9150" s="123" t="n">
        <v>3625</v>
      </c>
      <c r="C9150" s="122" t="s">
        <v>50</v>
      </c>
      <c r="D9150" s="122" t="s">
        <v>3791</v>
      </c>
      <c r="E9150" s="124" t="s">
        <v>1581</v>
      </c>
      <c r="F9150" s="124"/>
      <c r="G9150" s="125" t="s">
        <v>24</v>
      </c>
      <c r="H9150" s="126" t="n">
        <v>1</v>
      </c>
      <c r="I9150" s="127" t="n">
        <f aca="false">L9150</f>
        <v>1.8</v>
      </c>
      <c r="J9150" s="127" t="n">
        <f aca="false">M9150</f>
        <v>1.8</v>
      </c>
      <c r="L9150" s="108" t="n">
        <f aca="false">TRUNC(N9150-N9150*$O$2,2)</f>
        <v>1.8</v>
      </c>
      <c r="M9150" s="108" t="n">
        <f aca="false">TRUNC(O9150-O9150*$O$2,2)</f>
        <v>1.8</v>
      </c>
      <c r="N9150" s="0" t="s">
        <v>2803</v>
      </c>
      <c r="O9150" s="0" t="s">
        <v>2803</v>
      </c>
    </row>
    <row r="9151" customFormat="false" ht="13.9" hidden="false" customHeight="true" outlineLevel="0" collapsed="false">
      <c r="A9151" s="134" t="s">
        <v>1630</v>
      </c>
      <c r="B9151" s="134"/>
      <c r="C9151" s="134"/>
      <c r="D9151" s="134"/>
      <c r="E9151" s="134"/>
      <c r="F9151" s="134"/>
      <c r="G9151" s="134"/>
      <c r="H9151" s="134"/>
      <c r="I9151" s="134"/>
      <c r="J9151" s="134"/>
      <c r="L9151" s="108" t="n">
        <f aca="false">TRUNC(N9151-N9151*$O$2,2)</f>
        <v>0</v>
      </c>
      <c r="M9151" s="108" t="n">
        <f aca="false">TRUNC(O9151-O9151*$O$2,2)</f>
        <v>0</v>
      </c>
      <c r="N9151" s="0" t="n">
        <v>0</v>
      </c>
      <c r="O9151" s="0" t="n">
        <v>0</v>
      </c>
    </row>
    <row r="9152" customFormat="false" ht="15" hidden="false" customHeight="false" outlineLevel="0" collapsed="false">
      <c r="A9152" s="98"/>
      <c r="B9152" s="99" t="s">
        <v>8</v>
      </c>
      <c r="C9152" s="98" t="s">
        <v>9</v>
      </c>
      <c r="D9152" s="98" t="s">
        <v>10</v>
      </c>
      <c r="E9152" s="100" t="s">
        <v>1565</v>
      </c>
      <c r="F9152" s="100"/>
      <c r="G9152" s="101" t="s">
        <v>11</v>
      </c>
      <c r="H9152" s="99" t="s">
        <v>12</v>
      </c>
      <c r="I9152" s="99" t="s">
        <v>13</v>
      </c>
      <c r="J9152" s="99" t="s">
        <v>15</v>
      </c>
      <c r="L9152" s="108"/>
      <c r="M9152" s="108"/>
    </row>
    <row r="9153" customFormat="false" ht="12.75" hidden="false" customHeight="false" outlineLevel="0" collapsed="false">
      <c r="A9153" s="122" t="s">
        <v>1578</v>
      </c>
      <c r="B9153" s="123" t="n">
        <v>11242</v>
      </c>
      <c r="C9153" s="122" t="s">
        <v>50</v>
      </c>
      <c r="D9153" s="122" t="s">
        <v>1829</v>
      </c>
      <c r="E9153" s="124" t="s">
        <v>1581</v>
      </c>
      <c r="F9153" s="124"/>
      <c r="G9153" s="125" t="s">
        <v>24</v>
      </c>
      <c r="H9153" s="126" t="n">
        <v>2E-005</v>
      </c>
      <c r="I9153" s="127" t="n">
        <f aca="false">L9153</f>
        <v>26.53</v>
      </c>
      <c r="J9153" s="127" t="n">
        <f aca="false">M9153</f>
        <v>0</v>
      </c>
      <c r="L9153" s="108" t="n">
        <f aca="false">TRUNC(N9153-N9153*$O$2,2)</f>
        <v>26.53</v>
      </c>
      <c r="M9153" s="108" t="n">
        <f aca="false">TRUNC(O9153-O9153*$O$2,2)</f>
        <v>0</v>
      </c>
      <c r="N9153" s="0" t="s">
        <v>1830</v>
      </c>
      <c r="O9153" s="0" t="s">
        <v>1635</v>
      </c>
    </row>
    <row r="9154" customFormat="false" ht="12.75" hidden="false" customHeight="false" outlineLevel="0" collapsed="false">
      <c r="A9154" s="122" t="s">
        <v>1578</v>
      </c>
      <c r="B9154" s="123" t="n">
        <v>10596</v>
      </c>
      <c r="C9154" s="122" t="s">
        <v>50</v>
      </c>
      <c r="D9154" s="122" t="s">
        <v>1672</v>
      </c>
      <c r="E9154" s="124" t="s">
        <v>1581</v>
      </c>
      <c r="F9154" s="124"/>
      <c r="G9154" s="125" t="s">
        <v>24</v>
      </c>
      <c r="H9154" s="126" t="n">
        <v>0.0018</v>
      </c>
      <c r="I9154" s="127" t="n">
        <f aca="false">L9154</f>
        <v>3.82</v>
      </c>
      <c r="J9154" s="127" t="n">
        <f aca="false">M9154</f>
        <v>0</v>
      </c>
      <c r="L9154" s="108" t="n">
        <f aca="false">TRUNC(N9154-N9154*$O$2,2)</f>
        <v>3.82</v>
      </c>
      <c r="M9154" s="108" t="n">
        <f aca="false">TRUNC(O9154-O9154*$O$2,2)</f>
        <v>0</v>
      </c>
      <c r="N9154" s="0" t="s">
        <v>1673</v>
      </c>
      <c r="O9154" s="0" t="s">
        <v>1635</v>
      </c>
    </row>
    <row r="9155" customFormat="false" ht="12.75" hidden="false" customHeight="false" outlineLevel="0" collapsed="false">
      <c r="A9155" s="122" t="s">
        <v>1578</v>
      </c>
      <c r="B9155" s="123" t="n">
        <v>11241</v>
      </c>
      <c r="C9155" s="122" t="s">
        <v>50</v>
      </c>
      <c r="D9155" s="122" t="s">
        <v>1836</v>
      </c>
      <c r="E9155" s="124" t="s">
        <v>1581</v>
      </c>
      <c r="F9155" s="124"/>
      <c r="G9155" s="125" t="s">
        <v>24</v>
      </c>
      <c r="H9155" s="126" t="n">
        <v>4E-005</v>
      </c>
      <c r="I9155" s="127" t="n">
        <f aca="false">L9155</f>
        <v>127.22</v>
      </c>
      <c r="J9155" s="127" t="n">
        <f aca="false">M9155</f>
        <v>0</v>
      </c>
      <c r="L9155" s="108" t="n">
        <f aca="false">TRUNC(N9155-N9155*$O$2,2)</f>
        <v>127.22</v>
      </c>
      <c r="M9155" s="108" t="n">
        <f aca="false">TRUNC(O9155-O9155*$O$2,2)</f>
        <v>0</v>
      </c>
      <c r="N9155" s="0" t="s">
        <v>1837</v>
      </c>
      <c r="O9155" s="0" t="s">
        <v>1635</v>
      </c>
    </row>
    <row r="9156" customFormat="false" ht="25.5" hidden="false" customHeight="false" outlineLevel="0" collapsed="false">
      <c r="A9156" s="122" t="s">
        <v>1578</v>
      </c>
      <c r="B9156" s="123" t="s">
        <v>1659</v>
      </c>
      <c r="C9156" s="122" t="s">
        <v>50</v>
      </c>
      <c r="D9156" s="122" t="s">
        <v>1660</v>
      </c>
      <c r="E9156" s="124" t="s">
        <v>1581</v>
      </c>
      <c r="F9156" s="124"/>
      <c r="G9156" s="125" t="s">
        <v>1633</v>
      </c>
      <c r="H9156" s="126" t="n">
        <v>0.0003</v>
      </c>
      <c r="I9156" s="127" t="n">
        <f aca="false">L9156</f>
        <v>50.57</v>
      </c>
      <c r="J9156" s="127" t="n">
        <f aca="false">M9156</f>
        <v>0</v>
      </c>
      <c r="L9156" s="108" t="n">
        <f aca="false">TRUNC(N9156-N9156*$O$2,2)</f>
        <v>50.57</v>
      </c>
      <c r="M9156" s="108" t="n">
        <f aca="false">TRUNC(O9156-O9156*$O$2,2)</f>
        <v>0</v>
      </c>
      <c r="N9156" s="0" t="s">
        <v>1661</v>
      </c>
      <c r="O9156" s="0" t="s">
        <v>1644</v>
      </c>
    </row>
    <row r="9157" customFormat="false" ht="25.5" hidden="false" customHeight="false" outlineLevel="0" collapsed="false">
      <c r="A9157" s="122" t="s">
        <v>1578</v>
      </c>
      <c r="B9157" s="123" t="s">
        <v>1654</v>
      </c>
      <c r="C9157" s="122" t="s">
        <v>50</v>
      </c>
      <c r="D9157" s="122" t="s">
        <v>1655</v>
      </c>
      <c r="E9157" s="124" t="s">
        <v>1581</v>
      </c>
      <c r="F9157" s="124"/>
      <c r="G9157" s="125" t="s">
        <v>24</v>
      </c>
      <c r="H9157" s="126" t="n">
        <v>0.00024</v>
      </c>
      <c r="I9157" s="127" t="n">
        <f aca="false">L9157</f>
        <v>10.53</v>
      </c>
      <c r="J9157" s="127" t="n">
        <f aca="false">M9157</f>
        <v>0</v>
      </c>
      <c r="L9157" s="108" t="n">
        <f aca="false">TRUNC(N9157-N9157*$O$2,2)</f>
        <v>10.53</v>
      </c>
      <c r="M9157" s="108" t="n">
        <f aca="false">TRUNC(O9157-O9157*$O$2,2)</f>
        <v>0</v>
      </c>
      <c r="N9157" s="0" t="s">
        <v>1656</v>
      </c>
      <c r="O9157" s="0" t="s">
        <v>1635</v>
      </c>
    </row>
    <row r="9158" customFormat="false" ht="25.5" hidden="false" customHeight="false" outlineLevel="0" collapsed="false">
      <c r="A9158" s="122" t="s">
        <v>1578</v>
      </c>
      <c r="B9158" s="123" t="s">
        <v>1645</v>
      </c>
      <c r="C9158" s="122" t="s">
        <v>50</v>
      </c>
      <c r="D9158" s="122" t="s">
        <v>1646</v>
      </c>
      <c r="E9158" s="124" t="s">
        <v>1581</v>
      </c>
      <c r="F9158" s="124"/>
      <c r="G9158" s="125" t="s">
        <v>24</v>
      </c>
      <c r="H9158" s="126" t="n">
        <v>4E-005</v>
      </c>
      <c r="I9158" s="127" t="n">
        <f aca="false">L9158</f>
        <v>140.49</v>
      </c>
      <c r="J9158" s="127" t="n">
        <f aca="false">M9158</f>
        <v>0</v>
      </c>
      <c r="L9158" s="108" t="n">
        <f aca="false">TRUNC(N9158-N9158*$O$2,2)</f>
        <v>140.49</v>
      </c>
      <c r="M9158" s="108" t="n">
        <f aca="false">TRUNC(O9158-O9158*$O$2,2)</f>
        <v>0</v>
      </c>
      <c r="N9158" s="0" t="s">
        <v>1647</v>
      </c>
      <c r="O9158" s="0" t="s">
        <v>1635</v>
      </c>
    </row>
    <row r="9159" customFormat="false" ht="12.75" hidden="false" customHeight="false" outlineLevel="0" collapsed="false">
      <c r="A9159" s="122" t="s">
        <v>1578</v>
      </c>
      <c r="B9159" s="123" t="n">
        <v>10492</v>
      </c>
      <c r="C9159" s="122" t="s">
        <v>50</v>
      </c>
      <c r="D9159" s="122" t="s">
        <v>1662</v>
      </c>
      <c r="E9159" s="124" t="s">
        <v>1581</v>
      </c>
      <c r="F9159" s="124"/>
      <c r="G9159" s="125" t="s">
        <v>24</v>
      </c>
      <c r="H9159" s="126" t="n">
        <v>0.0018</v>
      </c>
      <c r="I9159" s="127" t="n">
        <f aca="false">L9159</f>
        <v>148.29</v>
      </c>
      <c r="J9159" s="127" t="n">
        <f aca="false">M9159</f>
        <v>0.26</v>
      </c>
      <c r="L9159" s="108" t="n">
        <f aca="false">TRUNC(N9159-N9159*$O$2,2)</f>
        <v>148.29</v>
      </c>
      <c r="M9159" s="108" t="n">
        <f aca="false">TRUNC(O9159-O9159*$O$2,2)</f>
        <v>0.26</v>
      </c>
      <c r="N9159" s="0" t="s">
        <v>1663</v>
      </c>
      <c r="O9159" s="0" t="s">
        <v>2385</v>
      </c>
    </row>
    <row r="9160" customFormat="false" ht="12.75" hidden="false" customHeight="false" outlineLevel="0" collapsed="false">
      <c r="A9160" s="122" t="s">
        <v>1578</v>
      </c>
      <c r="B9160" s="123" t="n">
        <v>4729</v>
      </c>
      <c r="C9160" s="122" t="s">
        <v>50</v>
      </c>
      <c r="D9160" s="122" t="s">
        <v>1636</v>
      </c>
      <c r="E9160" s="124" t="s">
        <v>1581</v>
      </c>
      <c r="F9160" s="124"/>
      <c r="G9160" s="125" t="s">
        <v>24</v>
      </c>
      <c r="H9160" s="126" t="n">
        <v>2E-005</v>
      </c>
      <c r="I9160" s="127" t="n">
        <f aca="false">L9160</f>
        <v>24.58</v>
      </c>
      <c r="J9160" s="127" t="n">
        <f aca="false">M9160</f>
        <v>0</v>
      </c>
      <c r="L9160" s="108" t="n">
        <f aca="false">TRUNC(N9160-N9160*$O$2,2)</f>
        <v>24.58</v>
      </c>
      <c r="M9160" s="108" t="n">
        <f aca="false">TRUNC(O9160-O9160*$O$2,2)</f>
        <v>0</v>
      </c>
      <c r="N9160" s="0" t="s">
        <v>1637</v>
      </c>
      <c r="O9160" s="0" t="s">
        <v>1635</v>
      </c>
    </row>
    <row r="9161" customFormat="false" ht="12.75" hidden="false" customHeight="false" outlineLevel="0" collapsed="false">
      <c r="A9161" s="122" t="s">
        <v>1578</v>
      </c>
      <c r="B9161" s="123" t="n">
        <v>11240</v>
      </c>
      <c r="C9161" s="122" t="s">
        <v>50</v>
      </c>
      <c r="D9161" s="122" t="s">
        <v>1782</v>
      </c>
      <c r="E9161" s="124" t="s">
        <v>1581</v>
      </c>
      <c r="F9161" s="124"/>
      <c r="G9161" s="125" t="s">
        <v>24</v>
      </c>
      <c r="H9161" s="126" t="n">
        <v>4E-005</v>
      </c>
      <c r="I9161" s="127" t="n">
        <f aca="false">L9161</f>
        <v>37.22</v>
      </c>
      <c r="J9161" s="127" t="n">
        <f aca="false">M9161</f>
        <v>0</v>
      </c>
      <c r="L9161" s="108" t="n">
        <f aca="false">TRUNC(N9161-N9161*$O$2,2)</f>
        <v>37.22</v>
      </c>
      <c r="M9161" s="108" t="n">
        <f aca="false">TRUNC(O9161-O9161*$O$2,2)</f>
        <v>0</v>
      </c>
      <c r="N9161" s="0" t="s">
        <v>1783</v>
      </c>
      <c r="O9161" s="0" t="s">
        <v>1635</v>
      </c>
    </row>
    <row r="9162" customFormat="false" ht="12.75" hidden="false" customHeight="false" outlineLevel="0" collapsed="false">
      <c r="A9162" s="122" t="s">
        <v>1578</v>
      </c>
      <c r="B9162" s="123" t="n">
        <v>941</v>
      </c>
      <c r="C9162" s="122" t="s">
        <v>50</v>
      </c>
      <c r="D9162" s="122" t="s">
        <v>1652</v>
      </c>
      <c r="E9162" s="124" t="s">
        <v>1581</v>
      </c>
      <c r="F9162" s="124"/>
      <c r="G9162" s="125" t="s">
        <v>24</v>
      </c>
      <c r="H9162" s="126" t="n">
        <v>0.0006</v>
      </c>
      <c r="I9162" s="127" t="n">
        <f aca="false">L9162</f>
        <v>148.56</v>
      </c>
      <c r="J9162" s="127" t="n">
        <f aca="false">M9162</f>
        <v>0.08</v>
      </c>
      <c r="L9162" s="108" t="n">
        <f aca="false">TRUNC(N9162-N9162*$O$2,2)</f>
        <v>148.56</v>
      </c>
      <c r="M9162" s="108" t="n">
        <f aca="false">TRUNC(O9162-O9162*$O$2,2)</f>
        <v>0.08</v>
      </c>
      <c r="N9162" s="0" t="s">
        <v>1653</v>
      </c>
      <c r="O9162" s="0" t="s">
        <v>1917</v>
      </c>
    </row>
    <row r="9163" customFormat="false" ht="25.5" hidden="false" customHeight="false" outlineLevel="0" collapsed="false">
      <c r="A9163" s="122" t="s">
        <v>1578</v>
      </c>
      <c r="B9163" s="123" t="s">
        <v>1744</v>
      </c>
      <c r="C9163" s="122" t="s">
        <v>50</v>
      </c>
      <c r="D9163" s="122" t="s">
        <v>1745</v>
      </c>
      <c r="E9163" s="124" t="s">
        <v>1609</v>
      </c>
      <c r="F9163" s="124"/>
      <c r="G9163" s="125" t="s">
        <v>1610</v>
      </c>
      <c r="H9163" s="126" t="n">
        <v>0.2</v>
      </c>
      <c r="I9163" s="127" t="n">
        <f aca="false">L9163</f>
        <v>14.93</v>
      </c>
      <c r="J9163" s="127" t="n">
        <f aca="false">M9163</f>
        <v>2.98</v>
      </c>
      <c r="L9163" s="108" t="n">
        <f aca="false">TRUNC(N9163-N9163*$O$2,2)</f>
        <v>14.93</v>
      </c>
      <c r="M9163" s="108" t="n">
        <f aca="false">TRUNC(O9163-O9163*$O$2,2)</f>
        <v>2.98</v>
      </c>
      <c r="N9163" s="0" t="s">
        <v>1746</v>
      </c>
      <c r="O9163" s="0" t="s">
        <v>3104</v>
      </c>
    </row>
    <row r="9164" customFormat="false" ht="12.75" hidden="false" customHeight="false" outlineLevel="0" collapsed="false">
      <c r="A9164" s="122" t="s">
        <v>1578</v>
      </c>
      <c r="B9164" s="123" t="n">
        <v>10362</v>
      </c>
      <c r="C9164" s="122" t="s">
        <v>50</v>
      </c>
      <c r="D9164" s="122" t="s">
        <v>1674</v>
      </c>
      <c r="E9164" s="124" t="s">
        <v>1642</v>
      </c>
      <c r="F9164" s="124"/>
      <c r="G9164" s="125" t="s">
        <v>24</v>
      </c>
      <c r="H9164" s="126" t="n">
        <v>0.0018</v>
      </c>
      <c r="I9164" s="127" t="n">
        <f aca="false">L9164</f>
        <v>9.78</v>
      </c>
      <c r="J9164" s="127" t="n">
        <f aca="false">M9164</f>
        <v>0.01</v>
      </c>
      <c r="L9164" s="108" t="n">
        <f aca="false">TRUNC(N9164-N9164*$O$2,2)</f>
        <v>9.78</v>
      </c>
      <c r="M9164" s="108" t="n">
        <f aca="false">TRUNC(O9164-O9164*$O$2,2)</f>
        <v>0.01</v>
      </c>
      <c r="N9164" s="0" t="s">
        <v>1675</v>
      </c>
      <c r="O9164" s="0" t="s">
        <v>1678</v>
      </c>
    </row>
    <row r="9165" customFormat="false" ht="25.5" hidden="false" customHeight="false" outlineLevel="0" collapsed="false">
      <c r="A9165" s="122" t="s">
        <v>1578</v>
      </c>
      <c r="B9165" s="123" t="s">
        <v>1616</v>
      </c>
      <c r="C9165" s="122" t="s">
        <v>50</v>
      </c>
      <c r="D9165" s="122" t="s">
        <v>1617</v>
      </c>
      <c r="E9165" s="124" t="s">
        <v>1609</v>
      </c>
      <c r="F9165" s="124"/>
      <c r="G9165" s="125" t="s">
        <v>1610</v>
      </c>
      <c r="H9165" s="126" t="n">
        <v>0.2</v>
      </c>
      <c r="I9165" s="127" t="n">
        <f aca="false">L9165</f>
        <v>10.65</v>
      </c>
      <c r="J9165" s="127" t="n">
        <f aca="false">M9165</f>
        <v>2.13</v>
      </c>
      <c r="L9165" s="108" t="n">
        <f aca="false">TRUNC(N9165-N9165*$O$2,2)</f>
        <v>10.65</v>
      </c>
      <c r="M9165" s="108" t="n">
        <f aca="false">TRUNC(O9165-O9165*$O$2,2)</f>
        <v>2.13</v>
      </c>
      <c r="N9165" s="0" t="s">
        <v>1618</v>
      </c>
      <c r="O9165" s="0" t="s">
        <v>3105</v>
      </c>
    </row>
    <row r="9166" customFormat="false" ht="25.5" hidden="false" customHeight="false" outlineLevel="0" collapsed="false">
      <c r="A9166" s="122" t="s">
        <v>1578</v>
      </c>
      <c r="B9166" s="123" t="s">
        <v>1631</v>
      </c>
      <c r="C9166" s="122" t="s">
        <v>50</v>
      </c>
      <c r="D9166" s="122" t="s">
        <v>1632</v>
      </c>
      <c r="E9166" s="124" t="s">
        <v>1581</v>
      </c>
      <c r="F9166" s="124"/>
      <c r="G9166" s="125" t="s">
        <v>1633</v>
      </c>
      <c r="H9166" s="126" t="n">
        <v>0.00092</v>
      </c>
      <c r="I9166" s="127" t="n">
        <f aca="false">L9166</f>
        <v>9.48</v>
      </c>
      <c r="J9166" s="127" t="n">
        <f aca="false">M9166</f>
        <v>0</v>
      </c>
      <c r="L9166" s="108" t="n">
        <f aca="false">TRUNC(N9166-N9166*$O$2,2)</f>
        <v>9.48</v>
      </c>
      <c r="M9166" s="108" t="n">
        <f aca="false">TRUNC(O9166-O9166*$O$2,2)</f>
        <v>0</v>
      </c>
      <c r="N9166" s="0" t="s">
        <v>1634</v>
      </c>
      <c r="O9166" s="0" t="s">
        <v>1644</v>
      </c>
    </row>
    <row r="9167" customFormat="false" ht="12.75" hidden="false" customHeight="false" outlineLevel="0" collapsed="false">
      <c r="A9167" s="122" t="s">
        <v>1578</v>
      </c>
      <c r="B9167" s="123" t="n">
        <v>158</v>
      </c>
      <c r="C9167" s="122" t="s">
        <v>50</v>
      </c>
      <c r="D9167" s="122" t="s">
        <v>1676</v>
      </c>
      <c r="E9167" s="124" t="s">
        <v>1581</v>
      </c>
      <c r="F9167" s="124"/>
      <c r="G9167" s="125" t="s">
        <v>24</v>
      </c>
      <c r="H9167" s="126" t="n">
        <v>0.04072</v>
      </c>
      <c r="I9167" s="127" t="n">
        <f aca="false">L9167</f>
        <v>10.92</v>
      </c>
      <c r="J9167" s="127" t="n">
        <f aca="false">M9167</f>
        <v>0.44</v>
      </c>
      <c r="L9167" s="108" t="n">
        <f aca="false">TRUNC(N9167-N9167*$O$2,2)</f>
        <v>10.92</v>
      </c>
      <c r="M9167" s="108" t="n">
        <f aca="false">TRUNC(O9167-O9167*$O$2,2)</f>
        <v>0.44</v>
      </c>
      <c r="N9167" s="0" t="s">
        <v>1677</v>
      </c>
      <c r="O9167" s="0" t="s">
        <v>1933</v>
      </c>
    </row>
    <row r="9168" customFormat="false" ht="12.75" hidden="false" customHeight="false" outlineLevel="0" collapsed="false">
      <c r="A9168" s="122" t="s">
        <v>1578</v>
      </c>
      <c r="B9168" s="123" t="n">
        <v>10788</v>
      </c>
      <c r="C9168" s="122" t="s">
        <v>50</v>
      </c>
      <c r="D9168" s="122" t="s">
        <v>1650</v>
      </c>
      <c r="E9168" s="124" t="s">
        <v>1581</v>
      </c>
      <c r="F9168" s="124"/>
      <c r="G9168" s="125" t="s">
        <v>24</v>
      </c>
      <c r="H9168" s="126" t="n">
        <v>4E-005</v>
      </c>
      <c r="I9168" s="127" t="n">
        <f aca="false">L9168</f>
        <v>28.8</v>
      </c>
      <c r="J9168" s="127" t="n">
        <f aca="false">M9168</f>
        <v>0</v>
      </c>
      <c r="L9168" s="108" t="n">
        <f aca="false">TRUNC(N9168-N9168*$O$2,2)</f>
        <v>28.8</v>
      </c>
      <c r="M9168" s="108" t="n">
        <f aca="false">TRUNC(O9168-O9168*$O$2,2)</f>
        <v>0</v>
      </c>
      <c r="N9168" s="0" t="s">
        <v>1651</v>
      </c>
      <c r="O9168" s="0" t="s">
        <v>1635</v>
      </c>
    </row>
    <row r="9169" customFormat="false" ht="25.5" hidden="false" customHeight="false" outlineLevel="0" collapsed="false">
      <c r="A9169" s="122" t="s">
        <v>1578</v>
      </c>
      <c r="B9169" s="123" t="s">
        <v>1664</v>
      </c>
      <c r="C9169" s="122" t="s">
        <v>50</v>
      </c>
      <c r="D9169" s="122" t="s">
        <v>1665</v>
      </c>
      <c r="E9169" s="124" t="s">
        <v>1581</v>
      </c>
      <c r="F9169" s="124"/>
      <c r="G9169" s="125" t="s">
        <v>24</v>
      </c>
      <c r="H9169" s="126" t="n">
        <v>8E-005</v>
      </c>
      <c r="I9169" s="127" t="n">
        <f aca="false">L9169</f>
        <v>13.69</v>
      </c>
      <c r="J9169" s="127" t="n">
        <f aca="false">M9169</f>
        <v>0</v>
      </c>
      <c r="L9169" s="108" t="n">
        <f aca="false">TRUNC(N9169-N9169*$O$2,2)</f>
        <v>13.69</v>
      </c>
      <c r="M9169" s="108" t="n">
        <f aca="false">TRUNC(O9169-O9169*$O$2,2)</f>
        <v>0</v>
      </c>
      <c r="N9169" s="0" t="s">
        <v>1666</v>
      </c>
      <c r="O9169" s="0" t="s">
        <v>1635</v>
      </c>
    </row>
    <row r="9170" customFormat="false" ht="12.75" hidden="false" customHeight="false" outlineLevel="0" collapsed="false">
      <c r="A9170" s="122" t="s">
        <v>1578</v>
      </c>
      <c r="B9170" s="123" t="n">
        <v>1651</v>
      </c>
      <c r="C9170" s="122" t="s">
        <v>50</v>
      </c>
      <c r="D9170" s="122" t="s">
        <v>1638</v>
      </c>
      <c r="E9170" s="124" t="s">
        <v>1581</v>
      </c>
      <c r="F9170" s="124"/>
      <c r="G9170" s="125" t="s">
        <v>1639</v>
      </c>
      <c r="H9170" s="126" t="n">
        <v>0.00032</v>
      </c>
      <c r="I9170" s="127" t="n">
        <f aca="false">L9170</f>
        <v>4.95</v>
      </c>
      <c r="J9170" s="127" t="n">
        <f aca="false">M9170</f>
        <v>0</v>
      </c>
      <c r="L9170" s="108" t="n">
        <f aca="false">TRUNC(N9170-N9170*$O$2,2)</f>
        <v>4.95</v>
      </c>
      <c r="M9170" s="108" t="n">
        <f aca="false">TRUNC(O9170-O9170*$O$2,2)</f>
        <v>0</v>
      </c>
      <c r="N9170" s="0" t="s">
        <v>1640</v>
      </c>
      <c r="O9170" s="0" t="s">
        <v>1635</v>
      </c>
    </row>
    <row r="9171" customFormat="false" ht="12.75" hidden="false" customHeight="false" outlineLevel="0" collapsed="false">
      <c r="A9171" s="122" t="s">
        <v>1578</v>
      </c>
      <c r="B9171" s="123" t="n">
        <v>4728</v>
      </c>
      <c r="C9171" s="122" t="s">
        <v>50</v>
      </c>
      <c r="D9171" s="122" t="s">
        <v>1667</v>
      </c>
      <c r="E9171" s="124" t="s">
        <v>1581</v>
      </c>
      <c r="F9171" s="124"/>
      <c r="G9171" s="125" t="s">
        <v>24</v>
      </c>
      <c r="H9171" s="126" t="n">
        <v>6E-005</v>
      </c>
      <c r="I9171" s="127" t="n">
        <f aca="false">L9171</f>
        <v>14.5</v>
      </c>
      <c r="J9171" s="127" t="n">
        <f aca="false">M9171</f>
        <v>0</v>
      </c>
      <c r="L9171" s="108" t="n">
        <f aca="false">TRUNC(N9171-N9171*$O$2,2)</f>
        <v>14.5</v>
      </c>
      <c r="M9171" s="108" t="n">
        <f aca="false">TRUNC(O9171-O9171*$O$2,2)</f>
        <v>0</v>
      </c>
      <c r="N9171" s="0" t="s">
        <v>1668</v>
      </c>
      <c r="O9171" s="0" t="s">
        <v>1635</v>
      </c>
    </row>
    <row r="9172" customFormat="false" ht="12.75" hidden="false" customHeight="false" outlineLevel="0" collapsed="false">
      <c r="A9172" s="122" t="s">
        <v>1578</v>
      </c>
      <c r="B9172" s="123" t="n">
        <v>3625</v>
      </c>
      <c r="C9172" s="122" t="s">
        <v>50</v>
      </c>
      <c r="D9172" s="122" t="s">
        <v>3791</v>
      </c>
      <c r="E9172" s="124" t="s">
        <v>1581</v>
      </c>
      <c r="F9172" s="124"/>
      <c r="G9172" s="125" t="s">
        <v>24</v>
      </c>
      <c r="H9172" s="126" t="n">
        <v>1</v>
      </c>
      <c r="I9172" s="127" t="n">
        <f aca="false">L9172</f>
        <v>1.8</v>
      </c>
      <c r="J9172" s="127" t="n">
        <f aca="false">M9172</f>
        <v>1.8</v>
      </c>
      <c r="L9172" s="108" t="n">
        <f aca="false">TRUNC(N9172-N9172*$O$2,2)</f>
        <v>1.8</v>
      </c>
      <c r="M9172" s="108" t="n">
        <f aca="false">TRUNC(O9172-O9172*$O$2,2)</f>
        <v>1.8</v>
      </c>
      <c r="N9172" s="0" t="s">
        <v>2803</v>
      </c>
      <c r="O9172" s="0" t="s">
        <v>2803</v>
      </c>
    </row>
    <row r="9173" customFormat="false" ht="12.75" hidden="false" customHeight="false" outlineLevel="0" collapsed="false">
      <c r="A9173" s="122" t="s">
        <v>1578</v>
      </c>
      <c r="B9173" s="123" t="n">
        <v>10517</v>
      </c>
      <c r="C9173" s="122" t="s">
        <v>50</v>
      </c>
      <c r="D9173" s="122" t="s">
        <v>1669</v>
      </c>
      <c r="E9173" s="124" t="s">
        <v>1642</v>
      </c>
      <c r="F9173" s="124"/>
      <c r="G9173" s="125" t="s">
        <v>1670</v>
      </c>
      <c r="H9173" s="126" t="n">
        <v>0.00016</v>
      </c>
      <c r="I9173" s="127" t="n">
        <f aca="false">L9173</f>
        <v>234.15</v>
      </c>
      <c r="J9173" s="127" t="n">
        <f aca="false">M9173</f>
        <v>0.03</v>
      </c>
      <c r="L9173" s="108" t="n">
        <f aca="false">TRUNC(N9173-N9173*$O$2,2)</f>
        <v>234.15</v>
      </c>
      <c r="M9173" s="108" t="n">
        <f aca="false">TRUNC(O9173-O9173*$O$2,2)</f>
        <v>0.03</v>
      </c>
      <c r="N9173" s="0" t="s">
        <v>1671</v>
      </c>
      <c r="O9173" s="0" t="s">
        <v>1788</v>
      </c>
    </row>
    <row r="9174" customFormat="false" ht="12.75" hidden="false" customHeight="false" outlineLevel="0" collapsed="false">
      <c r="A9174" s="122" t="s">
        <v>1578</v>
      </c>
      <c r="B9174" s="123" t="n">
        <v>2378</v>
      </c>
      <c r="C9174" s="122" t="s">
        <v>50</v>
      </c>
      <c r="D9174" s="122" t="s">
        <v>1657</v>
      </c>
      <c r="E9174" s="124" t="s">
        <v>1581</v>
      </c>
      <c r="F9174" s="124"/>
      <c r="G9174" s="125" t="s">
        <v>24</v>
      </c>
      <c r="H9174" s="126" t="n">
        <v>0.0319</v>
      </c>
      <c r="I9174" s="127" t="n">
        <f aca="false">L9174</f>
        <v>3.51</v>
      </c>
      <c r="J9174" s="127" t="n">
        <f aca="false">M9174</f>
        <v>0.1</v>
      </c>
      <c r="L9174" s="108" t="n">
        <f aca="false">TRUNC(N9174-N9174*$O$2,2)</f>
        <v>3.51</v>
      </c>
      <c r="M9174" s="108" t="n">
        <f aca="false">TRUNC(O9174-O9174*$O$2,2)</f>
        <v>0.1</v>
      </c>
      <c r="N9174" s="0" t="s">
        <v>1658</v>
      </c>
      <c r="O9174" s="0" t="s">
        <v>1831</v>
      </c>
    </row>
    <row r="9175" customFormat="false" ht="12.75" hidden="false" customHeight="false" outlineLevel="0" collapsed="false">
      <c r="A9175" s="122" t="s">
        <v>1578</v>
      </c>
      <c r="B9175" s="123" t="n">
        <v>10599</v>
      </c>
      <c r="C9175" s="122" t="s">
        <v>50</v>
      </c>
      <c r="D9175" s="122" t="s">
        <v>1648</v>
      </c>
      <c r="E9175" s="124" t="s">
        <v>1581</v>
      </c>
      <c r="F9175" s="124"/>
      <c r="G9175" s="125" t="s">
        <v>24</v>
      </c>
      <c r="H9175" s="126" t="n">
        <v>0.00072</v>
      </c>
      <c r="I9175" s="127" t="n">
        <f aca="false">L9175</f>
        <v>14.04</v>
      </c>
      <c r="J9175" s="127" t="n">
        <f aca="false">M9175</f>
        <v>0</v>
      </c>
      <c r="L9175" s="108" t="n">
        <f aca="false">TRUNC(N9175-N9175*$O$2,2)</f>
        <v>14.04</v>
      </c>
      <c r="M9175" s="108" t="n">
        <f aca="false">TRUNC(O9175-O9175*$O$2,2)</f>
        <v>0</v>
      </c>
      <c r="N9175" s="0" t="s">
        <v>1649</v>
      </c>
      <c r="O9175" s="0" t="s">
        <v>1644</v>
      </c>
    </row>
    <row r="9176" customFormat="false" ht="12.75" hidden="false" customHeight="false" outlineLevel="0" collapsed="false">
      <c r="A9176" s="122" t="s">
        <v>1578</v>
      </c>
      <c r="B9176" s="123" t="n">
        <v>10579</v>
      </c>
      <c r="C9176" s="122" t="s">
        <v>50</v>
      </c>
      <c r="D9176" s="122" t="s">
        <v>1818</v>
      </c>
      <c r="E9176" s="124" t="s">
        <v>1581</v>
      </c>
      <c r="F9176" s="124"/>
      <c r="G9176" s="125" t="s">
        <v>24</v>
      </c>
      <c r="H9176" s="126" t="n">
        <v>4E-005</v>
      </c>
      <c r="I9176" s="127" t="n">
        <f aca="false">L9176</f>
        <v>20.98</v>
      </c>
      <c r="J9176" s="127" t="n">
        <f aca="false">M9176</f>
        <v>0</v>
      </c>
      <c r="L9176" s="108" t="n">
        <f aca="false">TRUNC(N9176-N9176*$O$2,2)</f>
        <v>20.98</v>
      </c>
      <c r="M9176" s="108" t="n">
        <f aca="false">TRUNC(O9176-O9176*$O$2,2)</f>
        <v>0</v>
      </c>
      <c r="N9176" s="0" t="s">
        <v>1819</v>
      </c>
      <c r="O9176" s="0" t="s">
        <v>1635</v>
      </c>
    </row>
    <row r="9177" customFormat="false" ht="25.5" hidden="false" customHeight="false" outlineLevel="0" collapsed="false">
      <c r="A9177" s="122" t="s">
        <v>1578</v>
      </c>
      <c r="B9177" s="123" t="n">
        <v>10761</v>
      </c>
      <c r="C9177" s="122" t="s">
        <v>50</v>
      </c>
      <c r="D9177" s="122" t="s">
        <v>1641</v>
      </c>
      <c r="E9177" s="124" t="s">
        <v>1642</v>
      </c>
      <c r="F9177" s="124"/>
      <c r="G9177" s="125" t="s">
        <v>24</v>
      </c>
      <c r="H9177" s="126" t="n">
        <v>0.04072</v>
      </c>
      <c r="I9177" s="127" t="n">
        <f aca="false">L9177</f>
        <v>3.9</v>
      </c>
      <c r="J9177" s="127" t="n">
        <f aca="false">M9177</f>
        <v>0.15</v>
      </c>
      <c r="L9177" s="108" t="n">
        <f aca="false">TRUNC(N9177-N9177*$O$2,2)</f>
        <v>3.9</v>
      </c>
      <c r="M9177" s="108" t="n">
        <f aca="false">TRUNC(O9177-O9177*$O$2,2)</f>
        <v>0.15</v>
      </c>
      <c r="N9177" s="0" t="s">
        <v>1643</v>
      </c>
      <c r="O9177" s="0" t="s">
        <v>2077</v>
      </c>
    </row>
    <row r="9178" customFormat="false" ht="12.75" hidden="false" customHeight="false" outlineLevel="0" collapsed="false">
      <c r="A9178" s="115"/>
      <c r="B9178" s="115"/>
      <c r="C9178" s="115"/>
      <c r="D9178" s="115"/>
      <c r="E9178" s="115"/>
      <c r="F9178" s="116"/>
      <c r="G9178" s="115"/>
      <c r="H9178" s="116"/>
      <c r="I9178" s="115"/>
      <c r="J9178" s="116"/>
      <c r="L9178" s="108"/>
      <c r="M9178" s="108" t="n">
        <f aca="false">TRUNC(O9178-O9178*$O$2,2)</f>
        <v>5.11</v>
      </c>
      <c r="N9178" s="0" t="s">
        <v>1574</v>
      </c>
      <c r="O9178" s="0" t="n">
        <v>6.55</v>
      </c>
    </row>
    <row r="9179" customFormat="false" ht="12.75" hidden="false" customHeight="false" outlineLevel="0" collapsed="false">
      <c r="A9179" s="115"/>
      <c r="B9179" s="115"/>
      <c r="C9179" s="115"/>
      <c r="D9179" s="115"/>
      <c r="E9179" s="115"/>
      <c r="F9179" s="116"/>
      <c r="G9179" s="115"/>
      <c r="H9179" s="117" t="s">
        <v>1575</v>
      </c>
      <c r="I9179" s="117"/>
      <c r="J9179" s="118" t="n">
        <f aca="false">M9179</f>
        <v>9.84</v>
      </c>
      <c r="L9179" s="108" t="n">
        <f aca="false">TRUNC(N9179-N9179*$O$2,2)</f>
        <v>0</v>
      </c>
      <c r="M9179" s="108" t="n">
        <f aca="false">TRUNC(O9179-O9179*$O$2,2)</f>
        <v>9.84</v>
      </c>
      <c r="N9179" s="0" t="n">
        <v>0</v>
      </c>
      <c r="O9179" s="0" t="n">
        <v>12.62</v>
      </c>
    </row>
    <row r="9180" customFormat="false" ht="13.5" hidden="false" customHeight="false" outlineLevel="0" collapsed="false">
      <c r="A9180" s="30"/>
      <c r="B9180" s="30"/>
      <c r="C9180" s="30"/>
      <c r="D9180" s="30"/>
      <c r="E9180" s="30"/>
      <c r="F9180" s="30"/>
      <c r="G9180" s="30"/>
      <c r="H9180" s="119"/>
      <c r="I9180" s="30"/>
      <c r="J9180" s="120"/>
      <c r="L9180" s="108"/>
      <c r="M9180" s="108" t="n">
        <f aca="false">TRUNC(O9180-O9180*$O$2,2)</f>
        <v>1339.58</v>
      </c>
      <c r="N9180" s="0" t="s">
        <v>1576</v>
      </c>
      <c r="O9180" s="0" t="n">
        <v>1716.32</v>
      </c>
    </row>
    <row r="9181" customFormat="false" ht="13.5" hidden="false" customHeight="false" outlineLevel="0" collapsed="false">
      <c r="A9181" s="121"/>
      <c r="B9181" s="121"/>
      <c r="C9181" s="121"/>
      <c r="D9181" s="121"/>
      <c r="E9181" s="121"/>
      <c r="F9181" s="121"/>
      <c r="G9181" s="121"/>
      <c r="H9181" s="121"/>
      <c r="I9181" s="121"/>
      <c r="J9181" s="121"/>
      <c r="L9181" s="108" t="n">
        <f aca="false">TRUNC(N9181-N9181*$O$2,2)</f>
        <v>0</v>
      </c>
      <c r="M9181" s="108" t="n">
        <f aca="false">TRUNC(O9181-O9181*$O$2,2)</f>
        <v>0</v>
      </c>
      <c r="N9181" s="0" t="n">
        <v>0</v>
      </c>
      <c r="O9181" s="0" t="n">
        <v>0</v>
      </c>
    </row>
    <row r="9182" customFormat="false" ht="15" hidden="false" customHeight="false" outlineLevel="0" collapsed="false">
      <c r="A9182" s="98" t="s">
        <v>1311</v>
      </c>
      <c r="B9182" s="99" t="s">
        <v>8</v>
      </c>
      <c r="C9182" s="98" t="s">
        <v>9</v>
      </c>
      <c r="D9182" s="98" t="s">
        <v>10</v>
      </c>
      <c r="E9182" s="100" t="s">
        <v>1565</v>
      </c>
      <c r="F9182" s="100"/>
      <c r="G9182" s="101" t="s">
        <v>11</v>
      </c>
      <c r="H9182" s="99" t="s">
        <v>12</v>
      </c>
      <c r="I9182" s="99" t="s">
        <v>13</v>
      </c>
      <c r="J9182" s="99" t="s">
        <v>15</v>
      </c>
      <c r="L9182" s="108"/>
      <c r="M9182" s="108"/>
    </row>
    <row r="9183" customFormat="false" ht="39.6" hidden="false" customHeight="true" outlineLevel="0" collapsed="false">
      <c r="A9183" s="102" t="s">
        <v>1566</v>
      </c>
      <c r="B9183" s="103" t="s">
        <v>1033</v>
      </c>
      <c r="C9183" s="102" t="s">
        <v>50</v>
      </c>
      <c r="D9183" s="102" t="s">
        <v>1034</v>
      </c>
      <c r="E9183" s="104" t="s">
        <v>3774</v>
      </c>
      <c r="F9183" s="104"/>
      <c r="G9183" s="105" t="s">
        <v>366</v>
      </c>
      <c r="H9183" s="106" t="n">
        <v>1</v>
      </c>
      <c r="I9183" s="107" t="n">
        <f aca="false">L9183</f>
        <v>18.04</v>
      </c>
      <c r="J9183" s="107" t="n">
        <f aca="false">M9183</f>
        <v>18.04</v>
      </c>
      <c r="L9183" s="108" t="n">
        <f aca="false">TRUNC(N9183-N9183*$O$2,2)</f>
        <v>18.04</v>
      </c>
      <c r="M9183" s="108" t="n">
        <f aca="false">TRUNC(O9183-O9183*$O$2,2)</f>
        <v>18.04</v>
      </c>
      <c r="N9183" s="0" t="n">
        <v>23.12</v>
      </c>
      <c r="O9183" s="0" t="n">
        <v>23.12</v>
      </c>
    </row>
    <row r="9184" customFormat="false" ht="15" hidden="false" customHeight="false" outlineLevel="0" collapsed="false">
      <c r="A9184" s="98"/>
      <c r="B9184" s="99" t="s">
        <v>8</v>
      </c>
      <c r="C9184" s="98" t="s">
        <v>9</v>
      </c>
      <c r="D9184" s="98" t="s">
        <v>10</v>
      </c>
      <c r="E9184" s="100" t="s">
        <v>1565</v>
      </c>
      <c r="F9184" s="100"/>
      <c r="G9184" s="101" t="s">
        <v>11</v>
      </c>
      <c r="H9184" s="99" t="s">
        <v>12</v>
      </c>
      <c r="I9184" s="99" t="s">
        <v>13</v>
      </c>
      <c r="J9184" s="99" t="s">
        <v>15</v>
      </c>
      <c r="L9184" s="108"/>
      <c r="M9184" s="108"/>
    </row>
    <row r="9185" customFormat="false" ht="25.5" hidden="false" customHeight="false" outlineLevel="0" collapsed="false">
      <c r="A9185" s="122" t="s">
        <v>1578</v>
      </c>
      <c r="B9185" s="123" t="s">
        <v>1744</v>
      </c>
      <c r="C9185" s="122" t="s">
        <v>50</v>
      </c>
      <c r="D9185" s="122" t="s">
        <v>1745</v>
      </c>
      <c r="E9185" s="124" t="s">
        <v>1609</v>
      </c>
      <c r="F9185" s="124"/>
      <c r="G9185" s="125" t="s">
        <v>1610</v>
      </c>
      <c r="H9185" s="126" t="n">
        <v>0.3</v>
      </c>
      <c r="I9185" s="127" t="n">
        <f aca="false">L9185</f>
        <v>14.93</v>
      </c>
      <c r="J9185" s="127" t="n">
        <f aca="false">M9185</f>
        <v>4.47</v>
      </c>
      <c r="L9185" s="108" t="n">
        <f aca="false">TRUNC(N9185-N9185*$O$2,2)</f>
        <v>14.93</v>
      </c>
      <c r="M9185" s="108" t="n">
        <f aca="false">TRUNC(O9185-O9185*$O$2,2)</f>
        <v>4.47</v>
      </c>
      <c r="N9185" s="0" t="s">
        <v>1746</v>
      </c>
      <c r="O9185" s="0" t="s">
        <v>3751</v>
      </c>
    </row>
    <row r="9186" customFormat="false" ht="25.5" hidden="false" customHeight="false" outlineLevel="0" collapsed="false">
      <c r="A9186" s="109" t="s">
        <v>1566</v>
      </c>
      <c r="B9186" s="110" t="n">
        <v>10552</v>
      </c>
      <c r="C9186" s="109" t="s">
        <v>50</v>
      </c>
      <c r="D9186" s="109" t="s">
        <v>1734</v>
      </c>
      <c r="E9186" s="111" t="s">
        <v>1621</v>
      </c>
      <c r="F9186" s="111"/>
      <c r="G9186" s="112" t="s">
        <v>1610</v>
      </c>
      <c r="H9186" s="113" t="n">
        <v>0.3</v>
      </c>
      <c r="I9186" s="114" t="n">
        <f aca="false">L9186</f>
        <v>2.84</v>
      </c>
      <c r="J9186" s="114" t="n">
        <f aca="false">M9186</f>
        <v>0.85</v>
      </c>
      <c r="L9186" s="108" t="n">
        <f aca="false">TRUNC(N9186-N9186*$O$2,2)</f>
        <v>2.84</v>
      </c>
      <c r="M9186" s="108" t="n">
        <f aca="false">TRUNC(O9186-O9186*$O$2,2)</f>
        <v>0.85</v>
      </c>
      <c r="N9186" s="0" t="s">
        <v>1735</v>
      </c>
      <c r="O9186" s="0" t="s">
        <v>3185</v>
      </c>
    </row>
    <row r="9187" customFormat="false" ht="25.5" hidden="false" customHeight="false" outlineLevel="0" collapsed="false">
      <c r="A9187" s="109" t="s">
        <v>1566</v>
      </c>
      <c r="B9187" s="110" t="n">
        <v>10549</v>
      </c>
      <c r="C9187" s="109" t="s">
        <v>50</v>
      </c>
      <c r="D9187" s="109" t="s">
        <v>1620</v>
      </c>
      <c r="E9187" s="111" t="s">
        <v>1621</v>
      </c>
      <c r="F9187" s="111"/>
      <c r="G9187" s="112" t="s">
        <v>1610</v>
      </c>
      <c r="H9187" s="113" t="n">
        <v>0.3</v>
      </c>
      <c r="I9187" s="114" t="n">
        <f aca="false">L9187</f>
        <v>2.95</v>
      </c>
      <c r="J9187" s="114" t="n">
        <f aca="false">M9187</f>
        <v>0.88</v>
      </c>
      <c r="L9187" s="108" t="n">
        <f aca="false">TRUNC(N9187-N9187*$O$2,2)</f>
        <v>2.95</v>
      </c>
      <c r="M9187" s="108" t="n">
        <f aca="false">TRUNC(O9187-O9187*$O$2,2)</f>
        <v>0.88</v>
      </c>
      <c r="N9187" s="0" t="s">
        <v>1622</v>
      </c>
      <c r="O9187" s="0" t="s">
        <v>2804</v>
      </c>
    </row>
    <row r="9188" customFormat="false" ht="25.5" hidden="false" customHeight="false" outlineLevel="0" collapsed="false">
      <c r="A9188" s="122" t="s">
        <v>1578</v>
      </c>
      <c r="B9188" s="123" t="s">
        <v>1616</v>
      </c>
      <c r="C9188" s="122" t="s">
        <v>50</v>
      </c>
      <c r="D9188" s="122" t="s">
        <v>1617</v>
      </c>
      <c r="E9188" s="124" t="s">
        <v>1609</v>
      </c>
      <c r="F9188" s="124"/>
      <c r="G9188" s="125" t="s">
        <v>1610</v>
      </c>
      <c r="H9188" s="126" t="n">
        <v>0.3</v>
      </c>
      <c r="I9188" s="127" t="n">
        <f aca="false">L9188</f>
        <v>10.65</v>
      </c>
      <c r="J9188" s="127" t="n">
        <f aca="false">M9188</f>
        <v>3.19</v>
      </c>
      <c r="L9188" s="108" t="n">
        <f aca="false">TRUNC(N9188-N9188*$O$2,2)</f>
        <v>10.65</v>
      </c>
      <c r="M9188" s="108" t="n">
        <f aca="false">TRUNC(O9188-O9188*$O$2,2)</f>
        <v>3.19</v>
      </c>
      <c r="N9188" s="0" t="s">
        <v>1618</v>
      </c>
      <c r="O9188" s="0" t="s">
        <v>2809</v>
      </c>
    </row>
    <row r="9189" customFormat="false" ht="25.5" hidden="false" customHeight="false" outlineLevel="0" collapsed="false">
      <c r="A9189" s="122" t="s">
        <v>1578</v>
      </c>
      <c r="B9189" s="123" t="n">
        <v>2234</v>
      </c>
      <c r="C9189" s="122" t="s">
        <v>50</v>
      </c>
      <c r="D9189" s="122" t="s">
        <v>3775</v>
      </c>
      <c r="E9189" s="124" t="s">
        <v>1581</v>
      </c>
      <c r="F9189" s="124"/>
      <c r="G9189" s="125" t="s">
        <v>24</v>
      </c>
      <c r="H9189" s="126" t="n">
        <v>1</v>
      </c>
      <c r="I9189" s="127" t="n">
        <f aca="false">L9189</f>
        <v>8.66</v>
      </c>
      <c r="J9189" s="127" t="n">
        <f aca="false">M9189</f>
        <v>8.66</v>
      </c>
      <c r="L9189" s="108" t="n">
        <f aca="false">TRUNC(N9189-N9189*$O$2,2)</f>
        <v>8.66</v>
      </c>
      <c r="M9189" s="108" t="n">
        <f aca="false">TRUNC(O9189-O9189*$O$2,2)</f>
        <v>8.66</v>
      </c>
      <c r="N9189" s="0" t="s">
        <v>3776</v>
      </c>
      <c r="O9189" s="0" t="s">
        <v>3776</v>
      </c>
    </row>
    <row r="9190" customFormat="false" ht="13.9" hidden="false" customHeight="true" outlineLevel="0" collapsed="false">
      <c r="A9190" s="134" t="s">
        <v>1630</v>
      </c>
      <c r="B9190" s="134"/>
      <c r="C9190" s="134"/>
      <c r="D9190" s="134"/>
      <c r="E9190" s="134"/>
      <c r="F9190" s="134"/>
      <c r="G9190" s="134"/>
      <c r="H9190" s="134"/>
      <c r="I9190" s="134"/>
      <c r="J9190" s="134"/>
      <c r="L9190" s="108" t="n">
        <f aca="false">TRUNC(N9190-N9190*$O$2,2)</f>
        <v>0</v>
      </c>
      <c r="M9190" s="108" t="n">
        <f aca="false">TRUNC(O9190-O9190*$O$2,2)</f>
        <v>0</v>
      </c>
      <c r="N9190" s="0" t="n">
        <v>0</v>
      </c>
      <c r="O9190" s="0" t="n">
        <v>0</v>
      </c>
    </row>
    <row r="9191" customFormat="false" ht="15" hidden="false" customHeight="false" outlineLevel="0" collapsed="false">
      <c r="A9191" s="98"/>
      <c r="B9191" s="99" t="s">
        <v>8</v>
      </c>
      <c r="C9191" s="98" t="s">
        <v>9</v>
      </c>
      <c r="D9191" s="98" t="s">
        <v>10</v>
      </c>
      <c r="E9191" s="100" t="s">
        <v>1565</v>
      </c>
      <c r="F9191" s="100"/>
      <c r="G9191" s="101" t="s">
        <v>11</v>
      </c>
      <c r="H9191" s="99" t="s">
        <v>12</v>
      </c>
      <c r="I9191" s="99" t="s">
        <v>13</v>
      </c>
      <c r="J9191" s="99" t="s">
        <v>15</v>
      </c>
      <c r="L9191" s="108"/>
      <c r="M9191" s="108"/>
    </row>
    <row r="9192" customFormat="false" ht="12.75" hidden="false" customHeight="false" outlineLevel="0" collapsed="false">
      <c r="A9192" s="122" t="s">
        <v>1578</v>
      </c>
      <c r="B9192" s="123" t="n">
        <v>11240</v>
      </c>
      <c r="C9192" s="122" t="s">
        <v>50</v>
      </c>
      <c r="D9192" s="122" t="s">
        <v>1782</v>
      </c>
      <c r="E9192" s="124" t="s">
        <v>1581</v>
      </c>
      <c r="F9192" s="124"/>
      <c r="G9192" s="125" t="s">
        <v>24</v>
      </c>
      <c r="H9192" s="126" t="n">
        <v>6E-005</v>
      </c>
      <c r="I9192" s="127" t="n">
        <f aca="false">L9192</f>
        <v>37.22</v>
      </c>
      <c r="J9192" s="127" t="n">
        <f aca="false">M9192</f>
        <v>0</v>
      </c>
      <c r="L9192" s="108" t="n">
        <f aca="false">TRUNC(N9192-N9192*$O$2,2)</f>
        <v>37.22</v>
      </c>
      <c r="M9192" s="108" t="n">
        <f aca="false">TRUNC(O9192-O9192*$O$2,2)</f>
        <v>0</v>
      </c>
      <c r="N9192" s="0" t="s">
        <v>1783</v>
      </c>
      <c r="O9192" s="0" t="s">
        <v>1635</v>
      </c>
    </row>
    <row r="9193" customFormat="false" ht="12.75" hidden="false" customHeight="false" outlineLevel="0" collapsed="false">
      <c r="A9193" s="122" t="s">
        <v>1578</v>
      </c>
      <c r="B9193" s="123" t="n">
        <v>4729</v>
      </c>
      <c r="C9193" s="122" t="s">
        <v>50</v>
      </c>
      <c r="D9193" s="122" t="s">
        <v>1636</v>
      </c>
      <c r="E9193" s="124" t="s">
        <v>1581</v>
      </c>
      <c r="F9193" s="124"/>
      <c r="G9193" s="125" t="s">
        <v>24</v>
      </c>
      <c r="H9193" s="126" t="n">
        <v>3E-005</v>
      </c>
      <c r="I9193" s="127" t="n">
        <f aca="false">L9193</f>
        <v>24.58</v>
      </c>
      <c r="J9193" s="127" t="n">
        <f aca="false">M9193</f>
        <v>0</v>
      </c>
      <c r="L9193" s="108" t="n">
        <f aca="false">TRUNC(N9193-N9193*$O$2,2)</f>
        <v>24.58</v>
      </c>
      <c r="M9193" s="108" t="n">
        <f aca="false">TRUNC(O9193-O9193*$O$2,2)</f>
        <v>0</v>
      </c>
      <c r="N9193" s="0" t="s">
        <v>1637</v>
      </c>
      <c r="O9193" s="0" t="s">
        <v>1635</v>
      </c>
    </row>
    <row r="9194" customFormat="false" ht="12.75" hidden="false" customHeight="false" outlineLevel="0" collapsed="false">
      <c r="A9194" s="122" t="s">
        <v>1578</v>
      </c>
      <c r="B9194" s="123" t="n">
        <v>4728</v>
      </c>
      <c r="C9194" s="122" t="s">
        <v>50</v>
      </c>
      <c r="D9194" s="122" t="s">
        <v>1667</v>
      </c>
      <c r="E9194" s="124" t="s">
        <v>1581</v>
      </c>
      <c r="F9194" s="124"/>
      <c r="G9194" s="125" t="s">
        <v>24</v>
      </c>
      <c r="H9194" s="126" t="n">
        <v>9E-005</v>
      </c>
      <c r="I9194" s="127" t="n">
        <f aca="false">L9194</f>
        <v>14.5</v>
      </c>
      <c r="J9194" s="127" t="n">
        <f aca="false">M9194</f>
        <v>0</v>
      </c>
      <c r="L9194" s="108" t="n">
        <f aca="false">TRUNC(N9194-N9194*$O$2,2)</f>
        <v>14.5</v>
      </c>
      <c r="M9194" s="108" t="n">
        <f aca="false">TRUNC(O9194-O9194*$O$2,2)</f>
        <v>0</v>
      </c>
      <c r="N9194" s="0" t="s">
        <v>1668</v>
      </c>
      <c r="O9194" s="0" t="s">
        <v>1635</v>
      </c>
    </row>
    <row r="9195" customFormat="false" ht="12.75" hidden="false" customHeight="false" outlineLevel="0" collapsed="false">
      <c r="A9195" s="122" t="s">
        <v>1578</v>
      </c>
      <c r="B9195" s="123" t="n">
        <v>1651</v>
      </c>
      <c r="C9195" s="122" t="s">
        <v>50</v>
      </c>
      <c r="D9195" s="122" t="s">
        <v>1638</v>
      </c>
      <c r="E9195" s="124" t="s">
        <v>1581</v>
      </c>
      <c r="F9195" s="124"/>
      <c r="G9195" s="125" t="s">
        <v>1639</v>
      </c>
      <c r="H9195" s="126" t="n">
        <v>0.00048</v>
      </c>
      <c r="I9195" s="127" t="n">
        <f aca="false">L9195</f>
        <v>4.95</v>
      </c>
      <c r="J9195" s="127" t="n">
        <f aca="false">M9195</f>
        <v>0</v>
      </c>
      <c r="L9195" s="108" t="n">
        <f aca="false">TRUNC(N9195-N9195*$O$2,2)</f>
        <v>4.95</v>
      </c>
      <c r="M9195" s="108" t="n">
        <f aca="false">TRUNC(O9195-O9195*$O$2,2)</f>
        <v>0</v>
      </c>
      <c r="N9195" s="0" t="s">
        <v>1640</v>
      </c>
      <c r="O9195" s="0" t="s">
        <v>1635</v>
      </c>
    </row>
    <row r="9196" customFormat="false" ht="25.5" hidden="false" customHeight="false" outlineLevel="0" collapsed="false">
      <c r="A9196" s="122" t="s">
        <v>1578</v>
      </c>
      <c r="B9196" s="123" t="s">
        <v>1744</v>
      </c>
      <c r="C9196" s="122" t="s">
        <v>50</v>
      </c>
      <c r="D9196" s="122" t="s">
        <v>1745</v>
      </c>
      <c r="E9196" s="124" t="s">
        <v>1609</v>
      </c>
      <c r="F9196" s="124"/>
      <c r="G9196" s="125" t="s">
        <v>1610</v>
      </c>
      <c r="H9196" s="126" t="n">
        <v>0.3</v>
      </c>
      <c r="I9196" s="127" t="n">
        <f aca="false">L9196</f>
        <v>14.93</v>
      </c>
      <c r="J9196" s="127" t="n">
        <f aca="false">M9196</f>
        <v>4.47</v>
      </c>
      <c r="L9196" s="108" t="n">
        <f aca="false">TRUNC(N9196-N9196*$O$2,2)</f>
        <v>14.93</v>
      </c>
      <c r="M9196" s="108" t="n">
        <f aca="false">TRUNC(O9196-O9196*$O$2,2)</f>
        <v>4.47</v>
      </c>
      <c r="N9196" s="0" t="s">
        <v>1746</v>
      </c>
      <c r="O9196" s="0" t="s">
        <v>3751</v>
      </c>
    </row>
    <row r="9197" customFormat="false" ht="25.5" hidden="false" customHeight="false" outlineLevel="0" collapsed="false">
      <c r="A9197" s="122" t="s">
        <v>1578</v>
      </c>
      <c r="B9197" s="123" t="s">
        <v>1645</v>
      </c>
      <c r="C9197" s="122" t="s">
        <v>50</v>
      </c>
      <c r="D9197" s="122" t="s">
        <v>1646</v>
      </c>
      <c r="E9197" s="124" t="s">
        <v>1581</v>
      </c>
      <c r="F9197" s="124"/>
      <c r="G9197" s="125" t="s">
        <v>24</v>
      </c>
      <c r="H9197" s="126" t="n">
        <v>6E-005</v>
      </c>
      <c r="I9197" s="127" t="n">
        <f aca="false">L9197</f>
        <v>140.49</v>
      </c>
      <c r="J9197" s="127" t="n">
        <f aca="false">M9197</f>
        <v>0</v>
      </c>
      <c r="L9197" s="108" t="n">
        <f aca="false">TRUNC(N9197-N9197*$O$2,2)</f>
        <v>140.49</v>
      </c>
      <c r="M9197" s="108" t="n">
        <f aca="false">TRUNC(O9197-O9197*$O$2,2)</f>
        <v>0</v>
      </c>
      <c r="N9197" s="0" t="s">
        <v>1647</v>
      </c>
      <c r="O9197" s="0" t="s">
        <v>1644</v>
      </c>
    </row>
    <row r="9198" customFormat="false" ht="12.75" hidden="false" customHeight="false" outlineLevel="0" collapsed="false">
      <c r="A9198" s="122" t="s">
        <v>1578</v>
      </c>
      <c r="B9198" s="123" t="n">
        <v>11241</v>
      </c>
      <c r="C9198" s="122" t="s">
        <v>50</v>
      </c>
      <c r="D9198" s="122" t="s">
        <v>1836</v>
      </c>
      <c r="E9198" s="124" t="s">
        <v>1581</v>
      </c>
      <c r="F9198" s="124"/>
      <c r="G9198" s="125" t="s">
        <v>24</v>
      </c>
      <c r="H9198" s="126" t="n">
        <v>6E-005</v>
      </c>
      <c r="I9198" s="127" t="n">
        <f aca="false">L9198</f>
        <v>127.22</v>
      </c>
      <c r="J9198" s="127" t="n">
        <f aca="false">M9198</f>
        <v>0</v>
      </c>
      <c r="L9198" s="108" t="n">
        <f aca="false">TRUNC(N9198-N9198*$O$2,2)</f>
        <v>127.22</v>
      </c>
      <c r="M9198" s="108" t="n">
        <f aca="false">TRUNC(O9198-O9198*$O$2,2)</f>
        <v>0</v>
      </c>
      <c r="N9198" s="0" t="s">
        <v>1837</v>
      </c>
      <c r="O9198" s="0" t="s">
        <v>1635</v>
      </c>
    </row>
    <row r="9199" customFormat="false" ht="12.75" hidden="false" customHeight="false" outlineLevel="0" collapsed="false">
      <c r="A9199" s="122" t="s">
        <v>1578</v>
      </c>
      <c r="B9199" s="123" t="n">
        <v>941</v>
      </c>
      <c r="C9199" s="122" t="s">
        <v>50</v>
      </c>
      <c r="D9199" s="122" t="s">
        <v>1652</v>
      </c>
      <c r="E9199" s="124" t="s">
        <v>1581</v>
      </c>
      <c r="F9199" s="124"/>
      <c r="G9199" s="125" t="s">
        <v>24</v>
      </c>
      <c r="H9199" s="126" t="n">
        <v>0.0009</v>
      </c>
      <c r="I9199" s="127" t="n">
        <f aca="false">L9199</f>
        <v>148.56</v>
      </c>
      <c r="J9199" s="127" t="n">
        <f aca="false">M9199</f>
        <v>0.13</v>
      </c>
      <c r="L9199" s="108" t="n">
        <f aca="false">TRUNC(N9199-N9199*$O$2,2)</f>
        <v>148.56</v>
      </c>
      <c r="M9199" s="108" t="n">
        <f aca="false">TRUNC(O9199-O9199*$O$2,2)</f>
        <v>0.13</v>
      </c>
      <c r="N9199" s="0" t="s">
        <v>1653</v>
      </c>
      <c r="O9199" s="0" t="s">
        <v>2318</v>
      </c>
    </row>
    <row r="9200" customFormat="false" ht="12.75" hidden="false" customHeight="false" outlineLevel="0" collapsed="false">
      <c r="A9200" s="122" t="s">
        <v>1578</v>
      </c>
      <c r="B9200" s="123" t="n">
        <v>10579</v>
      </c>
      <c r="C9200" s="122" t="s">
        <v>50</v>
      </c>
      <c r="D9200" s="122" t="s">
        <v>1818</v>
      </c>
      <c r="E9200" s="124" t="s">
        <v>1581</v>
      </c>
      <c r="F9200" s="124"/>
      <c r="G9200" s="125" t="s">
        <v>24</v>
      </c>
      <c r="H9200" s="126" t="n">
        <v>6E-005</v>
      </c>
      <c r="I9200" s="127" t="n">
        <f aca="false">L9200</f>
        <v>20.98</v>
      </c>
      <c r="J9200" s="127" t="n">
        <f aca="false">M9200</f>
        <v>0</v>
      </c>
      <c r="L9200" s="108" t="n">
        <f aca="false">TRUNC(N9200-N9200*$O$2,2)</f>
        <v>20.98</v>
      </c>
      <c r="M9200" s="108" t="n">
        <f aca="false">TRUNC(O9200-O9200*$O$2,2)</f>
        <v>0</v>
      </c>
      <c r="N9200" s="0" t="s">
        <v>1819</v>
      </c>
      <c r="O9200" s="0" t="s">
        <v>1635</v>
      </c>
    </row>
    <row r="9201" customFormat="false" ht="12.75" hidden="false" customHeight="false" outlineLevel="0" collapsed="false">
      <c r="A9201" s="122" t="s">
        <v>1578</v>
      </c>
      <c r="B9201" s="123" t="n">
        <v>10517</v>
      </c>
      <c r="C9201" s="122" t="s">
        <v>50</v>
      </c>
      <c r="D9201" s="122" t="s">
        <v>1669</v>
      </c>
      <c r="E9201" s="124" t="s">
        <v>1642</v>
      </c>
      <c r="F9201" s="124"/>
      <c r="G9201" s="125" t="s">
        <v>1670</v>
      </c>
      <c r="H9201" s="126" t="n">
        <v>0.00024</v>
      </c>
      <c r="I9201" s="127" t="n">
        <f aca="false">L9201</f>
        <v>234.15</v>
      </c>
      <c r="J9201" s="127" t="n">
        <f aca="false">M9201</f>
        <v>0.05</v>
      </c>
      <c r="L9201" s="108" t="n">
        <f aca="false">TRUNC(N9201-N9201*$O$2,2)</f>
        <v>234.15</v>
      </c>
      <c r="M9201" s="108" t="n">
        <f aca="false">TRUNC(O9201-O9201*$O$2,2)</f>
        <v>0.05</v>
      </c>
      <c r="N9201" s="0" t="s">
        <v>1671</v>
      </c>
      <c r="O9201" s="0" t="s">
        <v>1623</v>
      </c>
    </row>
    <row r="9202" customFormat="false" ht="25.5" hidden="false" customHeight="false" outlineLevel="0" collapsed="false">
      <c r="A9202" s="122" t="s">
        <v>1578</v>
      </c>
      <c r="B9202" s="123" t="s">
        <v>1654</v>
      </c>
      <c r="C9202" s="122" t="s">
        <v>50</v>
      </c>
      <c r="D9202" s="122" t="s">
        <v>1655</v>
      </c>
      <c r="E9202" s="124" t="s">
        <v>1581</v>
      </c>
      <c r="F9202" s="124"/>
      <c r="G9202" s="125" t="s">
        <v>24</v>
      </c>
      <c r="H9202" s="126" t="n">
        <v>0.00036</v>
      </c>
      <c r="I9202" s="127" t="n">
        <f aca="false">L9202</f>
        <v>10.53</v>
      </c>
      <c r="J9202" s="127" t="n">
        <f aca="false">M9202</f>
        <v>0</v>
      </c>
      <c r="L9202" s="108" t="n">
        <f aca="false">TRUNC(N9202-N9202*$O$2,2)</f>
        <v>10.53</v>
      </c>
      <c r="M9202" s="108" t="n">
        <f aca="false">TRUNC(O9202-O9202*$O$2,2)</f>
        <v>0</v>
      </c>
      <c r="N9202" s="0" t="s">
        <v>1656</v>
      </c>
      <c r="O9202" s="0" t="s">
        <v>1635</v>
      </c>
    </row>
    <row r="9203" customFormat="false" ht="12.75" hidden="false" customHeight="false" outlineLevel="0" collapsed="false">
      <c r="A9203" s="122" t="s">
        <v>1578</v>
      </c>
      <c r="B9203" s="123" t="n">
        <v>11242</v>
      </c>
      <c r="C9203" s="122" t="s">
        <v>50</v>
      </c>
      <c r="D9203" s="122" t="s">
        <v>1829</v>
      </c>
      <c r="E9203" s="124" t="s">
        <v>1581</v>
      </c>
      <c r="F9203" s="124"/>
      <c r="G9203" s="125" t="s">
        <v>24</v>
      </c>
      <c r="H9203" s="126" t="n">
        <v>3E-005</v>
      </c>
      <c r="I9203" s="127" t="n">
        <f aca="false">L9203</f>
        <v>26.53</v>
      </c>
      <c r="J9203" s="127" t="n">
        <f aca="false">M9203</f>
        <v>0</v>
      </c>
      <c r="L9203" s="108" t="n">
        <f aca="false">TRUNC(N9203-N9203*$O$2,2)</f>
        <v>26.53</v>
      </c>
      <c r="M9203" s="108" t="n">
        <f aca="false">TRUNC(O9203-O9203*$O$2,2)</f>
        <v>0</v>
      </c>
      <c r="N9203" s="0" t="s">
        <v>1830</v>
      </c>
      <c r="O9203" s="0" t="s">
        <v>1635</v>
      </c>
    </row>
    <row r="9204" customFormat="false" ht="25.5" hidden="false" customHeight="false" outlineLevel="0" collapsed="false">
      <c r="A9204" s="122" t="s">
        <v>1578</v>
      </c>
      <c r="B9204" s="123" t="n">
        <v>10761</v>
      </c>
      <c r="C9204" s="122" t="s">
        <v>50</v>
      </c>
      <c r="D9204" s="122" t="s">
        <v>1641</v>
      </c>
      <c r="E9204" s="124" t="s">
        <v>1642</v>
      </c>
      <c r="F9204" s="124"/>
      <c r="G9204" s="125" t="s">
        <v>24</v>
      </c>
      <c r="H9204" s="126" t="n">
        <v>0.06108</v>
      </c>
      <c r="I9204" s="127" t="n">
        <f aca="false">L9204</f>
        <v>3.9</v>
      </c>
      <c r="J9204" s="127" t="n">
        <f aca="false">M9204</f>
        <v>0.23</v>
      </c>
      <c r="L9204" s="108" t="n">
        <f aca="false">TRUNC(N9204-N9204*$O$2,2)</f>
        <v>3.9</v>
      </c>
      <c r="M9204" s="108" t="n">
        <f aca="false">TRUNC(O9204-O9204*$O$2,2)</f>
        <v>0.23</v>
      </c>
      <c r="N9204" s="0" t="s">
        <v>1643</v>
      </c>
      <c r="O9204" s="0" t="s">
        <v>1808</v>
      </c>
    </row>
    <row r="9205" customFormat="false" ht="25.5" hidden="false" customHeight="false" outlineLevel="0" collapsed="false">
      <c r="A9205" s="122" t="s">
        <v>1578</v>
      </c>
      <c r="B9205" s="123" t="s">
        <v>1659</v>
      </c>
      <c r="C9205" s="122" t="s">
        <v>50</v>
      </c>
      <c r="D9205" s="122" t="s">
        <v>1660</v>
      </c>
      <c r="E9205" s="124" t="s">
        <v>1581</v>
      </c>
      <c r="F9205" s="124"/>
      <c r="G9205" s="125" t="s">
        <v>1633</v>
      </c>
      <c r="H9205" s="126" t="n">
        <v>0.00045</v>
      </c>
      <c r="I9205" s="127" t="n">
        <f aca="false">L9205</f>
        <v>50.57</v>
      </c>
      <c r="J9205" s="127" t="n">
        <f aca="false">M9205</f>
        <v>0.01</v>
      </c>
      <c r="L9205" s="108" t="n">
        <f aca="false">TRUNC(N9205-N9205*$O$2,2)</f>
        <v>50.57</v>
      </c>
      <c r="M9205" s="108" t="n">
        <f aca="false">TRUNC(O9205-O9205*$O$2,2)</f>
        <v>0.01</v>
      </c>
      <c r="N9205" s="0" t="s">
        <v>1661</v>
      </c>
      <c r="O9205" s="0" t="s">
        <v>1678</v>
      </c>
    </row>
    <row r="9206" customFormat="false" ht="12.75" hidden="false" customHeight="false" outlineLevel="0" collapsed="false">
      <c r="A9206" s="122" t="s">
        <v>1578</v>
      </c>
      <c r="B9206" s="123" t="n">
        <v>158</v>
      </c>
      <c r="C9206" s="122" t="s">
        <v>50</v>
      </c>
      <c r="D9206" s="122" t="s">
        <v>1676</v>
      </c>
      <c r="E9206" s="124" t="s">
        <v>1581</v>
      </c>
      <c r="F9206" s="124"/>
      <c r="G9206" s="125" t="s">
        <v>24</v>
      </c>
      <c r="H9206" s="126" t="n">
        <v>0.06108</v>
      </c>
      <c r="I9206" s="127" t="n">
        <f aca="false">L9206</f>
        <v>10.92</v>
      </c>
      <c r="J9206" s="127" t="n">
        <f aca="false">M9206</f>
        <v>0.66</v>
      </c>
      <c r="L9206" s="108" t="n">
        <f aca="false">TRUNC(N9206-N9206*$O$2,2)</f>
        <v>10.92</v>
      </c>
      <c r="M9206" s="108" t="n">
        <f aca="false">TRUNC(O9206-O9206*$O$2,2)</f>
        <v>0.66</v>
      </c>
      <c r="N9206" s="0" t="s">
        <v>1677</v>
      </c>
      <c r="O9206" s="0" t="s">
        <v>1955</v>
      </c>
    </row>
    <row r="9207" customFormat="false" ht="12.75" hidden="false" customHeight="false" outlineLevel="0" collapsed="false">
      <c r="A9207" s="122" t="s">
        <v>1578</v>
      </c>
      <c r="B9207" s="123" t="n">
        <v>10596</v>
      </c>
      <c r="C9207" s="122" t="s">
        <v>50</v>
      </c>
      <c r="D9207" s="122" t="s">
        <v>1672</v>
      </c>
      <c r="E9207" s="124" t="s">
        <v>1581</v>
      </c>
      <c r="F9207" s="124"/>
      <c r="G9207" s="125" t="s">
        <v>24</v>
      </c>
      <c r="H9207" s="126" t="n">
        <v>0.0027</v>
      </c>
      <c r="I9207" s="127" t="n">
        <f aca="false">L9207</f>
        <v>3.82</v>
      </c>
      <c r="J9207" s="127" t="n">
        <f aca="false">M9207</f>
        <v>0</v>
      </c>
      <c r="L9207" s="108" t="n">
        <f aca="false">TRUNC(N9207-N9207*$O$2,2)</f>
        <v>3.82</v>
      </c>
      <c r="M9207" s="108" t="n">
        <f aca="false">TRUNC(O9207-O9207*$O$2,2)</f>
        <v>0</v>
      </c>
      <c r="N9207" s="0" t="s">
        <v>1673</v>
      </c>
      <c r="O9207" s="0" t="s">
        <v>1644</v>
      </c>
    </row>
    <row r="9208" customFormat="false" ht="12.75" hidden="false" customHeight="false" outlineLevel="0" collapsed="false">
      <c r="A9208" s="122" t="s">
        <v>1578</v>
      </c>
      <c r="B9208" s="123" t="n">
        <v>10492</v>
      </c>
      <c r="C9208" s="122" t="s">
        <v>50</v>
      </c>
      <c r="D9208" s="122" t="s">
        <v>1662</v>
      </c>
      <c r="E9208" s="124" t="s">
        <v>1581</v>
      </c>
      <c r="F9208" s="124"/>
      <c r="G9208" s="125" t="s">
        <v>24</v>
      </c>
      <c r="H9208" s="126" t="n">
        <v>0.0027</v>
      </c>
      <c r="I9208" s="127" t="n">
        <f aca="false">L9208</f>
        <v>148.29</v>
      </c>
      <c r="J9208" s="127" t="n">
        <f aca="false">M9208</f>
        <v>0.39</v>
      </c>
      <c r="L9208" s="108" t="n">
        <f aca="false">TRUNC(N9208-N9208*$O$2,2)</f>
        <v>148.29</v>
      </c>
      <c r="M9208" s="108" t="n">
        <f aca="false">TRUNC(O9208-O9208*$O$2,2)</f>
        <v>0.39</v>
      </c>
      <c r="N9208" s="0" t="s">
        <v>1663</v>
      </c>
      <c r="O9208" s="0" t="s">
        <v>1778</v>
      </c>
    </row>
    <row r="9209" customFormat="false" ht="25.5" hidden="false" customHeight="false" outlineLevel="0" collapsed="false">
      <c r="A9209" s="122" t="s">
        <v>1578</v>
      </c>
      <c r="B9209" s="123" t="s">
        <v>1616</v>
      </c>
      <c r="C9209" s="122" t="s">
        <v>50</v>
      </c>
      <c r="D9209" s="122" t="s">
        <v>1617</v>
      </c>
      <c r="E9209" s="124" t="s">
        <v>1609</v>
      </c>
      <c r="F9209" s="124"/>
      <c r="G9209" s="125" t="s">
        <v>1610</v>
      </c>
      <c r="H9209" s="126" t="n">
        <v>0.3</v>
      </c>
      <c r="I9209" s="127" t="n">
        <f aca="false">L9209</f>
        <v>10.65</v>
      </c>
      <c r="J9209" s="127" t="n">
        <f aca="false">M9209</f>
        <v>3.19</v>
      </c>
      <c r="L9209" s="108" t="n">
        <f aca="false">TRUNC(N9209-N9209*$O$2,2)</f>
        <v>10.65</v>
      </c>
      <c r="M9209" s="108" t="n">
        <f aca="false">TRUNC(O9209-O9209*$O$2,2)</f>
        <v>3.19</v>
      </c>
      <c r="N9209" s="0" t="s">
        <v>1618</v>
      </c>
      <c r="O9209" s="0" t="s">
        <v>2809</v>
      </c>
    </row>
    <row r="9210" customFormat="false" ht="12.75" hidden="false" customHeight="false" outlineLevel="0" collapsed="false">
      <c r="A9210" s="122" t="s">
        <v>1578</v>
      </c>
      <c r="B9210" s="123" t="n">
        <v>10362</v>
      </c>
      <c r="C9210" s="122" t="s">
        <v>50</v>
      </c>
      <c r="D9210" s="122" t="s">
        <v>1674</v>
      </c>
      <c r="E9210" s="124" t="s">
        <v>1642</v>
      </c>
      <c r="F9210" s="124"/>
      <c r="G9210" s="125" t="s">
        <v>24</v>
      </c>
      <c r="H9210" s="126" t="n">
        <v>0.0027</v>
      </c>
      <c r="I9210" s="127" t="n">
        <f aca="false">L9210</f>
        <v>9.78</v>
      </c>
      <c r="J9210" s="127" t="n">
        <f aca="false">M9210</f>
        <v>0.02</v>
      </c>
      <c r="L9210" s="108" t="n">
        <f aca="false">TRUNC(N9210-N9210*$O$2,2)</f>
        <v>9.78</v>
      </c>
      <c r="M9210" s="108" t="n">
        <f aca="false">TRUNC(O9210-O9210*$O$2,2)</f>
        <v>0.02</v>
      </c>
      <c r="N9210" s="0" t="s">
        <v>1675</v>
      </c>
      <c r="O9210" s="0" t="s">
        <v>1893</v>
      </c>
    </row>
    <row r="9211" customFormat="false" ht="25.5" hidden="false" customHeight="false" outlineLevel="0" collapsed="false">
      <c r="A9211" s="122" t="s">
        <v>1578</v>
      </c>
      <c r="B9211" s="123" t="s">
        <v>1631</v>
      </c>
      <c r="C9211" s="122" t="s">
        <v>50</v>
      </c>
      <c r="D9211" s="122" t="s">
        <v>1632</v>
      </c>
      <c r="E9211" s="124" t="s">
        <v>1581</v>
      </c>
      <c r="F9211" s="124"/>
      <c r="G9211" s="125" t="s">
        <v>1633</v>
      </c>
      <c r="H9211" s="126" t="n">
        <v>0.00138</v>
      </c>
      <c r="I9211" s="127" t="n">
        <f aca="false">L9211</f>
        <v>9.48</v>
      </c>
      <c r="J9211" s="127" t="n">
        <f aca="false">M9211</f>
        <v>0</v>
      </c>
      <c r="L9211" s="108" t="n">
        <f aca="false">TRUNC(N9211-N9211*$O$2,2)</f>
        <v>9.48</v>
      </c>
      <c r="M9211" s="108" t="n">
        <f aca="false">TRUNC(O9211-O9211*$O$2,2)</f>
        <v>0</v>
      </c>
      <c r="N9211" s="0" t="s">
        <v>1634</v>
      </c>
      <c r="O9211" s="0" t="s">
        <v>1644</v>
      </c>
    </row>
    <row r="9212" customFormat="false" ht="12.75" hidden="false" customHeight="false" outlineLevel="0" collapsed="false">
      <c r="A9212" s="122" t="s">
        <v>1578</v>
      </c>
      <c r="B9212" s="123" t="n">
        <v>10788</v>
      </c>
      <c r="C9212" s="122" t="s">
        <v>50</v>
      </c>
      <c r="D9212" s="122" t="s">
        <v>1650</v>
      </c>
      <c r="E9212" s="124" t="s">
        <v>1581</v>
      </c>
      <c r="F9212" s="124"/>
      <c r="G9212" s="125" t="s">
        <v>24</v>
      </c>
      <c r="H9212" s="126" t="n">
        <v>6E-005</v>
      </c>
      <c r="I9212" s="127" t="n">
        <f aca="false">L9212</f>
        <v>28.8</v>
      </c>
      <c r="J9212" s="127" t="n">
        <f aca="false">M9212</f>
        <v>0</v>
      </c>
      <c r="L9212" s="108" t="n">
        <f aca="false">TRUNC(N9212-N9212*$O$2,2)</f>
        <v>28.8</v>
      </c>
      <c r="M9212" s="108" t="n">
        <f aca="false">TRUNC(O9212-O9212*$O$2,2)</f>
        <v>0</v>
      </c>
      <c r="N9212" s="0" t="s">
        <v>1651</v>
      </c>
      <c r="O9212" s="0" t="s">
        <v>1635</v>
      </c>
    </row>
    <row r="9213" customFormat="false" ht="12.75" hidden="false" customHeight="false" outlineLevel="0" collapsed="false">
      <c r="A9213" s="122" t="s">
        <v>1578</v>
      </c>
      <c r="B9213" s="123" t="n">
        <v>2378</v>
      </c>
      <c r="C9213" s="122" t="s">
        <v>50</v>
      </c>
      <c r="D9213" s="122" t="s">
        <v>1657</v>
      </c>
      <c r="E9213" s="124" t="s">
        <v>1581</v>
      </c>
      <c r="F9213" s="124"/>
      <c r="G9213" s="125" t="s">
        <v>24</v>
      </c>
      <c r="H9213" s="126" t="n">
        <v>0.04785</v>
      </c>
      <c r="I9213" s="127" t="n">
        <f aca="false">L9213</f>
        <v>3.51</v>
      </c>
      <c r="J9213" s="127" t="n">
        <f aca="false">M9213</f>
        <v>0.16</v>
      </c>
      <c r="L9213" s="108" t="n">
        <f aca="false">TRUNC(N9213-N9213*$O$2,2)</f>
        <v>3.51</v>
      </c>
      <c r="M9213" s="108" t="n">
        <f aca="false">TRUNC(O9213-O9213*$O$2,2)</f>
        <v>0.16</v>
      </c>
      <c r="N9213" s="0" t="s">
        <v>1658</v>
      </c>
      <c r="O9213" s="0" t="s">
        <v>1993</v>
      </c>
    </row>
    <row r="9214" customFormat="false" ht="25.5" hidden="false" customHeight="false" outlineLevel="0" collapsed="false">
      <c r="A9214" s="122" t="s">
        <v>1578</v>
      </c>
      <c r="B9214" s="123" t="s">
        <v>1664</v>
      </c>
      <c r="C9214" s="122" t="s">
        <v>50</v>
      </c>
      <c r="D9214" s="122" t="s">
        <v>1665</v>
      </c>
      <c r="E9214" s="124" t="s">
        <v>1581</v>
      </c>
      <c r="F9214" s="124"/>
      <c r="G9214" s="125" t="s">
        <v>24</v>
      </c>
      <c r="H9214" s="126" t="n">
        <v>0.00012</v>
      </c>
      <c r="I9214" s="127" t="n">
        <f aca="false">L9214</f>
        <v>13.69</v>
      </c>
      <c r="J9214" s="127" t="n">
        <f aca="false">M9214</f>
        <v>0</v>
      </c>
      <c r="L9214" s="108" t="n">
        <f aca="false">TRUNC(N9214-N9214*$O$2,2)</f>
        <v>13.69</v>
      </c>
      <c r="M9214" s="108" t="n">
        <f aca="false">TRUNC(O9214-O9214*$O$2,2)</f>
        <v>0</v>
      </c>
      <c r="N9214" s="0" t="s">
        <v>1666</v>
      </c>
      <c r="O9214" s="0" t="s">
        <v>1635</v>
      </c>
    </row>
    <row r="9215" customFormat="false" ht="25.5" hidden="false" customHeight="false" outlineLevel="0" collapsed="false">
      <c r="A9215" s="122" t="s">
        <v>1578</v>
      </c>
      <c r="B9215" s="123" t="n">
        <v>2234</v>
      </c>
      <c r="C9215" s="122" t="s">
        <v>50</v>
      </c>
      <c r="D9215" s="122" t="s">
        <v>3775</v>
      </c>
      <c r="E9215" s="124" t="s">
        <v>1581</v>
      </c>
      <c r="F9215" s="124"/>
      <c r="G9215" s="125" t="s">
        <v>24</v>
      </c>
      <c r="H9215" s="126" t="n">
        <v>1</v>
      </c>
      <c r="I9215" s="127" t="n">
        <f aca="false">L9215</f>
        <v>8.66</v>
      </c>
      <c r="J9215" s="127" t="n">
        <f aca="false">M9215</f>
        <v>8.66</v>
      </c>
      <c r="L9215" s="108" t="n">
        <f aca="false">TRUNC(N9215-N9215*$O$2,2)</f>
        <v>8.66</v>
      </c>
      <c r="M9215" s="108" t="n">
        <f aca="false">TRUNC(O9215-O9215*$O$2,2)</f>
        <v>8.66</v>
      </c>
      <c r="N9215" s="0" t="s">
        <v>3776</v>
      </c>
      <c r="O9215" s="0" t="s">
        <v>3776</v>
      </c>
    </row>
    <row r="9216" customFormat="false" ht="12.75" hidden="false" customHeight="false" outlineLevel="0" collapsed="false">
      <c r="A9216" s="122" t="s">
        <v>1578</v>
      </c>
      <c r="B9216" s="123" t="n">
        <v>10599</v>
      </c>
      <c r="C9216" s="122" t="s">
        <v>50</v>
      </c>
      <c r="D9216" s="122" t="s">
        <v>1648</v>
      </c>
      <c r="E9216" s="124" t="s">
        <v>1581</v>
      </c>
      <c r="F9216" s="124"/>
      <c r="G9216" s="125" t="s">
        <v>24</v>
      </c>
      <c r="H9216" s="126" t="n">
        <v>0.00108</v>
      </c>
      <c r="I9216" s="127" t="n">
        <f aca="false">L9216</f>
        <v>14.04</v>
      </c>
      <c r="J9216" s="127" t="n">
        <f aca="false">M9216</f>
        <v>0</v>
      </c>
      <c r="L9216" s="108" t="n">
        <f aca="false">TRUNC(N9216-N9216*$O$2,2)</f>
        <v>14.04</v>
      </c>
      <c r="M9216" s="108" t="n">
        <f aca="false">TRUNC(O9216-O9216*$O$2,2)</f>
        <v>0</v>
      </c>
      <c r="N9216" s="0" t="s">
        <v>1649</v>
      </c>
      <c r="O9216" s="0" t="s">
        <v>1644</v>
      </c>
    </row>
    <row r="9217" customFormat="false" ht="12.75" hidden="false" customHeight="false" outlineLevel="0" collapsed="false">
      <c r="A9217" s="115"/>
      <c r="B9217" s="115"/>
      <c r="C9217" s="115"/>
      <c r="D9217" s="115"/>
      <c r="E9217" s="115"/>
      <c r="F9217" s="116"/>
      <c r="G9217" s="115"/>
      <c r="H9217" s="116"/>
      <c r="I9217" s="115"/>
      <c r="J9217" s="116"/>
      <c r="L9217" s="108"/>
      <c r="M9217" s="108" t="n">
        <f aca="false">TRUNC(O9217-O9217*$O$2,2)</f>
        <v>7.66</v>
      </c>
      <c r="N9217" s="0" t="s">
        <v>1574</v>
      </c>
      <c r="O9217" s="0" t="n">
        <v>9.82</v>
      </c>
    </row>
    <row r="9218" customFormat="false" ht="12.75" hidden="false" customHeight="false" outlineLevel="0" collapsed="false">
      <c r="A9218" s="115"/>
      <c r="B9218" s="115"/>
      <c r="C9218" s="115"/>
      <c r="D9218" s="115"/>
      <c r="E9218" s="115"/>
      <c r="F9218" s="116"/>
      <c r="G9218" s="115"/>
      <c r="H9218" s="117" t="s">
        <v>1575</v>
      </c>
      <c r="I9218" s="117"/>
      <c r="J9218" s="118" t="n">
        <f aca="false">M9218</f>
        <v>22.09</v>
      </c>
      <c r="L9218" s="108" t="n">
        <f aca="false">TRUNC(N9218-N9218*$O$2,2)</f>
        <v>0</v>
      </c>
      <c r="M9218" s="108" t="n">
        <f aca="false">TRUNC(O9218-O9218*$O$2,2)</f>
        <v>22.09</v>
      </c>
      <c r="N9218" s="0" t="n">
        <v>0</v>
      </c>
      <c r="O9218" s="0" t="n">
        <v>28.31</v>
      </c>
    </row>
    <row r="9219" customFormat="false" ht="13.5" hidden="false" customHeight="false" outlineLevel="0" collapsed="false">
      <c r="A9219" s="30"/>
      <c r="B9219" s="30"/>
      <c r="C9219" s="30"/>
      <c r="D9219" s="30"/>
      <c r="E9219" s="30"/>
      <c r="F9219" s="30"/>
      <c r="G9219" s="30"/>
      <c r="H9219" s="119"/>
      <c r="I9219" s="30"/>
      <c r="J9219" s="120"/>
      <c r="L9219" s="108"/>
      <c r="M9219" s="108" t="n">
        <f aca="false">TRUNC(O9219-O9219*$O$2,2)</f>
        <v>3234.84</v>
      </c>
      <c r="N9219" s="0" t="s">
        <v>1576</v>
      </c>
      <c r="O9219" s="0" t="n">
        <v>4144.58</v>
      </c>
    </row>
    <row r="9220" customFormat="false" ht="13.5" hidden="false" customHeight="false" outlineLevel="0" collapsed="false">
      <c r="A9220" s="121"/>
      <c r="B9220" s="121"/>
      <c r="C9220" s="121"/>
      <c r="D9220" s="121"/>
      <c r="E9220" s="121"/>
      <c r="F9220" s="121"/>
      <c r="G9220" s="121"/>
      <c r="H9220" s="121"/>
      <c r="I9220" s="121"/>
      <c r="J9220" s="121"/>
      <c r="L9220" s="108" t="n">
        <f aca="false">TRUNC(N9220-N9220*$O$2,2)</f>
        <v>0</v>
      </c>
      <c r="M9220" s="108" t="n">
        <f aca="false">TRUNC(O9220-O9220*$O$2,2)</f>
        <v>0</v>
      </c>
      <c r="N9220" s="0" t="n">
        <v>0</v>
      </c>
      <c r="O9220" s="0" t="n">
        <v>0</v>
      </c>
    </row>
    <row r="9221" customFormat="false" ht="15" hidden="false" customHeight="false" outlineLevel="0" collapsed="false">
      <c r="A9221" s="98" t="s">
        <v>1312</v>
      </c>
      <c r="B9221" s="99" t="s">
        <v>8</v>
      </c>
      <c r="C9221" s="98" t="s">
        <v>9</v>
      </c>
      <c r="D9221" s="98" t="s">
        <v>10</v>
      </c>
      <c r="E9221" s="100" t="s">
        <v>1565</v>
      </c>
      <c r="F9221" s="100"/>
      <c r="G9221" s="101" t="s">
        <v>11</v>
      </c>
      <c r="H9221" s="99" t="s">
        <v>12</v>
      </c>
      <c r="I9221" s="99" t="s">
        <v>13</v>
      </c>
      <c r="J9221" s="99" t="s">
        <v>15</v>
      </c>
      <c r="L9221" s="108"/>
      <c r="M9221" s="108"/>
    </row>
    <row r="9222" customFormat="false" ht="26.45" hidden="false" customHeight="true" outlineLevel="0" collapsed="false">
      <c r="A9222" s="102" t="s">
        <v>1566</v>
      </c>
      <c r="B9222" s="103" t="s">
        <v>1071</v>
      </c>
      <c r="C9222" s="102" t="s">
        <v>50</v>
      </c>
      <c r="D9222" s="102" t="s">
        <v>1072</v>
      </c>
      <c r="E9222" s="104" t="s">
        <v>3773</v>
      </c>
      <c r="F9222" s="104"/>
      <c r="G9222" s="105" t="s">
        <v>24</v>
      </c>
      <c r="H9222" s="106" t="n">
        <v>1</v>
      </c>
      <c r="I9222" s="107" t="n">
        <f aca="false">L9222</f>
        <v>10.59</v>
      </c>
      <c r="J9222" s="107" t="n">
        <f aca="false">M9222</f>
        <v>10.59</v>
      </c>
      <c r="L9222" s="108" t="n">
        <f aca="false">TRUNC(N9222-N9222*$O$2,2)</f>
        <v>10.59</v>
      </c>
      <c r="M9222" s="108" t="n">
        <f aca="false">TRUNC(O9222-O9222*$O$2,2)</f>
        <v>10.59</v>
      </c>
      <c r="N9222" s="0" t="n">
        <v>13.57</v>
      </c>
      <c r="O9222" s="0" t="n">
        <v>13.57</v>
      </c>
    </row>
    <row r="9223" customFormat="false" ht="15" hidden="false" customHeight="false" outlineLevel="0" collapsed="false">
      <c r="A9223" s="98"/>
      <c r="B9223" s="99" t="s">
        <v>8</v>
      </c>
      <c r="C9223" s="98" t="s">
        <v>9</v>
      </c>
      <c r="D9223" s="98" t="s">
        <v>10</v>
      </c>
      <c r="E9223" s="100" t="s">
        <v>1565</v>
      </c>
      <c r="F9223" s="100"/>
      <c r="G9223" s="101" t="s">
        <v>11</v>
      </c>
      <c r="H9223" s="99" t="s">
        <v>12</v>
      </c>
      <c r="I9223" s="99" t="s">
        <v>13</v>
      </c>
      <c r="J9223" s="99" t="s">
        <v>15</v>
      </c>
      <c r="L9223" s="108"/>
      <c r="M9223" s="108"/>
    </row>
    <row r="9224" customFormat="false" ht="25.5" hidden="false" customHeight="false" outlineLevel="0" collapsed="false">
      <c r="A9224" s="109" t="s">
        <v>1566</v>
      </c>
      <c r="B9224" s="110" t="n">
        <v>10552</v>
      </c>
      <c r="C9224" s="109" t="s">
        <v>50</v>
      </c>
      <c r="D9224" s="109" t="s">
        <v>1734</v>
      </c>
      <c r="E9224" s="111" t="s">
        <v>1621</v>
      </c>
      <c r="F9224" s="111"/>
      <c r="G9224" s="112" t="s">
        <v>1610</v>
      </c>
      <c r="H9224" s="113" t="n">
        <v>0.2</v>
      </c>
      <c r="I9224" s="114" t="n">
        <f aca="false">L9224</f>
        <v>2.84</v>
      </c>
      <c r="J9224" s="114" t="n">
        <f aca="false">M9224</f>
        <v>0.56</v>
      </c>
      <c r="L9224" s="108" t="n">
        <f aca="false">TRUNC(N9224-N9224*$O$2,2)</f>
        <v>2.84</v>
      </c>
      <c r="M9224" s="108" t="n">
        <f aca="false">TRUNC(O9224-O9224*$O$2,2)</f>
        <v>0.56</v>
      </c>
      <c r="N9224" s="0" t="s">
        <v>1735</v>
      </c>
      <c r="O9224" s="0" t="s">
        <v>2352</v>
      </c>
    </row>
    <row r="9225" customFormat="false" ht="25.5" hidden="false" customHeight="false" outlineLevel="0" collapsed="false">
      <c r="A9225" s="122" t="s">
        <v>1578</v>
      </c>
      <c r="B9225" s="123" t="s">
        <v>1744</v>
      </c>
      <c r="C9225" s="122" t="s">
        <v>50</v>
      </c>
      <c r="D9225" s="122" t="s">
        <v>1745</v>
      </c>
      <c r="E9225" s="124" t="s">
        <v>1609</v>
      </c>
      <c r="F9225" s="124"/>
      <c r="G9225" s="125" t="s">
        <v>1610</v>
      </c>
      <c r="H9225" s="126" t="n">
        <v>0.2</v>
      </c>
      <c r="I9225" s="127" t="n">
        <f aca="false">L9225</f>
        <v>14.93</v>
      </c>
      <c r="J9225" s="127" t="n">
        <f aca="false">M9225</f>
        <v>2.98</v>
      </c>
      <c r="L9225" s="108" t="n">
        <f aca="false">TRUNC(N9225-N9225*$O$2,2)</f>
        <v>14.93</v>
      </c>
      <c r="M9225" s="108" t="n">
        <f aca="false">TRUNC(O9225-O9225*$O$2,2)</f>
        <v>2.98</v>
      </c>
      <c r="N9225" s="0" t="s">
        <v>1746</v>
      </c>
      <c r="O9225" s="0" t="s">
        <v>3104</v>
      </c>
    </row>
    <row r="9226" customFormat="false" ht="25.5" hidden="false" customHeight="false" outlineLevel="0" collapsed="false">
      <c r="A9226" s="122" t="s">
        <v>1578</v>
      </c>
      <c r="B9226" s="123" t="n">
        <v>3630</v>
      </c>
      <c r="C9226" s="122" t="s">
        <v>50</v>
      </c>
      <c r="D9226" s="122" t="s">
        <v>3794</v>
      </c>
      <c r="E9226" s="124" t="s">
        <v>1581</v>
      </c>
      <c r="F9226" s="124"/>
      <c r="G9226" s="125" t="s">
        <v>24</v>
      </c>
      <c r="H9226" s="126" t="n">
        <v>1</v>
      </c>
      <c r="I9226" s="127" t="n">
        <f aca="false">L9226</f>
        <v>4.34</v>
      </c>
      <c r="J9226" s="127" t="n">
        <f aca="false">M9226</f>
        <v>4.34</v>
      </c>
      <c r="L9226" s="108" t="n">
        <f aca="false">TRUNC(N9226-N9226*$O$2,2)</f>
        <v>4.34</v>
      </c>
      <c r="M9226" s="108" t="n">
        <f aca="false">TRUNC(O9226-O9226*$O$2,2)</f>
        <v>4.34</v>
      </c>
      <c r="N9226" s="0" t="s">
        <v>3795</v>
      </c>
      <c r="O9226" s="0" t="s">
        <v>3795</v>
      </c>
    </row>
    <row r="9227" customFormat="false" ht="25.5" hidden="false" customHeight="false" outlineLevel="0" collapsed="false">
      <c r="A9227" s="122" t="s">
        <v>1578</v>
      </c>
      <c r="B9227" s="123" t="s">
        <v>1616</v>
      </c>
      <c r="C9227" s="122" t="s">
        <v>50</v>
      </c>
      <c r="D9227" s="122" t="s">
        <v>1617</v>
      </c>
      <c r="E9227" s="124" t="s">
        <v>1609</v>
      </c>
      <c r="F9227" s="124"/>
      <c r="G9227" s="125" t="s">
        <v>1610</v>
      </c>
      <c r="H9227" s="126" t="n">
        <v>0.2</v>
      </c>
      <c r="I9227" s="127" t="n">
        <f aca="false">L9227</f>
        <v>10.65</v>
      </c>
      <c r="J9227" s="127" t="n">
        <f aca="false">M9227</f>
        <v>2.13</v>
      </c>
      <c r="L9227" s="108" t="n">
        <f aca="false">TRUNC(N9227-N9227*$O$2,2)</f>
        <v>10.65</v>
      </c>
      <c r="M9227" s="108" t="n">
        <f aca="false">TRUNC(O9227-O9227*$O$2,2)</f>
        <v>2.13</v>
      </c>
      <c r="N9227" s="0" t="s">
        <v>1618</v>
      </c>
      <c r="O9227" s="0" t="s">
        <v>3105</v>
      </c>
    </row>
    <row r="9228" customFormat="false" ht="25.5" hidden="false" customHeight="false" outlineLevel="0" collapsed="false">
      <c r="A9228" s="109" t="s">
        <v>1566</v>
      </c>
      <c r="B9228" s="110" t="n">
        <v>10549</v>
      </c>
      <c r="C9228" s="109" t="s">
        <v>50</v>
      </c>
      <c r="D9228" s="109" t="s">
        <v>1620</v>
      </c>
      <c r="E9228" s="111" t="s">
        <v>1621</v>
      </c>
      <c r="F9228" s="111"/>
      <c r="G9228" s="112" t="s">
        <v>1610</v>
      </c>
      <c r="H9228" s="113" t="n">
        <v>0.2</v>
      </c>
      <c r="I9228" s="114" t="n">
        <f aca="false">L9228</f>
        <v>2.95</v>
      </c>
      <c r="J9228" s="114" t="n">
        <f aca="false">M9228</f>
        <v>0.58</v>
      </c>
      <c r="L9228" s="108" t="n">
        <f aca="false">TRUNC(N9228-N9228*$O$2,2)</f>
        <v>2.95</v>
      </c>
      <c r="M9228" s="108" t="n">
        <f aca="false">TRUNC(O9228-O9228*$O$2,2)</f>
        <v>0.58</v>
      </c>
      <c r="N9228" s="0" t="s">
        <v>1622</v>
      </c>
      <c r="O9228" s="0" t="s">
        <v>1626</v>
      </c>
    </row>
    <row r="9229" customFormat="false" ht="13.9" hidden="false" customHeight="true" outlineLevel="0" collapsed="false">
      <c r="A9229" s="134" t="s">
        <v>1630</v>
      </c>
      <c r="B9229" s="134"/>
      <c r="C9229" s="134"/>
      <c r="D9229" s="134"/>
      <c r="E9229" s="134"/>
      <c r="F9229" s="134"/>
      <c r="G9229" s="134"/>
      <c r="H9229" s="134"/>
      <c r="I9229" s="134"/>
      <c r="J9229" s="134"/>
      <c r="L9229" s="108" t="n">
        <f aca="false">TRUNC(N9229-N9229*$O$2,2)</f>
        <v>0</v>
      </c>
      <c r="M9229" s="108" t="n">
        <f aca="false">TRUNC(O9229-O9229*$O$2,2)</f>
        <v>0</v>
      </c>
      <c r="N9229" s="0" t="n">
        <v>0</v>
      </c>
      <c r="O9229" s="0" t="n">
        <v>0</v>
      </c>
    </row>
    <row r="9230" customFormat="false" ht="15" hidden="false" customHeight="false" outlineLevel="0" collapsed="false">
      <c r="A9230" s="98"/>
      <c r="B9230" s="99" t="s">
        <v>8</v>
      </c>
      <c r="C9230" s="98" t="s">
        <v>9</v>
      </c>
      <c r="D9230" s="98" t="s">
        <v>10</v>
      </c>
      <c r="E9230" s="100" t="s">
        <v>1565</v>
      </c>
      <c r="F9230" s="100"/>
      <c r="G9230" s="101" t="s">
        <v>11</v>
      </c>
      <c r="H9230" s="99" t="s">
        <v>12</v>
      </c>
      <c r="I9230" s="99" t="s">
        <v>13</v>
      </c>
      <c r="J9230" s="99" t="s">
        <v>15</v>
      </c>
      <c r="L9230" s="108"/>
      <c r="M9230" s="108"/>
    </row>
    <row r="9231" customFormat="false" ht="25.5" hidden="false" customHeight="false" outlineLevel="0" collapsed="false">
      <c r="A9231" s="122" t="s">
        <v>1578</v>
      </c>
      <c r="B9231" s="123" t="n">
        <v>10761</v>
      </c>
      <c r="C9231" s="122" t="s">
        <v>50</v>
      </c>
      <c r="D9231" s="122" t="s">
        <v>1641</v>
      </c>
      <c r="E9231" s="124" t="s">
        <v>1642</v>
      </c>
      <c r="F9231" s="124"/>
      <c r="G9231" s="125" t="s">
        <v>24</v>
      </c>
      <c r="H9231" s="126" t="n">
        <v>0.04072</v>
      </c>
      <c r="I9231" s="127" t="n">
        <f aca="false">L9231</f>
        <v>3.9</v>
      </c>
      <c r="J9231" s="127" t="n">
        <f aca="false">M9231</f>
        <v>0.15</v>
      </c>
      <c r="L9231" s="108" t="n">
        <f aca="false">TRUNC(N9231-N9231*$O$2,2)</f>
        <v>3.9</v>
      </c>
      <c r="M9231" s="108" t="n">
        <f aca="false">TRUNC(O9231-O9231*$O$2,2)</f>
        <v>0.15</v>
      </c>
      <c r="N9231" s="0" t="s">
        <v>1643</v>
      </c>
      <c r="O9231" s="0" t="s">
        <v>2077</v>
      </c>
    </row>
    <row r="9232" customFormat="false" ht="12.75" hidden="false" customHeight="false" outlineLevel="0" collapsed="false">
      <c r="A9232" s="122" t="s">
        <v>1578</v>
      </c>
      <c r="B9232" s="123" t="n">
        <v>10579</v>
      </c>
      <c r="C9232" s="122" t="s">
        <v>50</v>
      </c>
      <c r="D9232" s="122" t="s">
        <v>1818</v>
      </c>
      <c r="E9232" s="124" t="s">
        <v>1581</v>
      </c>
      <c r="F9232" s="124"/>
      <c r="G9232" s="125" t="s">
        <v>24</v>
      </c>
      <c r="H9232" s="126" t="n">
        <v>4E-005</v>
      </c>
      <c r="I9232" s="127" t="n">
        <f aca="false">L9232</f>
        <v>20.98</v>
      </c>
      <c r="J9232" s="127" t="n">
        <f aca="false">M9232</f>
        <v>0</v>
      </c>
      <c r="L9232" s="108" t="n">
        <f aca="false">TRUNC(N9232-N9232*$O$2,2)</f>
        <v>20.98</v>
      </c>
      <c r="M9232" s="108" t="n">
        <f aca="false">TRUNC(O9232-O9232*$O$2,2)</f>
        <v>0</v>
      </c>
      <c r="N9232" s="0" t="s">
        <v>1819</v>
      </c>
      <c r="O9232" s="0" t="s">
        <v>1635</v>
      </c>
    </row>
    <row r="9233" customFormat="false" ht="25.5" hidden="false" customHeight="false" outlineLevel="0" collapsed="false">
      <c r="A9233" s="122" t="s">
        <v>1578</v>
      </c>
      <c r="B9233" s="123" t="s">
        <v>1645</v>
      </c>
      <c r="C9233" s="122" t="s">
        <v>50</v>
      </c>
      <c r="D9233" s="122" t="s">
        <v>1646</v>
      </c>
      <c r="E9233" s="124" t="s">
        <v>1581</v>
      </c>
      <c r="F9233" s="124"/>
      <c r="G9233" s="125" t="s">
        <v>24</v>
      </c>
      <c r="H9233" s="126" t="n">
        <v>4E-005</v>
      </c>
      <c r="I9233" s="127" t="n">
        <f aca="false">L9233</f>
        <v>140.49</v>
      </c>
      <c r="J9233" s="127" t="n">
        <f aca="false">M9233</f>
        <v>0</v>
      </c>
      <c r="L9233" s="108" t="n">
        <f aca="false">TRUNC(N9233-N9233*$O$2,2)</f>
        <v>140.49</v>
      </c>
      <c r="M9233" s="108" t="n">
        <f aca="false">TRUNC(O9233-O9233*$O$2,2)</f>
        <v>0</v>
      </c>
      <c r="N9233" s="0" t="s">
        <v>1647</v>
      </c>
      <c r="O9233" s="0" t="s">
        <v>1635</v>
      </c>
    </row>
    <row r="9234" customFormat="false" ht="25.5" hidden="false" customHeight="false" outlineLevel="0" collapsed="false">
      <c r="A9234" s="122" t="s">
        <v>1578</v>
      </c>
      <c r="B9234" s="123" t="s">
        <v>1631</v>
      </c>
      <c r="C9234" s="122" t="s">
        <v>50</v>
      </c>
      <c r="D9234" s="122" t="s">
        <v>1632</v>
      </c>
      <c r="E9234" s="124" t="s">
        <v>1581</v>
      </c>
      <c r="F9234" s="124"/>
      <c r="G9234" s="125" t="s">
        <v>1633</v>
      </c>
      <c r="H9234" s="126" t="n">
        <v>0.00092</v>
      </c>
      <c r="I9234" s="127" t="n">
        <f aca="false">L9234</f>
        <v>9.48</v>
      </c>
      <c r="J9234" s="127" t="n">
        <f aca="false">M9234</f>
        <v>0</v>
      </c>
      <c r="L9234" s="108" t="n">
        <f aca="false">TRUNC(N9234-N9234*$O$2,2)</f>
        <v>9.48</v>
      </c>
      <c r="M9234" s="108" t="n">
        <f aca="false">TRUNC(O9234-O9234*$O$2,2)</f>
        <v>0</v>
      </c>
      <c r="N9234" s="0" t="s">
        <v>1634</v>
      </c>
      <c r="O9234" s="0" t="s">
        <v>1644</v>
      </c>
    </row>
    <row r="9235" customFormat="false" ht="12.75" hidden="false" customHeight="false" outlineLevel="0" collapsed="false">
      <c r="A9235" s="122" t="s">
        <v>1578</v>
      </c>
      <c r="B9235" s="123" t="n">
        <v>10599</v>
      </c>
      <c r="C9235" s="122" t="s">
        <v>50</v>
      </c>
      <c r="D9235" s="122" t="s">
        <v>1648</v>
      </c>
      <c r="E9235" s="124" t="s">
        <v>1581</v>
      </c>
      <c r="F9235" s="124"/>
      <c r="G9235" s="125" t="s">
        <v>24</v>
      </c>
      <c r="H9235" s="126" t="n">
        <v>0.00072</v>
      </c>
      <c r="I9235" s="127" t="n">
        <f aca="false">L9235</f>
        <v>14.04</v>
      </c>
      <c r="J9235" s="127" t="n">
        <f aca="false">M9235</f>
        <v>0</v>
      </c>
      <c r="L9235" s="108" t="n">
        <f aca="false">TRUNC(N9235-N9235*$O$2,2)</f>
        <v>14.04</v>
      </c>
      <c r="M9235" s="108" t="n">
        <f aca="false">TRUNC(O9235-O9235*$O$2,2)</f>
        <v>0</v>
      </c>
      <c r="N9235" s="0" t="s">
        <v>1649</v>
      </c>
      <c r="O9235" s="0" t="s">
        <v>1644</v>
      </c>
    </row>
    <row r="9236" customFormat="false" ht="12.75" hidden="false" customHeight="false" outlineLevel="0" collapsed="false">
      <c r="A9236" s="122" t="s">
        <v>1578</v>
      </c>
      <c r="B9236" s="123" t="n">
        <v>10492</v>
      </c>
      <c r="C9236" s="122" t="s">
        <v>50</v>
      </c>
      <c r="D9236" s="122" t="s">
        <v>1662</v>
      </c>
      <c r="E9236" s="124" t="s">
        <v>1581</v>
      </c>
      <c r="F9236" s="124"/>
      <c r="G9236" s="125" t="s">
        <v>24</v>
      </c>
      <c r="H9236" s="126" t="n">
        <v>0.0018</v>
      </c>
      <c r="I9236" s="127" t="n">
        <f aca="false">L9236</f>
        <v>148.29</v>
      </c>
      <c r="J9236" s="127" t="n">
        <f aca="false">M9236</f>
        <v>0.26</v>
      </c>
      <c r="L9236" s="108" t="n">
        <f aca="false">TRUNC(N9236-N9236*$O$2,2)</f>
        <v>148.29</v>
      </c>
      <c r="M9236" s="108" t="n">
        <f aca="false">TRUNC(O9236-O9236*$O$2,2)</f>
        <v>0.26</v>
      </c>
      <c r="N9236" s="0" t="s">
        <v>1663</v>
      </c>
      <c r="O9236" s="0" t="s">
        <v>2385</v>
      </c>
    </row>
    <row r="9237" customFormat="false" ht="25.5" hidden="false" customHeight="false" outlineLevel="0" collapsed="false">
      <c r="A9237" s="122" t="s">
        <v>1578</v>
      </c>
      <c r="B9237" s="123" t="s">
        <v>1616</v>
      </c>
      <c r="C9237" s="122" t="s">
        <v>50</v>
      </c>
      <c r="D9237" s="122" t="s">
        <v>1617</v>
      </c>
      <c r="E9237" s="124" t="s">
        <v>1609</v>
      </c>
      <c r="F9237" s="124"/>
      <c r="G9237" s="125" t="s">
        <v>1610</v>
      </c>
      <c r="H9237" s="126" t="n">
        <v>0.2</v>
      </c>
      <c r="I9237" s="127" t="n">
        <f aca="false">L9237</f>
        <v>10.65</v>
      </c>
      <c r="J9237" s="127" t="n">
        <f aca="false">M9237</f>
        <v>2.13</v>
      </c>
      <c r="L9237" s="108" t="n">
        <f aca="false">TRUNC(N9237-N9237*$O$2,2)</f>
        <v>10.65</v>
      </c>
      <c r="M9237" s="108" t="n">
        <f aca="false">TRUNC(O9237-O9237*$O$2,2)</f>
        <v>2.13</v>
      </c>
      <c r="N9237" s="0" t="s">
        <v>1618</v>
      </c>
      <c r="O9237" s="0" t="s">
        <v>3105</v>
      </c>
    </row>
    <row r="9238" customFormat="false" ht="12.75" hidden="false" customHeight="false" outlineLevel="0" collapsed="false">
      <c r="A9238" s="122" t="s">
        <v>1578</v>
      </c>
      <c r="B9238" s="123" t="n">
        <v>4728</v>
      </c>
      <c r="C9238" s="122" t="s">
        <v>50</v>
      </c>
      <c r="D9238" s="122" t="s">
        <v>1667</v>
      </c>
      <c r="E9238" s="124" t="s">
        <v>1581</v>
      </c>
      <c r="F9238" s="124"/>
      <c r="G9238" s="125" t="s">
        <v>24</v>
      </c>
      <c r="H9238" s="126" t="n">
        <v>6E-005</v>
      </c>
      <c r="I9238" s="127" t="n">
        <f aca="false">L9238</f>
        <v>14.5</v>
      </c>
      <c r="J9238" s="127" t="n">
        <f aca="false">M9238</f>
        <v>0</v>
      </c>
      <c r="L9238" s="108" t="n">
        <f aca="false">TRUNC(N9238-N9238*$O$2,2)</f>
        <v>14.5</v>
      </c>
      <c r="M9238" s="108" t="n">
        <f aca="false">TRUNC(O9238-O9238*$O$2,2)</f>
        <v>0</v>
      </c>
      <c r="N9238" s="0" t="s">
        <v>1668</v>
      </c>
      <c r="O9238" s="0" t="s">
        <v>1635</v>
      </c>
    </row>
    <row r="9239" customFormat="false" ht="12.75" hidden="false" customHeight="false" outlineLevel="0" collapsed="false">
      <c r="A9239" s="122" t="s">
        <v>1578</v>
      </c>
      <c r="B9239" s="123" t="n">
        <v>2378</v>
      </c>
      <c r="C9239" s="122" t="s">
        <v>50</v>
      </c>
      <c r="D9239" s="122" t="s">
        <v>1657</v>
      </c>
      <c r="E9239" s="124" t="s">
        <v>1581</v>
      </c>
      <c r="F9239" s="124"/>
      <c r="G9239" s="125" t="s">
        <v>24</v>
      </c>
      <c r="H9239" s="126" t="n">
        <v>0.0319</v>
      </c>
      <c r="I9239" s="127" t="n">
        <f aca="false">L9239</f>
        <v>3.51</v>
      </c>
      <c r="J9239" s="127" t="n">
        <f aca="false">M9239</f>
        <v>0.1</v>
      </c>
      <c r="L9239" s="108" t="n">
        <f aca="false">TRUNC(N9239-N9239*$O$2,2)</f>
        <v>3.51</v>
      </c>
      <c r="M9239" s="108" t="n">
        <f aca="false">TRUNC(O9239-O9239*$O$2,2)</f>
        <v>0.1</v>
      </c>
      <c r="N9239" s="0" t="s">
        <v>1658</v>
      </c>
      <c r="O9239" s="0" t="s">
        <v>1831</v>
      </c>
    </row>
    <row r="9240" customFormat="false" ht="12.75" hidden="false" customHeight="false" outlineLevel="0" collapsed="false">
      <c r="A9240" s="122" t="s">
        <v>1578</v>
      </c>
      <c r="B9240" s="123" t="n">
        <v>941</v>
      </c>
      <c r="C9240" s="122" t="s">
        <v>50</v>
      </c>
      <c r="D9240" s="122" t="s">
        <v>1652</v>
      </c>
      <c r="E9240" s="124" t="s">
        <v>1581</v>
      </c>
      <c r="F9240" s="124"/>
      <c r="G9240" s="125" t="s">
        <v>24</v>
      </c>
      <c r="H9240" s="126" t="n">
        <v>0.0006</v>
      </c>
      <c r="I9240" s="127" t="n">
        <f aca="false">L9240</f>
        <v>148.56</v>
      </c>
      <c r="J9240" s="127" t="n">
        <f aca="false">M9240</f>
        <v>0.08</v>
      </c>
      <c r="L9240" s="108" t="n">
        <f aca="false">TRUNC(N9240-N9240*$O$2,2)</f>
        <v>148.56</v>
      </c>
      <c r="M9240" s="108" t="n">
        <f aca="false">TRUNC(O9240-O9240*$O$2,2)</f>
        <v>0.08</v>
      </c>
      <c r="N9240" s="0" t="s">
        <v>1653</v>
      </c>
      <c r="O9240" s="0" t="s">
        <v>1917</v>
      </c>
    </row>
    <row r="9241" customFormat="false" ht="25.5" hidden="false" customHeight="false" outlineLevel="0" collapsed="false">
      <c r="A9241" s="122" t="s">
        <v>1578</v>
      </c>
      <c r="B9241" s="123" t="s">
        <v>1654</v>
      </c>
      <c r="C9241" s="122" t="s">
        <v>50</v>
      </c>
      <c r="D9241" s="122" t="s">
        <v>1655</v>
      </c>
      <c r="E9241" s="124" t="s">
        <v>1581</v>
      </c>
      <c r="F9241" s="124"/>
      <c r="G9241" s="125" t="s">
        <v>24</v>
      </c>
      <c r="H9241" s="126" t="n">
        <v>0.00024</v>
      </c>
      <c r="I9241" s="127" t="n">
        <f aca="false">L9241</f>
        <v>10.53</v>
      </c>
      <c r="J9241" s="127" t="n">
        <f aca="false">M9241</f>
        <v>0</v>
      </c>
      <c r="L9241" s="108" t="n">
        <f aca="false">TRUNC(N9241-N9241*$O$2,2)</f>
        <v>10.53</v>
      </c>
      <c r="M9241" s="108" t="n">
        <f aca="false">TRUNC(O9241-O9241*$O$2,2)</f>
        <v>0</v>
      </c>
      <c r="N9241" s="0" t="s">
        <v>1656</v>
      </c>
      <c r="O9241" s="0" t="s">
        <v>1635</v>
      </c>
    </row>
    <row r="9242" customFormat="false" ht="25.5" hidden="false" customHeight="false" outlineLevel="0" collapsed="false">
      <c r="A9242" s="122" t="s">
        <v>1578</v>
      </c>
      <c r="B9242" s="123" t="s">
        <v>1744</v>
      </c>
      <c r="C9242" s="122" t="s">
        <v>50</v>
      </c>
      <c r="D9242" s="122" t="s">
        <v>1745</v>
      </c>
      <c r="E9242" s="124" t="s">
        <v>1609</v>
      </c>
      <c r="F9242" s="124"/>
      <c r="G9242" s="125" t="s">
        <v>1610</v>
      </c>
      <c r="H9242" s="126" t="n">
        <v>0.2</v>
      </c>
      <c r="I9242" s="127" t="n">
        <f aca="false">L9242</f>
        <v>14.93</v>
      </c>
      <c r="J9242" s="127" t="n">
        <f aca="false">M9242</f>
        <v>2.98</v>
      </c>
      <c r="L9242" s="108" t="n">
        <f aca="false">TRUNC(N9242-N9242*$O$2,2)</f>
        <v>14.93</v>
      </c>
      <c r="M9242" s="108" t="n">
        <f aca="false">TRUNC(O9242-O9242*$O$2,2)</f>
        <v>2.98</v>
      </c>
      <c r="N9242" s="0" t="s">
        <v>1746</v>
      </c>
      <c r="O9242" s="0" t="s">
        <v>3104</v>
      </c>
    </row>
    <row r="9243" customFormat="false" ht="12.75" hidden="false" customHeight="false" outlineLevel="0" collapsed="false">
      <c r="A9243" s="122" t="s">
        <v>1578</v>
      </c>
      <c r="B9243" s="123" t="n">
        <v>10362</v>
      </c>
      <c r="C9243" s="122" t="s">
        <v>50</v>
      </c>
      <c r="D9243" s="122" t="s">
        <v>1674</v>
      </c>
      <c r="E9243" s="124" t="s">
        <v>1642</v>
      </c>
      <c r="F9243" s="124"/>
      <c r="G9243" s="125" t="s">
        <v>24</v>
      </c>
      <c r="H9243" s="126" t="n">
        <v>0.0018</v>
      </c>
      <c r="I9243" s="127" t="n">
        <f aca="false">L9243</f>
        <v>9.78</v>
      </c>
      <c r="J9243" s="127" t="n">
        <f aca="false">M9243</f>
        <v>0.01</v>
      </c>
      <c r="L9243" s="108" t="n">
        <f aca="false">TRUNC(N9243-N9243*$O$2,2)</f>
        <v>9.78</v>
      </c>
      <c r="M9243" s="108" t="n">
        <f aca="false">TRUNC(O9243-O9243*$O$2,2)</f>
        <v>0.01</v>
      </c>
      <c r="N9243" s="0" t="s">
        <v>1675</v>
      </c>
      <c r="O9243" s="0" t="s">
        <v>1678</v>
      </c>
    </row>
    <row r="9244" customFormat="false" ht="12.75" hidden="false" customHeight="false" outlineLevel="0" collapsed="false">
      <c r="A9244" s="122" t="s">
        <v>1578</v>
      </c>
      <c r="B9244" s="123" t="n">
        <v>11242</v>
      </c>
      <c r="C9244" s="122" t="s">
        <v>50</v>
      </c>
      <c r="D9244" s="122" t="s">
        <v>1829</v>
      </c>
      <c r="E9244" s="124" t="s">
        <v>1581</v>
      </c>
      <c r="F9244" s="124"/>
      <c r="G9244" s="125" t="s">
        <v>24</v>
      </c>
      <c r="H9244" s="126" t="n">
        <v>2E-005</v>
      </c>
      <c r="I9244" s="127" t="n">
        <f aca="false">L9244</f>
        <v>26.53</v>
      </c>
      <c r="J9244" s="127" t="n">
        <f aca="false">M9244</f>
        <v>0</v>
      </c>
      <c r="L9244" s="108" t="n">
        <f aca="false">TRUNC(N9244-N9244*$O$2,2)</f>
        <v>26.53</v>
      </c>
      <c r="M9244" s="108" t="n">
        <f aca="false">TRUNC(O9244-O9244*$O$2,2)</f>
        <v>0</v>
      </c>
      <c r="N9244" s="0" t="s">
        <v>1830</v>
      </c>
      <c r="O9244" s="0" t="s">
        <v>1635</v>
      </c>
    </row>
    <row r="9245" customFormat="false" ht="12.75" hidden="false" customHeight="false" outlineLevel="0" collapsed="false">
      <c r="A9245" s="122" t="s">
        <v>1578</v>
      </c>
      <c r="B9245" s="123" t="n">
        <v>11241</v>
      </c>
      <c r="C9245" s="122" t="s">
        <v>50</v>
      </c>
      <c r="D9245" s="122" t="s">
        <v>1836</v>
      </c>
      <c r="E9245" s="124" t="s">
        <v>1581</v>
      </c>
      <c r="F9245" s="124"/>
      <c r="G9245" s="125" t="s">
        <v>24</v>
      </c>
      <c r="H9245" s="126" t="n">
        <v>4E-005</v>
      </c>
      <c r="I9245" s="127" t="n">
        <f aca="false">L9245</f>
        <v>127.22</v>
      </c>
      <c r="J9245" s="127" t="n">
        <f aca="false">M9245</f>
        <v>0</v>
      </c>
      <c r="L9245" s="108" t="n">
        <f aca="false">TRUNC(N9245-N9245*$O$2,2)</f>
        <v>127.22</v>
      </c>
      <c r="M9245" s="108" t="n">
        <f aca="false">TRUNC(O9245-O9245*$O$2,2)</f>
        <v>0</v>
      </c>
      <c r="N9245" s="0" t="s">
        <v>1837</v>
      </c>
      <c r="O9245" s="0" t="s">
        <v>1635</v>
      </c>
    </row>
    <row r="9246" customFormat="false" ht="12.75" hidden="false" customHeight="false" outlineLevel="0" collapsed="false">
      <c r="A9246" s="122" t="s">
        <v>1578</v>
      </c>
      <c r="B9246" s="123" t="n">
        <v>11240</v>
      </c>
      <c r="C9246" s="122" t="s">
        <v>50</v>
      </c>
      <c r="D9246" s="122" t="s">
        <v>1782</v>
      </c>
      <c r="E9246" s="124" t="s">
        <v>1581</v>
      </c>
      <c r="F9246" s="124"/>
      <c r="G9246" s="125" t="s">
        <v>24</v>
      </c>
      <c r="H9246" s="126" t="n">
        <v>4E-005</v>
      </c>
      <c r="I9246" s="127" t="n">
        <f aca="false">L9246</f>
        <v>37.22</v>
      </c>
      <c r="J9246" s="127" t="n">
        <f aca="false">M9246</f>
        <v>0</v>
      </c>
      <c r="L9246" s="108" t="n">
        <f aca="false">TRUNC(N9246-N9246*$O$2,2)</f>
        <v>37.22</v>
      </c>
      <c r="M9246" s="108" t="n">
        <f aca="false">TRUNC(O9246-O9246*$O$2,2)</f>
        <v>0</v>
      </c>
      <c r="N9246" s="0" t="s">
        <v>1783</v>
      </c>
      <c r="O9246" s="0" t="s">
        <v>1635</v>
      </c>
    </row>
    <row r="9247" customFormat="false" ht="25.5" hidden="false" customHeight="false" outlineLevel="0" collapsed="false">
      <c r="A9247" s="122" t="s">
        <v>1578</v>
      </c>
      <c r="B9247" s="123" t="s">
        <v>1664</v>
      </c>
      <c r="C9247" s="122" t="s">
        <v>50</v>
      </c>
      <c r="D9247" s="122" t="s">
        <v>1665</v>
      </c>
      <c r="E9247" s="124" t="s">
        <v>1581</v>
      </c>
      <c r="F9247" s="124"/>
      <c r="G9247" s="125" t="s">
        <v>24</v>
      </c>
      <c r="H9247" s="126" t="n">
        <v>8E-005</v>
      </c>
      <c r="I9247" s="127" t="n">
        <f aca="false">L9247</f>
        <v>13.69</v>
      </c>
      <c r="J9247" s="127" t="n">
        <f aca="false">M9247</f>
        <v>0</v>
      </c>
      <c r="L9247" s="108" t="n">
        <f aca="false">TRUNC(N9247-N9247*$O$2,2)</f>
        <v>13.69</v>
      </c>
      <c r="M9247" s="108" t="n">
        <f aca="false">TRUNC(O9247-O9247*$O$2,2)</f>
        <v>0</v>
      </c>
      <c r="N9247" s="0" t="s">
        <v>1666</v>
      </c>
      <c r="O9247" s="0" t="s">
        <v>1635</v>
      </c>
    </row>
    <row r="9248" customFormat="false" ht="12.75" hidden="false" customHeight="false" outlineLevel="0" collapsed="false">
      <c r="A9248" s="122" t="s">
        <v>1578</v>
      </c>
      <c r="B9248" s="123" t="n">
        <v>10596</v>
      </c>
      <c r="C9248" s="122" t="s">
        <v>50</v>
      </c>
      <c r="D9248" s="122" t="s">
        <v>1672</v>
      </c>
      <c r="E9248" s="124" t="s">
        <v>1581</v>
      </c>
      <c r="F9248" s="124"/>
      <c r="G9248" s="125" t="s">
        <v>24</v>
      </c>
      <c r="H9248" s="126" t="n">
        <v>0.0018</v>
      </c>
      <c r="I9248" s="127" t="n">
        <f aca="false">L9248</f>
        <v>3.82</v>
      </c>
      <c r="J9248" s="127" t="n">
        <f aca="false">M9248</f>
        <v>0</v>
      </c>
      <c r="L9248" s="108" t="n">
        <f aca="false">TRUNC(N9248-N9248*$O$2,2)</f>
        <v>3.82</v>
      </c>
      <c r="M9248" s="108" t="n">
        <f aca="false">TRUNC(O9248-O9248*$O$2,2)</f>
        <v>0</v>
      </c>
      <c r="N9248" s="0" t="s">
        <v>1673</v>
      </c>
      <c r="O9248" s="0" t="s">
        <v>1635</v>
      </c>
    </row>
    <row r="9249" customFormat="false" ht="25.5" hidden="false" customHeight="false" outlineLevel="0" collapsed="false">
      <c r="A9249" s="122" t="s">
        <v>1578</v>
      </c>
      <c r="B9249" s="123" t="n">
        <v>3630</v>
      </c>
      <c r="C9249" s="122" t="s">
        <v>50</v>
      </c>
      <c r="D9249" s="122" t="s">
        <v>3794</v>
      </c>
      <c r="E9249" s="124" t="s">
        <v>1581</v>
      </c>
      <c r="F9249" s="124"/>
      <c r="G9249" s="125" t="s">
        <v>24</v>
      </c>
      <c r="H9249" s="126" t="n">
        <v>1</v>
      </c>
      <c r="I9249" s="127" t="n">
        <f aca="false">L9249</f>
        <v>4.34</v>
      </c>
      <c r="J9249" s="127" t="n">
        <f aca="false">M9249</f>
        <v>4.34</v>
      </c>
      <c r="L9249" s="108" t="n">
        <f aca="false">TRUNC(N9249-N9249*$O$2,2)</f>
        <v>4.34</v>
      </c>
      <c r="M9249" s="108" t="n">
        <f aca="false">TRUNC(O9249-O9249*$O$2,2)</f>
        <v>4.34</v>
      </c>
      <c r="N9249" s="0" t="s">
        <v>3795</v>
      </c>
      <c r="O9249" s="0" t="s">
        <v>3795</v>
      </c>
    </row>
    <row r="9250" customFormat="false" ht="12.75" hidden="false" customHeight="false" outlineLevel="0" collapsed="false">
      <c r="A9250" s="122" t="s">
        <v>1578</v>
      </c>
      <c r="B9250" s="123" t="n">
        <v>4729</v>
      </c>
      <c r="C9250" s="122" t="s">
        <v>50</v>
      </c>
      <c r="D9250" s="122" t="s">
        <v>1636</v>
      </c>
      <c r="E9250" s="124" t="s">
        <v>1581</v>
      </c>
      <c r="F9250" s="124"/>
      <c r="G9250" s="125" t="s">
        <v>24</v>
      </c>
      <c r="H9250" s="126" t="n">
        <v>2E-005</v>
      </c>
      <c r="I9250" s="127" t="n">
        <f aca="false">L9250</f>
        <v>24.58</v>
      </c>
      <c r="J9250" s="127" t="n">
        <f aca="false">M9250</f>
        <v>0</v>
      </c>
      <c r="L9250" s="108" t="n">
        <f aca="false">TRUNC(N9250-N9250*$O$2,2)</f>
        <v>24.58</v>
      </c>
      <c r="M9250" s="108" t="n">
        <f aca="false">TRUNC(O9250-O9250*$O$2,2)</f>
        <v>0</v>
      </c>
      <c r="N9250" s="0" t="s">
        <v>1637</v>
      </c>
      <c r="O9250" s="0" t="s">
        <v>1635</v>
      </c>
    </row>
    <row r="9251" customFormat="false" ht="25.5" hidden="false" customHeight="false" outlineLevel="0" collapsed="false">
      <c r="A9251" s="122" t="s">
        <v>1578</v>
      </c>
      <c r="B9251" s="123" t="s">
        <v>1659</v>
      </c>
      <c r="C9251" s="122" t="s">
        <v>50</v>
      </c>
      <c r="D9251" s="122" t="s">
        <v>1660</v>
      </c>
      <c r="E9251" s="124" t="s">
        <v>1581</v>
      </c>
      <c r="F9251" s="124"/>
      <c r="G9251" s="125" t="s">
        <v>1633</v>
      </c>
      <c r="H9251" s="126" t="n">
        <v>0.0003</v>
      </c>
      <c r="I9251" s="127" t="n">
        <f aca="false">L9251</f>
        <v>50.57</v>
      </c>
      <c r="J9251" s="127" t="n">
        <f aca="false">M9251</f>
        <v>0</v>
      </c>
      <c r="L9251" s="108" t="n">
        <f aca="false">TRUNC(N9251-N9251*$O$2,2)</f>
        <v>50.57</v>
      </c>
      <c r="M9251" s="108" t="n">
        <f aca="false">TRUNC(O9251-O9251*$O$2,2)</f>
        <v>0</v>
      </c>
      <c r="N9251" s="0" t="s">
        <v>1661</v>
      </c>
      <c r="O9251" s="0" t="s">
        <v>1644</v>
      </c>
    </row>
    <row r="9252" customFormat="false" ht="12.75" hidden="false" customHeight="false" outlineLevel="0" collapsed="false">
      <c r="A9252" s="122" t="s">
        <v>1578</v>
      </c>
      <c r="B9252" s="123" t="n">
        <v>10517</v>
      </c>
      <c r="C9252" s="122" t="s">
        <v>50</v>
      </c>
      <c r="D9252" s="122" t="s">
        <v>1669</v>
      </c>
      <c r="E9252" s="124" t="s">
        <v>1642</v>
      </c>
      <c r="F9252" s="124"/>
      <c r="G9252" s="125" t="s">
        <v>1670</v>
      </c>
      <c r="H9252" s="126" t="n">
        <v>0.00016</v>
      </c>
      <c r="I9252" s="127" t="n">
        <f aca="false">L9252</f>
        <v>234.15</v>
      </c>
      <c r="J9252" s="127" t="n">
        <f aca="false">M9252</f>
        <v>0.03</v>
      </c>
      <c r="L9252" s="108" t="n">
        <f aca="false">TRUNC(N9252-N9252*$O$2,2)</f>
        <v>234.15</v>
      </c>
      <c r="M9252" s="108" t="n">
        <f aca="false">TRUNC(O9252-O9252*$O$2,2)</f>
        <v>0.03</v>
      </c>
      <c r="N9252" s="0" t="s">
        <v>1671</v>
      </c>
      <c r="O9252" s="0" t="s">
        <v>1788</v>
      </c>
    </row>
    <row r="9253" customFormat="false" ht="12.75" hidden="false" customHeight="false" outlineLevel="0" collapsed="false">
      <c r="A9253" s="122" t="s">
        <v>1578</v>
      </c>
      <c r="B9253" s="123" t="n">
        <v>10788</v>
      </c>
      <c r="C9253" s="122" t="s">
        <v>50</v>
      </c>
      <c r="D9253" s="122" t="s">
        <v>1650</v>
      </c>
      <c r="E9253" s="124" t="s">
        <v>1581</v>
      </c>
      <c r="F9253" s="124"/>
      <c r="G9253" s="125" t="s">
        <v>24</v>
      </c>
      <c r="H9253" s="126" t="n">
        <v>4E-005</v>
      </c>
      <c r="I9253" s="127" t="n">
        <f aca="false">L9253</f>
        <v>28.8</v>
      </c>
      <c r="J9253" s="127" t="n">
        <f aca="false">M9253</f>
        <v>0</v>
      </c>
      <c r="L9253" s="108" t="n">
        <f aca="false">TRUNC(N9253-N9253*$O$2,2)</f>
        <v>28.8</v>
      </c>
      <c r="M9253" s="108" t="n">
        <f aca="false">TRUNC(O9253-O9253*$O$2,2)</f>
        <v>0</v>
      </c>
      <c r="N9253" s="0" t="s">
        <v>1651</v>
      </c>
      <c r="O9253" s="0" t="s">
        <v>1635</v>
      </c>
    </row>
    <row r="9254" customFormat="false" ht="12.75" hidden="false" customHeight="false" outlineLevel="0" collapsed="false">
      <c r="A9254" s="122" t="s">
        <v>1578</v>
      </c>
      <c r="B9254" s="123" t="n">
        <v>1651</v>
      </c>
      <c r="C9254" s="122" t="s">
        <v>50</v>
      </c>
      <c r="D9254" s="122" t="s">
        <v>1638</v>
      </c>
      <c r="E9254" s="124" t="s">
        <v>1581</v>
      </c>
      <c r="F9254" s="124"/>
      <c r="G9254" s="125" t="s">
        <v>1639</v>
      </c>
      <c r="H9254" s="126" t="n">
        <v>0.00032</v>
      </c>
      <c r="I9254" s="127" t="n">
        <f aca="false">L9254</f>
        <v>4.95</v>
      </c>
      <c r="J9254" s="127" t="n">
        <f aca="false">M9254</f>
        <v>0</v>
      </c>
      <c r="L9254" s="108" t="n">
        <f aca="false">TRUNC(N9254-N9254*$O$2,2)</f>
        <v>4.95</v>
      </c>
      <c r="M9254" s="108" t="n">
        <f aca="false">TRUNC(O9254-O9254*$O$2,2)</f>
        <v>0</v>
      </c>
      <c r="N9254" s="0" t="s">
        <v>1640</v>
      </c>
      <c r="O9254" s="0" t="s">
        <v>1635</v>
      </c>
    </row>
    <row r="9255" customFormat="false" ht="12.75" hidden="false" customHeight="false" outlineLevel="0" collapsed="false">
      <c r="A9255" s="122" t="s">
        <v>1578</v>
      </c>
      <c r="B9255" s="123" t="n">
        <v>158</v>
      </c>
      <c r="C9255" s="122" t="s">
        <v>50</v>
      </c>
      <c r="D9255" s="122" t="s">
        <v>1676</v>
      </c>
      <c r="E9255" s="124" t="s">
        <v>1581</v>
      </c>
      <c r="F9255" s="124"/>
      <c r="G9255" s="125" t="s">
        <v>24</v>
      </c>
      <c r="H9255" s="126" t="n">
        <v>0.04072</v>
      </c>
      <c r="I9255" s="127" t="n">
        <f aca="false">L9255</f>
        <v>10.92</v>
      </c>
      <c r="J9255" s="127" t="n">
        <f aca="false">M9255</f>
        <v>0.44</v>
      </c>
      <c r="L9255" s="108" t="n">
        <f aca="false">TRUNC(N9255-N9255*$O$2,2)</f>
        <v>10.92</v>
      </c>
      <c r="M9255" s="108" t="n">
        <f aca="false">TRUNC(O9255-O9255*$O$2,2)</f>
        <v>0.44</v>
      </c>
      <c r="N9255" s="0" t="s">
        <v>1677</v>
      </c>
      <c r="O9255" s="0" t="s">
        <v>1933</v>
      </c>
    </row>
    <row r="9256" customFormat="false" ht="12.75" hidden="false" customHeight="false" outlineLevel="0" collapsed="false">
      <c r="A9256" s="115"/>
      <c r="B9256" s="115"/>
      <c r="C9256" s="115"/>
      <c r="D9256" s="115"/>
      <c r="E9256" s="115"/>
      <c r="F9256" s="116"/>
      <c r="G9256" s="115"/>
      <c r="H9256" s="116"/>
      <c r="I9256" s="115"/>
      <c r="J9256" s="116"/>
      <c r="L9256" s="108"/>
      <c r="M9256" s="108" t="n">
        <f aca="false">TRUNC(O9256-O9256*$O$2,2)</f>
        <v>5.11</v>
      </c>
      <c r="N9256" s="0" t="s">
        <v>1574</v>
      </c>
      <c r="O9256" s="0" t="n">
        <v>6.55</v>
      </c>
    </row>
    <row r="9257" customFormat="false" ht="12.75" hidden="false" customHeight="false" outlineLevel="0" collapsed="false">
      <c r="A9257" s="115"/>
      <c r="B9257" s="115"/>
      <c r="C9257" s="115"/>
      <c r="D9257" s="115"/>
      <c r="E9257" s="115"/>
      <c r="F9257" s="116"/>
      <c r="G9257" s="115"/>
      <c r="H9257" s="117" t="s">
        <v>1575</v>
      </c>
      <c r="I9257" s="117"/>
      <c r="J9257" s="118" t="n">
        <f aca="false">M9257</f>
        <v>12.96</v>
      </c>
      <c r="L9257" s="108" t="n">
        <f aca="false">TRUNC(N9257-N9257*$O$2,2)</f>
        <v>0</v>
      </c>
      <c r="M9257" s="108" t="n">
        <f aca="false">TRUNC(O9257-O9257*$O$2,2)</f>
        <v>12.96</v>
      </c>
      <c r="N9257" s="0" t="n">
        <v>0</v>
      </c>
      <c r="O9257" s="0" t="n">
        <v>16.61</v>
      </c>
    </row>
    <row r="9258" customFormat="false" ht="13.5" hidden="false" customHeight="false" outlineLevel="0" collapsed="false">
      <c r="A9258" s="30"/>
      <c r="B9258" s="30"/>
      <c r="C9258" s="30"/>
      <c r="D9258" s="30"/>
      <c r="E9258" s="30"/>
      <c r="F9258" s="30"/>
      <c r="G9258" s="30"/>
      <c r="H9258" s="119"/>
      <c r="I9258" s="30"/>
      <c r="J9258" s="120"/>
      <c r="L9258" s="108"/>
      <c r="M9258" s="108" t="n">
        <f aca="false">TRUNC(O9258-O9258*$O$2,2)</f>
        <v>51.85</v>
      </c>
      <c r="N9258" s="0" t="s">
        <v>1576</v>
      </c>
      <c r="O9258" s="0" t="n">
        <v>66.44</v>
      </c>
    </row>
    <row r="9259" customFormat="false" ht="13.5" hidden="false" customHeight="false" outlineLevel="0" collapsed="false">
      <c r="A9259" s="121"/>
      <c r="B9259" s="121"/>
      <c r="C9259" s="121"/>
      <c r="D9259" s="121"/>
      <c r="E9259" s="121"/>
      <c r="F9259" s="121"/>
      <c r="G9259" s="121"/>
      <c r="H9259" s="121"/>
      <c r="I9259" s="121"/>
      <c r="J9259" s="121"/>
      <c r="L9259" s="108" t="n">
        <f aca="false">TRUNC(N9259-N9259*$O$2,2)</f>
        <v>0</v>
      </c>
      <c r="M9259" s="108" t="n">
        <f aca="false">TRUNC(O9259-O9259*$O$2,2)</f>
        <v>0</v>
      </c>
      <c r="N9259" s="0" t="n">
        <v>0</v>
      </c>
      <c r="O9259" s="0" t="n">
        <v>0</v>
      </c>
    </row>
    <row r="9260" customFormat="false" ht="15" hidden="false" customHeight="false" outlineLevel="0" collapsed="false">
      <c r="A9260" s="98" t="s">
        <v>1313</v>
      </c>
      <c r="B9260" s="99" t="s">
        <v>8</v>
      </c>
      <c r="C9260" s="98" t="s">
        <v>9</v>
      </c>
      <c r="D9260" s="98" t="s">
        <v>10</v>
      </c>
      <c r="E9260" s="100" t="s">
        <v>1565</v>
      </c>
      <c r="F9260" s="100"/>
      <c r="G9260" s="101" t="s">
        <v>11</v>
      </c>
      <c r="H9260" s="99" t="s">
        <v>12</v>
      </c>
      <c r="I9260" s="99" t="s">
        <v>13</v>
      </c>
      <c r="J9260" s="99" t="s">
        <v>15</v>
      </c>
      <c r="L9260" s="108"/>
      <c r="M9260" s="108"/>
    </row>
    <row r="9261" customFormat="false" ht="26.45" hidden="false" customHeight="true" outlineLevel="0" collapsed="false">
      <c r="A9261" s="102" t="s">
        <v>1566</v>
      </c>
      <c r="B9261" s="103" t="s">
        <v>1314</v>
      </c>
      <c r="C9261" s="102" t="s">
        <v>50</v>
      </c>
      <c r="D9261" s="102" t="s">
        <v>1315</v>
      </c>
      <c r="E9261" s="104" t="s">
        <v>3766</v>
      </c>
      <c r="F9261" s="104"/>
      <c r="G9261" s="105" t="s">
        <v>24</v>
      </c>
      <c r="H9261" s="106" t="n">
        <v>1</v>
      </c>
      <c r="I9261" s="107" t="n">
        <f aca="false">L9261</f>
        <v>7.38</v>
      </c>
      <c r="J9261" s="107" t="n">
        <f aca="false">M9261</f>
        <v>7.38</v>
      </c>
      <c r="L9261" s="108" t="n">
        <f aca="false">TRUNC(N9261-N9261*$O$2,2)</f>
        <v>7.38</v>
      </c>
      <c r="M9261" s="108" t="n">
        <f aca="false">TRUNC(O9261-O9261*$O$2,2)</f>
        <v>7.38</v>
      </c>
      <c r="N9261" s="0" t="n">
        <v>9.46</v>
      </c>
      <c r="O9261" s="0" t="n">
        <v>9.46</v>
      </c>
    </row>
    <row r="9262" customFormat="false" ht="15" hidden="false" customHeight="false" outlineLevel="0" collapsed="false">
      <c r="A9262" s="98"/>
      <c r="B9262" s="99" t="s">
        <v>8</v>
      </c>
      <c r="C9262" s="98" t="s">
        <v>9</v>
      </c>
      <c r="D9262" s="98" t="s">
        <v>10</v>
      </c>
      <c r="E9262" s="100" t="s">
        <v>1565</v>
      </c>
      <c r="F9262" s="100"/>
      <c r="G9262" s="101" t="s">
        <v>11</v>
      </c>
      <c r="H9262" s="99" t="s">
        <v>12</v>
      </c>
      <c r="I9262" s="99" t="s">
        <v>13</v>
      </c>
      <c r="J9262" s="99" t="s">
        <v>15</v>
      </c>
      <c r="L9262" s="108"/>
      <c r="M9262" s="108"/>
    </row>
    <row r="9263" customFormat="false" ht="25.5" hidden="false" customHeight="false" outlineLevel="0" collapsed="false">
      <c r="A9263" s="109" t="s">
        <v>1566</v>
      </c>
      <c r="B9263" s="110" t="n">
        <v>10549</v>
      </c>
      <c r="C9263" s="109" t="s">
        <v>50</v>
      </c>
      <c r="D9263" s="109" t="s">
        <v>1620</v>
      </c>
      <c r="E9263" s="111" t="s">
        <v>1621</v>
      </c>
      <c r="F9263" s="111"/>
      <c r="G9263" s="112" t="s">
        <v>1610</v>
      </c>
      <c r="H9263" s="113" t="n">
        <v>0.12</v>
      </c>
      <c r="I9263" s="114" t="n">
        <f aca="false">L9263</f>
        <v>2.95</v>
      </c>
      <c r="J9263" s="114" t="n">
        <f aca="false">M9263</f>
        <v>0.35</v>
      </c>
      <c r="L9263" s="108" t="n">
        <f aca="false">TRUNC(N9263-N9263*$O$2,2)</f>
        <v>2.95</v>
      </c>
      <c r="M9263" s="108" t="n">
        <f aca="false">TRUNC(O9263-O9263*$O$2,2)</f>
        <v>0.35</v>
      </c>
      <c r="N9263" s="0" t="s">
        <v>1622</v>
      </c>
      <c r="O9263" s="0" t="s">
        <v>2094</v>
      </c>
    </row>
    <row r="9264" customFormat="false" ht="25.5" hidden="false" customHeight="false" outlineLevel="0" collapsed="false">
      <c r="A9264" s="122" t="s">
        <v>1578</v>
      </c>
      <c r="B9264" s="123" t="n">
        <v>2001</v>
      </c>
      <c r="C9264" s="122" t="s">
        <v>50</v>
      </c>
      <c r="D9264" s="122" t="s">
        <v>4037</v>
      </c>
      <c r="E9264" s="124" t="s">
        <v>1581</v>
      </c>
      <c r="F9264" s="124"/>
      <c r="G9264" s="125" t="s">
        <v>24</v>
      </c>
      <c r="H9264" s="126" t="n">
        <v>1</v>
      </c>
      <c r="I9264" s="127" t="n">
        <f aca="false">L9264</f>
        <v>3.66</v>
      </c>
      <c r="J9264" s="127" t="n">
        <f aca="false">M9264</f>
        <v>3.66</v>
      </c>
      <c r="L9264" s="108" t="n">
        <f aca="false">TRUNC(N9264-N9264*$O$2,2)</f>
        <v>3.66</v>
      </c>
      <c r="M9264" s="108" t="n">
        <f aca="false">TRUNC(O9264-O9264*$O$2,2)</f>
        <v>3.66</v>
      </c>
      <c r="N9264" s="0" t="s">
        <v>2137</v>
      </c>
      <c r="O9264" s="0" t="s">
        <v>2137</v>
      </c>
    </row>
    <row r="9265" customFormat="false" ht="25.5" hidden="false" customHeight="false" outlineLevel="0" collapsed="false">
      <c r="A9265" s="122" t="s">
        <v>1578</v>
      </c>
      <c r="B9265" s="123" t="s">
        <v>1744</v>
      </c>
      <c r="C9265" s="122" t="s">
        <v>50</v>
      </c>
      <c r="D9265" s="122" t="s">
        <v>1745</v>
      </c>
      <c r="E9265" s="124" t="s">
        <v>1609</v>
      </c>
      <c r="F9265" s="124"/>
      <c r="G9265" s="125" t="s">
        <v>1610</v>
      </c>
      <c r="H9265" s="126" t="n">
        <v>0.12</v>
      </c>
      <c r="I9265" s="127" t="n">
        <f aca="false">L9265</f>
        <v>14.93</v>
      </c>
      <c r="J9265" s="127" t="n">
        <f aca="false">M9265</f>
        <v>1.78</v>
      </c>
      <c r="L9265" s="108" t="n">
        <f aca="false">TRUNC(N9265-N9265*$O$2,2)</f>
        <v>14.93</v>
      </c>
      <c r="M9265" s="108" t="n">
        <f aca="false">TRUNC(O9265-O9265*$O$2,2)</f>
        <v>1.78</v>
      </c>
      <c r="N9265" s="0" t="s">
        <v>1746</v>
      </c>
      <c r="O9265" s="0" t="s">
        <v>2271</v>
      </c>
    </row>
    <row r="9266" customFormat="false" ht="25.5" hidden="false" customHeight="false" outlineLevel="0" collapsed="false">
      <c r="A9266" s="109" t="s">
        <v>1566</v>
      </c>
      <c r="B9266" s="110" t="n">
        <v>10552</v>
      </c>
      <c r="C9266" s="109" t="s">
        <v>50</v>
      </c>
      <c r="D9266" s="109" t="s">
        <v>1734</v>
      </c>
      <c r="E9266" s="111" t="s">
        <v>1621</v>
      </c>
      <c r="F9266" s="111"/>
      <c r="G9266" s="112" t="s">
        <v>1610</v>
      </c>
      <c r="H9266" s="113" t="n">
        <v>0.12</v>
      </c>
      <c r="I9266" s="114" t="n">
        <f aca="false">L9266</f>
        <v>2.84</v>
      </c>
      <c r="J9266" s="114" t="n">
        <f aca="false">M9266</f>
        <v>0.33</v>
      </c>
      <c r="L9266" s="108" t="n">
        <f aca="false">TRUNC(N9266-N9266*$O$2,2)</f>
        <v>2.84</v>
      </c>
      <c r="M9266" s="108" t="n">
        <f aca="false">TRUNC(O9266-O9266*$O$2,2)</f>
        <v>0.33</v>
      </c>
      <c r="N9266" s="0" t="s">
        <v>1735</v>
      </c>
      <c r="O9266" s="0" t="s">
        <v>2324</v>
      </c>
    </row>
    <row r="9267" customFormat="false" ht="25.5" hidden="false" customHeight="false" outlineLevel="0" collapsed="false">
      <c r="A9267" s="122" t="s">
        <v>1578</v>
      </c>
      <c r="B9267" s="123" t="s">
        <v>1616</v>
      </c>
      <c r="C9267" s="122" t="s">
        <v>50</v>
      </c>
      <c r="D9267" s="122" t="s">
        <v>1617</v>
      </c>
      <c r="E9267" s="124" t="s">
        <v>1609</v>
      </c>
      <c r="F9267" s="124"/>
      <c r="G9267" s="125" t="s">
        <v>1610</v>
      </c>
      <c r="H9267" s="126" t="n">
        <v>0.12</v>
      </c>
      <c r="I9267" s="127" t="n">
        <f aca="false">L9267</f>
        <v>10.65</v>
      </c>
      <c r="J9267" s="127" t="n">
        <f aca="false">M9267</f>
        <v>1.27</v>
      </c>
      <c r="L9267" s="108" t="n">
        <f aca="false">TRUNC(N9267-N9267*$O$2,2)</f>
        <v>10.65</v>
      </c>
      <c r="M9267" s="108" t="n">
        <f aca="false">TRUNC(O9267-O9267*$O$2,2)</f>
        <v>1.27</v>
      </c>
      <c r="N9267" s="0" t="s">
        <v>1618</v>
      </c>
      <c r="O9267" s="0" t="s">
        <v>3002</v>
      </c>
    </row>
    <row r="9268" customFormat="false" ht="13.9" hidden="false" customHeight="true" outlineLevel="0" collapsed="false">
      <c r="A9268" s="134" t="s">
        <v>1630</v>
      </c>
      <c r="B9268" s="134"/>
      <c r="C9268" s="134"/>
      <c r="D9268" s="134"/>
      <c r="E9268" s="134"/>
      <c r="F9268" s="134"/>
      <c r="G9268" s="134"/>
      <c r="H9268" s="134"/>
      <c r="I9268" s="134"/>
      <c r="J9268" s="134"/>
      <c r="L9268" s="108" t="n">
        <f aca="false">TRUNC(N9268-N9268*$O$2,2)</f>
        <v>0</v>
      </c>
      <c r="M9268" s="108" t="n">
        <f aca="false">TRUNC(O9268-O9268*$O$2,2)</f>
        <v>0</v>
      </c>
      <c r="N9268" s="0" t="n">
        <v>0</v>
      </c>
      <c r="O9268" s="0" t="n">
        <v>0</v>
      </c>
    </row>
    <row r="9269" customFormat="false" ht="15" hidden="false" customHeight="false" outlineLevel="0" collapsed="false">
      <c r="A9269" s="98"/>
      <c r="B9269" s="99" t="s">
        <v>8</v>
      </c>
      <c r="C9269" s="98" t="s">
        <v>9</v>
      </c>
      <c r="D9269" s="98" t="s">
        <v>10</v>
      </c>
      <c r="E9269" s="100" t="s">
        <v>1565</v>
      </c>
      <c r="F9269" s="100"/>
      <c r="G9269" s="101" t="s">
        <v>11</v>
      </c>
      <c r="H9269" s="99" t="s">
        <v>12</v>
      </c>
      <c r="I9269" s="99" t="s">
        <v>13</v>
      </c>
      <c r="J9269" s="99" t="s">
        <v>15</v>
      </c>
      <c r="L9269" s="108"/>
      <c r="M9269" s="108"/>
    </row>
    <row r="9270" customFormat="false" ht="12.75" hidden="false" customHeight="false" outlineLevel="0" collapsed="false">
      <c r="A9270" s="122" t="s">
        <v>1578</v>
      </c>
      <c r="B9270" s="123" t="n">
        <v>11241</v>
      </c>
      <c r="C9270" s="122" t="s">
        <v>50</v>
      </c>
      <c r="D9270" s="122" t="s">
        <v>1836</v>
      </c>
      <c r="E9270" s="124" t="s">
        <v>1581</v>
      </c>
      <c r="F9270" s="124"/>
      <c r="G9270" s="125" t="s">
        <v>24</v>
      </c>
      <c r="H9270" s="126" t="n">
        <v>2.4E-005</v>
      </c>
      <c r="I9270" s="127" t="n">
        <f aca="false">L9270</f>
        <v>127.22</v>
      </c>
      <c r="J9270" s="127" t="n">
        <f aca="false">M9270</f>
        <v>0</v>
      </c>
      <c r="L9270" s="108" t="n">
        <f aca="false">TRUNC(N9270-N9270*$O$2,2)</f>
        <v>127.22</v>
      </c>
      <c r="M9270" s="108" t="n">
        <f aca="false">TRUNC(O9270-O9270*$O$2,2)</f>
        <v>0</v>
      </c>
      <c r="N9270" s="0" t="s">
        <v>1837</v>
      </c>
      <c r="O9270" s="0" t="s">
        <v>1635</v>
      </c>
    </row>
    <row r="9271" customFormat="false" ht="12.75" hidden="false" customHeight="false" outlineLevel="0" collapsed="false">
      <c r="A9271" s="122" t="s">
        <v>1578</v>
      </c>
      <c r="B9271" s="123" t="n">
        <v>11242</v>
      </c>
      <c r="C9271" s="122" t="s">
        <v>50</v>
      </c>
      <c r="D9271" s="122" t="s">
        <v>1829</v>
      </c>
      <c r="E9271" s="124" t="s">
        <v>1581</v>
      </c>
      <c r="F9271" s="124"/>
      <c r="G9271" s="125" t="s">
        <v>24</v>
      </c>
      <c r="H9271" s="126" t="n">
        <v>1.2E-005</v>
      </c>
      <c r="I9271" s="127" t="n">
        <f aca="false">L9271</f>
        <v>26.53</v>
      </c>
      <c r="J9271" s="127" t="n">
        <f aca="false">M9271</f>
        <v>0</v>
      </c>
      <c r="L9271" s="108" t="n">
        <f aca="false">TRUNC(N9271-N9271*$O$2,2)</f>
        <v>26.53</v>
      </c>
      <c r="M9271" s="108" t="n">
        <f aca="false">TRUNC(O9271-O9271*$O$2,2)</f>
        <v>0</v>
      </c>
      <c r="N9271" s="0" t="s">
        <v>1830</v>
      </c>
      <c r="O9271" s="0" t="s">
        <v>1635</v>
      </c>
    </row>
    <row r="9272" customFormat="false" ht="25.5" hidden="false" customHeight="false" outlineLevel="0" collapsed="false">
      <c r="A9272" s="122" t="s">
        <v>1578</v>
      </c>
      <c r="B9272" s="123" t="s">
        <v>1616</v>
      </c>
      <c r="C9272" s="122" t="s">
        <v>50</v>
      </c>
      <c r="D9272" s="122" t="s">
        <v>1617</v>
      </c>
      <c r="E9272" s="124" t="s">
        <v>1609</v>
      </c>
      <c r="F9272" s="124"/>
      <c r="G9272" s="125" t="s">
        <v>1610</v>
      </c>
      <c r="H9272" s="126" t="n">
        <v>0.12</v>
      </c>
      <c r="I9272" s="127" t="n">
        <f aca="false">L9272</f>
        <v>10.65</v>
      </c>
      <c r="J9272" s="127" t="n">
        <f aca="false">M9272</f>
        <v>1.27</v>
      </c>
      <c r="L9272" s="108" t="n">
        <f aca="false">TRUNC(N9272-N9272*$O$2,2)</f>
        <v>10.65</v>
      </c>
      <c r="M9272" s="108" t="n">
        <f aca="false">TRUNC(O9272-O9272*$O$2,2)</f>
        <v>1.27</v>
      </c>
      <c r="N9272" s="0" t="s">
        <v>1618</v>
      </c>
      <c r="O9272" s="0" t="s">
        <v>3002</v>
      </c>
    </row>
    <row r="9273" customFormat="false" ht="12.75" hidden="false" customHeight="false" outlineLevel="0" collapsed="false">
      <c r="A9273" s="122" t="s">
        <v>1578</v>
      </c>
      <c r="B9273" s="123" t="n">
        <v>10599</v>
      </c>
      <c r="C9273" s="122" t="s">
        <v>50</v>
      </c>
      <c r="D9273" s="122" t="s">
        <v>1648</v>
      </c>
      <c r="E9273" s="124" t="s">
        <v>1581</v>
      </c>
      <c r="F9273" s="124"/>
      <c r="G9273" s="125" t="s">
        <v>24</v>
      </c>
      <c r="H9273" s="126" t="n">
        <v>0.000432</v>
      </c>
      <c r="I9273" s="127" t="n">
        <f aca="false">L9273</f>
        <v>14.04</v>
      </c>
      <c r="J9273" s="127" t="n">
        <f aca="false">M9273</f>
        <v>0</v>
      </c>
      <c r="L9273" s="108" t="n">
        <f aca="false">TRUNC(N9273-N9273*$O$2,2)</f>
        <v>14.04</v>
      </c>
      <c r="M9273" s="108" t="n">
        <f aca="false">TRUNC(O9273-O9273*$O$2,2)</f>
        <v>0</v>
      </c>
      <c r="N9273" s="0" t="s">
        <v>1649</v>
      </c>
      <c r="O9273" s="0" t="s">
        <v>1635</v>
      </c>
    </row>
    <row r="9274" customFormat="false" ht="12.75" hidden="false" customHeight="false" outlineLevel="0" collapsed="false">
      <c r="A9274" s="122" t="s">
        <v>1578</v>
      </c>
      <c r="B9274" s="123" t="n">
        <v>941</v>
      </c>
      <c r="C9274" s="122" t="s">
        <v>50</v>
      </c>
      <c r="D9274" s="122" t="s">
        <v>1652</v>
      </c>
      <c r="E9274" s="124" t="s">
        <v>1581</v>
      </c>
      <c r="F9274" s="124"/>
      <c r="G9274" s="125" t="s">
        <v>24</v>
      </c>
      <c r="H9274" s="126" t="n">
        <v>0.00036</v>
      </c>
      <c r="I9274" s="127" t="n">
        <f aca="false">L9274</f>
        <v>148.56</v>
      </c>
      <c r="J9274" s="127" t="n">
        <f aca="false">M9274</f>
        <v>0.04</v>
      </c>
      <c r="L9274" s="108" t="n">
        <f aca="false">TRUNC(N9274-N9274*$O$2,2)</f>
        <v>148.56</v>
      </c>
      <c r="M9274" s="108" t="n">
        <f aca="false">TRUNC(O9274-O9274*$O$2,2)</f>
        <v>0.04</v>
      </c>
      <c r="N9274" s="0" t="s">
        <v>1653</v>
      </c>
      <c r="O9274" s="0" t="s">
        <v>1775</v>
      </c>
    </row>
    <row r="9275" customFormat="false" ht="12.75" hidden="false" customHeight="false" outlineLevel="0" collapsed="false">
      <c r="A9275" s="122" t="s">
        <v>1578</v>
      </c>
      <c r="B9275" s="123" t="n">
        <v>10788</v>
      </c>
      <c r="C9275" s="122" t="s">
        <v>50</v>
      </c>
      <c r="D9275" s="122" t="s">
        <v>1650</v>
      </c>
      <c r="E9275" s="124" t="s">
        <v>1581</v>
      </c>
      <c r="F9275" s="124"/>
      <c r="G9275" s="125" t="s">
        <v>24</v>
      </c>
      <c r="H9275" s="126" t="n">
        <v>2.4E-005</v>
      </c>
      <c r="I9275" s="127" t="n">
        <f aca="false">L9275</f>
        <v>28.8</v>
      </c>
      <c r="J9275" s="127" t="n">
        <f aca="false">M9275</f>
        <v>0</v>
      </c>
      <c r="L9275" s="108" t="n">
        <f aca="false">TRUNC(N9275-N9275*$O$2,2)</f>
        <v>28.8</v>
      </c>
      <c r="M9275" s="108" t="n">
        <f aca="false">TRUNC(O9275-O9275*$O$2,2)</f>
        <v>0</v>
      </c>
      <c r="N9275" s="0" t="s">
        <v>1651</v>
      </c>
      <c r="O9275" s="0" t="s">
        <v>1635</v>
      </c>
    </row>
    <row r="9276" customFormat="false" ht="12.75" hidden="false" customHeight="false" outlineLevel="0" collapsed="false">
      <c r="A9276" s="122" t="s">
        <v>1578</v>
      </c>
      <c r="B9276" s="123" t="n">
        <v>10362</v>
      </c>
      <c r="C9276" s="122" t="s">
        <v>50</v>
      </c>
      <c r="D9276" s="122" t="s">
        <v>1674</v>
      </c>
      <c r="E9276" s="124" t="s">
        <v>1642</v>
      </c>
      <c r="F9276" s="124"/>
      <c r="G9276" s="125" t="s">
        <v>24</v>
      </c>
      <c r="H9276" s="126" t="n">
        <v>0.00108</v>
      </c>
      <c r="I9276" s="127" t="n">
        <f aca="false">L9276</f>
        <v>9.78</v>
      </c>
      <c r="J9276" s="127" t="n">
        <f aca="false">M9276</f>
        <v>0</v>
      </c>
      <c r="L9276" s="108" t="n">
        <f aca="false">TRUNC(N9276-N9276*$O$2,2)</f>
        <v>9.78</v>
      </c>
      <c r="M9276" s="108" t="n">
        <f aca="false">TRUNC(O9276-O9276*$O$2,2)</f>
        <v>0</v>
      </c>
      <c r="N9276" s="0" t="s">
        <v>1675</v>
      </c>
      <c r="O9276" s="0" t="s">
        <v>1644</v>
      </c>
    </row>
    <row r="9277" customFormat="false" ht="12.75" hidden="false" customHeight="false" outlineLevel="0" collapsed="false">
      <c r="A9277" s="122" t="s">
        <v>1578</v>
      </c>
      <c r="B9277" s="123" t="n">
        <v>158</v>
      </c>
      <c r="C9277" s="122" t="s">
        <v>50</v>
      </c>
      <c r="D9277" s="122" t="s">
        <v>1676</v>
      </c>
      <c r="E9277" s="124" t="s">
        <v>1581</v>
      </c>
      <c r="F9277" s="124"/>
      <c r="G9277" s="125" t="s">
        <v>24</v>
      </c>
      <c r="H9277" s="126" t="n">
        <v>0.024432</v>
      </c>
      <c r="I9277" s="127" t="n">
        <f aca="false">L9277</f>
        <v>10.92</v>
      </c>
      <c r="J9277" s="127" t="n">
        <f aca="false">M9277</f>
        <v>0.26</v>
      </c>
      <c r="L9277" s="108" t="n">
        <f aca="false">TRUNC(N9277-N9277*$O$2,2)</f>
        <v>10.92</v>
      </c>
      <c r="M9277" s="108" t="n">
        <f aca="false">TRUNC(O9277-O9277*$O$2,2)</f>
        <v>0.26</v>
      </c>
      <c r="N9277" s="0" t="s">
        <v>1677</v>
      </c>
      <c r="O9277" s="0" t="s">
        <v>2385</v>
      </c>
    </row>
    <row r="9278" customFormat="false" ht="25.5" hidden="false" customHeight="false" outlineLevel="0" collapsed="false">
      <c r="A9278" s="122" t="s">
        <v>1578</v>
      </c>
      <c r="B9278" s="123" t="s">
        <v>1744</v>
      </c>
      <c r="C9278" s="122" t="s">
        <v>50</v>
      </c>
      <c r="D9278" s="122" t="s">
        <v>1745</v>
      </c>
      <c r="E9278" s="124" t="s">
        <v>1609</v>
      </c>
      <c r="F9278" s="124"/>
      <c r="G9278" s="125" t="s">
        <v>1610</v>
      </c>
      <c r="H9278" s="126" t="n">
        <v>0.12</v>
      </c>
      <c r="I9278" s="127" t="n">
        <f aca="false">L9278</f>
        <v>14.93</v>
      </c>
      <c r="J9278" s="127" t="n">
        <f aca="false">M9278</f>
        <v>1.78</v>
      </c>
      <c r="L9278" s="108" t="n">
        <f aca="false">TRUNC(N9278-N9278*$O$2,2)</f>
        <v>14.93</v>
      </c>
      <c r="M9278" s="108" t="n">
        <f aca="false">TRUNC(O9278-O9278*$O$2,2)</f>
        <v>1.78</v>
      </c>
      <c r="N9278" s="0" t="s">
        <v>1746</v>
      </c>
      <c r="O9278" s="0" t="s">
        <v>2271</v>
      </c>
    </row>
    <row r="9279" customFormat="false" ht="25.5" hidden="false" customHeight="false" outlineLevel="0" collapsed="false">
      <c r="A9279" s="122" t="s">
        <v>1578</v>
      </c>
      <c r="B9279" s="123" t="s">
        <v>1631</v>
      </c>
      <c r="C9279" s="122" t="s">
        <v>50</v>
      </c>
      <c r="D9279" s="122" t="s">
        <v>1632</v>
      </c>
      <c r="E9279" s="124" t="s">
        <v>1581</v>
      </c>
      <c r="F9279" s="124"/>
      <c r="G9279" s="125" t="s">
        <v>1633</v>
      </c>
      <c r="H9279" s="126" t="n">
        <v>0.000552</v>
      </c>
      <c r="I9279" s="127" t="n">
        <f aca="false">L9279</f>
        <v>9.48</v>
      </c>
      <c r="J9279" s="127" t="n">
        <f aca="false">M9279</f>
        <v>0</v>
      </c>
      <c r="L9279" s="108" t="n">
        <f aca="false">TRUNC(N9279-N9279*$O$2,2)</f>
        <v>9.48</v>
      </c>
      <c r="M9279" s="108" t="n">
        <f aca="false">TRUNC(O9279-O9279*$O$2,2)</f>
        <v>0</v>
      </c>
      <c r="N9279" s="0" t="s">
        <v>1634</v>
      </c>
      <c r="O9279" s="0" t="s">
        <v>1635</v>
      </c>
    </row>
    <row r="9280" customFormat="false" ht="12.75" hidden="false" customHeight="false" outlineLevel="0" collapsed="false">
      <c r="A9280" s="122" t="s">
        <v>1578</v>
      </c>
      <c r="B9280" s="123" t="n">
        <v>10596</v>
      </c>
      <c r="C9280" s="122" t="s">
        <v>50</v>
      </c>
      <c r="D9280" s="122" t="s">
        <v>1672</v>
      </c>
      <c r="E9280" s="124" t="s">
        <v>1581</v>
      </c>
      <c r="F9280" s="124"/>
      <c r="G9280" s="125" t="s">
        <v>24</v>
      </c>
      <c r="H9280" s="126" t="n">
        <v>0.00108</v>
      </c>
      <c r="I9280" s="127" t="n">
        <f aca="false">L9280</f>
        <v>3.82</v>
      </c>
      <c r="J9280" s="127" t="n">
        <f aca="false">M9280</f>
        <v>0</v>
      </c>
      <c r="L9280" s="108" t="n">
        <f aca="false">TRUNC(N9280-N9280*$O$2,2)</f>
        <v>3.82</v>
      </c>
      <c r="M9280" s="108" t="n">
        <f aca="false">TRUNC(O9280-O9280*$O$2,2)</f>
        <v>0</v>
      </c>
      <c r="N9280" s="0" t="s">
        <v>1673</v>
      </c>
      <c r="O9280" s="0" t="s">
        <v>1635</v>
      </c>
    </row>
    <row r="9281" customFormat="false" ht="12.75" hidden="false" customHeight="false" outlineLevel="0" collapsed="false">
      <c r="A9281" s="122" t="s">
        <v>1578</v>
      </c>
      <c r="B9281" s="123" t="n">
        <v>11240</v>
      </c>
      <c r="C9281" s="122" t="s">
        <v>50</v>
      </c>
      <c r="D9281" s="122" t="s">
        <v>1782</v>
      </c>
      <c r="E9281" s="124" t="s">
        <v>1581</v>
      </c>
      <c r="F9281" s="124"/>
      <c r="G9281" s="125" t="s">
        <v>24</v>
      </c>
      <c r="H9281" s="126" t="n">
        <v>2.4E-005</v>
      </c>
      <c r="I9281" s="127" t="n">
        <f aca="false">L9281</f>
        <v>37.22</v>
      </c>
      <c r="J9281" s="127" t="n">
        <f aca="false">M9281</f>
        <v>0</v>
      </c>
      <c r="L9281" s="108" t="n">
        <f aca="false">TRUNC(N9281-N9281*$O$2,2)</f>
        <v>37.22</v>
      </c>
      <c r="M9281" s="108" t="n">
        <f aca="false">TRUNC(O9281-O9281*$O$2,2)</f>
        <v>0</v>
      </c>
      <c r="N9281" s="0" t="s">
        <v>1783</v>
      </c>
      <c r="O9281" s="0" t="s">
        <v>1635</v>
      </c>
    </row>
    <row r="9282" customFormat="false" ht="25.5" hidden="false" customHeight="false" outlineLevel="0" collapsed="false">
      <c r="A9282" s="122" t="s">
        <v>1578</v>
      </c>
      <c r="B9282" s="123" t="s">
        <v>1654</v>
      </c>
      <c r="C9282" s="122" t="s">
        <v>50</v>
      </c>
      <c r="D9282" s="122" t="s">
        <v>1655</v>
      </c>
      <c r="E9282" s="124" t="s">
        <v>1581</v>
      </c>
      <c r="F9282" s="124"/>
      <c r="G9282" s="125" t="s">
        <v>24</v>
      </c>
      <c r="H9282" s="126" t="n">
        <v>0.000144</v>
      </c>
      <c r="I9282" s="127" t="n">
        <f aca="false">L9282</f>
        <v>10.53</v>
      </c>
      <c r="J9282" s="127" t="n">
        <f aca="false">M9282</f>
        <v>0</v>
      </c>
      <c r="L9282" s="108" t="n">
        <f aca="false">TRUNC(N9282-N9282*$O$2,2)</f>
        <v>10.53</v>
      </c>
      <c r="M9282" s="108" t="n">
        <f aca="false">TRUNC(O9282-O9282*$O$2,2)</f>
        <v>0</v>
      </c>
      <c r="N9282" s="0" t="s">
        <v>1656</v>
      </c>
      <c r="O9282" s="0" t="s">
        <v>1635</v>
      </c>
    </row>
    <row r="9283" customFormat="false" ht="12.75" hidden="false" customHeight="false" outlineLevel="0" collapsed="false">
      <c r="A9283" s="122" t="s">
        <v>1578</v>
      </c>
      <c r="B9283" s="123" t="n">
        <v>4728</v>
      </c>
      <c r="C9283" s="122" t="s">
        <v>50</v>
      </c>
      <c r="D9283" s="122" t="s">
        <v>1667</v>
      </c>
      <c r="E9283" s="124" t="s">
        <v>1581</v>
      </c>
      <c r="F9283" s="124"/>
      <c r="G9283" s="125" t="s">
        <v>24</v>
      </c>
      <c r="H9283" s="126" t="n">
        <v>3.6E-005</v>
      </c>
      <c r="I9283" s="127" t="n">
        <f aca="false">L9283</f>
        <v>14.5</v>
      </c>
      <c r="J9283" s="127" t="n">
        <f aca="false">M9283</f>
        <v>0</v>
      </c>
      <c r="L9283" s="108" t="n">
        <f aca="false">TRUNC(N9283-N9283*$O$2,2)</f>
        <v>14.5</v>
      </c>
      <c r="M9283" s="108" t="n">
        <f aca="false">TRUNC(O9283-O9283*$O$2,2)</f>
        <v>0</v>
      </c>
      <c r="N9283" s="0" t="s">
        <v>1668</v>
      </c>
      <c r="O9283" s="0" t="s">
        <v>1635</v>
      </c>
    </row>
    <row r="9284" customFormat="false" ht="12.75" hidden="false" customHeight="false" outlineLevel="0" collapsed="false">
      <c r="A9284" s="122" t="s">
        <v>1578</v>
      </c>
      <c r="B9284" s="123" t="n">
        <v>2378</v>
      </c>
      <c r="C9284" s="122" t="s">
        <v>50</v>
      </c>
      <c r="D9284" s="122" t="s">
        <v>1657</v>
      </c>
      <c r="E9284" s="124" t="s">
        <v>1581</v>
      </c>
      <c r="F9284" s="124"/>
      <c r="G9284" s="125" t="s">
        <v>24</v>
      </c>
      <c r="H9284" s="126" t="n">
        <v>0.01914</v>
      </c>
      <c r="I9284" s="127" t="n">
        <f aca="false">L9284</f>
        <v>3.51</v>
      </c>
      <c r="J9284" s="127" t="n">
        <f aca="false">M9284</f>
        <v>0.06</v>
      </c>
      <c r="L9284" s="108" t="n">
        <f aca="false">TRUNC(N9284-N9284*$O$2,2)</f>
        <v>3.51</v>
      </c>
      <c r="M9284" s="108" t="n">
        <f aca="false">TRUNC(O9284-O9284*$O$2,2)</f>
        <v>0.06</v>
      </c>
      <c r="N9284" s="0" t="s">
        <v>1658</v>
      </c>
      <c r="O9284" s="0" t="s">
        <v>1937</v>
      </c>
    </row>
    <row r="9285" customFormat="false" ht="12.75" hidden="false" customHeight="false" outlineLevel="0" collapsed="false">
      <c r="A9285" s="122" t="s">
        <v>1578</v>
      </c>
      <c r="B9285" s="123" t="n">
        <v>4729</v>
      </c>
      <c r="C9285" s="122" t="s">
        <v>50</v>
      </c>
      <c r="D9285" s="122" t="s">
        <v>1636</v>
      </c>
      <c r="E9285" s="124" t="s">
        <v>1581</v>
      </c>
      <c r="F9285" s="124"/>
      <c r="G9285" s="125" t="s">
        <v>24</v>
      </c>
      <c r="H9285" s="126" t="n">
        <v>1.2E-005</v>
      </c>
      <c r="I9285" s="127" t="n">
        <f aca="false">L9285</f>
        <v>24.58</v>
      </c>
      <c r="J9285" s="127" t="n">
        <f aca="false">M9285</f>
        <v>0</v>
      </c>
      <c r="L9285" s="108" t="n">
        <f aca="false">TRUNC(N9285-N9285*$O$2,2)</f>
        <v>24.58</v>
      </c>
      <c r="M9285" s="108" t="n">
        <f aca="false">TRUNC(O9285-O9285*$O$2,2)</f>
        <v>0</v>
      </c>
      <c r="N9285" s="0" t="s">
        <v>1637</v>
      </c>
      <c r="O9285" s="0" t="s">
        <v>1635</v>
      </c>
    </row>
    <row r="9286" customFormat="false" ht="25.5" hidden="false" customHeight="false" outlineLevel="0" collapsed="false">
      <c r="A9286" s="122" t="s">
        <v>1578</v>
      </c>
      <c r="B9286" s="123" t="s">
        <v>1659</v>
      </c>
      <c r="C9286" s="122" t="s">
        <v>50</v>
      </c>
      <c r="D9286" s="122" t="s">
        <v>1660</v>
      </c>
      <c r="E9286" s="124" t="s">
        <v>1581</v>
      </c>
      <c r="F9286" s="124"/>
      <c r="G9286" s="125" t="s">
        <v>1633</v>
      </c>
      <c r="H9286" s="126" t="n">
        <v>0.00018</v>
      </c>
      <c r="I9286" s="127" t="n">
        <f aca="false">L9286</f>
        <v>50.57</v>
      </c>
      <c r="J9286" s="127" t="n">
        <f aca="false">M9286</f>
        <v>0</v>
      </c>
      <c r="L9286" s="108" t="n">
        <f aca="false">TRUNC(N9286-N9286*$O$2,2)</f>
        <v>50.57</v>
      </c>
      <c r="M9286" s="108" t="n">
        <f aca="false">TRUNC(O9286-O9286*$O$2,2)</f>
        <v>0</v>
      </c>
      <c r="N9286" s="0" t="s">
        <v>1661</v>
      </c>
      <c r="O9286" s="0" t="s">
        <v>1644</v>
      </c>
    </row>
    <row r="9287" customFormat="false" ht="12.75" hidden="false" customHeight="false" outlineLevel="0" collapsed="false">
      <c r="A9287" s="122" t="s">
        <v>1578</v>
      </c>
      <c r="B9287" s="123" t="n">
        <v>1651</v>
      </c>
      <c r="C9287" s="122" t="s">
        <v>50</v>
      </c>
      <c r="D9287" s="122" t="s">
        <v>1638</v>
      </c>
      <c r="E9287" s="124" t="s">
        <v>1581</v>
      </c>
      <c r="F9287" s="124"/>
      <c r="G9287" s="125" t="s">
        <v>1639</v>
      </c>
      <c r="H9287" s="126" t="n">
        <v>0.000192</v>
      </c>
      <c r="I9287" s="127" t="n">
        <f aca="false">L9287</f>
        <v>4.95</v>
      </c>
      <c r="J9287" s="127" t="n">
        <f aca="false">M9287</f>
        <v>0</v>
      </c>
      <c r="L9287" s="108" t="n">
        <f aca="false">TRUNC(N9287-N9287*$O$2,2)</f>
        <v>4.95</v>
      </c>
      <c r="M9287" s="108" t="n">
        <f aca="false">TRUNC(O9287-O9287*$O$2,2)</f>
        <v>0</v>
      </c>
      <c r="N9287" s="0" t="s">
        <v>1640</v>
      </c>
      <c r="O9287" s="0" t="s">
        <v>1635</v>
      </c>
    </row>
    <row r="9288" customFormat="false" ht="12.75" hidden="false" customHeight="false" outlineLevel="0" collapsed="false">
      <c r="A9288" s="122" t="s">
        <v>1578</v>
      </c>
      <c r="B9288" s="123" t="n">
        <v>10492</v>
      </c>
      <c r="C9288" s="122" t="s">
        <v>50</v>
      </c>
      <c r="D9288" s="122" t="s">
        <v>1662</v>
      </c>
      <c r="E9288" s="124" t="s">
        <v>1581</v>
      </c>
      <c r="F9288" s="124"/>
      <c r="G9288" s="125" t="s">
        <v>24</v>
      </c>
      <c r="H9288" s="126" t="n">
        <v>0.00108</v>
      </c>
      <c r="I9288" s="127" t="n">
        <f aca="false">L9288</f>
        <v>148.29</v>
      </c>
      <c r="J9288" s="127" t="n">
        <f aca="false">M9288</f>
        <v>0.15</v>
      </c>
      <c r="L9288" s="108" t="n">
        <f aca="false">TRUNC(N9288-N9288*$O$2,2)</f>
        <v>148.29</v>
      </c>
      <c r="M9288" s="108" t="n">
        <f aca="false">TRUNC(O9288-O9288*$O$2,2)</f>
        <v>0.15</v>
      </c>
      <c r="N9288" s="0" t="s">
        <v>1663</v>
      </c>
      <c r="O9288" s="0" t="s">
        <v>2077</v>
      </c>
    </row>
    <row r="9289" customFormat="false" ht="25.5" hidden="false" customHeight="false" outlineLevel="0" collapsed="false">
      <c r="A9289" s="122" t="s">
        <v>1578</v>
      </c>
      <c r="B9289" s="123" t="s">
        <v>1664</v>
      </c>
      <c r="C9289" s="122" t="s">
        <v>50</v>
      </c>
      <c r="D9289" s="122" t="s">
        <v>1665</v>
      </c>
      <c r="E9289" s="124" t="s">
        <v>1581</v>
      </c>
      <c r="F9289" s="124"/>
      <c r="G9289" s="125" t="s">
        <v>24</v>
      </c>
      <c r="H9289" s="126" t="n">
        <v>4.8E-005</v>
      </c>
      <c r="I9289" s="127" t="n">
        <f aca="false">L9289</f>
        <v>13.69</v>
      </c>
      <c r="J9289" s="127" t="n">
        <f aca="false">M9289</f>
        <v>0</v>
      </c>
      <c r="L9289" s="108" t="n">
        <f aca="false">TRUNC(N9289-N9289*$O$2,2)</f>
        <v>13.69</v>
      </c>
      <c r="M9289" s="108" t="n">
        <f aca="false">TRUNC(O9289-O9289*$O$2,2)</f>
        <v>0</v>
      </c>
      <c r="N9289" s="0" t="s">
        <v>1666</v>
      </c>
      <c r="O9289" s="0" t="s">
        <v>1635</v>
      </c>
    </row>
    <row r="9290" customFormat="false" ht="12.75" hidden="false" customHeight="false" outlineLevel="0" collapsed="false">
      <c r="A9290" s="122" t="s">
        <v>1578</v>
      </c>
      <c r="B9290" s="123" t="n">
        <v>10517</v>
      </c>
      <c r="C9290" s="122" t="s">
        <v>50</v>
      </c>
      <c r="D9290" s="122" t="s">
        <v>1669</v>
      </c>
      <c r="E9290" s="124" t="s">
        <v>1642</v>
      </c>
      <c r="F9290" s="124"/>
      <c r="G9290" s="125" t="s">
        <v>1670</v>
      </c>
      <c r="H9290" s="126" t="n">
        <v>9.6E-005</v>
      </c>
      <c r="I9290" s="127" t="n">
        <f aca="false">L9290</f>
        <v>234.15</v>
      </c>
      <c r="J9290" s="127" t="n">
        <f aca="false">M9290</f>
        <v>0.01</v>
      </c>
      <c r="L9290" s="108" t="n">
        <f aca="false">TRUNC(N9290-N9290*$O$2,2)</f>
        <v>234.15</v>
      </c>
      <c r="M9290" s="108" t="n">
        <f aca="false">TRUNC(O9290-O9290*$O$2,2)</f>
        <v>0.01</v>
      </c>
      <c r="N9290" s="0" t="s">
        <v>1671</v>
      </c>
      <c r="O9290" s="0" t="s">
        <v>1678</v>
      </c>
    </row>
    <row r="9291" customFormat="false" ht="25.5" hidden="false" customHeight="false" outlineLevel="0" collapsed="false">
      <c r="A9291" s="122" t="s">
        <v>1578</v>
      </c>
      <c r="B9291" s="123" t="n">
        <v>2001</v>
      </c>
      <c r="C9291" s="122" t="s">
        <v>50</v>
      </c>
      <c r="D9291" s="122" t="s">
        <v>4037</v>
      </c>
      <c r="E9291" s="124" t="s">
        <v>1581</v>
      </c>
      <c r="F9291" s="124"/>
      <c r="G9291" s="125" t="s">
        <v>24</v>
      </c>
      <c r="H9291" s="126" t="n">
        <v>1</v>
      </c>
      <c r="I9291" s="127" t="n">
        <f aca="false">L9291</f>
        <v>3.66</v>
      </c>
      <c r="J9291" s="127" t="n">
        <f aca="false">M9291</f>
        <v>3.66</v>
      </c>
      <c r="L9291" s="108" t="n">
        <f aca="false">TRUNC(N9291-N9291*$O$2,2)</f>
        <v>3.66</v>
      </c>
      <c r="M9291" s="108" t="n">
        <f aca="false">TRUNC(O9291-O9291*$O$2,2)</f>
        <v>3.66</v>
      </c>
      <c r="N9291" s="0" t="s">
        <v>2137</v>
      </c>
      <c r="O9291" s="0" t="s">
        <v>2137</v>
      </c>
    </row>
    <row r="9292" customFormat="false" ht="25.5" hidden="false" customHeight="false" outlineLevel="0" collapsed="false">
      <c r="A9292" s="122" t="s">
        <v>1578</v>
      </c>
      <c r="B9292" s="123" t="s">
        <v>1645</v>
      </c>
      <c r="C9292" s="122" t="s">
        <v>50</v>
      </c>
      <c r="D9292" s="122" t="s">
        <v>1646</v>
      </c>
      <c r="E9292" s="124" t="s">
        <v>1581</v>
      </c>
      <c r="F9292" s="124"/>
      <c r="G9292" s="125" t="s">
        <v>24</v>
      </c>
      <c r="H9292" s="126" t="n">
        <v>2.4E-005</v>
      </c>
      <c r="I9292" s="127" t="n">
        <f aca="false">L9292</f>
        <v>140.49</v>
      </c>
      <c r="J9292" s="127" t="n">
        <f aca="false">M9292</f>
        <v>0</v>
      </c>
      <c r="L9292" s="108" t="n">
        <f aca="false">TRUNC(N9292-N9292*$O$2,2)</f>
        <v>140.49</v>
      </c>
      <c r="M9292" s="108" t="n">
        <f aca="false">TRUNC(O9292-O9292*$O$2,2)</f>
        <v>0</v>
      </c>
      <c r="N9292" s="0" t="s">
        <v>1647</v>
      </c>
      <c r="O9292" s="0" t="s">
        <v>1635</v>
      </c>
    </row>
    <row r="9293" customFormat="false" ht="12.75" hidden="false" customHeight="false" outlineLevel="0" collapsed="false">
      <c r="A9293" s="122" t="s">
        <v>1578</v>
      </c>
      <c r="B9293" s="123" t="n">
        <v>10579</v>
      </c>
      <c r="C9293" s="122" t="s">
        <v>50</v>
      </c>
      <c r="D9293" s="122" t="s">
        <v>1818</v>
      </c>
      <c r="E9293" s="124" t="s">
        <v>1581</v>
      </c>
      <c r="F9293" s="124"/>
      <c r="G9293" s="125" t="s">
        <v>24</v>
      </c>
      <c r="H9293" s="126" t="n">
        <v>2.4E-005</v>
      </c>
      <c r="I9293" s="127" t="n">
        <f aca="false">L9293</f>
        <v>20.98</v>
      </c>
      <c r="J9293" s="127" t="n">
        <f aca="false">M9293</f>
        <v>0</v>
      </c>
      <c r="L9293" s="108" t="n">
        <f aca="false">TRUNC(N9293-N9293*$O$2,2)</f>
        <v>20.98</v>
      </c>
      <c r="M9293" s="108" t="n">
        <f aca="false">TRUNC(O9293-O9293*$O$2,2)</f>
        <v>0</v>
      </c>
      <c r="N9293" s="0" t="s">
        <v>1819</v>
      </c>
      <c r="O9293" s="0" t="s">
        <v>1635</v>
      </c>
    </row>
    <row r="9294" customFormat="false" ht="25.5" hidden="false" customHeight="false" outlineLevel="0" collapsed="false">
      <c r="A9294" s="122" t="s">
        <v>1578</v>
      </c>
      <c r="B9294" s="123" t="n">
        <v>10761</v>
      </c>
      <c r="C9294" s="122" t="s">
        <v>50</v>
      </c>
      <c r="D9294" s="122" t="s">
        <v>1641</v>
      </c>
      <c r="E9294" s="124" t="s">
        <v>1642</v>
      </c>
      <c r="F9294" s="124"/>
      <c r="G9294" s="125" t="s">
        <v>24</v>
      </c>
      <c r="H9294" s="126" t="n">
        <v>0.024432</v>
      </c>
      <c r="I9294" s="127" t="n">
        <f aca="false">L9294</f>
        <v>3.9</v>
      </c>
      <c r="J9294" s="127" t="n">
        <f aca="false">M9294</f>
        <v>0.09</v>
      </c>
      <c r="L9294" s="108" t="n">
        <f aca="false">TRUNC(N9294-N9294*$O$2,2)</f>
        <v>3.9</v>
      </c>
      <c r="M9294" s="108" t="n">
        <f aca="false">TRUNC(O9294-O9294*$O$2,2)</f>
        <v>0.09</v>
      </c>
      <c r="N9294" s="0" t="s">
        <v>1643</v>
      </c>
      <c r="O9294" s="0" t="s">
        <v>2284</v>
      </c>
    </row>
    <row r="9295" customFormat="false" ht="12.75" hidden="false" customHeight="false" outlineLevel="0" collapsed="false">
      <c r="A9295" s="115"/>
      <c r="B9295" s="115"/>
      <c r="C9295" s="115"/>
      <c r="D9295" s="115"/>
      <c r="E9295" s="115"/>
      <c r="F9295" s="116"/>
      <c r="G9295" s="115"/>
      <c r="H9295" s="116"/>
      <c r="I9295" s="115"/>
      <c r="J9295" s="116"/>
      <c r="L9295" s="108"/>
      <c r="M9295" s="108" t="n">
        <f aca="false">TRUNC(O9295-O9295*$O$2,2)</f>
        <v>3.05</v>
      </c>
      <c r="N9295" s="0" t="s">
        <v>1574</v>
      </c>
      <c r="O9295" s="0" t="n">
        <v>3.92</v>
      </c>
    </row>
    <row r="9296" customFormat="false" ht="12.75" hidden="false" customHeight="false" outlineLevel="0" collapsed="false">
      <c r="A9296" s="115"/>
      <c r="B9296" s="115"/>
      <c r="C9296" s="115"/>
      <c r="D9296" s="115"/>
      <c r="E9296" s="115"/>
      <c r="F9296" s="116"/>
      <c r="G9296" s="115"/>
      <c r="H9296" s="117" t="s">
        <v>1575</v>
      </c>
      <c r="I9296" s="117"/>
      <c r="J9296" s="118" t="n">
        <f aca="false">M9296</f>
        <v>9.03</v>
      </c>
      <c r="L9296" s="108" t="n">
        <f aca="false">TRUNC(N9296-N9296*$O$2,2)</f>
        <v>0</v>
      </c>
      <c r="M9296" s="108" t="n">
        <f aca="false">TRUNC(O9296-O9296*$O$2,2)</f>
        <v>9.03</v>
      </c>
      <c r="N9296" s="0" t="n">
        <v>0</v>
      </c>
      <c r="O9296" s="0" t="n">
        <v>11.58</v>
      </c>
    </row>
    <row r="9297" customFormat="false" ht="13.5" hidden="false" customHeight="false" outlineLevel="0" collapsed="false">
      <c r="A9297" s="30"/>
      <c r="B9297" s="30"/>
      <c r="C9297" s="30"/>
      <c r="D9297" s="30"/>
      <c r="E9297" s="30"/>
      <c r="F9297" s="30"/>
      <c r="G9297" s="30"/>
      <c r="H9297" s="119"/>
      <c r="I9297" s="30"/>
      <c r="J9297" s="120"/>
      <c r="L9297" s="108"/>
      <c r="M9297" s="108" t="n">
        <f aca="false">TRUNC(O9297-O9297*$O$2,2)</f>
        <v>488.06</v>
      </c>
      <c r="N9297" s="0" t="s">
        <v>1576</v>
      </c>
      <c r="O9297" s="0" t="n">
        <v>625.32</v>
      </c>
    </row>
    <row r="9298" customFormat="false" ht="13.5" hidden="false" customHeight="false" outlineLevel="0" collapsed="false">
      <c r="A9298" s="121"/>
      <c r="B9298" s="121"/>
      <c r="C9298" s="121"/>
      <c r="D9298" s="121"/>
      <c r="E9298" s="121"/>
      <c r="F9298" s="121"/>
      <c r="G9298" s="121"/>
      <c r="H9298" s="121"/>
      <c r="I9298" s="121"/>
      <c r="J9298" s="121"/>
      <c r="L9298" s="108" t="n">
        <f aca="false">TRUNC(N9298-N9298*$O$2,2)</f>
        <v>0</v>
      </c>
      <c r="M9298" s="108" t="n">
        <f aca="false">TRUNC(O9298-O9298*$O$2,2)</f>
        <v>0</v>
      </c>
      <c r="N9298" s="0" t="n">
        <v>0</v>
      </c>
      <c r="O9298" s="0" t="n">
        <v>0</v>
      </c>
    </row>
    <row r="9299" customFormat="false" ht="15" hidden="false" customHeight="false" outlineLevel="0" collapsed="false">
      <c r="A9299" s="98" t="s">
        <v>1316</v>
      </c>
      <c r="B9299" s="99" t="s">
        <v>8</v>
      </c>
      <c r="C9299" s="98" t="s">
        <v>9</v>
      </c>
      <c r="D9299" s="98" t="s">
        <v>10</v>
      </c>
      <c r="E9299" s="100" t="s">
        <v>1565</v>
      </c>
      <c r="F9299" s="100"/>
      <c r="G9299" s="101" t="s">
        <v>11</v>
      </c>
      <c r="H9299" s="99" t="s">
        <v>12</v>
      </c>
      <c r="I9299" s="99" t="s">
        <v>13</v>
      </c>
      <c r="J9299" s="99" t="s">
        <v>15</v>
      </c>
      <c r="L9299" s="108"/>
      <c r="M9299" s="108"/>
    </row>
    <row r="9300" customFormat="false" ht="39.6" hidden="false" customHeight="true" outlineLevel="0" collapsed="false">
      <c r="A9300" s="102" t="s">
        <v>1566</v>
      </c>
      <c r="B9300" s="103" t="s">
        <v>1095</v>
      </c>
      <c r="C9300" s="102" t="s">
        <v>50</v>
      </c>
      <c r="D9300" s="102" t="s">
        <v>1096</v>
      </c>
      <c r="E9300" s="104" t="s">
        <v>3774</v>
      </c>
      <c r="F9300" s="104"/>
      <c r="G9300" s="105" t="s">
        <v>366</v>
      </c>
      <c r="H9300" s="106" t="n">
        <v>1</v>
      </c>
      <c r="I9300" s="107" t="n">
        <f aca="false">L9300</f>
        <v>36.27</v>
      </c>
      <c r="J9300" s="107" t="n">
        <f aca="false">M9300</f>
        <v>36.27</v>
      </c>
      <c r="L9300" s="108" t="n">
        <f aca="false">TRUNC(N9300-N9300*$O$2,2)</f>
        <v>36.27</v>
      </c>
      <c r="M9300" s="108" t="n">
        <f aca="false">TRUNC(O9300-O9300*$O$2,2)</f>
        <v>36.27</v>
      </c>
      <c r="N9300" s="0" t="n">
        <v>46.48</v>
      </c>
      <c r="O9300" s="0" t="n">
        <v>46.48</v>
      </c>
    </row>
    <row r="9301" customFormat="false" ht="15" hidden="false" customHeight="false" outlineLevel="0" collapsed="false">
      <c r="A9301" s="98"/>
      <c r="B9301" s="99" t="s">
        <v>8</v>
      </c>
      <c r="C9301" s="98" t="s">
        <v>9</v>
      </c>
      <c r="D9301" s="98" t="s">
        <v>10</v>
      </c>
      <c r="E9301" s="100" t="s">
        <v>1565</v>
      </c>
      <c r="F9301" s="100"/>
      <c r="G9301" s="101" t="s">
        <v>11</v>
      </c>
      <c r="H9301" s="99" t="s">
        <v>12</v>
      </c>
      <c r="I9301" s="99" t="s">
        <v>13</v>
      </c>
      <c r="J9301" s="99" t="s">
        <v>15</v>
      </c>
      <c r="L9301" s="108"/>
      <c r="M9301" s="108"/>
    </row>
    <row r="9302" customFormat="false" ht="25.5" hidden="false" customHeight="false" outlineLevel="0" collapsed="false">
      <c r="A9302" s="122" t="s">
        <v>1578</v>
      </c>
      <c r="B9302" s="123" t="n">
        <v>14448</v>
      </c>
      <c r="C9302" s="122" t="s">
        <v>50</v>
      </c>
      <c r="D9302" s="122" t="s">
        <v>3819</v>
      </c>
      <c r="E9302" s="124" t="s">
        <v>1581</v>
      </c>
      <c r="F9302" s="124"/>
      <c r="G9302" s="125" t="s">
        <v>366</v>
      </c>
      <c r="H9302" s="126" t="n">
        <v>1.05</v>
      </c>
      <c r="I9302" s="127" t="n">
        <f aca="false">L9302</f>
        <v>25.75</v>
      </c>
      <c r="J9302" s="127" t="n">
        <f aca="false">M9302</f>
        <v>27.04</v>
      </c>
      <c r="L9302" s="108" t="n">
        <f aca="false">TRUNC(N9302-N9302*$O$2,2)</f>
        <v>25.75</v>
      </c>
      <c r="M9302" s="108" t="n">
        <f aca="false">TRUNC(O9302-O9302*$O$2,2)</f>
        <v>27.04</v>
      </c>
      <c r="N9302" s="0" t="s">
        <v>3820</v>
      </c>
      <c r="O9302" s="0" t="s">
        <v>3821</v>
      </c>
    </row>
    <row r="9303" customFormat="false" ht="25.5" hidden="false" customHeight="false" outlineLevel="0" collapsed="false">
      <c r="A9303" s="122" t="s">
        <v>1578</v>
      </c>
      <c r="B9303" s="123" t="s">
        <v>1744</v>
      </c>
      <c r="C9303" s="122" t="s">
        <v>50</v>
      </c>
      <c r="D9303" s="122" t="s">
        <v>1745</v>
      </c>
      <c r="E9303" s="124" t="s">
        <v>1609</v>
      </c>
      <c r="F9303" s="124"/>
      <c r="G9303" s="125" t="s">
        <v>1610</v>
      </c>
      <c r="H9303" s="126" t="n">
        <v>0.1944</v>
      </c>
      <c r="I9303" s="127" t="n">
        <f aca="false">L9303</f>
        <v>14.93</v>
      </c>
      <c r="J9303" s="127" t="n">
        <f aca="false">M9303</f>
        <v>2.89</v>
      </c>
      <c r="L9303" s="108" t="n">
        <f aca="false">TRUNC(N9303-N9303*$O$2,2)</f>
        <v>14.93</v>
      </c>
      <c r="M9303" s="108" t="n">
        <f aca="false">TRUNC(O9303-O9303*$O$2,2)</f>
        <v>2.89</v>
      </c>
      <c r="N9303" s="0" t="s">
        <v>1746</v>
      </c>
      <c r="O9303" s="0" t="s">
        <v>3822</v>
      </c>
    </row>
    <row r="9304" customFormat="false" ht="76.5" hidden="false" customHeight="false" outlineLevel="0" collapsed="false">
      <c r="A9304" s="109" t="s">
        <v>1566</v>
      </c>
      <c r="B9304" s="110" t="n">
        <v>91173</v>
      </c>
      <c r="C9304" s="109" t="s">
        <v>29</v>
      </c>
      <c r="D9304" s="109" t="s">
        <v>3823</v>
      </c>
      <c r="E9304" s="111" t="s">
        <v>3291</v>
      </c>
      <c r="F9304" s="111"/>
      <c r="G9304" s="112" t="s">
        <v>117</v>
      </c>
      <c r="H9304" s="113" t="n">
        <v>1</v>
      </c>
      <c r="I9304" s="114" t="n">
        <f aca="false">L9304</f>
        <v>3.19</v>
      </c>
      <c r="J9304" s="114" t="n">
        <f aca="false">M9304</f>
        <v>3.19</v>
      </c>
      <c r="L9304" s="108" t="n">
        <f aca="false">TRUNC(N9304-N9304*$O$2,2)</f>
        <v>3.19</v>
      </c>
      <c r="M9304" s="108" t="n">
        <f aca="false">TRUNC(O9304-O9304*$O$2,2)</f>
        <v>3.19</v>
      </c>
      <c r="N9304" s="0" t="s">
        <v>2809</v>
      </c>
      <c r="O9304" s="0" t="s">
        <v>2809</v>
      </c>
    </row>
    <row r="9305" customFormat="false" ht="25.5" hidden="false" customHeight="false" outlineLevel="0" collapsed="false">
      <c r="A9305" s="109" t="s">
        <v>1566</v>
      </c>
      <c r="B9305" s="110" t="n">
        <v>10552</v>
      </c>
      <c r="C9305" s="109" t="s">
        <v>50</v>
      </c>
      <c r="D9305" s="109" t="s">
        <v>1734</v>
      </c>
      <c r="E9305" s="111" t="s">
        <v>1621</v>
      </c>
      <c r="F9305" s="111"/>
      <c r="G9305" s="112" t="s">
        <v>1610</v>
      </c>
      <c r="H9305" s="113" t="n">
        <v>0.1944</v>
      </c>
      <c r="I9305" s="114" t="n">
        <f aca="false">L9305</f>
        <v>2.84</v>
      </c>
      <c r="J9305" s="114" t="n">
        <f aca="false">M9305</f>
        <v>0.54</v>
      </c>
      <c r="L9305" s="108" t="n">
        <f aca="false">TRUNC(N9305-N9305*$O$2,2)</f>
        <v>2.84</v>
      </c>
      <c r="M9305" s="108" t="n">
        <f aca="false">TRUNC(O9305-O9305*$O$2,2)</f>
        <v>0.54</v>
      </c>
      <c r="N9305" s="0" t="s">
        <v>1735</v>
      </c>
      <c r="O9305" s="0" t="s">
        <v>2393</v>
      </c>
    </row>
    <row r="9306" customFormat="false" ht="25.5" hidden="false" customHeight="false" outlineLevel="0" collapsed="false">
      <c r="A9306" s="122" t="s">
        <v>1578</v>
      </c>
      <c r="B9306" s="123" t="s">
        <v>1616</v>
      </c>
      <c r="C9306" s="122" t="s">
        <v>50</v>
      </c>
      <c r="D9306" s="122" t="s">
        <v>1617</v>
      </c>
      <c r="E9306" s="124" t="s">
        <v>1609</v>
      </c>
      <c r="F9306" s="124"/>
      <c r="G9306" s="125" t="s">
        <v>1610</v>
      </c>
      <c r="H9306" s="126" t="n">
        <v>0.1944</v>
      </c>
      <c r="I9306" s="127" t="n">
        <f aca="false">L9306</f>
        <v>10.65</v>
      </c>
      <c r="J9306" s="127" t="n">
        <f aca="false">M9306</f>
        <v>2.06</v>
      </c>
      <c r="L9306" s="108" t="n">
        <f aca="false">TRUNC(N9306-N9306*$O$2,2)</f>
        <v>10.65</v>
      </c>
      <c r="M9306" s="108" t="n">
        <f aca="false">TRUNC(O9306-O9306*$O$2,2)</f>
        <v>2.06</v>
      </c>
      <c r="N9306" s="0" t="s">
        <v>1618</v>
      </c>
      <c r="O9306" s="0" t="s">
        <v>3824</v>
      </c>
    </row>
    <row r="9307" customFormat="false" ht="25.5" hidden="false" customHeight="false" outlineLevel="0" collapsed="false">
      <c r="A9307" s="109" t="s">
        <v>1566</v>
      </c>
      <c r="B9307" s="110" t="n">
        <v>10549</v>
      </c>
      <c r="C9307" s="109" t="s">
        <v>50</v>
      </c>
      <c r="D9307" s="109" t="s">
        <v>1620</v>
      </c>
      <c r="E9307" s="111" t="s">
        <v>1621</v>
      </c>
      <c r="F9307" s="111"/>
      <c r="G9307" s="112" t="s">
        <v>1610</v>
      </c>
      <c r="H9307" s="113" t="n">
        <v>0.1944</v>
      </c>
      <c r="I9307" s="114" t="n">
        <f aca="false">L9307</f>
        <v>2.95</v>
      </c>
      <c r="J9307" s="114" t="n">
        <f aca="false">M9307</f>
        <v>0.56</v>
      </c>
      <c r="L9307" s="108" t="n">
        <f aca="false">TRUNC(N9307-N9307*$O$2,2)</f>
        <v>2.95</v>
      </c>
      <c r="M9307" s="108" t="n">
        <f aca="false">TRUNC(O9307-O9307*$O$2,2)</f>
        <v>0.56</v>
      </c>
      <c r="N9307" s="0" t="s">
        <v>1622</v>
      </c>
      <c r="O9307" s="0" t="s">
        <v>2352</v>
      </c>
    </row>
    <row r="9308" customFormat="false" ht="13.9" hidden="false" customHeight="true" outlineLevel="0" collapsed="false">
      <c r="A9308" s="134" t="s">
        <v>1630</v>
      </c>
      <c r="B9308" s="134"/>
      <c r="C9308" s="134"/>
      <c r="D9308" s="134"/>
      <c r="E9308" s="134"/>
      <c r="F9308" s="134"/>
      <c r="G9308" s="134"/>
      <c r="H9308" s="134"/>
      <c r="I9308" s="134"/>
      <c r="J9308" s="134"/>
      <c r="L9308" s="108" t="n">
        <f aca="false">TRUNC(N9308-N9308*$O$2,2)</f>
        <v>0</v>
      </c>
      <c r="M9308" s="108" t="n">
        <f aca="false">TRUNC(O9308-O9308*$O$2,2)</f>
        <v>0</v>
      </c>
      <c r="N9308" s="0" t="n">
        <v>0</v>
      </c>
      <c r="O9308" s="0" t="n">
        <v>0</v>
      </c>
    </row>
    <row r="9309" customFormat="false" ht="15" hidden="false" customHeight="false" outlineLevel="0" collapsed="false">
      <c r="A9309" s="98"/>
      <c r="B9309" s="99" t="s">
        <v>8</v>
      </c>
      <c r="C9309" s="98" t="s">
        <v>9</v>
      </c>
      <c r="D9309" s="98" t="s">
        <v>10</v>
      </c>
      <c r="E9309" s="100" t="s">
        <v>1565</v>
      </c>
      <c r="F9309" s="100"/>
      <c r="G9309" s="101" t="s">
        <v>11</v>
      </c>
      <c r="H9309" s="99" t="s">
        <v>12</v>
      </c>
      <c r="I9309" s="99" t="s">
        <v>13</v>
      </c>
      <c r="J9309" s="99" t="s">
        <v>15</v>
      </c>
      <c r="L9309" s="108"/>
      <c r="M9309" s="108"/>
    </row>
    <row r="9310" customFormat="false" ht="12.75" hidden="false" customHeight="false" outlineLevel="0" collapsed="false">
      <c r="A9310" s="122" t="s">
        <v>1578</v>
      </c>
      <c r="B9310" s="123" t="n">
        <v>2378</v>
      </c>
      <c r="C9310" s="122" t="s">
        <v>50</v>
      </c>
      <c r="D9310" s="122" t="s">
        <v>1657</v>
      </c>
      <c r="E9310" s="124" t="s">
        <v>1581</v>
      </c>
      <c r="F9310" s="124"/>
      <c r="G9310" s="125" t="s">
        <v>24</v>
      </c>
      <c r="H9310" s="126" t="n">
        <v>0.0310068</v>
      </c>
      <c r="I9310" s="127" t="n">
        <f aca="false">L9310</f>
        <v>3.51</v>
      </c>
      <c r="J9310" s="127" t="n">
        <f aca="false">M9310</f>
        <v>0.1</v>
      </c>
      <c r="L9310" s="108" t="n">
        <f aca="false">TRUNC(N9310-N9310*$O$2,2)</f>
        <v>3.51</v>
      </c>
      <c r="M9310" s="108" t="n">
        <f aca="false">TRUNC(O9310-O9310*$O$2,2)</f>
        <v>0.1</v>
      </c>
      <c r="N9310" s="0" t="s">
        <v>1658</v>
      </c>
      <c r="O9310" s="0" t="s">
        <v>2558</v>
      </c>
    </row>
    <row r="9311" customFormat="false" ht="12.75" hidden="false" customHeight="false" outlineLevel="0" collapsed="false">
      <c r="A9311" s="122" t="s">
        <v>1578</v>
      </c>
      <c r="B9311" s="123" t="n">
        <v>10596</v>
      </c>
      <c r="C9311" s="122" t="s">
        <v>50</v>
      </c>
      <c r="D9311" s="122" t="s">
        <v>1672</v>
      </c>
      <c r="E9311" s="124" t="s">
        <v>1581</v>
      </c>
      <c r="F9311" s="124"/>
      <c r="G9311" s="125" t="s">
        <v>24</v>
      </c>
      <c r="H9311" s="126" t="n">
        <v>0.0017496</v>
      </c>
      <c r="I9311" s="127" t="n">
        <f aca="false">L9311</f>
        <v>3.82</v>
      </c>
      <c r="J9311" s="127" t="n">
        <f aca="false">M9311</f>
        <v>0</v>
      </c>
      <c r="L9311" s="108" t="n">
        <f aca="false">TRUNC(N9311-N9311*$O$2,2)</f>
        <v>3.82</v>
      </c>
      <c r="M9311" s="108" t="n">
        <f aca="false">TRUNC(O9311-O9311*$O$2,2)</f>
        <v>0</v>
      </c>
      <c r="N9311" s="0" t="s">
        <v>1673</v>
      </c>
      <c r="O9311" s="0" t="s">
        <v>1635</v>
      </c>
    </row>
    <row r="9312" customFormat="false" ht="25.5" hidden="false" customHeight="false" outlineLevel="0" collapsed="false">
      <c r="A9312" s="122" t="s">
        <v>1578</v>
      </c>
      <c r="B9312" s="123" t="n">
        <v>14448</v>
      </c>
      <c r="C9312" s="122" t="s">
        <v>50</v>
      </c>
      <c r="D9312" s="122" t="s">
        <v>3819</v>
      </c>
      <c r="E9312" s="124" t="s">
        <v>1581</v>
      </c>
      <c r="F9312" s="124"/>
      <c r="G9312" s="125" t="s">
        <v>366</v>
      </c>
      <c r="H9312" s="126" t="n">
        <v>1.05</v>
      </c>
      <c r="I9312" s="127" t="n">
        <f aca="false">L9312</f>
        <v>25.75</v>
      </c>
      <c r="J9312" s="127" t="n">
        <f aca="false">M9312</f>
        <v>27.04</v>
      </c>
      <c r="L9312" s="108" t="n">
        <f aca="false">TRUNC(N9312-N9312*$O$2,2)</f>
        <v>25.75</v>
      </c>
      <c r="M9312" s="108" t="n">
        <f aca="false">TRUNC(O9312-O9312*$O$2,2)</f>
        <v>27.04</v>
      </c>
      <c r="N9312" s="0" t="s">
        <v>3820</v>
      </c>
      <c r="O9312" s="0" t="s">
        <v>3821</v>
      </c>
    </row>
    <row r="9313" customFormat="false" ht="25.5" hidden="false" customHeight="false" outlineLevel="0" collapsed="false">
      <c r="A9313" s="122" t="s">
        <v>1578</v>
      </c>
      <c r="B9313" s="123" t="s">
        <v>1744</v>
      </c>
      <c r="C9313" s="122" t="s">
        <v>50</v>
      </c>
      <c r="D9313" s="122" t="s">
        <v>1745</v>
      </c>
      <c r="E9313" s="124" t="s">
        <v>1609</v>
      </c>
      <c r="F9313" s="124"/>
      <c r="G9313" s="125" t="s">
        <v>1610</v>
      </c>
      <c r="H9313" s="126" t="n">
        <v>0.1944</v>
      </c>
      <c r="I9313" s="127" t="n">
        <f aca="false">L9313</f>
        <v>14.93</v>
      </c>
      <c r="J9313" s="127" t="n">
        <f aca="false">M9313</f>
        <v>2.89</v>
      </c>
      <c r="L9313" s="108" t="n">
        <f aca="false">TRUNC(N9313-N9313*$O$2,2)</f>
        <v>14.93</v>
      </c>
      <c r="M9313" s="108" t="n">
        <f aca="false">TRUNC(O9313-O9313*$O$2,2)</f>
        <v>2.89</v>
      </c>
      <c r="N9313" s="0" t="s">
        <v>1746</v>
      </c>
      <c r="O9313" s="0" t="s">
        <v>3822</v>
      </c>
    </row>
    <row r="9314" customFormat="false" ht="12.75" hidden="false" customHeight="false" outlineLevel="0" collapsed="false">
      <c r="A9314" s="122" t="s">
        <v>1578</v>
      </c>
      <c r="B9314" s="123" t="n">
        <v>158</v>
      </c>
      <c r="C9314" s="122" t="s">
        <v>50</v>
      </c>
      <c r="D9314" s="122" t="s">
        <v>1676</v>
      </c>
      <c r="E9314" s="124" t="s">
        <v>1581</v>
      </c>
      <c r="F9314" s="124"/>
      <c r="G9314" s="125" t="s">
        <v>24</v>
      </c>
      <c r="H9314" s="126" t="n">
        <v>0.03957984</v>
      </c>
      <c r="I9314" s="127" t="n">
        <f aca="false">L9314</f>
        <v>10.92</v>
      </c>
      <c r="J9314" s="127" t="n">
        <f aca="false">M9314</f>
        <v>0.42</v>
      </c>
      <c r="L9314" s="108" t="n">
        <f aca="false">TRUNC(N9314-N9314*$O$2,2)</f>
        <v>10.92</v>
      </c>
      <c r="M9314" s="108" t="n">
        <f aca="false">TRUNC(O9314-O9314*$O$2,2)</f>
        <v>0.42</v>
      </c>
      <c r="N9314" s="0" t="s">
        <v>1677</v>
      </c>
      <c r="O9314" s="0" t="s">
        <v>2097</v>
      </c>
    </row>
    <row r="9315" customFormat="false" ht="12.75" hidden="false" customHeight="false" outlineLevel="0" collapsed="false">
      <c r="A9315" s="122" t="s">
        <v>1578</v>
      </c>
      <c r="B9315" s="123" t="n">
        <v>10788</v>
      </c>
      <c r="C9315" s="122" t="s">
        <v>50</v>
      </c>
      <c r="D9315" s="122" t="s">
        <v>1650</v>
      </c>
      <c r="E9315" s="124" t="s">
        <v>1581</v>
      </c>
      <c r="F9315" s="124"/>
      <c r="G9315" s="125" t="s">
        <v>24</v>
      </c>
      <c r="H9315" s="126" t="n">
        <v>3.888E-005</v>
      </c>
      <c r="I9315" s="127" t="n">
        <f aca="false">L9315</f>
        <v>28.8</v>
      </c>
      <c r="J9315" s="127" t="n">
        <f aca="false">M9315</f>
        <v>0</v>
      </c>
      <c r="L9315" s="108" t="n">
        <f aca="false">TRUNC(N9315-N9315*$O$2,2)</f>
        <v>28.8</v>
      </c>
      <c r="M9315" s="108" t="n">
        <f aca="false">TRUNC(O9315-O9315*$O$2,2)</f>
        <v>0</v>
      </c>
      <c r="N9315" s="0" t="s">
        <v>1651</v>
      </c>
      <c r="O9315" s="0" t="s">
        <v>1635</v>
      </c>
    </row>
    <row r="9316" customFormat="false" ht="12.75" hidden="false" customHeight="false" outlineLevel="0" collapsed="false">
      <c r="A9316" s="122" t="s">
        <v>1578</v>
      </c>
      <c r="B9316" s="123" t="n">
        <v>11241</v>
      </c>
      <c r="C9316" s="122" t="s">
        <v>50</v>
      </c>
      <c r="D9316" s="122" t="s">
        <v>1836</v>
      </c>
      <c r="E9316" s="124" t="s">
        <v>1581</v>
      </c>
      <c r="F9316" s="124"/>
      <c r="G9316" s="125" t="s">
        <v>24</v>
      </c>
      <c r="H9316" s="126" t="n">
        <v>3.888E-005</v>
      </c>
      <c r="I9316" s="127" t="n">
        <f aca="false">L9316</f>
        <v>127.22</v>
      </c>
      <c r="J9316" s="127" t="n">
        <f aca="false">M9316</f>
        <v>0</v>
      </c>
      <c r="L9316" s="108" t="n">
        <f aca="false">TRUNC(N9316-N9316*$O$2,2)</f>
        <v>127.22</v>
      </c>
      <c r="M9316" s="108" t="n">
        <f aca="false">TRUNC(O9316-O9316*$O$2,2)</f>
        <v>0</v>
      </c>
      <c r="N9316" s="0" t="s">
        <v>1837</v>
      </c>
      <c r="O9316" s="0" t="s">
        <v>1635</v>
      </c>
    </row>
    <row r="9317" customFormat="false" ht="12.75" hidden="false" customHeight="false" outlineLevel="0" collapsed="false">
      <c r="A9317" s="122" t="s">
        <v>1578</v>
      </c>
      <c r="B9317" s="123" t="n">
        <v>10579</v>
      </c>
      <c r="C9317" s="122" t="s">
        <v>50</v>
      </c>
      <c r="D9317" s="122" t="s">
        <v>1818</v>
      </c>
      <c r="E9317" s="124" t="s">
        <v>1581</v>
      </c>
      <c r="F9317" s="124"/>
      <c r="G9317" s="125" t="s">
        <v>24</v>
      </c>
      <c r="H9317" s="126" t="n">
        <v>3.888E-005</v>
      </c>
      <c r="I9317" s="127" t="n">
        <f aca="false">L9317</f>
        <v>20.98</v>
      </c>
      <c r="J9317" s="127" t="n">
        <f aca="false">M9317</f>
        <v>0</v>
      </c>
      <c r="L9317" s="108" t="n">
        <f aca="false">TRUNC(N9317-N9317*$O$2,2)</f>
        <v>20.98</v>
      </c>
      <c r="M9317" s="108" t="n">
        <f aca="false">TRUNC(O9317-O9317*$O$2,2)</f>
        <v>0</v>
      </c>
      <c r="N9317" s="0" t="s">
        <v>1819</v>
      </c>
      <c r="O9317" s="0" t="s">
        <v>1635</v>
      </c>
    </row>
    <row r="9318" customFormat="false" ht="12.75" hidden="false" customHeight="false" outlineLevel="0" collapsed="false">
      <c r="A9318" s="122" t="s">
        <v>1578</v>
      </c>
      <c r="B9318" s="123" t="n">
        <v>4729</v>
      </c>
      <c r="C9318" s="122" t="s">
        <v>50</v>
      </c>
      <c r="D9318" s="122" t="s">
        <v>1636</v>
      </c>
      <c r="E9318" s="124" t="s">
        <v>1581</v>
      </c>
      <c r="F9318" s="124"/>
      <c r="G9318" s="125" t="s">
        <v>24</v>
      </c>
      <c r="H9318" s="126" t="n">
        <v>1.944E-005</v>
      </c>
      <c r="I9318" s="127" t="n">
        <f aca="false">L9318</f>
        <v>24.58</v>
      </c>
      <c r="J9318" s="127" t="n">
        <f aca="false">M9318</f>
        <v>0</v>
      </c>
      <c r="L9318" s="108" t="n">
        <f aca="false">TRUNC(N9318-N9318*$O$2,2)</f>
        <v>24.58</v>
      </c>
      <c r="M9318" s="108" t="n">
        <f aca="false">TRUNC(O9318-O9318*$O$2,2)</f>
        <v>0</v>
      </c>
      <c r="N9318" s="0" t="s">
        <v>1637</v>
      </c>
      <c r="O9318" s="0" t="s">
        <v>1635</v>
      </c>
    </row>
    <row r="9319" customFormat="false" ht="25.5" hidden="false" customHeight="false" outlineLevel="0" collapsed="false">
      <c r="A9319" s="122" t="s">
        <v>1578</v>
      </c>
      <c r="B9319" s="123" t="n">
        <v>37373</v>
      </c>
      <c r="C9319" s="122" t="s">
        <v>29</v>
      </c>
      <c r="D9319" s="122" t="s">
        <v>3064</v>
      </c>
      <c r="E9319" s="124" t="s">
        <v>3065</v>
      </c>
      <c r="F9319" s="124"/>
      <c r="G9319" s="125" t="s">
        <v>31</v>
      </c>
      <c r="H9319" s="126" t="n">
        <v>0.0968</v>
      </c>
      <c r="I9319" s="127" t="n">
        <f aca="false">L9319</f>
        <v>0.03</v>
      </c>
      <c r="J9319" s="127" t="n">
        <f aca="false">M9319</f>
        <v>0</v>
      </c>
      <c r="L9319" s="108" t="n">
        <f aca="false">TRUNC(N9319-N9319*$O$2,2)</f>
        <v>0.03</v>
      </c>
      <c r="M9319" s="108" t="n">
        <f aca="false">TRUNC(O9319-O9319*$O$2,2)</f>
        <v>0</v>
      </c>
      <c r="N9319" s="0" t="s">
        <v>1788</v>
      </c>
      <c r="O9319" s="0" t="s">
        <v>1635</v>
      </c>
    </row>
    <row r="9320" customFormat="false" ht="38.25" hidden="false" customHeight="false" outlineLevel="0" collapsed="false">
      <c r="A9320" s="122" t="s">
        <v>1578</v>
      </c>
      <c r="B9320" s="123" t="n">
        <v>43461</v>
      </c>
      <c r="C9320" s="122" t="s">
        <v>29</v>
      </c>
      <c r="D9320" s="122" t="s">
        <v>3812</v>
      </c>
      <c r="E9320" s="124" t="s">
        <v>1583</v>
      </c>
      <c r="F9320" s="124"/>
      <c r="G9320" s="125" t="s">
        <v>31</v>
      </c>
      <c r="H9320" s="126" t="n">
        <v>0.0968</v>
      </c>
      <c r="I9320" s="127" t="n">
        <f aca="false">L9320</f>
        <v>0.24</v>
      </c>
      <c r="J9320" s="127" t="n">
        <f aca="false">M9320</f>
        <v>0.02</v>
      </c>
      <c r="L9320" s="108" t="n">
        <f aca="false">TRUNC(N9320-N9320*$O$2,2)</f>
        <v>0.24</v>
      </c>
      <c r="M9320" s="108" t="n">
        <f aca="false">TRUNC(O9320-O9320*$O$2,2)</f>
        <v>0.02</v>
      </c>
      <c r="N9320" s="0" t="s">
        <v>1985</v>
      </c>
      <c r="O9320" s="0" t="s">
        <v>1893</v>
      </c>
    </row>
    <row r="9321" customFormat="false" ht="25.5" hidden="false" customHeight="false" outlineLevel="0" collapsed="false">
      <c r="A9321" s="122" t="s">
        <v>1578</v>
      </c>
      <c r="B9321" s="123" t="n">
        <v>2696</v>
      </c>
      <c r="C9321" s="122" t="s">
        <v>29</v>
      </c>
      <c r="D9321" s="122" t="s">
        <v>3808</v>
      </c>
      <c r="E9321" s="124" t="s">
        <v>1609</v>
      </c>
      <c r="F9321" s="124"/>
      <c r="G9321" s="125" t="s">
        <v>31</v>
      </c>
      <c r="H9321" s="126" t="n">
        <v>0.08053323</v>
      </c>
      <c r="I9321" s="127" t="n">
        <f aca="false">L9321</f>
        <v>17.88</v>
      </c>
      <c r="J9321" s="127" t="n">
        <f aca="false">M9321</f>
        <v>1.43</v>
      </c>
      <c r="L9321" s="108" t="n">
        <f aca="false">TRUNC(N9321-N9321*$O$2,2)</f>
        <v>17.88</v>
      </c>
      <c r="M9321" s="108" t="n">
        <f aca="false">TRUNC(O9321-O9321*$O$2,2)</f>
        <v>1.43</v>
      </c>
      <c r="N9321" s="0" t="s">
        <v>3809</v>
      </c>
      <c r="O9321" s="0" t="s">
        <v>2419</v>
      </c>
    </row>
    <row r="9322" customFormat="false" ht="12.75" hidden="false" customHeight="false" outlineLevel="0" collapsed="false">
      <c r="A9322" s="122" t="s">
        <v>1578</v>
      </c>
      <c r="B9322" s="123" t="n">
        <v>11242</v>
      </c>
      <c r="C9322" s="122" t="s">
        <v>50</v>
      </c>
      <c r="D9322" s="122" t="s">
        <v>1829</v>
      </c>
      <c r="E9322" s="124" t="s">
        <v>1581</v>
      </c>
      <c r="F9322" s="124"/>
      <c r="G9322" s="125" t="s">
        <v>24</v>
      </c>
      <c r="H9322" s="126" t="n">
        <v>1.944E-005</v>
      </c>
      <c r="I9322" s="127" t="n">
        <f aca="false">L9322</f>
        <v>26.53</v>
      </c>
      <c r="J9322" s="127" t="n">
        <f aca="false">M9322</f>
        <v>0</v>
      </c>
      <c r="L9322" s="108" t="n">
        <f aca="false">TRUNC(N9322-N9322*$O$2,2)</f>
        <v>26.53</v>
      </c>
      <c r="M9322" s="108" t="n">
        <f aca="false">TRUNC(O9322-O9322*$O$2,2)</f>
        <v>0</v>
      </c>
      <c r="N9322" s="0" t="s">
        <v>1830</v>
      </c>
      <c r="O9322" s="0" t="s">
        <v>1635</v>
      </c>
    </row>
    <row r="9323" customFormat="false" ht="25.5" hidden="false" customHeight="false" outlineLevel="0" collapsed="false">
      <c r="A9323" s="122" t="s">
        <v>1578</v>
      </c>
      <c r="B9323" s="123" t="s">
        <v>1645</v>
      </c>
      <c r="C9323" s="122" t="s">
        <v>50</v>
      </c>
      <c r="D9323" s="122" t="s">
        <v>1646</v>
      </c>
      <c r="E9323" s="124" t="s">
        <v>1581</v>
      </c>
      <c r="F9323" s="124"/>
      <c r="G9323" s="125" t="s">
        <v>24</v>
      </c>
      <c r="H9323" s="126" t="n">
        <v>3.888E-005</v>
      </c>
      <c r="I9323" s="127" t="n">
        <f aca="false">L9323</f>
        <v>140.49</v>
      </c>
      <c r="J9323" s="127" t="n">
        <f aca="false">M9323</f>
        <v>0</v>
      </c>
      <c r="L9323" s="108" t="n">
        <f aca="false">TRUNC(N9323-N9323*$O$2,2)</f>
        <v>140.49</v>
      </c>
      <c r="M9323" s="108" t="n">
        <f aca="false">TRUNC(O9323-O9323*$O$2,2)</f>
        <v>0</v>
      </c>
      <c r="N9323" s="0" t="s">
        <v>1647</v>
      </c>
      <c r="O9323" s="0" t="s">
        <v>1635</v>
      </c>
    </row>
    <row r="9324" customFormat="false" ht="25.5" hidden="false" customHeight="false" outlineLevel="0" collapsed="false">
      <c r="A9324" s="122" t="s">
        <v>1578</v>
      </c>
      <c r="B9324" s="123" t="n">
        <v>37372</v>
      </c>
      <c r="C9324" s="122" t="s">
        <v>29</v>
      </c>
      <c r="D9324" s="122" t="s">
        <v>3042</v>
      </c>
      <c r="E9324" s="124" t="s">
        <v>1581</v>
      </c>
      <c r="F9324" s="124"/>
      <c r="G9324" s="125" t="s">
        <v>31</v>
      </c>
      <c r="H9324" s="126" t="n">
        <v>0.0968</v>
      </c>
      <c r="I9324" s="127" t="n">
        <f aca="false">L9324</f>
        <v>1.04</v>
      </c>
      <c r="J9324" s="127" t="n">
        <f aca="false">M9324</f>
        <v>0.09</v>
      </c>
      <c r="L9324" s="108" t="n">
        <f aca="false">TRUNC(N9324-N9324*$O$2,2)</f>
        <v>1.04</v>
      </c>
      <c r="M9324" s="108" t="n">
        <f aca="false">TRUNC(O9324-O9324*$O$2,2)</f>
        <v>0.09</v>
      </c>
      <c r="N9324" s="0" t="s">
        <v>3043</v>
      </c>
      <c r="O9324" s="0" t="s">
        <v>2284</v>
      </c>
    </row>
    <row r="9325" customFormat="false" ht="25.5" hidden="false" customHeight="false" outlineLevel="0" collapsed="false">
      <c r="A9325" s="122" t="s">
        <v>1578</v>
      </c>
      <c r="B9325" s="123" t="n">
        <v>37371</v>
      </c>
      <c r="C9325" s="122" t="s">
        <v>29</v>
      </c>
      <c r="D9325" s="122" t="s">
        <v>3048</v>
      </c>
      <c r="E9325" s="124" t="s">
        <v>1642</v>
      </c>
      <c r="F9325" s="124"/>
      <c r="G9325" s="125" t="s">
        <v>31</v>
      </c>
      <c r="H9325" s="126" t="n">
        <v>0.0968</v>
      </c>
      <c r="I9325" s="127" t="n">
        <f aca="false">L9325</f>
        <v>0.46</v>
      </c>
      <c r="J9325" s="127" t="n">
        <f aca="false">M9325</f>
        <v>0.03</v>
      </c>
      <c r="L9325" s="108" t="n">
        <f aca="false">TRUNC(N9325-N9325*$O$2,2)</f>
        <v>0.46</v>
      </c>
      <c r="M9325" s="108" t="n">
        <f aca="false">TRUNC(O9325-O9325*$O$2,2)</f>
        <v>0.03</v>
      </c>
      <c r="N9325" s="0" t="s">
        <v>2261</v>
      </c>
      <c r="O9325" s="0" t="s">
        <v>1612</v>
      </c>
    </row>
    <row r="9326" customFormat="false" ht="12.75" hidden="false" customHeight="false" outlineLevel="0" collapsed="false">
      <c r="A9326" s="122" t="s">
        <v>1578</v>
      </c>
      <c r="B9326" s="123" t="n">
        <v>11240</v>
      </c>
      <c r="C9326" s="122" t="s">
        <v>50</v>
      </c>
      <c r="D9326" s="122" t="s">
        <v>1782</v>
      </c>
      <c r="E9326" s="124" t="s">
        <v>1581</v>
      </c>
      <c r="F9326" s="124"/>
      <c r="G9326" s="125" t="s">
        <v>24</v>
      </c>
      <c r="H9326" s="126" t="n">
        <v>3.888E-005</v>
      </c>
      <c r="I9326" s="127" t="n">
        <f aca="false">L9326</f>
        <v>37.22</v>
      </c>
      <c r="J9326" s="127" t="n">
        <f aca="false">M9326</f>
        <v>0</v>
      </c>
      <c r="L9326" s="108" t="n">
        <f aca="false">TRUNC(N9326-N9326*$O$2,2)</f>
        <v>37.22</v>
      </c>
      <c r="M9326" s="108" t="n">
        <f aca="false">TRUNC(O9326-O9326*$O$2,2)</f>
        <v>0</v>
      </c>
      <c r="N9326" s="0" t="s">
        <v>1783</v>
      </c>
      <c r="O9326" s="0" t="s">
        <v>1635</v>
      </c>
    </row>
    <row r="9327" customFormat="false" ht="25.5" hidden="false" customHeight="false" outlineLevel="0" collapsed="false">
      <c r="A9327" s="122" t="s">
        <v>1578</v>
      </c>
      <c r="B9327" s="123" t="n">
        <v>37370</v>
      </c>
      <c r="C9327" s="122" t="s">
        <v>29</v>
      </c>
      <c r="D9327" s="122" t="s">
        <v>3061</v>
      </c>
      <c r="E9327" s="124" t="s">
        <v>1581</v>
      </c>
      <c r="F9327" s="124"/>
      <c r="G9327" s="125" t="s">
        <v>31</v>
      </c>
      <c r="H9327" s="126" t="n">
        <v>0.0968</v>
      </c>
      <c r="I9327" s="127" t="n">
        <f aca="false">L9327</f>
        <v>1.73</v>
      </c>
      <c r="J9327" s="127" t="n">
        <f aca="false">M9327</f>
        <v>0.16</v>
      </c>
      <c r="L9327" s="108" t="n">
        <f aca="false">TRUNC(N9327-N9327*$O$2,2)</f>
        <v>1.73</v>
      </c>
      <c r="M9327" s="108" t="n">
        <f aca="false">TRUNC(O9327-O9327*$O$2,2)</f>
        <v>0.16</v>
      </c>
      <c r="N9327" s="0" t="s">
        <v>3062</v>
      </c>
      <c r="O9327" s="0" t="s">
        <v>1993</v>
      </c>
    </row>
    <row r="9328" customFormat="false" ht="25.5" hidden="false" customHeight="false" outlineLevel="0" collapsed="false">
      <c r="A9328" s="122" t="s">
        <v>1578</v>
      </c>
      <c r="B9328" s="123" t="s">
        <v>1616</v>
      </c>
      <c r="C9328" s="122" t="s">
        <v>50</v>
      </c>
      <c r="D9328" s="122" t="s">
        <v>1617</v>
      </c>
      <c r="E9328" s="124" t="s">
        <v>1609</v>
      </c>
      <c r="F9328" s="124"/>
      <c r="G9328" s="125" t="s">
        <v>1610</v>
      </c>
      <c r="H9328" s="126" t="n">
        <v>0.1944</v>
      </c>
      <c r="I9328" s="127" t="n">
        <f aca="false">L9328</f>
        <v>10.65</v>
      </c>
      <c r="J9328" s="127" t="n">
        <f aca="false">M9328</f>
        <v>2.06</v>
      </c>
      <c r="L9328" s="108" t="n">
        <f aca="false">TRUNC(N9328-N9328*$O$2,2)</f>
        <v>10.65</v>
      </c>
      <c r="M9328" s="108" t="n">
        <f aca="false">TRUNC(O9328-O9328*$O$2,2)</f>
        <v>2.06</v>
      </c>
      <c r="N9328" s="0" t="s">
        <v>1618</v>
      </c>
      <c r="O9328" s="0" t="s">
        <v>3824</v>
      </c>
    </row>
    <row r="9329" customFormat="false" ht="25.5" hidden="false" customHeight="false" outlineLevel="0" collapsed="false">
      <c r="A9329" s="122" t="s">
        <v>1578</v>
      </c>
      <c r="B9329" s="123" t="s">
        <v>1664</v>
      </c>
      <c r="C9329" s="122" t="s">
        <v>50</v>
      </c>
      <c r="D9329" s="122" t="s">
        <v>1665</v>
      </c>
      <c r="E9329" s="124" t="s">
        <v>1581</v>
      </c>
      <c r="F9329" s="124"/>
      <c r="G9329" s="125" t="s">
        <v>24</v>
      </c>
      <c r="H9329" s="126" t="n">
        <v>7.776E-005</v>
      </c>
      <c r="I9329" s="127" t="n">
        <f aca="false">L9329</f>
        <v>13.69</v>
      </c>
      <c r="J9329" s="127" t="n">
        <f aca="false">M9329</f>
        <v>0</v>
      </c>
      <c r="L9329" s="108" t="n">
        <f aca="false">TRUNC(N9329-N9329*$O$2,2)</f>
        <v>13.69</v>
      </c>
      <c r="M9329" s="108" t="n">
        <f aca="false">TRUNC(O9329-O9329*$O$2,2)</f>
        <v>0</v>
      </c>
      <c r="N9329" s="0" t="s">
        <v>1666</v>
      </c>
      <c r="O9329" s="0" t="s">
        <v>1635</v>
      </c>
    </row>
    <row r="9330" customFormat="false" ht="12.75" hidden="false" customHeight="false" outlineLevel="0" collapsed="false">
      <c r="A9330" s="122" t="s">
        <v>1578</v>
      </c>
      <c r="B9330" s="123" t="n">
        <v>10492</v>
      </c>
      <c r="C9330" s="122" t="s">
        <v>50</v>
      </c>
      <c r="D9330" s="122" t="s">
        <v>1662</v>
      </c>
      <c r="E9330" s="124" t="s">
        <v>1581</v>
      </c>
      <c r="F9330" s="124"/>
      <c r="G9330" s="125" t="s">
        <v>24</v>
      </c>
      <c r="H9330" s="126" t="n">
        <v>0.0017496</v>
      </c>
      <c r="I9330" s="127" t="n">
        <f aca="false">L9330</f>
        <v>148.29</v>
      </c>
      <c r="J9330" s="127" t="n">
        <f aca="false">M9330</f>
        <v>0.25</v>
      </c>
      <c r="L9330" s="108" t="n">
        <f aca="false">TRUNC(N9330-N9330*$O$2,2)</f>
        <v>148.29</v>
      </c>
      <c r="M9330" s="108" t="n">
        <f aca="false">TRUNC(O9330-O9330*$O$2,2)</f>
        <v>0.25</v>
      </c>
      <c r="N9330" s="0" t="s">
        <v>1663</v>
      </c>
      <c r="O9330" s="0" t="s">
        <v>1890</v>
      </c>
    </row>
    <row r="9331" customFormat="false" ht="38.25" hidden="false" customHeight="false" outlineLevel="0" collapsed="false">
      <c r="A9331" s="122" t="s">
        <v>1578</v>
      </c>
      <c r="B9331" s="123" t="n">
        <v>43485</v>
      </c>
      <c r="C9331" s="122" t="s">
        <v>29</v>
      </c>
      <c r="D9331" s="122" t="s">
        <v>3811</v>
      </c>
      <c r="E9331" s="124" t="s">
        <v>1583</v>
      </c>
      <c r="F9331" s="124"/>
      <c r="G9331" s="125" t="s">
        <v>31</v>
      </c>
      <c r="H9331" s="126" t="n">
        <v>0.0968</v>
      </c>
      <c r="I9331" s="127" t="n">
        <f aca="false">L9331</f>
        <v>0.82</v>
      </c>
      <c r="J9331" s="127" t="n">
        <f aca="false">M9331</f>
        <v>0.07</v>
      </c>
      <c r="L9331" s="108" t="n">
        <f aca="false">TRUNC(N9331-N9331*$O$2,2)</f>
        <v>0.82</v>
      </c>
      <c r="M9331" s="108" t="n">
        <f aca="false">TRUNC(O9331-O9331*$O$2,2)</f>
        <v>0.07</v>
      </c>
      <c r="N9331" s="0" t="s">
        <v>3358</v>
      </c>
      <c r="O9331" s="0" t="s">
        <v>2080</v>
      </c>
    </row>
    <row r="9332" customFormat="false" ht="25.5" hidden="false" customHeight="false" outlineLevel="0" collapsed="false">
      <c r="A9332" s="122" t="s">
        <v>1578</v>
      </c>
      <c r="B9332" s="123" t="n">
        <v>246</v>
      </c>
      <c r="C9332" s="122" t="s">
        <v>29</v>
      </c>
      <c r="D9332" s="122" t="s">
        <v>3813</v>
      </c>
      <c r="E9332" s="124" t="s">
        <v>1609</v>
      </c>
      <c r="F9332" s="124"/>
      <c r="G9332" s="125" t="s">
        <v>31</v>
      </c>
      <c r="H9332" s="126" t="n">
        <v>0.01827053</v>
      </c>
      <c r="I9332" s="127" t="n">
        <f aca="false">L9332</f>
        <v>11.55</v>
      </c>
      <c r="J9332" s="127" t="n">
        <f aca="false">M9332</f>
        <v>0.21</v>
      </c>
      <c r="L9332" s="108" t="n">
        <f aca="false">TRUNC(N9332-N9332*$O$2,2)</f>
        <v>11.55</v>
      </c>
      <c r="M9332" s="108" t="n">
        <f aca="false">TRUNC(O9332-O9332*$O$2,2)</f>
        <v>0.21</v>
      </c>
      <c r="N9332" s="0" t="s">
        <v>3814</v>
      </c>
      <c r="O9332" s="0" t="s">
        <v>1619</v>
      </c>
    </row>
    <row r="9333" customFormat="false" ht="25.5" hidden="false" customHeight="false" outlineLevel="0" collapsed="false">
      <c r="A9333" s="122" t="s">
        <v>1578</v>
      </c>
      <c r="B9333" s="123" t="s">
        <v>1659</v>
      </c>
      <c r="C9333" s="122" t="s">
        <v>50</v>
      </c>
      <c r="D9333" s="122" t="s">
        <v>1660</v>
      </c>
      <c r="E9333" s="124" t="s">
        <v>1581</v>
      </c>
      <c r="F9333" s="124"/>
      <c r="G9333" s="125" t="s">
        <v>1633</v>
      </c>
      <c r="H9333" s="126" t="n">
        <v>0.0002916</v>
      </c>
      <c r="I9333" s="127" t="n">
        <f aca="false">L9333</f>
        <v>50.57</v>
      </c>
      <c r="J9333" s="127" t="n">
        <f aca="false">M9333</f>
        <v>0</v>
      </c>
      <c r="L9333" s="108" t="n">
        <f aca="false">TRUNC(N9333-N9333*$O$2,2)</f>
        <v>50.57</v>
      </c>
      <c r="M9333" s="108" t="n">
        <f aca="false">TRUNC(O9333-O9333*$O$2,2)</f>
        <v>0</v>
      </c>
      <c r="N9333" s="0" t="s">
        <v>1661</v>
      </c>
      <c r="O9333" s="0" t="s">
        <v>1644</v>
      </c>
    </row>
    <row r="9334" customFormat="false" ht="25.5" hidden="false" customHeight="false" outlineLevel="0" collapsed="false">
      <c r="A9334" s="122" t="s">
        <v>1578</v>
      </c>
      <c r="B9334" s="123" t="n">
        <v>10761</v>
      </c>
      <c r="C9334" s="122" t="s">
        <v>50</v>
      </c>
      <c r="D9334" s="122" t="s">
        <v>1641</v>
      </c>
      <c r="E9334" s="124" t="s">
        <v>1642</v>
      </c>
      <c r="F9334" s="124"/>
      <c r="G9334" s="125" t="s">
        <v>24</v>
      </c>
      <c r="H9334" s="126" t="n">
        <v>0.03957984</v>
      </c>
      <c r="I9334" s="127" t="n">
        <f aca="false">L9334</f>
        <v>3.9</v>
      </c>
      <c r="J9334" s="127" t="n">
        <f aca="false">M9334</f>
        <v>0.14</v>
      </c>
      <c r="L9334" s="108" t="n">
        <f aca="false">TRUNC(N9334-N9334*$O$2,2)</f>
        <v>3.9</v>
      </c>
      <c r="M9334" s="108" t="n">
        <f aca="false">TRUNC(O9334-O9334*$O$2,2)</f>
        <v>0.14</v>
      </c>
      <c r="N9334" s="0" t="s">
        <v>1643</v>
      </c>
      <c r="O9334" s="0" t="s">
        <v>2262</v>
      </c>
    </row>
    <row r="9335" customFormat="false" ht="12.75" hidden="false" customHeight="false" outlineLevel="0" collapsed="false">
      <c r="A9335" s="122" t="s">
        <v>1578</v>
      </c>
      <c r="B9335" s="123" t="n">
        <v>10517</v>
      </c>
      <c r="C9335" s="122" t="s">
        <v>50</v>
      </c>
      <c r="D9335" s="122" t="s">
        <v>1669</v>
      </c>
      <c r="E9335" s="124" t="s">
        <v>1642</v>
      </c>
      <c r="F9335" s="124"/>
      <c r="G9335" s="125" t="s">
        <v>1670</v>
      </c>
      <c r="H9335" s="126" t="n">
        <v>0.00015552</v>
      </c>
      <c r="I9335" s="127" t="n">
        <f aca="false">L9335</f>
        <v>234.15</v>
      </c>
      <c r="J9335" s="127" t="n">
        <f aca="false">M9335</f>
        <v>0.03</v>
      </c>
      <c r="L9335" s="108" t="n">
        <f aca="false">TRUNC(N9335-N9335*$O$2,2)</f>
        <v>234.15</v>
      </c>
      <c r="M9335" s="108" t="n">
        <f aca="false">TRUNC(O9335-O9335*$O$2,2)</f>
        <v>0.03</v>
      </c>
      <c r="N9335" s="0" t="s">
        <v>1671</v>
      </c>
      <c r="O9335" s="0" t="s">
        <v>1788</v>
      </c>
    </row>
    <row r="9336" customFormat="false" ht="12.75" hidden="false" customHeight="false" outlineLevel="0" collapsed="false">
      <c r="A9336" s="122" t="s">
        <v>1578</v>
      </c>
      <c r="B9336" s="123" t="n">
        <v>10599</v>
      </c>
      <c r="C9336" s="122" t="s">
        <v>50</v>
      </c>
      <c r="D9336" s="122" t="s">
        <v>1648</v>
      </c>
      <c r="E9336" s="124" t="s">
        <v>1581</v>
      </c>
      <c r="F9336" s="124"/>
      <c r="G9336" s="125" t="s">
        <v>24</v>
      </c>
      <c r="H9336" s="126" t="n">
        <v>0.00069984</v>
      </c>
      <c r="I9336" s="127" t="n">
        <f aca="false">L9336</f>
        <v>14.04</v>
      </c>
      <c r="J9336" s="127" t="n">
        <f aca="false">M9336</f>
        <v>0</v>
      </c>
      <c r="L9336" s="108" t="n">
        <f aca="false">TRUNC(N9336-N9336*$O$2,2)</f>
        <v>14.04</v>
      </c>
      <c r="M9336" s="108" t="n">
        <f aca="false">TRUNC(O9336-O9336*$O$2,2)</f>
        <v>0</v>
      </c>
      <c r="N9336" s="0" t="s">
        <v>1649</v>
      </c>
      <c r="O9336" s="0" t="s">
        <v>1644</v>
      </c>
    </row>
    <row r="9337" customFormat="false" ht="12.75" hidden="false" customHeight="false" outlineLevel="0" collapsed="false">
      <c r="A9337" s="122" t="s">
        <v>1578</v>
      </c>
      <c r="B9337" s="123" t="n">
        <v>1651</v>
      </c>
      <c r="C9337" s="122" t="s">
        <v>50</v>
      </c>
      <c r="D9337" s="122" t="s">
        <v>1638</v>
      </c>
      <c r="E9337" s="124" t="s">
        <v>1581</v>
      </c>
      <c r="F9337" s="124"/>
      <c r="G9337" s="125" t="s">
        <v>1639</v>
      </c>
      <c r="H9337" s="126" t="n">
        <v>0.00031104</v>
      </c>
      <c r="I9337" s="127" t="n">
        <f aca="false">L9337</f>
        <v>4.95</v>
      </c>
      <c r="J9337" s="127" t="n">
        <f aca="false">M9337</f>
        <v>0</v>
      </c>
      <c r="L9337" s="108" t="n">
        <f aca="false">TRUNC(N9337-N9337*$O$2,2)</f>
        <v>4.95</v>
      </c>
      <c r="M9337" s="108" t="n">
        <f aca="false">TRUNC(O9337-O9337*$O$2,2)</f>
        <v>0</v>
      </c>
      <c r="N9337" s="0" t="s">
        <v>1640</v>
      </c>
      <c r="O9337" s="0" t="s">
        <v>1635</v>
      </c>
    </row>
    <row r="9338" customFormat="false" ht="25.5" hidden="false" customHeight="false" outlineLevel="0" collapsed="false">
      <c r="A9338" s="122" t="s">
        <v>1578</v>
      </c>
      <c r="B9338" s="123" t="s">
        <v>1654</v>
      </c>
      <c r="C9338" s="122" t="s">
        <v>50</v>
      </c>
      <c r="D9338" s="122" t="s">
        <v>1655</v>
      </c>
      <c r="E9338" s="124" t="s">
        <v>1581</v>
      </c>
      <c r="F9338" s="124"/>
      <c r="G9338" s="125" t="s">
        <v>24</v>
      </c>
      <c r="H9338" s="126" t="n">
        <v>0.00023328</v>
      </c>
      <c r="I9338" s="127" t="n">
        <f aca="false">L9338</f>
        <v>10.53</v>
      </c>
      <c r="J9338" s="127" t="n">
        <f aca="false">M9338</f>
        <v>0</v>
      </c>
      <c r="L9338" s="108" t="n">
        <f aca="false">TRUNC(N9338-N9338*$O$2,2)</f>
        <v>10.53</v>
      </c>
      <c r="M9338" s="108" t="n">
        <f aca="false">TRUNC(O9338-O9338*$O$2,2)</f>
        <v>0</v>
      </c>
      <c r="N9338" s="0" t="s">
        <v>1656</v>
      </c>
      <c r="O9338" s="0" t="s">
        <v>1635</v>
      </c>
    </row>
    <row r="9339" customFormat="false" ht="12.75" hidden="false" customHeight="false" outlineLevel="0" collapsed="false">
      <c r="A9339" s="122" t="s">
        <v>1578</v>
      </c>
      <c r="B9339" s="123" t="n">
        <v>941</v>
      </c>
      <c r="C9339" s="122" t="s">
        <v>50</v>
      </c>
      <c r="D9339" s="122" t="s">
        <v>1652</v>
      </c>
      <c r="E9339" s="124" t="s">
        <v>1581</v>
      </c>
      <c r="F9339" s="124"/>
      <c r="G9339" s="125" t="s">
        <v>24</v>
      </c>
      <c r="H9339" s="126" t="n">
        <v>0.0005832</v>
      </c>
      <c r="I9339" s="127" t="n">
        <f aca="false">L9339</f>
        <v>148.56</v>
      </c>
      <c r="J9339" s="127" t="n">
        <f aca="false">M9339</f>
        <v>0.08</v>
      </c>
      <c r="L9339" s="108" t="n">
        <f aca="false">TRUNC(N9339-N9339*$O$2,2)</f>
        <v>148.56</v>
      </c>
      <c r="M9339" s="108" t="n">
        <f aca="false">TRUNC(O9339-O9339*$O$2,2)</f>
        <v>0.08</v>
      </c>
      <c r="N9339" s="0" t="s">
        <v>1653</v>
      </c>
      <c r="O9339" s="0" t="s">
        <v>1917</v>
      </c>
    </row>
    <row r="9340" customFormat="false" ht="38.25" hidden="false" customHeight="false" outlineLevel="0" collapsed="false">
      <c r="A9340" s="122" t="s">
        <v>1578</v>
      </c>
      <c r="B9340" s="123" t="n">
        <v>392</v>
      </c>
      <c r="C9340" s="122" t="s">
        <v>29</v>
      </c>
      <c r="D9340" s="122" t="s">
        <v>3815</v>
      </c>
      <c r="E9340" s="124" t="s">
        <v>1581</v>
      </c>
      <c r="F9340" s="124"/>
      <c r="G9340" s="125" t="s">
        <v>65</v>
      </c>
      <c r="H9340" s="126" t="n">
        <v>0.6667</v>
      </c>
      <c r="I9340" s="127" t="n">
        <f aca="false">L9340</f>
        <v>1.7</v>
      </c>
      <c r="J9340" s="127" t="n">
        <f aca="false">M9340</f>
        <v>1.13</v>
      </c>
      <c r="L9340" s="108" t="n">
        <f aca="false">TRUNC(N9340-N9340*$O$2,2)</f>
        <v>1.7</v>
      </c>
      <c r="M9340" s="108" t="n">
        <f aca="false">TRUNC(O9340-O9340*$O$2,2)</f>
        <v>1.13</v>
      </c>
      <c r="N9340" s="0" t="s">
        <v>3688</v>
      </c>
      <c r="O9340" s="0" t="s">
        <v>2317</v>
      </c>
    </row>
    <row r="9341" customFormat="false" ht="25.5" hidden="false" customHeight="false" outlineLevel="0" collapsed="false">
      <c r="A9341" s="122" t="s">
        <v>1578</v>
      </c>
      <c r="B9341" s="123" t="s">
        <v>1631</v>
      </c>
      <c r="C9341" s="122" t="s">
        <v>50</v>
      </c>
      <c r="D9341" s="122" t="s">
        <v>1632</v>
      </c>
      <c r="E9341" s="124" t="s">
        <v>1581</v>
      </c>
      <c r="F9341" s="124"/>
      <c r="G9341" s="125" t="s">
        <v>1633</v>
      </c>
      <c r="H9341" s="126" t="n">
        <v>0.00089424</v>
      </c>
      <c r="I9341" s="127" t="n">
        <f aca="false">L9341</f>
        <v>9.48</v>
      </c>
      <c r="J9341" s="127" t="n">
        <f aca="false">M9341</f>
        <v>0</v>
      </c>
      <c r="L9341" s="108" t="n">
        <f aca="false">TRUNC(N9341-N9341*$O$2,2)</f>
        <v>9.48</v>
      </c>
      <c r="M9341" s="108" t="n">
        <f aca="false">TRUNC(O9341-O9341*$O$2,2)</f>
        <v>0</v>
      </c>
      <c r="N9341" s="0" t="s">
        <v>1634</v>
      </c>
      <c r="O9341" s="0" t="s">
        <v>1644</v>
      </c>
    </row>
    <row r="9342" customFormat="false" ht="12.75" hidden="false" customHeight="false" outlineLevel="0" collapsed="false">
      <c r="A9342" s="122" t="s">
        <v>1578</v>
      </c>
      <c r="B9342" s="123" t="n">
        <v>10362</v>
      </c>
      <c r="C9342" s="122" t="s">
        <v>50</v>
      </c>
      <c r="D9342" s="122" t="s">
        <v>1674</v>
      </c>
      <c r="E9342" s="124" t="s">
        <v>1642</v>
      </c>
      <c r="F9342" s="124"/>
      <c r="G9342" s="125" t="s">
        <v>24</v>
      </c>
      <c r="H9342" s="126" t="n">
        <v>0.0017496</v>
      </c>
      <c r="I9342" s="127" t="n">
        <f aca="false">L9342</f>
        <v>9.78</v>
      </c>
      <c r="J9342" s="127" t="n">
        <f aca="false">M9342</f>
        <v>0.01</v>
      </c>
      <c r="L9342" s="108" t="n">
        <f aca="false">TRUNC(N9342-N9342*$O$2,2)</f>
        <v>9.78</v>
      </c>
      <c r="M9342" s="108" t="n">
        <f aca="false">TRUNC(O9342-O9342*$O$2,2)</f>
        <v>0.01</v>
      </c>
      <c r="N9342" s="0" t="s">
        <v>1675</v>
      </c>
      <c r="O9342" s="0" t="s">
        <v>1678</v>
      </c>
    </row>
    <row r="9343" customFormat="false" ht="12.75" hidden="false" customHeight="false" outlineLevel="0" collapsed="false">
      <c r="A9343" s="122" t="s">
        <v>1578</v>
      </c>
      <c r="B9343" s="123" t="n">
        <v>4728</v>
      </c>
      <c r="C9343" s="122" t="s">
        <v>50</v>
      </c>
      <c r="D9343" s="122" t="s">
        <v>1667</v>
      </c>
      <c r="E9343" s="124" t="s">
        <v>1581</v>
      </c>
      <c r="F9343" s="124"/>
      <c r="G9343" s="125" t="s">
        <v>24</v>
      </c>
      <c r="H9343" s="126" t="n">
        <v>5.832E-005</v>
      </c>
      <c r="I9343" s="127" t="n">
        <f aca="false">L9343</f>
        <v>14.5</v>
      </c>
      <c r="J9343" s="127" t="n">
        <f aca="false">M9343</f>
        <v>0</v>
      </c>
      <c r="L9343" s="108" t="n">
        <f aca="false">TRUNC(N9343-N9343*$O$2,2)</f>
        <v>14.5</v>
      </c>
      <c r="M9343" s="108" t="n">
        <f aca="false">TRUNC(O9343-O9343*$O$2,2)</f>
        <v>0</v>
      </c>
      <c r="N9343" s="0" t="s">
        <v>1668</v>
      </c>
      <c r="O9343" s="0" t="s">
        <v>1635</v>
      </c>
    </row>
    <row r="9344" customFormat="false" ht="12.75" hidden="false" customHeight="false" outlineLevel="0" collapsed="false">
      <c r="A9344" s="115"/>
      <c r="B9344" s="115"/>
      <c r="C9344" s="115"/>
      <c r="D9344" s="115"/>
      <c r="E9344" s="115"/>
      <c r="F9344" s="116"/>
      <c r="G9344" s="115"/>
      <c r="H9344" s="116"/>
      <c r="I9344" s="115"/>
      <c r="J9344" s="116"/>
      <c r="L9344" s="108"/>
      <c r="M9344" s="108" t="n">
        <f aca="false">TRUNC(O9344-O9344*$O$2,2)</f>
        <v>6.61</v>
      </c>
      <c r="N9344" s="0" t="s">
        <v>1574</v>
      </c>
      <c r="O9344" s="0" t="n">
        <v>8.47</v>
      </c>
    </row>
    <row r="9345" customFormat="false" ht="12.75" hidden="false" customHeight="false" outlineLevel="0" collapsed="false">
      <c r="A9345" s="115"/>
      <c r="B9345" s="115"/>
      <c r="C9345" s="115"/>
      <c r="D9345" s="115"/>
      <c r="E9345" s="115"/>
      <c r="F9345" s="116"/>
      <c r="G9345" s="115"/>
      <c r="H9345" s="117" t="s">
        <v>1575</v>
      </c>
      <c r="I9345" s="117"/>
      <c r="J9345" s="118" t="n">
        <f aca="false">M9345</f>
        <v>44.42</v>
      </c>
      <c r="L9345" s="108" t="n">
        <f aca="false">TRUNC(N9345-N9345*$O$2,2)</f>
        <v>0</v>
      </c>
      <c r="M9345" s="108" t="n">
        <f aca="false">TRUNC(O9345-O9345*$O$2,2)</f>
        <v>44.42</v>
      </c>
      <c r="N9345" s="0" t="n">
        <v>0</v>
      </c>
      <c r="O9345" s="0" t="n">
        <v>56.92</v>
      </c>
    </row>
    <row r="9346" customFormat="false" ht="13.5" hidden="false" customHeight="false" outlineLevel="0" collapsed="false">
      <c r="A9346" s="30"/>
      <c r="B9346" s="30"/>
      <c r="C9346" s="30"/>
      <c r="D9346" s="30"/>
      <c r="E9346" s="30"/>
      <c r="F9346" s="30"/>
      <c r="G9346" s="30"/>
      <c r="H9346" s="119"/>
      <c r="I9346" s="30"/>
      <c r="J9346" s="120"/>
      <c r="L9346" s="108"/>
      <c r="M9346" s="108" t="n">
        <f aca="false">TRUNC(O9346-O9346*$O$2,2)</f>
        <v>6172.1</v>
      </c>
      <c r="N9346" s="0" t="s">
        <v>1576</v>
      </c>
      <c r="O9346" s="0" t="n">
        <v>7907.89</v>
      </c>
    </row>
    <row r="9347" customFormat="false" ht="13.5" hidden="false" customHeight="false" outlineLevel="0" collapsed="false">
      <c r="A9347" s="121"/>
      <c r="B9347" s="121"/>
      <c r="C9347" s="121"/>
      <c r="D9347" s="121"/>
      <c r="E9347" s="121"/>
      <c r="F9347" s="121"/>
      <c r="G9347" s="121"/>
      <c r="H9347" s="121"/>
      <c r="I9347" s="121"/>
      <c r="J9347" s="121"/>
      <c r="L9347" s="108" t="n">
        <f aca="false">TRUNC(N9347-N9347*$O$2,2)</f>
        <v>0</v>
      </c>
      <c r="M9347" s="108" t="n">
        <f aca="false">TRUNC(O9347-O9347*$O$2,2)</f>
        <v>0</v>
      </c>
      <c r="N9347" s="0" t="n">
        <v>0</v>
      </c>
      <c r="O9347" s="0" t="n">
        <v>0</v>
      </c>
    </row>
    <row r="9348" customFormat="false" ht="15" hidden="false" customHeight="false" outlineLevel="0" collapsed="false">
      <c r="A9348" s="98" t="s">
        <v>1317</v>
      </c>
      <c r="B9348" s="99" t="s">
        <v>8</v>
      </c>
      <c r="C9348" s="98" t="s">
        <v>9</v>
      </c>
      <c r="D9348" s="98" t="s">
        <v>10</v>
      </c>
      <c r="E9348" s="100" t="s">
        <v>1565</v>
      </c>
      <c r="F9348" s="100"/>
      <c r="G9348" s="101" t="s">
        <v>11</v>
      </c>
      <c r="H9348" s="99" t="s">
        <v>12</v>
      </c>
      <c r="I9348" s="99" t="s">
        <v>13</v>
      </c>
      <c r="J9348" s="99" t="s">
        <v>15</v>
      </c>
      <c r="L9348" s="108"/>
      <c r="M9348" s="108"/>
    </row>
    <row r="9349" customFormat="false" ht="39.6" hidden="false" customHeight="true" outlineLevel="0" collapsed="false">
      <c r="A9349" s="102" t="s">
        <v>1566</v>
      </c>
      <c r="B9349" s="103" t="s">
        <v>1318</v>
      </c>
      <c r="C9349" s="102" t="s">
        <v>50</v>
      </c>
      <c r="D9349" s="102" t="s">
        <v>1319</v>
      </c>
      <c r="E9349" s="104" t="s">
        <v>3774</v>
      </c>
      <c r="F9349" s="104"/>
      <c r="G9349" s="105" t="s">
        <v>24</v>
      </c>
      <c r="H9349" s="106" t="n">
        <v>1</v>
      </c>
      <c r="I9349" s="107" t="n">
        <f aca="false">L9349</f>
        <v>15.87</v>
      </c>
      <c r="J9349" s="107" t="n">
        <f aca="false">M9349</f>
        <v>15.87</v>
      </c>
      <c r="L9349" s="108" t="n">
        <f aca="false">TRUNC(N9349-N9349*$O$2,2)</f>
        <v>15.87</v>
      </c>
      <c r="M9349" s="108" t="n">
        <f aca="false">TRUNC(O9349-O9349*$O$2,2)</f>
        <v>15.87</v>
      </c>
      <c r="N9349" s="0" t="n">
        <v>20.34</v>
      </c>
      <c r="O9349" s="0" t="n">
        <v>20.34</v>
      </c>
    </row>
    <row r="9350" customFormat="false" ht="15" hidden="false" customHeight="false" outlineLevel="0" collapsed="false">
      <c r="A9350" s="98"/>
      <c r="B9350" s="99" t="s">
        <v>8</v>
      </c>
      <c r="C9350" s="98" t="s">
        <v>9</v>
      </c>
      <c r="D9350" s="98" t="s">
        <v>10</v>
      </c>
      <c r="E9350" s="100" t="s">
        <v>1565</v>
      </c>
      <c r="F9350" s="100"/>
      <c r="G9350" s="101" t="s">
        <v>11</v>
      </c>
      <c r="H9350" s="99" t="s">
        <v>12</v>
      </c>
      <c r="I9350" s="99" t="s">
        <v>13</v>
      </c>
      <c r="J9350" s="99" t="s">
        <v>15</v>
      </c>
      <c r="L9350" s="108"/>
      <c r="M9350" s="108"/>
    </row>
    <row r="9351" customFormat="false" ht="25.5" hidden="false" customHeight="false" outlineLevel="0" collapsed="false">
      <c r="A9351" s="122" t="s">
        <v>1578</v>
      </c>
      <c r="B9351" s="123" t="s">
        <v>1744</v>
      </c>
      <c r="C9351" s="122" t="s">
        <v>50</v>
      </c>
      <c r="D9351" s="122" t="s">
        <v>1745</v>
      </c>
      <c r="E9351" s="124" t="s">
        <v>1609</v>
      </c>
      <c r="F9351" s="124"/>
      <c r="G9351" s="125" t="s">
        <v>1610</v>
      </c>
      <c r="H9351" s="126" t="n">
        <v>0.1354</v>
      </c>
      <c r="I9351" s="127" t="n">
        <f aca="false">L9351</f>
        <v>14.93</v>
      </c>
      <c r="J9351" s="127" t="n">
        <f aca="false">M9351</f>
        <v>2.02</v>
      </c>
      <c r="L9351" s="108" t="n">
        <f aca="false">TRUNC(N9351-N9351*$O$2,2)</f>
        <v>14.93</v>
      </c>
      <c r="M9351" s="108" t="n">
        <f aca="false">TRUNC(O9351-O9351*$O$2,2)</f>
        <v>2.02</v>
      </c>
      <c r="N9351" s="0" t="s">
        <v>1746</v>
      </c>
      <c r="O9351" s="0" t="s">
        <v>4038</v>
      </c>
    </row>
    <row r="9352" customFormat="false" ht="12.75" hidden="false" customHeight="false" outlineLevel="0" collapsed="false">
      <c r="A9352" s="122" t="s">
        <v>1578</v>
      </c>
      <c r="B9352" s="123" t="n">
        <v>1420</v>
      </c>
      <c r="C9352" s="122" t="s">
        <v>50</v>
      </c>
      <c r="D9352" s="122" t="s">
        <v>4039</v>
      </c>
      <c r="E9352" s="124" t="s">
        <v>1581</v>
      </c>
      <c r="F9352" s="124"/>
      <c r="G9352" s="125" t="s">
        <v>24</v>
      </c>
      <c r="H9352" s="126" t="n">
        <v>1</v>
      </c>
      <c r="I9352" s="127" t="n">
        <f aca="false">L9352</f>
        <v>11.67</v>
      </c>
      <c r="J9352" s="127" t="n">
        <f aca="false">M9352</f>
        <v>11.67</v>
      </c>
      <c r="L9352" s="108" t="n">
        <f aca="false">TRUNC(N9352-N9352*$O$2,2)</f>
        <v>11.67</v>
      </c>
      <c r="M9352" s="108" t="n">
        <f aca="false">TRUNC(O9352-O9352*$O$2,2)</f>
        <v>11.67</v>
      </c>
      <c r="N9352" s="0" t="s">
        <v>4040</v>
      </c>
      <c r="O9352" s="0" t="s">
        <v>4040</v>
      </c>
    </row>
    <row r="9353" customFormat="false" ht="25.5" hidden="false" customHeight="false" outlineLevel="0" collapsed="false">
      <c r="A9353" s="109" t="s">
        <v>1566</v>
      </c>
      <c r="B9353" s="110" t="n">
        <v>10549</v>
      </c>
      <c r="C9353" s="109" t="s">
        <v>50</v>
      </c>
      <c r="D9353" s="109" t="s">
        <v>1620</v>
      </c>
      <c r="E9353" s="111" t="s">
        <v>1621</v>
      </c>
      <c r="F9353" s="111"/>
      <c r="G9353" s="112" t="s">
        <v>1610</v>
      </c>
      <c r="H9353" s="113" t="n">
        <v>0.1354</v>
      </c>
      <c r="I9353" s="114" t="n">
        <f aca="false">L9353</f>
        <v>2.95</v>
      </c>
      <c r="J9353" s="114" t="n">
        <f aca="false">M9353</f>
        <v>0.39</v>
      </c>
      <c r="L9353" s="108" t="n">
        <f aca="false">TRUNC(N9353-N9353*$O$2,2)</f>
        <v>2.95</v>
      </c>
      <c r="M9353" s="108" t="n">
        <f aca="false">TRUNC(O9353-O9353*$O$2,2)</f>
        <v>0.39</v>
      </c>
      <c r="N9353" s="0" t="s">
        <v>1622</v>
      </c>
      <c r="O9353" s="0" t="s">
        <v>1778</v>
      </c>
    </row>
    <row r="9354" customFormat="false" ht="25.5" hidden="false" customHeight="false" outlineLevel="0" collapsed="false">
      <c r="A9354" s="109" t="s">
        <v>1566</v>
      </c>
      <c r="B9354" s="110" t="n">
        <v>10552</v>
      </c>
      <c r="C9354" s="109" t="s">
        <v>50</v>
      </c>
      <c r="D9354" s="109" t="s">
        <v>1734</v>
      </c>
      <c r="E9354" s="111" t="s">
        <v>1621</v>
      </c>
      <c r="F9354" s="111"/>
      <c r="G9354" s="112" t="s">
        <v>1610</v>
      </c>
      <c r="H9354" s="113" t="n">
        <v>0.1354</v>
      </c>
      <c r="I9354" s="114" t="n">
        <f aca="false">L9354</f>
        <v>2.84</v>
      </c>
      <c r="J9354" s="114" t="n">
        <f aca="false">M9354</f>
        <v>0.38</v>
      </c>
      <c r="L9354" s="108" t="n">
        <f aca="false">TRUNC(N9354-N9354*$O$2,2)</f>
        <v>2.84</v>
      </c>
      <c r="M9354" s="108" t="n">
        <f aca="false">TRUNC(O9354-O9354*$O$2,2)</f>
        <v>0.38</v>
      </c>
      <c r="N9354" s="0" t="s">
        <v>1735</v>
      </c>
      <c r="O9354" s="0" t="s">
        <v>4041</v>
      </c>
    </row>
    <row r="9355" customFormat="false" ht="25.5" hidden="false" customHeight="false" outlineLevel="0" collapsed="false">
      <c r="A9355" s="122" t="s">
        <v>1578</v>
      </c>
      <c r="B9355" s="123" t="s">
        <v>1616</v>
      </c>
      <c r="C9355" s="122" t="s">
        <v>50</v>
      </c>
      <c r="D9355" s="122" t="s">
        <v>1617</v>
      </c>
      <c r="E9355" s="124" t="s">
        <v>1609</v>
      </c>
      <c r="F9355" s="124"/>
      <c r="G9355" s="125" t="s">
        <v>1610</v>
      </c>
      <c r="H9355" s="126" t="n">
        <v>0.1354</v>
      </c>
      <c r="I9355" s="127" t="n">
        <f aca="false">L9355</f>
        <v>10.65</v>
      </c>
      <c r="J9355" s="127" t="n">
        <f aca="false">M9355</f>
        <v>1.43</v>
      </c>
      <c r="L9355" s="108" t="n">
        <f aca="false">TRUNC(N9355-N9355*$O$2,2)</f>
        <v>10.65</v>
      </c>
      <c r="M9355" s="108" t="n">
        <f aca="false">TRUNC(O9355-O9355*$O$2,2)</f>
        <v>1.43</v>
      </c>
      <c r="N9355" s="0" t="s">
        <v>1618</v>
      </c>
      <c r="O9355" s="0" t="s">
        <v>2419</v>
      </c>
    </row>
    <row r="9356" customFormat="false" ht="13.9" hidden="false" customHeight="true" outlineLevel="0" collapsed="false">
      <c r="A9356" s="134" t="s">
        <v>1630</v>
      </c>
      <c r="B9356" s="134"/>
      <c r="C9356" s="134"/>
      <c r="D9356" s="134"/>
      <c r="E9356" s="134"/>
      <c r="F9356" s="134"/>
      <c r="G9356" s="134"/>
      <c r="H9356" s="134"/>
      <c r="I9356" s="134"/>
      <c r="J9356" s="134"/>
      <c r="L9356" s="108" t="n">
        <f aca="false">TRUNC(N9356-N9356*$O$2,2)</f>
        <v>0</v>
      </c>
      <c r="M9356" s="108" t="n">
        <f aca="false">TRUNC(O9356-O9356*$O$2,2)</f>
        <v>0</v>
      </c>
      <c r="N9356" s="0" t="n">
        <v>0</v>
      </c>
      <c r="O9356" s="0" t="n">
        <v>0</v>
      </c>
    </row>
    <row r="9357" customFormat="false" ht="15" hidden="false" customHeight="false" outlineLevel="0" collapsed="false">
      <c r="A9357" s="98"/>
      <c r="B9357" s="99" t="s">
        <v>8</v>
      </c>
      <c r="C9357" s="98" t="s">
        <v>9</v>
      </c>
      <c r="D9357" s="98" t="s">
        <v>10</v>
      </c>
      <c r="E9357" s="100" t="s">
        <v>1565</v>
      </c>
      <c r="F9357" s="100"/>
      <c r="G9357" s="101" t="s">
        <v>11</v>
      </c>
      <c r="H9357" s="99" t="s">
        <v>12</v>
      </c>
      <c r="I9357" s="99" t="s">
        <v>13</v>
      </c>
      <c r="J9357" s="99" t="s">
        <v>15</v>
      </c>
      <c r="L9357" s="108"/>
      <c r="M9357" s="108"/>
    </row>
    <row r="9358" customFormat="false" ht="12.75" hidden="false" customHeight="false" outlineLevel="0" collapsed="false">
      <c r="A9358" s="122" t="s">
        <v>1578</v>
      </c>
      <c r="B9358" s="123" t="n">
        <v>10492</v>
      </c>
      <c r="C9358" s="122" t="s">
        <v>50</v>
      </c>
      <c r="D9358" s="122" t="s">
        <v>1662</v>
      </c>
      <c r="E9358" s="124" t="s">
        <v>1581</v>
      </c>
      <c r="F9358" s="124"/>
      <c r="G9358" s="125" t="s">
        <v>24</v>
      </c>
      <c r="H9358" s="126" t="n">
        <v>0.0012186</v>
      </c>
      <c r="I9358" s="127" t="n">
        <f aca="false">L9358</f>
        <v>148.29</v>
      </c>
      <c r="J9358" s="127" t="n">
        <f aca="false">M9358</f>
        <v>0.17</v>
      </c>
      <c r="L9358" s="108" t="n">
        <f aca="false">TRUNC(N9358-N9358*$O$2,2)</f>
        <v>148.29</v>
      </c>
      <c r="M9358" s="108" t="n">
        <f aca="false">TRUNC(O9358-O9358*$O$2,2)</f>
        <v>0.17</v>
      </c>
      <c r="N9358" s="0" t="s">
        <v>1663</v>
      </c>
      <c r="O9358" s="0" t="s">
        <v>2458</v>
      </c>
    </row>
    <row r="9359" customFormat="false" ht="12.75" hidden="false" customHeight="false" outlineLevel="0" collapsed="false">
      <c r="A9359" s="122" t="s">
        <v>1578</v>
      </c>
      <c r="B9359" s="123" t="n">
        <v>4728</v>
      </c>
      <c r="C9359" s="122" t="s">
        <v>50</v>
      </c>
      <c r="D9359" s="122" t="s">
        <v>1667</v>
      </c>
      <c r="E9359" s="124" t="s">
        <v>1581</v>
      </c>
      <c r="F9359" s="124"/>
      <c r="G9359" s="125" t="s">
        <v>24</v>
      </c>
      <c r="H9359" s="126" t="n">
        <v>4.062E-005</v>
      </c>
      <c r="I9359" s="127" t="n">
        <f aca="false">L9359</f>
        <v>14.5</v>
      </c>
      <c r="J9359" s="127" t="n">
        <f aca="false">M9359</f>
        <v>0</v>
      </c>
      <c r="L9359" s="108" t="n">
        <f aca="false">TRUNC(N9359-N9359*$O$2,2)</f>
        <v>14.5</v>
      </c>
      <c r="M9359" s="108" t="n">
        <f aca="false">TRUNC(O9359-O9359*$O$2,2)</f>
        <v>0</v>
      </c>
      <c r="N9359" s="0" t="s">
        <v>1668</v>
      </c>
      <c r="O9359" s="0" t="s">
        <v>1635</v>
      </c>
    </row>
    <row r="9360" customFormat="false" ht="12.75" hidden="false" customHeight="false" outlineLevel="0" collapsed="false">
      <c r="A9360" s="122" t="s">
        <v>1578</v>
      </c>
      <c r="B9360" s="123" t="n">
        <v>10579</v>
      </c>
      <c r="C9360" s="122" t="s">
        <v>50</v>
      </c>
      <c r="D9360" s="122" t="s">
        <v>1818</v>
      </c>
      <c r="E9360" s="124" t="s">
        <v>1581</v>
      </c>
      <c r="F9360" s="124"/>
      <c r="G9360" s="125" t="s">
        <v>24</v>
      </c>
      <c r="H9360" s="126" t="n">
        <v>2.708E-005</v>
      </c>
      <c r="I9360" s="127" t="n">
        <f aca="false">L9360</f>
        <v>20.98</v>
      </c>
      <c r="J9360" s="127" t="n">
        <f aca="false">M9360</f>
        <v>0</v>
      </c>
      <c r="L9360" s="108" t="n">
        <f aca="false">TRUNC(N9360-N9360*$O$2,2)</f>
        <v>20.98</v>
      </c>
      <c r="M9360" s="108" t="n">
        <f aca="false">TRUNC(O9360-O9360*$O$2,2)</f>
        <v>0</v>
      </c>
      <c r="N9360" s="0" t="s">
        <v>1819</v>
      </c>
      <c r="O9360" s="0" t="s">
        <v>1635</v>
      </c>
    </row>
    <row r="9361" customFormat="false" ht="25.5" hidden="false" customHeight="false" outlineLevel="0" collapsed="false">
      <c r="A9361" s="122" t="s">
        <v>1578</v>
      </c>
      <c r="B9361" s="123" t="s">
        <v>1659</v>
      </c>
      <c r="C9361" s="122" t="s">
        <v>50</v>
      </c>
      <c r="D9361" s="122" t="s">
        <v>1660</v>
      </c>
      <c r="E9361" s="124" t="s">
        <v>1581</v>
      </c>
      <c r="F9361" s="124"/>
      <c r="G9361" s="125" t="s">
        <v>1633</v>
      </c>
      <c r="H9361" s="126" t="n">
        <v>0.0002031</v>
      </c>
      <c r="I9361" s="127" t="n">
        <f aca="false">L9361</f>
        <v>50.57</v>
      </c>
      <c r="J9361" s="127" t="n">
        <f aca="false">M9361</f>
        <v>0</v>
      </c>
      <c r="L9361" s="108" t="n">
        <f aca="false">TRUNC(N9361-N9361*$O$2,2)</f>
        <v>50.57</v>
      </c>
      <c r="M9361" s="108" t="n">
        <f aca="false">TRUNC(O9361-O9361*$O$2,2)</f>
        <v>0</v>
      </c>
      <c r="N9361" s="0" t="s">
        <v>1661</v>
      </c>
      <c r="O9361" s="0" t="s">
        <v>1644</v>
      </c>
    </row>
    <row r="9362" customFormat="false" ht="25.5" hidden="false" customHeight="false" outlineLevel="0" collapsed="false">
      <c r="A9362" s="122" t="s">
        <v>1578</v>
      </c>
      <c r="B9362" s="123" t="s">
        <v>1645</v>
      </c>
      <c r="C9362" s="122" t="s">
        <v>50</v>
      </c>
      <c r="D9362" s="122" t="s">
        <v>1646</v>
      </c>
      <c r="E9362" s="124" t="s">
        <v>1581</v>
      </c>
      <c r="F9362" s="124"/>
      <c r="G9362" s="125" t="s">
        <v>24</v>
      </c>
      <c r="H9362" s="126" t="n">
        <v>2.708E-005</v>
      </c>
      <c r="I9362" s="127" t="n">
        <f aca="false">L9362</f>
        <v>140.49</v>
      </c>
      <c r="J9362" s="127" t="n">
        <f aca="false">M9362</f>
        <v>0</v>
      </c>
      <c r="L9362" s="108" t="n">
        <f aca="false">TRUNC(N9362-N9362*$O$2,2)</f>
        <v>140.49</v>
      </c>
      <c r="M9362" s="108" t="n">
        <f aca="false">TRUNC(O9362-O9362*$O$2,2)</f>
        <v>0</v>
      </c>
      <c r="N9362" s="0" t="s">
        <v>1647</v>
      </c>
      <c r="O9362" s="0" t="s">
        <v>1635</v>
      </c>
    </row>
    <row r="9363" customFormat="false" ht="25.5" hidden="false" customHeight="false" outlineLevel="0" collapsed="false">
      <c r="A9363" s="122" t="s">
        <v>1578</v>
      </c>
      <c r="B9363" s="123" t="s">
        <v>1631</v>
      </c>
      <c r="C9363" s="122" t="s">
        <v>50</v>
      </c>
      <c r="D9363" s="122" t="s">
        <v>1632</v>
      </c>
      <c r="E9363" s="124" t="s">
        <v>1581</v>
      </c>
      <c r="F9363" s="124"/>
      <c r="G9363" s="125" t="s">
        <v>1633</v>
      </c>
      <c r="H9363" s="126" t="n">
        <v>0.00062284</v>
      </c>
      <c r="I9363" s="127" t="n">
        <f aca="false">L9363</f>
        <v>9.48</v>
      </c>
      <c r="J9363" s="127" t="n">
        <f aca="false">M9363</f>
        <v>0</v>
      </c>
      <c r="L9363" s="108" t="n">
        <f aca="false">TRUNC(N9363-N9363*$O$2,2)</f>
        <v>9.48</v>
      </c>
      <c r="M9363" s="108" t="n">
        <f aca="false">TRUNC(O9363-O9363*$O$2,2)</f>
        <v>0</v>
      </c>
      <c r="N9363" s="0" t="s">
        <v>1634</v>
      </c>
      <c r="O9363" s="0" t="s">
        <v>1635</v>
      </c>
    </row>
    <row r="9364" customFormat="false" ht="12.75" hidden="false" customHeight="false" outlineLevel="0" collapsed="false">
      <c r="A9364" s="122" t="s">
        <v>1578</v>
      </c>
      <c r="B9364" s="123" t="n">
        <v>11240</v>
      </c>
      <c r="C9364" s="122" t="s">
        <v>50</v>
      </c>
      <c r="D9364" s="122" t="s">
        <v>1782</v>
      </c>
      <c r="E9364" s="124" t="s">
        <v>1581</v>
      </c>
      <c r="F9364" s="124"/>
      <c r="G9364" s="125" t="s">
        <v>24</v>
      </c>
      <c r="H9364" s="126" t="n">
        <v>2.708E-005</v>
      </c>
      <c r="I9364" s="127" t="n">
        <f aca="false">L9364</f>
        <v>37.22</v>
      </c>
      <c r="J9364" s="127" t="n">
        <f aca="false">M9364</f>
        <v>0</v>
      </c>
      <c r="L9364" s="108" t="n">
        <f aca="false">TRUNC(N9364-N9364*$O$2,2)</f>
        <v>37.22</v>
      </c>
      <c r="M9364" s="108" t="n">
        <f aca="false">TRUNC(O9364-O9364*$O$2,2)</f>
        <v>0</v>
      </c>
      <c r="N9364" s="0" t="s">
        <v>1783</v>
      </c>
      <c r="O9364" s="0" t="s">
        <v>1635</v>
      </c>
    </row>
    <row r="9365" customFormat="false" ht="12.75" hidden="false" customHeight="false" outlineLevel="0" collapsed="false">
      <c r="A9365" s="122" t="s">
        <v>1578</v>
      </c>
      <c r="B9365" s="123" t="n">
        <v>1651</v>
      </c>
      <c r="C9365" s="122" t="s">
        <v>50</v>
      </c>
      <c r="D9365" s="122" t="s">
        <v>1638</v>
      </c>
      <c r="E9365" s="124" t="s">
        <v>1581</v>
      </c>
      <c r="F9365" s="124"/>
      <c r="G9365" s="125" t="s">
        <v>1639</v>
      </c>
      <c r="H9365" s="126" t="n">
        <v>0.00021664</v>
      </c>
      <c r="I9365" s="127" t="n">
        <f aca="false">L9365</f>
        <v>4.95</v>
      </c>
      <c r="J9365" s="127" t="n">
        <f aca="false">M9365</f>
        <v>0</v>
      </c>
      <c r="L9365" s="108" t="n">
        <f aca="false">TRUNC(N9365-N9365*$O$2,2)</f>
        <v>4.95</v>
      </c>
      <c r="M9365" s="108" t="n">
        <f aca="false">TRUNC(O9365-O9365*$O$2,2)</f>
        <v>0</v>
      </c>
      <c r="N9365" s="0" t="s">
        <v>1640</v>
      </c>
      <c r="O9365" s="0" t="s">
        <v>1635</v>
      </c>
    </row>
    <row r="9366" customFormat="false" ht="12.75" hidden="false" customHeight="false" outlineLevel="0" collapsed="false">
      <c r="A9366" s="122" t="s">
        <v>1578</v>
      </c>
      <c r="B9366" s="123" t="n">
        <v>10517</v>
      </c>
      <c r="C9366" s="122" t="s">
        <v>50</v>
      </c>
      <c r="D9366" s="122" t="s">
        <v>1669</v>
      </c>
      <c r="E9366" s="124" t="s">
        <v>1642</v>
      </c>
      <c r="F9366" s="124"/>
      <c r="G9366" s="125" t="s">
        <v>1670</v>
      </c>
      <c r="H9366" s="126" t="n">
        <v>0.00010832</v>
      </c>
      <c r="I9366" s="127" t="n">
        <f aca="false">L9366</f>
        <v>234.15</v>
      </c>
      <c r="J9366" s="127" t="n">
        <f aca="false">M9366</f>
        <v>0.02</v>
      </c>
      <c r="L9366" s="108" t="n">
        <f aca="false">TRUNC(N9366-N9366*$O$2,2)</f>
        <v>234.15</v>
      </c>
      <c r="M9366" s="108" t="n">
        <f aca="false">TRUNC(O9366-O9366*$O$2,2)</f>
        <v>0.02</v>
      </c>
      <c r="N9366" s="0" t="s">
        <v>1671</v>
      </c>
      <c r="O9366" s="0" t="s">
        <v>1893</v>
      </c>
    </row>
    <row r="9367" customFormat="false" ht="12.75" hidden="false" customHeight="false" outlineLevel="0" collapsed="false">
      <c r="A9367" s="122" t="s">
        <v>1578</v>
      </c>
      <c r="B9367" s="123" t="n">
        <v>2378</v>
      </c>
      <c r="C9367" s="122" t="s">
        <v>50</v>
      </c>
      <c r="D9367" s="122" t="s">
        <v>1657</v>
      </c>
      <c r="E9367" s="124" t="s">
        <v>1581</v>
      </c>
      <c r="F9367" s="124"/>
      <c r="G9367" s="125" t="s">
        <v>24</v>
      </c>
      <c r="H9367" s="126" t="n">
        <v>0.0215963</v>
      </c>
      <c r="I9367" s="127" t="n">
        <f aca="false">L9367</f>
        <v>3.51</v>
      </c>
      <c r="J9367" s="127" t="n">
        <f aca="false">M9367</f>
        <v>0.07</v>
      </c>
      <c r="L9367" s="108" t="n">
        <f aca="false">TRUNC(N9367-N9367*$O$2,2)</f>
        <v>3.51</v>
      </c>
      <c r="M9367" s="108" t="n">
        <f aca="false">TRUNC(O9367-O9367*$O$2,2)</f>
        <v>0.07</v>
      </c>
      <c r="N9367" s="0" t="s">
        <v>1658</v>
      </c>
      <c r="O9367" s="0" t="s">
        <v>1813</v>
      </c>
    </row>
    <row r="9368" customFormat="false" ht="12.75" hidden="false" customHeight="false" outlineLevel="0" collapsed="false">
      <c r="A9368" s="122" t="s">
        <v>1578</v>
      </c>
      <c r="B9368" s="123" t="n">
        <v>10362</v>
      </c>
      <c r="C9368" s="122" t="s">
        <v>50</v>
      </c>
      <c r="D9368" s="122" t="s">
        <v>1674</v>
      </c>
      <c r="E9368" s="124" t="s">
        <v>1642</v>
      </c>
      <c r="F9368" s="124"/>
      <c r="G9368" s="125" t="s">
        <v>24</v>
      </c>
      <c r="H9368" s="126" t="n">
        <v>0.0012186</v>
      </c>
      <c r="I9368" s="127" t="n">
        <f aca="false">L9368</f>
        <v>9.78</v>
      </c>
      <c r="J9368" s="127" t="n">
        <f aca="false">M9368</f>
        <v>0</v>
      </c>
      <c r="L9368" s="108" t="n">
        <f aca="false">TRUNC(N9368-N9368*$O$2,2)</f>
        <v>9.78</v>
      </c>
      <c r="M9368" s="108" t="n">
        <f aca="false">TRUNC(O9368-O9368*$O$2,2)</f>
        <v>0</v>
      </c>
      <c r="N9368" s="0" t="s">
        <v>1675</v>
      </c>
      <c r="O9368" s="0" t="s">
        <v>1644</v>
      </c>
    </row>
    <row r="9369" customFormat="false" ht="12.75" hidden="false" customHeight="false" outlineLevel="0" collapsed="false">
      <c r="A9369" s="122" t="s">
        <v>1578</v>
      </c>
      <c r="B9369" s="123" t="n">
        <v>10788</v>
      </c>
      <c r="C9369" s="122" t="s">
        <v>50</v>
      </c>
      <c r="D9369" s="122" t="s">
        <v>1650</v>
      </c>
      <c r="E9369" s="124" t="s">
        <v>1581</v>
      </c>
      <c r="F9369" s="124"/>
      <c r="G9369" s="125" t="s">
        <v>24</v>
      </c>
      <c r="H9369" s="126" t="n">
        <v>2.708E-005</v>
      </c>
      <c r="I9369" s="127" t="n">
        <f aca="false">L9369</f>
        <v>28.8</v>
      </c>
      <c r="J9369" s="127" t="n">
        <f aca="false">M9369</f>
        <v>0</v>
      </c>
      <c r="L9369" s="108" t="n">
        <f aca="false">TRUNC(N9369-N9369*$O$2,2)</f>
        <v>28.8</v>
      </c>
      <c r="M9369" s="108" t="n">
        <f aca="false">TRUNC(O9369-O9369*$O$2,2)</f>
        <v>0</v>
      </c>
      <c r="N9369" s="0" t="s">
        <v>1651</v>
      </c>
      <c r="O9369" s="0" t="s">
        <v>1635</v>
      </c>
    </row>
    <row r="9370" customFormat="false" ht="25.5" hidden="false" customHeight="false" outlineLevel="0" collapsed="false">
      <c r="A9370" s="122" t="s">
        <v>1578</v>
      </c>
      <c r="B9370" s="123" t="n">
        <v>10761</v>
      </c>
      <c r="C9370" s="122" t="s">
        <v>50</v>
      </c>
      <c r="D9370" s="122" t="s">
        <v>1641</v>
      </c>
      <c r="E9370" s="124" t="s">
        <v>1642</v>
      </c>
      <c r="F9370" s="124"/>
      <c r="G9370" s="125" t="s">
        <v>24</v>
      </c>
      <c r="H9370" s="126" t="n">
        <v>0.02756744</v>
      </c>
      <c r="I9370" s="127" t="n">
        <f aca="false">L9370</f>
        <v>3.9</v>
      </c>
      <c r="J9370" s="127" t="n">
        <f aca="false">M9370</f>
        <v>0.1</v>
      </c>
      <c r="L9370" s="108" t="n">
        <f aca="false">TRUNC(N9370-N9370*$O$2,2)</f>
        <v>3.9</v>
      </c>
      <c r="M9370" s="108" t="n">
        <f aca="false">TRUNC(O9370-O9370*$O$2,2)</f>
        <v>0.1</v>
      </c>
      <c r="N9370" s="0" t="s">
        <v>1643</v>
      </c>
      <c r="O9370" s="0" t="s">
        <v>2558</v>
      </c>
    </row>
    <row r="9371" customFormat="false" ht="25.5" hidden="false" customHeight="false" outlineLevel="0" collapsed="false">
      <c r="A9371" s="122" t="s">
        <v>1578</v>
      </c>
      <c r="B9371" s="123" t="s">
        <v>1616</v>
      </c>
      <c r="C9371" s="122" t="s">
        <v>50</v>
      </c>
      <c r="D9371" s="122" t="s">
        <v>1617</v>
      </c>
      <c r="E9371" s="124" t="s">
        <v>1609</v>
      </c>
      <c r="F9371" s="124"/>
      <c r="G9371" s="125" t="s">
        <v>1610</v>
      </c>
      <c r="H9371" s="126" t="n">
        <v>0.1354</v>
      </c>
      <c r="I9371" s="127" t="n">
        <f aca="false">L9371</f>
        <v>10.65</v>
      </c>
      <c r="J9371" s="127" t="n">
        <f aca="false">M9371</f>
        <v>1.43</v>
      </c>
      <c r="L9371" s="108" t="n">
        <f aca="false">TRUNC(N9371-N9371*$O$2,2)</f>
        <v>10.65</v>
      </c>
      <c r="M9371" s="108" t="n">
        <f aca="false">TRUNC(O9371-O9371*$O$2,2)</f>
        <v>1.43</v>
      </c>
      <c r="N9371" s="0" t="s">
        <v>1618</v>
      </c>
      <c r="O9371" s="0" t="s">
        <v>2419</v>
      </c>
    </row>
    <row r="9372" customFormat="false" ht="12.75" hidden="false" customHeight="false" outlineLevel="0" collapsed="false">
      <c r="A9372" s="122" t="s">
        <v>1578</v>
      </c>
      <c r="B9372" s="123" t="n">
        <v>4729</v>
      </c>
      <c r="C9372" s="122" t="s">
        <v>50</v>
      </c>
      <c r="D9372" s="122" t="s">
        <v>1636</v>
      </c>
      <c r="E9372" s="124" t="s">
        <v>1581</v>
      </c>
      <c r="F9372" s="124"/>
      <c r="G9372" s="125" t="s">
        <v>24</v>
      </c>
      <c r="H9372" s="126" t="n">
        <v>1.354E-005</v>
      </c>
      <c r="I9372" s="127" t="n">
        <f aca="false">L9372</f>
        <v>24.58</v>
      </c>
      <c r="J9372" s="127" t="n">
        <f aca="false">M9372</f>
        <v>0</v>
      </c>
      <c r="L9372" s="108" t="n">
        <f aca="false">TRUNC(N9372-N9372*$O$2,2)</f>
        <v>24.58</v>
      </c>
      <c r="M9372" s="108" t="n">
        <f aca="false">TRUNC(O9372-O9372*$O$2,2)</f>
        <v>0</v>
      </c>
      <c r="N9372" s="0" t="s">
        <v>1637</v>
      </c>
      <c r="O9372" s="0" t="s">
        <v>1635</v>
      </c>
    </row>
    <row r="9373" customFormat="false" ht="25.5" hidden="false" customHeight="false" outlineLevel="0" collapsed="false">
      <c r="A9373" s="122" t="s">
        <v>1578</v>
      </c>
      <c r="B9373" s="123" t="s">
        <v>1744</v>
      </c>
      <c r="C9373" s="122" t="s">
        <v>50</v>
      </c>
      <c r="D9373" s="122" t="s">
        <v>1745</v>
      </c>
      <c r="E9373" s="124" t="s">
        <v>1609</v>
      </c>
      <c r="F9373" s="124"/>
      <c r="G9373" s="125" t="s">
        <v>1610</v>
      </c>
      <c r="H9373" s="126" t="n">
        <v>0.1354</v>
      </c>
      <c r="I9373" s="127" t="n">
        <f aca="false">L9373</f>
        <v>14.93</v>
      </c>
      <c r="J9373" s="127" t="n">
        <f aca="false">M9373</f>
        <v>2.02</v>
      </c>
      <c r="L9373" s="108" t="n">
        <f aca="false">TRUNC(N9373-N9373*$O$2,2)</f>
        <v>14.93</v>
      </c>
      <c r="M9373" s="108" t="n">
        <f aca="false">TRUNC(O9373-O9373*$O$2,2)</f>
        <v>2.02</v>
      </c>
      <c r="N9373" s="0" t="s">
        <v>1746</v>
      </c>
      <c r="O9373" s="0" t="s">
        <v>4038</v>
      </c>
    </row>
    <row r="9374" customFormat="false" ht="12.75" hidden="false" customHeight="false" outlineLevel="0" collapsed="false">
      <c r="A9374" s="122" t="s">
        <v>1578</v>
      </c>
      <c r="B9374" s="123" t="n">
        <v>11241</v>
      </c>
      <c r="C9374" s="122" t="s">
        <v>50</v>
      </c>
      <c r="D9374" s="122" t="s">
        <v>1836</v>
      </c>
      <c r="E9374" s="124" t="s">
        <v>1581</v>
      </c>
      <c r="F9374" s="124"/>
      <c r="G9374" s="125" t="s">
        <v>24</v>
      </c>
      <c r="H9374" s="126" t="n">
        <v>2.708E-005</v>
      </c>
      <c r="I9374" s="127" t="n">
        <f aca="false">L9374</f>
        <v>127.22</v>
      </c>
      <c r="J9374" s="127" t="n">
        <f aca="false">M9374</f>
        <v>0</v>
      </c>
      <c r="L9374" s="108" t="n">
        <f aca="false">TRUNC(N9374-N9374*$O$2,2)</f>
        <v>127.22</v>
      </c>
      <c r="M9374" s="108" t="n">
        <f aca="false">TRUNC(O9374-O9374*$O$2,2)</f>
        <v>0</v>
      </c>
      <c r="N9374" s="0" t="s">
        <v>1837</v>
      </c>
      <c r="O9374" s="0" t="s">
        <v>1635</v>
      </c>
    </row>
    <row r="9375" customFormat="false" ht="25.5" hidden="false" customHeight="false" outlineLevel="0" collapsed="false">
      <c r="A9375" s="122" t="s">
        <v>1578</v>
      </c>
      <c r="B9375" s="123" t="s">
        <v>1654</v>
      </c>
      <c r="C9375" s="122" t="s">
        <v>50</v>
      </c>
      <c r="D9375" s="122" t="s">
        <v>1655</v>
      </c>
      <c r="E9375" s="124" t="s">
        <v>1581</v>
      </c>
      <c r="F9375" s="124"/>
      <c r="G9375" s="125" t="s">
        <v>24</v>
      </c>
      <c r="H9375" s="126" t="n">
        <v>0.00016248</v>
      </c>
      <c r="I9375" s="127" t="n">
        <f aca="false">L9375</f>
        <v>10.53</v>
      </c>
      <c r="J9375" s="127" t="n">
        <f aca="false">M9375</f>
        <v>0</v>
      </c>
      <c r="L9375" s="108" t="n">
        <f aca="false">TRUNC(N9375-N9375*$O$2,2)</f>
        <v>10.53</v>
      </c>
      <c r="M9375" s="108" t="n">
        <f aca="false">TRUNC(O9375-O9375*$O$2,2)</f>
        <v>0</v>
      </c>
      <c r="N9375" s="0" t="s">
        <v>1656</v>
      </c>
      <c r="O9375" s="0" t="s">
        <v>1635</v>
      </c>
    </row>
    <row r="9376" customFormat="false" ht="12.75" hidden="false" customHeight="false" outlineLevel="0" collapsed="false">
      <c r="A9376" s="122" t="s">
        <v>1578</v>
      </c>
      <c r="B9376" s="123" t="n">
        <v>158</v>
      </c>
      <c r="C9376" s="122" t="s">
        <v>50</v>
      </c>
      <c r="D9376" s="122" t="s">
        <v>1676</v>
      </c>
      <c r="E9376" s="124" t="s">
        <v>1581</v>
      </c>
      <c r="F9376" s="124"/>
      <c r="G9376" s="125" t="s">
        <v>24</v>
      </c>
      <c r="H9376" s="126" t="n">
        <v>0.02756744</v>
      </c>
      <c r="I9376" s="127" t="n">
        <f aca="false">L9376</f>
        <v>10.92</v>
      </c>
      <c r="J9376" s="127" t="n">
        <f aca="false">M9376</f>
        <v>0.29</v>
      </c>
      <c r="L9376" s="108" t="n">
        <f aca="false">TRUNC(N9376-N9376*$O$2,2)</f>
        <v>10.92</v>
      </c>
      <c r="M9376" s="108" t="n">
        <f aca="false">TRUNC(O9376-O9376*$O$2,2)</f>
        <v>0.29</v>
      </c>
      <c r="N9376" s="0" t="s">
        <v>1677</v>
      </c>
      <c r="O9376" s="0" t="s">
        <v>2228</v>
      </c>
    </row>
    <row r="9377" customFormat="false" ht="12.75" hidden="false" customHeight="false" outlineLevel="0" collapsed="false">
      <c r="A9377" s="122" t="s">
        <v>1578</v>
      </c>
      <c r="B9377" s="123" t="n">
        <v>941</v>
      </c>
      <c r="C9377" s="122" t="s">
        <v>50</v>
      </c>
      <c r="D9377" s="122" t="s">
        <v>1652</v>
      </c>
      <c r="E9377" s="124" t="s">
        <v>1581</v>
      </c>
      <c r="F9377" s="124"/>
      <c r="G9377" s="125" t="s">
        <v>24</v>
      </c>
      <c r="H9377" s="126" t="n">
        <v>0.0004062</v>
      </c>
      <c r="I9377" s="127" t="n">
        <f aca="false">L9377</f>
        <v>148.56</v>
      </c>
      <c r="J9377" s="127" t="n">
        <f aca="false">M9377</f>
        <v>0.05</v>
      </c>
      <c r="L9377" s="108" t="n">
        <f aca="false">TRUNC(N9377-N9377*$O$2,2)</f>
        <v>148.56</v>
      </c>
      <c r="M9377" s="108" t="n">
        <f aca="false">TRUNC(O9377-O9377*$O$2,2)</f>
        <v>0.05</v>
      </c>
      <c r="N9377" s="0" t="s">
        <v>1653</v>
      </c>
      <c r="O9377" s="0" t="s">
        <v>1623</v>
      </c>
    </row>
    <row r="9378" customFormat="false" ht="25.5" hidden="false" customHeight="false" outlineLevel="0" collapsed="false">
      <c r="A9378" s="122" t="s">
        <v>1578</v>
      </c>
      <c r="B9378" s="123" t="s">
        <v>1664</v>
      </c>
      <c r="C9378" s="122" t="s">
        <v>50</v>
      </c>
      <c r="D9378" s="122" t="s">
        <v>1665</v>
      </c>
      <c r="E9378" s="124" t="s">
        <v>1581</v>
      </c>
      <c r="F9378" s="124"/>
      <c r="G9378" s="125" t="s">
        <v>24</v>
      </c>
      <c r="H9378" s="126" t="n">
        <v>5.416E-005</v>
      </c>
      <c r="I9378" s="127" t="n">
        <f aca="false">L9378</f>
        <v>13.69</v>
      </c>
      <c r="J9378" s="127" t="n">
        <f aca="false">M9378</f>
        <v>0</v>
      </c>
      <c r="L9378" s="108" t="n">
        <f aca="false">TRUNC(N9378-N9378*$O$2,2)</f>
        <v>13.69</v>
      </c>
      <c r="M9378" s="108" t="n">
        <f aca="false">TRUNC(O9378-O9378*$O$2,2)</f>
        <v>0</v>
      </c>
      <c r="N9378" s="0" t="s">
        <v>1666</v>
      </c>
      <c r="O9378" s="0" t="s">
        <v>1635</v>
      </c>
    </row>
    <row r="9379" customFormat="false" ht="12.75" hidden="false" customHeight="false" outlineLevel="0" collapsed="false">
      <c r="A9379" s="122" t="s">
        <v>1578</v>
      </c>
      <c r="B9379" s="123" t="n">
        <v>10599</v>
      </c>
      <c r="C9379" s="122" t="s">
        <v>50</v>
      </c>
      <c r="D9379" s="122" t="s">
        <v>1648</v>
      </c>
      <c r="E9379" s="124" t="s">
        <v>1581</v>
      </c>
      <c r="F9379" s="124"/>
      <c r="G9379" s="125" t="s">
        <v>24</v>
      </c>
      <c r="H9379" s="126" t="n">
        <v>0.00048744</v>
      </c>
      <c r="I9379" s="127" t="n">
        <f aca="false">L9379</f>
        <v>14.04</v>
      </c>
      <c r="J9379" s="127" t="n">
        <f aca="false">M9379</f>
        <v>0</v>
      </c>
      <c r="L9379" s="108" t="n">
        <f aca="false">TRUNC(N9379-N9379*$O$2,2)</f>
        <v>14.04</v>
      </c>
      <c r="M9379" s="108" t="n">
        <f aca="false">TRUNC(O9379-O9379*$O$2,2)</f>
        <v>0</v>
      </c>
      <c r="N9379" s="0" t="s">
        <v>1649</v>
      </c>
      <c r="O9379" s="0" t="s">
        <v>1635</v>
      </c>
    </row>
    <row r="9380" customFormat="false" ht="12.75" hidden="false" customHeight="false" outlineLevel="0" collapsed="false">
      <c r="A9380" s="122" t="s">
        <v>1578</v>
      </c>
      <c r="B9380" s="123" t="n">
        <v>1420</v>
      </c>
      <c r="C9380" s="122" t="s">
        <v>50</v>
      </c>
      <c r="D9380" s="122" t="s">
        <v>4039</v>
      </c>
      <c r="E9380" s="124" t="s">
        <v>1581</v>
      </c>
      <c r="F9380" s="124"/>
      <c r="G9380" s="125" t="s">
        <v>24</v>
      </c>
      <c r="H9380" s="126" t="n">
        <v>1</v>
      </c>
      <c r="I9380" s="127" t="n">
        <f aca="false">L9380</f>
        <v>11.67</v>
      </c>
      <c r="J9380" s="127" t="n">
        <f aca="false">M9380</f>
        <v>11.67</v>
      </c>
      <c r="L9380" s="108" t="n">
        <f aca="false">TRUNC(N9380-N9380*$O$2,2)</f>
        <v>11.67</v>
      </c>
      <c r="M9380" s="108" t="n">
        <f aca="false">TRUNC(O9380-O9380*$O$2,2)</f>
        <v>11.67</v>
      </c>
      <c r="N9380" s="0" t="s">
        <v>4040</v>
      </c>
      <c r="O9380" s="0" t="s">
        <v>4040</v>
      </c>
    </row>
    <row r="9381" customFormat="false" ht="12.75" hidden="false" customHeight="false" outlineLevel="0" collapsed="false">
      <c r="A9381" s="122" t="s">
        <v>1578</v>
      </c>
      <c r="B9381" s="123" t="n">
        <v>11242</v>
      </c>
      <c r="C9381" s="122" t="s">
        <v>50</v>
      </c>
      <c r="D9381" s="122" t="s">
        <v>1829</v>
      </c>
      <c r="E9381" s="124" t="s">
        <v>1581</v>
      </c>
      <c r="F9381" s="124"/>
      <c r="G9381" s="125" t="s">
        <v>24</v>
      </c>
      <c r="H9381" s="126" t="n">
        <v>1.354E-005</v>
      </c>
      <c r="I9381" s="127" t="n">
        <f aca="false">L9381</f>
        <v>26.53</v>
      </c>
      <c r="J9381" s="127" t="n">
        <f aca="false">M9381</f>
        <v>0</v>
      </c>
      <c r="L9381" s="108" t="n">
        <f aca="false">TRUNC(N9381-N9381*$O$2,2)</f>
        <v>26.53</v>
      </c>
      <c r="M9381" s="108" t="n">
        <f aca="false">TRUNC(O9381-O9381*$O$2,2)</f>
        <v>0</v>
      </c>
      <c r="N9381" s="0" t="s">
        <v>1830</v>
      </c>
      <c r="O9381" s="0" t="s">
        <v>1635</v>
      </c>
    </row>
    <row r="9382" customFormat="false" ht="12.75" hidden="false" customHeight="false" outlineLevel="0" collapsed="false">
      <c r="A9382" s="122" t="s">
        <v>1578</v>
      </c>
      <c r="B9382" s="123" t="n">
        <v>10596</v>
      </c>
      <c r="C9382" s="122" t="s">
        <v>50</v>
      </c>
      <c r="D9382" s="122" t="s">
        <v>1672</v>
      </c>
      <c r="E9382" s="124" t="s">
        <v>1581</v>
      </c>
      <c r="F9382" s="124"/>
      <c r="G9382" s="125" t="s">
        <v>24</v>
      </c>
      <c r="H9382" s="126" t="n">
        <v>0.0012186</v>
      </c>
      <c r="I9382" s="127" t="n">
        <f aca="false">L9382</f>
        <v>3.82</v>
      </c>
      <c r="J9382" s="127" t="n">
        <f aca="false">M9382</f>
        <v>0</v>
      </c>
      <c r="L9382" s="108" t="n">
        <f aca="false">TRUNC(N9382-N9382*$O$2,2)</f>
        <v>3.82</v>
      </c>
      <c r="M9382" s="108" t="n">
        <f aca="false">TRUNC(O9382-O9382*$O$2,2)</f>
        <v>0</v>
      </c>
      <c r="N9382" s="0" t="s">
        <v>1673</v>
      </c>
      <c r="O9382" s="0" t="s">
        <v>1635</v>
      </c>
    </row>
    <row r="9383" customFormat="false" ht="12.75" hidden="false" customHeight="false" outlineLevel="0" collapsed="false">
      <c r="A9383" s="115"/>
      <c r="B9383" s="115"/>
      <c r="C9383" s="115"/>
      <c r="D9383" s="115"/>
      <c r="E9383" s="115"/>
      <c r="F9383" s="116"/>
      <c r="G9383" s="115"/>
      <c r="H9383" s="116"/>
      <c r="I9383" s="115"/>
      <c r="J9383" s="116"/>
      <c r="L9383" s="108"/>
      <c r="M9383" s="108" t="n">
        <f aca="false">TRUNC(O9383-O9383*$O$2,2)</f>
        <v>3.45</v>
      </c>
      <c r="N9383" s="0" t="s">
        <v>1574</v>
      </c>
      <c r="O9383" s="0" t="n">
        <v>4.43</v>
      </c>
    </row>
    <row r="9384" customFormat="false" ht="12.75" hidden="false" customHeight="false" outlineLevel="0" collapsed="false">
      <c r="A9384" s="115"/>
      <c r="B9384" s="115"/>
      <c r="C9384" s="115"/>
      <c r="D9384" s="115"/>
      <c r="E9384" s="115"/>
      <c r="F9384" s="116"/>
      <c r="G9384" s="115"/>
      <c r="H9384" s="117" t="s">
        <v>1575</v>
      </c>
      <c r="I9384" s="117"/>
      <c r="J9384" s="118" t="n">
        <f aca="false">M9384</f>
        <v>19.44</v>
      </c>
      <c r="L9384" s="108" t="n">
        <f aca="false">TRUNC(N9384-N9384*$O$2,2)</f>
        <v>0</v>
      </c>
      <c r="M9384" s="108" t="n">
        <f aca="false">TRUNC(O9384-O9384*$O$2,2)</f>
        <v>19.44</v>
      </c>
      <c r="N9384" s="0" t="n">
        <v>0</v>
      </c>
      <c r="O9384" s="0" t="n">
        <v>24.91</v>
      </c>
    </row>
    <row r="9385" customFormat="false" ht="13.5" hidden="false" customHeight="false" outlineLevel="0" collapsed="false">
      <c r="A9385" s="30"/>
      <c r="B9385" s="30"/>
      <c r="C9385" s="30"/>
      <c r="D9385" s="30"/>
      <c r="E9385" s="30"/>
      <c r="F9385" s="30"/>
      <c r="G9385" s="30"/>
      <c r="H9385" s="119"/>
      <c r="I9385" s="30"/>
      <c r="J9385" s="120"/>
      <c r="L9385" s="108"/>
      <c r="M9385" s="108" t="n">
        <f aca="false">TRUNC(O9385-O9385*$O$2,2)</f>
        <v>894.34</v>
      </c>
      <c r="N9385" s="0" t="s">
        <v>1576</v>
      </c>
      <c r="O9385" s="0" t="n">
        <v>1145.86</v>
      </c>
    </row>
    <row r="9386" customFormat="false" ht="13.5" hidden="false" customHeight="false" outlineLevel="0" collapsed="false">
      <c r="A9386" s="121"/>
      <c r="B9386" s="121"/>
      <c r="C9386" s="121"/>
      <c r="D9386" s="121"/>
      <c r="E9386" s="121"/>
      <c r="F9386" s="121"/>
      <c r="G9386" s="121"/>
      <c r="H9386" s="121"/>
      <c r="I9386" s="121"/>
      <c r="J9386" s="121"/>
      <c r="L9386" s="108" t="n">
        <f aca="false">TRUNC(N9386-N9386*$O$2,2)</f>
        <v>0</v>
      </c>
      <c r="M9386" s="108" t="n">
        <f aca="false">TRUNC(O9386-O9386*$O$2,2)</f>
        <v>0</v>
      </c>
      <c r="N9386" s="0" t="n">
        <v>0</v>
      </c>
      <c r="O9386" s="0" t="n">
        <v>0</v>
      </c>
    </row>
    <row r="9387" customFormat="false" ht="15" hidden="false" customHeight="false" outlineLevel="0" collapsed="false">
      <c r="A9387" s="98" t="s">
        <v>1320</v>
      </c>
      <c r="B9387" s="99" t="s">
        <v>8</v>
      </c>
      <c r="C9387" s="98" t="s">
        <v>9</v>
      </c>
      <c r="D9387" s="98" t="s">
        <v>10</v>
      </c>
      <c r="E9387" s="100" t="s">
        <v>1565</v>
      </c>
      <c r="F9387" s="100"/>
      <c r="G9387" s="101" t="s">
        <v>11</v>
      </c>
      <c r="H9387" s="99" t="s">
        <v>12</v>
      </c>
      <c r="I9387" s="99" t="s">
        <v>13</v>
      </c>
      <c r="J9387" s="99" t="s">
        <v>15</v>
      </c>
      <c r="L9387" s="108"/>
      <c r="M9387" s="108"/>
    </row>
    <row r="9388" customFormat="false" ht="89.25" hidden="false" customHeight="false" outlineLevel="0" collapsed="false">
      <c r="A9388" s="102" t="s">
        <v>1566</v>
      </c>
      <c r="B9388" s="103" t="s">
        <v>1101</v>
      </c>
      <c r="C9388" s="102" t="s">
        <v>29</v>
      </c>
      <c r="D9388" s="102" t="s">
        <v>1102</v>
      </c>
      <c r="E9388" s="104" t="s">
        <v>3291</v>
      </c>
      <c r="F9388" s="104"/>
      <c r="G9388" s="105" t="s">
        <v>117</v>
      </c>
      <c r="H9388" s="106" t="n">
        <v>1</v>
      </c>
      <c r="I9388" s="107" t="n">
        <f aca="false">L9388</f>
        <v>8.58</v>
      </c>
      <c r="J9388" s="107" t="n">
        <f aca="false">M9388</f>
        <v>8.58</v>
      </c>
      <c r="L9388" s="108" t="n">
        <f aca="false">TRUNC(N9388-N9388*$O$2,2)</f>
        <v>8.58</v>
      </c>
      <c r="M9388" s="108" t="n">
        <f aca="false">TRUNC(O9388-O9388*$O$2,2)</f>
        <v>8.58</v>
      </c>
      <c r="N9388" s="0" t="n">
        <v>11</v>
      </c>
      <c r="O9388" s="0" t="n">
        <v>11</v>
      </c>
    </row>
    <row r="9389" customFormat="false" ht="39.6" hidden="false" customHeight="true" outlineLevel="0" collapsed="false">
      <c r="A9389" s="109" t="s">
        <v>1567</v>
      </c>
      <c r="B9389" s="110" t="s">
        <v>3314</v>
      </c>
      <c r="C9389" s="109" t="s">
        <v>29</v>
      </c>
      <c r="D9389" s="109" t="s">
        <v>3315</v>
      </c>
      <c r="E9389" s="111" t="s">
        <v>1570</v>
      </c>
      <c r="F9389" s="111"/>
      <c r="G9389" s="112" t="s">
        <v>31</v>
      </c>
      <c r="H9389" s="113" t="n">
        <v>0.048</v>
      </c>
      <c r="I9389" s="114" t="n">
        <f aca="false">L9389</f>
        <v>16.13</v>
      </c>
      <c r="J9389" s="114" t="n">
        <f aca="false">M9389</f>
        <v>0.77</v>
      </c>
      <c r="L9389" s="108" t="n">
        <f aca="false">TRUNC(N9389-N9389*$O$2,2)</f>
        <v>16.13</v>
      </c>
      <c r="M9389" s="108" t="n">
        <f aca="false">TRUNC(O9389-O9389*$O$2,2)</f>
        <v>0.77</v>
      </c>
      <c r="N9389" s="0" t="n">
        <v>20.67</v>
      </c>
      <c r="O9389" s="0" t="n">
        <v>0.99</v>
      </c>
    </row>
    <row r="9390" customFormat="false" ht="39.6" hidden="false" customHeight="true" outlineLevel="0" collapsed="false">
      <c r="A9390" s="109" t="s">
        <v>1567</v>
      </c>
      <c r="B9390" s="110" t="s">
        <v>3312</v>
      </c>
      <c r="C9390" s="109" t="s">
        <v>29</v>
      </c>
      <c r="D9390" s="109" t="s">
        <v>3313</v>
      </c>
      <c r="E9390" s="111" t="s">
        <v>1570</v>
      </c>
      <c r="F9390" s="111"/>
      <c r="G9390" s="112" t="s">
        <v>31</v>
      </c>
      <c r="H9390" s="113" t="n">
        <v>0.2114</v>
      </c>
      <c r="I9390" s="114" t="n">
        <f aca="false">L9390</f>
        <v>22.6</v>
      </c>
      <c r="J9390" s="114" t="n">
        <f aca="false">M9390</f>
        <v>4.77</v>
      </c>
      <c r="L9390" s="108" t="n">
        <f aca="false">TRUNC(N9390-N9390*$O$2,2)</f>
        <v>22.6</v>
      </c>
      <c r="M9390" s="108" t="n">
        <f aca="false">TRUNC(O9390-O9390*$O$2,2)</f>
        <v>4.77</v>
      </c>
      <c r="N9390" s="0" t="n">
        <v>28.96</v>
      </c>
      <c r="O9390" s="0" t="n">
        <v>6.12</v>
      </c>
    </row>
    <row r="9391" customFormat="false" ht="38.25" hidden="false" customHeight="false" outlineLevel="0" collapsed="false">
      <c r="A9391" s="122" t="s">
        <v>1578</v>
      </c>
      <c r="B9391" s="123" t="s">
        <v>3825</v>
      </c>
      <c r="C9391" s="122" t="s">
        <v>29</v>
      </c>
      <c r="D9391" s="122" t="s">
        <v>3815</v>
      </c>
      <c r="E9391" s="124" t="s">
        <v>1581</v>
      </c>
      <c r="F9391" s="124"/>
      <c r="G9391" s="125" t="s">
        <v>65</v>
      </c>
      <c r="H9391" s="126" t="n">
        <v>1.7857</v>
      </c>
      <c r="I9391" s="127" t="n">
        <f aca="false">L9391</f>
        <v>1.7</v>
      </c>
      <c r="J9391" s="127" t="n">
        <f aca="false">M9391</f>
        <v>3.03</v>
      </c>
      <c r="L9391" s="108" t="n">
        <f aca="false">TRUNC(N9391-N9391*$O$2,2)</f>
        <v>1.7</v>
      </c>
      <c r="M9391" s="108" t="n">
        <f aca="false">TRUNC(O9391-O9391*$O$2,2)</f>
        <v>3.03</v>
      </c>
      <c r="N9391" s="0" t="n">
        <v>2.18</v>
      </c>
      <c r="O9391" s="0" t="n">
        <v>3.89</v>
      </c>
    </row>
    <row r="9392" customFormat="false" ht="12.75" hidden="false" customHeight="false" outlineLevel="0" collapsed="false">
      <c r="A9392" s="115"/>
      <c r="B9392" s="115"/>
      <c r="C9392" s="115"/>
      <c r="D9392" s="115"/>
      <c r="E9392" s="115"/>
      <c r="F9392" s="116"/>
      <c r="G9392" s="115"/>
      <c r="H9392" s="116"/>
      <c r="I9392" s="115"/>
      <c r="J9392" s="116"/>
      <c r="L9392" s="108"/>
      <c r="M9392" s="108" t="n">
        <f aca="false">TRUNC(O9392-O9392*$O$2,2)</f>
        <v>4.41</v>
      </c>
      <c r="N9392" s="0" t="s">
        <v>1574</v>
      </c>
      <c r="O9392" s="0" t="n">
        <v>5.66</v>
      </c>
    </row>
    <row r="9393" customFormat="false" ht="12.75" hidden="false" customHeight="false" outlineLevel="0" collapsed="false">
      <c r="A9393" s="115"/>
      <c r="B9393" s="115"/>
      <c r="C9393" s="115"/>
      <c r="D9393" s="115"/>
      <c r="E9393" s="115"/>
      <c r="F9393" s="116"/>
      <c r="G9393" s="115"/>
      <c r="H9393" s="117" t="s">
        <v>1575</v>
      </c>
      <c r="I9393" s="117"/>
      <c r="J9393" s="118" t="n">
        <f aca="false">M9393</f>
        <v>10.51</v>
      </c>
      <c r="L9393" s="108" t="n">
        <f aca="false">TRUNC(N9393-N9393*$O$2,2)</f>
        <v>0</v>
      </c>
      <c r="M9393" s="108" t="n">
        <f aca="false">TRUNC(O9393-O9393*$O$2,2)</f>
        <v>10.51</v>
      </c>
      <c r="N9393" s="0" t="n">
        <v>0</v>
      </c>
      <c r="O9393" s="0" t="n">
        <v>13.47</v>
      </c>
    </row>
    <row r="9394" customFormat="false" ht="13.5" hidden="false" customHeight="false" outlineLevel="0" collapsed="false">
      <c r="A9394" s="30"/>
      <c r="B9394" s="30"/>
      <c r="C9394" s="30"/>
      <c r="D9394" s="30"/>
      <c r="E9394" s="30"/>
      <c r="F9394" s="30"/>
      <c r="G9394" s="30"/>
      <c r="H9394" s="119"/>
      <c r="I9394" s="30"/>
      <c r="J9394" s="120"/>
      <c r="L9394" s="108"/>
      <c r="M9394" s="108" t="n">
        <f aca="false">TRUNC(O9394-O9394*$O$2,2)</f>
        <v>1460.61</v>
      </c>
      <c r="N9394" s="0" t="s">
        <v>1576</v>
      </c>
      <c r="O9394" s="0" t="n">
        <v>1871.38</v>
      </c>
    </row>
    <row r="9395" customFormat="false" ht="13.5" hidden="false" customHeight="false" outlineLevel="0" collapsed="false">
      <c r="A9395" s="121"/>
      <c r="B9395" s="121"/>
      <c r="C9395" s="121"/>
      <c r="D9395" s="121"/>
      <c r="E9395" s="121"/>
      <c r="F9395" s="121"/>
      <c r="G9395" s="121"/>
      <c r="H9395" s="121"/>
      <c r="I9395" s="121"/>
      <c r="J9395" s="121"/>
      <c r="L9395" s="108" t="n">
        <f aca="false">TRUNC(N9395-N9395*$O$2,2)</f>
        <v>0</v>
      </c>
      <c r="M9395" s="108" t="n">
        <f aca="false">TRUNC(O9395-O9395*$O$2,2)</f>
        <v>0</v>
      </c>
      <c r="N9395" s="0" t="n">
        <v>0</v>
      </c>
      <c r="O9395" s="0" t="n">
        <v>0</v>
      </c>
    </row>
    <row r="9396" customFormat="false" ht="15" hidden="false" customHeight="false" outlineLevel="0" collapsed="false">
      <c r="A9396" s="98" t="s">
        <v>1321</v>
      </c>
      <c r="B9396" s="99" t="s">
        <v>8</v>
      </c>
      <c r="C9396" s="98" t="s">
        <v>9</v>
      </c>
      <c r="D9396" s="98" t="s">
        <v>10</v>
      </c>
      <c r="E9396" s="100" t="s">
        <v>1565</v>
      </c>
      <c r="F9396" s="100"/>
      <c r="G9396" s="101" t="s">
        <v>11</v>
      </c>
      <c r="H9396" s="99" t="s">
        <v>12</v>
      </c>
      <c r="I9396" s="99" t="s">
        <v>13</v>
      </c>
      <c r="J9396" s="99" t="s">
        <v>15</v>
      </c>
      <c r="L9396" s="108"/>
      <c r="M9396" s="108"/>
    </row>
    <row r="9397" customFormat="false" ht="26.45" hidden="false" customHeight="true" outlineLevel="0" collapsed="false">
      <c r="A9397" s="102" t="s">
        <v>1566</v>
      </c>
      <c r="B9397" s="103" t="s">
        <v>1322</v>
      </c>
      <c r="C9397" s="102" t="s">
        <v>50</v>
      </c>
      <c r="D9397" s="102" t="s">
        <v>1323</v>
      </c>
      <c r="E9397" s="104" t="s">
        <v>3774</v>
      </c>
      <c r="F9397" s="104"/>
      <c r="G9397" s="105" t="s">
        <v>24</v>
      </c>
      <c r="H9397" s="106" t="n">
        <v>1</v>
      </c>
      <c r="I9397" s="107" t="n">
        <f aca="false">L9397</f>
        <v>31.11</v>
      </c>
      <c r="J9397" s="107" t="n">
        <f aca="false">M9397</f>
        <v>31.11</v>
      </c>
      <c r="L9397" s="108" t="n">
        <f aca="false">TRUNC(N9397-N9397*$O$2,2)</f>
        <v>31.11</v>
      </c>
      <c r="M9397" s="108" t="n">
        <f aca="false">TRUNC(O9397-O9397*$O$2,2)</f>
        <v>31.11</v>
      </c>
      <c r="N9397" s="0" t="n">
        <v>39.86</v>
      </c>
      <c r="O9397" s="0" t="n">
        <v>39.86</v>
      </c>
    </row>
    <row r="9398" customFormat="false" ht="15" hidden="false" customHeight="false" outlineLevel="0" collapsed="false">
      <c r="A9398" s="98"/>
      <c r="B9398" s="99" t="s">
        <v>8</v>
      </c>
      <c r="C9398" s="98" t="s">
        <v>9</v>
      </c>
      <c r="D9398" s="98" t="s">
        <v>10</v>
      </c>
      <c r="E9398" s="100" t="s">
        <v>1565</v>
      </c>
      <c r="F9398" s="100"/>
      <c r="G9398" s="101" t="s">
        <v>11</v>
      </c>
      <c r="H9398" s="99" t="s">
        <v>12</v>
      </c>
      <c r="I9398" s="99" t="s">
        <v>13</v>
      </c>
      <c r="J9398" s="99" t="s">
        <v>15</v>
      </c>
      <c r="L9398" s="108"/>
      <c r="M9398" s="108"/>
    </row>
    <row r="9399" customFormat="false" ht="25.5" hidden="false" customHeight="false" outlineLevel="0" collapsed="false">
      <c r="A9399" s="122" t="s">
        <v>1578</v>
      </c>
      <c r="B9399" s="123" t="s">
        <v>1616</v>
      </c>
      <c r="C9399" s="122" t="s">
        <v>50</v>
      </c>
      <c r="D9399" s="122" t="s">
        <v>1617</v>
      </c>
      <c r="E9399" s="124" t="s">
        <v>1609</v>
      </c>
      <c r="F9399" s="124"/>
      <c r="G9399" s="125" t="s">
        <v>1610</v>
      </c>
      <c r="H9399" s="126" t="n">
        <v>0.35</v>
      </c>
      <c r="I9399" s="127" t="n">
        <f aca="false">L9399</f>
        <v>10.65</v>
      </c>
      <c r="J9399" s="127" t="n">
        <f aca="false">M9399</f>
        <v>3.72</v>
      </c>
      <c r="L9399" s="108" t="n">
        <f aca="false">TRUNC(N9399-N9399*$O$2,2)</f>
        <v>10.65</v>
      </c>
      <c r="M9399" s="108" t="n">
        <f aca="false">TRUNC(O9399-O9399*$O$2,2)</f>
        <v>3.72</v>
      </c>
      <c r="N9399" s="0" t="s">
        <v>1618</v>
      </c>
      <c r="O9399" s="0" t="s">
        <v>2319</v>
      </c>
    </row>
    <row r="9400" customFormat="false" ht="25.5" hidden="false" customHeight="false" outlineLevel="0" collapsed="false">
      <c r="A9400" s="122" t="s">
        <v>1578</v>
      </c>
      <c r="B9400" s="123" t="s">
        <v>1744</v>
      </c>
      <c r="C9400" s="122" t="s">
        <v>50</v>
      </c>
      <c r="D9400" s="122" t="s">
        <v>1745</v>
      </c>
      <c r="E9400" s="124" t="s">
        <v>1609</v>
      </c>
      <c r="F9400" s="124"/>
      <c r="G9400" s="125" t="s">
        <v>1610</v>
      </c>
      <c r="H9400" s="126" t="n">
        <v>0.35</v>
      </c>
      <c r="I9400" s="127" t="n">
        <f aca="false">L9400</f>
        <v>14.93</v>
      </c>
      <c r="J9400" s="127" t="n">
        <f aca="false">M9400</f>
        <v>5.22</v>
      </c>
      <c r="L9400" s="108" t="n">
        <f aca="false">TRUNC(N9400-N9400*$O$2,2)</f>
        <v>14.93</v>
      </c>
      <c r="M9400" s="108" t="n">
        <f aca="false">TRUNC(O9400-O9400*$O$2,2)</f>
        <v>5.22</v>
      </c>
      <c r="N9400" s="0" t="s">
        <v>1746</v>
      </c>
      <c r="O9400" s="0" t="s">
        <v>2551</v>
      </c>
    </row>
    <row r="9401" customFormat="false" ht="25.5" hidden="false" customHeight="false" outlineLevel="0" collapsed="false">
      <c r="A9401" s="109" t="s">
        <v>1566</v>
      </c>
      <c r="B9401" s="110" t="n">
        <v>10549</v>
      </c>
      <c r="C9401" s="109" t="s">
        <v>50</v>
      </c>
      <c r="D9401" s="109" t="s">
        <v>1620</v>
      </c>
      <c r="E9401" s="111" t="s">
        <v>1621</v>
      </c>
      <c r="F9401" s="111"/>
      <c r="G9401" s="112" t="s">
        <v>1610</v>
      </c>
      <c r="H9401" s="113" t="n">
        <v>0.35</v>
      </c>
      <c r="I9401" s="114" t="n">
        <f aca="false">L9401</f>
        <v>2.95</v>
      </c>
      <c r="J9401" s="114" t="n">
        <f aca="false">M9401</f>
        <v>1.03</v>
      </c>
      <c r="L9401" s="108" t="n">
        <f aca="false">TRUNC(N9401-N9401*$O$2,2)</f>
        <v>2.95</v>
      </c>
      <c r="M9401" s="108" t="n">
        <f aca="false">TRUNC(O9401-O9401*$O$2,2)</f>
        <v>1.03</v>
      </c>
      <c r="N9401" s="0" t="s">
        <v>1622</v>
      </c>
      <c r="O9401" s="0" t="s">
        <v>4042</v>
      </c>
    </row>
    <row r="9402" customFormat="false" ht="25.5" hidden="false" customHeight="false" outlineLevel="0" collapsed="false">
      <c r="A9402" s="109" t="s">
        <v>1566</v>
      </c>
      <c r="B9402" s="110" t="n">
        <v>10552</v>
      </c>
      <c r="C9402" s="109" t="s">
        <v>50</v>
      </c>
      <c r="D9402" s="109" t="s">
        <v>1734</v>
      </c>
      <c r="E9402" s="111" t="s">
        <v>1621</v>
      </c>
      <c r="F9402" s="111"/>
      <c r="G9402" s="112" t="s">
        <v>1610</v>
      </c>
      <c r="H9402" s="113" t="n">
        <v>0.35</v>
      </c>
      <c r="I9402" s="114" t="n">
        <f aca="false">L9402</f>
        <v>2.84</v>
      </c>
      <c r="J9402" s="114" t="n">
        <f aca="false">M9402</f>
        <v>0.99</v>
      </c>
      <c r="L9402" s="108" t="n">
        <f aca="false">TRUNC(N9402-N9402*$O$2,2)</f>
        <v>2.84</v>
      </c>
      <c r="M9402" s="108" t="n">
        <f aca="false">TRUNC(O9402-O9402*$O$2,2)</f>
        <v>0.99</v>
      </c>
      <c r="N9402" s="0" t="s">
        <v>1735</v>
      </c>
      <c r="O9402" s="0" t="s">
        <v>2669</v>
      </c>
    </row>
    <row r="9403" customFormat="false" ht="25.5" hidden="false" customHeight="false" outlineLevel="0" collapsed="false">
      <c r="A9403" s="122" t="s">
        <v>1578</v>
      </c>
      <c r="B9403" s="123" t="s">
        <v>4043</v>
      </c>
      <c r="C9403" s="122" t="s">
        <v>50</v>
      </c>
      <c r="D9403" s="122" t="s">
        <v>4044</v>
      </c>
      <c r="E9403" s="124" t="s">
        <v>1581</v>
      </c>
      <c r="F9403" s="124"/>
      <c r="G9403" s="125" t="s">
        <v>24</v>
      </c>
      <c r="H9403" s="126" t="n">
        <v>1</v>
      </c>
      <c r="I9403" s="127" t="n">
        <f aca="false">L9403</f>
        <v>20.16</v>
      </c>
      <c r="J9403" s="127" t="n">
        <f aca="false">M9403</f>
        <v>20.16</v>
      </c>
      <c r="L9403" s="108" t="n">
        <f aca="false">TRUNC(N9403-N9403*$O$2,2)</f>
        <v>20.16</v>
      </c>
      <c r="M9403" s="108" t="n">
        <f aca="false">TRUNC(O9403-O9403*$O$2,2)</f>
        <v>20.16</v>
      </c>
      <c r="N9403" s="0" t="s">
        <v>4045</v>
      </c>
      <c r="O9403" s="0" t="s">
        <v>4045</v>
      </c>
    </row>
    <row r="9404" customFormat="false" ht="13.9" hidden="false" customHeight="true" outlineLevel="0" collapsed="false">
      <c r="A9404" s="134" t="s">
        <v>1630</v>
      </c>
      <c r="B9404" s="134"/>
      <c r="C9404" s="134"/>
      <c r="D9404" s="134"/>
      <c r="E9404" s="134"/>
      <c r="F9404" s="134"/>
      <c r="G9404" s="134"/>
      <c r="H9404" s="134"/>
      <c r="I9404" s="134"/>
      <c r="J9404" s="134"/>
      <c r="L9404" s="108" t="n">
        <f aca="false">TRUNC(N9404-N9404*$O$2,2)</f>
        <v>0</v>
      </c>
      <c r="M9404" s="108" t="n">
        <f aca="false">TRUNC(O9404-O9404*$O$2,2)</f>
        <v>0</v>
      </c>
      <c r="N9404" s="0" t="n">
        <v>0</v>
      </c>
      <c r="O9404" s="0" t="n">
        <v>0</v>
      </c>
    </row>
    <row r="9405" customFormat="false" ht="15" hidden="false" customHeight="false" outlineLevel="0" collapsed="false">
      <c r="A9405" s="98"/>
      <c r="B9405" s="99" t="s">
        <v>8</v>
      </c>
      <c r="C9405" s="98" t="s">
        <v>9</v>
      </c>
      <c r="D9405" s="98" t="s">
        <v>10</v>
      </c>
      <c r="E9405" s="100" t="s">
        <v>1565</v>
      </c>
      <c r="F9405" s="100"/>
      <c r="G9405" s="101" t="s">
        <v>11</v>
      </c>
      <c r="H9405" s="99" t="s">
        <v>12</v>
      </c>
      <c r="I9405" s="99" t="s">
        <v>13</v>
      </c>
      <c r="J9405" s="99" t="s">
        <v>15</v>
      </c>
      <c r="L9405" s="108"/>
      <c r="M9405" s="108"/>
    </row>
    <row r="9406" customFormat="false" ht="12.75" hidden="false" customHeight="false" outlineLevel="0" collapsed="false">
      <c r="A9406" s="122" t="s">
        <v>1578</v>
      </c>
      <c r="B9406" s="123" t="n">
        <v>11242</v>
      </c>
      <c r="C9406" s="122" t="s">
        <v>50</v>
      </c>
      <c r="D9406" s="122" t="s">
        <v>1829</v>
      </c>
      <c r="E9406" s="124" t="s">
        <v>1581</v>
      </c>
      <c r="F9406" s="124"/>
      <c r="G9406" s="125" t="s">
        <v>24</v>
      </c>
      <c r="H9406" s="126" t="n">
        <v>3.5E-005</v>
      </c>
      <c r="I9406" s="127" t="n">
        <f aca="false">L9406</f>
        <v>26.53</v>
      </c>
      <c r="J9406" s="127" t="n">
        <f aca="false">M9406</f>
        <v>0</v>
      </c>
      <c r="L9406" s="108" t="n">
        <f aca="false">TRUNC(N9406-N9406*$O$2,2)</f>
        <v>26.53</v>
      </c>
      <c r="M9406" s="108" t="n">
        <f aca="false">TRUNC(O9406-O9406*$O$2,2)</f>
        <v>0</v>
      </c>
      <c r="N9406" s="0" t="s">
        <v>1830</v>
      </c>
      <c r="O9406" s="0" t="s">
        <v>1635</v>
      </c>
    </row>
    <row r="9407" customFormat="false" ht="12.75" hidden="false" customHeight="false" outlineLevel="0" collapsed="false">
      <c r="A9407" s="122" t="s">
        <v>1578</v>
      </c>
      <c r="B9407" s="123" t="n">
        <v>11241</v>
      </c>
      <c r="C9407" s="122" t="s">
        <v>50</v>
      </c>
      <c r="D9407" s="122" t="s">
        <v>1836</v>
      </c>
      <c r="E9407" s="124" t="s">
        <v>1581</v>
      </c>
      <c r="F9407" s="124"/>
      <c r="G9407" s="125" t="s">
        <v>24</v>
      </c>
      <c r="H9407" s="126" t="n">
        <v>7E-005</v>
      </c>
      <c r="I9407" s="127" t="n">
        <f aca="false">L9407</f>
        <v>127.22</v>
      </c>
      <c r="J9407" s="127" t="n">
        <f aca="false">M9407</f>
        <v>0</v>
      </c>
      <c r="L9407" s="108" t="n">
        <f aca="false">TRUNC(N9407-N9407*$O$2,2)</f>
        <v>127.22</v>
      </c>
      <c r="M9407" s="108" t="n">
        <f aca="false">TRUNC(O9407-O9407*$O$2,2)</f>
        <v>0</v>
      </c>
      <c r="N9407" s="0" t="s">
        <v>1837</v>
      </c>
      <c r="O9407" s="0" t="s">
        <v>1644</v>
      </c>
    </row>
    <row r="9408" customFormat="false" ht="25.5" hidden="false" customHeight="false" outlineLevel="0" collapsed="false">
      <c r="A9408" s="122" t="s">
        <v>1578</v>
      </c>
      <c r="B9408" s="123" t="s">
        <v>1744</v>
      </c>
      <c r="C9408" s="122" t="s">
        <v>50</v>
      </c>
      <c r="D9408" s="122" t="s">
        <v>1745</v>
      </c>
      <c r="E9408" s="124" t="s">
        <v>1609</v>
      </c>
      <c r="F9408" s="124"/>
      <c r="G9408" s="125" t="s">
        <v>1610</v>
      </c>
      <c r="H9408" s="126" t="n">
        <v>0.35</v>
      </c>
      <c r="I9408" s="127" t="n">
        <f aca="false">L9408</f>
        <v>14.93</v>
      </c>
      <c r="J9408" s="127" t="n">
        <f aca="false">M9408</f>
        <v>5.22</v>
      </c>
      <c r="L9408" s="108" t="n">
        <f aca="false">TRUNC(N9408-N9408*$O$2,2)</f>
        <v>14.93</v>
      </c>
      <c r="M9408" s="108" t="n">
        <f aca="false">TRUNC(O9408-O9408*$O$2,2)</f>
        <v>5.22</v>
      </c>
      <c r="N9408" s="0" t="s">
        <v>1746</v>
      </c>
      <c r="O9408" s="0" t="s">
        <v>2551</v>
      </c>
    </row>
    <row r="9409" customFormat="false" ht="12.75" hidden="false" customHeight="false" outlineLevel="0" collapsed="false">
      <c r="A9409" s="122" t="s">
        <v>1578</v>
      </c>
      <c r="B9409" s="123" t="n">
        <v>4728</v>
      </c>
      <c r="C9409" s="122" t="s">
        <v>50</v>
      </c>
      <c r="D9409" s="122" t="s">
        <v>1667</v>
      </c>
      <c r="E9409" s="124" t="s">
        <v>1581</v>
      </c>
      <c r="F9409" s="124"/>
      <c r="G9409" s="125" t="s">
        <v>24</v>
      </c>
      <c r="H9409" s="126" t="n">
        <v>0.000105</v>
      </c>
      <c r="I9409" s="127" t="n">
        <f aca="false">L9409</f>
        <v>14.5</v>
      </c>
      <c r="J9409" s="127" t="n">
        <f aca="false">M9409</f>
        <v>0</v>
      </c>
      <c r="L9409" s="108" t="n">
        <f aca="false">TRUNC(N9409-N9409*$O$2,2)</f>
        <v>14.5</v>
      </c>
      <c r="M9409" s="108" t="n">
        <f aca="false">TRUNC(O9409-O9409*$O$2,2)</f>
        <v>0</v>
      </c>
      <c r="N9409" s="0" t="s">
        <v>1668</v>
      </c>
      <c r="O9409" s="0" t="s">
        <v>1635</v>
      </c>
    </row>
    <row r="9410" customFormat="false" ht="12.75" hidden="false" customHeight="false" outlineLevel="0" collapsed="false">
      <c r="A9410" s="122" t="s">
        <v>1578</v>
      </c>
      <c r="B9410" s="123" t="n">
        <v>10599</v>
      </c>
      <c r="C9410" s="122" t="s">
        <v>50</v>
      </c>
      <c r="D9410" s="122" t="s">
        <v>1648</v>
      </c>
      <c r="E9410" s="124" t="s">
        <v>1581</v>
      </c>
      <c r="F9410" s="124"/>
      <c r="G9410" s="125" t="s">
        <v>24</v>
      </c>
      <c r="H9410" s="126" t="n">
        <v>0.00126</v>
      </c>
      <c r="I9410" s="127" t="n">
        <f aca="false">L9410</f>
        <v>14.04</v>
      </c>
      <c r="J9410" s="127" t="n">
        <f aca="false">M9410</f>
        <v>0.01</v>
      </c>
      <c r="L9410" s="108" t="n">
        <f aca="false">TRUNC(N9410-N9410*$O$2,2)</f>
        <v>14.04</v>
      </c>
      <c r="M9410" s="108" t="n">
        <f aca="false">TRUNC(O9410-O9410*$O$2,2)</f>
        <v>0.01</v>
      </c>
      <c r="N9410" s="0" t="s">
        <v>1649</v>
      </c>
      <c r="O9410" s="0" t="s">
        <v>1678</v>
      </c>
    </row>
    <row r="9411" customFormat="false" ht="12.75" hidden="false" customHeight="false" outlineLevel="0" collapsed="false">
      <c r="A9411" s="122" t="s">
        <v>1578</v>
      </c>
      <c r="B9411" s="123" t="n">
        <v>10579</v>
      </c>
      <c r="C9411" s="122" t="s">
        <v>50</v>
      </c>
      <c r="D9411" s="122" t="s">
        <v>1818</v>
      </c>
      <c r="E9411" s="124" t="s">
        <v>1581</v>
      </c>
      <c r="F9411" s="124"/>
      <c r="G9411" s="125" t="s">
        <v>24</v>
      </c>
      <c r="H9411" s="126" t="n">
        <v>7E-005</v>
      </c>
      <c r="I9411" s="127" t="n">
        <f aca="false">L9411</f>
        <v>20.98</v>
      </c>
      <c r="J9411" s="127" t="n">
        <f aca="false">M9411</f>
        <v>0</v>
      </c>
      <c r="L9411" s="108" t="n">
        <f aca="false">TRUNC(N9411-N9411*$O$2,2)</f>
        <v>20.98</v>
      </c>
      <c r="M9411" s="108" t="n">
        <f aca="false">TRUNC(O9411-O9411*$O$2,2)</f>
        <v>0</v>
      </c>
      <c r="N9411" s="0" t="s">
        <v>1819</v>
      </c>
      <c r="O9411" s="0" t="s">
        <v>1635</v>
      </c>
    </row>
    <row r="9412" customFormat="false" ht="25.5" hidden="false" customHeight="false" outlineLevel="0" collapsed="false">
      <c r="A9412" s="122" t="s">
        <v>1578</v>
      </c>
      <c r="B9412" s="123" t="n">
        <v>10761</v>
      </c>
      <c r="C9412" s="122" t="s">
        <v>50</v>
      </c>
      <c r="D9412" s="122" t="s">
        <v>1641</v>
      </c>
      <c r="E9412" s="124" t="s">
        <v>1642</v>
      </c>
      <c r="F9412" s="124"/>
      <c r="G9412" s="125" t="s">
        <v>24</v>
      </c>
      <c r="H9412" s="126" t="n">
        <v>0.07126</v>
      </c>
      <c r="I9412" s="127" t="n">
        <f aca="false">L9412</f>
        <v>3.9</v>
      </c>
      <c r="J9412" s="127" t="n">
        <f aca="false">M9412</f>
        <v>0.27</v>
      </c>
      <c r="L9412" s="108" t="n">
        <f aca="false">TRUNC(N9412-N9412*$O$2,2)</f>
        <v>3.9</v>
      </c>
      <c r="M9412" s="108" t="n">
        <f aca="false">TRUNC(O9412-O9412*$O$2,2)</f>
        <v>0.27</v>
      </c>
      <c r="N9412" s="0" t="s">
        <v>1643</v>
      </c>
      <c r="O9412" s="0" t="s">
        <v>1889</v>
      </c>
    </row>
    <row r="9413" customFormat="false" ht="12.75" hidden="false" customHeight="false" outlineLevel="0" collapsed="false">
      <c r="A9413" s="122" t="s">
        <v>1578</v>
      </c>
      <c r="B9413" s="123" t="n">
        <v>10788</v>
      </c>
      <c r="C9413" s="122" t="s">
        <v>50</v>
      </c>
      <c r="D9413" s="122" t="s">
        <v>1650</v>
      </c>
      <c r="E9413" s="124" t="s">
        <v>1581</v>
      </c>
      <c r="F9413" s="124"/>
      <c r="G9413" s="125" t="s">
        <v>24</v>
      </c>
      <c r="H9413" s="126" t="n">
        <v>7E-005</v>
      </c>
      <c r="I9413" s="127" t="n">
        <f aca="false">L9413</f>
        <v>28.8</v>
      </c>
      <c r="J9413" s="127" t="n">
        <f aca="false">M9413</f>
        <v>0</v>
      </c>
      <c r="L9413" s="108" t="n">
        <f aca="false">TRUNC(N9413-N9413*$O$2,2)</f>
        <v>28.8</v>
      </c>
      <c r="M9413" s="108" t="n">
        <f aca="false">TRUNC(O9413-O9413*$O$2,2)</f>
        <v>0</v>
      </c>
      <c r="N9413" s="0" t="s">
        <v>1651</v>
      </c>
      <c r="O9413" s="0" t="s">
        <v>1635</v>
      </c>
    </row>
    <row r="9414" customFormat="false" ht="12.75" hidden="false" customHeight="false" outlineLevel="0" collapsed="false">
      <c r="A9414" s="122" t="s">
        <v>1578</v>
      </c>
      <c r="B9414" s="123" t="n">
        <v>1651</v>
      </c>
      <c r="C9414" s="122" t="s">
        <v>50</v>
      </c>
      <c r="D9414" s="122" t="s">
        <v>1638</v>
      </c>
      <c r="E9414" s="124" t="s">
        <v>1581</v>
      </c>
      <c r="F9414" s="124"/>
      <c r="G9414" s="125" t="s">
        <v>1639</v>
      </c>
      <c r="H9414" s="126" t="n">
        <v>0.00056</v>
      </c>
      <c r="I9414" s="127" t="n">
        <f aca="false">L9414</f>
        <v>4.95</v>
      </c>
      <c r="J9414" s="127" t="n">
        <f aca="false">M9414</f>
        <v>0</v>
      </c>
      <c r="L9414" s="108" t="n">
        <f aca="false">TRUNC(N9414-N9414*$O$2,2)</f>
        <v>4.95</v>
      </c>
      <c r="M9414" s="108" t="n">
        <f aca="false">TRUNC(O9414-O9414*$O$2,2)</f>
        <v>0</v>
      </c>
      <c r="N9414" s="0" t="s">
        <v>1640</v>
      </c>
      <c r="O9414" s="0" t="s">
        <v>1635</v>
      </c>
    </row>
    <row r="9415" customFormat="false" ht="12.75" hidden="false" customHeight="false" outlineLevel="0" collapsed="false">
      <c r="A9415" s="122" t="s">
        <v>1578</v>
      </c>
      <c r="B9415" s="123" t="n">
        <v>10517</v>
      </c>
      <c r="C9415" s="122" t="s">
        <v>50</v>
      </c>
      <c r="D9415" s="122" t="s">
        <v>1669</v>
      </c>
      <c r="E9415" s="124" t="s">
        <v>1642</v>
      </c>
      <c r="F9415" s="124"/>
      <c r="G9415" s="125" t="s">
        <v>1670</v>
      </c>
      <c r="H9415" s="126" t="n">
        <v>0.00028</v>
      </c>
      <c r="I9415" s="127" t="n">
        <f aca="false">L9415</f>
        <v>234.15</v>
      </c>
      <c r="J9415" s="127" t="n">
        <f aca="false">M9415</f>
        <v>0.06</v>
      </c>
      <c r="L9415" s="108" t="n">
        <f aca="false">TRUNC(N9415-N9415*$O$2,2)</f>
        <v>234.15</v>
      </c>
      <c r="M9415" s="108" t="n">
        <f aca="false">TRUNC(O9415-O9415*$O$2,2)</f>
        <v>0.06</v>
      </c>
      <c r="N9415" s="0" t="s">
        <v>1671</v>
      </c>
      <c r="O9415" s="0" t="s">
        <v>1937</v>
      </c>
    </row>
    <row r="9416" customFormat="false" ht="12.75" hidden="false" customHeight="false" outlineLevel="0" collapsed="false">
      <c r="A9416" s="122" t="s">
        <v>1578</v>
      </c>
      <c r="B9416" s="123" t="n">
        <v>10596</v>
      </c>
      <c r="C9416" s="122" t="s">
        <v>50</v>
      </c>
      <c r="D9416" s="122" t="s">
        <v>1672</v>
      </c>
      <c r="E9416" s="124" t="s">
        <v>1581</v>
      </c>
      <c r="F9416" s="124"/>
      <c r="G9416" s="125" t="s">
        <v>24</v>
      </c>
      <c r="H9416" s="126" t="n">
        <v>0.00315</v>
      </c>
      <c r="I9416" s="127" t="n">
        <f aca="false">L9416</f>
        <v>3.82</v>
      </c>
      <c r="J9416" s="127" t="n">
        <f aca="false">M9416</f>
        <v>0</v>
      </c>
      <c r="L9416" s="108" t="n">
        <f aca="false">TRUNC(N9416-N9416*$O$2,2)</f>
        <v>3.82</v>
      </c>
      <c r="M9416" s="108" t="n">
        <f aca="false">TRUNC(O9416-O9416*$O$2,2)</f>
        <v>0</v>
      </c>
      <c r="N9416" s="0" t="s">
        <v>1673</v>
      </c>
      <c r="O9416" s="0" t="s">
        <v>1644</v>
      </c>
    </row>
    <row r="9417" customFormat="false" ht="12.75" hidden="false" customHeight="false" outlineLevel="0" collapsed="false">
      <c r="A9417" s="122" t="s">
        <v>1578</v>
      </c>
      <c r="B9417" s="123" t="n">
        <v>10492</v>
      </c>
      <c r="C9417" s="122" t="s">
        <v>50</v>
      </c>
      <c r="D9417" s="122" t="s">
        <v>1662</v>
      </c>
      <c r="E9417" s="124" t="s">
        <v>1581</v>
      </c>
      <c r="F9417" s="124"/>
      <c r="G9417" s="125" t="s">
        <v>24</v>
      </c>
      <c r="H9417" s="126" t="n">
        <v>0.00315</v>
      </c>
      <c r="I9417" s="127" t="n">
        <f aca="false">L9417</f>
        <v>148.29</v>
      </c>
      <c r="J9417" s="127" t="n">
        <f aca="false">M9417</f>
        <v>0.46</v>
      </c>
      <c r="L9417" s="108" t="n">
        <f aca="false">TRUNC(N9417-N9417*$O$2,2)</f>
        <v>148.29</v>
      </c>
      <c r="M9417" s="108" t="n">
        <f aca="false">TRUNC(O9417-O9417*$O$2,2)</f>
        <v>0.46</v>
      </c>
      <c r="N9417" s="0" t="s">
        <v>1663</v>
      </c>
      <c r="O9417" s="0" t="s">
        <v>1809</v>
      </c>
    </row>
    <row r="9418" customFormat="false" ht="25.5" hidden="false" customHeight="false" outlineLevel="0" collapsed="false">
      <c r="A9418" s="122" t="s">
        <v>1578</v>
      </c>
      <c r="B9418" s="123" t="s">
        <v>1631</v>
      </c>
      <c r="C9418" s="122" t="s">
        <v>50</v>
      </c>
      <c r="D9418" s="122" t="s">
        <v>1632</v>
      </c>
      <c r="E9418" s="124" t="s">
        <v>1581</v>
      </c>
      <c r="F9418" s="124"/>
      <c r="G9418" s="125" t="s">
        <v>1633</v>
      </c>
      <c r="H9418" s="126" t="n">
        <v>0.00161</v>
      </c>
      <c r="I9418" s="127" t="n">
        <f aca="false">L9418</f>
        <v>9.48</v>
      </c>
      <c r="J9418" s="127" t="n">
        <f aca="false">M9418</f>
        <v>0</v>
      </c>
      <c r="L9418" s="108" t="n">
        <f aca="false">TRUNC(N9418-N9418*$O$2,2)</f>
        <v>9.48</v>
      </c>
      <c r="M9418" s="108" t="n">
        <f aca="false">TRUNC(O9418-O9418*$O$2,2)</f>
        <v>0</v>
      </c>
      <c r="N9418" s="0" t="s">
        <v>1634</v>
      </c>
      <c r="O9418" s="0" t="s">
        <v>1644</v>
      </c>
    </row>
    <row r="9419" customFormat="false" ht="12.75" hidden="false" customHeight="false" outlineLevel="0" collapsed="false">
      <c r="A9419" s="122" t="s">
        <v>1578</v>
      </c>
      <c r="B9419" s="123" t="n">
        <v>11240</v>
      </c>
      <c r="C9419" s="122" t="s">
        <v>50</v>
      </c>
      <c r="D9419" s="122" t="s">
        <v>1782</v>
      </c>
      <c r="E9419" s="124" t="s">
        <v>1581</v>
      </c>
      <c r="F9419" s="124"/>
      <c r="G9419" s="125" t="s">
        <v>24</v>
      </c>
      <c r="H9419" s="126" t="n">
        <v>7E-005</v>
      </c>
      <c r="I9419" s="127" t="n">
        <f aca="false">L9419</f>
        <v>37.22</v>
      </c>
      <c r="J9419" s="127" t="n">
        <f aca="false">M9419</f>
        <v>0</v>
      </c>
      <c r="L9419" s="108" t="n">
        <f aca="false">TRUNC(N9419-N9419*$O$2,2)</f>
        <v>37.22</v>
      </c>
      <c r="M9419" s="108" t="n">
        <f aca="false">TRUNC(O9419-O9419*$O$2,2)</f>
        <v>0</v>
      </c>
      <c r="N9419" s="0" t="s">
        <v>1783</v>
      </c>
      <c r="O9419" s="0" t="s">
        <v>1635</v>
      </c>
    </row>
    <row r="9420" customFormat="false" ht="25.5" hidden="false" customHeight="false" outlineLevel="0" collapsed="false">
      <c r="A9420" s="122" t="s">
        <v>1578</v>
      </c>
      <c r="B9420" s="123" t="s">
        <v>1616</v>
      </c>
      <c r="C9420" s="122" t="s">
        <v>50</v>
      </c>
      <c r="D9420" s="122" t="s">
        <v>1617</v>
      </c>
      <c r="E9420" s="124" t="s">
        <v>1609</v>
      </c>
      <c r="F9420" s="124"/>
      <c r="G9420" s="125" t="s">
        <v>1610</v>
      </c>
      <c r="H9420" s="126" t="n">
        <v>0.35</v>
      </c>
      <c r="I9420" s="127" t="n">
        <f aca="false">L9420</f>
        <v>10.65</v>
      </c>
      <c r="J9420" s="127" t="n">
        <f aca="false">M9420</f>
        <v>3.72</v>
      </c>
      <c r="L9420" s="108" t="n">
        <f aca="false">TRUNC(N9420-N9420*$O$2,2)</f>
        <v>10.65</v>
      </c>
      <c r="M9420" s="108" t="n">
        <f aca="false">TRUNC(O9420-O9420*$O$2,2)</f>
        <v>3.72</v>
      </c>
      <c r="N9420" s="0" t="s">
        <v>1618</v>
      </c>
      <c r="O9420" s="0" t="s">
        <v>2319</v>
      </c>
    </row>
    <row r="9421" customFormat="false" ht="25.5" hidden="false" customHeight="false" outlineLevel="0" collapsed="false">
      <c r="A9421" s="122" t="s">
        <v>1578</v>
      </c>
      <c r="B9421" s="123" t="s">
        <v>4043</v>
      </c>
      <c r="C9421" s="122" t="s">
        <v>50</v>
      </c>
      <c r="D9421" s="122" t="s">
        <v>4044</v>
      </c>
      <c r="E9421" s="124" t="s">
        <v>1581</v>
      </c>
      <c r="F9421" s="124"/>
      <c r="G9421" s="125" t="s">
        <v>24</v>
      </c>
      <c r="H9421" s="126" t="n">
        <v>1</v>
      </c>
      <c r="I9421" s="127" t="n">
        <f aca="false">L9421</f>
        <v>20.16</v>
      </c>
      <c r="J9421" s="127" t="n">
        <f aca="false">M9421</f>
        <v>20.16</v>
      </c>
      <c r="L9421" s="108" t="n">
        <f aca="false">TRUNC(N9421-N9421*$O$2,2)</f>
        <v>20.16</v>
      </c>
      <c r="M9421" s="108" t="n">
        <f aca="false">TRUNC(O9421-O9421*$O$2,2)</f>
        <v>20.16</v>
      </c>
      <c r="N9421" s="0" t="s">
        <v>4045</v>
      </c>
      <c r="O9421" s="0" t="s">
        <v>4045</v>
      </c>
    </row>
    <row r="9422" customFormat="false" ht="25.5" hidden="false" customHeight="false" outlineLevel="0" collapsed="false">
      <c r="A9422" s="122" t="s">
        <v>1578</v>
      </c>
      <c r="B9422" s="123" t="s">
        <v>1645</v>
      </c>
      <c r="C9422" s="122" t="s">
        <v>50</v>
      </c>
      <c r="D9422" s="122" t="s">
        <v>1646</v>
      </c>
      <c r="E9422" s="124" t="s">
        <v>1581</v>
      </c>
      <c r="F9422" s="124"/>
      <c r="G9422" s="125" t="s">
        <v>24</v>
      </c>
      <c r="H9422" s="126" t="n">
        <v>7E-005</v>
      </c>
      <c r="I9422" s="127" t="n">
        <f aca="false">L9422</f>
        <v>140.49</v>
      </c>
      <c r="J9422" s="127" t="n">
        <f aca="false">M9422</f>
        <v>0</v>
      </c>
      <c r="L9422" s="108" t="n">
        <f aca="false">TRUNC(N9422-N9422*$O$2,2)</f>
        <v>140.49</v>
      </c>
      <c r="M9422" s="108" t="n">
        <f aca="false">TRUNC(O9422-O9422*$O$2,2)</f>
        <v>0</v>
      </c>
      <c r="N9422" s="0" t="s">
        <v>1647</v>
      </c>
      <c r="O9422" s="0" t="s">
        <v>1644</v>
      </c>
    </row>
    <row r="9423" customFormat="false" ht="12.75" hidden="false" customHeight="false" outlineLevel="0" collapsed="false">
      <c r="A9423" s="122" t="s">
        <v>1578</v>
      </c>
      <c r="B9423" s="123" t="n">
        <v>4729</v>
      </c>
      <c r="C9423" s="122" t="s">
        <v>50</v>
      </c>
      <c r="D9423" s="122" t="s">
        <v>1636</v>
      </c>
      <c r="E9423" s="124" t="s">
        <v>1581</v>
      </c>
      <c r="F9423" s="124"/>
      <c r="G9423" s="125" t="s">
        <v>24</v>
      </c>
      <c r="H9423" s="126" t="n">
        <v>3.5E-005</v>
      </c>
      <c r="I9423" s="127" t="n">
        <f aca="false">L9423</f>
        <v>24.58</v>
      </c>
      <c r="J9423" s="127" t="n">
        <f aca="false">M9423</f>
        <v>0</v>
      </c>
      <c r="L9423" s="108" t="n">
        <f aca="false">TRUNC(N9423-N9423*$O$2,2)</f>
        <v>24.58</v>
      </c>
      <c r="M9423" s="108" t="n">
        <f aca="false">TRUNC(O9423-O9423*$O$2,2)</f>
        <v>0</v>
      </c>
      <c r="N9423" s="0" t="s">
        <v>1637</v>
      </c>
      <c r="O9423" s="0" t="s">
        <v>1635</v>
      </c>
    </row>
    <row r="9424" customFormat="false" ht="12.75" hidden="false" customHeight="false" outlineLevel="0" collapsed="false">
      <c r="A9424" s="122" t="s">
        <v>1578</v>
      </c>
      <c r="B9424" s="123" t="n">
        <v>158</v>
      </c>
      <c r="C9424" s="122" t="s">
        <v>50</v>
      </c>
      <c r="D9424" s="122" t="s">
        <v>1676</v>
      </c>
      <c r="E9424" s="124" t="s">
        <v>1581</v>
      </c>
      <c r="F9424" s="124"/>
      <c r="G9424" s="125" t="s">
        <v>24</v>
      </c>
      <c r="H9424" s="126" t="n">
        <v>0.07126</v>
      </c>
      <c r="I9424" s="127" t="n">
        <f aca="false">L9424</f>
        <v>10.92</v>
      </c>
      <c r="J9424" s="127" t="n">
        <f aca="false">M9424</f>
        <v>0.77</v>
      </c>
      <c r="L9424" s="108" t="n">
        <f aca="false">TRUNC(N9424-N9424*$O$2,2)</f>
        <v>10.92</v>
      </c>
      <c r="M9424" s="108" t="n">
        <f aca="false">TRUNC(O9424-O9424*$O$2,2)</f>
        <v>0.77</v>
      </c>
      <c r="N9424" s="0" t="s">
        <v>1677</v>
      </c>
      <c r="O9424" s="0" t="s">
        <v>2961</v>
      </c>
    </row>
    <row r="9425" customFormat="false" ht="25.5" hidden="false" customHeight="false" outlineLevel="0" collapsed="false">
      <c r="A9425" s="122" t="s">
        <v>1578</v>
      </c>
      <c r="B9425" s="123" t="s">
        <v>1654</v>
      </c>
      <c r="C9425" s="122" t="s">
        <v>50</v>
      </c>
      <c r="D9425" s="122" t="s">
        <v>1655</v>
      </c>
      <c r="E9425" s="124" t="s">
        <v>1581</v>
      </c>
      <c r="F9425" s="124"/>
      <c r="G9425" s="125" t="s">
        <v>24</v>
      </c>
      <c r="H9425" s="126" t="n">
        <v>0.00042</v>
      </c>
      <c r="I9425" s="127" t="n">
        <f aca="false">L9425</f>
        <v>10.53</v>
      </c>
      <c r="J9425" s="127" t="n">
        <f aca="false">M9425</f>
        <v>0</v>
      </c>
      <c r="L9425" s="108" t="n">
        <f aca="false">TRUNC(N9425-N9425*$O$2,2)</f>
        <v>10.53</v>
      </c>
      <c r="M9425" s="108" t="n">
        <f aca="false">TRUNC(O9425-O9425*$O$2,2)</f>
        <v>0</v>
      </c>
      <c r="N9425" s="0" t="s">
        <v>1656</v>
      </c>
      <c r="O9425" s="0" t="s">
        <v>1635</v>
      </c>
    </row>
    <row r="9426" customFormat="false" ht="25.5" hidden="false" customHeight="false" outlineLevel="0" collapsed="false">
      <c r="A9426" s="122" t="s">
        <v>1578</v>
      </c>
      <c r="B9426" s="123" t="s">
        <v>1664</v>
      </c>
      <c r="C9426" s="122" t="s">
        <v>50</v>
      </c>
      <c r="D9426" s="122" t="s">
        <v>1665</v>
      </c>
      <c r="E9426" s="124" t="s">
        <v>1581</v>
      </c>
      <c r="F9426" s="124"/>
      <c r="G9426" s="125" t="s">
        <v>24</v>
      </c>
      <c r="H9426" s="126" t="n">
        <v>0.00014</v>
      </c>
      <c r="I9426" s="127" t="n">
        <f aca="false">L9426</f>
        <v>13.69</v>
      </c>
      <c r="J9426" s="127" t="n">
        <f aca="false">M9426</f>
        <v>0</v>
      </c>
      <c r="L9426" s="108" t="n">
        <f aca="false">TRUNC(N9426-N9426*$O$2,2)</f>
        <v>13.69</v>
      </c>
      <c r="M9426" s="108" t="n">
        <f aca="false">TRUNC(O9426-O9426*$O$2,2)</f>
        <v>0</v>
      </c>
      <c r="N9426" s="0" t="s">
        <v>1666</v>
      </c>
      <c r="O9426" s="0" t="s">
        <v>1635</v>
      </c>
    </row>
    <row r="9427" customFormat="false" ht="12.75" hidden="false" customHeight="false" outlineLevel="0" collapsed="false">
      <c r="A9427" s="122" t="s">
        <v>1578</v>
      </c>
      <c r="B9427" s="123" t="n">
        <v>2378</v>
      </c>
      <c r="C9427" s="122" t="s">
        <v>50</v>
      </c>
      <c r="D9427" s="122" t="s">
        <v>1657</v>
      </c>
      <c r="E9427" s="124" t="s">
        <v>1581</v>
      </c>
      <c r="F9427" s="124"/>
      <c r="G9427" s="125" t="s">
        <v>24</v>
      </c>
      <c r="H9427" s="126" t="n">
        <v>0.055825</v>
      </c>
      <c r="I9427" s="127" t="n">
        <f aca="false">L9427</f>
        <v>3.51</v>
      </c>
      <c r="J9427" s="127" t="n">
        <f aca="false">M9427</f>
        <v>0.19</v>
      </c>
      <c r="L9427" s="108" t="n">
        <f aca="false">TRUNC(N9427-N9427*$O$2,2)</f>
        <v>3.51</v>
      </c>
      <c r="M9427" s="108" t="n">
        <f aca="false">TRUNC(O9427-O9427*$O$2,2)</f>
        <v>0.19</v>
      </c>
      <c r="N9427" s="0" t="s">
        <v>1658</v>
      </c>
      <c r="O9427" s="0" t="s">
        <v>2144</v>
      </c>
    </row>
    <row r="9428" customFormat="false" ht="12.75" hidden="false" customHeight="false" outlineLevel="0" collapsed="false">
      <c r="A9428" s="122" t="s">
        <v>1578</v>
      </c>
      <c r="B9428" s="123" t="n">
        <v>941</v>
      </c>
      <c r="C9428" s="122" t="s">
        <v>50</v>
      </c>
      <c r="D9428" s="122" t="s">
        <v>1652</v>
      </c>
      <c r="E9428" s="124" t="s">
        <v>1581</v>
      </c>
      <c r="F9428" s="124"/>
      <c r="G9428" s="125" t="s">
        <v>24</v>
      </c>
      <c r="H9428" s="126" t="n">
        <v>0.00105</v>
      </c>
      <c r="I9428" s="127" t="n">
        <f aca="false">L9428</f>
        <v>148.56</v>
      </c>
      <c r="J9428" s="127" t="n">
        <f aca="false">M9428</f>
        <v>0.14</v>
      </c>
      <c r="L9428" s="108" t="n">
        <f aca="false">TRUNC(N9428-N9428*$O$2,2)</f>
        <v>148.56</v>
      </c>
      <c r="M9428" s="108" t="n">
        <f aca="false">TRUNC(O9428-O9428*$O$2,2)</f>
        <v>0.14</v>
      </c>
      <c r="N9428" s="0" t="s">
        <v>1653</v>
      </c>
      <c r="O9428" s="0" t="s">
        <v>2262</v>
      </c>
    </row>
    <row r="9429" customFormat="false" ht="25.5" hidden="false" customHeight="false" outlineLevel="0" collapsed="false">
      <c r="A9429" s="122" t="s">
        <v>1578</v>
      </c>
      <c r="B9429" s="123" t="s">
        <v>1659</v>
      </c>
      <c r="C9429" s="122" t="s">
        <v>50</v>
      </c>
      <c r="D9429" s="122" t="s">
        <v>1660</v>
      </c>
      <c r="E9429" s="124" t="s">
        <v>1581</v>
      </c>
      <c r="F9429" s="124"/>
      <c r="G9429" s="125" t="s">
        <v>1633</v>
      </c>
      <c r="H9429" s="126" t="n">
        <v>0.000525</v>
      </c>
      <c r="I9429" s="127" t="n">
        <f aca="false">L9429</f>
        <v>50.57</v>
      </c>
      <c r="J9429" s="127" t="n">
        <f aca="false">M9429</f>
        <v>0.02</v>
      </c>
      <c r="L9429" s="108" t="n">
        <f aca="false">TRUNC(N9429-N9429*$O$2,2)</f>
        <v>50.57</v>
      </c>
      <c r="M9429" s="108" t="n">
        <f aca="false">TRUNC(O9429-O9429*$O$2,2)</f>
        <v>0.02</v>
      </c>
      <c r="N9429" s="0" t="s">
        <v>1661</v>
      </c>
      <c r="O9429" s="0" t="s">
        <v>1893</v>
      </c>
    </row>
    <row r="9430" customFormat="false" ht="12.75" hidden="false" customHeight="false" outlineLevel="0" collapsed="false">
      <c r="A9430" s="122" t="s">
        <v>1578</v>
      </c>
      <c r="B9430" s="123" t="n">
        <v>10362</v>
      </c>
      <c r="C9430" s="122" t="s">
        <v>50</v>
      </c>
      <c r="D9430" s="122" t="s">
        <v>1674</v>
      </c>
      <c r="E9430" s="124" t="s">
        <v>1642</v>
      </c>
      <c r="F9430" s="124"/>
      <c r="G9430" s="125" t="s">
        <v>24</v>
      </c>
      <c r="H9430" s="126" t="n">
        <v>0.00315</v>
      </c>
      <c r="I9430" s="127" t="n">
        <f aca="false">L9430</f>
        <v>9.78</v>
      </c>
      <c r="J9430" s="127" t="n">
        <f aca="false">M9430</f>
        <v>0.02</v>
      </c>
      <c r="L9430" s="108" t="n">
        <f aca="false">TRUNC(N9430-N9430*$O$2,2)</f>
        <v>9.78</v>
      </c>
      <c r="M9430" s="108" t="n">
        <f aca="false">TRUNC(O9430-O9430*$O$2,2)</f>
        <v>0.02</v>
      </c>
      <c r="N9430" s="0" t="s">
        <v>1675</v>
      </c>
      <c r="O9430" s="0" t="s">
        <v>1893</v>
      </c>
    </row>
    <row r="9431" customFormat="false" ht="12.75" hidden="false" customHeight="false" outlineLevel="0" collapsed="false">
      <c r="A9431" s="115"/>
      <c r="B9431" s="115"/>
      <c r="C9431" s="115"/>
      <c r="D9431" s="115"/>
      <c r="E9431" s="115"/>
      <c r="F9431" s="116"/>
      <c r="G9431" s="115"/>
      <c r="H9431" s="116"/>
      <c r="I9431" s="115"/>
      <c r="J9431" s="116"/>
      <c r="L9431" s="108"/>
      <c r="M9431" s="108" t="n">
        <f aca="false">TRUNC(O9431-O9431*$O$2,2)</f>
        <v>8.94</v>
      </c>
      <c r="N9431" s="0" t="s">
        <v>1574</v>
      </c>
      <c r="O9431" s="0" t="n">
        <v>11.46</v>
      </c>
    </row>
    <row r="9432" customFormat="false" ht="12.75" hidden="false" customHeight="false" outlineLevel="0" collapsed="false">
      <c r="A9432" s="115"/>
      <c r="B9432" s="115"/>
      <c r="C9432" s="115"/>
      <c r="D9432" s="115"/>
      <c r="E9432" s="115"/>
      <c r="F9432" s="116"/>
      <c r="G9432" s="115"/>
      <c r="H9432" s="117" t="s">
        <v>1575</v>
      </c>
      <c r="I9432" s="117"/>
      <c r="J9432" s="118" t="n">
        <f aca="false">M9432</f>
        <v>38.09</v>
      </c>
      <c r="L9432" s="108" t="n">
        <f aca="false">TRUNC(N9432-N9432*$O$2,2)</f>
        <v>0</v>
      </c>
      <c r="M9432" s="108" t="n">
        <f aca="false">TRUNC(O9432-O9432*$O$2,2)</f>
        <v>38.09</v>
      </c>
      <c r="N9432" s="0" t="n">
        <v>0</v>
      </c>
      <c r="O9432" s="0" t="n">
        <v>48.81</v>
      </c>
    </row>
    <row r="9433" customFormat="false" ht="13.5" hidden="false" customHeight="false" outlineLevel="0" collapsed="false">
      <c r="A9433" s="30"/>
      <c r="B9433" s="30"/>
      <c r="C9433" s="30"/>
      <c r="D9433" s="30"/>
      <c r="E9433" s="30"/>
      <c r="F9433" s="30"/>
      <c r="G9433" s="30"/>
      <c r="H9433" s="119"/>
      <c r="I9433" s="30"/>
      <c r="J9433" s="120"/>
      <c r="L9433" s="108"/>
      <c r="M9433" s="108" t="n">
        <f aca="false">TRUNC(O9433-O9433*$O$2,2)</f>
        <v>2057.19</v>
      </c>
      <c r="N9433" s="0" t="s">
        <v>1576</v>
      </c>
      <c r="O9433" s="0" t="n">
        <v>2635.74</v>
      </c>
    </row>
    <row r="9434" customFormat="false" ht="13.5" hidden="false" customHeight="false" outlineLevel="0" collapsed="false">
      <c r="A9434" s="121"/>
      <c r="B9434" s="121"/>
      <c r="C9434" s="121"/>
      <c r="D9434" s="121"/>
      <c r="E9434" s="121"/>
      <c r="F9434" s="121"/>
      <c r="G9434" s="121"/>
      <c r="H9434" s="121"/>
      <c r="I9434" s="121"/>
      <c r="J9434" s="121"/>
      <c r="L9434" s="108" t="n">
        <f aca="false">TRUNC(N9434-N9434*$O$2,2)</f>
        <v>0</v>
      </c>
      <c r="M9434" s="108" t="n">
        <f aca="false">TRUNC(O9434-O9434*$O$2,2)</f>
        <v>0</v>
      </c>
      <c r="N9434" s="0" t="n">
        <v>0</v>
      </c>
      <c r="O9434" s="0" t="n">
        <v>0</v>
      </c>
    </row>
    <row r="9435" customFormat="false" ht="15" hidden="false" customHeight="false" outlineLevel="0" collapsed="false">
      <c r="A9435" s="98" t="s">
        <v>1324</v>
      </c>
      <c r="B9435" s="99" t="s">
        <v>8</v>
      </c>
      <c r="C9435" s="98" t="s">
        <v>9</v>
      </c>
      <c r="D9435" s="98" t="s">
        <v>10</v>
      </c>
      <c r="E9435" s="100" t="s">
        <v>1565</v>
      </c>
      <c r="F9435" s="100"/>
      <c r="G9435" s="101" t="s">
        <v>11</v>
      </c>
      <c r="H9435" s="99" t="s">
        <v>12</v>
      </c>
      <c r="I9435" s="99" t="s">
        <v>13</v>
      </c>
      <c r="J9435" s="99" t="s">
        <v>15</v>
      </c>
      <c r="L9435" s="108"/>
      <c r="M9435" s="108"/>
    </row>
    <row r="9436" customFormat="false" ht="26.45" hidden="false" customHeight="true" outlineLevel="0" collapsed="false">
      <c r="A9436" s="102" t="s">
        <v>1566</v>
      </c>
      <c r="B9436" s="103" t="s">
        <v>1083</v>
      </c>
      <c r="C9436" s="102" t="s">
        <v>50</v>
      </c>
      <c r="D9436" s="102" t="s">
        <v>1084</v>
      </c>
      <c r="E9436" s="104" t="s">
        <v>3774</v>
      </c>
      <c r="F9436" s="104"/>
      <c r="G9436" s="105" t="s">
        <v>24</v>
      </c>
      <c r="H9436" s="106" t="n">
        <v>1</v>
      </c>
      <c r="I9436" s="107" t="n">
        <f aca="false">L9436</f>
        <v>4.51</v>
      </c>
      <c r="J9436" s="107" t="n">
        <f aca="false">M9436</f>
        <v>4.51</v>
      </c>
      <c r="L9436" s="108" t="n">
        <f aca="false">TRUNC(N9436-N9436*$O$2,2)</f>
        <v>4.51</v>
      </c>
      <c r="M9436" s="108" t="n">
        <f aca="false">TRUNC(O9436-O9436*$O$2,2)</f>
        <v>4.51</v>
      </c>
      <c r="N9436" s="0" t="n">
        <v>5.79</v>
      </c>
      <c r="O9436" s="0" t="n">
        <v>5.79</v>
      </c>
    </row>
    <row r="9437" customFormat="false" ht="15" hidden="false" customHeight="false" outlineLevel="0" collapsed="false">
      <c r="A9437" s="98"/>
      <c r="B9437" s="99" t="s">
        <v>8</v>
      </c>
      <c r="C9437" s="98" t="s">
        <v>9</v>
      </c>
      <c r="D9437" s="98" t="s">
        <v>10</v>
      </c>
      <c r="E9437" s="100" t="s">
        <v>1565</v>
      </c>
      <c r="F9437" s="100"/>
      <c r="G9437" s="101" t="s">
        <v>11</v>
      </c>
      <c r="H9437" s="99" t="s">
        <v>12</v>
      </c>
      <c r="I9437" s="99" t="s">
        <v>13</v>
      </c>
      <c r="J9437" s="99" t="s">
        <v>15</v>
      </c>
      <c r="L9437" s="108"/>
      <c r="M9437" s="108"/>
    </row>
    <row r="9438" customFormat="false" ht="25.5" hidden="false" customHeight="false" outlineLevel="0" collapsed="false">
      <c r="A9438" s="109" t="s">
        <v>1566</v>
      </c>
      <c r="B9438" s="110" t="n">
        <v>10549</v>
      </c>
      <c r="C9438" s="109" t="s">
        <v>50</v>
      </c>
      <c r="D9438" s="109" t="s">
        <v>1620</v>
      </c>
      <c r="E9438" s="111" t="s">
        <v>1621</v>
      </c>
      <c r="F9438" s="111"/>
      <c r="G9438" s="112" t="s">
        <v>1610</v>
      </c>
      <c r="H9438" s="113" t="n">
        <v>0.1</v>
      </c>
      <c r="I9438" s="114" t="n">
        <f aca="false">L9438</f>
        <v>2.95</v>
      </c>
      <c r="J9438" s="114" t="n">
        <f aca="false">M9438</f>
        <v>0.28</v>
      </c>
      <c r="L9438" s="108" t="n">
        <f aca="false">TRUNC(N9438-N9438*$O$2,2)</f>
        <v>2.95</v>
      </c>
      <c r="M9438" s="108" t="n">
        <f aca="false">TRUNC(O9438-O9438*$O$2,2)</f>
        <v>0.28</v>
      </c>
      <c r="N9438" s="0" t="s">
        <v>1622</v>
      </c>
      <c r="O9438" s="0" t="s">
        <v>2925</v>
      </c>
    </row>
    <row r="9439" customFormat="false" ht="25.5" hidden="false" customHeight="false" outlineLevel="0" collapsed="false">
      <c r="A9439" s="122" t="s">
        <v>1578</v>
      </c>
      <c r="B9439" s="123" t="s">
        <v>1744</v>
      </c>
      <c r="C9439" s="122" t="s">
        <v>50</v>
      </c>
      <c r="D9439" s="122" t="s">
        <v>1745</v>
      </c>
      <c r="E9439" s="124" t="s">
        <v>1609</v>
      </c>
      <c r="F9439" s="124"/>
      <c r="G9439" s="125" t="s">
        <v>1610</v>
      </c>
      <c r="H9439" s="126" t="n">
        <v>0.1</v>
      </c>
      <c r="I9439" s="127" t="n">
        <f aca="false">L9439</f>
        <v>14.93</v>
      </c>
      <c r="J9439" s="127" t="n">
        <f aca="false">M9439</f>
        <v>1.49</v>
      </c>
      <c r="L9439" s="108" t="n">
        <f aca="false">TRUNC(N9439-N9439*$O$2,2)</f>
        <v>14.93</v>
      </c>
      <c r="M9439" s="108" t="n">
        <f aca="false">TRUNC(O9439-O9439*$O$2,2)</f>
        <v>1.49</v>
      </c>
      <c r="N9439" s="0" t="s">
        <v>1746</v>
      </c>
      <c r="O9439" s="0" t="s">
        <v>1952</v>
      </c>
    </row>
    <row r="9440" customFormat="false" ht="25.5" hidden="false" customHeight="false" outlineLevel="0" collapsed="false">
      <c r="A9440" s="109" t="s">
        <v>1566</v>
      </c>
      <c r="B9440" s="110" t="n">
        <v>10552</v>
      </c>
      <c r="C9440" s="109" t="s">
        <v>50</v>
      </c>
      <c r="D9440" s="109" t="s">
        <v>1734</v>
      </c>
      <c r="E9440" s="111" t="s">
        <v>1621</v>
      </c>
      <c r="F9440" s="111"/>
      <c r="G9440" s="112" t="s">
        <v>1610</v>
      </c>
      <c r="H9440" s="113" t="n">
        <v>0.1</v>
      </c>
      <c r="I9440" s="114" t="n">
        <f aca="false">L9440</f>
        <v>2.84</v>
      </c>
      <c r="J9440" s="114" t="n">
        <f aca="false">M9440</f>
        <v>0.28</v>
      </c>
      <c r="L9440" s="108" t="n">
        <f aca="false">TRUNC(N9440-N9440*$O$2,2)</f>
        <v>2.84</v>
      </c>
      <c r="M9440" s="108" t="n">
        <f aca="false">TRUNC(O9440-O9440*$O$2,2)</f>
        <v>0.28</v>
      </c>
      <c r="N9440" s="0" t="s">
        <v>1735</v>
      </c>
      <c r="O9440" s="0" t="s">
        <v>1848</v>
      </c>
    </row>
    <row r="9441" customFormat="false" ht="25.5" hidden="false" customHeight="false" outlineLevel="0" collapsed="false">
      <c r="A9441" s="122" t="s">
        <v>1578</v>
      </c>
      <c r="B9441" s="123" t="s">
        <v>3799</v>
      </c>
      <c r="C9441" s="122" t="s">
        <v>50</v>
      </c>
      <c r="D9441" s="122" t="s">
        <v>3800</v>
      </c>
      <c r="E9441" s="124" t="s">
        <v>1581</v>
      </c>
      <c r="F9441" s="124"/>
      <c r="G9441" s="125" t="s">
        <v>24</v>
      </c>
      <c r="H9441" s="126" t="n">
        <v>1</v>
      </c>
      <c r="I9441" s="127" t="n">
        <f aca="false">L9441</f>
        <v>1.42</v>
      </c>
      <c r="J9441" s="127" t="n">
        <f aca="false">M9441</f>
        <v>1.42</v>
      </c>
      <c r="L9441" s="108" t="n">
        <f aca="false">TRUNC(N9441-N9441*$O$2,2)</f>
        <v>1.42</v>
      </c>
      <c r="M9441" s="108" t="n">
        <f aca="false">TRUNC(O9441-O9441*$O$2,2)</f>
        <v>1.42</v>
      </c>
      <c r="N9441" s="0" t="s">
        <v>3789</v>
      </c>
      <c r="O9441" s="0" t="s">
        <v>3789</v>
      </c>
    </row>
    <row r="9442" customFormat="false" ht="25.5" hidden="false" customHeight="false" outlineLevel="0" collapsed="false">
      <c r="A9442" s="122" t="s">
        <v>1578</v>
      </c>
      <c r="B9442" s="123" t="s">
        <v>1616</v>
      </c>
      <c r="C9442" s="122" t="s">
        <v>50</v>
      </c>
      <c r="D9442" s="122" t="s">
        <v>1617</v>
      </c>
      <c r="E9442" s="124" t="s">
        <v>1609</v>
      </c>
      <c r="F9442" s="124"/>
      <c r="G9442" s="125" t="s">
        <v>1610</v>
      </c>
      <c r="H9442" s="126" t="n">
        <v>0.1</v>
      </c>
      <c r="I9442" s="127" t="n">
        <f aca="false">L9442</f>
        <v>10.65</v>
      </c>
      <c r="J9442" s="127" t="n">
        <f aca="false">M9442</f>
        <v>1.06</v>
      </c>
      <c r="L9442" s="108" t="n">
        <f aca="false">TRUNC(N9442-N9442*$O$2,2)</f>
        <v>10.65</v>
      </c>
      <c r="M9442" s="108" t="n">
        <f aca="false">TRUNC(O9442-O9442*$O$2,2)</f>
        <v>1.06</v>
      </c>
      <c r="N9442" s="0" t="s">
        <v>1618</v>
      </c>
      <c r="O9442" s="0" t="s">
        <v>3106</v>
      </c>
    </row>
    <row r="9443" customFormat="false" ht="13.9" hidden="false" customHeight="true" outlineLevel="0" collapsed="false">
      <c r="A9443" s="134" t="s">
        <v>1630</v>
      </c>
      <c r="B9443" s="134"/>
      <c r="C9443" s="134"/>
      <c r="D9443" s="134"/>
      <c r="E9443" s="134"/>
      <c r="F9443" s="134"/>
      <c r="G9443" s="134"/>
      <c r="H9443" s="134"/>
      <c r="I9443" s="134"/>
      <c r="J9443" s="134"/>
      <c r="L9443" s="108" t="n">
        <f aca="false">TRUNC(N9443-N9443*$O$2,2)</f>
        <v>0</v>
      </c>
      <c r="M9443" s="108" t="n">
        <f aca="false">TRUNC(O9443-O9443*$O$2,2)</f>
        <v>0</v>
      </c>
      <c r="N9443" s="0" t="n">
        <v>0</v>
      </c>
      <c r="O9443" s="0" t="n">
        <v>0</v>
      </c>
    </row>
    <row r="9444" customFormat="false" ht="15" hidden="false" customHeight="false" outlineLevel="0" collapsed="false">
      <c r="A9444" s="98"/>
      <c r="B9444" s="99" t="s">
        <v>8</v>
      </c>
      <c r="C9444" s="98" t="s">
        <v>9</v>
      </c>
      <c r="D9444" s="98" t="s">
        <v>10</v>
      </c>
      <c r="E9444" s="100" t="s">
        <v>1565</v>
      </c>
      <c r="F9444" s="100"/>
      <c r="G9444" s="101" t="s">
        <v>11</v>
      </c>
      <c r="H9444" s="99" t="s">
        <v>12</v>
      </c>
      <c r="I9444" s="99" t="s">
        <v>13</v>
      </c>
      <c r="J9444" s="99" t="s">
        <v>15</v>
      </c>
      <c r="L9444" s="108"/>
      <c r="M9444" s="108"/>
    </row>
    <row r="9445" customFormat="false" ht="12.75" hidden="false" customHeight="false" outlineLevel="0" collapsed="false">
      <c r="A9445" s="122" t="s">
        <v>1578</v>
      </c>
      <c r="B9445" s="123" t="n">
        <v>11240</v>
      </c>
      <c r="C9445" s="122" t="s">
        <v>50</v>
      </c>
      <c r="D9445" s="122" t="s">
        <v>1782</v>
      </c>
      <c r="E9445" s="124" t="s">
        <v>1581</v>
      </c>
      <c r="F9445" s="124"/>
      <c r="G9445" s="125" t="s">
        <v>24</v>
      </c>
      <c r="H9445" s="126" t="n">
        <v>2E-005</v>
      </c>
      <c r="I9445" s="127" t="n">
        <f aca="false">L9445</f>
        <v>37.22</v>
      </c>
      <c r="J9445" s="127" t="n">
        <f aca="false">M9445</f>
        <v>0</v>
      </c>
      <c r="L9445" s="108" t="n">
        <f aca="false">TRUNC(N9445-N9445*$O$2,2)</f>
        <v>37.22</v>
      </c>
      <c r="M9445" s="108" t="n">
        <f aca="false">TRUNC(O9445-O9445*$O$2,2)</f>
        <v>0</v>
      </c>
      <c r="N9445" s="0" t="s">
        <v>1783</v>
      </c>
      <c r="O9445" s="0" t="s">
        <v>1635</v>
      </c>
    </row>
    <row r="9446" customFormat="false" ht="25.5" hidden="false" customHeight="false" outlineLevel="0" collapsed="false">
      <c r="A9446" s="122" t="s">
        <v>1578</v>
      </c>
      <c r="B9446" s="123" t="s">
        <v>1659</v>
      </c>
      <c r="C9446" s="122" t="s">
        <v>50</v>
      </c>
      <c r="D9446" s="122" t="s">
        <v>1660</v>
      </c>
      <c r="E9446" s="124" t="s">
        <v>1581</v>
      </c>
      <c r="F9446" s="124"/>
      <c r="G9446" s="125" t="s">
        <v>1633</v>
      </c>
      <c r="H9446" s="126" t="n">
        <v>0.00015</v>
      </c>
      <c r="I9446" s="127" t="n">
        <f aca="false">L9446</f>
        <v>50.57</v>
      </c>
      <c r="J9446" s="127" t="n">
        <f aca="false">M9446</f>
        <v>0</v>
      </c>
      <c r="L9446" s="108" t="n">
        <f aca="false">TRUNC(N9446-N9446*$O$2,2)</f>
        <v>50.57</v>
      </c>
      <c r="M9446" s="108" t="n">
        <f aca="false">TRUNC(O9446-O9446*$O$2,2)</f>
        <v>0</v>
      </c>
      <c r="N9446" s="0" t="s">
        <v>1661</v>
      </c>
      <c r="O9446" s="0" t="s">
        <v>1635</v>
      </c>
    </row>
    <row r="9447" customFormat="false" ht="25.5" hidden="false" customHeight="false" outlineLevel="0" collapsed="false">
      <c r="A9447" s="122" t="s">
        <v>1578</v>
      </c>
      <c r="B9447" s="123" t="n">
        <v>10761</v>
      </c>
      <c r="C9447" s="122" t="s">
        <v>50</v>
      </c>
      <c r="D9447" s="122" t="s">
        <v>1641</v>
      </c>
      <c r="E9447" s="124" t="s">
        <v>1642</v>
      </c>
      <c r="F9447" s="124"/>
      <c r="G9447" s="125" t="s">
        <v>24</v>
      </c>
      <c r="H9447" s="126" t="n">
        <v>0.02036</v>
      </c>
      <c r="I9447" s="127" t="n">
        <f aca="false">L9447</f>
        <v>3.9</v>
      </c>
      <c r="J9447" s="127" t="n">
        <f aca="false">M9447</f>
        <v>0.07</v>
      </c>
      <c r="L9447" s="108" t="n">
        <f aca="false">TRUNC(N9447-N9447*$O$2,2)</f>
        <v>3.9</v>
      </c>
      <c r="M9447" s="108" t="n">
        <f aca="false">TRUNC(O9447-O9447*$O$2,2)</f>
        <v>0.07</v>
      </c>
      <c r="N9447" s="0" t="s">
        <v>1643</v>
      </c>
      <c r="O9447" s="0" t="s">
        <v>2080</v>
      </c>
    </row>
    <row r="9448" customFormat="false" ht="12.75" hidden="false" customHeight="false" outlineLevel="0" collapsed="false">
      <c r="A9448" s="122" t="s">
        <v>1578</v>
      </c>
      <c r="B9448" s="123" t="n">
        <v>4729</v>
      </c>
      <c r="C9448" s="122" t="s">
        <v>50</v>
      </c>
      <c r="D9448" s="122" t="s">
        <v>1636</v>
      </c>
      <c r="E9448" s="124" t="s">
        <v>1581</v>
      </c>
      <c r="F9448" s="124"/>
      <c r="G9448" s="125" t="s">
        <v>24</v>
      </c>
      <c r="H9448" s="126" t="n">
        <v>1E-005</v>
      </c>
      <c r="I9448" s="127" t="n">
        <f aca="false">L9448</f>
        <v>24.58</v>
      </c>
      <c r="J9448" s="127" t="n">
        <f aca="false">M9448</f>
        <v>0</v>
      </c>
      <c r="L9448" s="108" t="n">
        <f aca="false">TRUNC(N9448-N9448*$O$2,2)</f>
        <v>24.58</v>
      </c>
      <c r="M9448" s="108" t="n">
        <f aca="false">TRUNC(O9448-O9448*$O$2,2)</f>
        <v>0</v>
      </c>
      <c r="N9448" s="0" t="s">
        <v>1637</v>
      </c>
      <c r="O9448" s="0" t="s">
        <v>1635</v>
      </c>
    </row>
    <row r="9449" customFormat="false" ht="12.75" hidden="false" customHeight="false" outlineLevel="0" collapsed="false">
      <c r="A9449" s="122" t="s">
        <v>1578</v>
      </c>
      <c r="B9449" s="123" t="n">
        <v>2378</v>
      </c>
      <c r="C9449" s="122" t="s">
        <v>50</v>
      </c>
      <c r="D9449" s="122" t="s">
        <v>1657</v>
      </c>
      <c r="E9449" s="124" t="s">
        <v>1581</v>
      </c>
      <c r="F9449" s="124"/>
      <c r="G9449" s="125" t="s">
        <v>24</v>
      </c>
      <c r="H9449" s="126" t="n">
        <v>0.01595</v>
      </c>
      <c r="I9449" s="127" t="n">
        <f aca="false">L9449</f>
        <v>3.51</v>
      </c>
      <c r="J9449" s="127" t="n">
        <f aca="false">M9449</f>
        <v>0.05</v>
      </c>
      <c r="L9449" s="108" t="n">
        <f aca="false">TRUNC(N9449-N9449*$O$2,2)</f>
        <v>3.51</v>
      </c>
      <c r="M9449" s="108" t="n">
        <f aca="false">TRUNC(O9449-O9449*$O$2,2)</f>
        <v>0.05</v>
      </c>
      <c r="N9449" s="0" t="s">
        <v>1658</v>
      </c>
      <c r="O9449" s="0" t="s">
        <v>1623</v>
      </c>
    </row>
    <row r="9450" customFormat="false" ht="12.75" hidden="false" customHeight="false" outlineLevel="0" collapsed="false">
      <c r="A9450" s="122" t="s">
        <v>1578</v>
      </c>
      <c r="B9450" s="123" t="n">
        <v>10517</v>
      </c>
      <c r="C9450" s="122" t="s">
        <v>50</v>
      </c>
      <c r="D9450" s="122" t="s">
        <v>1669</v>
      </c>
      <c r="E9450" s="124" t="s">
        <v>1642</v>
      </c>
      <c r="F9450" s="124"/>
      <c r="G9450" s="125" t="s">
        <v>1670</v>
      </c>
      <c r="H9450" s="126" t="n">
        <v>8E-005</v>
      </c>
      <c r="I9450" s="127" t="n">
        <f aca="false">L9450</f>
        <v>234.15</v>
      </c>
      <c r="J9450" s="127" t="n">
        <f aca="false">M9450</f>
        <v>0.01</v>
      </c>
      <c r="L9450" s="108" t="n">
        <f aca="false">TRUNC(N9450-N9450*$O$2,2)</f>
        <v>234.15</v>
      </c>
      <c r="M9450" s="108" t="n">
        <f aca="false">TRUNC(O9450-O9450*$O$2,2)</f>
        <v>0.01</v>
      </c>
      <c r="N9450" s="0" t="s">
        <v>1671</v>
      </c>
      <c r="O9450" s="0" t="s">
        <v>1678</v>
      </c>
    </row>
    <row r="9451" customFormat="false" ht="12.75" hidden="false" customHeight="false" outlineLevel="0" collapsed="false">
      <c r="A9451" s="122" t="s">
        <v>1578</v>
      </c>
      <c r="B9451" s="123" t="n">
        <v>10596</v>
      </c>
      <c r="C9451" s="122" t="s">
        <v>50</v>
      </c>
      <c r="D9451" s="122" t="s">
        <v>1672</v>
      </c>
      <c r="E9451" s="124" t="s">
        <v>1581</v>
      </c>
      <c r="F9451" s="124"/>
      <c r="G9451" s="125" t="s">
        <v>24</v>
      </c>
      <c r="H9451" s="126" t="n">
        <v>0.0009</v>
      </c>
      <c r="I9451" s="127" t="n">
        <f aca="false">L9451</f>
        <v>3.82</v>
      </c>
      <c r="J9451" s="127" t="n">
        <f aca="false">M9451</f>
        <v>0</v>
      </c>
      <c r="L9451" s="108" t="n">
        <f aca="false">TRUNC(N9451-N9451*$O$2,2)</f>
        <v>3.82</v>
      </c>
      <c r="M9451" s="108" t="n">
        <f aca="false">TRUNC(O9451-O9451*$O$2,2)</f>
        <v>0</v>
      </c>
      <c r="N9451" s="0" t="s">
        <v>1673</v>
      </c>
      <c r="O9451" s="0" t="s">
        <v>1635</v>
      </c>
    </row>
    <row r="9452" customFormat="false" ht="25.5" hidden="false" customHeight="false" outlineLevel="0" collapsed="false">
      <c r="A9452" s="122" t="s">
        <v>1578</v>
      </c>
      <c r="B9452" s="123" t="s">
        <v>1744</v>
      </c>
      <c r="C9452" s="122" t="s">
        <v>50</v>
      </c>
      <c r="D9452" s="122" t="s">
        <v>1745</v>
      </c>
      <c r="E9452" s="124" t="s">
        <v>1609</v>
      </c>
      <c r="F9452" s="124"/>
      <c r="G9452" s="125" t="s">
        <v>1610</v>
      </c>
      <c r="H9452" s="126" t="n">
        <v>0.1</v>
      </c>
      <c r="I9452" s="127" t="n">
        <f aca="false">L9452</f>
        <v>14.93</v>
      </c>
      <c r="J9452" s="127" t="n">
        <f aca="false">M9452</f>
        <v>1.49</v>
      </c>
      <c r="L9452" s="108" t="n">
        <f aca="false">TRUNC(N9452-N9452*$O$2,2)</f>
        <v>14.93</v>
      </c>
      <c r="M9452" s="108" t="n">
        <f aca="false">TRUNC(O9452-O9452*$O$2,2)</f>
        <v>1.49</v>
      </c>
      <c r="N9452" s="0" t="s">
        <v>1746</v>
      </c>
      <c r="O9452" s="0" t="s">
        <v>1952</v>
      </c>
    </row>
    <row r="9453" customFormat="false" ht="25.5" hidden="false" customHeight="false" outlineLevel="0" collapsed="false">
      <c r="A9453" s="122" t="s">
        <v>1578</v>
      </c>
      <c r="B9453" s="123" t="s">
        <v>1645</v>
      </c>
      <c r="C9453" s="122" t="s">
        <v>50</v>
      </c>
      <c r="D9453" s="122" t="s">
        <v>1646</v>
      </c>
      <c r="E9453" s="124" t="s">
        <v>1581</v>
      </c>
      <c r="F9453" s="124"/>
      <c r="G9453" s="125" t="s">
        <v>24</v>
      </c>
      <c r="H9453" s="126" t="n">
        <v>2E-005</v>
      </c>
      <c r="I9453" s="127" t="n">
        <f aca="false">L9453</f>
        <v>140.49</v>
      </c>
      <c r="J9453" s="127" t="n">
        <f aca="false">M9453</f>
        <v>0</v>
      </c>
      <c r="L9453" s="108" t="n">
        <f aca="false">TRUNC(N9453-N9453*$O$2,2)</f>
        <v>140.49</v>
      </c>
      <c r="M9453" s="108" t="n">
        <f aca="false">TRUNC(O9453-O9453*$O$2,2)</f>
        <v>0</v>
      </c>
      <c r="N9453" s="0" t="s">
        <v>1647</v>
      </c>
      <c r="O9453" s="0" t="s">
        <v>1635</v>
      </c>
    </row>
    <row r="9454" customFormat="false" ht="12.75" hidden="false" customHeight="false" outlineLevel="0" collapsed="false">
      <c r="A9454" s="122" t="s">
        <v>1578</v>
      </c>
      <c r="B9454" s="123" t="n">
        <v>10579</v>
      </c>
      <c r="C9454" s="122" t="s">
        <v>50</v>
      </c>
      <c r="D9454" s="122" t="s">
        <v>1818</v>
      </c>
      <c r="E9454" s="124" t="s">
        <v>1581</v>
      </c>
      <c r="F9454" s="124"/>
      <c r="G9454" s="125" t="s">
        <v>24</v>
      </c>
      <c r="H9454" s="126" t="n">
        <v>2E-005</v>
      </c>
      <c r="I9454" s="127" t="n">
        <f aca="false">L9454</f>
        <v>20.98</v>
      </c>
      <c r="J9454" s="127" t="n">
        <f aca="false">M9454</f>
        <v>0</v>
      </c>
      <c r="L9454" s="108" t="n">
        <f aca="false">TRUNC(N9454-N9454*$O$2,2)</f>
        <v>20.98</v>
      </c>
      <c r="M9454" s="108" t="n">
        <f aca="false">TRUNC(O9454-O9454*$O$2,2)</f>
        <v>0</v>
      </c>
      <c r="N9454" s="0" t="s">
        <v>1819</v>
      </c>
      <c r="O9454" s="0" t="s">
        <v>1635</v>
      </c>
    </row>
    <row r="9455" customFormat="false" ht="12.75" hidden="false" customHeight="false" outlineLevel="0" collapsed="false">
      <c r="A9455" s="122" t="s">
        <v>1578</v>
      </c>
      <c r="B9455" s="123" t="n">
        <v>10362</v>
      </c>
      <c r="C9455" s="122" t="s">
        <v>50</v>
      </c>
      <c r="D9455" s="122" t="s">
        <v>1674</v>
      </c>
      <c r="E9455" s="124" t="s">
        <v>1642</v>
      </c>
      <c r="F9455" s="124"/>
      <c r="G9455" s="125" t="s">
        <v>24</v>
      </c>
      <c r="H9455" s="126" t="n">
        <v>0.0009</v>
      </c>
      <c r="I9455" s="127" t="n">
        <f aca="false">L9455</f>
        <v>9.78</v>
      </c>
      <c r="J9455" s="127" t="n">
        <f aca="false">M9455</f>
        <v>0</v>
      </c>
      <c r="L9455" s="108" t="n">
        <f aca="false">TRUNC(N9455-N9455*$O$2,2)</f>
        <v>9.78</v>
      </c>
      <c r="M9455" s="108" t="n">
        <f aca="false">TRUNC(O9455-O9455*$O$2,2)</f>
        <v>0</v>
      </c>
      <c r="N9455" s="0" t="s">
        <v>1675</v>
      </c>
      <c r="O9455" s="0" t="s">
        <v>1644</v>
      </c>
    </row>
    <row r="9456" customFormat="false" ht="12.75" hidden="false" customHeight="false" outlineLevel="0" collapsed="false">
      <c r="A9456" s="122" t="s">
        <v>1578</v>
      </c>
      <c r="B9456" s="123" t="n">
        <v>10788</v>
      </c>
      <c r="C9456" s="122" t="s">
        <v>50</v>
      </c>
      <c r="D9456" s="122" t="s">
        <v>1650</v>
      </c>
      <c r="E9456" s="124" t="s">
        <v>1581</v>
      </c>
      <c r="F9456" s="124"/>
      <c r="G9456" s="125" t="s">
        <v>24</v>
      </c>
      <c r="H9456" s="126" t="n">
        <v>2E-005</v>
      </c>
      <c r="I9456" s="127" t="n">
        <f aca="false">L9456</f>
        <v>28.8</v>
      </c>
      <c r="J9456" s="127" t="n">
        <f aca="false">M9456</f>
        <v>0</v>
      </c>
      <c r="L9456" s="108" t="n">
        <f aca="false">TRUNC(N9456-N9456*$O$2,2)</f>
        <v>28.8</v>
      </c>
      <c r="M9456" s="108" t="n">
        <f aca="false">TRUNC(O9456-O9456*$O$2,2)</f>
        <v>0</v>
      </c>
      <c r="N9456" s="0" t="s">
        <v>1651</v>
      </c>
      <c r="O9456" s="0" t="s">
        <v>1635</v>
      </c>
    </row>
    <row r="9457" customFormat="false" ht="12.75" hidden="false" customHeight="false" outlineLevel="0" collapsed="false">
      <c r="A9457" s="122" t="s">
        <v>1578</v>
      </c>
      <c r="B9457" s="123" t="n">
        <v>158</v>
      </c>
      <c r="C9457" s="122" t="s">
        <v>50</v>
      </c>
      <c r="D9457" s="122" t="s">
        <v>1676</v>
      </c>
      <c r="E9457" s="124" t="s">
        <v>1581</v>
      </c>
      <c r="F9457" s="124"/>
      <c r="G9457" s="125" t="s">
        <v>24</v>
      </c>
      <c r="H9457" s="126" t="n">
        <v>0.02036</v>
      </c>
      <c r="I9457" s="127" t="n">
        <f aca="false">L9457</f>
        <v>10.92</v>
      </c>
      <c r="J9457" s="127" t="n">
        <f aca="false">M9457</f>
        <v>0.21</v>
      </c>
      <c r="L9457" s="108" t="n">
        <f aca="false">TRUNC(N9457-N9457*$O$2,2)</f>
        <v>10.92</v>
      </c>
      <c r="M9457" s="108" t="n">
        <f aca="false">TRUNC(O9457-O9457*$O$2,2)</f>
        <v>0.21</v>
      </c>
      <c r="N9457" s="0" t="s">
        <v>1677</v>
      </c>
      <c r="O9457" s="0" t="s">
        <v>1980</v>
      </c>
    </row>
    <row r="9458" customFormat="false" ht="12.75" hidden="false" customHeight="false" outlineLevel="0" collapsed="false">
      <c r="A9458" s="122" t="s">
        <v>1578</v>
      </c>
      <c r="B9458" s="123" t="n">
        <v>10492</v>
      </c>
      <c r="C9458" s="122" t="s">
        <v>50</v>
      </c>
      <c r="D9458" s="122" t="s">
        <v>1662</v>
      </c>
      <c r="E9458" s="124" t="s">
        <v>1581</v>
      </c>
      <c r="F9458" s="124"/>
      <c r="G9458" s="125" t="s">
        <v>24</v>
      </c>
      <c r="H9458" s="126" t="n">
        <v>0.0009</v>
      </c>
      <c r="I9458" s="127" t="n">
        <f aca="false">L9458</f>
        <v>148.29</v>
      </c>
      <c r="J9458" s="127" t="n">
        <f aca="false">M9458</f>
        <v>0.13</v>
      </c>
      <c r="L9458" s="108" t="n">
        <f aca="false">TRUNC(N9458-N9458*$O$2,2)</f>
        <v>148.29</v>
      </c>
      <c r="M9458" s="108" t="n">
        <f aca="false">TRUNC(O9458-O9458*$O$2,2)</f>
        <v>0.13</v>
      </c>
      <c r="N9458" s="0" t="s">
        <v>1663</v>
      </c>
      <c r="O9458" s="0" t="s">
        <v>2318</v>
      </c>
    </row>
    <row r="9459" customFormat="false" ht="12.75" hidden="false" customHeight="false" outlineLevel="0" collapsed="false">
      <c r="A9459" s="122" t="s">
        <v>1578</v>
      </c>
      <c r="B9459" s="123" t="n">
        <v>4728</v>
      </c>
      <c r="C9459" s="122" t="s">
        <v>50</v>
      </c>
      <c r="D9459" s="122" t="s">
        <v>1667</v>
      </c>
      <c r="E9459" s="124" t="s">
        <v>1581</v>
      </c>
      <c r="F9459" s="124"/>
      <c r="G9459" s="125" t="s">
        <v>24</v>
      </c>
      <c r="H9459" s="126" t="n">
        <v>3E-005</v>
      </c>
      <c r="I9459" s="127" t="n">
        <f aca="false">L9459</f>
        <v>14.5</v>
      </c>
      <c r="J9459" s="127" t="n">
        <f aca="false">M9459</f>
        <v>0</v>
      </c>
      <c r="L9459" s="108" t="n">
        <f aca="false">TRUNC(N9459-N9459*$O$2,2)</f>
        <v>14.5</v>
      </c>
      <c r="M9459" s="108" t="n">
        <f aca="false">TRUNC(O9459-O9459*$O$2,2)</f>
        <v>0</v>
      </c>
      <c r="N9459" s="0" t="s">
        <v>1668</v>
      </c>
      <c r="O9459" s="0" t="s">
        <v>1635</v>
      </c>
    </row>
    <row r="9460" customFormat="false" ht="25.5" hidden="false" customHeight="false" outlineLevel="0" collapsed="false">
      <c r="A9460" s="122" t="s">
        <v>1578</v>
      </c>
      <c r="B9460" s="123" t="s">
        <v>1631</v>
      </c>
      <c r="C9460" s="122" t="s">
        <v>50</v>
      </c>
      <c r="D9460" s="122" t="s">
        <v>1632</v>
      </c>
      <c r="E9460" s="124" t="s">
        <v>1581</v>
      </c>
      <c r="F9460" s="124"/>
      <c r="G9460" s="125" t="s">
        <v>1633</v>
      </c>
      <c r="H9460" s="126" t="n">
        <v>0.00046</v>
      </c>
      <c r="I9460" s="127" t="n">
        <f aca="false">L9460</f>
        <v>9.48</v>
      </c>
      <c r="J9460" s="127" t="n">
        <f aca="false">M9460</f>
        <v>0</v>
      </c>
      <c r="L9460" s="108" t="n">
        <f aca="false">TRUNC(N9460-N9460*$O$2,2)</f>
        <v>9.48</v>
      </c>
      <c r="M9460" s="108" t="n">
        <f aca="false">TRUNC(O9460-O9460*$O$2,2)</f>
        <v>0</v>
      </c>
      <c r="N9460" s="0" t="s">
        <v>1634</v>
      </c>
      <c r="O9460" s="0" t="s">
        <v>1635</v>
      </c>
    </row>
    <row r="9461" customFormat="false" ht="12.75" hidden="false" customHeight="false" outlineLevel="0" collapsed="false">
      <c r="A9461" s="122" t="s">
        <v>1578</v>
      </c>
      <c r="B9461" s="123" t="n">
        <v>1651</v>
      </c>
      <c r="C9461" s="122" t="s">
        <v>50</v>
      </c>
      <c r="D9461" s="122" t="s">
        <v>1638</v>
      </c>
      <c r="E9461" s="124" t="s">
        <v>1581</v>
      </c>
      <c r="F9461" s="124"/>
      <c r="G9461" s="125" t="s">
        <v>1639</v>
      </c>
      <c r="H9461" s="126" t="n">
        <v>0.00016</v>
      </c>
      <c r="I9461" s="127" t="n">
        <f aca="false">L9461</f>
        <v>4.95</v>
      </c>
      <c r="J9461" s="127" t="n">
        <f aca="false">M9461</f>
        <v>0</v>
      </c>
      <c r="L9461" s="108" t="n">
        <f aca="false">TRUNC(N9461-N9461*$O$2,2)</f>
        <v>4.95</v>
      </c>
      <c r="M9461" s="108" t="n">
        <f aca="false">TRUNC(O9461-O9461*$O$2,2)</f>
        <v>0</v>
      </c>
      <c r="N9461" s="0" t="s">
        <v>1640</v>
      </c>
      <c r="O9461" s="0" t="s">
        <v>1635</v>
      </c>
    </row>
    <row r="9462" customFormat="false" ht="12.75" hidden="false" customHeight="false" outlineLevel="0" collapsed="false">
      <c r="A9462" s="122" t="s">
        <v>1578</v>
      </c>
      <c r="B9462" s="123" t="n">
        <v>941</v>
      </c>
      <c r="C9462" s="122" t="s">
        <v>50</v>
      </c>
      <c r="D9462" s="122" t="s">
        <v>1652</v>
      </c>
      <c r="E9462" s="124" t="s">
        <v>1581</v>
      </c>
      <c r="F9462" s="124"/>
      <c r="G9462" s="125" t="s">
        <v>24</v>
      </c>
      <c r="H9462" s="126" t="n">
        <v>0.0003</v>
      </c>
      <c r="I9462" s="127" t="n">
        <f aca="false">L9462</f>
        <v>148.56</v>
      </c>
      <c r="J9462" s="127" t="n">
        <f aca="false">M9462</f>
        <v>0.03</v>
      </c>
      <c r="L9462" s="108" t="n">
        <f aca="false">TRUNC(N9462-N9462*$O$2,2)</f>
        <v>148.56</v>
      </c>
      <c r="M9462" s="108" t="n">
        <f aca="false">TRUNC(O9462-O9462*$O$2,2)</f>
        <v>0.03</v>
      </c>
      <c r="N9462" s="0" t="s">
        <v>1653</v>
      </c>
      <c r="O9462" s="0" t="s">
        <v>1612</v>
      </c>
    </row>
    <row r="9463" customFormat="false" ht="25.5" hidden="false" customHeight="false" outlineLevel="0" collapsed="false">
      <c r="A9463" s="122" t="s">
        <v>1578</v>
      </c>
      <c r="B9463" s="123" t="s">
        <v>1616</v>
      </c>
      <c r="C9463" s="122" t="s">
        <v>50</v>
      </c>
      <c r="D9463" s="122" t="s">
        <v>1617</v>
      </c>
      <c r="E9463" s="124" t="s">
        <v>1609</v>
      </c>
      <c r="F9463" s="124"/>
      <c r="G9463" s="125" t="s">
        <v>1610</v>
      </c>
      <c r="H9463" s="126" t="n">
        <v>0.1</v>
      </c>
      <c r="I9463" s="127" t="n">
        <f aca="false">L9463</f>
        <v>10.65</v>
      </c>
      <c r="J9463" s="127" t="n">
        <f aca="false">M9463</f>
        <v>1.06</v>
      </c>
      <c r="L9463" s="108" t="n">
        <f aca="false">TRUNC(N9463-N9463*$O$2,2)</f>
        <v>10.65</v>
      </c>
      <c r="M9463" s="108" t="n">
        <f aca="false">TRUNC(O9463-O9463*$O$2,2)</f>
        <v>1.06</v>
      </c>
      <c r="N9463" s="0" t="s">
        <v>1618</v>
      </c>
      <c r="O9463" s="0" t="s">
        <v>3106</v>
      </c>
    </row>
    <row r="9464" customFormat="false" ht="12.75" hidden="false" customHeight="false" outlineLevel="0" collapsed="false">
      <c r="A9464" s="122" t="s">
        <v>1578</v>
      </c>
      <c r="B9464" s="123" t="n">
        <v>10599</v>
      </c>
      <c r="C9464" s="122" t="s">
        <v>50</v>
      </c>
      <c r="D9464" s="122" t="s">
        <v>1648</v>
      </c>
      <c r="E9464" s="124" t="s">
        <v>1581</v>
      </c>
      <c r="F9464" s="124"/>
      <c r="G9464" s="125" t="s">
        <v>24</v>
      </c>
      <c r="H9464" s="126" t="n">
        <v>0.00036</v>
      </c>
      <c r="I9464" s="127" t="n">
        <f aca="false">L9464</f>
        <v>14.04</v>
      </c>
      <c r="J9464" s="127" t="n">
        <f aca="false">M9464</f>
        <v>0</v>
      </c>
      <c r="L9464" s="108" t="n">
        <f aca="false">TRUNC(N9464-N9464*$O$2,2)</f>
        <v>14.04</v>
      </c>
      <c r="M9464" s="108" t="n">
        <f aca="false">TRUNC(O9464-O9464*$O$2,2)</f>
        <v>0</v>
      </c>
      <c r="N9464" s="0" t="s">
        <v>1649</v>
      </c>
      <c r="O9464" s="0" t="s">
        <v>1635</v>
      </c>
    </row>
    <row r="9465" customFormat="false" ht="25.5" hidden="false" customHeight="false" outlineLevel="0" collapsed="false">
      <c r="A9465" s="122" t="s">
        <v>1578</v>
      </c>
      <c r="B9465" s="123" t="s">
        <v>1654</v>
      </c>
      <c r="C9465" s="122" t="s">
        <v>50</v>
      </c>
      <c r="D9465" s="122" t="s">
        <v>1655</v>
      </c>
      <c r="E9465" s="124" t="s">
        <v>1581</v>
      </c>
      <c r="F9465" s="124"/>
      <c r="G9465" s="125" t="s">
        <v>24</v>
      </c>
      <c r="H9465" s="126" t="n">
        <v>0.00012</v>
      </c>
      <c r="I9465" s="127" t="n">
        <f aca="false">L9465</f>
        <v>10.53</v>
      </c>
      <c r="J9465" s="127" t="n">
        <f aca="false">M9465</f>
        <v>0</v>
      </c>
      <c r="L9465" s="108" t="n">
        <f aca="false">TRUNC(N9465-N9465*$O$2,2)</f>
        <v>10.53</v>
      </c>
      <c r="M9465" s="108" t="n">
        <f aca="false">TRUNC(O9465-O9465*$O$2,2)</f>
        <v>0</v>
      </c>
      <c r="N9465" s="0" t="s">
        <v>1656</v>
      </c>
      <c r="O9465" s="0" t="s">
        <v>1635</v>
      </c>
    </row>
    <row r="9466" customFormat="false" ht="12.75" hidden="false" customHeight="false" outlineLevel="0" collapsed="false">
      <c r="A9466" s="122" t="s">
        <v>1578</v>
      </c>
      <c r="B9466" s="123" t="n">
        <v>11241</v>
      </c>
      <c r="C9466" s="122" t="s">
        <v>50</v>
      </c>
      <c r="D9466" s="122" t="s">
        <v>1836</v>
      </c>
      <c r="E9466" s="124" t="s">
        <v>1581</v>
      </c>
      <c r="F9466" s="124"/>
      <c r="G9466" s="125" t="s">
        <v>24</v>
      </c>
      <c r="H9466" s="126" t="n">
        <v>2E-005</v>
      </c>
      <c r="I9466" s="127" t="n">
        <f aca="false">L9466</f>
        <v>127.22</v>
      </c>
      <c r="J9466" s="127" t="n">
        <f aca="false">M9466</f>
        <v>0</v>
      </c>
      <c r="L9466" s="108" t="n">
        <f aca="false">TRUNC(N9466-N9466*$O$2,2)</f>
        <v>127.22</v>
      </c>
      <c r="M9466" s="108" t="n">
        <f aca="false">TRUNC(O9466-O9466*$O$2,2)</f>
        <v>0</v>
      </c>
      <c r="N9466" s="0" t="s">
        <v>1837</v>
      </c>
      <c r="O9466" s="0" t="s">
        <v>1635</v>
      </c>
    </row>
    <row r="9467" customFormat="false" ht="25.5" hidden="false" customHeight="false" outlineLevel="0" collapsed="false">
      <c r="A9467" s="122" t="s">
        <v>1578</v>
      </c>
      <c r="B9467" s="123" t="s">
        <v>1664</v>
      </c>
      <c r="C9467" s="122" t="s">
        <v>50</v>
      </c>
      <c r="D9467" s="122" t="s">
        <v>1665</v>
      </c>
      <c r="E9467" s="124" t="s">
        <v>1581</v>
      </c>
      <c r="F9467" s="124"/>
      <c r="G9467" s="125" t="s">
        <v>24</v>
      </c>
      <c r="H9467" s="126" t="n">
        <v>4E-005</v>
      </c>
      <c r="I9467" s="127" t="n">
        <f aca="false">L9467</f>
        <v>13.69</v>
      </c>
      <c r="J9467" s="127" t="n">
        <f aca="false">M9467</f>
        <v>0</v>
      </c>
      <c r="L9467" s="108" t="n">
        <f aca="false">TRUNC(N9467-N9467*$O$2,2)</f>
        <v>13.69</v>
      </c>
      <c r="M9467" s="108" t="n">
        <f aca="false">TRUNC(O9467-O9467*$O$2,2)</f>
        <v>0</v>
      </c>
      <c r="N9467" s="0" t="s">
        <v>1666</v>
      </c>
      <c r="O9467" s="0" t="s">
        <v>1635</v>
      </c>
    </row>
    <row r="9468" customFormat="false" ht="25.5" hidden="false" customHeight="false" outlineLevel="0" collapsed="false">
      <c r="A9468" s="122" t="s">
        <v>1578</v>
      </c>
      <c r="B9468" s="123" t="s">
        <v>3799</v>
      </c>
      <c r="C9468" s="122" t="s">
        <v>50</v>
      </c>
      <c r="D9468" s="122" t="s">
        <v>3800</v>
      </c>
      <c r="E9468" s="124" t="s">
        <v>1581</v>
      </c>
      <c r="F9468" s="124"/>
      <c r="G9468" s="125" t="s">
        <v>24</v>
      </c>
      <c r="H9468" s="126" t="n">
        <v>1</v>
      </c>
      <c r="I9468" s="127" t="n">
        <f aca="false">L9468</f>
        <v>1.42</v>
      </c>
      <c r="J9468" s="127" t="n">
        <f aca="false">M9468</f>
        <v>1.42</v>
      </c>
      <c r="L9468" s="108" t="n">
        <f aca="false">TRUNC(N9468-N9468*$O$2,2)</f>
        <v>1.42</v>
      </c>
      <c r="M9468" s="108" t="n">
        <f aca="false">TRUNC(O9468-O9468*$O$2,2)</f>
        <v>1.42</v>
      </c>
      <c r="N9468" s="0" t="s">
        <v>3789</v>
      </c>
      <c r="O9468" s="0" t="s">
        <v>3789</v>
      </c>
    </row>
    <row r="9469" customFormat="false" ht="12.75" hidden="false" customHeight="false" outlineLevel="0" collapsed="false">
      <c r="A9469" s="122" t="s">
        <v>1578</v>
      </c>
      <c r="B9469" s="123" t="n">
        <v>11242</v>
      </c>
      <c r="C9469" s="122" t="s">
        <v>50</v>
      </c>
      <c r="D9469" s="122" t="s">
        <v>1829</v>
      </c>
      <c r="E9469" s="124" t="s">
        <v>1581</v>
      </c>
      <c r="F9469" s="124"/>
      <c r="G9469" s="125" t="s">
        <v>24</v>
      </c>
      <c r="H9469" s="126" t="n">
        <v>1E-005</v>
      </c>
      <c r="I9469" s="127" t="n">
        <f aca="false">L9469</f>
        <v>26.53</v>
      </c>
      <c r="J9469" s="127" t="n">
        <f aca="false">M9469</f>
        <v>0</v>
      </c>
      <c r="L9469" s="108" t="n">
        <f aca="false">TRUNC(N9469-N9469*$O$2,2)</f>
        <v>26.53</v>
      </c>
      <c r="M9469" s="108" t="n">
        <f aca="false">TRUNC(O9469-O9469*$O$2,2)</f>
        <v>0</v>
      </c>
      <c r="N9469" s="0" t="s">
        <v>1830</v>
      </c>
      <c r="O9469" s="0" t="s">
        <v>1635</v>
      </c>
    </row>
    <row r="9470" customFormat="false" ht="12.75" hidden="false" customHeight="false" outlineLevel="0" collapsed="false">
      <c r="A9470" s="115"/>
      <c r="B9470" s="115"/>
      <c r="C9470" s="115"/>
      <c r="D9470" s="115"/>
      <c r="E9470" s="115"/>
      <c r="F9470" s="116"/>
      <c r="G9470" s="115"/>
      <c r="H9470" s="116"/>
      <c r="I9470" s="115"/>
      <c r="J9470" s="116"/>
      <c r="L9470" s="108"/>
      <c r="M9470" s="108" t="n">
        <f aca="false">TRUNC(O9470-O9470*$O$2,2)</f>
        <v>2.55</v>
      </c>
      <c r="N9470" s="0" t="s">
        <v>1574</v>
      </c>
      <c r="O9470" s="0" t="n">
        <v>3.27</v>
      </c>
    </row>
    <row r="9471" customFormat="false" ht="12.75" hidden="false" customHeight="false" outlineLevel="0" collapsed="false">
      <c r="A9471" s="115"/>
      <c r="B9471" s="115"/>
      <c r="C9471" s="115"/>
      <c r="D9471" s="115"/>
      <c r="E9471" s="115"/>
      <c r="F9471" s="116"/>
      <c r="G9471" s="115"/>
      <c r="H9471" s="117" t="s">
        <v>1575</v>
      </c>
      <c r="I9471" s="117"/>
      <c r="J9471" s="118" t="n">
        <f aca="false">M9471</f>
        <v>5.53</v>
      </c>
      <c r="L9471" s="108" t="n">
        <f aca="false">TRUNC(N9471-N9471*$O$2,2)</f>
        <v>0</v>
      </c>
      <c r="M9471" s="108" t="n">
        <f aca="false">TRUNC(O9471-O9471*$O$2,2)</f>
        <v>5.53</v>
      </c>
      <c r="N9471" s="0" t="n">
        <v>0</v>
      </c>
      <c r="O9471" s="0" t="n">
        <v>7.09</v>
      </c>
    </row>
    <row r="9472" customFormat="false" ht="13.5" hidden="false" customHeight="false" outlineLevel="0" collapsed="false">
      <c r="A9472" s="30"/>
      <c r="B9472" s="30"/>
      <c r="C9472" s="30"/>
      <c r="D9472" s="30"/>
      <c r="E9472" s="30"/>
      <c r="F9472" s="30"/>
      <c r="G9472" s="30"/>
      <c r="H9472" s="119"/>
      <c r="I9472" s="30"/>
      <c r="J9472" s="120"/>
      <c r="L9472" s="108"/>
      <c r="M9472" s="108" t="n">
        <f aca="false">TRUNC(O9472-O9472*$O$2,2)</f>
        <v>154.94</v>
      </c>
      <c r="N9472" s="0" t="s">
        <v>1576</v>
      </c>
      <c r="O9472" s="0" t="n">
        <v>198.52</v>
      </c>
    </row>
    <row r="9473" customFormat="false" ht="13.5" hidden="false" customHeight="false" outlineLevel="0" collapsed="false">
      <c r="A9473" s="121"/>
      <c r="B9473" s="121"/>
      <c r="C9473" s="121"/>
      <c r="D9473" s="121"/>
      <c r="E9473" s="121"/>
      <c r="F9473" s="121"/>
      <c r="G9473" s="121"/>
      <c r="H9473" s="121"/>
      <c r="I9473" s="121"/>
      <c r="J9473" s="121"/>
      <c r="L9473" s="108" t="n">
        <f aca="false">TRUNC(N9473-N9473*$O$2,2)</f>
        <v>0</v>
      </c>
      <c r="M9473" s="108" t="n">
        <f aca="false">TRUNC(O9473-O9473*$O$2,2)</f>
        <v>0</v>
      </c>
      <c r="N9473" s="0" t="n">
        <v>0</v>
      </c>
      <c r="O9473" s="0" t="n">
        <v>0</v>
      </c>
    </row>
    <row r="9474" customFormat="false" ht="15" hidden="false" customHeight="false" outlineLevel="0" collapsed="false">
      <c r="A9474" s="98" t="s">
        <v>1325</v>
      </c>
      <c r="B9474" s="99" t="s">
        <v>8</v>
      </c>
      <c r="C9474" s="98" t="s">
        <v>9</v>
      </c>
      <c r="D9474" s="98" t="s">
        <v>10</v>
      </c>
      <c r="E9474" s="100" t="s">
        <v>1565</v>
      </c>
      <c r="F9474" s="100"/>
      <c r="G9474" s="101" t="s">
        <v>11</v>
      </c>
      <c r="H9474" s="99" t="s">
        <v>12</v>
      </c>
      <c r="I9474" s="99" t="s">
        <v>13</v>
      </c>
      <c r="J9474" s="99" t="s">
        <v>15</v>
      </c>
      <c r="L9474" s="108"/>
      <c r="M9474" s="108"/>
    </row>
    <row r="9475" customFormat="false" ht="26.45" hidden="false" customHeight="true" outlineLevel="0" collapsed="false">
      <c r="A9475" s="102" t="s">
        <v>1566</v>
      </c>
      <c r="B9475" s="103" t="s">
        <v>1077</v>
      </c>
      <c r="C9475" s="102" t="s">
        <v>50</v>
      </c>
      <c r="D9475" s="102" t="s">
        <v>1078</v>
      </c>
      <c r="E9475" s="104" t="s">
        <v>3774</v>
      </c>
      <c r="F9475" s="104"/>
      <c r="G9475" s="105" t="s">
        <v>366</v>
      </c>
      <c r="H9475" s="106" t="n">
        <v>1</v>
      </c>
      <c r="I9475" s="107" t="n">
        <f aca="false">L9475</f>
        <v>9.6</v>
      </c>
      <c r="J9475" s="107" t="n">
        <f aca="false">M9475</f>
        <v>9.6</v>
      </c>
      <c r="L9475" s="108" t="n">
        <f aca="false">TRUNC(N9475-N9475*$O$2,2)</f>
        <v>9.6</v>
      </c>
      <c r="M9475" s="108" t="n">
        <f aca="false">TRUNC(O9475-O9475*$O$2,2)</f>
        <v>9.6</v>
      </c>
      <c r="N9475" s="0" t="n">
        <v>12.31</v>
      </c>
      <c r="O9475" s="0" t="n">
        <v>12.31</v>
      </c>
    </row>
    <row r="9476" customFormat="false" ht="15" hidden="false" customHeight="false" outlineLevel="0" collapsed="false">
      <c r="A9476" s="98"/>
      <c r="B9476" s="99" t="s">
        <v>8</v>
      </c>
      <c r="C9476" s="98" t="s">
        <v>9</v>
      </c>
      <c r="D9476" s="98" t="s">
        <v>10</v>
      </c>
      <c r="E9476" s="100" t="s">
        <v>1565</v>
      </c>
      <c r="F9476" s="100"/>
      <c r="G9476" s="101" t="s">
        <v>11</v>
      </c>
      <c r="H9476" s="99" t="s">
        <v>12</v>
      </c>
      <c r="I9476" s="99" t="s">
        <v>13</v>
      </c>
      <c r="J9476" s="99" t="s">
        <v>15</v>
      </c>
      <c r="L9476" s="108"/>
      <c r="M9476" s="108"/>
    </row>
    <row r="9477" customFormat="false" ht="25.5" hidden="false" customHeight="false" outlineLevel="0" collapsed="false">
      <c r="A9477" s="122" t="s">
        <v>1578</v>
      </c>
      <c r="B9477" s="123" t="s">
        <v>2100</v>
      </c>
      <c r="C9477" s="122" t="s">
        <v>50</v>
      </c>
      <c r="D9477" s="122" t="s">
        <v>2101</v>
      </c>
      <c r="E9477" s="124" t="s">
        <v>1581</v>
      </c>
      <c r="F9477" s="124"/>
      <c r="G9477" s="125" t="s">
        <v>366</v>
      </c>
      <c r="H9477" s="126" t="n">
        <v>1.05</v>
      </c>
      <c r="I9477" s="127" t="n">
        <f aca="false">L9477</f>
        <v>3.2</v>
      </c>
      <c r="J9477" s="127" t="n">
        <f aca="false">M9477</f>
        <v>3.36</v>
      </c>
      <c r="L9477" s="108" t="n">
        <f aca="false">TRUNC(N9477-N9477*$O$2,2)</f>
        <v>3.2</v>
      </c>
      <c r="M9477" s="108" t="n">
        <f aca="false">TRUNC(O9477-O9477*$O$2,2)</f>
        <v>3.36</v>
      </c>
      <c r="N9477" s="0" t="s">
        <v>2102</v>
      </c>
      <c r="O9477" s="0" t="s">
        <v>3796</v>
      </c>
    </row>
    <row r="9478" customFormat="false" ht="25.5" hidden="false" customHeight="false" outlineLevel="0" collapsed="false">
      <c r="A9478" s="109" t="s">
        <v>1566</v>
      </c>
      <c r="B9478" s="110" t="n">
        <v>10552</v>
      </c>
      <c r="C9478" s="109" t="s">
        <v>50</v>
      </c>
      <c r="D9478" s="109" t="s">
        <v>1734</v>
      </c>
      <c r="E9478" s="111" t="s">
        <v>1621</v>
      </c>
      <c r="F9478" s="111"/>
      <c r="G9478" s="112" t="s">
        <v>1610</v>
      </c>
      <c r="H9478" s="113" t="n">
        <v>0.2</v>
      </c>
      <c r="I9478" s="114" t="n">
        <f aca="false">L9478</f>
        <v>2.84</v>
      </c>
      <c r="J9478" s="114" t="n">
        <f aca="false">M9478</f>
        <v>0.56</v>
      </c>
      <c r="L9478" s="108" t="n">
        <f aca="false">TRUNC(N9478-N9478*$O$2,2)</f>
        <v>2.84</v>
      </c>
      <c r="M9478" s="108" t="n">
        <f aca="false">TRUNC(O9478-O9478*$O$2,2)</f>
        <v>0.56</v>
      </c>
      <c r="N9478" s="0" t="s">
        <v>1735</v>
      </c>
      <c r="O9478" s="0" t="s">
        <v>2352</v>
      </c>
    </row>
    <row r="9479" customFormat="false" ht="25.5" hidden="false" customHeight="false" outlineLevel="0" collapsed="false">
      <c r="A9479" s="122" t="s">
        <v>1578</v>
      </c>
      <c r="B9479" s="123" t="s">
        <v>1616</v>
      </c>
      <c r="C9479" s="122" t="s">
        <v>50</v>
      </c>
      <c r="D9479" s="122" t="s">
        <v>1617</v>
      </c>
      <c r="E9479" s="124" t="s">
        <v>1609</v>
      </c>
      <c r="F9479" s="124"/>
      <c r="G9479" s="125" t="s">
        <v>1610</v>
      </c>
      <c r="H9479" s="126" t="n">
        <v>0.2</v>
      </c>
      <c r="I9479" s="127" t="n">
        <f aca="false">L9479</f>
        <v>10.65</v>
      </c>
      <c r="J9479" s="127" t="n">
        <f aca="false">M9479</f>
        <v>2.13</v>
      </c>
      <c r="L9479" s="108" t="n">
        <f aca="false">TRUNC(N9479-N9479*$O$2,2)</f>
        <v>10.65</v>
      </c>
      <c r="M9479" s="108" t="n">
        <f aca="false">TRUNC(O9479-O9479*$O$2,2)</f>
        <v>2.13</v>
      </c>
      <c r="N9479" s="0" t="s">
        <v>1618</v>
      </c>
      <c r="O9479" s="0" t="s">
        <v>3105</v>
      </c>
    </row>
    <row r="9480" customFormat="false" ht="25.5" hidden="false" customHeight="false" outlineLevel="0" collapsed="false">
      <c r="A9480" s="109" t="s">
        <v>1566</v>
      </c>
      <c r="B9480" s="110" t="n">
        <v>10549</v>
      </c>
      <c r="C9480" s="109" t="s">
        <v>50</v>
      </c>
      <c r="D9480" s="109" t="s">
        <v>1620</v>
      </c>
      <c r="E9480" s="111" t="s">
        <v>1621</v>
      </c>
      <c r="F9480" s="111"/>
      <c r="G9480" s="112" t="s">
        <v>1610</v>
      </c>
      <c r="H9480" s="113" t="n">
        <v>0.2</v>
      </c>
      <c r="I9480" s="114" t="n">
        <f aca="false">L9480</f>
        <v>2.95</v>
      </c>
      <c r="J9480" s="114" t="n">
        <f aca="false">M9480</f>
        <v>0.58</v>
      </c>
      <c r="L9480" s="108" t="n">
        <f aca="false">TRUNC(N9480-N9480*$O$2,2)</f>
        <v>2.95</v>
      </c>
      <c r="M9480" s="108" t="n">
        <f aca="false">TRUNC(O9480-O9480*$O$2,2)</f>
        <v>0.58</v>
      </c>
      <c r="N9480" s="0" t="s">
        <v>1622</v>
      </c>
      <c r="O9480" s="0" t="s">
        <v>1626</v>
      </c>
    </row>
    <row r="9481" customFormat="false" ht="25.5" hidden="false" customHeight="false" outlineLevel="0" collapsed="false">
      <c r="A9481" s="122" t="s">
        <v>1578</v>
      </c>
      <c r="B9481" s="123" t="s">
        <v>1744</v>
      </c>
      <c r="C9481" s="122" t="s">
        <v>50</v>
      </c>
      <c r="D9481" s="122" t="s">
        <v>1745</v>
      </c>
      <c r="E9481" s="124" t="s">
        <v>1609</v>
      </c>
      <c r="F9481" s="124"/>
      <c r="G9481" s="125" t="s">
        <v>1610</v>
      </c>
      <c r="H9481" s="126" t="n">
        <v>0.2</v>
      </c>
      <c r="I9481" s="127" t="n">
        <f aca="false">L9481</f>
        <v>14.93</v>
      </c>
      <c r="J9481" s="127" t="n">
        <f aca="false">M9481</f>
        <v>2.98</v>
      </c>
      <c r="L9481" s="108" t="n">
        <f aca="false">TRUNC(N9481-N9481*$O$2,2)</f>
        <v>14.93</v>
      </c>
      <c r="M9481" s="108" t="n">
        <f aca="false">TRUNC(O9481-O9481*$O$2,2)</f>
        <v>2.98</v>
      </c>
      <c r="N9481" s="0" t="s">
        <v>1746</v>
      </c>
      <c r="O9481" s="0" t="s">
        <v>3104</v>
      </c>
    </row>
    <row r="9482" customFormat="false" ht="13.9" hidden="false" customHeight="true" outlineLevel="0" collapsed="false">
      <c r="A9482" s="134" t="s">
        <v>1630</v>
      </c>
      <c r="B9482" s="134"/>
      <c r="C9482" s="134"/>
      <c r="D9482" s="134"/>
      <c r="E9482" s="134"/>
      <c r="F9482" s="134"/>
      <c r="G9482" s="134"/>
      <c r="H9482" s="134"/>
      <c r="I9482" s="134"/>
      <c r="J9482" s="134"/>
      <c r="L9482" s="108" t="n">
        <f aca="false">TRUNC(N9482-N9482*$O$2,2)</f>
        <v>0</v>
      </c>
      <c r="M9482" s="108" t="n">
        <f aca="false">TRUNC(O9482-O9482*$O$2,2)</f>
        <v>0</v>
      </c>
      <c r="N9482" s="0" t="n">
        <v>0</v>
      </c>
      <c r="O9482" s="0" t="n">
        <v>0</v>
      </c>
    </row>
    <row r="9483" customFormat="false" ht="15" hidden="false" customHeight="false" outlineLevel="0" collapsed="false">
      <c r="A9483" s="98"/>
      <c r="B9483" s="99" t="s">
        <v>8</v>
      </c>
      <c r="C9483" s="98" t="s">
        <v>9</v>
      </c>
      <c r="D9483" s="98" t="s">
        <v>10</v>
      </c>
      <c r="E9483" s="100" t="s">
        <v>1565</v>
      </c>
      <c r="F9483" s="100"/>
      <c r="G9483" s="101" t="s">
        <v>11</v>
      </c>
      <c r="H9483" s="99" t="s">
        <v>12</v>
      </c>
      <c r="I9483" s="99" t="s">
        <v>13</v>
      </c>
      <c r="J9483" s="99" t="s">
        <v>15</v>
      </c>
      <c r="L9483" s="108"/>
      <c r="M9483" s="108"/>
    </row>
    <row r="9484" customFormat="false" ht="12.75" hidden="false" customHeight="false" outlineLevel="0" collapsed="false">
      <c r="A9484" s="122" t="s">
        <v>1578</v>
      </c>
      <c r="B9484" s="123" t="n">
        <v>10362</v>
      </c>
      <c r="C9484" s="122" t="s">
        <v>50</v>
      </c>
      <c r="D9484" s="122" t="s">
        <v>1674</v>
      </c>
      <c r="E9484" s="124" t="s">
        <v>1642</v>
      </c>
      <c r="F9484" s="124"/>
      <c r="G9484" s="125" t="s">
        <v>24</v>
      </c>
      <c r="H9484" s="126" t="n">
        <v>0.0018</v>
      </c>
      <c r="I9484" s="127" t="n">
        <f aca="false">L9484</f>
        <v>9.78</v>
      </c>
      <c r="J9484" s="127" t="n">
        <f aca="false">M9484</f>
        <v>0.01</v>
      </c>
      <c r="L9484" s="108" t="n">
        <f aca="false">TRUNC(N9484-N9484*$O$2,2)</f>
        <v>9.78</v>
      </c>
      <c r="M9484" s="108" t="n">
        <f aca="false">TRUNC(O9484-O9484*$O$2,2)</f>
        <v>0.01</v>
      </c>
      <c r="N9484" s="0" t="s">
        <v>1675</v>
      </c>
      <c r="O9484" s="0" t="s">
        <v>1678</v>
      </c>
    </row>
    <row r="9485" customFormat="false" ht="25.5" hidden="false" customHeight="false" outlineLevel="0" collapsed="false">
      <c r="A9485" s="122" t="s">
        <v>1578</v>
      </c>
      <c r="B9485" s="123" t="s">
        <v>1631</v>
      </c>
      <c r="C9485" s="122" t="s">
        <v>50</v>
      </c>
      <c r="D9485" s="122" t="s">
        <v>1632</v>
      </c>
      <c r="E9485" s="124" t="s">
        <v>1581</v>
      </c>
      <c r="F9485" s="124"/>
      <c r="G9485" s="125" t="s">
        <v>1633</v>
      </c>
      <c r="H9485" s="126" t="n">
        <v>0.00092</v>
      </c>
      <c r="I9485" s="127" t="n">
        <f aca="false">L9485</f>
        <v>9.48</v>
      </c>
      <c r="J9485" s="127" t="n">
        <f aca="false">M9485</f>
        <v>0</v>
      </c>
      <c r="L9485" s="108" t="n">
        <f aca="false">TRUNC(N9485-N9485*$O$2,2)</f>
        <v>9.48</v>
      </c>
      <c r="M9485" s="108" t="n">
        <f aca="false">TRUNC(O9485-O9485*$O$2,2)</f>
        <v>0</v>
      </c>
      <c r="N9485" s="0" t="s">
        <v>1634</v>
      </c>
      <c r="O9485" s="0" t="s">
        <v>1644</v>
      </c>
    </row>
    <row r="9486" customFormat="false" ht="25.5" hidden="false" customHeight="false" outlineLevel="0" collapsed="false">
      <c r="A9486" s="122" t="s">
        <v>1578</v>
      </c>
      <c r="B9486" s="123" t="n">
        <v>10761</v>
      </c>
      <c r="C9486" s="122" t="s">
        <v>50</v>
      </c>
      <c r="D9486" s="122" t="s">
        <v>1641</v>
      </c>
      <c r="E9486" s="124" t="s">
        <v>1642</v>
      </c>
      <c r="F9486" s="124"/>
      <c r="G9486" s="125" t="s">
        <v>24</v>
      </c>
      <c r="H9486" s="126" t="n">
        <v>0.04072</v>
      </c>
      <c r="I9486" s="127" t="n">
        <f aca="false">L9486</f>
        <v>3.9</v>
      </c>
      <c r="J9486" s="127" t="n">
        <f aca="false">M9486</f>
        <v>0.15</v>
      </c>
      <c r="L9486" s="108" t="n">
        <f aca="false">TRUNC(N9486-N9486*$O$2,2)</f>
        <v>3.9</v>
      </c>
      <c r="M9486" s="108" t="n">
        <f aca="false">TRUNC(O9486-O9486*$O$2,2)</f>
        <v>0.15</v>
      </c>
      <c r="N9486" s="0" t="s">
        <v>1643</v>
      </c>
      <c r="O9486" s="0" t="s">
        <v>2077</v>
      </c>
    </row>
    <row r="9487" customFormat="false" ht="25.5" hidden="false" customHeight="false" outlineLevel="0" collapsed="false">
      <c r="A9487" s="122" t="s">
        <v>1578</v>
      </c>
      <c r="B9487" s="123" t="s">
        <v>1654</v>
      </c>
      <c r="C9487" s="122" t="s">
        <v>50</v>
      </c>
      <c r="D9487" s="122" t="s">
        <v>1655</v>
      </c>
      <c r="E9487" s="124" t="s">
        <v>1581</v>
      </c>
      <c r="F9487" s="124"/>
      <c r="G9487" s="125" t="s">
        <v>24</v>
      </c>
      <c r="H9487" s="126" t="n">
        <v>0.00024</v>
      </c>
      <c r="I9487" s="127" t="n">
        <f aca="false">L9487</f>
        <v>10.53</v>
      </c>
      <c r="J9487" s="127" t="n">
        <f aca="false">M9487</f>
        <v>0</v>
      </c>
      <c r="L9487" s="108" t="n">
        <f aca="false">TRUNC(N9487-N9487*$O$2,2)</f>
        <v>10.53</v>
      </c>
      <c r="M9487" s="108" t="n">
        <f aca="false">TRUNC(O9487-O9487*$O$2,2)</f>
        <v>0</v>
      </c>
      <c r="N9487" s="0" t="s">
        <v>1656</v>
      </c>
      <c r="O9487" s="0" t="s">
        <v>1635</v>
      </c>
    </row>
    <row r="9488" customFormat="false" ht="25.5" hidden="false" customHeight="false" outlineLevel="0" collapsed="false">
      <c r="A9488" s="122" t="s">
        <v>1578</v>
      </c>
      <c r="B9488" s="123" t="s">
        <v>2100</v>
      </c>
      <c r="C9488" s="122" t="s">
        <v>50</v>
      </c>
      <c r="D9488" s="122" t="s">
        <v>2101</v>
      </c>
      <c r="E9488" s="124" t="s">
        <v>1581</v>
      </c>
      <c r="F9488" s="124"/>
      <c r="G9488" s="125" t="s">
        <v>366</v>
      </c>
      <c r="H9488" s="126" t="n">
        <v>1.05</v>
      </c>
      <c r="I9488" s="127" t="n">
        <f aca="false">L9488</f>
        <v>3.2</v>
      </c>
      <c r="J9488" s="127" t="n">
        <f aca="false">M9488</f>
        <v>3.36</v>
      </c>
      <c r="L9488" s="108" t="n">
        <f aca="false">TRUNC(N9488-N9488*$O$2,2)</f>
        <v>3.2</v>
      </c>
      <c r="M9488" s="108" t="n">
        <f aca="false">TRUNC(O9488-O9488*$O$2,2)</f>
        <v>3.36</v>
      </c>
      <c r="N9488" s="0" t="s">
        <v>2102</v>
      </c>
      <c r="O9488" s="0" t="s">
        <v>3796</v>
      </c>
    </row>
    <row r="9489" customFormat="false" ht="25.5" hidden="false" customHeight="false" outlineLevel="0" collapsed="false">
      <c r="A9489" s="122" t="s">
        <v>1578</v>
      </c>
      <c r="B9489" s="123" t="s">
        <v>1744</v>
      </c>
      <c r="C9489" s="122" t="s">
        <v>50</v>
      </c>
      <c r="D9489" s="122" t="s">
        <v>1745</v>
      </c>
      <c r="E9489" s="124" t="s">
        <v>1609</v>
      </c>
      <c r="F9489" s="124"/>
      <c r="G9489" s="125" t="s">
        <v>1610</v>
      </c>
      <c r="H9489" s="126" t="n">
        <v>0.2</v>
      </c>
      <c r="I9489" s="127" t="n">
        <f aca="false">L9489</f>
        <v>14.93</v>
      </c>
      <c r="J9489" s="127" t="n">
        <f aca="false">M9489</f>
        <v>2.98</v>
      </c>
      <c r="L9489" s="108" t="n">
        <f aca="false">TRUNC(N9489-N9489*$O$2,2)</f>
        <v>14.93</v>
      </c>
      <c r="M9489" s="108" t="n">
        <f aca="false">TRUNC(O9489-O9489*$O$2,2)</f>
        <v>2.98</v>
      </c>
      <c r="N9489" s="0" t="s">
        <v>1746</v>
      </c>
      <c r="O9489" s="0" t="s">
        <v>3104</v>
      </c>
    </row>
    <row r="9490" customFormat="false" ht="12.75" hidden="false" customHeight="false" outlineLevel="0" collapsed="false">
      <c r="A9490" s="122" t="s">
        <v>1578</v>
      </c>
      <c r="B9490" s="123" t="n">
        <v>4728</v>
      </c>
      <c r="C9490" s="122" t="s">
        <v>50</v>
      </c>
      <c r="D9490" s="122" t="s">
        <v>1667</v>
      </c>
      <c r="E9490" s="124" t="s">
        <v>1581</v>
      </c>
      <c r="F9490" s="124"/>
      <c r="G9490" s="125" t="s">
        <v>24</v>
      </c>
      <c r="H9490" s="126" t="n">
        <v>6E-005</v>
      </c>
      <c r="I9490" s="127" t="n">
        <f aca="false">L9490</f>
        <v>14.5</v>
      </c>
      <c r="J9490" s="127" t="n">
        <f aca="false">M9490</f>
        <v>0</v>
      </c>
      <c r="L9490" s="108" t="n">
        <f aca="false">TRUNC(N9490-N9490*$O$2,2)</f>
        <v>14.5</v>
      </c>
      <c r="M9490" s="108" t="n">
        <f aca="false">TRUNC(O9490-O9490*$O$2,2)</f>
        <v>0</v>
      </c>
      <c r="N9490" s="0" t="s">
        <v>1668</v>
      </c>
      <c r="O9490" s="0" t="s">
        <v>1635</v>
      </c>
    </row>
    <row r="9491" customFormat="false" ht="12.75" hidden="false" customHeight="false" outlineLevel="0" collapsed="false">
      <c r="A9491" s="122" t="s">
        <v>1578</v>
      </c>
      <c r="B9491" s="123" t="n">
        <v>10517</v>
      </c>
      <c r="C9491" s="122" t="s">
        <v>50</v>
      </c>
      <c r="D9491" s="122" t="s">
        <v>1669</v>
      </c>
      <c r="E9491" s="124" t="s">
        <v>1642</v>
      </c>
      <c r="F9491" s="124"/>
      <c r="G9491" s="125" t="s">
        <v>1670</v>
      </c>
      <c r="H9491" s="126" t="n">
        <v>0.00016</v>
      </c>
      <c r="I9491" s="127" t="n">
        <f aca="false">L9491</f>
        <v>234.15</v>
      </c>
      <c r="J9491" s="127" t="n">
        <f aca="false">M9491</f>
        <v>0.03</v>
      </c>
      <c r="L9491" s="108" t="n">
        <f aca="false">TRUNC(N9491-N9491*$O$2,2)</f>
        <v>234.15</v>
      </c>
      <c r="M9491" s="108" t="n">
        <f aca="false">TRUNC(O9491-O9491*$O$2,2)</f>
        <v>0.03</v>
      </c>
      <c r="N9491" s="0" t="s">
        <v>1671</v>
      </c>
      <c r="O9491" s="0" t="s">
        <v>1788</v>
      </c>
    </row>
    <row r="9492" customFormat="false" ht="12.75" hidden="false" customHeight="false" outlineLevel="0" collapsed="false">
      <c r="A9492" s="122" t="s">
        <v>1578</v>
      </c>
      <c r="B9492" s="123" t="n">
        <v>10599</v>
      </c>
      <c r="C9492" s="122" t="s">
        <v>50</v>
      </c>
      <c r="D9492" s="122" t="s">
        <v>1648</v>
      </c>
      <c r="E9492" s="124" t="s">
        <v>1581</v>
      </c>
      <c r="F9492" s="124"/>
      <c r="G9492" s="125" t="s">
        <v>24</v>
      </c>
      <c r="H9492" s="126" t="n">
        <v>0.00072</v>
      </c>
      <c r="I9492" s="127" t="n">
        <f aca="false">L9492</f>
        <v>14.04</v>
      </c>
      <c r="J9492" s="127" t="n">
        <f aca="false">M9492</f>
        <v>0</v>
      </c>
      <c r="L9492" s="108" t="n">
        <f aca="false">TRUNC(N9492-N9492*$O$2,2)</f>
        <v>14.04</v>
      </c>
      <c r="M9492" s="108" t="n">
        <f aca="false">TRUNC(O9492-O9492*$O$2,2)</f>
        <v>0</v>
      </c>
      <c r="N9492" s="0" t="s">
        <v>1649</v>
      </c>
      <c r="O9492" s="0" t="s">
        <v>1644</v>
      </c>
    </row>
    <row r="9493" customFormat="false" ht="12.75" hidden="false" customHeight="false" outlineLevel="0" collapsed="false">
      <c r="A9493" s="122" t="s">
        <v>1578</v>
      </c>
      <c r="B9493" s="123" t="n">
        <v>158</v>
      </c>
      <c r="C9493" s="122" t="s">
        <v>50</v>
      </c>
      <c r="D9493" s="122" t="s">
        <v>1676</v>
      </c>
      <c r="E9493" s="124" t="s">
        <v>1581</v>
      </c>
      <c r="F9493" s="124"/>
      <c r="G9493" s="125" t="s">
        <v>24</v>
      </c>
      <c r="H9493" s="126" t="n">
        <v>0.04072</v>
      </c>
      <c r="I9493" s="127" t="n">
        <f aca="false">L9493</f>
        <v>10.92</v>
      </c>
      <c r="J9493" s="127" t="n">
        <f aca="false">M9493</f>
        <v>0.44</v>
      </c>
      <c r="L9493" s="108" t="n">
        <f aca="false">TRUNC(N9493-N9493*$O$2,2)</f>
        <v>10.92</v>
      </c>
      <c r="M9493" s="108" t="n">
        <f aca="false">TRUNC(O9493-O9493*$O$2,2)</f>
        <v>0.44</v>
      </c>
      <c r="N9493" s="0" t="s">
        <v>1677</v>
      </c>
      <c r="O9493" s="0" t="s">
        <v>1933</v>
      </c>
    </row>
    <row r="9494" customFormat="false" ht="12.75" hidden="false" customHeight="false" outlineLevel="0" collapsed="false">
      <c r="A9494" s="122" t="s">
        <v>1578</v>
      </c>
      <c r="B9494" s="123" t="n">
        <v>11242</v>
      </c>
      <c r="C9494" s="122" t="s">
        <v>50</v>
      </c>
      <c r="D9494" s="122" t="s">
        <v>1829</v>
      </c>
      <c r="E9494" s="124" t="s">
        <v>1581</v>
      </c>
      <c r="F9494" s="124"/>
      <c r="G9494" s="125" t="s">
        <v>24</v>
      </c>
      <c r="H9494" s="126" t="n">
        <v>2E-005</v>
      </c>
      <c r="I9494" s="127" t="n">
        <f aca="false">L9494</f>
        <v>26.53</v>
      </c>
      <c r="J9494" s="127" t="n">
        <f aca="false">M9494</f>
        <v>0</v>
      </c>
      <c r="L9494" s="108" t="n">
        <f aca="false">TRUNC(N9494-N9494*$O$2,2)</f>
        <v>26.53</v>
      </c>
      <c r="M9494" s="108" t="n">
        <f aca="false">TRUNC(O9494-O9494*$O$2,2)</f>
        <v>0</v>
      </c>
      <c r="N9494" s="0" t="s">
        <v>1830</v>
      </c>
      <c r="O9494" s="0" t="s">
        <v>1635</v>
      </c>
    </row>
    <row r="9495" customFormat="false" ht="12.75" hidden="false" customHeight="false" outlineLevel="0" collapsed="false">
      <c r="A9495" s="122" t="s">
        <v>1578</v>
      </c>
      <c r="B9495" s="123" t="n">
        <v>11240</v>
      </c>
      <c r="C9495" s="122" t="s">
        <v>50</v>
      </c>
      <c r="D9495" s="122" t="s">
        <v>1782</v>
      </c>
      <c r="E9495" s="124" t="s">
        <v>1581</v>
      </c>
      <c r="F9495" s="124"/>
      <c r="G9495" s="125" t="s">
        <v>24</v>
      </c>
      <c r="H9495" s="126" t="n">
        <v>4E-005</v>
      </c>
      <c r="I9495" s="127" t="n">
        <f aca="false">L9495</f>
        <v>37.22</v>
      </c>
      <c r="J9495" s="127" t="n">
        <f aca="false">M9495</f>
        <v>0</v>
      </c>
      <c r="L9495" s="108" t="n">
        <f aca="false">TRUNC(N9495-N9495*$O$2,2)</f>
        <v>37.22</v>
      </c>
      <c r="M9495" s="108" t="n">
        <f aca="false">TRUNC(O9495-O9495*$O$2,2)</f>
        <v>0</v>
      </c>
      <c r="N9495" s="0" t="s">
        <v>1783</v>
      </c>
      <c r="O9495" s="0" t="s">
        <v>1635</v>
      </c>
    </row>
    <row r="9496" customFormat="false" ht="25.5" hidden="false" customHeight="false" outlineLevel="0" collapsed="false">
      <c r="A9496" s="122" t="s">
        <v>1578</v>
      </c>
      <c r="B9496" s="123" t="s">
        <v>1664</v>
      </c>
      <c r="C9496" s="122" t="s">
        <v>50</v>
      </c>
      <c r="D9496" s="122" t="s">
        <v>1665</v>
      </c>
      <c r="E9496" s="124" t="s">
        <v>1581</v>
      </c>
      <c r="F9496" s="124"/>
      <c r="G9496" s="125" t="s">
        <v>24</v>
      </c>
      <c r="H9496" s="126" t="n">
        <v>8E-005</v>
      </c>
      <c r="I9496" s="127" t="n">
        <f aca="false">L9496</f>
        <v>13.69</v>
      </c>
      <c r="J9496" s="127" t="n">
        <f aca="false">M9496</f>
        <v>0</v>
      </c>
      <c r="L9496" s="108" t="n">
        <f aca="false">TRUNC(N9496-N9496*$O$2,2)</f>
        <v>13.69</v>
      </c>
      <c r="M9496" s="108" t="n">
        <f aca="false">TRUNC(O9496-O9496*$O$2,2)</f>
        <v>0</v>
      </c>
      <c r="N9496" s="0" t="s">
        <v>1666</v>
      </c>
      <c r="O9496" s="0" t="s">
        <v>1635</v>
      </c>
    </row>
    <row r="9497" customFormat="false" ht="25.5" hidden="false" customHeight="false" outlineLevel="0" collapsed="false">
      <c r="A9497" s="122" t="s">
        <v>1578</v>
      </c>
      <c r="B9497" s="123" t="s">
        <v>1659</v>
      </c>
      <c r="C9497" s="122" t="s">
        <v>50</v>
      </c>
      <c r="D9497" s="122" t="s">
        <v>1660</v>
      </c>
      <c r="E9497" s="124" t="s">
        <v>1581</v>
      </c>
      <c r="F9497" s="124"/>
      <c r="G9497" s="125" t="s">
        <v>1633</v>
      </c>
      <c r="H9497" s="126" t="n">
        <v>0.0003</v>
      </c>
      <c r="I9497" s="127" t="n">
        <f aca="false">L9497</f>
        <v>50.57</v>
      </c>
      <c r="J9497" s="127" t="n">
        <f aca="false">M9497</f>
        <v>0</v>
      </c>
      <c r="L9497" s="108" t="n">
        <f aca="false">TRUNC(N9497-N9497*$O$2,2)</f>
        <v>50.57</v>
      </c>
      <c r="M9497" s="108" t="n">
        <f aca="false">TRUNC(O9497-O9497*$O$2,2)</f>
        <v>0</v>
      </c>
      <c r="N9497" s="0" t="s">
        <v>1661</v>
      </c>
      <c r="O9497" s="0" t="s">
        <v>1644</v>
      </c>
    </row>
    <row r="9498" customFormat="false" ht="12.75" hidden="false" customHeight="false" outlineLevel="0" collapsed="false">
      <c r="A9498" s="122" t="s">
        <v>1578</v>
      </c>
      <c r="B9498" s="123" t="n">
        <v>10492</v>
      </c>
      <c r="C9498" s="122" t="s">
        <v>50</v>
      </c>
      <c r="D9498" s="122" t="s">
        <v>1662</v>
      </c>
      <c r="E9498" s="124" t="s">
        <v>1581</v>
      </c>
      <c r="F9498" s="124"/>
      <c r="G9498" s="125" t="s">
        <v>24</v>
      </c>
      <c r="H9498" s="126" t="n">
        <v>0.0018</v>
      </c>
      <c r="I9498" s="127" t="n">
        <f aca="false">L9498</f>
        <v>148.29</v>
      </c>
      <c r="J9498" s="127" t="n">
        <f aca="false">M9498</f>
        <v>0.26</v>
      </c>
      <c r="L9498" s="108" t="n">
        <f aca="false">TRUNC(N9498-N9498*$O$2,2)</f>
        <v>148.29</v>
      </c>
      <c r="M9498" s="108" t="n">
        <f aca="false">TRUNC(O9498-O9498*$O$2,2)</f>
        <v>0.26</v>
      </c>
      <c r="N9498" s="0" t="s">
        <v>1663</v>
      </c>
      <c r="O9498" s="0" t="s">
        <v>2385</v>
      </c>
    </row>
    <row r="9499" customFormat="false" ht="12.75" hidden="false" customHeight="false" outlineLevel="0" collapsed="false">
      <c r="A9499" s="122" t="s">
        <v>1578</v>
      </c>
      <c r="B9499" s="123" t="n">
        <v>10596</v>
      </c>
      <c r="C9499" s="122" t="s">
        <v>50</v>
      </c>
      <c r="D9499" s="122" t="s">
        <v>1672</v>
      </c>
      <c r="E9499" s="124" t="s">
        <v>1581</v>
      </c>
      <c r="F9499" s="124"/>
      <c r="G9499" s="125" t="s">
        <v>24</v>
      </c>
      <c r="H9499" s="126" t="n">
        <v>0.0018</v>
      </c>
      <c r="I9499" s="127" t="n">
        <f aca="false">L9499</f>
        <v>3.82</v>
      </c>
      <c r="J9499" s="127" t="n">
        <f aca="false">M9499</f>
        <v>0</v>
      </c>
      <c r="L9499" s="108" t="n">
        <f aca="false">TRUNC(N9499-N9499*$O$2,2)</f>
        <v>3.82</v>
      </c>
      <c r="M9499" s="108" t="n">
        <f aca="false">TRUNC(O9499-O9499*$O$2,2)</f>
        <v>0</v>
      </c>
      <c r="N9499" s="0" t="s">
        <v>1673</v>
      </c>
      <c r="O9499" s="0" t="s">
        <v>1635</v>
      </c>
    </row>
    <row r="9500" customFormat="false" ht="25.5" hidden="false" customHeight="false" outlineLevel="0" collapsed="false">
      <c r="A9500" s="122" t="s">
        <v>1578</v>
      </c>
      <c r="B9500" s="123" t="s">
        <v>1645</v>
      </c>
      <c r="C9500" s="122" t="s">
        <v>50</v>
      </c>
      <c r="D9500" s="122" t="s">
        <v>1646</v>
      </c>
      <c r="E9500" s="124" t="s">
        <v>1581</v>
      </c>
      <c r="F9500" s="124"/>
      <c r="G9500" s="125" t="s">
        <v>24</v>
      </c>
      <c r="H9500" s="126" t="n">
        <v>4E-005</v>
      </c>
      <c r="I9500" s="127" t="n">
        <f aca="false">L9500</f>
        <v>140.49</v>
      </c>
      <c r="J9500" s="127" t="n">
        <f aca="false">M9500</f>
        <v>0</v>
      </c>
      <c r="L9500" s="108" t="n">
        <f aca="false">TRUNC(N9500-N9500*$O$2,2)</f>
        <v>140.49</v>
      </c>
      <c r="M9500" s="108" t="n">
        <f aca="false">TRUNC(O9500-O9500*$O$2,2)</f>
        <v>0</v>
      </c>
      <c r="N9500" s="0" t="s">
        <v>1647</v>
      </c>
      <c r="O9500" s="0" t="s">
        <v>1635</v>
      </c>
    </row>
    <row r="9501" customFormat="false" ht="12.75" hidden="false" customHeight="false" outlineLevel="0" collapsed="false">
      <c r="A9501" s="122" t="s">
        <v>1578</v>
      </c>
      <c r="B9501" s="123" t="n">
        <v>2378</v>
      </c>
      <c r="C9501" s="122" t="s">
        <v>50</v>
      </c>
      <c r="D9501" s="122" t="s">
        <v>1657</v>
      </c>
      <c r="E9501" s="124" t="s">
        <v>1581</v>
      </c>
      <c r="F9501" s="124"/>
      <c r="G9501" s="125" t="s">
        <v>24</v>
      </c>
      <c r="H9501" s="126" t="n">
        <v>0.0319</v>
      </c>
      <c r="I9501" s="127" t="n">
        <f aca="false">L9501</f>
        <v>3.51</v>
      </c>
      <c r="J9501" s="127" t="n">
        <f aca="false">M9501</f>
        <v>0.1</v>
      </c>
      <c r="L9501" s="108" t="n">
        <f aca="false">TRUNC(N9501-N9501*$O$2,2)</f>
        <v>3.51</v>
      </c>
      <c r="M9501" s="108" t="n">
        <f aca="false">TRUNC(O9501-O9501*$O$2,2)</f>
        <v>0.1</v>
      </c>
      <c r="N9501" s="0" t="s">
        <v>1658</v>
      </c>
      <c r="O9501" s="0" t="s">
        <v>1831</v>
      </c>
    </row>
    <row r="9502" customFormat="false" ht="12.75" hidden="false" customHeight="false" outlineLevel="0" collapsed="false">
      <c r="A9502" s="122" t="s">
        <v>1578</v>
      </c>
      <c r="B9502" s="123" t="n">
        <v>10788</v>
      </c>
      <c r="C9502" s="122" t="s">
        <v>50</v>
      </c>
      <c r="D9502" s="122" t="s">
        <v>1650</v>
      </c>
      <c r="E9502" s="124" t="s">
        <v>1581</v>
      </c>
      <c r="F9502" s="124"/>
      <c r="G9502" s="125" t="s">
        <v>24</v>
      </c>
      <c r="H9502" s="126" t="n">
        <v>4E-005</v>
      </c>
      <c r="I9502" s="127" t="n">
        <f aca="false">L9502</f>
        <v>28.8</v>
      </c>
      <c r="J9502" s="127" t="n">
        <f aca="false">M9502</f>
        <v>0</v>
      </c>
      <c r="L9502" s="108" t="n">
        <f aca="false">TRUNC(N9502-N9502*$O$2,2)</f>
        <v>28.8</v>
      </c>
      <c r="M9502" s="108" t="n">
        <f aca="false">TRUNC(O9502-O9502*$O$2,2)</f>
        <v>0</v>
      </c>
      <c r="N9502" s="0" t="s">
        <v>1651</v>
      </c>
      <c r="O9502" s="0" t="s">
        <v>1635</v>
      </c>
    </row>
    <row r="9503" customFormat="false" ht="12.75" hidden="false" customHeight="false" outlineLevel="0" collapsed="false">
      <c r="A9503" s="122" t="s">
        <v>1578</v>
      </c>
      <c r="B9503" s="123" t="n">
        <v>941</v>
      </c>
      <c r="C9503" s="122" t="s">
        <v>50</v>
      </c>
      <c r="D9503" s="122" t="s">
        <v>1652</v>
      </c>
      <c r="E9503" s="124" t="s">
        <v>1581</v>
      </c>
      <c r="F9503" s="124"/>
      <c r="G9503" s="125" t="s">
        <v>24</v>
      </c>
      <c r="H9503" s="126" t="n">
        <v>0.0006</v>
      </c>
      <c r="I9503" s="127" t="n">
        <f aca="false">L9503</f>
        <v>148.56</v>
      </c>
      <c r="J9503" s="127" t="n">
        <f aca="false">M9503</f>
        <v>0.08</v>
      </c>
      <c r="L9503" s="108" t="n">
        <f aca="false">TRUNC(N9503-N9503*$O$2,2)</f>
        <v>148.56</v>
      </c>
      <c r="M9503" s="108" t="n">
        <f aca="false">TRUNC(O9503-O9503*$O$2,2)</f>
        <v>0.08</v>
      </c>
      <c r="N9503" s="0" t="s">
        <v>1653</v>
      </c>
      <c r="O9503" s="0" t="s">
        <v>1917</v>
      </c>
    </row>
    <row r="9504" customFormat="false" ht="12.75" hidden="false" customHeight="false" outlineLevel="0" collapsed="false">
      <c r="A9504" s="122" t="s">
        <v>1578</v>
      </c>
      <c r="B9504" s="123" t="n">
        <v>10579</v>
      </c>
      <c r="C9504" s="122" t="s">
        <v>50</v>
      </c>
      <c r="D9504" s="122" t="s">
        <v>1818</v>
      </c>
      <c r="E9504" s="124" t="s">
        <v>1581</v>
      </c>
      <c r="F9504" s="124"/>
      <c r="G9504" s="125" t="s">
        <v>24</v>
      </c>
      <c r="H9504" s="126" t="n">
        <v>4E-005</v>
      </c>
      <c r="I9504" s="127" t="n">
        <f aca="false">L9504</f>
        <v>20.98</v>
      </c>
      <c r="J9504" s="127" t="n">
        <f aca="false">M9504</f>
        <v>0</v>
      </c>
      <c r="L9504" s="108" t="n">
        <f aca="false">TRUNC(N9504-N9504*$O$2,2)</f>
        <v>20.98</v>
      </c>
      <c r="M9504" s="108" t="n">
        <f aca="false">TRUNC(O9504-O9504*$O$2,2)</f>
        <v>0</v>
      </c>
      <c r="N9504" s="0" t="s">
        <v>1819</v>
      </c>
      <c r="O9504" s="0" t="s">
        <v>1635</v>
      </c>
    </row>
    <row r="9505" customFormat="false" ht="12.75" hidden="false" customHeight="false" outlineLevel="0" collapsed="false">
      <c r="A9505" s="122" t="s">
        <v>1578</v>
      </c>
      <c r="B9505" s="123" t="n">
        <v>4729</v>
      </c>
      <c r="C9505" s="122" t="s">
        <v>50</v>
      </c>
      <c r="D9505" s="122" t="s">
        <v>1636</v>
      </c>
      <c r="E9505" s="124" t="s">
        <v>1581</v>
      </c>
      <c r="F9505" s="124"/>
      <c r="G9505" s="125" t="s">
        <v>24</v>
      </c>
      <c r="H9505" s="126" t="n">
        <v>2E-005</v>
      </c>
      <c r="I9505" s="127" t="n">
        <f aca="false">L9505</f>
        <v>24.58</v>
      </c>
      <c r="J9505" s="127" t="n">
        <f aca="false">M9505</f>
        <v>0</v>
      </c>
      <c r="L9505" s="108" t="n">
        <f aca="false">TRUNC(N9505-N9505*$O$2,2)</f>
        <v>24.58</v>
      </c>
      <c r="M9505" s="108" t="n">
        <f aca="false">TRUNC(O9505-O9505*$O$2,2)</f>
        <v>0</v>
      </c>
      <c r="N9505" s="0" t="s">
        <v>1637</v>
      </c>
      <c r="O9505" s="0" t="s">
        <v>1635</v>
      </c>
    </row>
    <row r="9506" customFormat="false" ht="12.75" hidden="false" customHeight="false" outlineLevel="0" collapsed="false">
      <c r="A9506" s="122" t="s">
        <v>1578</v>
      </c>
      <c r="B9506" s="123" t="n">
        <v>1651</v>
      </c>
      <c r="C9506" s="122" t="s">
        <v>50</v>
      </c>
      <c r="D9506" s="122" t="s">
        <v>1638</v>
      </c>
      <c r="E9506" s="124" t="s">
        <v>1581</v>
      </c>
      <c r="F9506" s="124"/>
      <c r="G9506" s="125" t="s">
        <v>1639</v>
      </c>
      <c r="H9506" s="126" t="n">
        <v>0.00032</v>
      </c>
      <c r="I9506" s="127" t="n">
        <f aca="false">L9506</f>
        <v>4.95</v>
      </c>
      <c r="J9506" s="127" t="n">
        <f aca="false">M9506</f>
        <v>0</v>
      </c>
      <c r="L9506" s="108" t="n">
        <f aca="false">TRUNC(N9506-N9506*$O$2,2)</f>
        <v>4.95</v>
      </c>
      <c r="M9506" s="108" t="n">
        <f aca="false">TRUNC(O9506-O9506*$O$2,2)</f>
        <v>0</v>
      </c>
      <c r="N9506" s="0" t="s">
        <v>1640</v>
      </c>
      <c r="O9506" s="0" t="s">
        <v>1635</v>
      </c>
    </row>
    <row r="9507" customFormat="false" ht="25.5" hidden="false" customHeight="false" outlineLevel="0" collapsed="false">
      <c r="A9507" s="122" t="s">
        <v>1578</v>
      </c>
      <c r="B9507" s="123" t="s">
        <v>1616</v>
      </c>
      <c r="C9507" s="122" t="s">
        <v>50</v>
      </c>
      <c r="D9507" s="122" t="s">
        <v>1617</v>
      </c>
      <c r="E9507" s="124" t="s">
        <v>1609</v>
      </c>
      <c r="F9507" s="124"/>
      <c r="G9507" s="125" t="s">
        <v>1610</v>
      </c>
      <c r="H9507" s="126" t="n">
        <v>0.2</v>
      </c>
      <c r="I9507" s="127" t="n">
        <f aca="false">L9507</f>
        <v>10.65</v>
      </c>
      <c r="J9507" s="127" t="n">
        <f aca="false">M9507</f>
        <v>2.13</v>
      </c>
      <c r="L9507" s="108" t="n">
        <f aca="false">TRUNC(N9507-N9507*$O$2,2)</f>
        <v>10.65</v>
      </c>
      <c r="M9507" s="108" t="n">
        <f aca="false">TRUNC(O9507-O9507*$O$2,2)</f>
        <v>2.13</v>
      </c>
      <c r="N9507" s="0" t="s">
        <v>1618</v>
      </c>
      <c r="O9507" s="0" t="s">
        <v>3105</v>
      </c>
    </row>
    <row r="9508" customFormat="false" ht="12.75" hidden="false" customHeight="false" outlineLevel="0" collapsed="false">
      <c r="A9508" s="122" t="s">
        <v>1578</v>
      </c>
      <c r="B9508" s="123" t="n">
        <v>11241</v>
      </c>
      <c r="C9508" s="122" t="s">
        <v>50</v>
      </c>
      <c r="D9508" s="122" t="s">
        <v>1836</v>
      </c>
      <c r="E9508" s="124" t="s">
        <v>1581</v>
      </c>
      <c r="F9508" s="124"/>
      <c r="G9508" s="125" t="s">
        <v>24</v>
      </c>
      <c r="H9508" s="126" t="n">
        <v>4E-005</v>
      </c>
      <c r="I9508" s="127" t="n">
        <f aca="false">L9508</f>
        <v>127.22</v>
      </c>
      <c r="J9508" s="127" t="n">
        <f aca="false">M9508</f>
        <v>0</v>
      </c>
      <c r="L9508" s="108" t="n">
        <f aca="false">TRUNC(N9508-N9508*$O$2,2)</f>
        <v>127.22</v>
      </c>
      <c r="M9508" s="108" t="n">
        <f aca="false">TRUNC(O9508-O9508*$O$2,2)</f>
        <v>0</v>
      </c>
      <c r="N9508" s="0" t="s">
        <v>1837</v>
      </c>
      <c r="O9508" s="0" t="s">
        <v>1635</v>
      </c>
    </row>
    <row r="9509" customFormat="false" ht="12.75" hidden="false" customHeight="false" outlineLevel="0" collapsed="false">
      <c r="A9509" s="115"/>
      <c r="B9509" s="115"/>
      <c r="C9509" s="115"/>
      <c r="D9509" s="115"/>
      <c r="E9509" s="115"/>
      <c r="F9509" s="116"/>
      <c r="G9509" s="115"/>
      <c r="H9509" s="116"/>
      <c r="I9509" s="115"/>
      <c r="J9509" s="116"/>
      <c r="L9509" s="108"/>
      <c r="M9509" s="108" t="n">
        <f aca="false">TRUNC(O9509-O9509*$O$2,2)</f>
        <v>5.11</v>
      </c>
      <c r="N9509" s="0" t="s">
        <v>1574</v>
      </c>
      <c r="O9509" s="0" t="n">
        <v>6.55</v>
      </c>
    </row>
    <row r="9510" customFormat="false" ht="12.75" hidden="false" customHeight="false" outlineLevel="0" collapsed="false">
      <c r="A9510" s="115"/>
      <c r="B9510" s="115"/>
      <c r="C9510" s="115"/>
      <c r="D9510" s="115"/>
      <c r="E9510" s="115"/>
      <c r="F9510" s="116"/>
      <c r="G9510" s="115"/>
      <c r="H9510" s="117" t="s">
        <v>1575</v>
      </c>
      <c r="I9510" s="117"/>
      <c r="J9510" s="118" t="n">
        <f aca="false">M9510</f>
        <v>11.76</v>
      </c>
      <c r="L9510" s="108" t="n">
        <f aca="false">TRUNC(N9510-N9510*$O$2,2)</f>
        <v>0</v>
      </c>
      <c r="M9510" s="108" t="n">
        <f aca="false">TRUNC(O9510-O9510*$O$2,2)</f>
        <v>11.76</v>
      </c>
      <c r="N9510" s="0" t="n">
        <v>0</v>
      </c>
      <c r="O9510" s="0" t="n">
        <v>15.07</v>
      </c>
    </row>
    <row r="9511" customFormat="false" ht="13.5" hidden="false" customHeight="false" outlineLevel="0" collapsed="false">
      <c r="A9511" s="30"/>
      <c r="B9511" s="30"/>
      <c r="C9511" s="30"/>
      <c r="D9511" s="30"/>
      <c r="E9511" s="30"/>
      <c r="F9511" s="30"/>
      <c r="G9511" s="30"/>
      <c r="H9511" s="119"/>
      <c r="I9511" s="30"/>
      <c r="J9511" s="120"/>
      <c r="L9511" s="108"/>
      <c r="M9511" s="108" t="n">
        <f aca="false">TRUNC(O9511-O9511*$O$2,2)</f>
        <v>1439.32</v>
      </c>
      <c r="N9511" s="0" t="s">
        <v>1576</v>
      </c>
      <c r="O9511" s="0" t="n">
        <v>1844.11</v>
      </c>
    </row>
    <row r="9512" customFormat="false" ht="13.5" hidden="false" customHeight="false" outlineLevel="0" collapsed="false">
      <c r="A9512" s="121"/>
      <c r="B9512" s="121"/>
      <c r="C9512" s="121"/>
      <c r="D9512" s="121"/>
      <c r="E9512" s="121"/>
      <c r="F9512" s="121"/>
      <c r="G9512" s="121"/>
      <c r="H9512" s="121"/>
      <c r="I9512" s="121"/>
      <c r="J9512" s="121"/>
      <c r="L9512" s="108" t="n">
        <f aca="false">TRUNC(N9512-N9512*$O$2,2)</f>
        <v>0</v>
      </c>
      <c r="M9512" s="108" t="n">
        <f aca="false">TRUNC(O9512-O9512*$O$2,2)</f>
        <v>0</v>
      </c>
      <c r="N9512" s="0" t="n">
        <v>0</v>
      </c>
      <c r="O9512" s="0" t="n">
        <v>0</v>
      </c>
    </row>
    <row r="9513" customFormat="false" ht="15" hidden="false" customHeight="false" outlineLevel="0" collapsed="false">
      <c r="A9513" s="98" t="s">
        <v>1326</v>
      </c>
      <c r="B9513" s="99" t="s">
        <v>8</v>
      </c>
      <c r="C9513" s="98" t="s">
        <v>9</v>
      </c>
      <c r="D9513" s="98" t="s">
        <v>10</v>
      </c>
      <c r="E9513" s="100" t="s">
        <v>1565</v>
      </c>
      <c r="F9513" s="100"/>
      <c r="G9513" s="101" t="s">
        <v>11</v>
      </c>
      <c r="H9513" s="99" t="s">
        <v>12</v>
      </c>
      <c r="I9513" s="99" t="s">
        <v>13</v>
      </c>
      <c r="J9513" s="99" t="s">
        <v>15</v>
      </c>
      <c r="L9513" s="108"/>
      <c r="M9513" s="108"/>
    </row>
    <row r="9514" customFormat="false" ht="26.45" hidden="false" customHeight="true" outlineLevel="0" collapsed="false">
      <c r="A9514" s="102" t="s">
        <v>1566</v>
      </c>
      <c r="B9514" s="103" t="s">
        <v>1327</v>
      </c>
      <c r="C9514" s="102" t="s">
        <v>50</v>
      </c>
      <c r="D9514" s="102" t="s">
        <v>1328</v>
      </c>
      <c r="E9514" s="104" t="s">
        <v>4046</v>
      </c>
      <c r="F9514" s="104"/>
      <c r="G9514" s="105" t="s">
        <v>24</v>
      </c>
      <c r="H9514" s="106" t="n">
        <v>1</v>
      </c>
      <c r="I9514" s="107" t="n">
        <f aca="false">L9514</f>
        <v>49.96</v>
      </c>
      <c r="J9514" s="107" t="n">
        <f aca="false">M9514</f>
        <v>49.96</v>
      </c>
      <c r="L9514" s="108" t="n">
        <f aca="false">TRUNC(N9514-N9514*$O$2,2)</f>
        <v>49.96</v>
      </c>
      <c r="M9514" s="108" t="n">
        <f aca="false">TRUNC(O9514-O9514*$O$2,2)</f>
        <v>49.96</v>
      </c>
      <c r="N9514" s="0" t="n">
        <v>64.02</v>
      </c>
      <c r="O9514" s="0" t="n">
        <v>64.02</v>
      </c>
    </row>
    <row r="9515" customFormat="false" ht="15" hidden="false" customHeight="false" outlineLevel="0" collapsed="false">
      <c r="A9515" s="98"/>
      <c r="B9515" s="99" t="s">
        <v>8</v>
      </c>
      <c r="C9515" s="98" t="s">
        <v>9</v>
      </c>
      <c r="D9515" s="98" t="s">
        <v>10</v>
      </c>
      <c r="E9515" s="100" t="s">
        <v>1565</v>
      </c>
      <c r="F9515" s="100"/>
      <c r="G9515" s="101" t="s">
        <v>11</v>
      </c>
      <c r="H9515" s="99" t="s">
        <v>12</v>
      </c>
      <c r="I9515" s="99" t="s">
        <v>13</v>
      </c>
      <c r="J9515" s="99" t="s">
        <v>15</v>
      </c>
      <c r="L9515" s="108"/>
      <c r="M9515" s="108"/>
    </row>
    <row r="9516" customFormat="false" ht="25.5" hidden="false" customHeight="false" outlineLevel="0" collapsed="false">
      <c r="A9516" s="109" t="s">
        <v>1566</v>
      </c>
      <c r="B9516" s="110" t="n">
        <v>10549</v>
      </c>
      <c r="C9516" s="109" t="s">
        <v>50</v>
      </c>
      <c r="D9516" s="109" t="s">
        <v>1620</v>
      </c>
      <c r="E9516" s="111" t="s">
        <v>1621</v>
      </c>
      <c r="F9516" s="111"/>
      <c r="G9516" s="112" t="s">
        <v>1610</v>
      </c>
      <c r="H9516" s="113" t="n">
        <v>0.7</v>
      </c>
      <c r="I9516" s="114" t="n">
        <f aca="false">L9516</f>
        <v>2.95</v>
      </c>
      <c r="J9516" s="114" t="n">
        <f aca="false">M9516</f>
        <v>2.06</v>
      </c>
      <c r="L9516" s="108" t="n">
        <f aca="false">TRUNC(N9516-N9516*$O$2,2)</f>
        <v>2.95</v>
      </c>
      <c r="M9516" s="108" t="n">
        <f aca="false">TRUNC(O9516-O9516*$O$2,2)</f>
        <v>2.06</v>
      </c>
      <c r="N9516" s="0" t="s">
        <v>1622</v>
      </c>
      <c r="O9516" s="0" t="s">
        <v>3824</v>
      </c>
    </row>
    <row r="9517" customFormat="false" ht="25.5" hidden="false" customHeight="false" outlineLevel="0" collapsed="false">
      <c r="A9517" s="109" t="s">
        <v>1566</v>
      </c>
      <c r="B9517" s="110" t="n">
        <v>10552</v>
      </c>
      <c r="C9517" s="109" t="s">
        <v>50</v>
      </c>
      <c r="D9517" s="109" t="s">
        <v>1734</v>
      </c>
      <c r="E9517" s="111" t="s">
        <v>1621</v>
      </c>
      <c r="F9517" s="111"/>
      <c r="G9517" s="112" t="s">
        <v>1610</v>
      </c>
      <c r="H9517" s="113" t="n">
        <v>0.7</v>
      </c>
      <c r="I9517" s="114" t="n">
        <f aca="false">L9517</f>
        <v>2.84</v>
      </c>
      <c r="J9517" s="114" t="n">
        <f aca="false">M9517</f>
        <v>1.99</v>
      </c>
      <c r="L9517" s="108" t="n">
        <f aca="false">TRUNC(N9517-N9517*$O$2,2)</f>
        <v>2.84</v>
      </c>
      <c r="M9517" s="108" t="n">
        <f aca="false">TRUNC(O9517-O9517*$O$2,2)</f>
        <v>1.99</v>
      </c>
      <c r="N9517" s="0" t="s">
        <v>1735</v>
      </c>
      <c r="O9517" s="0" t="s">
        <v>2625</v>
      </c>
    </row>
    <row r="9518" customFormat="false" ht="25.5" hidden="false" customHeight="false" outlineLevel="0" collapsed="false">
      <c r="A9518" s="122" t="s">
        <v>1578</v>
      </c>
      <c r="B9518" s="123" t="s">
        <v>2083</v>
      </c>
      <c r="C9518" s="122" t="s">
        <v>50</v>
      </c>
      <c r="D9518" s="122" t="s">
        <v>2084</v>
      </c>
      <c r="E9518" s="124" t="s">
        <v>1581</v>
      </c>
      <c r="F9518" s="124"/>
      <c r="G9518" s="125" t="s">
        <v>24</v>
      </c>
      <c r="H9518" s="126" t="n">
        <v>1</v>
      </c>
      <c r="I9518" s="127" t="n">
        <f aca="false">L9518</f>
        <v>1.22</v>
      </c>
      <c r="J9518" s="127" t="n">
        <f aca="false">M9518</f>
        <v>1.22</v>
      </c>
      <c r="L9518" s="108" t="n">
        <f aca="false">TRUNC(N9518-N9518*$O$2,2)</f>
        <v>1.22</v>
      </c>
      <c r="M9518" s="108" t="n">
        <f aca="false">TRUNC(O9518-O9518*$O$2,2)</f>
        <v>1.22</v>
      </c>
      <c r="N9518" s="0" t="s">
        <v>2085</v>
      </c>
      <c r="O9518" s="0" t="s">
        <v>2085</v>
      </c>
    </row>
    <row r="9519" customFormat="false" ht="25.5" hidden="false" customHeight="false" outlineLevel="0" collapsed="false">
      <c r="A9519" s="122" t="s">
        <v>1578</v>
      </c>
      <c r="B9519" s="123" t="s">
        <v>1616</v>
      </c>
      <c r="C9519" s="122" t="s">
        <v>50</v>
      </c>
      <c r="D9519" s="122" t="s">
        <v>1617</v>
      </c>
      <c r="E9519" s="124" t="s">
        <v>1609</v>
      </c>
      <c r="F9519" s="124"/>
      <c r="G9519" s="125" t="s">
        <v>1610</v>
      </c>
      <c r="H9519" s="126" t="n">
        <v>0.7</v>
      </c>
      <c r="I9519" s="127" t="n">
        <f aca="false">L9519</f>
        <v>10.65</v>
      </c>
      <c r="J9519" s="127" t="n">
        <f aca="false">M9519</f>
        <v>7.45</v>
      </c>
      <c r="L9519" s="108" t="n">
        <f aca="false">TRUNC(N9519-N9519*$O$2,2)</f>
        <v>10.65</v>
      </c>
      <c r="M9519" s="108" t="n">
        <f aca="false">TRUNC(O9519-O9519*$O$2,2)</f>
        <v>7.45</v>
      </c>
      <c r="N9519" s="0" t="s">
        <v>1618</v>
      </c>
      <c r="O9519" s="0" t="s">
        <v>3309</v>
      </c>
    </row>
    <row r="9520" customFormat="false" ht="25.5" hidden="false" customHeight="false" outlineLevel="0" collapsed="false">
      <c r="A9520" s="122" t="s">
        <v>1578</v>
      </c>
      <c r="B9520" s="123" t="s">
        <v>1744</v>
      </c>
      <c r="C9520" s="122" t="s">
        <v>50</v>
      </c>
      <c r="D9520" s="122" t="s">
        <v>1745</v>
      </c>
      <c r="E9520" s="124" t="s">
        <v>1609</v>
      </c>
      <c r="F9520" s="124"/>
      <c r="G9520" s="125" t="s">
        <v>1610</v>
      </c>
      <c r="H9520" s="126" t="n">
        <v>0.7</v>
      </c>
      <c r="I9520" s="127" t="n">
        <f aca="false">L9520</f>
        <v>14.93</v>
      </c>
      <c r="J9520" s="127" t="n">
        <f aca="false">M9520</f>
        <v>10.45</v>
      </c>
      <c r="L9520" s="108" t="n">
        <f aca="false">TRUNC(N9520-N9520*$O$2,2)</f>
        <v>14.93</v>
      </c>
      <c r="M9520" s="108" t="n">
        <f aca="false">TRUNC(O9520-O9520*$O$2,2)</f>
        <v>10.45</v>
      </c>
      <c r="N9520" s="0" t="s">
        <v>1746</v>
      </c>
      <c r="O9520" s="0" t="s">
        <v>4047</v>
      </c>
    </row>
    <row r="9521" customFormat="false" ht="12.75" hidden="false" customHeight="false" outlineLevel="0" collapsed="false">
      <c r="A9521" s="122" t="s">
        <v>1578</v>
      </c>
      <c r="B9521" s="123" t="n">
        <v>12099</v>
      </c>
      <c r="C9521" s="122" t="s">
        <v>50</v>
      </c>
      <c r="D9521" s="122" t="s">
        <v>4048</v>
      </c>
      <c r="E9521" s="124" t="s">
        <v>1581</v>
      </c>
      <c r="F9521" s="124"/>
      <c r="G9521" s="125" t="s">
        <v>24</v>
      </c>
      <c r="H9521" s="126" t="n">
        <v>1</v>
      </c>
      <c r="I9521" s="127" t="n">
        <f aca="false">L9521</f>
        <v>26.76</v>
      </c>
      <c r="J9521" s="127" t="n">
        <f aca="false">M9521</f>
        <v>26.76</v>
      </c>
      <c r="L9521" s="108" t="n">
        <f aca="false">TRUNC(N9521-N9521*$O$2,2)</f>
        <v>26.76</v>
      </c>
      <c r="M9521" s="108" t="n">
        <f aca="false">TRUNC(O9521-O9521*$O$2,2)</f>
        <v>26.76</v>
      </c>
      <c r="N9521" s="0" t="s">
        <v>4049</v>
      </c>
      <c r="O9521" s="0" t="s">
        <v>4049</v>
      </c>
    </row>
    <row r="9522" customFormat="false" ht="13.9" hidden="false" customHeight="true" outlineLevel="0" collapsed="false">
      <c r="A9522" s="134" t="s">
        <v>1630</v>
      </c>
      <c r="B9522" s="134"/>
      <c r="C9522" s="134"/>
      <c r="D9522" s="134"/>
      <c r="E9522" s="134"/>
      <c r="F9522" s="134"/>
      <c r="G9522" s="134"/>
      <c r="H9522" s="134"/>
      <c r="I9522" s="134"/>
      <c r="J9522" s="134"/>
      <c r="L9522" s="108" t="n">
        <f aca="false">TRUNC(N9522-N9522*$O$2,2)</f>
        <v>0</v>
      </c>
      <c r="M9522" s="108" t="n">
        <f aca="false">TRUNC(O9522-O9522*$O$2,2)</f>
        <v>0</v>
      </c>
      <c r="N9522" s="0" t="n">
        <v>0</v>
      </c>
      <c r="O9522" s="0" t="n">
        <v>0</v>
      </c>
    </row>
    <row r="9523" customFormat="false" ht="15" hidden="false" customHeight="false" outlineLevel="0" collapsed="false">
      <c r="A9523" s="98"/>
      <c r="B9523" s="99" t="s">
        <v>8</v>
      </c>
      <c r="C9523" s="98" t="s">
        <v>9</v>
      </c>
      <c r="D9523" s="98" t="s">
        <v>10</v>
      </c>
      <c r="E9523" s="100" t="s">
        <v>1565</v>
      </c>
      <c r="F9523" s="100"/>
      <c r="G9523" s="101" t="s">
        <v>11</v>
      </c>
      <c r="H9523" s="99" t="s">
        <v>12</v>
      </c>
      <c r="I9523" s="99" t="s">
        <v>13</v>
      </c>
      <c r="J9523" s="99" t="s">
        <v>15</v>
      </c>
      <c r="L9523" s="108"/>
      <c r="M9523" s="108"/>
    </row>
    <row r="9524" customFormat="false" ht="25.5" hidden="false" customHeight="false" outlineLevel="0" collapsed="false">
      <c r="A9524" s="122" t="s">
        <v>1578</v>
      </c>
      <c r="B9524" s="123" t="s">
        <v>1664</v>
      </c>
      <c r="C9524" s="122" t="s">
        <v>50</v>
      </c>
      <c r="D9524" s="122" t="s">
        <v>1665</v>
      </c>
      <c r="E9524" s="124" t="s">
        <v>1581</v>
      </c>
      <c r="F9524" s="124"/>
      <c r="G9524" s="125" t="s">
        <v>24</v>
      </c>
      <c r="H9524" s="126" t="n">
        <v>0.00028</v>
      </c>
      <c r="I9524" s="127" t="n">
        <f aca="false">L9524</f>
        <v>13.69</v>
      </c>
      <c r="J9524" s="127" t="n">
        <f aca="false">M9524</f>
        <v>0</v>
      </c>
      <c r="L9524" s="108" t="n">
        <f aca="false">TRUNC(N9524-N9524*$O$2,2)</f>
        <v>13.69</v>
      </c>
      <c r="M9524" s="108" t="n">
        <f aca="false">TRUNC(O9524-O9524*$O$2,2)</f>
        <v>0</v>
      </c>
      <c r="N9524" s="0" t="s">
        <v>1666</v>
      </c>
      <c r="O9524" s="0" t="s">
        <v>1635</v>
      </c>
    </row>
    <row r="9525" customFormat="false" ht="12.75" hidden="false" customHeight="false" outlineLevel="0" collapsed="false">
      <c r="A9525" s="122" t="s">
        <v>1578</v>
      </c>
      <c r="B9525" s="123" t="n">
        <v>10362</v>
      </c>
      <c r="C9525" s="122" t="s">
        <v>50</v>
      </c>
      <c r="D9525" s="122" t="s">
        <v>1674</v>
      </c>
      <c r="E9525" s="124" t="s">
        <v>1642</v>
      </c>
      <c r="F9525" s="124"/>
      <c r="G9525" s="125" t="s">
        <v>24</v>
      </c>
      <c r="H9525" s="126" t="n">
        <v>0.0063</v>
      </c>
      <c r="I9525" s="127" t="n">
        <f aca="false">L9525</f>
        <v>9.78</v>
      </c>
      <c r="J9525" s="127" t="n">
        <f aca="false">M9525</f>
        <v>0.05</v>
      </c>
      <c r="L9525" s="108" t="n">
        <f aca="false">TRUNC(N9525-N9525*$O$2,2)</f>
        <v>9.78</v>
      </c>
      <c r="M9525" s="108" t="n">
        <f aca="false">TRUNC(O9525-O9525*$O$2,2)</f>
        <v>0.05</v>
      </c>
      <c r="N9525" s="0" t="s">
        <v>1675</v>
      </c>
      <c r="O9525" s="0" t="s">
        <v>1623</v>
      </c>
    </row>
    <row r="9526" customFormat="false" ht="25.5" hidden="false" customHeight="false" outlineLevel="0" collapsed="false">
      <c r="A9526" s="122" t="s">
        <v>1578</v>
      </c>
      <c r="B9526" s="123" t="s">
        <v>1744</v>
      </c>
      <c r="C9526" s="122" t="s">
        <v>50</v>
      </c>
      <c r="D9526" s="122" t="s">
        <v>1745</v>
      </c>
      <c r="E9526" s="124" t="s">
        <v>1609</v>
      </c>
      <c r="F9526" s="124"/>
      <c r="G9526" s="125" t="s">
        <v>1610</v>
      </c>
      <c r="H9526" s="126" t="n">
        <v>0.7</v>
      </c>
      <c r="I9526" s="127" t="n">
        <f aca="false">L9526</f>
        <v>14.93</v>
      </c>
      <c r="J9526" s="127" t="n">
        <f aca="false">M9526</f>
        <v>10.45</v>
      </c>
      <c r="L9526" s="108" t="n">
        <f aca="false">TRUNC(N9526-N9526*$O$2,2)</f>
        <v>14.93</v>
      </c>
      <c r="M9526" s="108" t="n">
        <f aca="false">TRUNC(O9526-O9526*$O$2,2)</f>
        <v>10.45</v>
      </c>
      <c r="N9526" s="0" t="s">
        <v>1746</v>
      </c>
      <c r="O9526" s="0" t="s">
        <v>4047</v>
      </c>
    </row>
    <row r="9527" customFormat="false" ht="12.75" hidden="false" customHeight="false" outlineLevel="0" collapsed="false">
      <c r="A9527" s="122" t="s">
        <v>1578</v>
      </c>
      <c r="B9527" s="123" t="n">
        <v>11240</v>
      </c>
      <c r="C9527" s="122" t="s">
        <v>50</v>
      </c>
      <c r="D9527" s="122" t="s">
        <v>1782</v>
      </c>
      <c r="E9527" s="124" t="s">
        <v>1581</v>
      </c>
      <c r="F9527" s="124"/>
      <c r="G9527" s="125" t="s">
        <v>24</v>
      </c>
      <c r="H9527" s="126" t="n">
        <v>0.00014</v>
      </c>
      <c r="I9527" s="127" t="n">
        <f aca="false">L9527</f>
        <v>37.22</v>
      </c>
      <c r="J9527" s="127" t="n">
        <f aca="false">M9527</f>
        <v>0</v>
      </c>
      <c r="L9527" s="108" t="n">
        <f aca="false">TRUNC(N9527-N9527*$O$2,2)</f>
        <v>37.22</v>
      </c>
      <c r="M9527" s="108" t="n">
        <f aca="false">TRUNC(O9527-O9527*$O$2,2)</f>
        <v>0</v>
      </c>
      <c r="N9527" s="0" t="s">
        <v>1783</v>
      </c>
      <c r="O9527" s="0" t="s">
        <v>1635</v>
      </c>
    </row>
    <row r="9528" customFormat="false" ht="12.75" hidden="false" customHeight="false" outlineLevel="0" collapsed="false">
      <c r="A9528" s="122" t="s">
        <v>1578</v>
      </c>
      <c r="B9528" s="123" t="n">
        <v>10517</v>
      </c>
      <c r="C9528" s="122" t="s">
        <v>50</v>
      </c>
      <c r="D9528" s="122" t="s">
        <v>1669</v>
      </c>
      <c r="E9528" s="124" t="s">
        <v>1642</v>
      </c>
      <c r="F9528" s="124"/>
      <c r="G9528" s="125" t="s">
        <v>1670</v>
      </c>
      <c r="H9528" s="126" t="n">
        <v>0.00056</v>
      </c>
      <c r="I9528" s="127" t="n">
        <f aca="false">L9528</f>
        <v>234.15</v>
      </c>
      <c r="J9528" s="127" t="n">
        <f aca="false">M9528</f>
        <v>0.12</v>
      </c>
      <c r="L9528" s="108" t="n">
        <f aca="false">TRUNC(N9528-N9528*$O$2,2)</f>
        <v>234.15</v>
      </c>
      <c r="M9528" s="108" t="n">
        <f aca="false">TRUNC(O9528-O9528*$O$2,2)</f>
        <v>0.12</v>
      </c>
      <c r="N9528" s="0" t="s">
        <v>1671</v>
      </c>
      <c r="O9528" s="0" t="s">
        <v>2463</v>
      </c>
    </row>
    <row r="9529" customFormat="false" ht="25.5" hidden="false" customHeight="false" outlineLevel="0" collapsed="false">
      <c r="A9529" s="122" t="s">
        <v>1578</v>
      </c>
      <c r="B9529" s="123" t="s">
        <v>1659</v>
      </c>
      <c r="C9529" s="122" t="s">
        <v>50</v>
      </c>
      <c r="D9529" s="122" t="s">
        <v>1660</v>
      </c>
      <c r="E9529" s="124" t="s">
        <v>1581</v>
      </c>
      <c r="F9529" s="124"/>
      <c r="G9529" s="125" t="s">
        <v>1633</v>
      </c>
      <c r="H9529" s="126" t="n">
        <v>0.00105</v>
      </c>
      <c r="I9529" s="127" t="n">
        <f aca="false">L9529</f>
        <v>50.57</v>
      </c>
      <c r="J9529" s="127" t="n">
        <f aca="false">M9529</f>
        <v>0.04</v>
      </c>
      <c r="L9529" s="108" t="n">
        <f aca="false">TRUNC(N9529-N9529*$O$2,2)</f>
        <v>50.57</v>
      </c>
      <c r="M9529" s="108" t="n">
        <f aca="false">TRUNC(O9529-O9529*$O$2,2)</f>
        <v>0.04</v>
      </c>
      <c r="N9529" s="0" t="s">
        <v>1661</v>
      </c>
      <c r="O9529" s="0" t="s">
        <v>1775</v>
      </c>
    </row>
    <row r="9530" customFormat="false" ht="12.75" hidden="false" customHeight="false" outlineLevel="0" collapsed="false">
      <c r="A9530" s="122" t="s">
        <v>1578</v>
      </c>
      <c r="B9530" s="123" t="n">
        <v>1651</v>
      </c>
      <c r="C9530" s="122" t="s">
        <v>50</v>
      </c>
      <c r="D9530" s="122" t="s">
        <v>1638</v>
      </c>
      <c r="E9530" s="124" t="s">
        <v>1581</v>
      </c>
      <c r="F9530" s="124"/>
      <c r="G9530" s="125" t="s">
        <v>1639</v>
      </c>
      <c r="H9530" s="126" t="n">
        <v>0.00112</v>
      </c>
      <c r="I9530" s="127" t="n">
        <f aca="false">L9530</f>
        <v>4.95</v>
      </c>
      <c r="J9530" s="127" t="n">
        <f aca="false">M9530</f>
        <v>0</v>
      </c>
      <c r="L9530" s="108" t="n">
        <f aca="false">TRUNC(N9530-N9530*$O$2,2)</f>
        <v>4.95</v>
      </c>
      <c r="M9530" s="108" t="n">
        <f aca="false">TRUNC(O9530-O9530*$O$2,2)</f>
        <v>0</v>
      </c>
      <c r="N9530" s="0" t="s">
        <v>1640</v>
      </c>
      <c r="O9530" s="0" t="s">
        <v>1635</v>
      </c>
    </row>
    <row r="9531" customFormat="false" ht="25.5" hidden="false" customHeight="false" outlineLevel="0" collapsed="false">
      <c r="A9531" s="122" t="s">
        <v>1578</v>
      </c>
      <c r="B9531" s="123" t="s">
        <v>1654</v>
      </c>
      <c r="C9531" s="122" t="s">
        <v>50</v>
      </c>
      <c r="D9531" s="122" t="s">
        <v>1655</v>
      </c>
      <c r="E9531" s="124" t="s">
        <v>1581</v>
      </c>
      <c r="F9531" s="124"/>
      <c r="G9531" s="125" t="s">
        <v>24</v>
      </c>
      <c r="H9531" s="126" t="n">
        <v>0.00084</v>
      </c>
      <c r="I9531" s="127" t="n">
        <f aca="false">L9531</f>
        <v>10.53</v>
      </c>
      <c r="J9531" s="127" t="n">
        <f aca="false">M9531</f>
        <v>0</v>
      </c>
      <c r="L9531" s="108" t="n">
        <f aca="false">TRUNC(N9531-N9531*$O$2,2)</f>
        <v>10.53</v>
      </c>
      <c r="M9531" s="108" t="n">
        <f aca="false">TRUNC(O9531-O9531*$O$2,2)</f>
        <v>0</v>
      </c>
      <c r="N9531" s="0" t="s">
        <v>1656</v>
      </c>
      <c r="O9531" s="0" t="s">
        <v>1644</v>
      </c>
    </row>
    <row r="9532" customFormat="false" ht="12.75" hidden="false" customHeight="false" outlineLevel="0" collapsed="false">
      <c r="A9532" s="122" t="s">
        <v>1578</v>
      </c>
      <c r="B9532" s="123" t="n">
        <v>10492</v>
      </c>
      <c r="C9532" s="122" t="s">
        <v>50</v>
      </c>
      <c r="D9532" s="122" t="s">
        <v>1662</v>
      </c>
      <c r="E9532" s="124" t="s">
        <v>1581</v>
      </c>
      <c r="F9532" s="124"/>
      <c r="G9532" s="125" t="s">
        <v>24</v>
      </c>
      <c r="H9532" s="126" t="n">
        <v>0.0063</v>
      </c>
      <c r="I9532" s="127" t="n">
        <f aca="false">L9532</f>
        <v>148.29</v>
      </c>
      <c r="J9532" s="127" t="n">
        <f aca="false">M9532</f>
        <v>0.92</v>
      </c>
      <c r="L9532" s="108" t="n">
        <f aca="false">TRUNC(N9532-N9532*$O$2,2)</f>
        <v>148.29</v>
      </c>
      <c r="M9532" s="108" t="n">
        <f aca="false">TRUNC(O9532-O9532*$O$2,2)</f>
        <v>0.92</v>
      </c>
      <c r="N9532" s="0" t="s">
        <v>1663</v>
      </c>
      <c r="O9532" s="0" t="s">
        <v>4050</v>
      </c>
    </row>
    <row r="9533" customFormat="false" ht="25.5" hidden="false" customHeight="false" outlineLevel="0" collapsed="false">
      <c r="A9533" s="122" t="s">
        <v>1578</v>
      </c>
      <c r="B9533" s="123" t="s">
        <v>1616</v>
      </c>
      <c r="C9533" s="122" t="s">
        <v>50</v>
      </c>
      <c r="D9533" s="122" t="s">
        <v>1617</v>
      </c>
      <c r="E9533" s="124" t="s">
        <v>1609</v>
      </c>
      <c r="F9533" s="124"/>
      <c r="G9533" s="125" t="s">
        <v>1610</v>
      </c>
      <c r="H9533" s="126" t="n">
        <v>0.7</v>
      </c>
      <c r="I9533" s="127" t="n">
        <f aca="false">L9533</f>
        <v>10.65</v>
      </c>
      <c r="J9533" s="127" t="n">
        <f aca="false">M9533</f>
        <v>7.45</v>
      </c>
      <c r="L9533" s="108" t="n">
        <f aca="false">TRUNC(N9533-N9533*$O$2,2)</f>
        <v>10.65</v>
      </c>
      <c r="M9533" s="108" t="n">
        <f aca="false">TRUNC(O9533-O9533*$O$2,2)</f>
        <v>7.45</v>
      </c>
      <c r="N9533" s="0" t="s">
        <v>1618</v>
      </c>
      <c r="O9533" s="0" t="s">
        <v>3309</v>
      </c>
    </row>
    <row r="9534" customFormat="false" ht="12.75" hidden="false" customHeight="false" outlineLevel="0" collapsed="false">
      <c r="A9534" s="122" t="s">
        <v>1578</v>
      </c>
      <c r="B9534" s="123" t="n">
        <v>10596</v>
      </c>
      <c r="C9534" s="122" t="s">
        <v>50</v>
      </c>
      <c r="D9534" s="122" t="s">
        <v>1672</v>
      </c>
      <c r="E9534" s="124" t="s">
        <v>1581</v>
      </c>
      <c r="F9534" s="124"/>
      <c r="G9534" s="125" t="s">
        <v>24</v>
      </c>
      <c r="H9534" s="126" t="n">
        <v>0.0063</v>
      </c>
      <c r="I9534" s="127" t="n">
        <f aca="false">L9534</f>
        <v>3.82</v>
      </c>
      <c r="J9534" s="127" t="n">
        <f aca="false">M9534</f>
        <v>0.02</v>
      </c>
      <c r="L9534" s="108" t="n">
        <f aca="false">TRUNC(N9534-N9534*$O$2,2)</f>
        <v>3.82</v>
      </c>
      <c r="M9534" s="108" t="n">
        <f aca="false">TRUNC(O9534-O9534*$O$2,2)</f>
        <v>0.02</v>
      </c>
      <c r="N9534" s="0" t="s">
        <v>1673</v>
      </c>
      <c r="O9534" s="0" t="s">
        <v>1893</v>
      </c>
    </row>
    <row r="9535" customFormat="false" ht="12.75" hidden="false" customHeight="false" outlineLevel="0" collapsed="false">
      <c r="A9535" s="122" t="s">
        <v>1578</v>
      </c>
      <c r="B9535" s="123" t="n">
        <v>4728</v>
      </c>
      <c r="C9535" s="122" t="s">
        <v>50</v>
      </c>
      <c r="D9535" s="122" t="s">
        <v>1667</v>
      </c>
      <c r="E9535" s="124" t="s">
        <v>1581</v>
      </c>
      <c r="F9535" s="124"/>
      <c r="G9535" s="125" t="s">
        <v>24</v>
      </c>
      <c r="H9535" s="126" t="n">
        <v>0.00021</v>
      </c>
      <c r="I9535" s="127" t="n">
        <f aca="false">L9535</f>
        <v>14.5</v>
      </c>
      <c r="J9535" s="127" t="n">
        <f aca="false">M9535</f>
        <v>0</v>
      </c>
      <c r="L9535" s="108" t="n">
        <f aca="false">TRUNC(N9535-N9535*$O$2,2)</f>
        <v>14.5</v>
      </c>
      <c r="M9535" s="108" t="n">
        <f aca="false">TRUNC(O9535-O9535*$O$2,2)</f>
        <v>0</v>
      </c>
      <c r="N9535" s="0" t="s">
        <v>1668</v>
      </c>
      <c r="O9535" s="0" t="s">
        <v>1635</v>
      </c>
    </row>
    <row r="9536" customFormat="false" ht="12.75" hidden="false" customHeight="false" outlineLevel="0" collapsed="false">
      <c r="A9536" s="122" t="s">
        <v>1578</v>
      </c>
      <c r="B9536" s="123" t="n">
        <v>10579</v>
      </c>
      <c r="C9536" s="122" t="s">
        <v>50</v>
      </c>
      <c r="D9536" s="122" t="s">
        <v>1818</v>
      </c>
      <c r="E9536" s="124" t="s">
        <v>1581</v>
      </c>
      <c r="F9536" s="124"/>
      <c r="G9536" s="125" t="s">
        <v>24</v>
      </c>
      <c r="H9536" s="126" t="n">
        <v>0.00014</v>
      </c>
      <c r="I9536" s="127" t="n">
        <f aca="false">L9536</f>
        <v>20.98</v>
      </c>
      <c r="J9536" s="127" t="n">
        <f aca="false">M9536</f>
        <v>0</v>
      </c>
      <c r="L9536" s="108" t="n">
        <f aca="false">TRUNC(N9536-N9536*$O$2,2)</f>
        <v>20.98</v>
      </c>
      <c r="M9536" s="108" t="n">
        <f aca="false">TRUNC(O9536-O9536*$O$2,2)</f>
        <v>0</v>
      </c>
      <c r="N9536" s="0" t="s">
        <v>1819</v>
      </c>
      <c r="O9536" s="0" t="s">
        <v>1635</v>
      </c>
    </row>
    <row r="9537" customFormat="false" ht="12.75" hidden="false" customHeight="false" outlineLevel="0" collapsed="false">
      <c r="A9537" s="122" t="s">
        <v>1578</v>
      </c>
      <c r="B9537" s="123" t="n">
        <v>10788</v>
      </c>
      <c r="C9537" s="122" t="s">
        <v>50</v>
      </c>
      <c r="D9537" s="122" t="s">
        <v>1650</v>
      </c>
      <c r="E9537" s="124" t="s">
        <v>1581</v>
      </c>
      <c r="F9537" s="124"/>
      <c r="G9537" s="125" t="s">
        <v>24</v>
      </c>
      <c r="H9537" s="126" t="n">
        <v>0.00014</v>
      </c>
      <c r="I9537" s="127" t="n">
        <f aca="false">L9537</f>
        <v>28.8</v>
      </c>
      <c r="J9537" s="127" t="n">
        <f aca="false">M9537</f>
        <v>0</v>
      </c>
      <c r="L9537" s="108" t="n">
        <f aca="false">TRUNC(N9537-N9537*$O$2,2)</f>
        <v>28.8</v>
      </c>
      <c r="M9537" s="108" t="n">
        <f aca="false">TRUNC(O9537-O9537*$O$2,2)</f>
        <v>0</v>
      </c>
      <c r="N9537" s="0" t="s">
        <v>1651</v>
      </c>
      <c r="O9537" s="0" t="s">
        <v>1635</v>
      </c>
    </row>
    <row r="9538" customFormat="false" ht="12.75" hidden="false" customHeight="false" outlineLevel="0" collapsed="false">
      <c r="A9538" s="122" t="s">
        <v>1578</v>
      </c>
      <c r="B9538" s="123" t="n">
        <v>12099</v>
      </c>
      <c r="C9538" s="122" t="s">
        <v>50</v>
      </c>
      <c r="D9538" s="122" t="s">
        <v>4048</v>
      </c>
      <c r="E9538" s="124" t="s">
        <v>1581</v>
      </c>
      <c r="F9538" s="124"/>
      <c r="G9538" s="125" t="s">
        <v>24</v>
      </c>
      <c r="H9538" s="126" t="n">
        <v>1</v>
      </c>
      <c r="I9538" s="127" t="n">
        <f aca="false">L9538</f>
        <v>26.76</v>
      </c>
      <c r="J9538" s="127" t="n">
        <f aca="false">M9538</f>
        <v>26.76</v>
      </c>
      <c r="L9538" s="108" t="n">
        <f aca="false">TRUNC(N9538-N9538*$O$2,2)</f>
        <v>26.76</v>
      </c>
      <c r="M9538" s="108" t="n">
        <f aca="false">TRUNC(O9538-O9538*$O$2,2)</f>
        <v>26.76</v>
      </c>
      <c r="N9538" s="0" t="s">
        <v>4049</v>
      </c>
      <c r="O9538" s="0" t="s">
        <v>4049</v>
      </c>
    </row>
    <row r="9539" customFormat="false" ht="12.75" hidden="false" customHeight="false" outlineLevel="0" collapsed="false">
      <c r="A9539" s="122" t="s">
        <v>1578</v>
      </c>
      <c r="B9539" s="123" t="n">
        <v>11242</v>
      </c>
      <c r="C9539" s="122" t="s">
        <v>50</v>
      </c>
      <c r="D9539" s="122" t="s">
        <v>1829</v>
      </c>
      <c r="E9539" s="124" t="s">
        <v>1581</v>
      </c>
      <c r="F9539" s="124"/>
      <c r="G9539" s="125" t="s">
        <v>24</v>
      </c>
      <c r="H9539" s="126" t="n">
        <v>7E-005</v>
      </c>
      <c r="I9539" s="127" t="n">
        <f aca="false">L9539</f>
        <v>26.53</v>
      </c>
      <c r="J9539" s="127" t="n">
        <f aca="false">M9539</f>
        <v>0</v>
      </c>
      <c r="L9539" s="108" t="n">
        <f aca="false">TRUNC(N9539-N9539*$O$2,2)</f>
        <v>26.53</v>
      </c>
      <c r="M9539" s="108" t="n">
        <f aca="false">TRUNC(O9539-O9539*$O$2,2)</f>
        <v>0</v>
      </c>
      <c r="N9539" s="0" t="s">
        <v>1830</v>
      </c>
      <c r="O9539" s="0" t="s">
        <v>1635</v>
      </c>
    </row>
    <row r="9540" customFormat="false" ht="25.5" hidden="false" customHeight="false" outlineLevel="0" collapsed="false">
      <c r="A9540" s="122" t="s">
        <v>1578</v>
      </c>
      <c r="B9540" s="123" t="s">
        <v>1631</v>
      </c>
      <c r="C9540" s="122" t="s">
        <v>50</v>
      </c>
      <c r="D9540" s="122" t="s">
        <v>1632</v>
      </c>
      <c r="E9540" s="124" t="s">
        <v>1581</v>
      </c>
      <c r="F9540" s="124"/>
      <c r="G9540" s="125" t="s">
        <v>1633</v>
      </c>
      <c r="H9540" s="126" t="n">
        <v>0.00322</v>
      </c>
      <c r="I9540" s="127" t="n">
        <f aca="false">L9540</f>
        <v>9.48</v>
      </c>
      <c r="J9540" s="127" t="n">
        <f aca="false">M9540</f>
        <v>0.02</v>
      </c>
      <c r="L9540" s="108" t="n">
        <f aca="false">TRUNC(N9540-N9540*$O$2,2)</f>
        <v>9.48</v>
      </c>
      <c r="M9540" s="108" t="n">
        <f aca="false">TRUNC(O9540-O9540*$O$2,2)</f>
        <v>0.02</v>
      </c>
      <c r="N9540" s="0" t="s">
        <v>1634</v>
      </c>
      <c r="O9540" s="0" t="s">
        <v>1893</v>
      </c>
    </row>
    <row r="9541" customFormat="false" ht="25.5" hidden="false" customHeight="false" outlineLevel="0" collapsed="false">
      <c r="A9541" s="122" t="s">
        <v>1578</v>
      </c>
      <c r="B9541" s="123" t="n">
        <v>10761</v>
      </c>
      <c r="C9541" s="122" t="s">
        <v>50</v>
      </c>
      <c r="D9541" s="122" t="s">
        <v>1641</v>
      </c>
      <c r="E9541" s="124" t="s">
        <v>1642</v>
      </c>
      <c r="F9541" s="124"/>
      <c r="G9541" s="125" t="s">
        <v>24</v>
      </c>
      <c r="H9541" s="126" t="n">
        <v>0.14252</v>
      </c>
      <c r="I9541" s="127" t="n">
        <f aca="false">L9541</f>
        <v>3.9</v>
      </c>
      <c r="J9541" s="127" t="n">
        <f aca="false">M9541</f>
        <v>0.55</v>
      </c>
      <c r="L9541" s="108" t="n">
        <f aca="false">TRUNC(N9541-N9541*$O$2,2)</f>
        <v>3.9</v>
      </c>
      <c r="M9541" s="108" t="n">
        <f aca="false">TRUNC(O9541-O9541*$O$2,2)</f>
        <v>0.55</v>
      </c>
      <c r="N9541" s="0" t="s">
        <v>1643</v>
      </c>
      <c r="O9541" s="0" t="s">
        <v>2953</v>
      </c>
    </row>
    <row r="9542" customFormat="false" ht="12.75" hidden="false" customHeight="false" outlineLevel="0" collapsed="false">
      <c r="A9542" s="122" t="s">
        <v>1578</v>
      </c>
      <c r="B9542" s="123" t="n">
        <v>158</v>
      </c>
      <c r="C9542" s="122" t="s">
        <v>50</v>
      </c>
      <c r="D9542" s="122" t="s">
        <v>1676</v>
      </c>
      <c r="E9542" s="124" t="s">
        <v>1581</v>
      </c>
      <c r="F9542" s="124"/>
      <c r="G9542" s="125" t="s">
        <v>24</v>
      </c>
      <c r="H9542" s="126" t="n">
        <v>0.14252</v>
      </c>
      <c r="I9542" s="127" t="n">
        <f aca="false">L9542</f>
        <v>10.92</v>
      </c>
      <c r="J9542" s="127" t="n">
        <f aca="false">M9542</f>
        <v>1.55</v>
      </c>
      <c r="L9542" s="108" t="n">
        <f aca="false">TRUNC(N9542-N9542*$O$2,2)</f>
        <v>10.92</v>
      </c>
      <c r="M9542" s="108" t="n">
        <f aca="false">TRUNC(O9542-O9542*$O$2,2)</f>
        <v>1.55</v>
      </c>
      <c r="N9542" s="0" t="s">
        <v>1677</v>
      </c>
      <c r="O9542" s="0" t="s">
        <v>1768</v>
      </c>
    </row>
    <row r="9543" customFormat="false" ht="25.5" hidden="false" customHeight="false" outlineLevel="0" collapsed="false">
      <c r="A9543" s="122" t="s">
        <v>1578</v>
      </c>
      <c r="B9543" s="123" t="s">
        <v>2083</v>
      </c>
      <c r="C9543" s="122" t="s">
        <v>50</v>
      </c>
      <c r="D9543" s="122" t="s">
        <v>2084</v>
      </c>
      <c r="E9543" s="124" t="s">
        <v>1581</v>
      </c>
      <c r="F9543" s="124"/>
      <c r="G9543" s="125" t="s">
        <v>24</v>
      </c>
      <c r="H9543" s="126" t="n">
        <v>1</v>
      </c>
      <c r="I9543" s="127" t="n">
        <f aca="false">L9543</f>
        <v>1.22</v>
      </c>
      <c r="J9543" s="127" t="n">
        <f aca="false">M9543</f>
        <v>1.22</v>
      </c>
      <c r="L9543" s="108" t="n">
        <f aca="false">TRUNC(N9543-N9543*$O$2,2)</f>
        <v>1.22</v>
      </c>
      <c r="M9543" s="108" t="n">
        <f aca="false">TRUNC(O9543-O9543*$O$2,2)</f>
        <v>1.22</v>
      </c>
      <c r="N9543" s="0" t="s">
        <v>2085</v>
      </c>
      <c r="O9543" s="0" t="s">
        <v>2085</v>
      </c>
    </row>
    <row r="9544" customFormat="false" ht="12.75" hidden="false" customHeight="false" outlineLevel="0" collapsed="false">
      <c r="A9544" s="122" t="s">
        <v>1578</v>
      </c>
      <c r="B9544" s="123" t="n">
        <v>11241</v>
      </c>
      <c r="C9544" s="122" t="s">
        <v>50</v>
      </c>
      <c r="D9544" s="122" t="s">
        <v>1836</v>
      </c>
      <c r="E9544" s="124" t="s">
        <v>1581</v>
      </c>
      <c r="F9544" s="124"/>
      <c r="G9544" s="125" t="s">
        <v>24</v>
      </c>
      <c r="H9544" s="126" t="n">
        <v>0.00014</v>
      </c>
      <c r="I9544" s="127" t="n">
        <f aca="false">L9544</f>
        <v>127.22</v>
      </c>
      <c r="J9544" s="127" t="n">
        <f aca="false">M9544</f>
        <v>0.01</v>
      </c>
      <c r="L9544" s="108" t="n">
        <f aca="false">TRUNC(N9544-N9544*$O$2,2)</f>
        <v>127.22</v>
      </c>
      <c r="M9544" s="108" t="n">
        <f aca="false">TRUNC(O9544-O9544*$O$2,2)</f>
        <v>0.01</v>
      </c>
      <c r="N9544" s="0" t="s">
        <v>1837</v>
      </c>
      <c r="O9544" s="0" t="s">
        <v>1678</v>
      </c>
    </row>
    <row r="9545" customFormat="false" ht="12.75" hidden="false" customHeight="false" outlineLevel="0" collapsed="false">
      <c r="A9545" s="122" t="s">
        <v>1578</v>
      </c>
      <c r="B9545" s="123" t="n">
        <v>10599</v>
      </c>
      <c r="C9545" s="122" t="s">
        <v>50</v>
      </c>
      <c r="D9545" s="122" t="s">
        <v>1648</v>
      </c>
      <c r="E9545" s="124" t="s">
        <v>1581</v>
      </c>
      <c r="F9545" s="124"/>
      <c r="G9545" s="125" t="s">
        <v>24</v>
      </c>
      <c r="H9545" s="126" t="n">
        <v>0.00252</v>
      </c>
      <c r="I9545" s="127" t="n">
        <f aca="false">L9545</f>
        <v>14.04</v>
      </c>
      <c r="J9545" s="127" t="n">
        <f aca="false">M9545</f>
        <v>0.03</v>
      </c>
      <c r="L9545" s="108" t="n">
        <f aca="false">TRUNC(N9545-N9545*$O$2,2)</f>
        <v>14.04</v>
      </c>
      <c r="M9545" s="108" t="n">
        <f aca="false">TRUNC(O9545-O9545*$O$2,2)</f>
        <v>0.03</v>
      </c>
      <c r="N9545" s="0" t="s">
        <v>1649</v>
      </c>
      <c r="O9545" s="0" t="s">
        <v>1788</v>
      </c>
    </row>
    <row r="9546" customFormat="false" ht="12.75" hidden="false" customHeight="false" outlineLevel="0" collapsed="false">
      <c r="A9546" s="122" t="s">
        <v>1578</v>
      </c>
      <c r="B9546" s="123" t="n">
        <v>2378</v>
      </c>
      <c r="C9546" s="122" t="s">
        <v>50</v>
      </c>
      <c r="D9546" s="122" t="s">
        <v>1657</v>
      </c>
      <c r="E9546" s="124" t="s">
        <v>1581</v>
      </c>
      <c r="F9546" s="124"/>
      <c r="G9546" s="125" t="s">
        <v>24</v>
      </c>
      <c r="H9546" s="126" t="n">
        <v>0.11165</v>
      </c>
      <c r="I9546" s="127" t="n">
        <f aca="false">L9546</f>
        <v>3.51</v>
      </c>
      <c r="J9546" s="127" t="n">
        <f aca="false">M9546</f>
        <v>0.39</v>
      </c>
      <c r="L9546" s="108" t="n">
        <f aca="false">TRUNC(N9546-N9546*$O$2,2)</f>
        <v>3.51</v>
      </c>
      <c r="M9546" s="108" t="n">
        <f aca="false">TRUNC(O9546-O9546*$O$2,2)</f>
        <v>0.39</v>
      </c>
      <c r="N9546" s="0" t="s">
        <v>1658</v>
      </c>
      <c r="O9546" s="0" t="s">
        <v>2132</v>
      </c>
    </row>
    <row r="9547" customFormat="false" ht="12.75" hidden="false" customHeight="false" outlineLevel="0" collapsed="false">
      <c r="A9547" s="122" t="s">
        <v>1578</v>
      </c>
      <c r="B9547" s="123" t="n">
        <v>941</v>
      </c>
      <c r="C9547" s="122" t="s">
        <v>50</v>
      </c>
      <c r="D9547" s="122" t="s">
        <v>1652</v>
      </c>
      <c r="E9547" s="124" t="s">
        <v>1581</v>
      </c>
      <c r="F9547" s="124"/>
      <c r="G9547" s="125" t="s">
        <v>24</v>
      </c>
      <c r="H9547" s="126" t="n">
        <v>0.0021</v>
      </c>
      <c r="I9547" s="127" t="n">
        <f aca="false">L9547</f>
        <v>148.56</v>
      </c>
      <c r="J9547" s="127" t="n">
        <f aca="false">M9547</f>
        <v>0.3</v>
      </c>
      <c r="L9547" s="108" t="n">
        <f aca="false">TRUNC(N9547-N9547*$O$2,2)</f>
        <v>148.56</v>
      </c>
      <c r="M9547" s="108" t="n">
        <f aca="false">TRUNC(O9547-O9547*$O$2,2)</f>
        <v>0.3</v>
      </c>
      <c r="N9547" s="0" t="s">
        <v>1653</v>
      </c>
      <c r="O9547" s="0" t="s">
        <v>2327</v>
      </c>
    </row>
    <row r="9548" customFormat="false" ht="12.75" hidden="false" customHeight="false" outlineLevel="0" collapsed="false">
      <c r="A9548" s="122" t="s">
        <v>1578</v>
      </c>
      <c r="B9548" s="123" t="n">
        <v>4729</v>
      </c>
      <c r="C9548" s="122" t="s">
        <v>50</v>
      </c>
      <c r="D9548" s="122" t="s">
        <v>1636</v>
      </c>
      <c r="E9548" s="124" t="s">
        <v>1581</v>
      </c>
      <c r="F9548" s="124"/>
      <c r="G9548" s="125" t="s">
        <v>24</v>
      </c>
      <c r="H9548" s="126" t="n">
        <v>7E-005</v>
      </c>
      <c r="I9548" s="127" t="n">
        <f aca="false">L9548</f>
        <v>24.58</v>
      </c>
      <c r="J9548" s="127" t="n">
        <f aca="false">M9548</f>
        <v>0</v>
      </c>
      <c r="L9548" s="108" t="n">
        <f aca="false">TRUNC(N9548-N9548*$O$2,2)</f>
        <v>24.58</v>
      </c>
      <c r="M9548" s="108" t="n">
        <f aca="false">TRUNC(O9548-O9548*$O$2,2)</f>
        <v>0</v>
      </c>
      <c r="N9548" s="0" t="s">
        <v>1637</v>
      </c>
      <c r="O9548" s="0" t="s">
        <v>1635</v>
      </c>
    </row>
    <row r="9549" customFormat="false" ht="25.5" hidden="false" customHeight="false" outlineLevel="0" collapsed="false">
      <c r="A9549" s="122" t="s">
        <v>1578</v>
      </c>
      <c r="B9549" s="123" t="s">
        <v>1645</v>
      </c>
      <c r="C9549" s="122" t="s">
        <v>50</v>
      </c>
      <c r="D9549" s="122" t="s">
        <v>1646</v>
      </c>
      <c r="E9549" s="124" t="s">
        <v>1581</v>
      </c>
      <c r="F9549" s="124"/>
      <c r="G9549" s="125" t="s">
        <v>24</v>
      </c>
      <c r="H9549" s="126" t="n">
        <v>0.00014</v>
      </c>
      <c r="I9549" s="127" t="n">
        <f aca="false">L9549</f>
        <v>140.49</v>
      </c>
      <c r="J9549" s="127" t="n">
        <f aca="false">M9549</f>
        <v>0.01</v>
      </c>
      <c r="L9549" s="108" t="n">
        <f aca="false">TRUNC(N9549-N9549*$O$2,2)</f>
        <v>140.49</v>
      </c>
      <c r="M9549" s="108" t="n">
        <f aca="false">TRUNC(O9549-O9549*$O$2,2)</f>
        <v>0.01</v>
      </c>
      <c r="N9549" s="0" t="s">
        <v>1647</v>
      </c>
      <c r="O9549" s="0" t="s">
        <v>1678</v>
      </c>
    </row>
    <row r="9550" customFormat="false" ht="12.75" hidden="false" customHeight="false" outlineLevel="0" collapsed="false">
      <c r="A9550" s="115"/>
      <c r="B9550" s="115"/>
      <c r="C9550" s="115"/>
      <c r="D9550" s="115"/>
      <c r="E9550" s="115"/>
      <c r="F9550" s="116"/>
      <c r="G9550" s="115"/>
      <c r="H9550" s="116"/>
      <c r="I9550" s="115"/>
      <c r="J9550" s="116"/>
      <c r="L9550" s="108"/>
      <c r="M9550" s="108" t="n">
        <f aca="false">TRUNC(O9550-O9550*$O$2,2)</f>
        <v>17.9</v>
      </c>
      <c r="N9550" s="0" t="s">
        <v>1574</v>
      </c>
      <c r="O9550" s="0" t="n">
        <v>22.94</v>
      </c>
    </row>
    <row r="9551" customFormat="false" ht="12.75" hidden="false" customHeight="false" outlineLevel="0" collapsed="false">
      <c r="A9551" s="115"/>
      <c r="B9551" s="115"/>
      <c r="C9551" s="115"/>
      <c r="D9551" s="115"/>
      <c r="E9551" s="115"/>
      <c r="F9551" s="116"/>
      <c r="G9551" s="115"/>
      <c r="H9551" s="117" t="s">
        <v>1575</v>
      </c>
      <c r="I9551" s="117"/>
      <c r="J9551" s="118" t="n">
        <f aca="false">M9551</f>
        <v>61.19</v>
      </c>
      <c r="L9551" s="108" t="n">
        <f aca="false">TRUNC(N9551-N9551*$O$2,2)</f>
        <v>0</v>
      </c>
      <c r="M9551" s="108" t="n">
        <f aca="false">TRUNC(O9551-O9551*$O$2,2)</f>
        <v>61.19</v>
      </c>
      <c r="N9551" s="0" t="n">
        <v>0</v>
      </c>
      <c r="O9551" s="0" t="n">
        <v>78.4</v>
      </c>
    </row>
    <row r="9552" customFormat="false" ht="13.5" hidden="false" customHeight="false" outlineLevel="0" collapsed="false">
      <c r="A9552" s="30"/>
      <c r="B9552" s="30"/>
      <c r="C9552" s="30"/>
      <c r="D9552" s="30"/>
      <c r="E9552" s="30"/>
      <c r="F9552" s="30"/>
      <c r="G9552" s="30"/>
      <c r="H9552" s="119"/>
      <c r="I9552" s="30"/>
      <c r="J9552" s="120"/>
      <c r="L9552" s="108"/>
      <c r="M9552" s="108" t="n">
        <f aca="false">TRUNC(O9552-O9552*$O$2,2)</f>
        <v>2019.3</v>
      </c>
      <c r="N9552" s="0" t="s">
        <v>1576</v>
      </c>
      <c r="O9552" s="0" t="n">
        <v>2587.2</v>
      </c>
    </row>
    <row r="9553" customFormat="false" ht="13.5" hidden="false" customHeight="false" outlineLevel="0" collapsed="false">
      <c r="A9553" s="121"/>
      <c r="B9553" s="121"/>
      <c r="C9553" s="121"/>
      <c r="D9553" s="121"/>
      <c r="E9553" s="121"/>
      <c r="F9553" s="121"/>
      <c r="G9553" s="121"/>
      <c r="H9553" s="121"/>
      <c r="I9553" s="121"/>
      <c r="J9553" s="121"/>
      <c r="L9553" s="108" t="n">
        <f aca="false">TRUNC(N9553-N9553*$O$2,2)</f>
        <v>0</v>
      </c>
      <c r="M9553" s="108" t="n">
        <f aca="false">TRUNC(O9553-O9553*$O$2,2)</f>
        <v>0</v>
      </c>
      <c r="N9553" s="0" t="n">
        <v>0</v>
      </c>
      <c r="O9553" s="0" t="n">
        <v>0</v>
      </c>
    </row>
    <row r="9554" customFormat="false" ht="15" hidden="false" customHeight="false" outlineLevel="0" collapsed="false">
      <c r="A9554" s="98" t="s">
        <v>1329</v>
      </c>
      <c r="B9554" s="99" t="s">
        <v>8</v>
      </c>
      <c r="C9554" s="98" t="s">
        <v>9</v>
      </c>
      <c r="D9554" s="98" t="s">
        <v>10</v>
      </c>
      <c r="E9554" s="100" t="s">
        <v>1565</v>
      </c>
      <c r="F9554" s="100"/>
      <c r="G9554" s="101" t="s">
        <v>11</v>
      </c>
      <c r="H9554" s="99" t="s">
        <v>12</v>
      </c>
      <c r="I9554" s="99" t="s">
        <v>13</v>
      </c>
      <c r="J9554" s="99" t="s">
        <v>15</v>
      </c>
      <c r="L9554" s="108"/>
      <c r="M9554" s="108"/>
    </row>
    <row r="9555" customFormat="false" ht="26.45" hidden="false" customHeight="true" outlineLevel="0" collapsed="false">
      <c r="A9555" s="102" t="s">
        <v>1566</v>
      </c>
      <c r="B9555" s="103" t="s">
        <v>1330</v>
      </c>
      <c r="C9555" s="102" t="s">
        <v>50</v>
      </c>
      <c r="D9555" s="102" t="s">
        <v>1331</v>
      </c>
      <c r="E9555" s="104" t="s">
        <v>4046</v>
      </c>
      <c r="F9555" s="104"/>
      <c r="G9555" s="105" t="s">
        <v>24</v>
      </c>
      <c r="H9555" s="106" t="n">
        <v>1</v>
      </c>
      <c r="I9555" s="107" t="n">
        <f aca="false">L9555</f>
        <v>85.24</v>
      </c>
      <c r="J9555" s="107" t="n">
        <f aca="false">M9555</f>
        <v>85.24</v>
      </c>
      <c r="L9555" s="108" t="n">
        <f aca="false">TRUNC(N9555-N9555*$O$2,2)</f>
        <v>85.24</v>
      </c>
      <c r="M9555" s="108" t="n">
        <f aca="false">TRUNC(O9555-O9555*$O$2,2)</f>
        <v>85.24</v>
      </c>
      <c r="N9555" s="0" t="n">
        <v>109.22</v>
      </c>
      <c r="O9555" s="0" t="n">
        <v>109.22</v>
      </c>
    </row>
    <row r="9556" customFormat="false" ht="15" hidden="false" customHeight="false" outlineLevel="0" collapsed="false">
      <c r="A9556" s="98"/>
      <c r="B9556" s="99" t="s">
        <v>8</v>
      </c>
      <c r="C9556" s="98" t="s">
        <v>9</v>
      </c>
      <c r="D9556" s="98" t="s">
        <v>10</v>
      </c>
      <c r="E9556" s="100" t="s">
        <v>1565</v>
      </c>
      <c r="F9556" s="100"/>
      <c r="G9556" s="101" t="s">
        <v>11</v>
      </c>
      <c r="H9556" s="99" t="s">
        <v>12</v>
      </c>
      <c r="I9556" s="99" t="s">
        <v>13</v>
      </c>
      <c r="J9556" s="99" t="s">
        <v>15</v>
      </c>
      <c r="L9556" s="108"/>
      <c r="M9556" s="108"/>
    </row>
    <row r="9557" customFormat="false" ht="12.75" hidden="false" customHeight="false" outlineLevel="0" collapsed="false">
      <c r="A9557" s="122" t="s">
        <v>1578</v>
      </c>
      <c r="B9557" s="123" t="n">
        <v>12114</v>
      </c>
      <c r="C9557" s="122" t="s">
        <v>50</v>
      </c>
      <c r="D9557" s="122" t="s">
        <v>4051</v>
      </c>
      <c r="E9557" s="124" t="s">
        <v>1581</v>
      </c>
      <c r="F9557" s="124"/>
      <c r="G9557" s="125" t="s">
        <v>24</v>
      </c>
      <c r="H9557" s="126" t="n">
        <v>1</v>
      </c>
      <c r="I9557" s="127" t="n">
        <f aca="false">L9557</f>
        <v>2.22</v>
      </c>
      <c r="J9557" s="127" t="n">
        <f aca="false">M9557</f>
        <v>2.22</v>
      </c>
      <c r="L9557" s="108" t="n">
        <f aca="false">TRUNC(N9557-N9557*$O$2,2)</f>
        <v>2.22</v>
      </c>
      <c r="M9557" s="108" t="n">
        <f aca="false">TRUNC(O9557-O9557*$O$2,2)</f>
        <v>2.22</v>
      </c>
      <c r="N9557" s="0" t="s">
        <v>2249</v>
      </c>
      <c r="O9557" s="0" t="s">
        <v>2249</v>
      </c>
    </row>
    <row r="9558" customFormat="false" ht="25.5" hidden="false" customHeight="false" outlineLevel="0" collapsed="false">
      <c r="A9558" s="122" t="s">
        <v>1578</v>
      </c>
      <c r="B9558" s="123" t="s">
        <v>1616</v>
      </c>
      <c r="C9558" s="122" t="s">
        <v>50</v>
      </c>
      <c r="D9558" s="122" t="s">
        <v>1617</v>
      </c>
      <c r="E9558" s="124" t="s">
        <v>1609</v>
      </c>
      <c r="F9558" s="124"/>
      <c r="G9558" s="125" t="s">
        <v>1610</v>
      </c>
      <c r="H9558" s="126" t="n">
        <v>0.4</v>
      </c>
      <c r="I9558" s="127" t="n">
        <f aca="false">L9558</f>
        <v>10.65</v>
      </c>
      <c r="J9558" s="127" t="n">
        <f aca="false">M9558</f>
        <v>4.26</v>
      </c>
      <c r="L9558" s="108" t="n">
        <f aca="false">TRUNC(N9558-N9558*$O$2,2)</f>
        <v>10.65</v>
      </c>
      <c r="M9558" s="108" t="n">
        <f aca="false">TRUNC(O9558-O9558*$O$2,2)</f>
        <v>4.26</v>
      </c>
      <c r="N9558" s="0" t="s">
        <v>1618</v>
      </c>
      <c r="O9558" s="0" t="s">
        <v>3768</v>
      </c>
    </row>
    <row r="9559" customFormat="false" ht="25.5" hidden="false" customHeight="false" outlineLevel="0" collapsed="false">
      <c r="A9559" s="122" t="s">
        <v>1578</v>
      </c>
      <c r="B9559" s="123" t="s">
        <v>1744</v>
      </c>
      <c r="C9559" s="122" t="s">
        <v>50</v>
      </c>
      <c r="D9559" s="122" t="s">
        <v>1745</v>
      </c>
      <c r="E9559" s="124" t="s">
        <v>1609</v>
      </c>
      <c r="F9559" s="124"/>
      <c r="G9559" s="125" t="s">
        <v>1610</v>
      </c>
      <c r="H9559" s="126" t="n">
        <v>0.8</v>
      </c>
      <c r="I9559" s="127" t="n">
        <f aca="false">L9559</f>
        <v>14.93</v>
      </c>
      <c r="J9559" s="127" t="n">
        <f aca="false">M9559</f>
        <v>11.94</v>
      </c>
      <c r="L9559" s="108" t="n">
        <f aca="false">TRUNC(N9559-N9559*$O$2,2)</f>
        <v>14.93</v>
      </c>
      <c r="M9559" s="108" t="n">
        <f aca="false">TRUNC(O9559-O9559*$O$2,2)</f>
        <v>11.94</v>
      </c>
      <c r="N9559" s="0" t="s">
        <v>1746</v>
      </c>
      <c r="O9559" s="0" t="s">
        <v>4052</v>
      </c>
    </row>
    <row r="9560" customFormat="false" ht="12.75" hidden="false" customHeight="false" outlineLevel="0" collapsed="false">
      <c r="A9560" s="122" t="s">
        <v>1578</v>
      </c>
      <c r="B9560" s="123" t="n">
        <v>12113</v>
      </c>
      <c r="C9560" s="122" t="s">
        <v>50</v>
      </c>
      <c r="D9560" s="122" t="s">
        <v>4053</v>
      </c>
      <c r="E9560" s="124" t="s">
        <v>1581</v>
      </c>
      <c r="F9560" s="124"/>
      <c r="G9560" s="125" t="s">
        <v>24</v>
      </c>
      <c r="H9560" s="126" t="n">
        <v>2</v>
      </c>
      <c r="I9560" s="127" t="n">
        <f aca="false">L9560</f>
        <v>31.06</v>
      </c>
      <c r="J9560" s="127" t="n">
        <f aca="false">M9560</f>
        <v>62.12</v>
      </c>
      <c r="L9560" s="108" t="n">
        <f aca="false">TRUNC(N9560-N9560*$O$2,2)</f>
        <v>31.06</v>
      </c>
      <c r="M9560" s="108" t="n">
        <f aca="false">TRUNC(O9560-O9560*$O$2,2)</f>
        <v>62.12</v>
      </c>
      <c r="N9560" s="0" t="s">
        <v>4054</v>
      </c>
      <c r="O9560" s="0" t="s">
        <v>4055</v>
      </c>
    </row>
    <row r="9561" customFormat="false" ht="25.5" hidden="false" customHeight="false" outlineLevel="0" collapsed="false">
      <c r="A9561" s="122" t="s">
        <v>1578</v>
      </c>
      <c r="B9561" s="123" t="s">
        <v>2083</v>
      </c>
      <c r="C9561" s="122" t="s">
        <v>50</v>
      </c>
      <c r="D9561" s="122" t="s">
        <v>2084</v>
      </c>
      <c r="E9561" s="124" t="s">
        <v>1581</v>
      </c>
      <c r="F9561" s="124"/>
      <c r="G9561" s="125" t="s">
        <v>24</v>
      </c>
      <c r="H9561" s="126" t="n">
        <v>1</v>
      </c>
      <c r="I9561" s="127" t="n">
        <f aca="false">L9561</f>
        <v>1.22</v>
      </c>
      <c r="J9561" s="127" t="n">
        <f aca="false">M9561</f>
        <v>1.22</v>
      </c>
      <c r="L9561" s="108" t="n">
        <f aca="false">TRUNC(N9561-N9561*$O$2,2)</f>
        <v>1.22</v>
      </c>
      <c r="M9561" s="108" t="n">
        <f aca="false">TRUNC(O9561-O9561*$O$2,2)</f>
        <v>1.22</v>
      </c>
      <c r="N9561" s="0" t="s">
        <v>2085</v>
      </c>
      <c r="O9561" s="0" t="s">
        <v>2085</v>
      </c>
    </row>
    <row r="9562" customFormat="false" ht="25.5" hidden="false" customHeight="false" outlineLevel="0" collapsed="false">
      <c r="A9562" s="109" t="s">
        <v>1566</v>
      </c>
      <c r="B9562" s="110" t="n">
        <v>10549</v>
      </c>
      <c r="C9562" s="109" t="s">
        <v>50</v>
      </c>
      <c r="D9562" s="109" t="s">
        <v>1620</v>
      </c>
      <c r="E9562" s="111" t="s">
        <v>1621</v>
      </c>
      <c r="F9562" s="111"/>
      <c r="G9562" s="112" t="s">
        <v>1610</v>
      </c>
      <c r="H9562" s="113" t="n">
        <v>0.4</v>
      </c>
      <c r="I9562" s="114" t="n">
        <f aca="false">L9562</f>
        <v>2.95</v>
      </c>
      <c r="J9562" s="114" t="n">
        <f aca="false">M9562</f>
        <v>1.17</v>
      </c>
      <c r="L9562" s="108" t="n">
        <f aca="false">TRUNC(N9562-N9562*$O$2,2)</f>
        <v>2.95</v>
      </c>
      <c r="M9562" s="108" t="n">
        <f aca="false">TRUNC(O9562-O9562*$O$2,2)</f>
        <v>1.17</v>
      </c>
      <c r="N9562" s="0" t="s">
        <v>1622</v>
      </c>
      <c r="O9562" s="0" t="s">
        <v>3047</v>
      </c>
    </row>
    <row r="9563" customFormat="false" ht="25.5" hidden="false" customHeight="false" outlineLevel="0" collapsed="false">
      <c r="A9563" s="109" t="s">
        <v>1566</v>
      </c>
      <c r="B9563" s="110" t="n">
        <v>10552</v>
      </c>
      <c r="C9563" s="109" t="s">
        <v>50</v>
      </c>
      <c r="D9563" s="109" t="s">
        <v>1734</v>
      </c>
      <c r="E9563" s="111" t="s">
        <v>1621</v>
      </c>
      <c r="F9563" s="111"/>
      <c r="G9563" s="112" t="s">
        <v>1610</v>
      </c>
      <c r="H9563" s="113" t="n">
        <v>0.8</v>
      </c>
      <c r="I9563" s="114" t="n">
        <f aca="false">L9563</f>
        <v>2.84</v>
      </c>
      <c r="J9563" s="114" t="n">
        <f aca="false">M9563</f>
        <v>2.27</v>
      </c>
      <c r="L9563" s="108" t="n">
        <f aca="false">TRUNC(N9563-N9563*$O$2,2)</f>
        <v>2.84</v>
      </c>
      <c r="M9563" s="108" t="n">
        <f aca="false">TRUNC(O9563-O9563*$O$2,2)</f>
        <v>2.27</v>
      </c>
      <c r="N9563" s="0" t="s">
        <v>1735</v>
      </c>
      <c r="O9563" s="0" t="s">
        <v>4056</v>
      </c>
    </row>
    <row r="9564" customFormat="false" ht="13.9" hidden="false" customHeight="true" outlineLevel="0" collapsed="false">
      <c r="A9564" s="134" t="s">
        <v>1630</v>
      </c>
      <c r="B9564" s="134"/>
      <c r="C9564" s="134"/>
      <c r="D9564" s="134"/>
      <c r="E9564" s="134"/>
      <c r="F9564" s="134"/>
      <c r="G9564" s="134"/>
      <c r="H9564" s="134"/>
      <c r="I9564" s="134"/>
      <c r="J9564" s="134"/>
      <c r="L9564" s="108" t="n">
        <f aca="false">TRUNC(N9564-N9564*$O$2,2)</f>
        <v>0</v>
      </c>
      <c r="M9564" s="108" t="n">
        <f aca="false">TRUNC(O9564-O9564*$O$2,2)</f>
        <v>0</v>
      </c>
      <c r="N9564" s="0" t="n">
        <v>0</v>
      </c>
      <c r="O9564" s="0" t="n">
        <v>0</v>
      </c>
    </row>
    <row r="9565" customFormat="false" ht="15" hidden="false" customHeight="false" outlineLevel="0" collapsed="false">
      <c r="A9565" s="98"/>
      <c r="B9565" s="99" t="s">
        <v>8</v>
      </c>
      <c r="C9565" s="98" t="s">
        <v>9</v>
      </c>
      <c r="D9565" s="98" t="s">
        <v>10</v>
      </c>
      <c r="E9565" s="100" t="s">
        <v>1565</v>
      </c>
      <c r="F9565" s="100"/>
      <c r="G9565" s="101" t="s">
        <v>11</v>
      </c>
      <c r="H9565" s="99" t="s">
        <v>12</v>
      </c>
      <c r="I9565" s="99" t="s">
        <v>13</v>
      </c>
      <c r="J9565" s="99" t="s">
        <v>15</v>
      </c>
      <c r="L9565" s="108"/>
      <c r="M9565" s="108"/>
    </row>
    <row r="9566" customFormat="false" ht="12.75" hidden="false" customHeight="false" outlineLevel="0" collapsed="false">
      <c r="A9566" s="122" t="s">
        <v>1578</v>
      </c>
      <c r="B9566" s="123" t="n">
        <v>10362</v>
      </c>
      <c r="C9566" s="122" t="s">
        <v>50</v>
      </c>
      <c r="D9566" s="122" t="s">
        <v>1674</v>
      </c>
      <c r="E9566" s="124" t="s">
        <v>1642</v>
      </c>
      <c r="F9566" s="124"/>
      <c r="G9566" s="125" t="s">
        <v>24</v>
      </c>
      <c r="H9566" s="126" t="n">
        <v>0.0054</v>
      </c>
      <c r="I9566" s="127" t="n">
        <f aca="false">L9566</f>
        <v>9.78</v>
      </c>
      <c r="J9566" s="127" t="n">
        <f aca="false">M9566</f>
        <v>0.04</v>
      </c>
      <c r="L9566" s="108" t="n">
        <f aca="false">TRUNC(N9566-N9566*$O$2,2)</f>
        <v>9.78</v>
      </c>
      <c r="M9566" s="108" t="n">
        <f aca="false">TRUNC(O9566-O9566*$O$2,2)</f>
        <v>0.04</v>
      </c>
      <c r="N9566" s="0" t="s">
        <v>1675</v>
      </c>
      <c r="O9566" s="0" t="s">
        <v>1775</v>
      </c>
    </row>
    <row r="9567" customFormat="false" ht="12.75" hidden="false" customHeight="false" outlineLevel="0" collapsed="false">
      <c r="A9567" s="122" t="s">
        <v>1578</v>
      </c>
      <c r="B9567" s="123" t="n">
        <v>12113</v>
      </c>
      <c r="C9567" s="122" t="s">
        <v>50</v>
      </c>
      <c r="D9567" s="122" t="s">
        <v>4053</v>
      </c>
      <c r="E9567" s="124" t="s">
        <v>1581</v>
      </c>
      <c r="F9567" s="124"/>
      <c r="G9567" s="125" t="s">
        <v>24</v>
      </c>
      <c r="H9567" s="126" t="n">
        <v>2</v>
      </c>
      <c r="I9567" s="127" t="n">
        <f aca="false">L9567</f>
        <v>31.06</v>
      </c>
      <c r="J9567" s="127" t="n">
        <f aca="false">M9567</f>
        <v>62.12</v>
      </c>
      <c r="L9567" s="108" t="n">
        <f aca="false">TRUNC(N9567-N9567*$O$2,2)</f>
        <v>31.06</v>
      </c>
      <c r="M9567" s="108" t="n">
        <f aca="false">TRUNC(O9567-O9567*$O$2,2)</f>
        <v>62.12</v>
      </c>
      <c r="N9567" s="0" t="s">
        <v>4054</v>
      </c>
      <c r="O9567" s="0" t="s">
        <v>4055</v>
      </c>
    </row>
    <row r="9568" customFormat="false" ht="25.5" hidden="false" customHeight="false" outlineLevel="0" collapsed="false">
      <c r="A9568" s="122" t="s">
        <v>1578</v>
      </c>
      <c r="B9568" s="123" t="s">
        <v>2083</v>
      </c>
      <c r="C9568" s="122" t="s">
        <v>50</v>
      </c>
      <c r="D9568" s="122" t="s">
        <v>2084</v>
      </c>
      <c r="E9568" s="124" t="s">
        <v>1581</v>
      </c>
      <c r="F9568" s="124"/>
      <c r="G9568" s="125" t="s">
        <v>24</v>
      </c>
      <c r="H9568" s="126" t="n">
        <v>1</v>
      </c>
      <c r="I9568" s="127" t="n">
        <f aca="false">L9568</f>
        <v>1.22</v>
      </c>
      <c r="J9568" s="127" t="n">
        <f aca="false">M9568</f>
        <v>1.22</v>
      </c>
      <c r="L9568" s="108" t="n">
        <f aca="false">TRUNC(N9568-N9568*$O$2,2)</f>
        <v>1.22</v>
      </c>
      <c r="M9568" s="108" t="n">
        <f aca="false">TRUNC(O9568-O9568*$O$2,2)</f>
        <v>1.22</v>
      </c>
      <c r="N9568" s="0" t="s">
        <v>2085</v>
      </c>
      <c r="O9568" s="0" t="s">
        <v>2085</v>
      </c>
    </row>
    <row r="9569" customFormat="false" ht="12.75" hidden="false" customHeight="false" outlineLevel="0" collapsed="false">
      <c r="A9569" s="122" t="s">
        <v>1578</v>
      </c>
      <c r="B9569" s="123" t="n">
        <v>1651</v>
      </c>
      <c r="C9569" s="122" t="s">
        <v>50</v>
      </c>
      <c r="D9569" s="122" t="s">
        <v>1638</v>
      </c>
      <c r="E9569" s="124" t="s">
        <v>1581</v>
      </c>
      <c r="F9569" s="124"/>
      <c r="G9569" s="125" t="s">
        <v>1639</v>
      </c>
      <c r="H9569" s="126" t="n">
        <v>0.00096</v>
      </c>
      <c r="I9569" s="127" t="n">
        <f aca="false">L9569</f>
        <v>4.95</v>
      </c>
      <c r="J9569" s="127" t="n">
        <f aca="false">M9569</f>
        <v>0</v>
      </c>
      <c r="L9569" s="108" t="n">
        <f aca="false">TRUNC(N9569-N9569*$O$2,2)</f>
        <v>4.95</v>
      </c>
      <c r="M9569" s="108" t="n">
        <f aca="false">TRUNC(O9569-O9569*$O$2,2)</f>
        <v>0</v>
      </c>
      <c r="N9569" s="0" t="s">
        <v>1640</v>
      </c>
      <c r="O9569" s="0" t="s">
        <v>1635</v>
      </c>
    </row>
    <row r="9570" customFormat="false" ht="12.75" hidden="false" customHeight="false" outlineLevel="0" collapsed="false">
      <c r="A9570" s="122" t="s">
        <v>1578</v>
      </c>
      <c r="B9570" s="123" t="n">
        <v>10579</v>
      </c>
      <c r="C9570" s="122" t="s">
        <v>50</v>
      </c>
      <c r="D9570" s="122" t="s">
        <v>1818</v>
      </c>
      <c r="E9570" s="124" t="s">
        <v>1581</v>
      </c>
      <c r="F9570" s="124"/>
      <c r="G9570" s="125" t="s">
        <v>24</v>
      </c>
      <c r="H9570" s="126" t="n">
        <v>0.00016</v>
      </c>
      <c r="I9570" s="127" t="n">
        <f aca="false">L9570</f>
        <v>20.98</v>
      </c>
      <c r="J9570" s="127" t="n">
        <f aca="false">M9570</f>
        <v>0</v>
      </c>
      <c r="L9570" s="108" t="n">
        <f aca="false">TRUNC(N9570-N9570*$O$2,2)</f>
        <v>20.98</v>
      </c>
      <c r="M9570" s="108" t="n">
        <f aca="false">TRUNC(O9570-O9570*$O$2,2)</f>
        <v>0</v>
      </c>
      <c r="N9570" s="0" t="s">
        <v>1819</v>
      </c>
      <c r="O9570" s="0" t="s">
        <v>1635</v>
      </c>
    </row>
    <row r="9571" customFormat="false" ht="25.5" hidden="false" customHeight="false" outlineLevel="0" collapsed="false">
      <c r="A9571" s="122" t="s">
        <v>1578</v>
      </c>
      <c r="B9571" s="123" t="n">
        <v>10761</v>
      </c>
      <c r="C9571" s="122" t="s">
        <v>50</v>
      </c>
      <c r="D9571" s="122" t="s">
        <v>1641</v>
      </c>
      <c r="E9571" s="124" t="s">
        <v>1642</v>
      </c>
      <c r="F9571" s="124"/>
      <c r="G9571" s="125" t="s">
        <v>24</v>
      </c>
      <c r="H9571" s="126" t="n">
        <v>0.12216</v>
      </c>
      <c r="I9571" s="127" t="n">
        <f aca="false">L9571</f>
        <v>3.9</v>
      </c>
      <c r="J9571" s="127" t="n">
        <f aca="false">M9571</f>
        <v>0.47</v>
      </c>
      <c r="L9571" s="108" t="n">
        <f aca="false">TRUNC(N9571-N9571*$O$2,2)</f>
        <v>3.9</v>
      </c>
      <c r="M9571" s="108" t="n">
        <f aca="false">TRUNC(O9571-O9571*$O$2,2)</f>
        <v>0.47</v>
      </c>
      <c r="N9571" s="0" t="s">
        <v>1643</v>
      </c>
      <c r="O9571" s="0" t="s">
        <v>2634</v>
      </c>
    </row>
    <row r="9572" customFormat="false" ht="25.5" hidden="false" customHeight="false" outlineLevel="0" collapsed="false">
      <c r="A9572" s="122" t="s">
        <v>1578</v>
      </c>
      <c r="B9572" s="123" t="s">
        <v>1645</v>
      </c>
      <c r="C9572" s="122" t="s">
        <v>50</v>
      </c>
      <c r="D9572" s="122" t="s">
        <v>1646</v>
      </c>
      <c r="E9572" s="124" t="s">
        <v>1581</v>
      </c>
      <c r="F9572" s="124"/>
      <c r="G9572" s="125" t="s">
        <v>24</v>
      </c>
      <c r="H9572" s="126" t="n">
        <v>8E-005</v>
      </c>
      <c r="I9572" s="127" t="n">
        <f aca="false">L9572</f>
        <v>140.49</v>
      </c>
      <c r="J9572" s="127" t="n">
        <f aca="false">M9572</f>
        <v>0</v>
      </c>
      <c r="L9572" s="108" t="n">
        <f aca="false">TRUNC(N9572-N9572*$O$2,2)</f>
        <v>140.49</v>
      </c>
      <c r="M9572" s="108" t="n">
        <f aca="false">TRUNC(O9572-O9572*$O$2,2)</f>
        <v>0</v>
      </c>
      <c r="N9572" s="0" t="s">
        <v>1647</v>
      </c>
      <c r="O9572" s="0" t="s">
        <v>1644</v>
      </c>
    </row>
    <row r="9573" customFormat="false" ht="12.75" hidden="false" customHeight="false" outlineLevel="0" collapsed="false">
      <c r="A9573" s="122" t="s">
        <v>1578</v>
      </c>
      <c r="B9573" s="123" t="n">
        <v>941</v>
      </c>
      <c r="C9573" s="122" t="s">
        <v>50</v>
      </c>
      <c r="D9573" s="122" t="s">
        <v>1652</v>
      </c>
      <c r="E9573" s="124" t="s">
        <v>1581</v>
      </c>
      <c r="F9573" s="124"/>
      <c r="G9573" s="125" t="s">
        <v>24</v>
      </c>
      <c r="H9573" s="126" t="n">
        <v>0.0018</v>
      </c>
      <c r="I9573" s="127" t="n">
        <f aca="false">L9573</f>
        <v>148.56</v>
      </c>
      <c r="J9573" s="127" t="n">
        <f aca="false">M9573</f>
        <v>0.26</v>
      </c>
      <c r="L9573" s="108" t="n">
        <f aca="false">TRUNC(N9573-N9573*$O$2,2)</f>
        <v>148.56</v>
      </c>
      <c r="M9573" s="108" t="n">
        <f aca="false">TRUNC(O9573-O9573*$O$2,2)</f>
        <v>0.26</v>
      </c>
      <c r="N9573" s="0" t="s">
        <v>1653</v>
      </c>
      <c r="O9573" s="0" t="s">
        <v>2385</v>
      </c>
    </row>
    <row r="9574" customFormat="false" ht="12.75" hidden="false" customHeight="false" outlineLevel="0" collapsed="false">
      <c r="A9574" s="122" t="s">
        <v>1578</v>
      </c>
      <c r="B9574" s="123" t="n">
        <v>12114</v>
      </c>
      <c r="C9574" s="122" t="s">
        <v>50</v>
      </c>
      <c r="D9574" s="122" t="s">
        <v>4051</v>
      </c>
      <c r="E9574" s="124" t="s">
        <v>1581</v>
      </c>
      <c r="F9574" s="124"/>
      <c r="G9574" s="125" t="s">
        <v>24</v>
      </c>
      <c r="H9574" s="126" t="n">
        <v>1</v>
      </c>
      <c r="I9574" s="127" t="n">
        <f aca="false">L9574</f>
        <v>2.22</v>
      </c>
      <c r="J9574" s="127" t="n">
        <f aca="false">M9574</f>
        <v>2.22</v>
      </c>
      <c r="L9574" s="108" t="n">
        <f aca="false">TRUNC(N9574-N9574*$O$2,2)</f>
        <v>2.22</v>
      </c>
      <c r="M9574" s="108" t="n">
        <f aca="false">TRUNC(O9574-O9574*$O$2,2)</f>
        <v>2.22</v>
      </c>
      <c r="N9574" s="0" t="s">
        <v>2249</v>
      </c>
      <c r="O9574" s="0" t="s">
        <v>2249</v>
      </c>
    </row>
    <row r="9575" customFormat="false" ht="12.75" hidden="false" customHeight="false" outlineLevel="0" collapsed="false">
      <c r="A9575" s="122" t="s">
        <v>1578</v>
      </c>
      <c r="B9575" s="123" t="n">
        <v>10517</v>
      </c>
      <c r="C9575" s="122" t="s">
        <v>50</v>
      </c>
      <c r="D9575" s="122" t="s">
        <v>1669</v>
      </c>
      <c r="E9575" s="124" t="s">
        <v>1642</v>
      </c>
      <c r="F9575" s="124"/>
      <c r="G9575" s="125" t="s">
        <v>1670</v>
      </c>
      <c r="H9575" s="126" t="n">
        <v>0.00048</v>
      </c>
      <c r="I9575" s="127" t="n">
        <f aca="false">L9575</f>
        <v>234.15</v>
      </c>
      <c r="J9575" s="127" t="n">
        <f aca="false">M9575</f>
        <v>0.1</v>
      </c>
      <c r="L9575" s="108" t="n">
        <f aca="false">TRUNC(N9575-N9575*$O$2,2)</f>
        <v>234.15</v>
      </c>
      <c r="M9575" s="108" t="n">
        <f aca="false">TRUNC(O9575-O9575*$O$2,2)</f>
        <v>0.1</v>
      </c>
      <c r="N9575" s="0" t="s">
        <v>1671</v>
      </c>
      <c r="O9575" s="0" t="s">
        <v>1831</v>
      </c>
    </row>
    <row r="9576" customFormat="false" ht="12.75" hidden="false" customHeight="false" outlineLevel="0" collapsed="false">
      <c r="A9576" s="122" t="s">
        <v>1578</v>
      </c>
      <c r="B9576" s="123" t="n">
        <v>11240</v>
      </c>
      <c r="C9576" s="122" t="s">
        <v>50</v>
      </c>
      <c r="D9576" s="122" t="s">
        <v>1782</v>
      </c>
      <c r="E9576" s="124" t="s">
        <v>1581</v>
      </c>
      <c r="F9576" s="124"/>
      <c r="G9576" s="125" t="s">
        <v>24</v>
      </c>
      <c r="H9576" s="126" t="n">
        <v>0.00016</v>
      </c>
      <c r="I9576" s="127" t="n">
        <f aca="false">L9576</f>
        <v>37.22</v>
      </c>
      <c r="J9576" s="127" t="n">
        <f aca="false">M9576</f>
        <v>0</v>
      </c>
      <c r="L9576" s="108" t="n">
        <f aca="false">TRUNC(N9576-N9576*$O$2,2)</f>
        <v>37.22</v>
      </c>
      <c r="M9576" s="108" t="n">
        <f aca="false">TRUNC(O9576-O9576*$O$2,2)</f>
        <v>0</v>
      </c>
      <c r="N9576" s="0" t="s">
        <v>1783</v>
      </c>
      <c r="O9576" s="0" t="s">
        <v>1635</v>
      </c>
    </row>
    <row r="9577" customFormat="false" ht="12.75" hidden="false" customHeight="false" outlineLevel="0" collapsed="false">
      <c r="A9577" s="122" t="s">
        <v>1578</v>
      </c>
      <c r="B9577" s="123" t="n">
        <v>2378</v>
      </c>
      <c r="C9577" s="122" t="s">
        <v>50</v>
      </c>
      <c r="D9577" s="122" t="s">
        <v>1657</v>
      </c>
      <c r="E9577" s="124" t="s">
        <v>1581</v>
      </c>
      <c r="F9577" s="124"/>
      <c r="G9577" s="125" t="s">
        <v>24</v>
      </c>
      <c r="H9577" s="126" t="n">
        <v>0.08996</v>
      </c>
      <c r="I9577" s="127" t="n">
        <f aca="false">L9577</f>
        <v>3.51</v>
      </c>
      <c r="J9577" s="127" t="n">
        <f aca="false">M9577</f>
        <v>0.31</v>
      </c>
      <c r="L9577" s="108" t="n">
        <f aca="false">TRUNC(N9577-N9577*$O$2,2)</f>
        <v>3.51</v>
      </c>
      <c r="M9577" s="108" t="n">
        <f aca="false">TRUNC(O9577-O9577*$O$2,2)</f>
        <v>0.31</v>
      </c>
      <c r="N9577" s="0" t="s">
        <v>1658</v>
      </c>
      <c r="O9577" s="0" t="s">
        <v>1807</v>
      </c>
    </row>
    <row r="9578" customFormat="false" ht="25.5" hidden="false" customHeight="false" outlineLevel="0" collapsed="false">
      <c r="A9578" s="122" t="s">
        <v>1578</v>
      </c>
      <c r="B9578" s="123" t="s">
        <v>1616</v>
      </c>
      <c r="C9578" s="122" t="s">
        <v>50</v>
      </c>
      <c r="D9578" s="122" t="s">
        <v>1617</v>
      </c>
      <c r="E9578" s="124" t="s">
        <v>1609</v>
      </c>
      <c r="F9578" s="124"/>
      <c r="G9578" s="125" t="s">
        <v>1610</v>
      </c>
      <c r="H9578" s="126" t="n">
        <v>0.4</v>
      </c>
      <c r="I9578" s="127" t="n">
        <f aca="false">L9578</f>
        <v>10.65</v>
      </c>
      <c r="J9578" s="127" t="n">
        <f aca="false">M9578</f>
        <v>4.26</v>
      </c>
      <c r="L9578" s="108" t="n">
        <f aca="false">TRUNC(N9578-N9578*$O$2,2)</f>
        <v>10.65</v>
      </c>
      <c r="M9578" s="108" t="n">
        <f aca="false">TRUNC(O9578-O9578*$O$2,2)</f>
        <v>4.26</v>
      </c>
      <c r="N9578" s="0" t="s">
        <v>1618</v>
      </c>
      <c r="O9578" s="0" t="s">
        <v>3768</v>
      </c>
    </row>
    <row r="9579" customFormat="false" ht="25.5" hidden="false" customHeight="false" outlineLevel="0" collapsed="false">
      <c r="A9579" s="122" t="s">
        <v>1578</v>
      </c>
      <c r="B9579" s="123" t="s">
        <v>1654</v>
      </c>
      <c r="C9579" s="122" t="s">
        <v>50</v>
      </c>
      <c r="D9579" s="122" t="s">
        <v>1655</v>
      </c>
      <c r="E9579" s="124" t="s">
        <v>1581</v>
      </c>
      <c r="F9579" s="124"/>
      <c r="G9579" s="125" t="s">
        <v>24</v>
      </c>
      <c r="H9579" s="126" t="n">
        <v>0.00072</v>
      </c>
      <c r="I9579" s="127" t="n">
        <f aca="false">L9579</f>
        <v>10.53</v>
      </c>
      <c r="J9579" s="127" t="n">
        <f aca="false">M9579</f>
        <v>0</v>
      </c>
      <c r="L9579" s="108" t="n">
        <f aca="false">TRUNC(N9579-N9579*$O$2,2)</f>
        <v>10.53</v>
      </c>
      <c r="M9579" s="108" t="n">
        <f aca="false">TRUNC(O9579-O9579*$O$2,2)</f>
        <v>0</v>
      </c>
      <c r="N9579" s="0" t="s">
        <v>1656</v>
      </c>
      <c r="O9579" s="0" t="s">
        <v>1635</v>
      </c>
    </row>
    <row r="9580" customFormat="false" ht="12.75" hidden="false" customHeight="false" outlineLevel="0" collapsed="false">
      <c r="A9580" s="122" t="s">
        <v>1578</v>
      </c>
      <c r="B9580" s="123" t="n">
        <v>10492</v>
      </c>
      <c r="C9580" s="122" t="s">
        <v>50</v>
      </c>
      <c r="D9580" s="122" t="s">
        <v>1662</v>
      </c>
      <c r="E9580" s="124" t="s">
        <v>1581</v>
      </c>
      <c r="F9580" s="124"/>
      <c r="G9580" s="125" t="s">
        <v>24</v>
      </c>
      <c r="H9580" s="126" t="n">
        <v>0.0054</v>
      </c>
      <c r="I9580" s="127" t="n">
        <f aca="false">L9580</f>
        <v>148.29</v>
      </c>
      <c r="J9580" s="127" t="n">
        <f aca="false">M9580</f>
        <v>0.79</v>
      </c>
      <c r="L9580" s="108" t="n">
        <f aca="false">TRUNC(N9580-N9580*$O$2,2)</f>
        <v>148.29</v>
      </c>
      <c r="M9580" s="108" t="n">
        <f aca="false">TRUNC(O9580-O9580*$O$2,2)</f>
        <v>0.79</v>
      </c>
      <c r="N9580" s="0" t="s">
        <v>1663</v>
      </c>
      <c r="O9580" s="0" t="s">
        <v>3275</v>
      </c>
    </row>
    <row r="9581" customFormat="false" ht="12.75" hidden="false" customHeight="false" outlineLevel="0" collapsed="false">
      <c r="A9581" s="122" t="s">
        <v>1578</v>
      </c>
      <c r="B9581" s="123" t="n">
        <v>10788</v>
      </c>
      <c r="C9581" s="122" t="s">
        <v>50</v>
      </c>
      <c r="D9581" s="122" t="s">
        <v>1650</v>
      </c>
      <c r="E9581" s="124" t="s">
        <v>1581</v>
      </c>
      <c r="F9581" s="124"/>
      <c r="G9581" s="125" t="s">
        <v>24</v>
      </c>
      <c r="H9581" s="126" t="n">
        <v>8E-005</v>
      </c>
      <c r="I9581" s="127" t="n">
        <f aca="false">L9581</f>
        <v>28.8</v>
      </c>
      <c r="J9581" s="127" t="n">
        <f aca="false">M9581</f>
        <v>0</v>
      </c>
      <c r="L9581" s="108" t="n">
        <f aca="false">TRUNC(N9581-N9581*$O$2,2)</f>
        <v>28.8</v>
      </c>
      <c r="M9581" s="108" t="n">
        <f aca="false">TRUNC(O9581-O9581*$O$2,2)</f>
        <v>0</v>
      </c>
      <c r="N9581" s="0" t="s">
        <v>1651</v>
      </c>
      <c r="O9581" s="0" t="s">
        <v>1635</v>
      </c>
    </row>
    <row r="9582" customFormat="false" ht="25.5" hidden="false" customHeight="false" outlineLevel="0" collapsed="false">
      <c r="A9582" s="122" t="s">
        <v>1578</v>
      </c>
      <c r="B9582" s="123" t="s">
        <v>1659</v>
      </c>
      <c r="C9582" s="122" t="s">
        <v>50</v>
      </c>
      <c r="D9582" s="122" t="s">
        <v>1660</v>
      </c>
      <c r="E9582" s="124" t="s">
        <v>1581</v>
      </c>
      <c r="F9582" s="124"/>
      <c r="G9582" s="125" t="s">
        <v>1633</v>
      </c>
      <c r="H9582" s="126" t="n">
        <v>0.00088</v>
      </c>
      <c r="I9582" s="127" t="n">
        <f aca="false">L9582</f>
        <v>50.57</v>
      </c>
      <c r="J9582" s="127" t="n">
        <f aca="false">M9582</f>
        <v>0.03</v>
      </c>
      <c r="L9582" s="108" t="n">
        <f aca="false">TRUNC(N9582-N9582*$O$2,2)</f>
        <v>50.57</v>
      </c>
      <c r="M9582" s="108" t="n">
        <f aca="false">TRUNC(O9582-O9582*$O$2,2)</f>
        <v>0.03</v>
      </c>
      <c r="N9582" s="0" t="s">
        <v>1661</v>
      </c>
      <c r="O9582" s="0" t="s">
        <v>1612</v>
      </c>
    </row>
    <row r="9583" customFormat="false" ht="12.75" hidden="false" customHeight="false" outlineLevel="0" collapsed="false">
      <c r="A9583" s="122" t="s">
        <v>1578</v>
      </c>
      <c r="B9583" s="123" t="n">
        <v>158</v>
      </c>
      <c r="C9583" s="122" t="s">
        <v>50</v>
      </c>
      <c r="D9583" s="122" t="s">
        <v>1676</v>
      </c>
      <c r="E9583" s="124" t="s">
        <v>1581</v>
      </c>
      <c r="F9583" s="124"/>
      <c r="G9583" s="125" t="s">
        <v>24</v>
      </c>
      <c r="H9583" s="126" t="n">
        <v>0.12216</v>
      </c>
      <c r="I9583" s="127" t="n">
        <f aca="false">L9583</f>
        <v>10.92</v>
      </c>
      <c r="J9583" s="127" t="n">
        <f aca="false">M9583</f>
        <v>1.33</v>
      </c>
      <c r="L9583" s="108" t="n">
        <f aca="false">TRUNC(N9583-N9583*$O$2,2)</f>
        <v>10.92</v>
      </c>
      <c r="M9583" s="108" t="n">
        <f aca="false">TRUNC(O9583-O9583*$O$2,2)</f>
        <v>1.33</v>
      </c>
      <c r="N9583" s="0" t="s">
        <v>1677</v>
      </c>
      <c r="O9583" s="0" t="s">
        <v>2952</v>
      </c>
    </row>
    <row r="9584" customFormat="false" ht="12.75" hidden="false" customHeight="false" outlineLevel="0" collapsed="false">
      <c r="A9584" s="122" t="s">
        <v>1578</v>
      </c>
      <c r="B9584" s="123" t="n">
        <v>4728</v>
      </c>
      <c r="C9584" s="122" t="s">
        <v>50</v>
      </c>
      <c r="D9584" s="122" t="s">
        <v>1667</v>
      </c>
      <c r="E9584" s="124" t="s">
        <v>1581</v>
      </c>
      <c r="F9584" s="124"/>
      <c r="G9584" s="125" t="s">
        <v>24</v>
      </c>
      <c r="H9584" s="126" t="n">
        <v>0.00012</v>
      </c>
      <c r="I9584" s="127" t="n">
        <f aca="false">L9584</f>
        <v>14.5</v>
      </c>
      <c r="J9584" s="127" t="n">
        <f aca="false">M9584</f>
        <v>0</v>
      </c>
      <c r="L9584" s="108" t="n">
        <f aca="false">TRUNC(N9584-N9584*$O$2,2)</f>
        <v>14.5</v>
      </c>
      <c r="M9584" s="108" t="n">
        <f aca="false">TRUNC(O9584-O9584*$O$2,2)</f>
        <v>0</v>
      </c>
      <c r="N9584" s="0" t="s">
        <v>1668</v>
      </c>
      <c r="O9584" s="0" t="s">
        <v>1635</v>
      </c>
    </row>
    <row r="9585" customFormat="false" ht="25.5" hidden="false" customHeight="false" outlineLevel="0" collapsed="false">
      <c r="A9585" s="122" t="s">
        <v>1578</v>
      </c>
      <c r="B9585" s="123" t="s">
        <v>1664</v>
      </c>
      <c r="C9585" s="122" t="s">
        <v>50</v>
      </c>
      <c r="D9585" s="122" t="s">
        <v>1665</v>
      </c>
      <c r="E9585" s="124" t="s">
        <v>1581</v>
      </c>
      <c r="F9585" s="124"/>
      <c r="G9585" s="125" t="s">
        <v>24</v>
      </c>
      <c r="H9585" s="126" t="n">
        <v>0.00024</v>
      </c>
      <c r="I9585" s="127" t="n">
        <f aca="false">L9585</f>
        <v>13.69</v>
      </c>
      <c r="J9585" s="127" t="n">
        <f aca="false">M9585</f>
        <v>0</v>
      </c>
      <c r="L9585" s="108" t="n">
        <f aca="false">TRUNC(N9585-N9585*$O$2,2)</f>
        <v>13.69</v>
      </c>
      <c r="M9585" s="108" t="n">
        <f aca="false">TRUNC(O9585-O9585*$O$2,2)</f>
        <v>0</v>
      </c>
      <c r="N9585" s="0" t="s">
        <v>1666</v>
      </c>
      <c r="O9585" s="0" t="s">
        <v>1635</v>
      </c>
    </row>
    <row r="9586" customFormat="false" ht="12.75" hidden="false" customHeight="false" outlineLevel="0" collapsed="false">
      <c r="A9586" s="122" t="s">
        <v>1578</v>
      </c>
      <c r="B9586" s="123" t="n">
        <v>4729</v>
      </c>
      <c r="C9586" s="122" t="s">
        <v>50</v>
      </c>
      <c r="D9586" s="122" t="s">
        <v>1636</v>
      </c>
      <c r="E9586" s="124" t="s">
        <v>1581</v>
      </c>
      <c r="F9586" s="124"/>
      <c r="G9586" s="125" t="s">
        <v>24</v>
      </c>
      <c r="H9586" s="126" t="n">
        <v>4E-005</v>
      </c>
      <c r="I9586" s="127" t="n">
        <f aca="false">L9586</f>
        <v>24.58</v>
      </c>
      <c r="J9586" s="127" t="n">
        <f aca="false">M9586</f>
        <v>0</v>
      </c>
      <c r="L9586" s="108" t="n">
        <f aca="false">TRUNC(N9586-N9586*$O$2,2)</f>
        <v>24.58</v>
      </c>
      <c r="M9586" s="108" t="n">
        <f aca="false">TRUNC(O9586-O9586*$O$2,2)</f>
        <v>0</v>
      </c>
      <c r="N9586" s="0" t="s">
        <v>1637</v>
      </c>
      <c r="O9586" s="0" t="s">
        <v>1635</v>
      </c>
    </row>
    <row r="9587" customFormat="false" ht="12.75" hidden="false" customHeight="false" outlineLevel="0" collapsed="false">
      <c r="A9587" s="122" t="s">
        <v>1578</v>
      </c>
      <c r="B9587" s="123" t="n">
        <v>11242</v>
      </c>
      <c r="C9587" s="122" t="s">
        <v>50</v>
      </c>
      <c r="D9587" s="122" t="s">
        <v>1829</v>
      </c>
      <c r="E9587" s="124" t="s">
        <v>1581</v>
      </c>
      <c r="F9587" s="124"/>
      <c r="G9587" s="125" t="s">
        <v>24</v>
      </c>
      <c r="H9587" s="126" t="n">
        <v>8E-005</v>
      </c>
      <c r="I9587" s="127" t="n">
        <f aca="false">L9587</f>
        <v>26.53</v>
      </c>
      <c r="J9587" s="127" t="n">
        <f aca="false">M9587</f>
        <v>0</v>
      </c>
      <c r="L9587" s="108" t="n">
        <f aca="false">TRUNC(N9587-N9587*$O$2,2)</f>
        <v>26.53</v>
      </c>
      <c r="M9587" s="108" t="n">
        <f aca="false">TRUNC(O9587-O9587*$O$2,2)</f>
        <v>0</v>
      </c>
      <c r="N9587" s="0" t="s">
        <v>1830</v>
      </c>
      <c r="O9587" s="0" t="s">
        <v>1635</v>
      </c>
    </row>
    <row r="9588" customFormat="false" ht="25.5" hidden="false" customHeight="false" outlineLevel="0" collapsed="false">
      <c r="A9588" s="122" t="s">
        <v>1578</v>
      </c>
      <c r="B9588" s="123" t="s">
        <v>1631</v>
      </c>
      <c r="C9588" s="122" t="s">
        <v>50</v>
      </c>
      <c r="D9588" s="122" t="s">
        <v>1632</v>
      </c>
      <c r="E9588" s="124" t="s">
        <v>1581</v>
      </c>
      <c r="F9588" s="124"/>
      <c r="G9588" s="125" t="s">
        <v>1633</v>
      </c>
      <c r="H9588" s="126" t="n">
        <v>0.00276</v>
      </c>
      <c r="I9588" s="127" t="n">
        <f aca="false">L9588</f>
        <v>9.48</v>
      </c>
      <c r="J9588" s="127" t="n">
        <f aca="false">M9588</f>
        <v>0.02</v>
      </c>
      <c r="L9588" s="108" t="n">
        <f aca="false">TRUNC(N9588-N9588*$O$2,2)</f>
        <v>9.48</v>
      </c>
      <c r="M9588" s="108" t="n">
        <f aca="false">TRUNC(O9588-O9588*$O$2,2)</f>
        <v>0.02</v>
      </c>
      <c r="N9588" s="0" t="s">
        <v>1634</v>
      </c>
      <c r="O9588" s="0" t="s">
        <v>1893</v>
      </c>
    </row>
    <row r="9589" customFormat="false" ht="12.75" hidden="false" customHeight="false" outlineLevel="0" collapsed="false">
      <c r="A9589" s="122" t="s">
        <v>1578</v>
      </c>
      <c r="B9589" s="123" t="n">
        <v>10599</v>
      </c>
      <c r="C9589" s="122" t="s">
        <v>50</v>
      </c>
      <c r="D9589" s="122" t="s">
        <v>1648</v>
      </c>
      <c r="E9589" s="124" t="s">
        <v>1581</v>
      </c>
      <c r="F9589" s="124"/>
      <c r="G9589" s="125" t="s">
        <v>24</v>
      </c>
      <c r="H9589" s="126" t="n">
        <v>0.00216</v>
      </c>
      <c r="I9589" s="127" t="n">
        <f aca="false">L9589</f>
        <v>14.04</v>
      </c>
      <c r="J9589" s="127" t="n">
        <f aca="false">M9589</f>
        <v>0.02</v>
      </c>
      <c r="L9589" s="108" t="n">
        <f aca="false">TRUNC(N9589-N9589*$O$2,2)</f>
        <v>14.04</v>
      </c>
      <c r="M9589" s="108" t="n">
        <f aca="false">TRUNC(O9589-O9589*$O$2,2)</f>
        <v>0.02</v>
      </c>
      <c r="N9589" s="0" t="s">
        <v>1649</v>
      </c>
      <c r="O9589" s="0" t="s">
        <v>1893</v>
      </c>
    </row>
    <row r="9590" customFormat="false" ht="25.5" hidden="false" customHeight="false" outlineLevel="0" collapsed="false">
      <c r="A9590" s="122" t="s">
        <v>1578</v>
      </c>
      <c r="B9590" s="123" t="s">
        <v>1744</v>
      </c>
      <c r="C9590" s="122" t="s">
        <v>50</v>
      </c>
      <c r="D9590" s="122" t="s">
        <v>1745</v>
      </c>
      <c r="E9590" s="124" t="s">
        <v>1609</v>
      </c>
      <c r="F9590" s="124"/>
      <c r="G9590" s="125" t="s">
        <v>1610</v>
      </c>
      <c r="H9590" s="126" t="n">
        <v>0.8</v>
      </c>
      <c r="I9590" s="127" t="n">
        <f aca="false">L9590</f>
        <v>14.93</v>
      </c>
      <c r="J9590" s="127" t="n">
        <f aca="false">M9590</f>
        <v>11.94</v>
      </c>
      <c r="L9590" s="108" t="n">
        <f aca="false">TRUNC(N9590-N9590*$O$2,2)</f>
        <v>14.93</v>
      </c>
      <c r="M9590" s="108" t="n">
        <f aca="false">TRUNC(O9590-O9590*$O$2,2)</f>
        <v>11.94</v>
      </c>
      <c r="N9590" s="0" t="s">
        <v>1746</v>
      </c>
      <c r="O9590" s="0" t="s">
        <v>4052</v>
      </c>
    </row>
    <row r="9591" customFormat="false" ht="12.75" hidden="false" customHeight="false" outlineLevel="0" collapsed="false">
      <c r="A9591" s="122" t="s">
        <v>1578</v>
      </c>
      <c r="B9591" s="123" t="n">
        <v>10596</v>
      </c>
      <c r="C9591" s="122" t="s">
        <v>50</v>
      </c>
      <c r="D9591" s="122" t="s">
        <v>1672</v>
      </c>
      <c r="E9591" s="124" t="s">
        <v>1581</v>
      </c>
      <c r="F9591" s="124"/>
      <c r="G9591" s="125" t="s">
        <v>24</v>
      </c>
      <c r="H9591" s="126" t="n">
        <v>0.0054</v>
      </c>
      <c r="I9591" s="127" t="n">
        <f aca="false">L9591</f>
        <v>3.82</v>
      </c>
      <c r="J9591" s="127" t="n">
        <f aca="false">M9591</f>
        <v>0.01</v>
      </c>
      <c r="L9591" s="108" t="n">
        <f aca="false">TRUNC(N9591-N9591*$O$2,2)</f>
        <v>3.82</v>
      </c>
      <c r="M9591" s="108" t="n">
        <f aca="false">TRUNC(O9591-O9591*$O$2,2)</f>
        <v>0.01</v>
      </c>
      <c r="N9591" s="0" t="s">
        <v>1673</v>
      </c>
      <c r="O9591" s="0" t="s">
        <v>1678</v>
      </c>
    </row>
    <row r="9592" customFormat="false" ht="12.75" hidden="false" customHeight="false" outlineLevel="0" collapsed="false">
      <c r="A9592" s="122" t="s">
        <v>1578</v>
      </c>
      <c r="B9592" s="123" t="n">
        <v>11241</v>
      </c>
      <c r="C9592" s="122" t="s">
        <v>50</v>
      </c>
      <c r="D9592" s="122" t="s">
        <v>1836</v>
      </c>
      <c r="E9592" s="124" t="s">
        <v>1581</v>
      </c>
      <c r="F9592" s="124"/>
      <c r="G9592" s="125" t="s">
        <v>24</v>
      </c>
      <c r="H9592" s="126" t="n">
        <v>0.00016</v>
      </c>
      <c r="I9592" s="127" t="n">
        <f aca="false">L9592</f>
        <v>127.22</v>
      </c>
      <c r="J9592" s="127" t="n">
        <f aca="false">M9592</f>
        <v>0.01</v>
      </c>
      <c r="L9592" s="108" t="n">
        <f aca="false">TRUNC(N9592-N9592*$O$2,2)</f>
        <v>127.22</v>
      </c>
      <c r="M9592" s="108" t="n">
        <f aca="false">TRUNC(O9592-O9592*$O$2,2)</f>
        <v>0.01</v>
      </c>
      <c r="N9592" s="0" t="s">
        <v>1837</v>
      </c>
      <c r="O9592" s="0" t="s">
        <v>1678</v>
      </c>
    </row>
    <row r="9593" customFormat="false" ht="12.75" hidden="false" customHeight="false" outlineLevel="0" collapsed="false">
      <c r="A9593" s="115"/>
      <c r="B9593" s="115"/>
      <c r="C9593" s="115"/>
      <c r="D9593" s="115"/>
      <c r="E9593" s="115"/>
      <c r="F9593" s="116"/>
      <c r="G9593" s="115"/>
      <c r="H9593" s="116"/>
      <c r="I9593" s="115"/>
      <c r="J9593" s="116"/>
      <c r="L9593" s="108"/>
      <c r="M9593" s="108" t="n">
        <f aca="false">TRUNC(O9593-O9593*$O$2,2)</f>
        <v>16.2</v>
      </c>
      <c r="N9593" s="0" t="s">
        <v>1574</v>
      </c>
      <c r="O9593" s="0" t="n">
        <v>20.76</v>
      </c>
    </row>
    <row r="9594" customFormat="false" ht="12.75" hidden="false" customHeight="false" outlineLevel="0" collapsed="false">
      <c r="A9594" s="115"/>
      <c r="B9594" s="115"/>
      <c r="C9594" s="115"/>
      <c r="D9594" s="115"/>
      <c r="E9594" s="115"/>
      <c r="F9594" s="116"/>
      <c r="G9594" s="115"/>
      <c r="H9594" s="117" t="s">
        <v>1575</v>
      </c>
      <c r="I9594" s="117"/>
      <c r="J9594" s="118" t="n">
        <f aca="false">M9594</f>
        <v>104.39</v>
      </c>
      <c r="L9594" s="108" t="n">
        <f aca="false">TRUNC(N9594-N9594*$O$2,2)</f>
        <v>0</v>
      </c>
      <c r="M9594" s="108" t="n">
        <f aca="false">TRUNC(O9594-O9594*$O$2,2)</f>
        <v>104.39</v>
      </c>
      <c r="N9594" s="0" t="n">
        <v>0</v>
      </c>
      <c r="O9594" s="0" t="n">
        <v>133.76</v>
      </c>
    </row>
    <row r="9595" customFormat="false" ht="13.5" hidden="false" customHeight="false" outlineLevel="0" collapsed="false">
      <c r="A9595" s="30"/>
      <c r="B9595" s="30"/>
      <c r="C9595" s="30"/>
      <c r="D9595" s="30"/>
      <c r="E9595" s="30"/>
      <c r="F9595" s="30"/>
      <c r="G9595" s="30"/>
      <c r="H9595" s="119"/>
      <c r="I9595" s="30"/>
      <c r="J9595" s="120"/>
      <c r="L9595" s="108"/>
      <c r="M9595" s="108" t="n">
        <f aca="false">TRUNC(O9595-O9595*$O$2,2)</f>
        <v>2192.39</v>
      </c>
      <c r="N9595" s="0" t="s">
        <v>1576</v>
      </c>
      <c r="O9595" s="0" t="n">
        <v>2808.96</v>
      </c>
    </row>
    <row r="9596" customFormat="false" ht="13.5" hidden="false" customHeight="false" outlineLevel="0" collapsed="false">
      <c r="A9596" s="121"/>
      <c r="B9596" s="121"/>
      <c r="C9596" s="121"/>
      <c r="D9596" s="121"/>
      <c r="E9596" s="121"/>
      <c r="F9596" s="121"/>
      <c r="G9596" s="121"/>
      <c r="H9596" s="121"/>
      <c r="I9596" s="121"/>
      <c r="J9596" s="121"/>
      <c r="L9596" s="108" t="n">
        <f aca="false">TRUNC(N9596-N9596*$O$2,2)</f>
        <v>0</v>
      </c>
      <c r="M9596" s="108" t="n">
        <f aca="false">TRUNC(O9596-O9596*$O$2,2)</f>
        <v>0</v>
      </c>
      <c r="N9596" s="0" t="n">
        <v>0</v>
      </c>
      <c r="O9596" s="0" t="n">
        <v>0</v>
      </c>
    </row>
    <row r="9597" customFormat="false" ht="15" hidden="false" customHeight="false" outlineLevel="0" collapsed="false">
      <c r="A9597" s="98" t="s">
        <v>1332</v>
      </c>
      <c r="B9597" s="99" t="s">
        <v>8</v>
      </c>
      <c r="C9597" s="98" t="s">
        <v>9</v>
      </c>
      <c r="D9597" s="98" t="s">
        <v>10</v>
      </c>
      <c r="E9597" s="100" t="s">
        <v>1565</v>
      </c>
      <c r="F9597" s="100"/>
      <c r="G9597" s="101" t="s">
        <v>11</v>
      </c>
      <c r="H9597" s="99" t="s">
        <v>12</v>
      </c>
      <c r="I9597" s="99" t="s">
        <v>13</v>
      </c>
      <c r="J9597" s="99" t="s">
        <v>15</v>
      </c>
      <c r="L9597" s="108"/>
      <c r="M9597" s="108"/>
    </row>
    <row r="9598" customFormat="false" ht="39.6" hidden="false" customHeight="true" outlineLevel="0" collapsed="false">
      <c r="A9598" s="102" t="s">
        <v>1566</v>
      </c>
      <c r="B9598" s="103" t="s">
        <v>1333</v>
      </c>
      <c r="C9598" s="102" t="s">
        <v>29</v>
      </c>
      <c r="D9598" s="102" t="s">
        <v>1334</v>
      </c>
      <c r="E9598" s="104" t="s">
        <v>3706</v>
      </c>
      <c r="F9598" s="104"/>
      <c r="G9598" s="105" t="s">
        <v>65</v>
      </c>
      <c r="H9598" s="106" t="n">
        <v>1</v>
      </c>
      <c r="I9598" s="107" t="n">
        <f aca="false">L9598</f>
        <v>59.76</v>
      </c>
      <c r="J9598" s="107" t="n">
        <f aca="false">M9598</f>
        <v>59.76</v>
      </c>
      <c r="L9598" s="108" t="n">
        <f aca="false">TRUNC(N9598-N9598*$O$2,2)</f>
        <v>59.76</v>
      </c>
      <c r="M9598" s="108" t="n">
        <f aca="false">TRUNC(O9598-O9598*$O$2,2)</f>
        <v>59.76</v>
      </c>
      <c r="N9598" s="0" t="n">
        <v>76.57</v>
      </c>
      <c r="O9598" s="0" t="n">
        <v>76.57</v>
      </c>
    </row>
    <row r="9599" customFormat="false" ht="39.6" hidden="false" customHeight="true" outlineLevel="0" collapsed="false">
      <c r="A9599" s="109" t="s">
        <v>1567</v>
      </c>
      <c r="B9599" s="110" t="s">
        <v>3707</v>
      </c>
      <c r="C9599" s="109" t="s">
        <v>29</v>
      </c>
      <c r="D9599" s="109" t="s">
        <v>3708</v>
      </c>
      <c r="E9599" s="111" t="s">
        <v>1570</v>
      </c>
      <c r="F9599" s="111"/>
      <c r="G9599" s="112" t="s">
        <v>31</v>
      </c>
      <c r="H9599" s="113" t="n">
        <v>0.6281</v>
      </c>
      <c r="I9599" s="114" t="n">
        <f aca="false">L9599</f>
        <v>23.53</v>
      </c>
      <c r="J9599" s="114" t="n">
        <f aca="false">M9599</f>
        <v>14.77</v>
      </c>
      <c r="L9599" s="108" t="n">
        <f aca="false">TRUNC(N9599-N9599*$O$2,2)</f>
        <v>23.53</v>
      </c>
      <c r="M9599" s="108" t="n">
        <f aca="false">TRUNC(O9599-O9599*$O$2,2)</f>
        <v>14.77</v>
      </c>
      <c r="N9599" s="0" t="n">
        <v>30.15</v>
      </c>
      <c r="O9599" s="0" t="n">
        <v>18.93</v>
      </c>
    </row>
    <row r="9600" customFormat="false" ht="39.6" hidden="false" customHeight="true" outlineLevel="0" collapsed="false">
      <c r="A9600" s="109" t="s">
        <v>1567</v>
      </c>
      <c r="B9600" s="110" t="s">
        <v>3711</v>
      </c>
      <c r="C9600" s="109" t="s">
        <v>29</v>
      </c>
      <c r="D9600" s="109" t="s">
        <v>3712</v>
      </c>
      <c r="E9600" s="111" t="s">
        <v>1570</v>
      </c>
      <c r="F9600" s="111"/>
      <c r="G9600" s="112" t="s">
        <v>31</v>
      </c>
      <c r="H9600" s="113" t="n">
        <v>0.1962812</v>
      </c>
      <c r="I9600" s="114" t="n">
        <f aca="false">L9600</f>
        <v>16.92</v>
      </c>
      <c r="J9600" s="114" t="n">
        <f aca="false">M9600</f>
        <v>3.31</v>
      </c>
      <c r="L9600" s="108" t="n">
        <f aca="false">TRUNC(N9600-N9600*$O$2,2)</f>
        <v>16.92</v>
      </c>
      <c r="M9600" s="108" t="n">
        <f aca="false">TRUNC(O9600-O9600*$O$2,2)</f>
        <v>3.31</v>
      </c>
      <c r="N9600" s="0" t="n">
        <v>21.68</v>
      </c>
      <c r="O9600" s="0" t="n">
        <v>4.25</v>
      </c>
    </row>
    <row r="9601" customFormat="false" ht="51" hidden="false" customHeight="false" outlineLevel="0" collapsed="false">
      <c r="A9601" s="122" t="s">
        <v>1578</v>
      </c>
      <c r="B9601" s="123" t="s">
        <v>4057</v>
      </c>
      <c r="C9601" s="122" t="s">
        <v>29</v>
      </c>
      <c r="D9601" s="122" t="s">
        <v>4058</v>
      </c>
      <c r="E9601" s="124" t="s">
        <v>1581</v>
      </c>
      <c r="F9601" s="124"/>
      <c r="G9601" s="125" t="s">
        <v>65</v>
      </c>
      <c r="H9601" s="126" t="n">
        <v>1</v>
      </c>
      <c r="I9601" s="127" t="n">
        <f aca="false">L9601</f>
        <v>41.67</v>
      </c>
      <c r="J9601" s="127" t="n">
        <f aca="false">M9601</f>
        <v>41.67</v>
      </c>
      <c r="L9601" s="108" t="n">
        <f aca="false">TRUNC(N9601-N9601*$O$2,2)</f>
        <v>41.67</v>
      </c>
      <c r="M9601" s="108" t="n">
        <f aca="false">TRUNC(O9601-O9601*$O$2,2)</f>
        <v>41.67</v>
      </c>
      <c r="N9601" s="0" t="n">
        <v>53.39</v>
      </c>
      <c r="O9601" s="0" t="n">
        <v>53.39</v>
      </c>
    </row>
    <row r="9602" customFormat="false" ht="12.75" hidden="false" customHeight="false" outlineLevel="0" collapsed="false">
      <c r="A9602" s="115"/>
      <c r="B9602" s="115"/>
      <c r="C9602" s="115"/>
      <c r="D9602" s="115"/>
      <c r="E9602" s="115"/>
      <c r="F9602" s="116"/>
      <c r="G9602" s="115"/>
      <c r="H9602" s="116"/>
      <c r="I9602" s="115"/>
      <c r="J9602" s="116"/>
      <c r="L9602" s="108"/>
      <c r="M9602" s="108" t="n">
        <f aca="false">TRUNC(O9602-O9602*$O$2,2)</f>
        <v>14.07</v>
      </c>
      <c r="N9602" s="0" t="s">
        <v>1574</v>
      </c>
      <c r="O9602" s="0" t="n">
        <v>18.03</v>
      </c>
    </row>
    <row r="9603" customFormat="false" ht="12.75" hidden="false" customHeight="false" outlineLevel="0" collapsed="false">
      <c r="A9603" s="115"/>
      <c r="B9603" s="115"/>
      <c r="C9603" s="115"/>
      <c r="D9603" s="115"/>
      <c r="E9603" s="115"/>
      <c r="F9603" s="116"/>
      <c r="G9603" s="115"/>
      <c r="H9603" s="117" t="s">
        <v>1575</v>
      </c>
      <c r="I9603" s="117"/>
      <c r="J9603" s="118" t="n">
        <f aca="false">M9603</f>
        <v>73.18</v>
      </c>
      <c r="L9603" s="108" t="n">
        <f aca="false">TRUNC(N9603-N9603*$O$2,2)</f>
        <v>0</v>
      </c>
      <c r="M9603" s="108" t="n">
        <f aca="false">TRUNC(O9603-O9603*$O$2,2)</f>
        <v>73.18</v>
      </c>
      <c r="N9603" s="0" t="n">
        <v>0</v>
      </c>
      <c r="O9603" s="0" t="n">
        <v>93.77</v>
      </c>
    </row>
    <row r="9604" customFormat="false" ht="13.5" hidden="false" customHeight="false" outlineLevel="0" collapsed="false">
      <c r="A9604" s="30"/>
      <c r="B9604" s="30"/>
      <c r="C9604" s="30"/>
      <c r="D9604" s="30"/>
      <c r="E9604" s="30"/>
      <c r="F9604" s="30"/>
      <c r="G9604" s="30"/>
      <c r="H9604" s="119"/>
      <c r="I9604" s="30"/>
      <c r="J9604" s="120"/>
      <c r="L9604" s="108"/>
      <c r="M9604" s="108" t="n">
        <f aca="false">TRUNC(O9604-O9604*$O$2,2)</f>
        <v>951.43</v>
      </c>
      <c r="N9604" s="0" t="s">
        <v>1576</v>
      </c>
      <c r="O9604" s="0" t="n">
        <v>1219.01</v>
      </c>
    </row>
    <row r="9605" customFormat="false" ht="13.5" hidden="false" customHeight="false" outlineLevel="0" collapsed="false">
      <c r="A9605" s="121"/>
      <c r="B9605" s="121"/>
      <c r="C9605" s="121"/>
      <c r="D9605" s="121"/>
      <c r="E9605" s="121"/>
      <c r="F9605" s="121"/>
      <c r="G9605" s="121"/>
      <c r="H9605" s="121"/>
      <c r="I9605" s="121"/>
      <c r="J9605" s="121"/>
      <c r="L9605" s="108" t="n">
        <f aca="false">TRUNC(N9605-N9605*$O$2,2)</f>
        <v>0</v>
      </c>
      <c r="M9605" s="108" t="n">
        <f aca="false">TRUNC(O9605-O9605*$O$2,2)</f>
        <v>0</v>
      </c>
      <c r="N9605" s="0" t="n">
        <v>0</v>
      </c>
      <c r="O9605" s="0" t="n">
        <v>0</v>
      </c>
    </row>
    <row r="9606" customFormat="false" ht="15" hidden="false" customHeight="false" outlineLevel="0" collapsed="false">
      <c r="A9606" s="98" t="s">
        <v>1335</v>
      </c>
      <c r="B9606" s="99" t="s">
        <v>8</v>
      </c>
      <c r="C9606" s="98" t="s">
        <v>9</v>
      </c>
      <c r="D9606" s="98" t="s">
        <v>10</v>
      </c>
      <c r="E9606" s="100" t="s">
        <v>1565</v>
      </c>
      <c r="F9606" s="100"/>
      <c r="G9606" s="101" t="s">
        <v>11</v>
      </c>
      <c r="H9606" s="99" t="s">
        <v>12</v>
      </c>
      <c r="I9606" s="99" t="s">
        <v>13</v>
      </c>
      <c r="J9606" s="99" t="s">
        <v>15</v>
      </c>
      <c r="L9606" s="108"/>
      <c r="M9606" s="108"/>
    </row>
    <row r="9607" customFormat="false" ht="26.45" hidden="false" customHeight="true" outlineLevel="0" collapsed="false">
      <c r="A9607" s="102" t="s">
        <v>1566</v>
      </c>
      <c r="B9607" s="103" t="s">
        <v>1336</v>
      </c>
      <c r="C9607" s="102" t="s">
        <v>50</v>
      </c>
      <c r="D9607" s="102" t="s">
        <v>1337</v>
      </c>
      <c r="E9607" s="104" t="s">
        <v>4059</v>
      </c>
      <c r="F9607" s="104"/>
      <c r="G9607" s="105" t="s">
        <v>24</v>
      </c>
      <c r="H9607" s="106" t="n">
        <v>1</v>
      </c>
      <c r="I9607" s="107" t="n">
        <f aca="false">L9607</f>
        <v>1706.73</v>
      </c>
      <c r="J9607" s="107" t="n">
        <f aca="false">M9607</f>
        <v>1706.73</v>
      </c>
      <c r="L9607" s="108" t="n">
        <f aca="false">TRUNC(N9607-N9607*$O$2,2)</f>
        <v>1706.73</v>
      </c>
      <c r="M9607" s="108" t="n">
        <f aca="false">TRUNC(O9607-O9607*$O$2,2)</f>
        <v>1706.73</v>
      </c>
      <c r="N9607" s="0" t="n">
        <v>2186.72</v>
      </c>
      <c r="O9607" s="0" t="n">
        <v>2186.72</v>
      </c>
    </row>
    <row r="9608" customFormat="false" ht="15" hidden="false" customHeight="false" outlineLevel="0" collapsed="false">
      <c r="A9608" s="98"/>
      <c r="B9608" s="99" t="s">
        <v>8</v>
      </c>
      <c r="C9608" s="98" t="s">
        <v>9</v>
      </c>
      <c r="D9608" s="98" t="s">
        <v>10</v>
      </c>
      <c r="E9608" s="100" t="s">
        <v>1565</v>
      </c>
      <c r="F9608" s="100"/>
      <c r="G9608" s="101" t="s">
        <v>11</v>
      </c>
      <c r="H9608" s="99" t="s">
        <v>12</v>
      </c>
      <c r="I9608" s="99" t="s">
        <v>13</v>
      </c>
      <c r="J9608" s="99" t="s">
        <v>15</v>
      </c>
      <c r="L9608" s="108"/>
      <c r="M9608" s="108"/>
    </row>
    <row r="9609" customFormat="false" ht="25.5" hidden="false" customHeight="false" outlineLevel="0" collapsed="false">
      <c r="A9609" s="109" t="s">
        <v>1566</v>
      </c>
      <c r="B9609" s="110" t="n">
        <v>10552</v>
      </c>
      <c r="C9609" s="109" t="s">
        <v>50</v>
      </c>
      <c r="D9609" s="109" t="s">
        <v>1734</v>
      </c>
      <c r="E9609" s="111" t="s">
        <v>1621</v>
      </c>
      <c r="F9609" s="111"/>
      <c r="G9609" s="112" t="s">
        <v>1610</v>
      </c>
      <c r="H9609" s="113" t="n">
        <v>1</v>
      </c>
      <c r="I9609" s="114" t="n">
        <f aca="false">L9609</f>
        <v>2.84</v>
      </c>
      <c r="J9609" s="114" t="n">
        <f aca="false">M9609</f>
        <v>2.84</v>
      </c>
      <c r="L9609" s="108" t="n">
        <f aca="false">TRUNC(N9609-N9609*$O$2,2)</f>
        <v>2.84</v>
      </c>
      <c r="M9609" s="108" t="n">
        <f aca="false">TRUNC(O9609-O9609*$O$2,2)</f>
        <v>2.84</v>
      </c>
      <c r="N9609" s="0" t="s">
        <v>1735</v>
      </c>
      <c r="O9609" s="0" t="s">
        <v>1735</v>
      </c>
    </row>
    <row r="9610" customFormat="false" ht="38.25" hidden="false" customHeight="false" outlineLevel="0" collapsed="false">
      <c r="A9610" s="122" t="s">
        <v>1578</v>
      </c>
      <c r="B9610" s="123" t="n">
        <v>12975</v>
      </c>
      <c r="C9610" s="122" t="s">
        <v>50</v>
      </c>
      <c r="D9610" s="122" t="s">
        <v>4060</v>
      </c>
      <c r="E9610" s="124" t="s">
        <v>1581</v>
      </c>
      <c r="F9610" s="124"/>
      <c r="G9610" s="125" t="s">
        <v>24</v>
      </c>
      <c r="H9610" s="126" t="n">
        <v>1</v>
      </c>
      <c r="I9610" s="127" t="n">
        <f aca="false">L9610</f>
        <v>1688.95</v>
      </c>
      <c r="J9610" s="127" t="n">
        <f aca="false">M9610</f>
        <v>1688.95</v>
      </c>
      <c r="L9610" s="108" t="n">
        <f aca="false">TRUNC(N9610-N9610*$O$2,2)</f>
        <v>1688.95</v>
      </c>
      <c r="M9610" s="108" t="n">
        <f aca="false">TRUNC(O9610-O9610*$O$2,2)</f>
        <v>1688.95</v>
      </c>
      <c r="N9610" s="0" t="s">
        <v>4061</v>
      </c>
      <c r="O9610" s="0" t="s">
        <v>4061</v>
      </c>
    </row>
    <row r="9611" customFormat="false" ht="25.5" hidden="false" customHeight="false" outlineLevel="0" collapsed="false">
      <c r="A9611" s="122" t="s">
        <v>1578</v>
      </c>
      <c r="B9611" s="123" t="s">
        <v>1744</v>
      </c>
      <c r="C9611" s="122" t="s">
        <v>50</v>
      </c>
      <c r="D9611" s="122" t="s">
        <v>1745</v>
      </c>
      <c r="E9611" s="124" t="s">
        <v>1609</v>
      </c>
      <c r="F9611" s="124"/>
      <c r="G9611" s="125" t="s">
        <v>1610</v>
      </c>
      <c r="H9611" s="126" t="n">
        <v>1</v>
      </c>
      <c r="I9611" s="127" t="n">
        <f aca="false">L9611</f>
        <v>14.93</v>
      </c>
      <c r="J9611" s="127" t="n">
        <f aca="false">M9611</f>
        <v>14.93</v>
      </c>
      <c r="L9611" s="108" t="n">
        <f aca="false">TRUNC(N9611-N9611*$O$2,2)</f>
        <v>14.93</v>
      </c>
      <c r="M9611" s="108" t="n">
        <f aca="false">TRUNC(O9611-O9611*$O$2,2)</f>
        <v>14.93</v>
      </c>
      <c r="N9611" s="0" t="s">
        <v>1746</v>
      </c>
      <c r="O9611" s="0" t="s">
        <v>1746</v>
      </c>
    </row>
    <row r="9612" customFormat="false" ht="13.9" hidden="false" customHeight="true" outlineLevel="0" collapsed="false">
      <c r="A9612" s="134" t="s">
        <v>1630</v>
      </c>
      <c r="B9612" s="134"/>
      <c r="C9612" s="134"/>
      <c r="D9612" s="134"/>
      <c r="E9612" s="134"/>
      <c r="F9612" s="134"/>
      <c r="G9612" s="134"/>
      <c r="H9612" s="134"/>
      <c r="I9612" s="134"/>
      <c r="J9612" s="134"/>
      <c r="L9612" s="108" t="n">
        <f aca="false">TRUNC(N9612-N9612*$O$2,2)</f>
        <v>0</v>
      </c>
      <c r="M9612" s="108" t="n">
        <f aca="false">TRUNC(O9612-O9612*$O$2,2)</f>
        <v>0</v>
      </c>
      <c r="N9612" s="0" t="n">
        <v>0</v>
      </c>
      <c r="O9612" s="0" t="n">
        <v>0</v>
      </c>
    </row>
    <row r="9613" customFormat="false" ht="15" hidden="false" customHeight="false" outlineLevel="0" collapsed="false">
      <c r="A9613" s="98"/>
      <c r="B9613" s="99" t="s">
        <v>8</v>
      </c>
      <c r="C9613" s="98" t="s">
        <v>9</v>
      </c>
      <c r="D9613" s="98" t="s">
        <v>10</v>
      </c>
      <c r="E9613" s="100" t="s">
        <v>1565</v>
      </c>
      <c r="F9613" s="100"/>
      <c r="G9613" s="101" t="s">
        <v>11</v>
      </c>
      <c r="H9613" s="99" t="s">
        <v>12</v>
      </c>
      <c r="I9613" s="99" t="s">
        <v>13</v>
      </c>
      <c r="J9613" s="99" t="s">
        <v>15</v>
      </c>
      <c r="L9613" s="108"/>
      <c r="M9613" s="108"/>
    </row>
    <row r="9614" customFormat="false" ht="25.5" hidden="false" customHeight="false" outlineLevel="0" collapsed="false">
      <c r="A9614" s="122" t="s">
        <v>1578</v>
      </c>
      <c r="B9614" s="123" t="s">
        <v>1664</v>
      </c>
      <c r="C9614" s="122" t="s">
        <v>50</v>
      </c>
      <c r="D9614" s="122" t="s">
        <v>1665</v>
      </c>
      <c r="E9614" s="124" t="s">
        <v>1581</v>
      </c>
      <c r="F9614" s="124"/>
      <c r="G9614" s="125" t="s">
        <v>24</v>
      </c>
      <c r="H9614" s="126" t="n">
        <v>0.0002</v>
      </c>
      <c r="I9614" s="127" t="n">
        <f aca="false">L9614</f>
        <v>13.69</v>
      </c>
      <c r="J9614" s="127" t="n">
        <f aca="false">M9614</f>
        <v>0</v>
      </c>
      <c r="L9614" s="108" t="n">
        <f aca="false">TRUNC(N9614-N9614*$O$2,2)</f>
        <v>13.69</v>
      </c>
      <c r="M9614" s="108" t="n">
        <f aca="false">TRUNC(O9614-O9614*$O$2,2)</f>
        <v>0</v>
      </c>
      <c r="N9614" s="0" t="s">
        <v>1666</v>
      </c>
      <c r="O9614" s="0" t="s">
        <v>1635</v>
      </c>
    </row>
    <row r="9615" customFormat="false" ht="38.25" hidden="false" customHeight="false" outlineLevel="0" collapsed="false">
      <c r="A9615" s="122" t="s">
        <v>1578</v>
      </c>
      <c r="B9615" s="123" t="n">
        <v>12975</v>
      </c>
      <c r="C9615" s="122" t="s">
        <v>50</v>
      </c>
      <c r="D9615" s="122" t="s">
        <v>4060</v>
      </c>
      <c r="E9615" s="124" t="s">
        <v>1581</v>
      </c>
      <c r="F9615" s="124"/>
      <c r="G9615" s="125" t="s">
        <v>24</v>
      </c>
      <c r="H9615" s="126" t="n">
        <v>1</v>
      </c>
      <c r="I9615" s="127" t="n">
        <f aca="false">L9615</f>
        <v>1688.95</v>
      </c>
      <c r="J9615" s="127" t="n">
        <f aca="false">M9615</f>
        <v>1688.95</v>
      </c>
      <c r="L9615" s="108" t="n">
        <f aca="false">TRUNC(N9615-N9615*$O$2,2)</f>
        <v>1688.95</v>
      </c>
      <c r="M9615" s="108" t="n">
        <f aca="false">TRUNC(O9615-O9615*$O$2,2)</f>
        <v>1688.95</v>
      </c>
      <c r="N9615" s="0" t="s">
        <v>4061</v>
      </c>
      <c r="O9615" s="0" t="s">
        <v>4061</v>
      </c>
    </row>
    <row r="9616" customFormat="false" ht="12.75" hidden="false" customHeight="false" outlineLevel="0" collapsed="false">
      <c r="A9616" s="122" t="s">
        <v>1578</v>
      </c>
      <c r="B9616" s="123" t="n">
        <v>11241</v>
      </c>
      <c r="C9616" s="122" t="s">
        <v>50</v>
      </c>
      <c r="D9616" s="122" t="s">
        <v>1836</v>
      </c>
      <c r="E9616" s="124" t="s">
        <v>1581</v>
      </c>
      <c r="F9616" s="124"/>
      <c r="G9616" s="125" t="s">
        <v>24</v>
      </c>
      <c r="H9616" s="126" t="n">
        <v>0.0002</v>
      </c>
      <c r="I9616" s="127" t="n">
        <f aca="false">L9616</f>
        <v>127.22</v>
      </c>
      <c r="J9616" s="127" t="n">
        <f aca="false">M9616</f>
        <v>0.02</v>
      </c>
      <c r="L9616" s="108" t="n">
        <f aca="false">TRUNC(N9616-N9616*$O$2,2)</f>
        <v>127.22</v>
      </c>
      <c r="M9616" s="108" t="n">
        <f aca="false">TRUNC(O9616-O9616*$O$2,2)</f>
        <v>0.02</v>
      </c>
      <c r="N9616" s="0" t="s">
        <v>1837</v>
      </c>
      <c r="O9616" s="0" t="s">
        <v>1893</v>
      </c>
    </row>
    <row r="9617" customFormat="false" ht="25.5" hidden="false" customHeight="false" outlineLevel="0" collapsed="false">
      <c r="A9617" s="122" t="s">
        <v>1578</v>
      </c>
      <c r="B9617" s="123" t="n">
        <v>10761</v>
      </c>
      <c r="C9617" s="122" t="s">
        <v>50</v>
      </c>
      <c r="D9617" s="122" t="s">
        <v>1641</v>
      </c>
      <c r="E9617" s="124" t="s">
        <v>1642</v>
      </c>
      <c r="F9617" s="124"/>
      <c r="G9617" s="125" t="s">
        <v>24</v>
      </c>
      <c r="H9617" s="126" t="n">
        <v>0.1018</v>
      </c>
      <c r="I9617" s="127" t="n">
        <f aca="false">L9617</f>
        <v>3.9</v>
      </c>
      <c r="J9617" s="127" t="n">
        <f aca="false">M9617</f>
        <v>0.39</v>
      </c>
      <c r="L9617" s="108" t="n">
        <f aca="false">TRUNC(N9617-N9617*$O$2,2)</f>
        <v>3.9</v>
      </c>
      <c r="M9617" s="108" t="n">
        <f aca="false">TRUNC(O9617-O9617*$O$2,2)</f>
        <v>0.39</v>
      </c>
      <c r="N9617" s="0" t="s">
        <v>1643</v>
      </c>
      <c r="O9617" s="0" t="s">
        <v>2132</v>
      </c>
    </row>
    <row r="9618" customFormat="false" ht="12.75" hidden="false" customHeight="false" outlineLevel="0" collapsed="false">
      <c r="A9618" s="122" t="s">
        <v>1578</v>
      </c>
      <c r="B9618" s="123" t="n">
        <v>11242</v>
      </c>
      <c r="C9618" s="122" t="s">
        <v>50</v>
      </c>
      <c r="D9618" s="122" t="s">
        <v>1829</v>
      </c>
      <c r="E9618" s="124" t="s">
        <v>1581</v>
      </c>
      <c r="F9618" s="124"/>
      <c r="G9618" s="125" t="s">
        <v>24</v>
      </c>
      <c r="H9618" s="126" t="n">
        <v>0.0001</v>
      </c>
      <c r="I9618" s="127" t="n">
        <f aca="false">L9618</f>
        <v>26.53</v>
      </c>
      <c r="J9618" s="127" t="n">
        <f aca="false">M9618</f>
        <v>0</v>
      </c>
      <c r="L9618" s="108" t="n">
        <f aca="false">TRUNC(N9618-N9618*$O$2,2)</f>
        <v>26.53</v>
      </c>
      <c r="M9618" s="108" t="n">
        <f aca="false">TRUNC(O9618-O9618*$O$2,2)</f>
        <v>0</v>
      </c>
      <c r="N9618" s="0" t="s">
        <v>1830</v>
      </c>
      <c r="O9618" s="0" t="s">
        <v>1635</v>
      </c>
    </row>
    <row r="9619" customFormat="false" ht="12.75" hidden="false" customHeight="false" outlineLevel="0" collapsed="false">
      <c r="A9619" s="122" t="s">
        <v>1578</v>
      </c>
      <c r="B9619" s="123" t="n">
        <v>11240</v>
      </c>
      <c r="C9619" s="122" t="s">
        <v>50</v>
      </c>
      <c r="D9619" s="122" t="s">
        <v>1782</v>
      </c>
      <c r="E9619" s="124" t="s">
        <v>1581</v>
      </c>
      <c r="F9619" s="124"/>
      <c r="G9619" s="125" t="s">
        <v>24</v>
      </c>
      <c r="H9619" s="126" t="n">
        <v>0.0002</v>
      </c>
      <c r="I9619" s="127" t="n">
        <f aca="false">L9619</f>
        <v>37.22</v>
      </c>
      <c r="J9619" s="127" t="n">
        <f aca="false">M9619</f>
        <v>0</v>
      </c>
      <c r="L9619" s="108" t="n">
        <f aca="false">TRUNC(N9619-N9619*$O$2,2)</f>
        <v>37.22</v>
      </c>
      <c r="M9619" s="108" t="n">
        <f aca="false">TRUNC(O9619-O9619*$O$2,2)</f>
        <v>0</v>
      </c>
      <c r="N9619" s="0" t="s">
        <v>1783</v>
      </c>
      <c r="O9619" s="0" t="s">
        <v>1635</v>
      </c>
    </row>
    <row r="9620" customFormat="false" ht="25.5" hidden="false" customHeight="false" outlineLevel="0" collapsed="false">
      <c r="A9620" s="122" t="s">
        <v>1578</v>
      </c>
      <c r="B9620" s="123" t="s">
        <v>1744</v>
      </c>
      <c r="C9620" s="122" t="s">
        <v>50</v>
      </c>
      <c r="D9620" s="122" t="s">
        <v>1745</v>
      </c>
      <c r="E9620" s="124" t="s">
        <v>1609</v>
      </c>
      <c r="F9620" s="124"/>
      <c r="G9620" s="125" t="s">
        <v>1610</v>
      </c>
      <c r="H9620" s="126" t="n">
        <v>1</v>
      </c>
      <c r="I9620" s="127" t="n">
        <f aca="false">L9620</f>
        <v>14.93</v>
      </c>
      <c r="J9620" s="127" t="n">
        <f aca="false">M9620</f>
        <v>14.93</v>
      </c>
      <c r="L9620" s="108" t="n">
        <f aca="false">TRUNC(N9620-N9620*$O$2,2)</f>
        <v>14.93</v>
      </c>
      <c r="M9620" s="108" t="n">
        <f aca="false">TRUNC(O9620-O9620*$O$2,2)</f>
        <v>14.93</v>
      </c>
      <c r="N9620" s="0" t="s">
        <v>1746</v>
      </c>
      <c r="O9620" s="0" t="s">
        <v>1746</v>
      </c>
    </row>
    <row r="9621" customFormat="false" ht="12.75" hidden="false" customHeight="false" outlineLevel="0" collapsed="false">
      <c r="A9621" s="122" t="s">
        <v>1578</v>
      </c>
      <c r="B9621" s="123" t="n">
        <v>10492</v>
      </c>
      <c r="C9621" s="122" t="s">
        <v>50</v>
      </c>
      <c r="D9621" s="122" t="s">
        <v>1662</v>
      </c>
      <c r="E9621" s="124" t="s">
        <v>1581</v>
      </c>
      <c r="F9621" s="124"/>
      <c r="G9621" s="125" t="s">
        <v>24</v>
      </c>
      <c r="H9621" s="126" t="n">
        <v>0.0045</v>
      </c>
      <c r="I9621" s="127" t="n">
        <f aca="false">L9621</f>
        <v>148.29</v>
      </c>
      <c r="J9621" s="127" t="n">
        <f aca="false">M9621</f>
        <v>0.66</v>
      </c>
      <c r="L9621" s="108" t="n">
        <f aca="false">TRUNC(N9621-N9621*$O$2,2)</f>
        <v>148.29</v>
      </c>
      <c r="M9621" s="108" t="n">
        <f aca="false">TRUNC(O9621-O9621*$O$2,2)</f>
        <v>0.66</v>
      </c>
      <c r="N9621" s="0" t="s">
        <v>1663</v>
      </c>
      <c r="O9621" s="0" t="s">
        <v>1955</v>
      </c>
    </row>
    <row r="9622" customFormat="false" ht="12.75" hidden="false" customHeight="false" outlineLevel="0" collapsed="false">
      <c r="A9622" s="122" t="s">
        <v>1578</v>
      </c>
      <c r="B9622" s="123" t="n">
        <v>10599</v>
      </c>
      <c r="C9622" s="122" t="s">
        <v>50</v>
      </c>
      <c r="D9622" s="122" t="s">
        <v>1648</v>
      </c>
      <c r="E9622" s="124" t="s">
        <v>1581</v>
      </c>
      <c r="F9622" s="124"/>
      <c r="G9622" s="125" t="s">
        <v>24</v>
      </c>
      <c r="H9622" s="126" t="n">
        <v>0.0018</v>
      </c>
      <c r="I9622" s="127" t="n">
        <f aca="false">L9622</f>
        <v>14.04</v>
      </c>
      <c r="J9622" s="127" t="n">
        <f aca="false">M9622</f>
        <v>0.02</v>
      </c>
      <c r="L9622" s="108" t="n">
        <f aca="false">TRUNC(N9622-N9622*$O$2,2)</f>
        <v>14.04</v>
      </c>
      <c r="M9622" s="108" t="n">
        <f aca="false">TRUNC(O9622-O9622*$O$2,2)</f>
        <v>0.02</v>
      </c>
      <c r="N9622" s="0" t="s">
        <v>1649</v>
      </c>
      <c r="O9622" s="0" t="s">
        <v>1893</v>
      </c>
    </row>
    <row r="9623" customFormat="false" ht="12.75" hidden="false" customHeight="false" outlineLevel="0" collapsed="false">
      <c r="A9623" s="122" t="s">
        <v>1578</v>
      </c>
      <c r="B9623" s="123" t="n">
        <v>1651</v>
      </c>
      <c r="C9623" s="122" t="s">
        <v>50</v>
      </c>
      <c r="D9623" s="122" t="s">
        <v>1638</v>
      </c>
      <c r="E9623" s="124" t="s">
        <v>1581</v>
      </c>
      <c r="F9623" s="124"/>
      <c r="G9623" s="125" t="s">
        <v>1639</v>
      </c>
      <c r="H9623" s="126" t="n">
        <v>0.0008</v>
      </c>
      <c r="I9623" s="127" t="n">
        <f aca="false">L9623</f>
        <v>4.95</v>
      </c>
      <c r="J9623" s="127" t="n">
        <f aca="false">M9623</f>
        <v>0</v>
      </c>
      <c r="L9623" s="108" t="n">
        <f aca="false">TRUNC(N9623-N9623*$O$2,2)</f>
        <v>4.95</v>
      </c>
      <c r="M9623" s="108" t="n">
        <f aca="false">TRUNC(O9623-O9623*$O$2,2)</f>
        <v>0</v>
      </c>
      <c r="N9623" s="0" t="s">
        <v>1640</v>
      </c>
      <c r="O9623" s="0" t="s">
        <v>1635</v>
      </c>
    </row>
    <row r="9624" customFormat="false" ht="12.75" hidden="false" customHeight="false" outlineLevel="0" collapsed="false">
      <c r="A9624" s="122" t="s">
        <v>1578</v>
      </c>
      <c r="B9624" s="123" t="n">
        <v>10579</v>
      </c>
      <c r="C9624" s="122" t="s">
        <v>50</v>
      </c>
      <c r="D9624" s="122" t="s">
        <v>1818</v>
      </c>
      <c r="E9624" s="124" t="s">
        <v>1581</v>
      </c>
      <c r="F9624" s="124"/>
      <c r="G9624" s="125" t="s">
        <v>24</v>
      </c>
      <c r="H9624" s="126" t="n">
        <v>0.0002</v>
      </c>
      <c r="I9624" s="127" t="n">
        <f aca="false">L9624</f>
        <v>20.98</v>
      </c>
      <c r="J9624" s="127" t="n">
        <f aca="false">M9624</f>
        <v>0</v>
      </c>
      <c r="L9624" s="108" t="n">
        <f aca="false">TRUNC(N9624-N9624*$O$2,2)</f>
        <v>20.98</v>
      </c>
      <c r="M9624" s="108" t="n">
        <f aca="false">TRUNC(O9624-O9624*$O$2,2)</f>
        <v>0</v>
      </c>
      <c r="N9624" s="0" t="s">
        <v>1819</v>
      </c>
      <c r="O9624" s="0" t="s">
        <v>1635</v>
      </c>
    </row>
    <row r="9625" customFormat="false" ht="12.75" hidden="false" customHeight="false" outlineLevel="0" collapsed="false">
      <c r="A9625" s="122" t="s">
        <v>1578</v>
      </c>
      <c r="B9625" s="123" t="n">
        <v>10596</v>
      </c>
      <c r="C9625" s="122" t="s">
        <v>50</v>
      </c>
      <c r="D9625" s="122" t="s">
        <v>1672</v>
      </c>
      <c r="E9625" s="124" t="s">
        <v>1581</v>
      </c>
      <c r="F9625" s="124"/>
      <c r="G9625" s="125" t="s">
        <v>24</v>
      </c>
      <c r="H9625" s="126" t="n">
        <v>0.0045</v>
      </c>
      <c r="I9625" s="127" t="n">
        <f aca="false">L9625</f>
        <v>3.82</v>
      </c>
      <c r="J9625" s="127" t="n">
        <f aca="false">M9625</f>
        <v>0.01</v>
      </c>
      <c r="L9625" s="108" t="n">
        <f aca="false">TRUNC(N9625-N9625*$O$2,2)</f>
        <v>3.82</v>
      </c>
      <c r="M9625" s="108" t="n">
        <f aca="false">TRUNC(O9625-O9625*$O$2,2)</f>
        <v>0.01</v>
      </c>
      <c r="N9625" s="0" t="s">
        <v>1673</v>
      </c>
      <c r="O9625" s="0" t="s">
        <v>1678</v>
      </c>
    </row>
    <row r="9626" customFormat="false" ht="12.75" hidden="false" customHeight="false" outlineLevel="0" collapsed="false">
      <c r="A9626" s="122" t="s">
        <v>1578</v>
      </c>
      <c r="B9626" s="123" t="n">
        <v>10517</v>
      </c>
      <c r="C9626" s="122" t="s">
        <v>50</v>
      </c>
      <c r="D9626" s="122" t="s">
        <v>1669</v>
      </c>
      <c r="E9626" s="124" t="s">
        <v>1642</v>
      </c>
      <c r="F9626" s="124"/>
      <c r="G9626" s="125" t="s">
        <v>1670</v>
      </c>
      <c r="H9626" s="126" t="n">
        <v>0.0004</v>
      </c>
      <c r="I9626" s="127" t="n">
        <f aca="false">L9626</f>
        <v>234.15</v>
      </c>
      <c r="J9626" s="127" t="n">
        <f aca="false">M9626</f>
        <v>0.09</v>
      </c>
      <c r="L9626" s="108" t="n">
        <f aca="false">TRUNC(N9626-N9626*$O$2,2)</f>
        <v>234.15</v>
      </c>
      <c r="M9626" s="108" t="n">
        <f aca="false">TRUNC(O9626-O9626*$O$2,2)</f>
        <v>0.09</v>
      </c>
      <c r="N9626" s="0" t="s">
        <v>1671</v>
      </c>
      <c r="O9626" s="0" t="s">
        <v>2284</v>
      </c>
    </row>
    <row r="9627" customFormat="false" ht="25.5" hidden="false" customHeight="false" outlineLevel="0" collapsed="false">
      <c r="A9627" s="122" t="s">
        <v>1578</v>
      </c>
      <c r="B9627" s="123" t="s">
        <v>1659</v>
      </c>
      <c r="C9627" s="122" t="s">
        <v>50</v>
      </c>
      <c r="D9627" s="122" t="s">
        <v>1660</v>
      </c>
      <c r="E9627" s="124" t="s">
        <v>1581</v>
      </c>
      <c r="F9627" s="124"/>
      <c r="G9627" s="125" t="s">
        <v>1633</v>
      </c>
      <c r="H9627" s="126" t="n">
        <v>0.0007</v>
      </c>
      <c r="I9627" s="127" t="n">
        <f aca="false">L9627</f>
        <v>50.57</v>
      </c>
      <c r="J9627" s="127" t="n">
        <f aca="false">M9627</f>
        <v>0.03</v>
      </c>
      <c r="L9627" s="108" t="n">
        <f aca="false">TRUNC(N9627-N9627*$O$2,2)</f>
        <v>50.57</v>
      </c>
      <c r="M9627" s="108" t="n">
        <f aca="false">TRUNC(O9627-O9627*$O$2,2)</f>
        <v>0.03</v>
      </c>
      <c r="N9627" s="0" t="s">
        <v>1661</v>
      </c>
      <c r="O9627" s="0" t="s">
        <v>1788</v>
      </c>
    </row>
    <row r="9628" customFormat="false" ht="12.75" hidden="false" customHeight="false" outlineLevel="0" collapsed="false">
      <c r="A9628" s="122" t="s">
        <v>1578</v>
      </c>
      <c r="B9628" s="123" t="n">
        <v>2378</v>
      </c>
      <c r="C9628" s="122" t="s">
        <v>50</v>
      </c>
      <c r="D9628" s="122" t="s">
        <v>1657</v>
      </c>
      <c r="E9628" s="124" t="s">
        <v>1581</v>
      </c>
      <c r="F9628" s="124"/>
      <c r="G9628" s="125" t="s">
        <v>24</v>
      </c>
      <c r="H9628" s="126" t="n">
        <v>0.0654</v>
      </c>
      <c r="I9628" s="127" t="n">
        <f aca="false">L9628</f>
        <v>3.51</v>
      </c>
      <c r="J9628" s="127" t="n">
        <f aca="false">M9628</f>
        <v>0.22</v>
      </c>
      <c r="L9628" s="108" t="n">
        <f aca="false">TRUNC(N9628-N9628*$O$2,2)</f>
        <v>3.51</v>
      </c>
      <c r="M9628" s="108" t="n">
        <f aca="false">TRUNC(O9628-O9628*$O$2,2)</f>
        <v>0.22</v>
      </c>
      <c r="N9628" s="0" t="s">
        <v>1658</v>
      </c>
      <c r="O9628" s="0" t="s">
        <v>2108</v>
      </c>
    </row>
    <row r="9629" customFormat="false" ht="12.75" hidden="false" customHeight="false" outlineLevel="0" collapsed="false">
      <c r="A9629" s="122" t="s">
        <v>1578</v>
      </c>
      <c r="B9629" s="123" t="n">
        <v>158</v>
      </c>
      <c r="C9629" s="122" t="s">
        <v>50</v>
      </c>
      <c r="D9629" s="122" t="s">
        <v>1676</v>
      </c>
      <c r="E9629" s="124" t="s">
        <v>1581</v>
      </c>
      <c r="F9629" s="124"/>
      <c r="G9629" s="125" t="s">
        <v>24</v>
      </c>
      <c r="H9629" s="126" t="n">
        <v>0.1018</v>
      </c>
      <c r="I9629" s="127" t="n">
        <f aca="false">L9629</f>
        <v>10.92</v>
      </c>
      <c r="J9629" s="127" t="n">
        <f aca="false">M9629</f>
        <v>1.1</v>
      </c>
      <c r="L9629" s="108" t="n">
        <f aca="false">TRUNC(N9629-N9629*$O$2,2)</f>
        <v>10.92</v>
      </c>
      <c r="M9629" s="108" t="n">
        <f aca="false">TRUNC(O9629-O9629*$O$2,2)</f>
        <v>1.1</v>
      </c>
      <c r="N9629" s="0" t="s">
        <v>1677</v>
      </c>
      <c r="O9629" s="0" t="s">
        <v>3248</v>
      </c>
    </row>
    <row r="9630" customFormat="false" ht="25.5" hidden="false" customHeight="false" outlineLevel="0" collapsed="false">
      <c r="A9630" s="122" t="s">
        <v>1578</v>
      </c>
      <c r="B9630" s="123" t="s">
        <v>1654</v>
      </c>
      <c r="C9630" s="122" t="s">
        <v>50</v>
      </c>
      <c r="D9630" s="122" t="s">
        <v>1655</v>
      </c>
      <c r="E9630" s="124" t="s">
        <v>1581</v>
      </c>
      <c r="F9630" s="124"/>
      <c r="G9630" s="125" t="s">
        <v>24</v>
      </c>
      <c r="H9630" s="126" t="n">
        <v>0.0006</v>
      </c>
      <c r="I9630" s="127" t="n">
        <f aca="false">L9630</f>
        <v>10.53</v>
      </c>
      <c r="J9630" s="127" t="n">
        <f aca="false">M9630</f>
        <v>0</v>
      </c>
      <c r="L9630" s="108" t="n">
        <f aca="false">TRUNC(N9630-N9630*$O$2,2)</f>
        <v>10.53</v>
      </c>
      <c r="M9630" s="108" t="n">
        <f aca="false">TRUNC(O9630-O9630*$O$2,2)</f>
        <v>0</v>
      </c>
      <c r="N9630" s="0" t="s">
        <v>1656</v>
      </c>
      <c r="O9630" s="0" t="s">
        <v>1635</v>
      </c>
    </row>
    <row r="9631" customFormat="false" ht="12.75" hidden="false" customHeight="false" outlineLevel="0" collapsed="false">
      <c r="A9631" s="122" t="s">
        <v>1578</v>
      </c>
      <c r="B9631" s="123" t="n">
        <v>941</v>
      </c>
      <c r="C9631" s="122" t="s">
        <v>50</v>
      </c>
      <c r="D9631" s="122" t="s">
        <v>1652</v>
      </c>
      <c r="E9631" s="124" t="s">
        <v>1581</v>
      </c>
      <c r="F9631" s="124"/>
      <c r="G9631" s="125" t="s">
        <v>24</v>
      </c>
      <c r="H9631" s="126" t="n">
        <v>0.0015</v>
      </c>
      <c r="I9631" s="127" t="n">
        <f aca="false">L9631</f>
        <v>148.56</v>
      </c>
      <c r="J9631" s="127" t="n">
        <f aca="false">M9631</f>
        <v>0.21</v>
      </c>
      <c r="L9631" s="108" t="n">
        <f aca="false">TRUNC(N9631-N9631*$O$2,2)</f>
        <v>148.56</v>
      </c>
      <c r="M9631" s="108" t="n">
        <f aca="false">TRUNC(O9631-O9631*$O$2,2)</f>
        <v>0.21</v>
      </c>
      <c r="N9631" s="0" t="s">
        <v>1653</v>
      </c>
      <c r="O9631" s="0" t="s">
        <v>1980</v>
      </c>
    </row>
    <row r="9632" customFormat="false" ht="25.5" hidden="false" customHeight="false" outlineLevel="0" collapsed="false">
      <c r="A9632" s="122" t="s">
        <v>1578</v>
      </c>
      <c r="B9632" s="123" t="s">
        <v>1631</v>
      </c>
      <c r="C9632" s="122" t="s">
        <v>50</v>
      </c>
      <c r="D9632" s="122" t="s">
        <v>1632</v>
      </c>
      <c r="E9632" s="124" t="s">
        <v>1581</v>
      </c>
      <c r="F9632" s="124"/>
      <c r="G9632" s="125" t="s">
        <v>1633</v>
      </c>
      <c r="H9632" s="126" t="n">
        <v>0.0023</v>
      </c>
      <c r="I9632" s="127" t="n">
        <f aca="false">L9632</f>
        <v>9.48</v>
      </c>
      <c r="J9632" s="127" t="n">
        <f aca="false">M9632</f>
        <v>0.01</v>
      </c>
      <c r="L9632" s="108" t="n">
        <f aca="false">TRUNC(N9632-N9632*$O$2,2)</f>
        <v>9.48</v>
      </c>
      <c r="M9632" s="108" t="n">
        <f aca="false">TRUNC(O9632-O9632*$O$2,2)</f>
        <v>0.01</v>
      </c>
      <c r="N9632" s="0" t="s">
        <v>1634</v>
      </c>
      <c r="O9632" s="0" t="s">
        <v>1678</v>
      </c>
    </row>
    <row r="9633" customFormat="false" ht="12.75" hidden="false" customHeight="false" outlineLevel="0" collapsed="false">
      <c r="A9633" s="122" t="s">
        <v>1578</v>
      </c>
      <c r="B9633" s="123" t="n">
        <v>10362</v>
      </c>
      <c r="C9633" s="122" t="s">
        <v>50</v>
      </c>
      <c r="D9633" s="122" t="s">
        <v>1674</v>
      </c>
      <c r="E9633" s="124" t="s">
        <v>1642</v>
      </c>
      <c r="F9633" s="124"/>
      <c r="G9633" s="125" t="s">
        <v>24</v>
      </c>
      <c r="H9633" s="126" t="n">
        <v>0.0045</v>
      </c>
      <c r="I9633" s="127" t="n">
        <f aca="false">L9633</f>
        <v>9.78</v>
      </c>
      <c r="J9633" s="127" t="n">
        <f aca="false">M9633</f>
        <v>0.03</v>
      </c>
      <c r="L9633" s="108" t="n">
        <f aca="false">TRUNC(N9633-N9633*$O$2,2)</f>
        <v>9.78</v>
      </c>
      <c r="M9633" s="108" t="n">
        <f aca="false">TRUNC(O9633-O9633*$O$2,2)</f>
        <v>0.03</v>
      </c>
      <c r="N9633" s="0" t="s">
        <v>1675</v>
      </c>
      <c r="O9633" s="0" t="s">
        <v>1612</v>
      </c>
    </row>
    <row r="9634" customFormat="false" ht="12.75" hidden="false" customHeight="false" outlineLevel="0" collapsed="false">
      <c r="A9634" s="115"/>
      <c r="B9634" s="115"/>
      <c r="C9634" s="115"/>
      <c r="D9634" s="115"/>
      <c r="E9634" s="115"/>
      <c r="F9634" s="116"/>
      <c r="G9634" s="115"/>
      <c r="H9634" s="116"/>
      <c r="I9634" s="115"/>
      <c r="J9634" s="116"/>
      <c r="L9634" s="108"/>
      <c r="M9634" s="108" t="n">
        <f aca="false">TRUNC(O9634-O9634*$O$2,2)</f>
        <v>14.93</v>
      </c>
      <c r="N9634" s="0" t="s">
        <v>1574</v>
      </c>
      <c r="O9634" s="0" t="n">
        <v>19.13</v>
      </c>
    </row>
    <row r="9635" customFormat="false" ht="12.75" hidden="false" customHeight="false" outlineLevel="0" collapsed="false">
      <c r="A9635" s="115"/>
      <c r="B9635" s="115"/>
      <c r="C9635" s="115"/>
      <c r="D9635" s="115"/>
      <c r="E9635" s="115"/>
      <c r="F9635" s="116"/>
      <c r="G9635" s="115"/>
      <c r="H9635" s="117" t="s">
        <v>1575</v>
      </c>
      <c r="I9635" s="117"/>
      <c r="J9635" s="118" t="n">
        <f aca="false">M9635</f>
        <v>2090.23</v>
      </c>
      <c r="L9635" s="108" t="n">
        <f aca="false">TRUNC(N9635-N9635*$O$2,2)</f>
        <v>0</v>
      </c>
      <c r="M9635" s="108" t="n">
        <f aca="false">TRUNC(O9635-O9635*$O$2,2)</f>
        <v>2090.23</v>
      </c>
      <c r="N9635" s="0" t="n">
        <v>0</v>
      </c>
      <c r="O9635" s="0" t="n">
        <v>2678.07</v>
      </c>
    </row>
    <row r="9636" customFormat="false" ht="13.5" hidden="false" customHeight="false" outlineLevel="0" collapsed="false">
      <c r="A9636" s="30"/>
      <c r="B9636" s="30"/>
      <c r="C9636" s="30"/>
      <c r="D9636" s="30"/>
      <c r="E9636" s="30"/>
      <c r="F9636" s="30"/>
      <c r="G9636" s="30"/>
      <c r="H9636" s="119"/>
      <c r="I9636" s="30"/>
      <c r="J9636" s="120"/>
      <c r="L9636" s="108"/>
      <c r="M9636" s="108" t="n">
        <f aca="false">TRUNC(O9636-O9636*$O$2,2)</f>
        <v>2090.23</v>
      </c>
      <c r="N9636" s="0" t="s">
        <v>1576</v>
      </c>
      <c r="O9636" s="0" t="n">
        <v>2678.07</v>
      </c>
    </row>
    <row r="9637" customFormat="false" ht="13.5" hidden="false" customHeight="false" outlineLevel="0" collapsed="false">
      <c r="A9637" s="121"/>
      <c r="B9637" s="121"/>
      <c r="C9637" s="121"/>
      <c r="D9637" s="121"/>
      <c r="E9637" s="121"/>
      <c r="F9637" s="121"/>
      <c r="G9637" s="121"/>
      <c r="H9637" s="121"/>
      <c r="I9637" s="121"/>
      <c r="J9637" s="121"/>
      <c r="L9637" s="108" t="n">
        <f aca="false">TRUNC(N9637-N9637*$O$2,2)</f>
        <v>0</v>
      </c>
      <c r="M9637" s="108" t="n">
        <f aca="false">TRUNC(O9637-O9637*$O$2,2)</f>
        <v>0</v>
      </c>
      <c r="N9637" s="0" t="n">
        <v>0</v>
      </c>
      <c r="O9637" s="0" t="n">
        <v>0</v>
      </c>
    </row>
    <row r="9638" customFormat="false" ht="15" hidden="false" customHeight="false" outlineLevel="0" collapsed="false">
      <c r="A9638" s="98" t="s">
        <v>1338</v>
      </c>
      <c r="B9638" s="99" t="s">
        <v>8</v>
      </c>
      <c r="C9638" s="98" t="s">
        <v>9</v>
      </c>
      <c r="D9638" s="98" t="s">
        <v>10</v>
      </c>
      <c r="E9638" s="100" t="s">
        <v>1565</v>
      </c>
      <c r="F9638" s="100"/>
      <c r="G9638" s="101" t="s">
        <v>11</v>
      </c>
      <c r="H9638" s="99" t="s">
        <v>12</v>
      </c>
      <c r="I9638" s="99" t="s">
        <v>13</v>
      </c>
      <c r="J9638" s="99" t="s">
        <v>15</v>
      </c>
      <c r="L9638" s="108"/>
      <c r="M9638" s="108"/>
    </row>
    <row r="9639" customFormat="false" ht="25.5" hidden="false" customHeight="false" outlineLevel="0" collapsed="false">
      <c r="A9639" s="102" t="s">
        <v>1566</v>
      </c>
      <c r="B9639" s="103" t="s">
        <v>1339</v>
      </c>
      <c r="C9639" s="102" t="s">
        <v>50</v>
      </c>
      <c r="D9639" s="102" t="s">
        <v>1340</v>
      </c>
      <c r="E9639" s="104" t="s">
        <v>3466</v>
      </c>
      <c r="F9639" s="104"/>
      <c r="G9639" s="105" t="s">
        <v>24</v>
      </c>
      <c r="H9639" s="106" t="n">
        <v>1</v>
      </c>
      <c r="I9639" s="107" t="n">
        <f aca="false">L9639</f>
        <v>456.13</v>
      </c>
      <c r="J9639" s="107" t="n">
        <f aca="false">M9639</f>
        <v>456.13</v>
      </c>
      <c r="L9639" s="108" t="n">
        <f aca="false">TRUNC(N9639-N9639*$O$2,2)</f>
        <v>456.13</v>
      </c>
      <c r="M9639" s="108" t="n">
        <f aca="false">TRUNC(O9639-O9639*$O$2,2)</f>
        <v>456.13</v>
      </c>
      <c r="N9639" s="0" t="n">
        <v>584.41</v>
      </c>
      <c r="O9639" s="0" t="n">
        <v>584.41</v>
      </c>
    </row>
    <row r="9640" customFormat="false" ht="15" hidden="false" customHeight="false" outlineLevel="0" collapsed="false">
      <c r="A9640" s="98"/>
      <c r="B9640" s="99" t="s">
        <v>8</v>
      </c>
      <c r="C9640" s="98" t="s">
        <v>9</v>
      </c>
      <c r="D9640" s="98" t="s">
        <v>10</v>
      </c>
      <c r="E9640" s="100" t="s">
        <v>1565</v>
      </c>
      <c r="F9640" s="100"/>
      <c r="G9640" s="101" t="s">
        <v>11</v>
      </c>
      <c r="H9640" s="99" t="s">
        <v>12</v>
      </c>
      <c r="I9640" s="99" t="s">
        <v>13</v>
      </c>
      <c r="J9640" s="99" t="s">
        <v>15</v>
      </c>
      <c r="L9640" s="108"/>
      <c r="M9640" s="108"/>
    </row>
    <row r="9641" customFormat="false" ht="25.5" hidden="false" customHeight="false" outlineLevel="0" collapsed="false">
      <c r="A9641" s="122" t="s">
        <v>1578</v>
      </c>
      <c r="B9641" s="123" t="n">
        <v>12453</v>
      </c>
      <c r="C9641" s="122" t="s">
        <v>50</v>
      </c>
      <c r="D9641" s="122" t="s">
        <v>1340</v>
      </c>
      <c r="E9641" s="124" t="s">
        <v>1581</v>
      </c>
      <c r="F9641" s="124"/>
      <c r="G9641" s="125" t="s">
        <v>24</v>
      </c>
      <c r="H9641" s="126" t="n">
        <v>1</v>
      </c>
      <c r="I9641" s="127" t="n">
        <f aca="false">L9641</f>
        <v>305.4</v>
      </c>
      <c r="J9641" s="127" t="n">
        <f aca="false">M9641</f>
        <v>305.4</v>
      </c>
      <c r="L9641" s="108" t="n">
        <f aca="false">TRUNC(N9641-N9641*$O$2,2)</f>
        <v>305.4</v>
      </c>
      <c r="M9641" s="108" t="n">
        <f aca="false">TRUNC(O9641-O9641*$O$2,2)</f>
        <v>305.4</v>
      </c>
      <c r="N9641" s="0" t="s">
        <v>4062</v>
      </c>
      <c r="O9641" s="0" t="s">
        <v>4062</v>
      </c>
    </row>
    <row r="9642" customFormat="false" ht="13.15" hidden="false" customHeight="true" outlineLevel="0" collapsed="false">
      <c r="A9642" s="122" t="s">
        <v>1578</v>
      </c>
      <c r="B9642" s="123" t="n">
        <v>6698</v>
      </c>
      <c r="C9642" s="122" t="s">
        <v>50</v>
      </c>
      <c r="D9642" s="122" t="s">
        <v>4021</v>
      </c>
      <c r="E9642" s="124" t="s">
        <v>1609</v>
      </c>
      <c r="F9642" s="124"/>
      <c r="G9642" s="125" t="s">
        <v>1610</v>
      </c>
      <c r="H9642" s="126" t="n">
        <v>8</v>
      </c>
      <c r="I9642" s="127" t="n">
        <f aca="false">L9642</f>
        <v>18.84</v>
      </c>
      <c r="J9642" s="127" t="n">
        <f aca="false">M9642</f>
        <v>150.73</v>
      </c>
      <c r="L9642" s="108" t="n">
        <f aca="false">TRUNC(N9642-N9642*$O$2,2)</f>
        <v>18.84</v>
      </c>
      <c r="M9642" s="108" t="n">
        <f aca="false">TRUNC(O9642-O9642*$O$2,2)</f>
        <v>150.73</v>
      </c>
      <c r="N9642" s="0" t="s">
        <v>4022</v>
      </c>
      <c r="O9642" s="0" t="s">
        <v>4063</v>
      </c>
    </row>
    <row r="9643" customFormat="false" ht="13.9" hidden="false" customHeight="true" outlineLevel="0" collapsed="false">
      <c r="A9643" s="134" t="s">
        <v>1630</v>
      </c>
      <c r="B9643" s="134"/>
      <c r="C9643" s="134"/>
      <c r="D9643" s="134"/>
      <c r="E9643" s="134"/>
      <c r="F9643" s="134"/>
      <c r="G9643" s="134"/>
      <c r="H9643" s="134"/>
      <c r="I9643" s="134"/>
      <c r="J9643" s="134"/>
      <c r="L9643" s="108" t="n">
        <f aca="false">TRUNC(N9643-N9643*$O$2,2)</f>
        <v>0</v>
      </c>
      <c r="M9643" s="108" t="n">
        <f aca="false">TRUNC(O9643-O9643*$O$2,2)</f>
        <v>0</v>
      </c>
      <c r="N9643" s="0" t="n">
        <v>0</v>
      </c>
      <c r="O9643" s="0" t="n">
        <v>0</v>
      </c>
    </row>
    <row r="9644" customFormat="false" ht="15" hidden="false" customHeight="false" outlineLevel="0" collapsed="false">
      <c r="A9644" s="98"/>
      <c r="B9644" s="99" t="s">
        <v>8</v>
      </c>
      <c r="C9644" s="98" t="s">
        <v>9</v>
      </c>
      <c r="D9644" s="98" t="s">
        <v>10</v>
      </c>
      <c r="E9644" s="100" t="s">
        <v>1565</v>
      </c>
      <c r="F9644" s="100"/>
      <c r="G9644" s="101" t="s">
        <v>11</v>
      </c>
      <c r="H9644" s="99" t="s">
        <v>12</v>
      </c>
      <c r="I9644" s="99" t="s">
        <v>13</v>
      </c>
      <c r="J9644" s="99" t="s">
        <v>15</v>
      </c>
      <c r="L9644" s="108"/>
      <c r="M9644" s="108"/>
    </row>
    <row r="9645" customFormat="false" ht="13.15" hidden="false" customHeight="true" outlineLevel="0" collapsed="false">
      <c r="A9645" s="122" t="s">
        <v>1578</v>
      </c>
      <c r="B9645" s="123" t="n">
        <v>6698</v>
      </c>
      <c r="C9645" s="122" t="s">
        <v>50</v>
      </c>
      <c r="D9645" s="122" t="s">
        <v>4021</v>
      </c>
      <c r="E9645" s="124" t="s">
        <v>1609</v>
      </c>
      <c r="F9645" s="124"/>
      <c r="G9645" s="125" t="s">
        <v>1610</v>
      </c>
      <c r="H9645" s="126" t="n">
        <v>8</v>
      </c>
      <c r="I9645" s="127" t="n">
        <f aca="false">L9645</f>
        <v>18.84</v>
      </c>
      <c r="J9645" s="127" t="n">
        <f aca="false">M9645</f>
        <v>150.73</v>
      </c>
      <c r="L9645" s="108" t="n">
        <f aca="false">TRUNC(N9645-N9645*$O$2,2)</f>
        <v>18.84</v>
      </c>
      <c r="M9645" s="108" t="n">
        <f aca="false">TRUNC(O9645-O9645*$O$2,2)</f>
        <v>150.73</v>
      </c>
      <c r="N9645" s="0" t="s">
        <v>4022</v>
      </c>
      <c r="O9645" s="0" t="s">
        <v>4063</v>
      </c>
    </row>
    <row r="9646" customFormat="false" ht="25.5" hidden="false" customHeight="false" outlineLevel="0" collapsed="false">
      <c r="A9646" s="122" t="s">
        <v>1578</v>
      </c>
      <c r="B9646" s="123" t="n">
        <v>12453</v>
      </c>
      <c r="C9646" s="122" t="s">
        <v>50</v>
      </c>
      <c r="D9646" s="122" t="s">
        <v>1340</v>
      </c>
      <c r="E9646" s="124" t="s">
        <v>1581</v>
      </c>
      <c r="F9646" s="124"/>
      <c r="G9646" s="125" t="s">
        <v>24</v>
      </c>
      <c r="H9646" s="126" t="n">
        <v>1</v>
      </c>
      <c r="I9646" s="127" t="n">
        <f aca="false">L9646</f>
        <v>305.4</v>
      </c>
      <c r="J9646" s="127" t="n">
        <f aca="false">M9646</f>
        <v>305.4</v>
      </c>
      <c r="L9646" s="108" t="n">
        <f aca="false">TRUNC(N9646-N9646*$O$2,2)</f>
        <v>305.4</v>
      </c>
      <c r="M9646" s="108" t="n">
        <f aca="false">TRUNC(O9646-O9646*$O$2,2)</f>
        <v>305.4</v>
      </c>
      <c r="N9646" s="0" t="s">
        <v>4062</v>
      </c>
      <c r="O9646" s="0" t="s">
        <v>4062</v>
      </c>
    </row>
    <row r="9647" customFormat="false" ht="12.75" hidden="false" customHeight="false" outlineLevel="0" collapsed="false">
      <c r="A9647" s="115"/>
      <c r="B9647" s="115"/>
      <c r="C9647" s="115"/>
      <c r="D9647" s="115"/>
      <c r="E9647" s="115"/>
      <c r="F9647" s="116"/>
      <c r="G9647" s="115"/>
      <c r="H9647" s="116"/>
      <c r="I9647" s="115"/>
      <c r="J9647" s="116"/>
      <c r="L9647" s="108"/>
      <c r="M9647" s="108" t="n">
        <f aca="false">TRUNC(O9647-O9647*$O$2,2)</f>
        <v>150.73</v>
      </c>
      <c r="N9647" s="0" t="s">
        <v>1574</v>
      </c>
      <c r="O9647" s="0" t="n">
        <v>193.12</v>
      </c>
    </row>
    <row r="9648" customFormat="false" ht="12.75" hidden="false" customHeight="false" outlineLevel="0" collapsed="false">
      <c r="A9648" s="115"/>
      <c r="B9648" s="115"/>
      <c r="C9648" s="115"/>
      <c r="D9648" s="115"/>
      <c r="E9648" s="115"/>
      <c r="F9648" s="116"/>
      <c r="G9648" s="115"/>
      <c r="H9648" s="117" t="s">
        <v>1575</v>
      </c>
      <c r="I9648" s="117"/>
      <c r="J9648" s="118" t="n">
        <f aca="false">M9648</f>
        <v>558.61</v>
      </c>
      <c r="L9648" s="108" t="n">
        <f aca="false">TRUNC(N9648-N9648*$O$2,2)</f>
        <v>0</v>
      </c>
      <c r="M9648" s="108" t="n">
        <f aca="false">TRUNC(O9648-O9648*$O$2,2)</f>
        <v>558.61</v>
      </c>
      <c r="N9648" s="0" t="n">
        <v>0</v>
      </c>
      <c r="O9648" s="0" t="n">
        <v>715.72</v>
      </c>
    </row>
    <row r="9649" customFormat="false" ht="13.5" hidden="false" customHeight="false" outlineLevel="0" collapsed="false">
      <c r="A9649" s="30"/>
      <c r="B9649" s="30"/>
      <c r="C9649" s="30"/>
      <c r="D9649" s="30"/>
      <c r="E9649" s="30"/>
      <c r="F9649" s="30"/>
      <c r="G9649" s="30"/>
      <c r="H9649" s="119"/>
      <c r="I9649" s="30"/>
      <c r="J9649" s="120"/>
      <c r="L9649" s="108"/>
      <c r="M9649" s="108" t="n">
        <f aca="false">TRUNC(O9649-O9649*$O$2,2)</f>
        <v>5586.19</v>
      </c>
      <c r="N9649" s="0" t="s">
        <v>1576</v>
      </c>
      <c r="O9649" s="0" t="n">
        <v>7157.2</v>
      </c>
    </row>
    <row r="9650" customFormat="false" ht="13.5" hidden="false" customHeight="false" outlineLevel="0" collapsed="false">
      <c r="A9650" s="121"/>
      <c r="B9650" s="121"/>
      <c r="C9650" s="121"/>
      <c r="D9650" s="121"/>
      <c r="E9650" s="121"/>
      <c r="F9650" s="121"/>
      <c r="G9650" s="121"/>
      <c r="H9650" s="121"/>
      <c r="I9650" s="121"/>
      <c r="J9650" s="121"/>
      <c r="L9650" s="108" t="n">
        <f aca="false">TRUNC(N9650-N9650*$O$2,2)</f>
        <v>0</v>
      </c>
      <c r="M9650" s="108" t="n">
        <f aca="false">TRUNC(O9650-O9650*$O$2,2)</f>
        <v>0</v>
      </c>
      <c r="N9650" s="0" t="n">
        <v>0</v>
      </c>
      <c r="O9650" s="0" t="n">
        <v>0</v>
      </c>
    </row>
    <row r="9651" customFormat="false" ht="15" hidden="false" customHeight="false" outlineLevel="0" collapsed="false">
      <c r="A9651" s="98" t="s">
        <v>1341</v>
      </c>
      <c r="B9651" s="99" t="s">
        <v>8</v>
      </c>
      <c r="C9651" s="98" t="s">
        <v>9</v>
      </c>
      <c r="D9651" s="98" t="s">
        <v>10</v>
      </c>
      <c r="E9651" s="100" t="s">
        <v>1565</v>
      </c>
      <c r="F9651" s="100"/>
      <c r="G9651" s="101" t="s">
        <v>11</v>
      </c>
      <c r="H9651" s="99" t="s">
        <v>12</v>
      </c>
      <c r="I9651" s="99" t="s">
        <v>13</v>
      </c>
      <c r="J9651" s="99" t="s">
        <v>15</v>
      </c>
      <c r="L9651" s="108"/>
      <c r="M9651" s="108"/>
    </row>
    <row r="9652" customFormat="false" ht="52.9" hidden="false" customHeight="true" outlineLevel="0" collapsed="false">
      <c r="A9652" s="102" t="s">
        <v>1566</v>
      </c>
      <c r="B9652" s="103" t="s">
        <v>1107</v>
      </c>
      <c r="C9652" s="102" t="s">
        <v>29</v>
      </c>
      <c r="D9652" s="102" t="s">
        <v>1108</v>
      </c>
      <c r="E9652" s="104" t="s">
        <v>3706</v>
      </c>
      <c r="F9652" s="104"/>
      <c r="G9652" s="105" t="s">
        <v>117</v>
      </c>
      <c r="H9652" s="106" t="n">
        <v>1</v>
      </c>
      <c r="I9652" s="107" t="n">
        <f aca="false">L9652</f>
        <v>10.93</v>
      </c>
      <c r="J9652" s="107" t="n">
        <f aca="false">M9652</f>
        <v>10.93</v>
      </c>
      <c r="L9652" s="108" t="n">
        <f aca="false">TRUNC(N9652-N9652*$O$2,2)</f>
        <v>10.93</v>
      </c>
      <c r="M9652" s="108" t="n">
        <f aca="false">TRUNC(O9652-O9652*$O$2,2)</f>
        <v>10.93</v>
      </c>
      <c r="N9652" s="0" t="n">
        <v>14.01</v>
      </c>
      <c r="O9652" s="0" t="n">
        <v>14.01</v>
      </c>
    </row>
    <row r="9653" customFormat="false" ht="39.6" hidden="false" customHeight="true" outlineLevel="0" collapsed="false">
      <c r="A9653" s="109" t="s">
        <v>1567</v>
      </c>
      <c r="B9653" s="110" t="s">
        <v>3711</v>
      </c>
      <c r="C9653" s="109" t="s">
        <v>29</v>
      </c>
      <c r="D9653" s="109" t="s">
        <v>3712</v>
      </c>
      <c r="E9653" s="111" t="s">
        <v>1570</v>
      </c>
      <c r="F9653" s="111"/>
      <c r="G9653" s="112" t="s">
        <v>31</v>
      </c>
      <c r="H9653" s="113" t="n">
        <v>0.0945</v>
      </c>
      <c r="I9653" s="114" t="n">
        <f aca="false">L9653</f>
        <v>16.92</v>
      </c>
      <c r="J9653" s="114" t="n">
        <f aca="false">M9653</f>
        <v>1.59</v>
      </c>
      <c r="L9653" s="108" t="n">
        <f aca="false">TRUNC(N9653-N9653*$O$2,2)</f>
        <v>16.92</v>
      </c>
      <c r="M9653" s="108" t="n">
        <f aca="false">TRUNC(O9653-O9653*$O$2,2)</f>
        <v>1.59</v>
      </c>
      <c r="N9653" s="0" t="n">
        <v>21.68</v>
      </c>
      <c r="O9653" s="0" t="n">
        <v>2.04</v>
      </c>
    </row>
    <row r="9654" customFormat="false" ht="39.6" hidden="false" customHeight="true" outlineLevel="0" collapsed="false">
      <c r="A9654" s="109" t="s">
        <v>1567</v>
      </c>
      <c r="B9654" s="110" t="s">
        <v>3707</v>
      </c>
      <c r="C9654" s="109" t="s">
        <v>29</v>
      </c>
      <c r="D9654" s="109" t="s">
        <v>3708</v>
      </c>
      <c r="E9654" s="111" t="s">
        <v>1570</v>
      </c>
      <c r="F9654" s="111"/>
      <c r="G9654" s="112" t="s">
        <v>31</v>
      </c>
      <c r="H9654" s="113" t="n">
        <v>0.0945</v>
      </c>
      <c r="I9654" s="114" t="n">
        <f aca="false">L9654</f>
        <v>23.53</v>
      </c>
      <c r="J9654" s="114" t="n">
        <f aca="false">M9654</f>
        <v>2.21</v>
      </c>
      <c r="L9654" s="108" t="n">
        <f aca="false">TRUNC(N9654-N9654*$O$2,2)</f>
        <v>23.53</v>
      </c>
      <c r="M9654" s="108" t="n">
        <f aca="false">TRUNC(O9654-O9654*$O$2,2)</f>
        <v>2.21</v>
      </c>
      <c r="N9654" s="0" t="n">
        <v>30.15</v>
      </c>
      <c r="O9654" s="0" t="n">
        <v>2.84</v>
      </c>
    </row>
    <row r="9655" customFormat="false" ht="51" hidden="false" customHeight="false" outlineLevel="0" collapsed="false">
      <c r="A9655" s="122" t="s">
        <v>1578</v>
      </c>
      <c r="B9655" s="123" t="s">
        <v>3828</v>
      </c>
      <c r="C9655" s="122" t="s">
        <v>29</v>
      </c>
      <c r="D9655" s="122" t="s">
        <v>3829</v>
      </c>
      <c r="E9655" s="124" t="s">
        <v>1581</v>
      </c>
      <c r="F9655" s="124"/>
      <c r="G9655" s="125" t="s">
        <v>117</v>
      </c>
      <c r="H9655" s="126" t="n">
        <v>1.1</v>
      </c>
      <c r="I9655" s="127" t="n">
        <f aca="false">L9655</f>
        <v>6.47</v>
      </c>
      <c r="J9655" s="127" t="n">
        <f aca="false">M9655</f>
        <v>7.12</v>
      </c>
      <c r="L9655" s="108" t="n">
        <f aca="false">TRUNC(N9655-N9655*$O$2,2)</f>
        <v>6.47</v>
      </c>
      <c r="M9655" s="108" t="n">
        <f aca="false">TRUNC(O9655-O9655*$O$2,2)</f>
        <v>7.12</v>
      </c>
      <c r="N9655" s="0" t="n">
        <v>8.3</v>
      </c>
      <c r="O9655" s="0" t="n">
        <v>9.13</v>
      </c>
    </row>
    <row r="9656" customFormat="false" ht="12.75" hidden="false" customHeight="false" outlineLevel="0" collapsed="false">
      <c r="A9656" s="115"/>
      <c r="B9656" s="115"/>
      <c r="C9656" s="115"/>
      <c r="D9656" s="115"/>
      <c r="E9656" s="115"/>
      <c r="F9656" s="116"/>
      <c r="G9656" s="115"/>
      <c r="H9656" s="116"/>
      <c r="I9656" s="115"/>
      <c r="J9656" s="116"/>
      <c r="L9656" s="108"/>
      <c r="M9656" s="108" t="n">
        <f aca="false">TRUNC(O9656-O9656*$O$2,2)</f>
        <v>2.88</v>
      </c>
      <c r="N9656" s="0" t="s">
        <v>1574</v>
      </c>
      <c r="O9656" s="0" t="n">
        <v>3.7</v>
      </c>
    </row>
    <row r="9657" customFormat="false" ht="12.75" hidden="false" customHeight="false" outlineLevel="0" collapsed="false">
      <c r="A9657" s="115"/>
      <c r="B9657" s="115"/>
      <c r="C9657" s="115"/>
      <c r="D9657" s="115"/>
      <c r="E9657" s="115"/>
      <c r="F9657" s="116"/>
      <c r="G9657" s="115"/>
      <c r="H9657" s="117" t="s">
        <v>1575</v>
      </c>
      <c r="I9657" s="117"/>
      <c r="J9657" s="118" t="n">
        <f aca="false">M9657</f>
        <v>13.38</v>
      </c>
      <c r="L9657" s="108" t="n">
        <f aca="false">TRUNC(N9657-N9657*$O$2,2)</f>
        <v>0</v>
      </c>
      <c r="M9657" s="108" t="n">
        <f aca="false">TRUNC(O9657-O9657*$O$2,2)</f>
        <v>13.38</v>
      </c>
      <c r="N9657" s="0" t="n">
        <v>0</v>
      </c>
      <c r="O9657" s="0" t="n">
        <v>17.15</v>
      </c>
    </row>
    <row r="9658" customFormat="false" ht="13.5" hidden="false" customHeight="false" outlineLevel="0" collapsed="false">
      <c r="A9658" s="30"/>
      <c r="B9658" s="30"/>
      <c r="C9658" s="30"/>
      <c r="D9658" s="30"/>
      <c r="E9658" s="30"/>
      <c r="F9658" s="30"/>
      <c r="G9658" s="30"/>
      <c r="H9658" s="119"/>
      <c r="I9658" s="30"/>
      <c r="J9658" s="120"/>
      <c r="L9658" s="108"/>
      <c r="M9658" s="108" t="n">
        <f aca="false">TRUNC(O9658-O9658*$O$2,2)</f>
        <v>321.25</v>
      </c>
      <c r="N9658" s="0" t="s">
        <v>1576</v>
      </c>
      <c r="O9658" s="0" t="n">
        <v>411.6</v>
      </c>
    </row>
    <row r="9659" customFormat="false" ht="13.5" hidden="false" customHeight="false" outlineLevel="0" collapsed="false">
      <c r="A9659" s="121"/>
      <c r="B9659" s="121"/>
      <c r="C9659" s="121"/>
      <c r="D9659" s="121"/>
      <c r="E9659" s="121"/>
      <c r="F9659" s="121"/>
      <c r="G9659" s="121"/>
      <c r="H9659" s="121"/>
      <c r="I9659" s="121"/>
      <c r="J9659" s="121"/>
      <c r="L9659" s="108" t="n">
        <f aca="false">TRUNC(N9659-N9659*$O$2,2)</f>
        <v>0</v>
      </c>
      <c r="M9659" s="108" t="n">
        <f aca="false">TRUNC(O9659-O9659*$O$2,2)</f>
        <v>0</v>
      </c>
      <c r="N9659" s="0" t="n">
        <v>0</v>
      </c>
      <c r="O9659" s="0" t="n">
        <v>0</v>
      </c>
    </row>
    <row r="9660" customFormat="false" ht="15" hidden="false" customHeight="false" outlineLevel="0" collapsed="false">
      <c r="A9660" s="98" t="s">
        <v>1342</v>
      </c>
      <c r="B9660" s="99" t="s">
        <v>8</v>
      </c>
      <c r="C9660" s="98" t="s">
        <v>9</v>
      </c>
      <c r="D9660" s="98" t="s">
        <v>10</v>
      </c>
      <c r="E9660" s="100" t="s">
        <v>1565</v>
      </c>
      <c r="F9660" s="100"/>
      <c r="G9660" s="101" t="s">
        <v>11</v>
      </c>
      <c r="H9660" s="99" t="s">
        <v>12</v>
      </c>
      <c r="I9660" s="99" t="s">
        <v>13</v>
      </c>
      <c r="J9660" s="99" t="s">
        <v>15</v>
      </c>
      <c r="L9660" s="108"/>
      <c r="M9660" s="108"/>
    </row>
    <row r="9661" customFormat="false" ht="52.9" hidden="false" customHeight="true" outlineLevel="0" collapsed="false">
      <c r="A9661" s="102" t="s">
        <v>1566</v>
      </c>
      <c r="B9661" s="103" t="s">
        <v>1343</v>
      </c>
      <c r="C9661" s="102" t="s">
        <v>29</v>
      </c>
      <c r="D9661" s="102" t="s">
        <v>1344</v>
      </c>
      <c r="E9661" s="104" t="s">
        <v>3706</v>
      </c>
      <c r="F9661" s="104"/>
      <c r="G9661" s="105" t="s">
        <v>117</v>
      </c>
      <c r="H9661" s="106" t="n">
        <v>1</v>
      </c>
      <c r="I9661" s="107" t="n">
        <f aca="false">L9661</f>
        <v>8.81</v>
      </c>
      <c r="J9661" s="107" t="n">
        <f aca="false">M9661</f>
        <v>8.81</v>
      </c>
      <c r="L9661" s="108" t="n">
        <f aca="false">TRUNC(N9661-N9661*$O$2,2)</f>
        <v>8.81</v>
      </c>
      <c r="M9661" s="108" t="n">
        <f aca="false">TRUNC(O9661-O9661*$O$2,2)</f>
        <v>8.81</v>
      </c>
      <c r="N9661" s="0" t="n">
        <v>11.3</v>
      </c>
      <c r="O9661" s="0" t="n">
        <v>11.3</v>
      </c>
    </row>
    <row r="9662" customFormat="false" ht="39.6" hidden="false" customHeight="true" outlineLevel="0" collapsed="false">
      <c r="A9662" s="109" t="s">
        <v>1567</v>
      </c>
      <c r="B9662" s="110" t="s">
        <v>3711</v>
      </c>
      <c r="C9662" s="109" t="s">
        <v>29</v>
      </c>
      <c r="D9662" s="109" t="s">
        <v>3712</v>
      </c>
      <c r="E9662" s="111" t="s">
        <v>1570</v>
      </c>
      <c r="F9662" s="111"/>
      <c r="G9662" s="112" t="s">
        <v>31</v>
      </c>
      <c r="H9662" s="113" t="n">
        <v>0.134</v>
      </c>
      <c r="I9662" s="114" t="n">
        <f aca="false">L9662</f>
        <v>16.92</v>
      </c>
      <c r="J9662" s="114" t="n">
        <f aca="false">M9662</f>
        <v>2.26</v>
      </c>
      <c r="L9662" s="108" t="n">
        <f aca="false">TRUNC(N9662-N9662*$O$2,2)</f>
        <v>16.92</v>
      </c>
      <c r="M9662" s="108" t="n">
        <f aca="false">TRUNC(O9662-O9662*$O$2,2)</f>
        <v>2.26</v>
      </c>
      <c r="N9662" s="0" t="n">
        <v>21.68</v>
      </c>
      <c r="O9662" s="0" t="n">
        <v>2.9</v>
      </c>
    </row>
    <row r="9663" customFormat="false" ht="39.6" hidden="false" customHeight="true" outlineLevel="0" collapsed="false">
      <c r="A9663" s="109" t="s">
        <v>1567</v>
      </c>
      <c r="B9663" s="110" t="s">
        <v>3707</v>
      </c>
      <c r="C9663" s="109" t="s">
        <v>29</v>
      </c>
      <c r="D9663" s="109" t="s">
        <v>3708</v>
      </c>
      <c r="E9663" s="111" t="s">
        <v>1570</v>
      </c>
      <c r="F9663" s="111"/>
      <c r="G9663" s="112" t="s">
        <v>31</v>
      </c>
      <c r="H9663" s="113" t="n">
        <v>0.134</v>
      </c>
      <c r="I9663" s="114" t="n">
        <f aca="false">L9663</f>
        <v>23.53</v>
      </c>
      <c r="J9663" s="114" t="n">
        <f aca="false">M9663</f>
        <v>3.15</v>
      </c>
      <c r="L9663" s="108" t="n">
        <f aca="false">TRUNC(N9663-N9663*$O$2,2)</f>
        <v>23.53</v>
      </c>
      <c r="M9663" s="108" t="n">
        <f aca="false">TRUNC(O9663-O9663*$O$2,2)</f>
        <v>3.15</v>
      </c>
      <c r="N9663" s="0" t="n">
        <v>30.15</v>
      </c>
      <c r="O9663" s="0" t="n">
        <v>4.04</v>
      </c>
    </row>
    <row r="9664" customFormat="false" ht="38.25" hidden="false" customHeight="false" outlineLevel="0" collapsed="false">
      <c r="A9664" s="122" t="s">
        <v>1578</v>
      </c>
      <c r="B9664" s="123" t="s">
        <v>4064</v>
      </c>
      <c r="C9664" s="122" t="s">
        <v>29</v>
      </c>
      <c r="D9664" s="122" t="s">
        <v>4065</v>
      </c>
      <c r="E9664" s="124" t="s">
        <v>1581</v>
      </c>
      <c r="F9664" s="124"/>
      <c r="G9664" s="125" t="s">
        <v>117</v>
      </c>
      <c r="H9664" s="126" t="n">
        <v>1.017</v>
      </c>
      <c r="I9664" s="127" t="n">
        <f aca="false">L9664</f>
        <v>3.34</v>
      </c>
      <c r="J9664" s="127" t="n">
        <f aca="false">M9664</f>
        <v>3.4</v>
      </c>
      <c r="L9664" s="108" t="n">
        <f aca="false">TRUNC(N9664-N9664*$O$2,2)</f>
        <v>3.34</v>
      </c>
      <c r="M9664" s="108" t="n">
        <f aca="false">TRUNC(O9664-O9664*$O$2,2)</f>
        <v>3.4</v>
      </c>
      <c r="N9664" s="0" t="n">
        <v>4.29</v>
      </c>
      <c r="O9664" s="0" t="n">
        <v>4.36</v>
      </c>
    </row>
    <row r="9665" customFormat="false" ht="12.75" hidden="false" customHeight="false" outlineLevel="0" collapsed="false">
      <c r="A9665" s="115"/>
      <c r="B9665" s="115"/>
      <c r="C9665" s="115"/>
      <c r="D9665" s="115"/>
      <c r="E9665" s="115"/>
      <c r="F9665" s="116"/>
      <c r="G9665" s="115"/>
      <c r="H9665" s="116"/>
      <c r="I9665" s="115"/>
      <c r="J9665" s="116"/>
      <c r="L9665" s="108"/>
      <c r="M9665" s="108" t="n">
        <f aca="false">TRUNC(O9665-O9665*$O$2,2)</f>
        <v>4.1</v>
      </c>
      <c r="N9665" s="0" t="s">
        <v>1574</v>
      </c>
      <c r="O9665" s="0" t="n">
        <v>5.26</v>
      </c>
    </row>
    <row r="9666" customFormat="false" ht="12.75" hidden="false" customHeight="false" outlineLevel="0" collapsed="false">
      <c r="A9666" s="115"/>
      <c r="B9666" s="115"/>
      <c r="C9666" s="115"/>
      <c r="D9666" s="115"/>
      <c r="E9666" s="115"/>
      <c r="F9666" s="116"/>
      <c r="G9666" s="115"/>
      <c r="H9666" s="117" t="s">
        <v>1575</v>
      </c>
      <c r="I9666" s="117"/>
      <c r="J9666" s="118" t="n">
        <f aca="false">M9666</f>
        <v>10.79</v>
      </c>
      <c r="L9666" s="108" t="n">
        <f aca="false">TRUNC(N9666-N9666*$O$2,2)</f>
        <v>0</v>
      </c>
      <c r="M9666" s="108" t="n">
        <f aca="false">TRUNC(O9666-O9666*$O$2,2)</f>
        <v>10.79</v>
      </c>
      <c r="N9666" s="0" t="n">
        <v>0</v>
      </c>
      <c r="O9666" s="0" t="n">
        <v>13.83</v>
      </c>
    </row>
    <row r="9667" customFormat="false" ht="13.5" hidden="false" customHeight="false" outlineLevel="0" collapsed="false">
      <c r="A9667" s="30"/>
      <c r="B9667" s="30"/>
      <c r="C9667" s="30"/>
      <c r="D9667" s="30"/>
      <c r="E9667" s="30"/>
      <c r="F9667" s="30"/>
      <c r="G9667" s="30"/>
      <c r="H9667" s="119"/>
      <c r="I9667" s="30"/>
      <c r="J9667" s="120"/>
      <c r="L9667" s="108"/>
      <c r="M9667" s="108" t="n">
        <f aca="false">TRUNC(O9667-O9667*$O$2,2)</f>
        <v>86.35</v>
      </c>
      <c r="N9667" s="0" t="s">
        <v>1576</v>
      </c>
      <c r="O9667" s="0" t="n">
        <v>110.64</v>
      </c>
    </row>
    <row r="9668" customFormat="false" ht="13.5" hidden="false" customHeight="false" outlineLevel="0" collapsed="false">
      <c r="A9668" s="121"/>
      <c r="B9668" s="121"/>
      <c r="C9668" s="121"/>
      <c r="D9668" s="121"/>
      <c r="E9668" s="121"/>
      <c r="F9668" s="121"/>
      <c r="G9668" s="121"/>
      <c r="H9668" s="121"/>
      <c r="I9668" s="121"/>
      <c r="J9668" s="121"/>
      <c r="L9668" s="108" t="n">
        <f aca="false">TRUNC(N9668-N9668*$O$2,2)</f>
        <v>0</v>
      </c>
      <c r="M9668" s="108" t="n">
        <f aca="false">TRUNC(O9668-O9668*$O$2,2)</f>
        <v>0</v>
      </c>
      <c r="N9668" s="0" t="n">
        <v>0</v>
      </c>
      <c r="O9668" s="0" t="n">
        <v>0</v>
      </c>
    </row>
    <row r="9669" customFormat="false" ht="15" hidden="false" customHeight="false" outlineLevel="0" collapsed="false">
      <c r="A9669" s="98" t="s">
        <v>1345</v>
      </c>
      <c r="B9669" s="99" t="s">
        <v>8</v>
      </c>
      <c r="C9669" s="98" t="s">
        <v>9</v>
      </c>
      <c r="D9669" s="98" t="s">
        <v>10</v>
      </c>
      <c r="E9669" s="100" t="s">
        <v>1565</v>
      </c>
      <c r="F9669" s="100"/>
      <c r="G9669" s="101" t="s">
        <v>11</v>
      </c>
      <c r="H9669" s="99" t="s">
        <v>12</v>
      </c>
      <c r="I9669" s="99" t="s">
        <v>13</v>
      </c>
      <c r="J9669" s="99" t="s">
        <v>15</v>
      </c>
      <c r="L9669" s="108"/>
      <c r="M9669" s="108"/>
    </row>
    <row r="9670" customFormat="false" ht="63.75" hidden="false" customHeight="false" outlineLevel="0" collapsed="false">
      <c r="A9670" s="102" t="s">
        <v>1566</v>
      </c>
      <c r="B9670" s="103" t="s">
        <v>1346</v>
      </c>
      <c r="C9670" s="102" t="s">
        <v>29</v>
      </c>
      <c r="D9670" s="102" t="s">
        <v>1347</v>
      </c>
      <c r="E9670" s="104" t="s">
        <v>3943</v>
      </c>
      <c r="F9670" s="104"/>
      <c r="G9670" s="105" t="s">
        <v>65</v>
      </c>
      <c r="H9670" s="106" t="n">
        <v>1</v>
      </c>
      <c r="I9670" s="107" t="n">
        <f aca="false">L9670</f>
        <v>417.42</v>
      </c>
      <c r="J9670" s="107" t="n">
        <f aca="false">M9670</f>
        <v>417.42</v>
      </c>
      <c r="L9670" s="108" t="n">
        <f aca="false">TRUNC(N9670-N9670*$O$2,2)</f>
        <v>417.42</v>
      </c>
      <c r="M9670" s="108" t="n">
        <f aca="false">TRUNC(O9670-O9670*$O$2,2)</f>
        <v>417.42</v>
      </c>
      <c r="N9670" s="0" t="n">
        <v>534.82</v>
      </c>
      <c r="O9670" s="0" t="n">
        <v>534.82</v>
      </c>
    </row>
    <row r="9671" customFormat="false" ht="39.6" hidden="false" customHeight="true" outlineLevel="0" collapsed="false">
      <c r="A9671" s="109" t="s">
        <v>1567</v>
      </c>
      <c r="B9671" s="110" t="s">
        <v>3302</v>
      </c>
      <c r="C9671" s="109" t="s">
        <v>29</v>
      </c>
      <c r="D9671" s="109" t="s">
        <v>3303</v>
      </c>
      <c r="E9671" s="111" t="s">
        <v>1696</v>
      </c>
      <c r="F9671" s="111"/>
      <c r="G9671" s="112" t="s">
        <v>41</v>
      </c>
      <c r="H9671" s="113" t="n">
        <v>0.051</v>
      </c>
      <c r="I9671" s="114" t="n">
        <f aca="false">L9671</f>
        <v>1810.33</v>
      </c>
      <c r="J9671" s="114" t="n">
        <f aca="false">M9671</f>
        <v>92.32</v>
      </c>
      <c r="L9671" s="108" t="n">
        <f aca="false">TRUNC(N9671-N9671*$O$2,2)</f>
        <v>1810.33</v>
      </c>
      <c r="M9671" s="108" t="n">
        <f aca="false">TRUNC(O9671-O9671*$O$2,2)</f>
        <v>92.32</v>
      </c>
      <c r="N9671" s="0" t="n">
        <v>2319.46</v>
      </c>
      <c r="O9671" s="0" t="n">
        <v>118.29</v>
      </c>
    </row>
    <row r="9672" customFormat="false" ht="39.6" hidden="false" customHeight="true" outlineLevel="0" collapsed="false">
      <c r="A9672" s="109" t="s">
        <v>1567</v>
      </c>
      <c r="B9672" s="110" t="s">
        <v>4066</v>
      </c>
      <c r="C9672" s="109" t="s">
        <v>29</v>
      </c>
      <c r="D9672" s="109" t="s">
        <v>4067</v>
      </c>
      <c r="E9672" s="111" t="s">
        <v>1696</v>
      </c>
      <c r="F9672" s="111"/>
      <c r="G9672" s="112" t="s">
        <v>41</v>
      </c>
      <c r="H9672" s="113" t="n">
        <v>0.0415</v>
      </c>
      <c r="I9672" s="114" t="n">
        <f aca="false">L9672</f>
        <v>724.08</v>
      </c>
      <c r="J9672" s="114" t="n">
        <f aca="false">M9672</f>
        <v>30.04</v>
      </c>
      <c r="L9672" s="108" t="n">
        <f aca="false">TRUNC(N9672-N9672*$O$2,2)</f>
        <v>724.08</v>
      </c>
      <c r="M9672" s="108" t="n">
        <f aca="false">TRUNC(O9672-O9672*$O$2,2)</f>
        <v>30.04</v>
      </c>
      <c r="N9672" s="0" t="n">
        <v>927.72</v>
      </c>
      <c r="O9672" s="0" t="n">
        <v>38.5</v>
      </c>
    </row>
    <row r="9673" customFormat="false" ht="39.6" hidden="false" customHeight="true" outlineLevel="0" collapsed="false">
      <c r="A9673" s="109" t="s">
        <v>1567</v>
      </c>
      <c r="B9673" s="110" t="s">
        <v>4068</v>
      </c>
      <c r="C9673" s="109" t="s">
        <v>29</v>
      </c>
      <c r="D9673" s="109" t="s">
        <v>4069</v>
      </c>
      <c r="E9673" s="111" t="s">
        <v>1570</v>
      </c>
      <c r="F9673" s="111"/>
      <c r="G9673" s="112" t="s">
        <v>41</v>
      </c>
      <c r="H9673" s="113" t="n">
        <v>0.0798</v>
      </c>
      <c r="I9673" s="114" t="n">
        <f aca="false">L9673</f>
        <v>413.93</v>
      </c>
      <c r="J9673" s="114" t="n">
        <f aca="false">M9673</f>
        <v>33.03</v>
      </c>
      <c r="L9673" s="108" t="n">
        <f aca="false">TRUNC(N9673-N9673*$O$2,2)</f>
        <v>413.93</v>
      </c>
      <c r="M9673" s="108" t="n">
        <f aca="false">TRUNC(O9673-O9673*$O$2,2)</f>
        <v>33.03</v>
      </c>
      <c r="N9673" s="0" t="n">
        <v>530.35</v>
      </c>
      <c r="O9673" s="0" t="n">
        <v>42.32</v>
      </c>
    </row>
    <row r="9674" customFormat="false" ht="79.15" hidden="false" customHeight="true" outlineLevel="0" collapsed="false">
      <c r="A9674" s="109" t="s">
        <v>1567</v>
      </c>
      <c r="B9674" s="110" t="s">
        <v>2661</v>
      </c>
      <c r="C9674" s="109" t="s">
        <v>29</v>
      </c>
      <c r="D9674" s="109" t="s">
        <v>2662</v>
      </c>
      <c r="E9674" s="111" t="s">
        <v>1577</v>
      </c>
      <c r="F9674" s="111"/>
      <c r="G9674" s="112" t="s">
        <v>1590</v>
      </c>
      <c r="H9674" s="113" t="n">
        <v>0.0753</v>
      </c>
      <c r="I9674" s="114" t="n">
        <f aca="false">L9674</f>
        <v>42.4</v>
      </c>
      <c r="J9674" s="114" t="n">
        <f aca="false">M9674</f>
        <v>3.19</v>
      </c>
      <c r="L9674" s="108" t="n">
        <f aca="false">TRUNC(N9674-N9674*$O$2,2)</f>
        <v>42.4</v>
      </c>
      <c r="M9674" s="108" t="n">
        <f aca="false">TRUNC(O9674-O9674*$O$2,2)</f>
        <v>3.19</v>
      </c>
      <c r="N9674" s="0" t="n">
        <v>54.33</v>
      </c>
      <c r="O9674" s="0" t="n">
        <v>4.09</v>
      </c>
    </row>
    <row r="9675" customFormat="false" ht="39.6" hidden="false" customHeight="true" outlineLevel="0" collapsed="false">
      <c r="A9675" s="109" t="s">
        <v>1567</v>
      </c>
      <c r="B9675" s="110" t="s">
        <v>1597</v>
      </c>
      <c r="C9675" s="109" t="s">
        <v>29</v>
      </c>
      <c r="D9675" s="109" t="s">
        <v>1598</v>
      </c>
      <c r="E9675" s="111" t="s">
        <v>1570</v>
      </c>
      <c r="F9675" s="111"/>
      <c r="G9675" s="112" t="s">
        <v>31</v>
      </c>
      <c r="H9675" s="113" t="n">
        <v>2.7478</v>
      </c>
      <c r="I9675" s="114" t="n">
        <f aca="false">L9675</f>
        <v>15.82</v>
      </c>
      <c r="J9675" s="114" t="n">
        <f aca="false">M9675</f>
        <v>43.48</v>
      </c>
      <c r="L9675" s="108" t="n">
        <f aca="false">TRUNC(N9675-N9675*$O$2,2)</f>
        <v>15.82</v>
      </c>
      <c r="M9675" s="108" t="n">
        <f aca="false">TRUNC(O9675-O9675*$O$2,2)</f>
        <v>43.48</v>
      </c>
      <c r="N9675" s="0" t="n">
        <v>20.28</v>
      </c>
      <c r="O9675" s="0" t="n">
        <v>55.72</v>
      </c>
    </row>
    <row r="9676" customFormat="false" ht="39.6" hidden="false" customHeight="true" outlineLevel="0" collapsed="false">
      <c r="A9676" s="109" t="s">
        <v>1567</v>
      </c>
      <c r="B9676" s="110" t="s">
        <v>3304</v>
      </c>
      <c r="C9676" s="109" t="s">
        <v>29</v>
      </c>
      <c r="D9676" s="109" t="s">
        <v>3305</v>
      </c>
      <c r="E9676" s="111" t="s">
        <v>2635</v>
      </c>
      <c r="F9676" s="111"/>
      <c r="G9676" s="112" t="s">
        <v>52</v>
      </c>
      <c r="H9676" s="113" t="n">
        <v>0.585</v>
      </c>
      <c r="I9676" s="114" t="n">
        <f aca="false">L9676</f>
        <v>4.53</v>
      </c>
      <c r="J9676" s="114" t="n">
        <f aca="false">M9676</f>
        <v>2.64</v>
      </c>
      <c r="L9676" s="108" t="n">
        <f aca="false">TRUNC(N9676-N9676*$O$2,2)</f>
        <v>4.53</v>
      </c>
      <c r="M9676" s="108" t="n">
        <f aca="false">TRUNC(O9676-O9676*$O$2,2)</f>
        <v>2.64</v>
      </c>
      <c r="N9676" s="0" t="n">
        <v>5.81</v>
      </c>
      <c r="O9676" s="0" t="n">
        <v>3.39</v>
      </c>
    </row>
    <row r="9677" customFormat="false" ht="52.9" hidden="false" customHeight="true" outlineLevel="0" collapsed="false">
      <c r="A9677" s="109" t="s">
        <v>1567</v>
      </c>
      <c r="B9677" s="110" t="s">
        <v>3298</v>
      </c>
      <c r="C9677" s="109" t="s">
        <v>29</v>
      </c>
      <c r="D9677" s="109" t="s">
        <v>3299</v>
      </c>
      <c r="E9677" s="111" t="s">
        <v>1696</v>
      </c>
      <c r="F9677" s="111"/>
      <c r="G9677" s="112" t="s">
        <v>41</v>
      </c>
      <c r="H9677" s="113" t="n">
        <v>0.0872</v>
      </c>
      <c r="I9677" s="114" t="n">
        <f aca="false">L9677</f>
        <v>340.11</v>
      </c>
      <c r="J9677" s="114" t="n">
        <f aca="false">M9677</f>
        <v>29.65</v>
      </c>
      <c r="L9677" s="108" t="n">
        <f aca="false">TRUNC(N9677-N9677*$O$2,2)</f>
        <v>340.11</v>
      </c>
      <c r="M9677" s="108" t="n">
        <f aca="false">TRUNC(O9677-O9677*$O$2,2)</f>
        <v>29.65</v>
      </c>
      <c r="N9677" s="0" t="n">
        <v>435.77</v>
      </c>
      <c r="O9677" s="0" t="n">
        <v>37.99</v>
      </c>
    </row>
    <row r="9678" customFormat="false" ht="52.9" hidden="false" customHeight="true" outlineLevel="0" collapsed="false">
      <c r="A9678" s="109" t="s">
        <v>1567</v>
      </c>
      <c r="B9678" s="110" t="s">
        <v>3300</v>
      </c>
      <c r="C9678" s="109" t="s">
        <v>29</v>
      </c>
      <c r="D9678" s="109" t="s">
        <v>3301</v>
      </c>
      <c r="E9678" s="111" t="s">
        <v>1570</v>
      </c>
      <c r="F9678" s="111"/>
      <c r="G9678" s="112" t="s">
        <v>41</v>
      </c>
      <c r="H9678" s="113" t="n">
        <v>0.0144</v>
      </c>
      <c r="I9678" s="114" t="n">
        <f aca="false">L9678</f>
        <v>345.06</v>
      </c>
      <c r="J9678" s="114" t="n">
        <f aca="false">M9678</f>
        <v>4.96</v>
      </c>
      <c r="L9678" s="108" t="n">
        <f aca="false">TRUNC(N9678-N9678*$O$2,2)</f>
        <v>345.06</v>
      </c>
      <c r="M9678" s="108" t="n">
        <f aca="false">TRUNC(O9678-O9678*$O$2,2)</f>
        <v>4.96</v>
      </c>
      <c r="N9678" s="0" t="n">
        <v>442.11</v>
      </c>
      <c r="O9678" s="0" t="n">
        <v>6.36</v>
      </c>
    </row>
    <row r="9679" customFormat="false" ht="39.6" hidden="false" customHeight="true" outlineLevel="0" collapsed="false">
      <c r="A9679" s="109" t="s">
        <v>1567</v>
      </c>
      <c r="B9679" s="110" t="s">
        <v>2834</v>
      </c>
      <c r="C9679" s="109" t="s">
        <v>29</v>
      </c>
      <c r="D9679" s="109" t="s">
        <v>2835</v>
      </c>
      <c r="E9679" s="111" t="s">
        <v>1696</v>
      </c>
      <c r="F9679" s="111"/>
      <c r="G9679" s="112" t="s">
        <v>132</v>
      </c>
      <c r="H9679" s="113" t="n">
        <v>1.6659</v>
      </c>
      <c r="I9679" s="114" t="n">
        <f aca="false">L9679</f>
        <v>8.98</v>
      </c>
      <c r="J9679" s="114" t="n">
        <f aca="false">M9679</f>
        <v>14.96</v>
      </c>
      <c r="L9679" s="108" t="n">
        <f aca="false">TRUNC(N9679-N9679*$O$2,2)</f>
        <v>8.98</v>
      </c>
      <c r="M9679" s="108" t="n">
        <f aca="false">TRUNC(O9679-O9679*$O$2,2)</f>
        <v>14.96</v>
      </c>
      <c r="N9679" s="0" t="n">
        <v>11.51</v>
      </c>
      <c r="O9679" s="0" t="n">
        <v>19.17</v>
      </c>
    </row>
    <row r="9680" customFormat="false" ht="79.15" hidden="false" customHeight="true" outlineLevel="0" collapsed="false">
      <c r="A9680" s="109" t="s">
        <v>1567</v>
      </c>
      <c r="B9680" s="110" t="s">
        <v>2659</v>
      </c>
      <c r="C9680" s="109" t="s">
        <v>29</v>
      </c>
      <c r="D9680" s="109" t="s">
        <v>2660</v>
      </c>
      <c r="E9680" s="111" t="s">
        <v>1577</v>
      </c>
      <c r="F9680" s="111"/>
      <c r="G9680" s="112" t="s">
        <v>1587</v>
      </c>
      <c r="H9680" s="113" t="n">
        <v>0.0369</v>
      </c>
      <c r="I9680" s="114" t="n">
        <f aca="false">L9680</f>
        <v>105.64</v>
      </c>
      <c r="J9680" s="114" t="n">
        <f aca="false">M9680</f>
        <v>3.89</v>
      </c>
      <c r="L9680" s="108" t="n">
        <f aca="false">TRUNC(N9680-N9680*$O$2,2)</f>
        <v>105.64</v>
      </c>
      <c r="M9680" s="108" t="n">
        <f aca="false">TRUNC(O9680-O9680*$O$2,2)</f>
        <v>3.89</v>
      </c>
      <c r="N9680" s="0" t="n">
        <v>135.36</v>
      </c>
      <c r="O9680" s="0" t="n">
        <v>4.99</v>
      </c>
    </row>
    <row r="9681" customFormat="false" ht="39.6" hidden="false" customHeight="true" outlineLevel="0" collapsed="false">
      <c r="A9681" s="109" t="s">
        <v>1567</v>
      </c>
      <c r="B9681" s="110" t="s">
        <v>1591</v>
      </c>
      <c r="C9681" s="109" t="s">
        <v>29</v>
      </c>
      <c r="D9681" s="109" t="s">
        <v>1592</v>
      </c>
      <c r="E9681" s="111" t="s">
        <v>1570</v>
      </c>
      <c r="F9681" s="111"/>
      <c r="G9681" s="112" t="s">
        <v>31</v>
      </c>
      <c r="H9681" s="113" t="n">
        <v>3.4972</v>
      </c>
      <c r="I9681" s="114" t="n">
        <f aca="false">L9681</f>
        <v>19.38</v>
      </c>
      <c r="J9681" s="114" t="n">
        <f aca="false">M9681</f>
        <v>67.8</v>
      </c>
      <c r="L9681" s="108" t="n">
        <f aca="false">TRUNC(N9681-N9681*$O$2,2)</f>
        <v>19.38</v>
      </c>
      <c r="M9681" s="108" t="n">
        <f aca="false">TRUNC(O9681-O9681*$O$2,2)</f>
        <v>67.8</v>
      </c>
      <c r="N9681" s="0" t="n">
        <v>24.84</v>
      </c>
      <c r="O9681" s="0" t="n">
        <v>86.87</v>
      </c>
    </row>
    <row r="9682" customFormat="false" ht="38.25" hidden="false" customHeight="false" outlineLevel="0" collapsed="false">
      <c r="A9682" s="122" t="s">
        <v>1578</v>
      </c>
      <c r="B9682" s="123" t="s">
        <v>2772</v>
      </c>
      <c r="C9682" s="122" t="s">
        <v>29</v>
      </c>
      <c r="D9682" s="122" t="s">
        <v>2773</v>
      </c>
      <c r="E9682" s="124" t="s">
        <v>1581</v>
      </c>
      <c r="F9682" s="124"/>
      <c r="G9682" s="125" t="s">
        <v>117</v>
      </c>
      <c r="H9682" s="126" t="n">
        <v>0.483</v>
      </c>
      <c r="I9682" s="127" t="n">
        <f aca="false">L9682</f>
        <v>10.74</v>
      </c>
      <c r="J9682" s="127" t="n">
        <f aca="false">M9682</f>
        <v>5.19</v>
      </c>
      <c r="L9682" s="108" t="n">
        <f aca="false">TRUNC(N9682-N9682*$O$2,2)</f>
        <v>10.74</v>
      </c>
      <c r="M9682" s="108" t="n">
        <f aca="false">TRUNC(O9682-O9682*$O$2,2)</f>
        <v>5.19</v>
      </c>
      <c r="N9682" s="0" t="n">
        <v>13.77</v>
      </c>
      <c r="O9682" s="0" t="n">
        <v>6.65</v>
      </c>
    </row>
    <row r="9683" customFormat="false" ht="25.5" hidden="false" customHeight="false" outlineLevel="0" collapsed="false">
      <c r="A9683" s="122" t="s">
        <v>1578</v>
      </c>
      <c r="B9683" s="123" t="s">
        <v>1703</v>
      </c>
      <c r="C9683" s="122" t="s">
        <v>29</v>
      </c>
      <c r="D9683" s="122" t="s">
        <v>1704</v>
      </c>
      <c r="E9683" s="124" t="s">
        <v>1581</v>
      </c>
      <c r="F9683" s="124"/>
      <c r="G9683" s="125" t="s">
        <v>117</v>
      </c>
      <c r="H9683" s="126" t="n">
        <v>0.1295</v>
      </c>
      <c r="I9683" s="127" t="n">
        <f aca="false">L9683</f>
        <v>8.92</v>
      </c>
      <c r="J9683" s="127" t="n">
        <f aca="false">M9683</f>
        <v>1.15</v>
      </c>
      <c r="L9683" s="108" t="n">
        <f aca="false">TRUNC(N9683-N9683*$O$2,2)</f>
        <v>8.92</v>
      </c>
      <c r="M9683" s="108" t="n">
        <f aca="false">TRUNC(O9683-O9683*$O$2,2)</f>
        <v>1.15</v>
      </c>
      <c r="N9683" s="0" t="n">
        <v>11.44</v>
      </c>
      <c r="O9683" s="0" t="n">
        <v>1.48</v>
      </c>
    </row>
    <row r="9684" customFormat="false" ht="25.5" hidden="false" customHeight="false" outlineLevel="0" collapsed="false">
      <c r="A9684" s="122" t="s">
        <v>1578</v>
      </c>
      <c r="B9684" s="123" t="s">
        <v>1691</v>
      </c>
      <c r="C9684" s="122" t="s">
        <v>29</v>
      </c>
      <c r="D9684" s="122" t="s">
        <v>1692</v>
      </c>
      <c r="E9684" s="124" t="s">
        <v>1581</v>
      </c>
      <c r="F9684" s="124"/>
      <c r="G9684" s="125" t="s">
        <v>132</v>
      </c>
      <c r="H9684" s="126" t="n">
        <v>0.0137</v>
      </c>
      <c r="I9684" s="127" t="n">
        <f aca="false">L9684</f>
        <v>18.61</v>
      </c>
      <c r="J9684" s="127" t="n">
        <f aca="false">M9684</f>
        <v>0.24</v>
      </c>
      <c r="L9684" s="108" t="n">
        <f aca="false">TRUNC(N9684-N9684*$O$2,2)</f>
        <v>18.61</v>
      </c>
      <c r="M9684" s="108" t="n">
        <f aca="false">TRUNC(O9684-O9684*$O$2,2)</f>
        <v>0.24</v>
      </c>
      <c r="N9684" s="0" t="n">
        <v>23.85</v>
      </c>
      <c r="O9684" s="0" t="n">
        <v>0.32</v>
      </c>
    </row>
    <row r="9685" customFormat="false" ht="25.5" hidden="false" customHeight="false" outlineLevel="0" collapsed="false">
      <c r="A9685" s="122" t="s">
        <v>1578</v>
      </c>
      <c r="B9685" s="123" t="s">
        <v>2691</v>
      </c>
      <c r="C9685" s="122" t="s">
        <v>29</v>
      </c>
      <c r="D9685" s="122" t="s">
        <v>2692</v>
      </c>
      <c r="E9685" s="124" t="s">
        <v>1581</v>
      </c>
      <c r="F9685" s="124"/>
      <c r="G9685" s="125" t="s">
        <v>117</v>
      </c>
      <c r="H9685" s="126" t="n">
        <v>0.154</v>
      </c>
      <c r="I9685" s="127" t="n">
        <f aca="false">L9685</f>
        <v>3.12</v>
      </c>
      <c r="J9685" s="127" t="n">
        <f aca="false">M9685</f>
        <v>0.47</v>
      </c>
      <c r="L9685" s="108" t="n">
        <f aca="false">TRUNC(N9685-N9685*$O$2,2)</f>
        <v>3.12</v>
      </c>
      <c r="M9685" s="108" t="n">
        <f aca="false">TRUNC(O9685-O9685*$O$2,2)</f>
        <v>0.47</v>
      </c>
      <c r="N9685" s="0" t="n">
        <v>4</v>
      </c>
      <c r="O9685" s="0" t="n">
        <v>0.61</v>
      </c>
    </row>
    <row r="9686" customFormat="false" ht="25.5" hidden="false" customHeight="false" outlineLevel="0" collapsed="false">
      <c r="A9686" s="122" t="s">
        <v>1578</v>
      </c>
      <c r="B9686" s="123" t="s">
        <v>4070</v>
      </c>
      <c r="C9686" s="122" t="s">
        <v>29</v>
      </c>
      <c r="D9686" s="122" t="s">
        <v>4071</v>
      </c>
      <c r="E9686" s="124" t="s">
        <v>1581</v>
      </c>
      <c r="F9686" s="124"/>
      <c r="G9686" s="125" t="s">
        <v>65</v>
      </c>
      <c r="H9686" s="126" t="n">
        <v>14.059</v>
      </c>
      <c r="I9686" s="127" t="n">
        <f aca="false">L9686</f>
        <v>3.69</v>
      </c>
      <c r="J9686" s="127" t="n">
        <f aca="false">M9686</f>
        <v>51.89</v>
      </c>
      <c r="L9686" s="108" t="n">
        <f aca="false">TRUNC(N9686-N9686*$O$2,2)</f>
        <v>3.69</v>
      </c>
      <c r="M9686" s="108" t="n">
        <f aca="false">TRUNC(O9686-O9686*$O$2,2)</f>
        <v>51.89</v>
      </c>
      <c r="N9686" s="0" t="n">
        <v>4.73</v>
      </c>
      <c r="O9686" s="0" t="n">
        <v>66.49</v>
      </c>
    </row>
    <row r="9687" customFormat="false" ht="38.25" hidden="false" customHeight="false" outlineLevel="0" collapsed="false">
      <c r="A9687" s="122" t="s">
        <v>1578</v>
      </c>
      <c r="B9687" s="123" t="s">
        <v>2697</v>
      </c>
      <c r="C9687" s="122" t="s">
        <v>29</v>
      </c>
      <c r="D9687" s="122" t="s">
        <v>2698</v>
      </c>
      <c r="E9687" s="124" t="s">
        <v>1581</v>
      </c>
      <c r="F9687" s="124"/>
      <c r="G9687" s="125" t="s">
        <v>1582</v>
      </c>
      <c r="H9687" s="126" t="n">
        <v>0.006</v>
      </c>
      <c r="I9687" s="127" t="n">
        <f aca="false">L9687</f>
        <v>6.81</v>
      </c>
      <c r="J9687" s="127" t="n">
        <f aca="false">M9687</f>
        <v>0.03</v>
      </c>
      <c r="L9687" s="108" t="n">
        <f aca="false">TRUNC(N9687-N9687*$O$2,2)</f>
        <v>6.81</v>
      </c>
      <c r="M9687" s="108" t="n">
        <f aca="false">TRUNC(O9687-O9687*$O$2,2)</f>
        <v>0.03</v>
      </c>
      <c r="N9687" s="0" t="n">
        <v>8.73</v>
      </c>
      <c r="O9687" s="0" t="n">
        <v>0.05</v>
      </c>
    </row>
    <row r="9688" customFormat="false" ht="25.5" hidden="false" customHeight="false" outlineLevel="0" collapsed="false">
      <c r="A9688" s="122" t="s">
        <v>1578</v>
      </c>
      <c r="B9688" s="123" t="s">
        <v>4072</v>
      </c>
      <c r="C9688" s="122" t="s">
        <v>29</v>
      </c>
      <c r="D9688" s="122" t="s">
        <v>4073</v>
      </c>
      <c r="E9688" s="124" t="s">
        <v>1581</v>
      </c>
      <c r="F9688" s="124"/>
      <c r="G9688" s="125" t="s">
        <v>65</v>
      </c>
      <c r="H9688" s="126" t="n">
        <v>14.175</v>
      </c>
      <c r="I9688" s="127" t="n">
        <f aca="false">L9688</f>
        <v>2.28</v>
      </c>
      <c r="J9688" s="127" t="n">
        <f aca="false">M9688</f>
        <v>32.41</v>
      </c>
      <c r="L9688" s="108" t="n">
        <f aca="false">TRUNC(N9688-N9688*$O$2,2)</f>
        <v>2.28</v>
      </c>
      <c r="M9688" s="108" t="n">
        <f aca="false">TRUNC(O9688-O9688*$O$2,2)</f>
        <v>32.41</v>
      </c>
      <c r="N9688" s="0" t="n">
        <v>2.93</v>
      </c>
      <c r="O9688" s="0" t="n">
        <v>41.53</v>
      </c>
    </row>
    <row r="9689" customFormat="false" ht="12.75" hidden="false" customHeight="false" outlineLevel="0" collapsed="false">
      <c r="A9689" s="115"/>
      <c r="B9689" s="115"/>
      <c r="C9689" s="115"/>
      <c r="D9689" s="115"/>
      <c r="E9689" s="115"/>
      <c r="F9689" s="116"/>
      <c r="G9689" s="115"/>
      <c r="H9689" s="116"/>
      <c r="I9689" s="115"/>
      <c r="J9689" s="116"/>
      <c r="L9689" s="108"/>
      <c r="M9689" s="108" t="n">
        <f aca="false">TRUNC(O9689-O9689*$O$2,2)</f>
        <v>140.91</v>
      </c>
      <c r="N9689" s="0" t="s">
        <v>1574</v>
      </c>
      <c r="O9689" s="0" t="n">
        <v>180.55</v>
      </c>
    </row>
    <row r="9690" customFormat="false" ht="12.75" hidden="false" customHeight="false" outlineLevel="0" collapsed="false">
      <c r="A9690" s="115"/>
      <c r="B9690" s="115"/>
      <c r="C9690" s="115"/>
      <c r="D9690" s="115"/>
      <c r="E9690" s="115"/>
      <c r="F9690" s="116"/>
      <c r="G9690" s="115"/>
      <c r="H9690" s="117" t="s">
        <v>1575</v>
      </c>
      <c r="I9690" s="117"/>
      <c r="J9690" s="118" t="n">
        <f aca="false">M9690</f>
        <v>511.21</v>
      </c>
      <c r="L9690" s="108" t="n">
        <f aca="false">TRUNC(N9690-N9690*$O$2,2)</f>
        <v>0</v>
      </c>
      <c r="M9690" s="108" t="n">
        <f aca="false">TRUNC(O9690-O9690*$O$2,2)</f>
        <v>511.21</v>
      </c>
      <c r="N9690" s="0" t="n">
        <v>0</v>
      </c>
      <c r="O9690" s="0" t="n">
        <v>654.99</v>
      </c>
    </row>
    <row r="9691" customFormat="false" ht="13.5" hidden="false" customHeight="false" outlineLevel="0" collapsed="false">
      <c r="A9691" s="30"/>
      <c r="B9691" s="30"/>
      <c r="C9691" s="30"/>
      <c r="D9691" s="30"/>
      <c r="E9691" s="30"/>
      <c r="F9691" s="30"/>
      <c r="G9691" s="30"/>
      <c r="H9691" s="119"/>
      <c r="I9691" s="30"/>
      <c r="J9691" s="120"/>
      <c r="L9691" s="108"/>
      <c r="M9691" s="108" t="n">
        <f aca="false">TRUNC(O9691-O9691*$O$2,2)</f>
        <v>2044.87</v>
      </c>
      <c r="N9691" s="0" t="s">
        <v>1576</v>
      </c>
      <c r="O9691" s="0" t="n">
        <v>2619.96</v>
      </c>
    </row>
    <row r="9692" customFormat="false" ht="13.5" hidden="false" customHeight="false" outlineLevel="0" collapsed="false">
      <c r="A9692" s="121"/>
      <c r="B9692" s="121"/>
      <c r="C9692" s="121"/>
      <c r="D9692" s="121"/>
      <c r="E9692" s="121"/>
      <c r="F9692" s="121"/>
      <c r="G9692" s="121"/>
      <c r="H9692" s="121"/>
      <c r="I9692" s="121"/>
      <c r="J9692" s="121"/>
      <c r="L9692" s="108" t="n">
        <f aca="false">TRUNC(N9692-N9692*$O$2,2)</f>
        <v>0</v>
      </c>
      <c r="M9692" s="108" t="n">
        <f aca="false">TRUNC(O9692-O9692*$O$2,2)</f>
        <v>0</v>
      </c>
      <c r="N9692" s="0" t="n">
        <v>0</v>
      </c>
      <c r="O9692" s="0" t="n">
        <v>0</v>
      </c>
    </row>
    <row r="9693" customFormat="false" ht="15" hidden="false" customHeight="false" outlineLevel="0" collapsed="false">
      <c r="A9693" s="98" t="s">
        <v>1348</v>
      </c>
      <c r="B9693" s="99" t="s">
        <v>8</v>
      </c>
      <c r="C9693" s="98" t="s">
        <v>9</v>
      </c>
      <c r="D9693" s="98" t="s">
        <v>10</v>
      </c>
      <c r="E9693" s="100" t="s">
        <v>1565</v>
      </c>
      <c r="F9693" s="100"/>
      <c r="G9693" s="101" t="s">
        <v>11</v>
      </c>
      <c r="H9693" s="99" t="s">
        <v>12</v>
      </c>
      <c r="I9693" s="99" t="s">
        <v>13</v>
      </c>
      <c r="J9693" s="99" t="s">
        <v>15</v>
      </c>
      <c r="L9693" s="108"/>
      <c r="M9693" s="108"/>
    </row>
    <row r="9694" customFormat="false" ht="26.45" hidden="false" customHeight="true" outlineLevel="0" collapsed="false">
      <c r="A9694" s="102" t="s">
        <v>1566</v>
      </c>
      <c r="B9694" s="103" t="s">
        <v>1116</v>
      </c>
      <c r="C9694" s="102" t="s">
        <v>50</v>
      </c>
      <c r="D9694" s="102" t="s">
        <v>1117</v>
      </c>
      <c r="E9694" s="104" t="s">
        <v>2019</v>
      </c>
      <c r="F9694" s="104"/>
      <c r="G9694" s="105" t="s">
        <v>24</v>
      </c>
      <c r="H9694" s="106" t="n">
        <v>1</v>
      </c>
      <c r="I9694" s="107" t="n">
        <f aca="false">L9694</f>
        <v>71.8</v>
      </c>
      <c r="J9694" s="107" t="n">
        <f aca="false">M9694</f>
        <v>71.8</v>
      </c>
      <c r="L9694" s="108" t="n">
        <f aca="false">TRUNC(N9694-N9694*$O$2,2)</f>
        <v>71.8</v>
      </c>
      <c r="M9694" s="108" t="n">
        <f aca="false">TRUNC(O9694-O9694*$O$2,2)</f>
        <v>71.8</v>
      </c>
      <c r="N9694" s="0" t="n">
        <v>92</v>
      </c>
      <c r="O9694" s="0" t="n">
        <v>92</v>
      </c>
    </row>
    <row r="9695" customFormat="false" ht="15" hidden="false" customHeight="false" outlineLevel="0" collapsed="false">
      <c r="A9695" s="98"/>
      <c r="B9695" s="99" t="s">
        <v>8</v>
      </c>
      <c r="C9695" s="98" t="s">
        <v>9</v>
      </c>
      <c r="D9695" s="98" t="s">
        <v>10</v>
      </c>
      <c r="E9695" s="100" t="s">
        <v>1565</v>
      </c>
      <c r="F9695" s="100"/>
      <c r="G9695" s="101" t="s">
        <v>11</v>
      </c>
      <c r="H9695" s="99" t="s">
        <v>12</v>
      </c>
      <c r="I9695" s="99" t="s">
        <v>13</v>
      </c>
      <c r="J9695" s="99" t="s">
        <v>15</v>
      </c>
      <c r="L9695" s="108"/>
      <c r="M9695" s="108"/>
    </row>
    <row r="9696" customFormat="false" ht="25.5" hidden="false" customHeight="false" outlineLevel="0" collapsed="false">
      <c r="A9696" s="122" t="s">
        <v>1578</v>
      </c>
      <c r="B9696" s="123" t="n">
        <v>485</v>
      </c>
      <c r="C9696" s="122" t="s">
        <v>50</v>
      </c>
      <c r="D9696" s="122" t="s">
        <v>3724</v>
      </c>
      <c r="E9696" s="124" t="s">
        <v>1581</v>
      </c>
      <c r="F9696" s="124"/>
      <c r="G9696" s="125" t="s">
        <v>24</v>
      </c>
      <c r="H9696" s="126" t="n">
        <v>1</v>
      </c>
      <c r="I9696" s="127" t="n">
        <f aca="false">L9696</f>
        <v>71.8</v>
      </c>
      <c r="J9696" s="127" t="n">
        <f aca="false">M9696</f>
        <v>71.8</v>
      </c>
      <c r="L9696" s="108" t="n">
        <f aca="false">TRUNC(N9696-N9696*$O$2,2)</f>
        <v>71.8</v>
      </c>
      <c r="M9696" s="108" t="n">
        <f aca="false">TRUNC(O9696-O9696*$O$2,2)</f>
        <v>71.8</v>
      </c>
      <c r="N9696" s="0" t="s">
        <v>3725</v>
      </c>
      <c r="O9696" s="0" t="s">
        <v>3725</v>
      </c>
    </row>
    <row r="9697" customFormat="false" ht="13.9" hidden="false" customHeight="true" outlineLevel="0" collapsed="false">
      <c r="A9697" s="134" t="s">
        <v>1630</v>
      </c>
      <c r="B9697" s="134"/>
      <c r="C9697" s="134"/>
      <c r="D9697" s="134"/>
      <c r="E9697" s="134"/>
      <c r="F9697" s="134"/>
      <c r="G9697" s="134"/>
      <c r="H9697" s="134"/>
      <c r="I9697" s="134"/>
      <c r="J9697" s="134"/>
      <c r="L9697" s="108" t="n">
        <f aca="false">TRUNC(N9697-N9697*$O$2,2)</f>
        <v>0</v>
      </c>
      <c r="M9697" s="108" t="n">
        <f aca="false">TRUNC(O9697-O9697*$O$2,2)</f>
        <v>0</v>
      </c>
      <c r="N9697" s="0" t="n">
        <v>0</v>
      </c>
      <c r="O9697" s="0" t="n">
        <v>0</v>
      </c>
    </row>
    <row r="9698" customFormat="false" ht="15" hidden="false" customHeight="false" outlineLevel="0" collapsed="false">
      <c r="A9698" s="98"/>
      <c r="B9698" s="99" t="s">
        <v>8</v>
      </c>
      <c r="C9698" s="98" t="s">
        <v>9</v>
      </c>
      <c r="D9698" s="98" t="s">
        <v>10</v>
      </c>
      <c r="E9698" s="100" t="s">
        <v>1565</v>
      </c>
      <c r="F9698" s="100"/>
      <c r="G9698" s="101" t="s">
        <v>11</v>
      </c>
      <c r="H9698" s="99" t="s">
        <v>12</v>
      </c>
      <c r="I9698" s="99" t="s">
        <v>13</v>
      </c>
      <c r="J9698" s="99" t="s">
        <v>15</v>
      </c>
      <c r="L9698" s="108"/>
      <c r="M9698" s="108"/>
    </row>
    <row r="9699" customFormat="false" ht="25.5" hidden="false" customHeight="false" outlineLevel="0" collapsed="false">
      <c r="A9699" s="122" t="s">
        <v>1578</v>
      </c>
      <c r="B9699" s="123" t="n">
        <v>485</v>
      </c>
      <c r="C9699" s="122" t="s">
        <v>50</v>
      </c>
      <c r="D9699" s="122" t="s">
        <v>3724</v>
      </c>
      <c r="E9699" s="124" t="s">
        <v>1581</v>
      </c>
      <c r="F9699" s="124"/>
      <c r="G9699" s="125" t="s">
        <v>24</v>
      </c>
      <c r="H9699" s="126" t="n">
        <v>1</v>
      </c>
      <c r="I9699" s="127" t="n">
        <f aca="false">L9699</f>
        <v>71.8</v>
      </c>
      <c r="J9699" s="127" t="n">
        <f aca="false">M9699</f>
        <v>71.8</v>
      </c>
      <c r="L9699" s="108" t="n">
        <f aca="false">TRUNC(N9699-N9699*$O$2,2)</f>
        <v>71.8</v>
      </c>
      <c r="M9699" s="108" t="n">
        <f aca="false">TRUNC(O9699-O9699*$O$2,2)</f>
        <v>71.8</v>
      </c>
      <c r="N9699" s="0" t="s">
        <v>3725</v>
      </c>
      <c r="O9699" s="0" t="s">
        <v>3725</v>
      </c>
    </row>
    <row r="9700" customFormat="false" ht="12.75" hidden="false" customHeight="false" outlineLevel="0" collapsed="false">
      <c r="A9700" s="115"/>
      <c r="B9700" s="115"/>
      <c r="C9700" s="115"/>
      <c r="D9700" s="115"/>
      <c r="E9700" s="115"/>
      <c r="F9700" s="116"/>
      <c r="G9700" s="115"/>
      <c r="H9700" s="116"/>
      <c r="I9700" s="115"/>
      <c r="J9700" s="116"/>
      <c r="L9700" s="108"/>
      <c r="M9700" s="108" t="n">
        <f aca="false">TRUNC(O9700-O9700*$O$2,2)</f>
        <v>0</v>
      </c>
      <c r="N9700" s="0" t="s">
        <v>1574</v>
      </c>
      <c r="O9700" s="0" t="n">
        <v>0</v>
      </c>
    </row>
    <row r="9701" customFormat="false" ht="12.75" hidden="false" customHeight="false" outlineLevel="0" collapsed="false">
      <c r="A9701" s="115"/>
      <c r="B9701" s="115"/>
      <c r="C9701" s="115"/>
      <c r="D9701" s="115"/>
      <c r="E9701" s="115"/>
      <c r="F9701" s="116"/>
      <c r="G9701" s="115"/>
      <c r="H9701" s="117" t="s">
        <v>1575</v>
      </c>
      <c r="I9701" s="117"/>
      <c r="J9701" s="118" t="n">
        <f aca="false">M9701</f>
        <v>87.93</v>
      </c>
      <c r="L9701" s="108" t="n">
        <f aca="false">TRUNC(N9701-N9701*$O$2,2)</f>
        <v>0</v>
      </c>
      <c r="M9701" s="108" t="n">
        <f aca="false">TRUNC(O9701-O9701*$O$2,2)</f>
        <v>87.93</v>
      </c>
      <c r="N9701" s="0" t="n">
        <v>0</v>
      </c>
      <c r="O9701" s="0" t="n">
        <v>112.67</v>
      </c>
    </row>
    <row r="9702" customFormat="false" ht="13.5" hidden="false" customHeight="false" outlineLevel="0" collapsed="false">
      <c r="A9702" s="30"/>
      <c r="B9702" s="30"/>
      <c r="C9702" s="30"/>
      <c r="D9702" s="30"/>
      <c r="E9702" s="30"/>
      <c r="F9702" s="30"/>
      <c r="G9702" s="30"/>
      <c r="H9702" s="119"/>
      <c r="I9702" s="30"/>
      <c r="J9702" s="120"/>
      <c r="L9702" s="108"/>
      <c r="M9702" s="108" t="n">
        <f aca="false">TRUNC(O9702-O9702*$O$2,2)</f>
        <v>87.93</v>
      </c>
      <c r="N9702" s="0" t="s">
        <v>1576</v>
      </c>
      <c r="O9702" s="0" t="n">
        <v>112.67</v>
      </c>
    </row>
    <row r="9703" customFormat="false" ht="13.5" hidden="false" customHeight="false" outlineLevel="0" collapsed="false">
      <c r="A9703" s="121"/>
      <c r="B9703" s="121"/>
      <c r="C9703" s="121"/>
      <c r="D9703" s="121"/>
      <c r="E9703" s="121"/>
      <c r="F9703" s="121"/>
      <c r="G9703" s="121"/>
      <c r="H9703" s="121"/>
      <c r="I9703" s="121"/>
      <c r="J9703" s="121"/>
      <c r="L9703" s="108" t="n">
        <f aca="false">TRUNC(N9703-N9703*$O$2,2)</f>
        <v>0</v>
      </c>
      <c r="M9703" s="108" t="n">
        <f aca="false">TRUNC(O9703-O9703*$O$2,2)</f>
        <v>0</v>
      </c>
      <c r="N9703" s="0" t="n">
        <v>0</v>
      </c>
      <c r="O9703" s="0" t="n">
        <v>0</v>
      </c>
    </row>
    <row r="9704" customFormat="false" ht="12.75" hidden="false" customHeight="false" outlineLevel="0" collapsed="false">
      <c r="A9704" s="22" t="s">
        <v>1349</v>
      </c>
      <c r="B9704" s="22"/>
      <c r="C9704" s="22"/>
      <c r="D9704" s="22" t="s">
        <v>1350</v>
      </c>
      <c r="E9704" s="22"/>
      <c r="F9704" s="96"/>
      <c r="G9704" s="96"/>
      <c r="H9704" s="24"/>
      <c r="I9704" s="22"/>
      <c r="J9704" s="97"/>
      <c r="L9704" s="108" t="n">
        <f aca="false">TRUNC(N9704-N9704*$O$2,2)</f>
        <v>0</v>
      </c>
      <c r="M9704" s="108" t="n">
        <f aca="false">TRUNC(O9704-O9704*$O$2,2)</f>
        <v>0</v>
      </c>
      <c r="N9704" s="0" t="n">
        <v>0</v>
      </c>
      <c r="O9704" s="0" t="n">
        <v>0</v>
      </c>
    </row>
    <row r="9705" customFormat="false" ht="15" hidden="false" customHeight="false" outlineLevel="0" collapsed="false">
      <c r="A9705" s="98" t="s">
        <v>1351</v>
      </c>
      <c r="B9705" s="99" t="s">
        <v>8</v>
      </c>
      <c r="C9705" s="98" t="s">
        <v>9</v>
      </c>
      <c r="D9705" s="98" t="s">
        <v>10</v>
      </c>
      <c r="E9705" s="100" t="s">
        <v>1565</v>
      </c>
      <c r="F9705" s="100"/>
      <c r="G9705" s="101" t="s">
        <v>11</v>
      </c>
      <c r="H9705" s="99" t="s">
        <v>12</v>
      </c>
      <c r="I9705" s="99" t="s">
        <v>13</v>
      </c>
      <c r="J9705" s="99" t="s">
        <v>15</v>
      </c>
      <c r="L9705" s="108"/>
      <c r="M9705" s="108"/>
    </row>
    <row r="9706" customFormat="false" ht="39.6" hidden="false" customHeight="true" outlineLevel="0" collapsed="false">
      <c r="A9706" s="102" t="s">
        <v>1566</v>
      </c>
      <c r="B9706" s="103" t="s">
        <v>1352</v>
      </c>
      <c r="C9706" s="102" t="s">
        <v>29</v>
      </c>
      <c r="D9706" s="102" t="s">
        <v>1353</v>
      </c>
      <c r="E9706" s="104" t="s">
        <v>3706</v>
      </c>
      <c r="F9706" s="104"/>
      <c r="G9706" s="105" t="s">
        <v>65</v>
      </c>
      <c r="H9706" s="106" t="n">
        <v>1</v>
      </c>
      <c r="I9706" s="107" t="n">
        <f aca="false">L9706</f>
        <v>18.6</v>
      </c>
      <c r="J9706" s="107" t="n">
        <f aca="false">M9706</f>
        <v>18.6</v>
      </c>
      <c r="L9706" s="108" t="n">
        <f aca="false">TRUNC(N9706-N9706*$O$2,2)</f>
        <v>18.6</v>
      </c>
      <c r="M9706" s="108" t="n">
        <f aca="false">TRUNC(O9706-O9706*$O$2,2)</f>
        <v>18.6</v>
      </c>
      <c r="N9706" s="0" t="n">
        <v>23.84</v>
      </c>
      <c r="O9706" s="0" t="n">
        <v>23.84</v>
      </c>
    </row>
    <row r="9707" customFormat="false" ht="39.6" hidden="false" customHeight="true" outlineLevel="0" collapsed="false">
      <c r="A9707" s="109" t="s">
        <v>1567</v>
      </c>
      <c r="B9707" s="110" t="s">
        <v>3711</v>
      </c>
      <c r="C9707" s="109" t="s">
        <v>29</v>
      </c>
      <c r="D9707" s="109" t="s">
        <v>3712</v>
      </c>
      <c r="E9707" s="111" t="s">
        <v>1570</v>
      </c>
      <c r="F9707" s="111"/>
      <c r="G9707" s="112" t="s">
        <v>31</v>
      </c>
      <c r="H9707" s="113" t="n">
        <v>0.0551562</v>
      </c>
      <c r="I9707" s="114" t="n">
        <f aca="false">L9707</f>
        <v>16.92</v>
      </c>
      <c r="J9707" s="114" t="n">
        <f aca="false">M9707</f>
        <v>0.92</v>
      </c>
      <c r="L9707" s="108" t="n">
        <f aca="false">TRUNC(N9707-N9707*$O$2,2)</f>
        <v>16.92</v>
      </c>
      <c r="M9707" s="108" t="n">
        <f aca="false">TRUNC(O9707-O9707*$O$2,2)</f>
        <v>0.92</v>
      </c>
      <c r="N9707" s="0" t="n">
        <v>21.68</v>
      </c>
      <c r="O9707" s="0" t="n">
        <v>1.19</v>
      </c>
    </row>
    <row r="9708" customFormat="false" ht="39.6" hidden="false" customHeight="true" outlineLevel="0" collapsed="false">
      <c r="A9708" s="109" t="s">
        <v>1567</v>
      </c>
      <c r="B9708" s="110" t="s">
        <v>3707</v>
      </c>
      <c r="C9708" s="109" t="s">
        <v>29</v>
      </c>
      <c r="D9708" s="109" t="s">
        <v>3708</v>
      </c>
      <c r="E9708" s="111" t="s">
        <v>1570</v>
      </c>
      <c r="F9708" s="111"/>
      <c r="G9708" s="112" t="s">
        <v>31</v>
      </c>
      <c r="H9708" s="113" t="n">
        <v>0.1765</v>
      </c>
      <c r="I9708" s="114" t="n">
        <f aca="false">L9708</f>
        <v>23.53</v>
      </c>
      <c r="J9708" s="114" t="n">
        <f aca="false">M9708</f>
        <v>4.15</v>
      </c>
      <c r="L9708" s="108" t="n">
        <f aca="false">TRUNC(N9708-N9708*$O$2,2)</f>
        <v>23.53</v>
      </c>
      <c r="M9708" s="108" t="n">
        <f aca="false">TRUNC(O9708-O9708*$O$2,2)</f>
        <v>4.15</v>
      </c>
      <c r="N9708" s="0" t="n">
        <v>30.15</v>
      </c>
      <c r="O9708" s="0" t="n">
        <v>5.32</v>
      </c>
    </row>
    <row r="9709" customFormat="false" ht="38.25" hidden="false" customHeight="false" outlineLevel="0" collapsed="false">
      <c r="A9709" s="122" t="s">
        <v>1578</v>
      </c>
      <c r="B9709" s="123" t="s">
        <v>4074</v>
      </c>
      <c r="C9709" s="122" t="s">
        <v>29</v>
      </c>
      <c r="D9709" s="122" t="s">
        <v>4075</v>
      </c>
      <c r="E9709" s="124" t="s">
        <v>1581</v>
      </c>
      <c r="F9709" s="124"/>
      <c r="G9709" s="125" t="s">
        <v>65</v>
      </c>
      <c r="H9709" s="126" t="n">
        <v>1</v>
      </c>
      <c r="I9709" s="127" t="n">
        <f aca="false">L9709</f>
        <v>13.52</v>
      </c>
      <c r="J9709" s="127" t="n">
        <f aca="false">M9709</f>
        <v>13.52</v>
      </c>
      <c r="L9709" s="108" t="n">
        <f aca="false">TRUNC(N9709-N9709*$O$2,2)</f>
        <v>13.52</v>
      </c>
      <c r="M9709" s="108" t="n">
        <f aca="false">TRUNC(O9709-O9709*$O$2,2)</f>
        <v>13.52</v>
      </c>
      <c r="N9709" s="0" t="n">
        <v>17.33</v>
      </c>
      <c r="O9709" s="0" t="n">
        <v>17.33</v>
      </c>
    </row>
    <row r="9710" customFormat="false" ht="12.75" hidden="false" customHeight="false" outlineLevel="0" collapsed="false">
      <c r="A9710" s="115"/>
      <c r="B9710" s="115"/>
      <c r="C9710" s="115"/>
      <c r="D9710" s="115"/>
      <c r="E9710" s="115"/>
      <c r="F9710" s="116"/>
      <c r="G9710" s="115"/>
      <c r="H9710" s="116"/>
      <c r="I9710" s="115"/>
      <c r="J9710" s="116"/>
      <c r="L9710" s="108"/>
      <c r="M9710" s="108" t="n">
        <f aca="false">TRUNC(O9710-O9710*$O$2,2)</f>
        <v>3.94</v>
      </c>
      <c r="N9710" s="0" t="s">
        <v>1574</v>
      </c>
      <c r="O9710" s="0" t="n">
        <v>5.06</v>
      </c>
    </row>
    <row r="9711" customFormat="false" ht="12.75" hidden="false" customHeight="false" outlineLevel="0" collapsed="false">
      <c r="A9711" s="115"/>
      <c r="B9711" s="115"/>
      <c r="C9711" s="115"/>
      <c r="D9711" s="115"/>
      <c r="E9711" s="115"/>
      <c r="F9711" s="116"/>
      <c r="G9711" s="115"/>
      <c r="H9711" s="117" t="s">
        <v>1575</v>
      </c>
      <c r="I9711" s="117"/>
      <c r="J9711" s="118" t="n">
        <f aca="false">M9711</f>
        <v>22.78</v>
      </c>
      <c r="L9711" s="108" t="n">
        <f aca="false">TRUNC(N9711-N9711*$O$2,2)</f>
        <v>0</v>
      </c>
      <c r="M9711" s="108" t="n">
        <f aca="false">TRUNC(O9711-O9711*$O$2,2)</f>
        <v>22.78</v>
      </c>
      <c r="N9711" s="0" t="n">
        <v>0</v>
      </c>
      <c r="O9711" s="0" t="n">
        <v>29.19</v>
      </c>
    </row>
    <row r="9712" customFormat="false" ht="13.5" hidden="false" customHeight="false" outlineLevel="0" collapsed="false">
      <c r="A9712" s="30"/>
      <c r="B9712" s="30"/>
      <c r="C9712" s="30"/>
      <c r="D9712" s="30"/>
      <c r="E9712" s="30"/>
      <c r="F9712" s="30"/>
      <c r="G9712" s="30"/>
      <c r="H9712" s="119"/>
      <c r="I9712" s="30"/>
      <c r="J9712" s="120"/>
      <c r="L9712" s="108"/>
      <c r="M9712" s="108" t="n">
        <f aca="false">TRUNC(O9712-O9712*$O$2,2)</f>
        <v>182.26</v>
      </c>
      <c r="N9712" s="0" t="s">
        <v>1576</v>
      </c>
      <c r="O9712" s="0" t="n">
        <v>233.52</v>
      </c>
    </row>
    <row r="9713" customFormat="false" ht="13.5" hidden="false" customHeight="false" outlineLevel="0" collapsed="false">
      <c r="A9713" s="121"/>
      <c r="B9713" s="121"/>
      <c r="C9713" s="121"/>
      <c r="D9713" s="121"/>
      <c r="E9713" s="121"/>
      <c r="F9713" s="121"/>
      <c r="G9713" s="121"/>
      <c r="H9713" s="121"/>
      <c r="I9713" s="121"/>
      <c r="J9713" s="121"/>
      <c r="L9713" s="108" t="n">
        <f aca="false">TRUNC(N9713-N9713*$O$2,2)</f>
        <v>0</v>
      </c>
      <c r="M9713" s="108" t="n">
        <f aca="false">TRUNC(O9713-O9713*$O$2,2)</f>
        <v>0</v>
      </c>
      <c r="N9713" s="0" t="n">
        <v>0</v>
      </c>
      <c r="O9713" s="0" t="n">
        <v>0</v>
      </c>
    </row>
    <row r="9714" customFormat="false" ht="15" hidden="false" customHeight="false" outlineLevel="0" collapsed="false">
      <c r="A9714" s="98" t="s">
        <v>1354</v>
      </c>
      <c r="B9714" s="99" t="s">
        <v>8</v>
      </c>
      <c r="C9714" s="98" t="s">
        <v>9</v>
      </c>
      <c r="D9714" s="98" t="s">
        <v>10</v>
      </c>
      <c r="E9714" s="100" t="s">
        <v>1565</v>
      </c>
      <c r="F9714" s="100"/>
      <c r="G9714" s="101" t="s">
        <v>11</v>
      </c>
      <c r="H9714" s="99" t="s">
        <v>12</v>
      </c>
      <c r="I9714" s="99" t="s">
        <v>13</v>
      </c>
      <c r="J9714" s="99" t="s">
        <v>15</v>
      </c>
      <c r="L9714" s="108"/>
      <c r="M9714" s="108"/>
    </row>
    <row r="9715" customFormat="false" ht="39.6" hidden="false" customHeight="true" outlineLevel="0" collapsed="false">
      <c r="A9715" s="102" t="s">
        <v>1566</v>
      </c>
      <c r="B9715" s="103" t="s">
        <v>1355</v>
      </c>
      <c r="C9715" s="102" t="s">
        <v>29</v>
      </c>
      <c r="D9715" s="102" t="s">
        <v>1356</v>
      </c>
      <c r="E9715" s="104" t="s">
        <v>3943</v>
      </c>
      <c r="F9715" s="104"/>
      <c r="G9715" s="105" t="s">
        <v>65</v>
      </c>
      <c r="H9715" s="106" t="n">
        <v>1</v>
      </c>
      <c r="I9715" s="107" t="n">
        <f aca="false">L9715</f>
        <v>196.24</v>
      </c>
      <c r="J9715" s="107" t="n">
        <f aca="false">M9715</f>
        <v>196.24</v>
      </c>
      <c r="L9715" s="108" t="n">
        <f aca="false">TRUNC(N9715-N9715*$O$2,2)</f>
        <v>196.24</v>
      </c>
      <c r="M9715" s="108" t="n">
        <f aca="false">TRUNC(O9715-O9715*$O$2,2)</f>
        <v>196.24</v>
      </c>
      <c r="N9715" s="0" t="n">
        <v>251.43</v>
      </c>
      <c r="O9715" s="0" t="n">
        <v>251.43</v>
      </c>
    </row>
    <row r="9716" customFormat="false" ht="39.6" hidden="false" customHeight="true" outlineLevel="0" collapsed="false">
      <c r="A9716" s="109" t="s">
        <v>1567</v>
      </c>
      <c r="B9716" s="110" t="s">
        <v>3312</v>
      </c>
      <c r="C9716" s="109" t="s">
        <v>29</v>
      </c>
      <c r="D9716" s="109" t="s">
        <v>3313</v>
      </c>
      <c r="E9716" s="111" t="s">
        <v>1570</v>
      </c>
      <c r="F9716" s="111"/>
      <c r="G9716" s="112" t="s">
        <v>31</v>
      </c>
      <c r="H9716" s="113" t="n">
        <v>0.4574</v>
      </c>
      <c r="I9716" s="114" t="n">
        <f aca="false">L9716</f>
        <v>22.6</v>
      </c>
      <c r="J9716" s="114" t="n">
        <f aca="false">M9716</f>
        <v>10.33</v>
      </c>
      <c r="L9716" s="108" t="n">
        <f aca="false">TRUNC(N9716-N9716*$O$2,2)</f>
        <v>22.6</v>
      </c>
      <c r="M9716" s="108" t="n">
        <f aca="false">TRUNC(O9716-O9716*$O$2,2)</f>
        <v>10.33</v>
      </c>
      <c r="N9716" s="0" t="n">
        <v>28.96</v>
      </c>
      <c r="O9716" s="0" t="n">
        <v>13.24</v>
      </c>
    </row>
    <row r="9717" customFormat="false" ht="39.6" hidden="false" customHeight="true" outlineLevel="0" collapsed="false">
      <c r="A9717" s="109" t="s">
        <v>1567</v>
      </c>
      <c r="B9717" s="110" t="s">
        <v>3314</v>
      </c>
      <c r="C9717" s="109" t="s">
        <v>29</v>
      </c>
      <c r="D9717" s="109" t="s">
        <v>3315</v>
      </c>
      <c r="E9717" s="111" t="s">
        <v>1570</v>
      </c>
      <c r="F9717" s="111"/>
      <c r="G9717" s="112" t="s">
        <v>31</v>
      </c>
      <c r="H9717" s="113" t="n">
        <v>0.4574</v>
      </c>
      <c r="I9717" s="114" t="n">
        <f aca="false">L9717</f>
        <v>16.13</v>
      </c>
      <c r="J9717" s="114" t="n">
        <f aca="false">M9717</f>
        <v>7.37</v>
      </c>
      <c r="L9717" s="108" t="n">
        <f aca="false">TRUNC(N9717-N9717*$O$2,2)</f>
        <v>16.13</v>
      </c>
      <c r="M9717" s="108" t="n">
        <f aca="false">TRUNC(O9717-O9717*$O$2,2)</f>
        <v>7.37</v>
      </c>
      <c r="N9717" s="0" t="n">
        <v>20.67</v>
      </c>
      <c r="O9717" s="0" t="n">
        <v>9.45</v>
      </c>
    </row>
    <row r="9718" customFormat="false" ht="51" hidden="false" customHeight="false" outlineLevel="0" collapsed="false">
      <c r="A9718" s="122" t="s">
        <v>1578</v>
      </c>
      <c r="B9718" s="123" t="s">
        <v>3586</v>
      </c>
      <c r="C9718" s="122" t="s">
        <v>29</v>
      </c>
      <c r="D9718" s="122" t="s">
        <v>3587</v>
      </c>
      <c r="E9718" s="124" t="s">
        <v>1581</v>
      </c>
      <c r="F9718" s="124"/>
      <c r="G9718" s="125" t="s">
        <v>65</v>
      </c>
      <c r="H9718" s="126" t="n">
        <v>2</v>
      </c>
      <c r="I9718" s="127" t="n">
        <f aca="false">L9718</f>
        <v>0.48</v>
      </c>
      <c r="J9718" s="127" t="n">
        <f aca="false">M9718</f>
        <v>0.96</v>
      </c>
      <c r="L9718" s="108" t="n">
        <f aca="false">TRUNC(N9718-N9718*$O$2,2)</f>
        <v>0.48</v>
      </c>
      <c r="M9718" s="108" t="n">
        <f aca="false">TRUNC(O9718-O9718*$O$2,2)</f>
        <v>0.96</v>
      </c>
      <c r="N9718" s="0" t="n">
        <v>0.62</v>
      </c>
      <c r="O9718" s="0" t="n">
        <v>1.24</v>
      </c>
    </row>
    <row r="9719" customFormat="false" ht="25.5" hidden="false" customHeight="false" outlineLevel="0" collapsed="false">
      <c r="A9719" s="122" t="s">
        <v>1578</v>
      </c>
      <c r="B9719" s="123" t="s">
        <v>4076</v>
      </c>
      <c r="C9719" s="122" t="s">
        <v>29</v>
      </c>
      <c r="D9719" s="122" t="s">
        <v>4077</v>
      </c>
      <c r="E9719" s="124" t="s">
        <v>1581</v>
      </c>
      <c r="F9719" s="124"/>
      <c r="G9719" s="125" t="s">
        <v>65</v>
      </c>
      <c r="H9719" s="126" t="n">
        <v>1</v>
      </c>
      <c r="I9719" s="127" t="n">
        <f aca="false">L9719</f>
        <v>177.56</v>
      </c>
      <c r="J9719" s="127" t="n">
        <f aca="false">M9719</f>
        <v>177.56</v>
      </c>
      <c r="L9719" s="108" t="n">
        <f aca="false">TRUNC(N9719-N9719*$O$2,2)</f>
        <v>177.56</v>
      </c>
      <c r="M9719" s="108" t="n">
        <f aca="false">TRUNC(O9719-O9719*$O$2,2)</f>
        <v>177.56</v>
      </c>
      <c r="N9719" s="0" t="n">
        <v>227.5</v>
      </c>
      <c r="O9719" s="0" t="n">
        <v>227.5</v>
      </c>
    </row>
    <row r="9720" customFormat="false" ht="12.75" hidden="false" customHeight="false" outlineLevel="0" collapsed="false">
      <c r="A9720" s="115"/>
      <c r="B9720" s="115"/>
      <c r="C9720" s="115"/>
      <c r="D9720" s="115"/>
      <c r="E9720" s="115"/>
      <c r="F9720" s="116"/>
      <c r="G9720" s="115"/>
      <c r="H9720" s="116"/>
      <c r="I9720" s="115"/>
      <c r="J9720" s="116"/>
      <c r="L9720" s="108"/>
      <c r="M9720" s="108" t="n">
        <f aca="false">TRUNC(O9720-O9720*$O$2,2)</f>
        <v>13.72</v>
      </c>
      <c r="N9720" s="0" t="s">
        <v>1574</v>
      </c>
      <c r="O9720" s="0" t="n">
        <v>17.59</v>
      </c>
    </row>
    <row r="9721" customFormat="false" ht="12.75" hidden="false" customHeight="false" outlineLevel="0" collapsed="false">
      <c r="A9721" s="115"/>
      <c r="B9721" s="115"/>
      <c r="C9721" s="115"/>
      <c r="D9721" s="115"/>
      <c r="E9721" s="115"/>
      <c r="F9721" s="116"/>
      <c r="G9721" s="115"/>
      <c r="H9721" s="117" t="s">
        <v>1575</v>
      </c>
      <c r="I9721" s="117"/>
      <c r="J9721" s="118" t="n">
        <f aca="false">M9721</f>
        <v>240.33</v>
      </c>
      <c r="L9721" s="108" t="n">
        <f aca="false">TRUNC(N9721-N9721*$O$2,2)</f>
        <v>0</v>
      </c>
      <c r="M9721" s="108" t="n">
        <f aca="false">TRUNC(O9721-O9721*$O$2,2)</f>
        <v>240.33</v>
      </c>
      <c r="N9721" s="0" t="n">
        <v>0</v>
      </c>
      <c r="O9721" s="0" t="n">
        <v>307.92</v>
      </c>
    </row>
    <row r="9722" customFormat="false" ht="13.5" hidden="false" customHeight="false" outlineLevel="0" collapsed="false">
      <c r="A9722" s="30"/>
      <c r="B9722" s="30"/>
      <c r="C9722" s="30"/>
      <c r="D9722" s="30"/>
      <c r="E9722" s="30"/>
      <c r="F9722" s="30"/>
      <c r="G9722" s="30"/>
      <c r="H9722" s="119"/>
      <c r="I9722" s="30"/>
      <c r="J9722" s="120"/>
      <c r="L9722" s="108"/>
      <c r="M9722" s="108" t="n">
        <f aca="false">TRUNC(O9722-O9722*$O$2,2)</f>
        <v>961.32</v>
      </c>
      <c r="N9722" s="0" t="s">
        <v>1576</v>
      </c>
      <c r="O9722" s="0" t="n">
        <v>1231.68</v>
      </c>
    </row>
    <row r="9723" customFormat="false" ht="13.5" hidden="false" customHeight="false" outlineLevel="0" collapsed="false">
      <c r="A9723" s="121"/>
      <c r="B9723" s="121"/>
      <c r="C9723" s="121"/>
      <c r="D9723" s="121"/>
      <c r="E9723" s="121"/>
      <c r="F9723" s="121"/>
      <c r="G9723" s="121"/>
      <c r="H9723" s="121"/>
      <c r="I9723" s="121"/>
      <c r="J9723" s="121"/>
      <c r="L9723" s="108" t="n">
        <f aca="false">TRUNC(N9723-N9723*$O$2,2)</f>
        <v>0</v>
      </c>
      <c r="M9723" s="108" t="n">
        <f aca="false">TRUNC(O9723-O9723*$O$2,2)</f>
        <v>0</v>
      </c>
      <c r="N9723" s="0" t="n">
        <v>0</v>
      </c>
      <c r="O9723" s="0" t="n">
        <v>0</v>
      </c>
    </row>
    <row r="9724" customFormat="false" ht="15" hidden="false" customHeight="false" outlineLevel="0" collapsed="false">
      <c r="A9724" s="98" t="s">
        <v>1357</v>
      </c>
      <c r="B9724" s="99" t="s">
        <v>8</v>
      </c>
      <c r="C9724" s="98" t="s">
        <v>9</v>
      </c>
      <c r="D9724" s="98" t="s">
        <v>10</v>
      </c>
      <c r="E9724" s="100" t="s">
        <v>1565</v>
      </c>
      <c r="F9724" s="100"/>
      <c r="G9724" s="101" t="s">
        <v>11</v>
      </c>
      <c r="H9724" s="99" t="s">
        <v>12</v>
      </c>
      <c r="I9724" s="99" t="s">
        <v>13</v>
      </c>
      <c r="J9724" s="99" t="s">
        <v>15</v>
      </c>
      <c r="L9724" s="108"/>
      <c r="M9724" s="108"/>
    </row>
    <row r="9725" customFormat="false" ht="39.6" hidden="false" customHeight="true" outlineLevel="0" collapsed="false">
      <c r="A9725" s="102" t="s">
        <v>1566</v>
      </c>
      <c r="B9725" s="103" t="s">
        <v>1358</v>
      </c>
      <c r="C9725" s="102" t="s">
        <v>29</v>
      </c>
      <c r="D9725" s="102" t="s">
        <v>1359</v>
      </c>
      <c r="E9725" s="104" t="s">
        <v>3943</v>
      </c>
      <c r="F9725" s="104"/>
      <c r="G9725" s="105" t="s">
        <v>65</v>
      </c>
      <c r="H9725" s="106" t="n">
        <v>1</v>
      </c>
      <c r="I9725" s="107" t="n">
        <f aca="false">L9725</f>
        <v>627.46</v>
      </c>
      <c r="J9725" s="107" t="n">
        <f aca="false">M9725</f>
        <v>627.46</v>
      </c>
      <c r="L9725" s="108" t="n">
        <f aca="false">TRUNC(N9725-N9725*$O$2,2)</f>
        <v>627.46</v>
      </c>
      <c r="M9725" s="108" t="n">
        <f aca="false">TRUNC(O9725-O9725*$O$2,2)</f>
        <v>627.46</v>
      </c>
      <c r="N9725" s="0" t="n">
        <v>803.93</v>
      </c>
      <c r="O9725" s="0" t="n">
        <v>803.93</v>
      </c>
    </row>
    <row r="9726" customFormat="false" ht="39.6" hidden="false" customHeight="true" outlineLevel="0" collapsed="false">
      <c r="A9726" s="109" t="s">
        <v>1567</v>
      </c>
      <c r="B9726" s="110" t="s">
        <v>3312</v>
      </c>
      <c r="C9726" s="109" t="s">
        <v>29</v>
      </c>
      <c r="D9726" s="109" t="s">
        <v>3313</v>
      </c>
      <c r="E9726" s="111" t="s">
        <v>1570</v>
      </c>
      <c r="F9726" s="111"/>
      <c r="G9726" s="112" t="s">
        <v>31</v>
      </c>
      <c r="H9726" s="113" t="n">
        <v>0.4574</v>
      </c>
      <c r="I9726" s="114" t="n">
        <f aca="false">L9726</f>
        <v>22.6</v>
      </c>
      <c r="J9726" s="114" t="n">
        <f aca="false">M9726</f>
        <v>10.33</v>
      </c>
      <c r="L9726" s="108" t="n">
        <f aca="false">TRUNC(N9726-N9726*$O$2,2)</f>
        <v>22.6</v>
      </c>
      <c r="M9726" s="108" t="n">
        <f aca="false">TRUNC(O9726-O9726*$O$2,2)</f>
        <v>10.33</v>
      </c>
      <c r="N9726" s="0" t="n">
        <v>28.96</v>
      </c>
      <c r="O9726" s="0" t="n">
        <v>13.24</v>
      </c>
    </row>
    <row r="9727" customFormat="false" ht="39.6" hidden="false" customHeight="true" outlineLevel="0" collapsed="false">
      <c r="A9727" s="109" t="s">
        <v>1567</v>
      </c>
      <c r="B9727" s="110" t="s">
        <v>3314</v>
      </c>
      <c r="C9727" s="109" t="s">
        <v>29</v>
      </c>
      <c r="D9727" s="109" t="s">
        <v>3315</v>
      </c>
      <c r="E9727" s="111" t="s">
        <v>1570</v>
      </c>
      <c r="F9727" s="111"/>
      <c r="G9727" s="112" t="s">
        <v>31</v>
      </c>
      <c r="H9727" s="113" t="n">
        <v>0.4574</v>
      </c>
      <c r="I9727" s="114" t="n">
        <f aca="false">L9727</f>
        <v>16.13</v>
      </c>
      <c r="J9727" s="114" t="n">
        <f aca="false">M9727</f>
        <v>7.37</v>
      </c>
      <c r="L9727" s="108" t="n">
        <f aca="false">TRUNC(N9727-N9727*$O$2,2)</f>
        <v>16.13</v>
      </c>
      <c r="M9727" s="108" t="n">
        <f aca="false">TRUNC(O9727-O9727*$O$2,2)</f>
        <v>7.37</v>
      </c>
      <c r="N9727" s="0" t="n">
        <v>20.67</v>
      </c>
      <c r="O9727" s="0" t="n">
        <v>9.45</v>
      </c>
    </row>
    <row r="9728" customFormat="false" ht="51" hidden="false" customHeight="false" outlineLevel="0" collapsed="false">
      <c r="A9728" s="122" t="s">
        <v>1578</v>
      </c>
      <c r="B9728" s="123" t="s">
        <v>3586</v>
      </c>
      <c r="C9728" s="122" t="s">
        <v>29</v>
      </c>
      <c r="D9728" s="122" t="s">
        <v>3587</v>
      </c>
      <c r="E9728" s="124" t="s">
        <v>1581</v>
      </c>
      <c r="F9728" s="124"/>
      <c r="G9728" s="125" t="s">
        <v>65</v>
      </c>
      <c r="H9728" s="126" t="n">
        <v>2</v>
      </c>
      <c r="I9728" s="127" t="n">
        <f aca="false">L9728</f>
        <v>0.48</v>
      </c>
      <c r="J9728" s="127" t="n">
        <f aca="false">M9728</f>
        <v>0.96</v>
      </c>
      <c r="L9728" s="108" t="n">
        <f aca="false">TRUNC(N9728-N9728*$O$2,2)</f>
        <v>0.48</v>
      </c>
      <c r="M9728" s="108" t="n">
        <f aca="false">TRUNC(O9728-O9728*$O$2,2)</f>
        <v>0.96</v>
      </c>
      <c r="N9728" s="0" t="n">
        <v>0.62</v>
      </c>
      <c r="O9728" s="0" t="n">
        <v>1.24</v>
      </c>
    </row>
    <row r="9729" customFormat="false" ht="25.5" hidden="false" customHeight="false" outlineLevel="0" collapsed="false">
      <c r="A9729" s="122" t="s">
        <v>1578</v>
      </c>
      <c r="B9729" s="123" t="s">
        <v>4078</v>
      </c>
      <c r="C9729" s="122" t="s">
        <v>29</v>
      </c>
      <c r="D9729" s="122" t="s">
        <v>4079</v>
      </c>
      <c r="E9729" s="124" t="s">
        <v>1581</v>
      </c>
      <c r="F9729" s="124"/>
      <c r="G9729" s="125" t="s">
        <v>65</v>
      </c>
      <c r="H9729" s="126" t="n">
        <v>1</v>
      </c>
      <c r="I9729" s="127" t="n">
        <f aca="false">L9729</f>
        <v>608.79</v>
      </c>
      <c r="J9729" s="127" t="n">
        <f aca="false">M9729</f>
        <v>608.79</v>
      </c>
      <c r="L9729" s="108" t="n">
        <f aca="false">TRUNC(N9729-N9729*$O$2,2)</f>
        <v>608.79</v>
      </c>
      <c r="M9729" s="108" t="n">
        <f aca="false">TRUNC(O9729-O9729*$O$2,2)</f>
        <v>608.79</v>
      </c>
      <c r="N9729" s="0" t="n">
        <v>780</v>
      </c>
      <c r="O9729" s="0" t="n">
        <v>780</v>
      </c>
    </row>
    <row r="9730" customFormat="false" ht="12.75" hidden="false" customHeight="false" outlineLevel="0" collapsed="false">
      <c r="A9730" s="115"/>
      <c r="B9730" s="115"/>
      <c r="C9730" s="115"/>
      <c r="D9730" s="115"/>
      <c r="E9730" s="115"/>
      <c r="F9730" s="116"/>
      <c r="G9730" s="115"/>
      <c r="H9730" s="116"/>
      <c r="I9730" s="115"/>
      <c r="J9730" s="116"/>
      <c r="L9730" s="108"/>
      <c r="M9730" s="108" t="n">
        <f aca="false">TRUNC(O9730-O9730*$O$2,2)</f>
        <v>13.72</v>
      </c>
      <c r="N9730" s="0" t="s">
        <v>1574</v>
      </c>
      <c r="O9730" s="0" t="n">
        <v>17.59</v>
      </c>
    </row>
    <row r="9731" customFormat="false" ht="12.75" hidden="false" customHeight="false" outlineLevel="0" collapsed="false">
      <c r="A9731" s="115"/>
      <c r="B9731" s="115"/>
      <c r="C9731" s="115"/>
      <c r="D9731" s="115"/>
      <c r="E9731" s="115"/>
      <c r="F9731" s="116"/>
      <c r="G9731" s="115"/>
      <c r="H9731" s="117" t="s">
        <v>1575</v>
      </c>
      <c r="I9731" s="117"/>
      <c r="J9731" s="118" t="n">
        <f aca="false">M9731</f>
        <v>768.45</v>
      </c>
      <c r="L9731" s="108" t="n">
        <f aca="false">TRUNC(N9731-N9731*$O$2,2)</f>
        <v>0</v>
      </c>
      <c r="M9731" s="108" t="n">
        <f aca="false">TRUNC(O9731-O9731*$O$2,2)</f>
        <v>768.45</v>
      </c>
      <c r="N9731" s="0" t="n">
        <v>0</v>
      </c>
      <c r="O9731" s="0" t="n">
        <v>984.57</v>
      </c>
    </row>
    <row r="9732" customFormat="false" ht="13.5" hidden="false" customHeight="false" outlineLevel="0" collapsed="false">
      <c r="A9732" s="30"/>
      <c r="B9732" s="30"/>
      <c r="C9732" s="30"/>
      <c r="D9732" s="30"/>
      <c r="E9732" s="30"/>
      <c r="F9732" s="30"/>
      <c r="G9732" s="30"/>
      <c r="H9732" s="119"/>
      <c r="I9732" s="30"/>
      <c r="J9732" s="120"/>
      <c r="L9732" s="108"/>
      <c r="M9732" s="108" t="n">
        <f aca="false">TRUNC(O9732-O9732*$O$2,2)</f>
        <v>3073.82</v>
      </c>
      <c r="N9732" s="0" t="s">
        <v>1576</v>
      </c>
      <c r="O9732" s="0" t="n">
        <v>3938.28</v>
      </c>
    </row>
    <row r="9733" customFormat="false" ht="13.5" hidden="false" customHeight="false" outlineLevel="0" collapsed="false">
      <c r="A9733" s="121"/>
      <c r="B9733" s="121"/>
      <c r="C9733" s="121"/>
      <c r="D9733" s="121"/>
      <c r="E9733" s="121"/>
      <c r="F9733" s="121"/>
      <c r="G9733" s="121"/>
      <c r="H9733" s="121"/>
      <c r="I9733" s="121"/>
      <c r="J9733" s="121"/>
      <c r="L9733" s="108" t="n">
        <f aca="false">TRUNC(N9733-N9733*$O$2,2)</f>
        <v>0</v>
      </c>
      <c r="M9733" s="108" t="n">
        <f aca="false">TRUNC(O9733-O9733*$O$2,2)</f>
        <v>0</v>
      </c>
      <c r="N9733" s="0" t="n">
        <v>0</v>
      </c>
      <c r="O9733" s="0" t="n">
        <v>0</v>
      </c>
    </row>
    <row r="9734" customFormat="false" ht="15" hidden="false" customHeight="false" outlineLevel="0" collapsed="false">
      <c r="A9734" s="98" t="s">
        <v>1360</v>
      </c>
      <c r="B9734" s="99" t="s">
        <v>8</v>
      </c>
      <c r="C9734" s="98" t="s">
        <v>9</v>
      </c>
      <c r="D9734" s="98" t="s">
        <v>10</v>
      </c>
      <c r="E9734" s="100" t="s">
        <v>1565</v>
      </c>
      <c r="F9734" s="100"/>
      <c r="G9734" s="101" t="s">
        <v>11</v>
      </c>
      <c r="H9734" s="99" t="s">
        <v>12</v>
      </c>
      <c r="I9734" s="99" t="s">
        <v>13</v>
      </c>
      <c r="J9734" s="99" t="s">
        <v>15</v>
      </c>
      <c r="L9734" s="108"/>
      <c r="M9734" s="108"/>
    </row>
    <row r="9735" customFormat="false" ht="26.45" hidden="false" customHeight="true" outlineLevel="0" collapsed="false">
      <c r="A9735" s="102" t="s">
        <v>1566</v>
      </c>
      <c r="B9735" s="103" t="s">
        <v>1361</v>
      </c>
      <c r="C9735" s="102" t="s">
        <v>50</v>
      </c>
      <c r="D9735" s="102" t="s">
        <v>1362</v>
      </c>
      <c r="E9735" s="104" t="s">
        <v>4080</v>
      </c>
      <c r="F9735" s="104"/>
      <c r="G9735" s="105" t="s">
        <v>765</v>
      </c>
      <c r="H9735" s="106" t="n">
        <v>1</v>
      </c>
      <c r="I9735" s="107" t="n">
        <f aca="false">L9735</f>
        <v>18.98</v>
      </c>
      <c r="J9735" s="107" t="n">
        <f aca="false">M9735</f>
        <v>18.98</v>
      </c>
      <c r="L9735" s="108" t="n">
        <f aca="false">TRUNC(N9735-N9735*$O$2,2)</f>
        <v>18.98</v>
      </c>
      <c r="M9735" s="108" t="n">
        <f aca="false">TRUNC(O9735-O9735*$O$2,2)</f>
        <v>18.98</v>
      </c>
      <c r="N9735" s="0" t="n">
        <v>24.32</v>
      </c>
      <c r="O9735" s="0" t="n">
        <v>24.32</v>
      </c>
    </row>
    <row r="9736" customFormat="false" ht="15" hidden="false" customHeight="false" outlineLevel="0" collapsed="false">
      <c r="A9736" s="98"/>
      <c r="B9736" s="99" t="s">
        <v>8</v>
      </c>
      <c r="C9736" s="98" t="s">
        <v>9</v>
      </c>
      <c r="D9736" s="98" t="s">
        <v>10</v>
      </c>
      <c r="E9736" s="100" t="s">
        <v>1565</v>
      </c>
      <c r="F9736" s="100"/>
      <c r="G9736" s="101" t="s">
        <v>11</v>
      </c>
      <c r="H9736" s="99" t="s">
        <v>12</v>
      </c>
      <c r="I9736" s="99" t="s">
        <v>13</v>
      </c>
      <c r="J9736" s="99" t="s">
        <v>15</v>
      </c>
      <c r="L9736" s="108"/>
      <c r="M9736" s="108"/>
    </row>
    <row r="9737" customFormat="false" ht="25.5" hidden="false" customHeight="false" outlineLevel="0" collapsed="false">
      <c r="A9737" s="122" t="s">
        <v>1578</v>
      </c>
      <c r="B9737" s="123" t="n">
        <v>11927</v>
      </c>
      <c r="C9737" s="122" t="s">
        <v>50</v>
      </c>
      <c r="D9737" s="122" t="s">
        <v>4081</v>
      </c>
      <c r="E9737" s="124" t="s">
        <v>1581</v>
      </c>
      <c r="F9737" s="124"/>
      <c r="G9737" s="125" t="s">
        <v>24</v>
      </c>
      <c r="H9737" s="126" t="n">
        <v>1</v>
      </c>
      <c r="I9737" s="127" t="n">
        <f aca="false">L9737</f>
        <v>16.28</v>
      </c>
      <c r="J9737" s="127" t="n">
        <f aca="false">M9737</f>
        <v>16.28</v>
      </c>
      <c r="L9737" s="108" t="n">
        <f aca="false">TRUNC(N9737-N9737*$O$2,2)</f>
        <v>16.28</v>
      </c>
      <c r="M9737" s="108" t="n">
        <f aca="false">TRUNC(O9737-O9737*$O$2,2)</f>
        <v>16.28</v>
      </c>
      <c r="N9737" s="0" t="s">
        <v>4082</v>
      </c>
      <c r="O9737" s="0" t="s">
        <v>4082</v>
      </c>
    </row>
    <row r="9738" customFormat="false" ht="25.5" hidden="false" customHeight="false" outlineLevel="0" collapsed="false">
      <c r="A9738" s="109" t="s">
        <v>1566</v>
      </c>
      <c r="B9738" s="110" t="n">
        <v>10549</v>
      </c>
      <c r="C9738" s="109" t="s">
        <v>50</v>
      </c>
      <c r="D9738" s="109" t="s">
        <v>1620</v>
      </c>
      <c r="E9738" s="111" t="s">
        <v>1621</v>
      </c>
      <c r="F9738" s="111"/>
      <c r="G9738" s="112" t="s">
        <v>1610</v>
      </c>
      <c r="H9738" s="113" t="n">
        <v>0.2</v>
      </c>
      <c r="I9738" s="114" t="n">
        <f aca="false">L9738</f>
        <v>2.95</v>
      </c>
      <c r="J9738" s="114" t="n">
        <f aca="false">M9738</f>
        <v>0.58</v>
      </c>
      <c r="L9738" s="108" t="n">
        <f aca="false">TRUNC(N9738-N9738*$O$2,2)</f>
        <v>2.95</v>
      </c>
      <c r="M9738" s="108" t="n">
        <f aca="false">TRUNC(O9738-O9738*$O$2,2)</f>
        <v>0.58</v>
      </c>
      <c r="N9738" s="0" t="s">
        <v>1622</v>
      </c>
      <c r="O9738" s="0" t="s">
        <v>1626</v>
      </c>
    </row>
    <row r="9739" customFormat="false" ht="25.5" hidden="false" customHeight="false" outlineLevel="0" collapsed="false">
      <c r="A9739" s="122" t="s">
        <v>1578</v>
      </c>
      <c r="B9739" s="123" t="s">
        <v>1616</v>
      </c>
      <c r="C9739" s="122" t="s">
        <v>50</v>
      </c>
      <c r="D9739" s="122" t="s">
        <v>1617</v>
      </c>
      <c r="E9739" s="124" t="s">
        <v>1609</v>
      </c>
      <c r="F9739" s="124"/>
      <c r="G9739" s="125" t="s">
        <v>1610</v>
      </c>
      <c r="H9739" s="126" t="n">
        <v>0.2</v>
      </c>
      <c r="I9739" s="127" t="n">
        <f aca="false">L9739</f>
        <v>10.65</v>
      </c>
      <c r="J9739" s="127" t="n">
        <f aca="false">M9739</f>
        <v>2.13</v>
      </c>
      <c r="L9739" s="108" t="n">
        <f aca="false">TRUNC(N9739-N9739*$O$2,2)</f>
        <v>10.65</v>
      </c>
      <c r="M9739" s="108" t="n">
        <f aca="false">TRUNC(O9739-O9739*$O$2,2)</f>
        <v>2.13</v>
      </c>
      <c r="N9739" s="0" t="s">
        <v>1618</v>
      </c>
      <c r="O9739" s="0" t="s">
        <v>3105</v>
      </c>
    </row>
    <row r="9740" customFormat="false" ht="13.9" hidden="false" customHeight="true" outlineLevel="0" collapsed="false">
      <c r="A9740" s="134" t="s">
        <v>1630</v>
      </c>
      <c r="B9740" s="134"/>
      <c r="C9740" s="134"/>
      <c r="D9740" s="134"/>
      <c r="E9740" s="134"/>
      <c r="F9740" s="134"/>
      <c r="G9740" s="134"/>
      <c r="H9740" s="134"/>
      <c r="I9740" s="134"/>
      <c r="J9740" s="134"/>
      <c r="L9740" s="108" t="n">
        <f aca="false">TRUNC(N9740-N9740*$O$2,2)</f>
        <v>0</v>
      </c>
      <c r="M9740" s="108" t="n">
        <f aca="false">TRUNC(O9740-O9740*$O$2,2)</f>
        <v>0</v>
      </c>
      <c r="N9740" s="0" t="n">
        <v>0</v>
      </c>
      <c r="O9740" s="0" t="n">
        <v>0</v>
      </c>
    </row>
    <row r="9741" customFormat="false" ht="15" hidden="false" customHeight="false" outlineLevel="0" collapsed="false">
      <c r="A9741" s="98"/>
      <c r="B9741" s="99" t="s">
        <v>8</v>
      </c>
      <c r="C9741" s="98" t="s">
        <v>9</v>
      </c>
      <c r="D9741" s="98" t="s">
        <v>10</v>
      </c>
      <c r="E9741" s="100" t="s">
        <v>1565</v>
      </c>
      <c r="F9741" s="100"/>
      <c r="G9741" s="101" t="s">
        <v>11</v>
      </c>
      <c r="H9741" s="99" t="s">
        <v>12</v>
      </c>
      <c r="I9741" s="99" t="s">
        <v>13</v>
      </c>
      <c r="J9741" s="99" t="s">
        <v>15</v>
      </c>
      <c r="L9741" s="108"/>
      <c r="M9741" s="108"/>
    </row>
    <row r="9742" customFormat="false" ht="25.5" hidden="false" customHeight="false" outlineLevel="0" collapsed="false">
      <c r="A9742" s="122" t="s">
        <v>1578</v>
      </c>
      <c r="B9742" s="123" t="n">
        <v>11927</v>
      </c>
      <c r="C9742" s="122" t="s">
        <v>50</v>
      </c>
      <c r="D9742" s="122" t="s">
        <v>4081</v>
      </c>
      <c r="E9742" s="124" t="s">
        <v>1581</v>
      </c>
      <c r="F9742" s="124"/>
      <c r="G9742" s="125" t="s">
        <v>24</v>
      </c>
      <c r="H9742" s="126" t="n">
        <v>1</v>
      </c>
      <c r="I9742" s="127" t="n">
        <f aca="false">L9742</f>
        <v>16.28</v>
      </c>
      <c r="J9742" s="127" t="n">
        <f aca="false">M9742</f>
        <v>16.28</v>
      </c>
      <c r="L9742" s="108" t="n">
        <f aca="false">TRUNC(N9742-N9742*$O$2,2)</f>
        <v>16.28</v>
      </c>
      <c r="M9742" s="108" t="n">
        <f aca="false">TRUNC(O9742-O9742*$O$2,2)</f>
        <v>16.28</v>
      </c>
      <c r="N9742" s="0" t="s">
        <v>4082</v>
      </c>
      <c r="O9742" s="0" t="s">
        <v>4082</v>
      </c>
    </row>
    <row r="9743" customFormat="false" ht="12.75" hidden="false" customHeight="false" outlineLevel="0" collapsed="false">
      <c r="A9743" s="122" t="s">
        <v>1578</v>
      </c>
      <c r="B9743" s="123" t="n">
        <v>2378</v>
      </c>
      <c r="C9743" s="122" t="s">
        <v>50</v>
      </c>
      <c r="D9743" s="122" t="s">
        <v>1657</v>
      </c>
      <c r="E9743" s="124" t="s">
        <v>1581</v>
      </c>
      <c r="F9743" s="124"/>
      <c r="G9743" s="125" t="s">
        <v>24</v>
      </c>
      <c r="H9743" s="126" t="n">
        <v>0.01882</v>
      </c>
      <c r="I9743" s="127" t="n">
        <f aca="false">L9743</f>
        <v>3.51</v>
      </c>
      <c r="J9743" s="127" t="n">
        <f aca="false">M9743</f>
        <v>0.06</v>
      </c>
      <c r="L9743" s="108" t="n">
        <f aca="false">TRUNC(N9743-N9743*$O$2,2)</f>
        <v>3.51</v>
      </c>
      <c r="M9743" s="108" t="n">
        <f aca="false">TRUNC(O9743-O9743*$O$2,2)</f>
        <v>0.06</v>
      </c>
      <c r="N9743" s="0" t="s">
        <v>1658</v>
      </c>
      <c r="O9743" s="0" t="s">
        <v>1937</v>
      </c>
    </row>
    <row r="9744" customFormat="false" ht="25.5" hidden="false" customHeight="false" outlineLevel="0" collapsed="false">
      <c r="A9744" s="122" t="s">
        <v>1578</v>
      </c>
      <c r="B9744" s="123" t="n">
        <v>10761</v>
      </c>
      <c r="C9744" s="122" t="s">
        <v>50</v>
      </c>
      <c r="D9744" s="122" t="s">
        <v>1641</v>
      </c>
      <c r="E9744" s="124" t="s">
        <v>1642</v>
      </c>
      <c r="F9744" s="124"/>
      <c r="G9744" s="125" t="s">
        <v>24</v>
      </c>
      <c r="H9744" s="126" t="n">
        <v>0.02036</v>
      </c>
      <c r="I9744" s="127" t="n">
        <f aca="false">L9744</f>
        <v>3.9</v>
      </c>
      <c r="J9744" s="127" t="n">
        <f aca="false">M9744</f>
        <v>0.07</v>
      </c>
      <c r="L9744" s="108" t="n">
        <f aca="false">TRUNC(N9744-N9744*$O$2,2)</f>
        <v>3.9</v>
      </c>
      <c r="M9744" s="108" t="n">
        <f aca="false">TRUNC(O9744-O9744*$O$2,2)</f>
        <v>0.07</v>
      </c>
      <c r="N9744" s="0" t="s">
        <v>1643</v>
      </c>
      <c r="O9744" s="0" t="s">
        <v>2080</v>
      </c>
    </row>
    <row r="9745" customFormat="false" ht="12.75" hidden="false" customHeight="false" outlineLevel="0" collapsed="false">
      <c r="A9745" s="122" t="s">
        <v>1578</v>
      </c>
      <c r="B9745" s="123" t="n">
        <v>10362</v>
      </c>
      <c r="C9745" s="122" t="s">
        <v>50</v>
      </c>
      <c r="D9745" s="122" t="s">
        <v>1674</v>
      </c>
      <c r="E9745" s="124" t="s">
        <v>1642</v>
      </c>
      <c r="F9745" s="124"/>
      <c r="G9745" s="125" t="s">
        <v>24</v>
      </c>
      <c r="H9745" s="126" t="n">
        <v>0.0009</v>
      </c>
      <c r="I9745" s="127" t="n">
        <f aca="false">L9745</f>
        <v>9.78</v>
      </c>
      <c r="J9745" s="127" t="n">
        <f aca="false">M9745</f>
        <v>0</v>
      </c>
      <c r="L9745" s="108" t="n">
        <f aca="false">TRUNC(N9745-N9745*$O$2,2)</f>
        <v>9.78</v>
      </c>
      <c r="M9745" s="108" t="n">
        <f aca="false">TRUNC(O9745-O9745*$O$2,2)</f>
        <v>0</v>
      </c>
      <c r="N9745" s="0" t="s">
        <v>1675</v>
      </c>
      <c r="O9745" s="0" t="s">
        <v>1644</v>
      </c>
    </row>
    <row r="9746" customFormat="false" ht="12.75" hidden="false" customHeight="false" outlineLevel="0" collapsed="false">
      <c r="A9746" s="122" t="s">
        <v>1578</v>
      </c>
      <c r="B9746" s="123" t="n">
        <v>10599</v>
      </c>
      <c r="C9746" s="122" t="s">
        <v>50</v>
      </c>
      <c r="D9746" s="122" t="s">
        <v>1648</v>
      </c>
      <c r="E9746" s="124" t="s">
        <v>1581</v>
      </c>
      <c r="F9746" s="124"/>
      <c r="G9746" s="125" t="s">
        <v>24</v>
      </c>
      <c r="H9746" s="126" t="n">
        <v>0.00036</v>
      </c>
      <c r="I9746" s="127" t="n">
        <f aca="false">L9746</f>
        <v>14.04</v>
      </c>
      <c r="J9746" s="127" t="n">
        <f aca="false">M9746</f>
        <v>0</v>
      </c>
      <c r="L9746" s="108" t="n">
        <f aca="false">TRUNC(N9746-N9746*$O$2,2)</f>
        <v>14.04</v>
      </c>
      <c r="M9746" s="108" t="n">
        <f aca="false">TRUNC(O9746-O9746*$O$2,2)</f>
        <v>0</v>
      </c>
      <c r="N9746" s="0" t="s">
        <v>1649</v>
      </c>
      <c r="O9746" s="0" t="s">
        <v>1635</v>
      </c>
    </row>
    <row r="9747" customFormat="false" ht="12.75" hidden="false" customHeight="false" outlineLevel="0" collapsed="false">
      <c r="A9747" s="122" t="s">
        <v>1578</v>
      </c>
      <c r="B9747" s="123" t="n">
        <v>1651</v>
      </c>
      <c r="C9747" s="122" t="s">
        <v>50</v>
      </c>
      <c r="D9747" s="122" t="s">
        <v>1638</v>
      </c>
      <c r="E9747" s="124" t="s">
        <v>1581</v>
      </c>
      <c r="F9747" s="124"/>
      <c r="G9747" s="125" t="s">
        <v>1639</v>
      </c>
      <c r="H9747" s="126" t="n">
        <v>0.00016</v>
      </c>
      <c r="I9747" s="127" t="n">
        <f aca="false">L9747</f>
        <v>4.95</v>
      </c>
      <c r="J9747" s="127" t="n">
        <f aca="false">M9747</f>
        <v>0</v>
      </c>
      <c r="L9747" s="108" t="n">
        <f aca="false">TRUNC(N9747-N9747*$O$2,2)</f>
        <v>4.95</v>
      </c>
      <c r="M9747" s="108" t="n">
        <f aca="false">TRUNC(O9747-O9747*$O$2,2)</f>
        <v>0</v>
      </c>
      <c r="N9747" s="0" t="s">
        <v>1640</v>
      </c>
      <c r="O9747" s="0" t="s">
        <v>1635</v>
      </c>
    </row>
    <row r="9748" customFormat="false" ht="12.75" hidden="false" customHeight="false" outlineLevel="0" collapsed="false">
      <c r="A9748" s="122" t="s">
        <v>1578</v>
      </c>
      <c r="B9748" s="123" t="n">
        <v>941</v>
      </c>
      <c r="C9748" s="122" t="s">
        <v>50</v>
      </c>
      <c r="D9748" s="122" t="s">
        <v>1652</v>
      </c>
      <c r="E9748" s="124" t="s">
        <v>1581</v>
      </c>
      <c r="F9748" s="124"/>
      <c r="G9748" s="125" t="s">
        <v>24</v>
      </c>
      <c r="H9748" s="126" t="n">
        <v>0.0003</v>
      </c>
      <c r="I9748" s="127" t="n">
        <f aca="false">L9748</f>
        <v>148.56</v>
      </c>
      <c r="J9748" s="127" t="n">
        <f aca="false">M9748</f>
        <v>0.03</v>
      </c>
      <c r="L9748" s="108" t="n">
        <f aca="false">TRUNC(N9748-N9748*$O$2,2)</f>
        <v>148.56</v>
      </c>
      <c r="M9748" s="108" t="n">
        <f aca="false">TRUNC(O9748-O9748*$O$2,2)</f>
        <v>0.03</v>
      </c>
      <c r="N9748" s="0" t="s">
        <v>1653</v>
      </c>
      <c r="O9748" s="0" t="s">
        <v>1612</v>
      </c>
    </row>
    <row r="9749" customFormat="false" ht="25.5" hidden="false" customHeight="false" outlineLevel="0" collapsed="false">
      <c r="A9749" s="122" t="s">
        <v>1578</v>
      </c>
      <c r="B9749" s="123" t="s">
        <v>1654</v>
      </c>
      <c r="C9749" s="122" t="s">
        <v>50</v>
      </c>
      <c r="D9749" s="122" t="s">
        <v>1655</v>
      </c>
      <c r="E9749" s="124" t="s">
        <v>1581</v>
      </c>
      <c r="F9749" s="124"/>
      <c r="G9749" s="125" t="s">
        <v>24</v>
      </c>
      <c r="H9749" s="126" t="n">
        <v>0.00012</v>
      </c>
      <c r="I9749" s="127" t="n">
        <f aca="false">L9749</f>
        <v>10.53</v>
      </c>
      <c r="J9749" s="127" t="n">
        <f aca="false">M9749</f>
        <v>0</v>
      </c>
      <c r="L9749" s="108" t="n">
        <f aca="false">TRUNC(N9749-N9749*$O$2,2)</f>
        <v>10.53</v>
      </c>
      <c r="M9749" s="108" t="n">
        <f aca="false">TRUNC(O9749-O9749*$O$2,2)</f>
        <v>0</v>
      </c>
      <c r="N9749" s="0" t="s">
        <v>1656</v>
      </c>
      <c r="O9749" s="0" t="s">
        <v>1635</v>
      </c>
    </row>
    <row r="9750" customFormat="false" ht="25.5" hidden="false" customHeight="false" outlineLevel="0" collapsed="false">
      <c r="A9750" s="122" t="s">
        <v>1578</v>
      </c>
      <c r="B9750" s="123" t="s">
        <v>1616</v>
      </c>
      <c r="C9750" s="122" t="s">
        <v>50</v>
      </c>
      <c r="D9750" s="122" t="s">
        <v>1617</v>
      </c>
      <c r="E9750" s="124" t="s">
        <v>1609</v>
      </c>
      <c r="F9750" s="124"/>
      <c r="G9750" s="125" t="s">
        <v>1610</v>
      </c>
      <c r="H9750" s="126" t="n">
        <v>0.2</v>
      </c>
      <c r="I9750" s="127" t="n">
        <f aca="false">L9750</f>
        <v>10.65</v>
      </c>
      <c r="J9750" s="127" t="n">
        <f aca="false">M9750</f>
        <v>2.13</v>
      </c>
      <c r="L9750" s="108" t="n">
        <f aca="false">TRUNC(N9750-N9750*$O$2,2)</f>
        <v>10.65</v>
      </c>
      <c r="M9750" s="108" t="n">
        <f aca="false">TRUNC(O9750-O9750*$O$2,2)</f>
        <v>2.13</v>
      </c>
      <c r="N9750" s="0" t="s">
        <v>1618</v>
      </c>
      <c r="O9750" s="0" t="s">
        <v>3105</v>
      </c>
    </row>
    <row r="9751" customFormat="false" ht="12.75" hidden="false" customHeight="false" outlineLevel="0" collapsed="false">
      <c r="A9751" s="122" t="s">
        <v>1578</v>
      </c>
      <c r="B9751" s="123" t="n">
        <v>10788</v>
      </c>
      <c r="C9751" s="122" t="s">
        <v>50</v>
      </c>
      <c r="D9751" s="122" t="s">
        <v>1650</v>
      </c>
      <c r="E9751" s="124" t="s">
        <v>1581</v>
      </c>
      <c r="F9751" s="124"/>
      <c r="G9751" s="125" t="s">
        <v>24</v>
      </c>
      <c r="H9751" s="126" t="n">
        <v>4E-005</v>
      </c>
      <c r="I9751" s="127" t="n">
        <f aca="false">L9751</f>
        <v>28.8</v>
      </c>
      <c r="J9751" s="127" t="n">
        <f aca="false">M9751</f>
        <v>0</v>
      </c>
      <c r="L9751" s="108" t="n">
        <f aca="false">TRUNC(N9751-N9751*$O$2,2)</f>
        <v>28.8</v>
      </c>
      <c r="M9751" s="108" t="n">
        <f aca="false">TRUNC(O9751-O9751*$O$2,2)</f>
        <v>0</v>
      </c>
      <c r="N9751" s="0" t="s">
        <v>1651</v>
      </c>
      <c r="O9751" s="0" t="s">
        <v>1635</v>
      </c>
    </row>
    <row r="9752" customFormat="false" ht="12.75" hidden="false" customHeight="false" outlineLevel="0" collapsed="false">
      <c r="A9752" s="122" t="s">
        <v>1578</v>
      </c>
      <c r="B9752" s="123" t="n">
        <v>4729</v>
      </c>
      <c r="C9752" s="122" t="s">
        <v>50</v>
      </c>
      <c r="D9752" s="122" t="s">
        <v>1636</v>
      </c>
      <c r="E9752" s="124" t="s">
        <v>1581</v>
      </c>
      <c r="F9752" s="124"/>
      <c r="G9752" s="125" t="s">
        <v>24</v>
      </c>
      <c r="H9752" s="126" t="n">
        <v>2E-005</v>
      </c>
      <c r="I9752" s="127" t="n">
        <f aca="false">L9752</f>
        <v>24.58</v>
      </c>
      <c r="J9752" s="127" t="n">
        <f aca="false">M9752</f>
        <v>0</v>
      </c>
      <c r="L9752" s="108" t="n">
        <f aca="false">TRUNC(N9752-N9752*$O$2,2)</f>
        <v>24.58</v>
      </c>
      <c r="M9752" s="108" t="n">
        <f aca="false">TRUNC(O9752-O9752*$O$2,2)</f>
        <v>0</v>
      </c>
      <c r="N9752" s="0" t="s">
        <v>1637</v>
      </c>
      <c r="O9752" s="0" t="s">
        <v>1635</v>
      </c>
    </row>
    <row r="9753" customFormat="false" ht="12.75" hidden="false" customHeight="false" outlineLevel="0" collapsed="false">
      <c r="A9753" s="122" t="s">
        <v>1578</v>
      </c>
      <c r="B9753" s="123" t="n">
        <v>158</v>
      </c>
      <c r="C9753" s="122" t="s">
        <v>50</v>
      </c>
      <c r="D9753" s="122" t="s">
        <v>1676</v>
      </c>
      <c r="E9753" s="124" t="s">
        <v>1581</v>
      </c>
      <c r="F9753" s="124"/>
      <c r="G9753" s="125" t="s">
        <v>24</v>
      </c>
      <c r="H9753" s="126" t="n">
        <v>0.02036</v>
      </c>
      <c r="I9753" s="127" t="n">
        <f aca="false">L9753</f>
        <v>10.92</v>
      </c>
      <c r="J9753" s="127" t="n">
        <f aca="false">M9753</f>
        <v>0.21</v>
      </c>
      <c r="L9753" s="108" t="n">
        <f aca="false">TRUNC(N9753-N9753*$O$2,2)</f>
        <v>10.92</v>
      </c>
      <c r="M9753" s="108" t="n">
        <f aca="false">TRUNC(O9753-O9753*$O$2,2)</f>
        <v>0.21</v>
      </c>
      <c r="N9753" s="0" t="s">
        <v>1677</v>
      </c>
      <c r="O9753" s="0" t="s">
        <v>1980</v>
      </c>
    </row>
    <row r="9754" customFormat="false" ht="12.75" hidden="false" customHeight="false" outlineLevel="0" collapsed="false">
      <c r="A9754" s="122" t="s">
        <v>1578</v>
      </c>
      <c r="B9754" s="123" t="n">
        <v>10492</v>
      </c>
      <c r="C9754" s="122" t="s">
        <v>50</v>
      </c>
      <c r="D9754" s="122" t="s">
        <v>1662</v>
      </c>
      <c r="E9754" s="124" t="s">
        <v>1581</v>
      </c>
      <c r="F9754" s="124"/>
      <c r="G9754" s="125" t="s">
        <v>24</v>
      </c>
      <c r="H9754" s="126" t="n">
        <v>0.0009</v>
      </c>
      <c r="I9754" s="127" t="n">
        <f aca="false">L9754</f>
        <v>148.29</v>
      </c>
      <c r="J9754" s="127" t="n">
        <f aca="false">M9754</f>
        <v>0.13</v>
      </c>
      <c r="L9754" s="108" t="n">
        <f aca="false">TRUNC(N9754-N9754*$O$2,2)</f>
        <v>148.29</v>
      </c>
      <c r="M9754" s="108" t="n">
        <f aca="false">TRUNC(O9754-O9754*$O$2,2)</f>
        <v>0.13</v>
      </c>
      <c r="N9754" s="0" t="s">
        <v>1663</v>
      </c>
      <c r="O9754" s="0" t="s">
        <v>2318</v>
      </c>
    </row>
    <row r="9755" customFormat="false" ht="12.75" hidden="false" customHeight="false" outlineLevel="0" collapsed="false">
      <c r="A9755" s="122" t="s">
        <v>1578</v>
      </c>
      <c r="B9755" s="123" t="n">
        <v>10517</v>
      </c>
      <c r="C9755" s="122" t="s">
        <v>50</v>
      </c>
      <c r="D9755" s="122" t="s">
        <v>1669</v>
      </c>
      <c r="E9755" s="124" t="s">
        <v>1642</v>
      </c>
      <c r="F9755" s="124"/>
      <c r="G9755" s="125" t="s">
        <v>1670</v>
      </c>
      <c r="H9755" s="126" t="n">
        <v>8E-005</v>
      </c>
      <c r="I9755" s="127" t="n">
        <f aca="false">L9755</f>
        <v>234.15</v>
      </c>
      <c r="J9755" s="127" t="n">
        <f aca="false">M9755</f>
        <v>0.01</v>
      </c>
      <c r="L9755" s="108" t="n">
        <f aca="false">TRUNC(N9755-N9755*$O$2,2)</f>
        <v>234.15</v>
      </c>
      <c r="M9755" s="108" t="n">
        <f aca="false">TRUNC(O9755-O9755*$O$2,2)</f>
        <v>0.01</v>
      </c>
      <c r="N9755" s="0" t="s">
        <v>1671</v>
      </c>
      <c r="O9755" s="0" t="s">
        <v>1678</v>
      </c>
    </row>
    <row r="9756" customFormat="false" ht="12.75" hidden="false" customHeight="false" outlineLevel="0" collapsed="false">
      <c r="A9756" s="122" t="s">
        <v>1578</v>
      </c>
      <c r="B9756" s="123" t="n">
        <v>10596</v>
      </c>
      <c r="C9756" s="122" t="s">
        <v>50</v>
      </c>
      <c r="D9756" s="122" t="s">
        <v>1672</v>
      </c>
      <c r="E9756" s="124" t="s">
        <v>1581</v>
      </c>
      <c r="F9756" s="124"/>
      <c r="G9756" s="125" t="s">
        <v>24</v>
      </c>
      <c r="H9756" s="126" t="n">
        <v>0.0009</v>
      </c>
      <c r="I9756" s="127" t="n">
        <f aca="false">L9756</f>
        <v>3.82</v>
      </c>
      <c r="J9756" s="127" t="n">
        <f aca="false">M9756</f>
        <v>0</v>
      </c>
      <c r="L9756" s="108" t="n">
        <f aca="false">TRUNC(N9756-N9756*$O$2,2)</f>
        <v>3.82</v>
      </c>
      <c r="M9756" s="108" t="n">
        <f aca="false">TRUNC(O9756-O9756*$O$2,2)</f>
        <v>0</v>
      </c>
      <c r="N9756" s="0" t="s">
        <v>1673</v>
      </c>
      <c r="O9756" s="0" t="s">
        <v>1635</v>
      </c>
    </row>
    <row r="9757" customFormat="false" ht="25.5" hidden="false" customHeight="false" outlineLevel="0" collapsed="false">
      <c r="A9757" s="122" t="s">
        <v>1578</v>
      </c>
      <c r="B9757" s="123" t="s">
        <v>1631</v>
      </c>
      <c r="C9757" s="122" t="s">
        <v>50</v>
      </c>
      <c r="D9757" s="122" t="s">
        <v>1632</v>
      </c>
      <c r="E9757" s="124" t="s">
        <v>1581</v>
      </c>
      <c r="F9757" s="124"/>
      <c r="G9757" s="125" t="s">
        <v>1633</v>
      </c>
      <c r="H9757" s="126" t="n">
        <v>0.00046</v>
      </c>
      <c r="I9757" s="127" t="n">
        <f aca="false">L9757</f>
        <v>9.48</v>
      </c>
      <c r="J9757" s="127" t="n">
        <f aca="false">M9757</f>
        <v>0</v>
      </c>
      <c r="L9757" s="108" t="n">
        <f aca="false">TRUNC(N9757-N9757*$O$2,2)</f>
        <v>9.48</v>
      </c>
      <c r="M9757" s="108" t="n">
        <f aca="false">TRUNC(O9757-O9757*$O$2,2)</f>
        <v>0</v>
      </c>
      <c r="N9757" s="0" t="s">
        <v>1634</v>
      </c>
      <c r="O9757" s="0" t="s">
        <v>1635</v>
      </c>
    </row>
    <row r="9758" customFormat="false" ht="25.5" hidden="false" customHeight="false" outlineLevel="0" collapsed="false">
      <c r="A9758" s="122" t="s">
        <v>1578</v>
      </c>
      <c r="B9758" s="123" t="s">
        <v>1645</v>
      </c>
      <c r="C9758" s="122" t="s">
        <v>50</v>
      </c>
      <c r="D9758" s="122" t="s">
        <v>1646</v>
      </c>
      <c r="E9758" s="124" t="s">
        <v>1581</v>
      </c>
      <c r="F9758" s="124"/>
      <c r="G9758" s="125" t="s">
        <v>24</v>
      </c>
      <c r="H9758" s="126" t="n">
        <v>4E-005</v>
      </c>
      <c r="I9758" s="127" t="n">
        <f aca="false">L9758</f>
        <v>140.49</v>
      </c>
      <c r="J9758" s="127" t="n">
        <f aca="false">M9758</f>
        <v>0</v>
      </c>
      <c r="L9758" s="108" t="n">
        <f aca="false">TRUNC(N9758-N9758*$O$2,2)</f>
        <v>140.49</v>
      </c>
      <c r="M9758" s="108" t="n">
        <f aca="false">TRUNC(O9758-O9758*$O$2,2)</f>
        <v>0</v>
      </c>
      <c r="N9758" s="0" t="s">
        <v>1647</v>
      </c>
      <c r="O9758" s="0" t="s">
        <v>1635</v>
      </c>
    </row>
    <row r="9759" customFormat="false" ht="25.5" hidden="false" customHeight="false" outlineLevel="0" collapsed="false">
      <c r="A9759" s="122" t="s">
        <v>1578</v>
      </c>
      <c r="B9759" s="123" t="s">
        <v>1659</v>
      </c>
      <c r="C9759" s="122" t="s">
        <v>50</v>
      </c>
      <c r="D9759" s="122" t="s">
        <v>1660</v>
      </c>
      <c r="E9759" s="124" t="s">
        <v>1581</v>
      </c>
      <c r="F9759" s="124"/>
      <c r="G9759" s="125" t="s">
        <v>1633</v>
      </c>
      <c r="H9759" s="126" t="n">
        <v>0.00016</v>
      </c>
      <c r="I9759" s="127" t="n">
        <f aca="false">L9759</f>
        <v>50.57</v>
      </c>
      <c r="J9759" s="127" t="n">
        <f aca="false">M9759</f>
        <v>0</v>
      </c>
      <c r="L9759" s="108" t="n">
        <f aca="false">TRUNC(N9759-N9759*$O$2,2)</f>
        <v>50.57</v>
      </c>
      <c r="M9759" s="108" t="n">
        <f aca="false">TRUNC(O9759-O9759*$O$2,2)</f>
        <v>0</v>
      </c>
      <c r="N9759" s="0" t="s">
        <v>1661</v>
      </c>
      <c r="O9759" s="0" t="s">
        <v>1644</v>
      </c>
    </row>
    <row r="9760" customFormat="false" ht="12.75" hidden="false" customHeight="false" outlineLevel="0" collapsed="false">
      <c r="A9760" s="122" t="s">
        <v>1578</v>
      </c>
      <c r="B9760" s="123" t="n">
        <v>4728</v>
      </c>
      <c r="C9760" s="122" t="s">
        <v>50</v>
      </c>
      <c r="D9760" s="122" t="s">
        <v>1667</v>
      </c>
      <c r="E9760" s="124" t="s">
        <v>1581</v>
      </c>
      <c r="F9760" s="124"/>
      <c r="G9760" s="125" t="s">
        <v>24</v>
      </c>
      <c r="H9760" s="126" t="n">
        <v>6E-005</v>
      </c>
      <c r="I9760" s="127" t="n">
        <f aca="false">L9760</f>
        <v>14.5</v>
      </c>
      <c r="J9760" s="127" t="n">
        <f aca="false">M9760</f>
        <v>0</v>
      </c>
      <c r="L9760" s="108" t="n">
        <f aca="false">TRUNC(N9760-N9760*$O$2,2)</f>
        <v>14.5</v>
      </c>
      <c r="M9760" s="108" t="n">
        <f aca="false">TRUNC(O9760-O9760*$O$2,2)</f>
        <v>0</v>
      </c>
      <c r="N9760" s="0" t="s">
        <v>1668</v>
      </c>
      <c r="O9760" s="0" t="s">
        <v>1635</v>
      </c>
    </row>
    <row r="9761" customFormat="false" ht="25.5" hidden="false" customHeight="false" outlineLevel="0" collapsed="false">
      <c r="A9761" s="122" t="s">
        <v>1578</v>
      </c>
      <c r="B9761" s="123" t="s">
        <v>1664</v>
      </c>
      <c r="C9761" s="122" t="s">
        <v>50</v>
      </c>
      <c r="D9761" s="122" t="s">
        <v>1665</v>
      </c>
      <c r="E9761" s="124" t="s">
        <v>1581</v>
      </c>
      <c r="F9761" s="124"/>
      <c r="G9761" s="125" t="s">
        <v>24</v>
      </c>
      <c r="H9761" s="126" t="n">
        <v>4E-005</v>
      </c>
      <c r="I9761" s="127" t="n">
        <f aca="false">L9761</f>
        <v>13.69</v>
      </c>
      <c r="J9761" s="127" t="n">
        <f aca="false">M9761</f>
        <v>0</v>
      </c>
      <c r="L9761" s="108" t="n">
        <f aca="false">TRUNC(N9761-N9761*$O$2,2)</f>
        <v>13.69</v>
      </c>
      <c r="M9761" s="108" t="n">
        <f aca="false">TRUNC(O9761-O9761*$O$2,2)</f>
        <v>0</v>
      </c>
      <c r="N9761" s="0" t="s">
        <v>1666</v>
      </c>
      <c r="O9761" s="0" t="s">
        <v>1635</v>
      </c>
    </row>
    <row r="9762" customFormat="false" ht="12.75" hidden="false" customHeight="false" outlineLevel="0" collapsed="false">
      <c r="A9762" s="115"/>
      <c r="B9762" s="115"/>
      <c r="C9762" s="115"/>
      <c r="D9762" s="115"/>
      <c r="E9762" s="115"/>
      <c r="F9762" s="116"/>
      <c r="G9762" s="115"/>
      <c r="H9762" s="116"/>
      <c r="I9762" s="115"/>
      <c r="J9762" s="116"/>
      <c r="L9762" s="108"/>
      <c r="M9762" s="108" t="n">
        <f aca="false">TRUNC(O9762-O9762*$O$2,2)</f>
        <v>2.13</v>
      </c>
      <c r="N9762" s="0" t="s">
        <v>1574</v>
      </c>
      <c r="O9762" s="0" t="n">
        <v>2.73</v>
      </c>
    </row>
    <row r="9763" customFormat="false" ht="12.75" hidden="false" customHeight="false" outlineLevel="0" collapsed="false">
      <c r="A9763" s="115"/>
      <c r="B9763" s="115"/>
      <c r="C9763" s="115"/>
      <c r="D9763" s="115"/>
      <c r="E9763" s="115"/>
      <c r="F9763" s="116"/>
      <c r="G9763" s="115"/>
      <c r="H9763" s="117" t="s">
        <v>1575</v>
      </c>
      <c r="I9763" s="117"/>
      <c r="J9763" s="118" t="n">
        <f aca="false">M9763</f>
        <v>23.24</v>
      </c>
      <c r="L9763" s="108" t="n">
        <f aca="false">TRUNC(N9763-N9763*$O$2,2)</f>
        <v>0</v>
      </c>
      <c r="M9763" s="108" t="n">
        <f aca="false">TRUNC(O9763-O9763*$O$2,2)</f>
        <v>23.24</v>
      </c>
      <c r="N9763" s="0" t="n">
        <v>0</v>
      </c>
      <c r="O9763" s="0" t="n">
        <v>29.78</v>
      </c>
    </row>
    <row r="9764" customFormat="false" ht="13.5" hidden="false" customHeight="false" outlineLevel="0" collapsed="false">
      <c r="A9764" s="30"/>
      <c r="B9764" s="30"/>
      <c r="C9764" s="30"/>
      <c r="D9764" s="30"/>
      <c r="E9764" s="30"/>
      <c r="F9764" s="30"/>
      <c r="G9764" s="30"/>
      <c r="H9764" s="119"/>
      <c r="I9764" s="30"/>
      <c r="J9764" s="120"/>
      <c r="L9764" s="108"/>
      <c r="M9764" s="108" t="n">
        <f aca="false">TRUNC(O9764-O9764*$O$2,2)</f>
        <v>185.94</v>
      </c>
      <c r="N9764" s="0" t="s">
        <v>1576</v>
      </c>
      <c r="O9764" s="0" t="n">
        <v>238.24</v>
      </c>
    </row>
    <row r="9765" customFormat="false" ht="13.5" hidden="false" customHeight="false" outlineLevel="0" collapsed="false">
      <c r="A9765" s="121"/>
      <c r="B9765" s="121"/>
      <c r="C9765" s="121"/>
      <c r="D9765" s="121"/>
      <c r="E9765" s="121"/>
      <c r="F9765" s="121"/>
      <c r="G9765" s="121"/>
      <c r="H9765" s="121"/>
      <c r="I9765" s="121"/>
      <c r="J9765" s="121"/>
      <c r="L9765" s="108" t="n">
        <f aca="false">TRUNC(N9765-N9765*$O$2,2)</f>
        <v>0</v>
      </c>
      <c r="M9765" s="108" t="n">
        <f aca="false">TRUNC(O9765-O9765*$O$2,2)</f>
        <v>0</v>
      </c>
      <c r="N9765" s="0" t="n">
        <v>0</v>
      </c>
      <c r="O9765" s="0" t="n">
        <v>0</v>
      </c>
    </row>
    <row r="9766" customFormat="false" ht="15" hidden="false" customHeight="false" outlineLevel="0" collapsed="false">
      <c r="A9766" s="98" t="s">
        <v>1363</v>
      </c>
      <c r="B9766" s="99" t="s">
        <v>8</v>
      </c>
      <c r="C9766" s="98" t="s">
        <v>9</v>
      </c>
      <c r="D9766" s="98" t="s">
        <v>10</v>
      </c>
      <c r="E9766" s="100" t="s">
        <v>1565</v>
      </c>
      <c r="F9766" s="100"/>
      <c r="G9766" s="101" t="s">
        <v>11</v>
      </c>
      <c r="H9766" s="99" t="s">
        <v>12</v>
      </c>
      <c r="I9766" s="99" t="s">
        <v>13</v>
      </c>
      <c r="J9766" s="99" t="s">
        <v>15</v>
      </c>
      <c r="L9766" s="108"/>
      <c r="M9766" s="108"/>
    </row>
    <row r="9767" customFormat="false" ht="26.45" hidden="false" customHeight="true" outlineLevel="0" collapsed="false">
      <c r="A9767" s="102" t="s">
        <v>1566</v>
      </c>
      <c r="B9767" s="103" t="s">
        <v>1364</v>
      </c>
      <c r="C9767" s="102" t="s">
        <v>50</v>
      </c>
      <c r="D9767" s="102" t="s">
        <v>1365</v>
      </c>
      <c r="E9767" s="104" t="s">
        <v>4059</v>
      </c>
      <c r="F9767" s="104"/>
      <c r="G9767" s="105" t="s">
        <v>24</v>
      </c>
      <c r="H9767" s="106" t="n">
        <v>1</v>
      </c>
      <c r="I9767" s="107" t="n">
        <f aca="false">L9767</f>
        <v>45.79</v>
      </c>
      <c r="J9767" s="107" t="n">
        <f aca="false">M9767</f>
        <v>45.79</v>
      </c>
      <c r="L9767" s="108" t="n">
        <f aca="false">TRUNC(N9767-N9767*$O$2,2)</f>
        <v>45.79</v>
      </c>
      <c r="M9767" s="108" t="n">
        <f aca="false">TRUNC(O9767-O9767*$O$2,2)</f>
        <v>45.79</v>
      </c>
      <c r="N9767" s="0" t="n">
        <v>58.67</v>
      </c>
      <c r="O9767" s="0" t="n">
        <v>58.67</v>
      </c>
    </row>
    <row r="9768" customFormat="false" ht="15" hidden="false" customHeight="false" outlineLevel="0" collapsed="false">
      <c r="A9768" s="98"/>
      <c r="B9768" s="99" t="s">
        <v>8</v>
      </c>
      <c r="C9768" s="98" t="s">
        <v>9</v>
      </c>
      <c r="D9768" s="98" t="s">
        <v>10</v>
      </c>
      <c r="E9768" s="100" t="s">
        <v>1565</v>
      </c>
      <c r="F9768" s="100"/>
      <c r="G9768" s="101" t="s">
        <v>11</v>
      </c>
      <c r="H9768" s="99" t="s">
        <v>12</v>
      </c>
      <c r="I9768" s="99" t="s">
        <v>13</v>
      </c>
      <c r="J9768" s="99" t="s">
        <v>15</v>
      </c>
      <c r="L9768" s="108"/>
      <c r="M9768" s="108"/>
    </row>
    <row r="9769" customFormat="false" ht="25.5" hidden="false" customHeight="false" outlineLevel="0" collapsed="false">
      <c r="A9769" s="109" t="s">
        <v>1566</v>
      </c>
      <c r="B9769" s="110" t="n">
        <v>10549</v>
      </c>
      <c r="C9769" s="109" t="s">
        <v>50</v>
      </c>
      <c r="D9769" s="109" t="s">
        <v>1620</v>
      </c>
      <c r="E9769" s="111" t="s">
        <v>1621</v>
      </c>
      <c r="F9769" s="111"/>
      <c r="G9769" s="112" t="s">
        <v>1610</v>
      </c>
      <c r="H9769" s="113" t="n">
        <v>0.1</v>
      </c>
      <c r="I9769" s="114" t="n">
        <f aca="false">L9769</f>
        <v>2.95</v>
      </c>
      <c r="J9769" s="114" t="n">
        <f aca="false">M9769</f>
        <v>0.28</v>
      </c>
      <c r="L9769" s="108" t="n">
        <f aca="false">TRUNC(N9769-N9769*$O$2,2)</f>
        <v>2.95</v>
      </c>
      <c r="M9769" s="108" t="n">
        <f aca="false">TRUNC(O9769-O9769*$O$2,2)</f>
        <v>0.28</v>
      </c>
      <c r="N9769" s="0" t="s">
        <v>1622</v>
      </c>
      <c r="O9769" s="0" t="s">
        <v>2925</v>
      </c>
    </row>
    <row r="9770" customFormat="false" ht="12.75" hidden="false" customHeight="false" outlineLevel="0" collapsed="false">
      <c r="A9770" s="122" t="s">
        <v>1578</v>
      </c>
      <c r="B9770" s="123" t="n">
        <v>264</v>
      </c>
      <c r="C9770" s="122" t="s">
        <v>50</v>
      </c>
      <c r="D9770" s="122" t="s">
        <v>4083</v>
      </c>
      <c r="E9770" s="124" t="s">
        <v>1581</v>
      </c>
      <c r="F9770" s="124"/>
      <c r="G9770" s="125" t="s">
        <v>24</v>
      </c>
      <c r="H9770" s="126" t="n">
        <v>1</v>
      </c>
      <c r="I9770" s="127" t="n">
        <f aca="false">L9770</f>
        <v>44.46</v>
      </c>
      <c r="J9770" s="127" t="n">
        <f aca="false">M9770</f>
        <v>44.46</v>
      </c>
      <c r="L9770" s="108" t="n">
        <f aca="false">TRUNC(N9770-N9770*$O$2,2)</f>
        <v>44.46</v>
      </c>
      <c r="M9770" s="108" t="n">
        <f aca="false">TRUNC(O9770-O9770*$O$2,2)</f>
        <v>44.46</v>
      </c>
      <c r="N9770" s="0" t="s">
        <v>4084</v>
      </c>
      <c r="O9770" s="0" t="s">
        <v>4084</v>
      </c>
    </row>
    <row r="9771" customFormat="false" ht="25.5" hidden="false" customHeight="false" outlineLevel="0" collapsed="false">
      <c r="A9771" s="122" t="s">
        <v>1578</v>
      </c>
      <c r="B9771" s="123" t="s">
        <v>1616</v>
      </c>
      <c r="C9771" s="122" t="s">
        <v>50</v>
      </c>
      <c r="D9771" s="122" t="s">
        <v>1617</v>
      </c>
      <c r="E9771" s="124" t="s">
        <v>1609</v>
      </c>
      <c r="F9771" s="124"/>
      <c r="G9771" s="125" t="s">
        <v>1610</v>
      </c>
      <c r="H9771" s="126" t="n">
        <v>0.1</v>
      </c>
      <c r="I9771" s="127" t="n">
        <f aca="false">L9771</f>
        <v>10.65</v>
      </c>
      <c r="J9771" s="127" t="n">
        <f aca="false">M9771</f>
        <v>1.06</v>
      </c>
      <c r="L9771" s="108" t="n">
        <f aca="false">TRUNC(N9771-N9771*$O$2,2)</f>
        <v>10.65</v>
      </c>
      <c r="M9771" s="108" t="n">
        <f aca="false">TRUNC(O9771-O9771*$O$2,2)</f>
        <v>1.06</v>
      </c>
      <c r="N9771" s="0" t="s">
        <v>1618</v>
      </c>
      <c r="O9771" s="0" t="s">
        <v>3106</v>
      </c>
    </row>
    <row r="9772" customFormat="false" ht="13.9" hidden="false" customHeight="true" outlineLevel="0" collapsed="false">
      <c r="A9772" s="134" t="s">
        <v>1630</v>
      </c>
      <c r="B9772" s="134"/>
      <c r="C9772" s="134"/>
      <c r="D9772" s="134"/>
      <c r="E9772" s="134"/>
      <c r="F9772" s="134"/>
      <c r="G9772" s="134"/>
      <c r="H9772" s="134"/>
      <c r="I9772" s="134"/>
      <c r="J9772" s="134"/>
      <c r="L9772" s="108" t="n">
        <f aca="false">TRUNC(N9772-N9772*$O$2,2)</f>
        <v>0</v>
      </c>
      <c r="M9772" s="108" t="n">
        <f aca="false">TRUNC(O9772-O9772*$O$2,2)</f>
        <v>0</v>
      </c>
      <c r="N9772" s="0" t="n">
        <v>0</v>
      </c>
      <c r="O9772" s="0" t="n">
        <v>0</v>
      </c>
    </row>
    <row r="9773" customFormat="false" ht="15" hidden="false" customHeight="false" outlineLevel="0" collapsed="false">
      <c r="A9773" s="98"/>
      <c r="B9773" s="99" t="s">
        <v>8</v>
      </c>
      <c r="C9773" s="98" t="s">
        <v>9</v>
      </c>
      <c r="D9773" s="98" t="s">
        <v>10</v>
      </c>
      <c r="E9773" s="100" t="s">
        <v>1565</v>
      </c>
      <c r="F9773" s="100"/>
      <c r="G9773" s="101" t="s">
        <v>11</v>
      </c>
      <c r="H9773" s="99" t="s">
        <v>12</v>
      </c>
      <c r="I9773" s="99" t="s">
        <v>13</v>
      </c>
      <c r="J9773" s="99" t="s">
        <v>15</v>
      </c>
      <c r="L9773" s="108"/>
      <c r="M9773" s="108"/>
    </row>
    <row r="9774" customFormat="false" ht="12.75" hidden="false" customHeight="false" outlineLevel="0" collapsed="false">
      <c r="A9774" s="122" t="s">
        <v>1578</v>
      </c>
      <c r="B9774" s="123" t="n">
        <v>10596</v>
      </c>
      <c r="C9774" s="122" t="s">
        <v>50</v>
      </c>
      <c r="D9774" s="122" t="s">
        <v>1672</v>
      </c>
      <c r="E9774" s="124" t="s">
        <v>1581</v>
      </c>
      <c r="F9774" s="124"/>
      <c r="G9774" s="125" t="s">
        <v>24</v>
      </c>
      <c r="H9774" s="126" t="n">
        <v>0.00045</v>
      </c>
      <c r="I9774" s="127" t="n">
        <f aca="false">L9774</f>
        <v>3.82</v>
      </c>
      <c r="J9774" s="127" t="n">
        <f aca="false">M9774</f>
        <v>0</v>
      </c>
      <c r="L9774" s="108" t="n">
        <f aca="false">TRUNC(N9774-N9774*$O$2,2)</f>
        <v>3.82</v>
      </c>
      <c r="M9774" s="108" t="n">
        <f aca="false">TRUNC(O9774-O9774*$O$2,2)</f>
        <v>0</v>
      </c>
      <c r="N9774" s="0" t="s">
        <v>1673</v>
      </c>
      <c r="O9774" s="0" t="s">
        <v>1635</v>
      </c>
    </row>
    <row r="9775" customFormat="false" ht="12.75" hidden="false" customHeight="false" outlineLevel="0" collapsed="false">
      <c r="A9775" s="122" t="s">
        <v>1578</v>
      </c>
      <c r="B9775" s="123" t="n">
        <v>10599</v>
      </c>
      <c r="C9775" s="122" t="s">
        <v>50</v>
      </c>
      <c r="D9775" s="122" t="s">
        <v>1648</v>
      </c>
      <c r="E9775" s="124" t="s">
        <v>1581</v>
      </c>
      <c r="F9775" s="124"/>
      <c r="G9775" s="125" t="s">
        <v>24</v>
      </c>
      <c r="H9775" s="126" t="n">
        <v>0.00018</v>
      </c>
      <c r="I9775" s="127" t="n">
        <f aca="false">L9775</f>
        <v>14.04</v>
      </c>
      <c r="J9775" s="127" t="n">
        <f aca="false">M9775</f>
        <v>0</v>
      </c>
      <c r="L9775" s="108" t="n">
        <f aca="false">TRUNC(N9775-N9775*$O$2,2)</f>
        <v>14.04</v>
      </c>
      <c r="M9775" s="108" t="n">
        <f aca="false">TRUNC(O9775-O9775*$O$2,2)</f>
        <v>0</v>
      </c>
      <c r="N9775" s="0" t="s">
        <v>1649</v>
      </c>
      <c r="O9775" s="0" t="s">
        <v>1635</v>
      </c>
    </row>
    <row r="9776" customFormat="false" ht="25.5" hidden="false" customHeight="false" outlineLevel="0" collapsed="false">
      <c r="A9776" s="122" t="s">
        <v>1578</v>
      </c>
      <c r="B9776" s="123" t="s">
        <v>1664</v>
      </c>
      <c r="C9776" s="122" t="s">
        <v>50</v>
      </c>
      <c r="D9776" s="122" t="s">
        <v>1665</v>
      </c>
      <c r="E9776" s="124" t="s">
        <v>1581</v>
      </c>
      <c r="F9776" s="124"/>
      <c r="G9776" s="125" t="s">
        <v>24</v>
      </c>
      <c r="H9776" s="126" t="n">
        <v>2E-005</v>
      </c>
      <c r="I9776" s="127" t="n">
        <f aca="false">L9776</f>
        <v>13.69</v>
      </c>
      <c r="J9776" s="127" t="n">
        <f aca="false">M9776</f>
        <v>0</v>
      </c>
      <c r="L9776" s="108" t="n">
        <f aca="false">TRUNC(N9776-N9776*$O$2,2)</f>
        <v>13.69</v>
      </c>
      <c r="M9776" s="108" t="n">
        <f aca="false">TRUNC(O9776-O9776*$O$2,2)</f>
        <v>0</v>
      </c>
      <c r="N9776" s="0" t="s">
        <v>1666</v>
      </c>
      <c r="O9776" s="0" t="s">
        <v>1635</v>
      </c>
    </row>
    <row r="9777" customFormat="false" ht="25.5" hidden="false" customHeight="false" outlineLevel="0" collapsed="false">
      <c r="A9777" s="122" t="s">
        <v>1578</v>
      </c>
      <c r="B9777" s="123" t="s">
        <v>1645</v>
      </c>
      <c r="C9777" s="122" t="s">
        <v>50</v>
      </c>
      <c r="D9777" s="122" t="s">
        <v>1646</v>
      </c>
      <c r="E9777" s="124" t="s">
        <v>1581</v>
      </c>
      <c r="F9777" s="124"/>
      <c r="G9777" s="125" t="s">
        <v>24</v>
      </c>
      <c r="H9777" s="126" t="n">
        <v>2E-005</v>
      </c>
      <c r="I9777" s="127" t="n">
        <f aca="false">L9777</f>
        <v>140.49</v>
      </c>
      <c r="J9777" s="127" t="n">
        <f aca="false">M9777</f>
        <v>0</v>
      </c>
      <c r="L9777" s="108" t="n">
        <f aca="false">TRUNC(N9777-N9777*$O$2,2)</f>
        <v>140.49</v>
      </c>
      <c r="M9777" s="108" t="n">
        <f aca="false">TRUNC(O9777-O9777*$O$2,2)</f>
        <v>0</v>
      </c>
      <c r="N9777" s="0" t="s">
        <v>1647</v>
      </c>
      <c r="O9777" s="0" t="s">
        <v>1635</v>
      </c>
    </row>
    <row r="9778" customFormat="false" ht="12.75" hidden="false" customHeight="false" outlineLevel="0" collapsed="false">
      <c r="A9778" s="122" t="s">
        <v>1578</v>
      </c>
      <c r="B9778" s="123" t="n">
        <v>941</v>
      </c>
      <c r="C9778" s="122" t="s">
        <v>50</v>
      </c>
      <c r="D9778" s="122" t="s">
        <v>1652</v>
      </c>
      <c r="E9778" s="124" t="s">
        <v>1581</v>
      </c>
      <c r="F9778" s="124"/>
      <c r="G9778" s="125" t="s">
        <v>24</v>
      </c>
      <c r="H9778" s="126" t="n">
        <v>0.00015</v>
      </c>
      <c r="I9778" s="127" t="n">
        <f aca="false">L9778</f>
        <v>148.56</v>
      </c>
      <c r="J9778" s="127" t="n">
        <f aca="false">M9778</f>
        <v>0.01</v>
      </c>
      <c r="L9778" s="108" t="n">
        <f aca="false">TRUNC(N9778-N9778*$O$2,2)</f>
        <v>148.56</v>
      </c>
      <c r="M9778" s="108" t="n">
        <f aca="false">TRUNC(O9778-O9778*$O$2,2)</f>
        <v>0.01</v>
      </c>
      <c r="N9778" s="0" t="s">
        <v>1653</v>
      </c>
      <c r="O9778" s="0" t="s">
        <v>1678</v>
      </c>
    </row>
    <row r="9779" customFormat="false" ht="25.5" hidden="false" customHeight="false" outlineLevel="0" collapsed="false">
      <c r="A9779" s="122" t="s">
        <v>1578</v>
      </c>
      <c r="B9779" s="123" t="s">
        <v>1631</v>
      </c>
      <c r="C9779" s="122" t="s">
        <v>50</v>
      </c>
      <c r="D9779" s="122" t="s">
        <v>1632</v>
      </c>
      <c r="E9779" s="124" t="s">
        <v>1581</v>
      </c>
      <c r="F9779" s="124"/>
      <c r="G9779" s="125" t="s">
        <v>1633</v>
      </c>
      <c r="H9779" s="126" t="n">
        <v>0.00023</v>
      </c>
      <c r="I9779" s="127" t="n">
        <f aca="false">L9779</f>
        <v>9.48</v>
      </c>
      <c r="J9779" s="127" t="n">
        <f aca="false">M9779</f>
        <v>0</v>
      </c>
      <c r="L9779" s="108" t="n">
        <f aca="false">TRUNC(N9779-N9779*$O$2,2)</f>
        <v>9.48</v>
      </c>
      <c r="M9779" s="108" t="n">
        <f aca="false">TRUNC(O9779-O9779*$O$2,2)</f>
        <v>0</v>
      </c>
      <c r="N9779" s="0" t="s">
        <v>1634</v>
      </c>
      <c r="O9779" s="0" t="s">
        <v>1635</v>
      </c>
    </row>
    <row r="9780" customFormat="false" ht="12.75" hidden="false" customHeight="false" outlineLevel="0" collapsed="false">
      <c r="A9780" s="122" t="s">
        <v>1578</v>
      </c>
      <c r="B9780" s="123" t="n">
        <v>158</v>
      </c>
      <c r="C9780" s="122" t="s">
        <v>50</v>
      </c>
      <c r="D9780" s="122" t="s">
        <v>1676</v>
      </c>
      <c r="E9780" s="124" t="s">
        <v>1581</v>
      </c>
      <c r="F9780" s="124"/>
      <c r="G9780" s="125" t="s">
        <v>24</v>
      </c>
      <c r="H9780" s="126" t="n">
        <v>0.01018</v>
      </c>
      <c r="I9780" s="127" t="n">
        <f aca="false">L9780</f>
        <v>10.92</v>
      </c>
      <c r="J9780" s="127" t="n">
        <f aca="false">M9780</f>
        <v>0.1</v>
      </c>
      <c r="L9780" s="108" t="n">
        <f aca="false">TRUNC(N9780-N9780*$O$2,2)</f>
        <v>10.92</v>
      </c>
      <c r="M9780" s="108" t="n">
        <f aca="false">TRUNC(O9780-O9780*$O$2,2)</f>
        <v>0.1</v>
      </c>
      <c r="N9780" s="0" t="s">
        <v>1677</v>
      </c>
      <c r="O9780" s="0" t="s">
        <v>1831</v>
      </c>
    </row>
    <row r="9781" customFormat="false" ht="25.5" hidden="false" customHeight="false" outlineLevel="0" collapsed="false">
      <c r="A9781" s="122" t="s">
        <v>1578</v>
      </c>
      <c r="B9781" s="123" t="s">
        <v>1654</v>
      </c>
      <c r="C9781" s="122" t="s">
        <v>50</v>
      </c>
      <c r="D9781" s="122" t="s">
        <v>1655</v>
      </c>
      <c r="E9781" s="124" t="s">
        <v>1581</v>
      </c>
      <c r="F9781" s="124"/>
      <c r="G9781" s="125" t="s">
        <v>24</v>
      </c>
      <c r="H9781" s="126" t="n">
        <v>6E-005</v>
      </c>
      <c r="I9781" s="127" t="n">
        <f aca="false">L9781</f>
        <v>10.53</v>
      </c>
      <c r="J9781" s="127" t="n">
        <f aca="false">M9781</f>
        <v>0</v>
      </c>
      <c r="L9781" s="108" t="n">
        <f aca="false">TRUNC(N9781-N9781*$O$2,2)</f>
        <v>10.53</v>
      </c>
      <c r="M9781" s="108" t="n">
        <f aca="false">TRUNC(O9781-O9781*$O$2,2)</f>
        <v>0</v>
      </c>
      <c r="N9781" s="0" t="s">
        <v>1656</v>
      </c>
      <c r="O9781" s="0" t="s">
        <v>1635</v>
      </c>
    </row>
    <row r="9782" customFormat="false" ht="12.75" hidden="false" customHeight="false" outlineLevel="0" collapsed="false">
      <c r="A9782" s="122" t="s">
        <v>1578</v>
      </c>
      <c r="B9782" s="123" t="n">
        <v>4728</v>
      </c>
      <c r="C9782" s="122" t="s">
        <v>50</v>
      </c>
      <c r="D9782" s="122" t="s">
        <v>1667</v>
      </c>
      <c r="E9782" s="124" t="s">
        <v>1581</v>
      </c>
      <c r="F9782" s="124"/>
      <c r="G9782" s="125" t="s">
        <v>24</v>
      </c>
      <c r="H9782" s="126" t="n">
        <v>3E-005</v>
      </c>
      <c r="I9782" s="127" t="n">
        <f aca="false">L9782</f>
        <v>14.5</v>
      </c>
      <c r="J9782" s="127" t="n">
        <f aca="false">M9782</f>
        <v>0</v>
      </c>
      <c r="L9782" s="108" t="n">
        <f aca="false">TRUNC(N9782-N9782*$O$2,2)</f>
        <v>14.5</v>
      </c>
      <c r="M9782" s="108" t="n">
        <f aca="false">TRUNC(O9782-O9782*$O$2,2)</f>
        <v>0</v>
      </c>
      <c r="N9782" s="0" t="s">
        <v>1668</v>
      </c>
      <c r="O9782" s="0" t="s">
        <v>1635</v>
      </c>
    </row>
    <row r="9783" customFormat="false" ht="12.75" hidden="false" customHeight="false" outlineLevel="0" collapsed="false">
      <c r="A9783" s="122" t="s">
        <v>1578</v>
      </c>
      <c r="B9783" s="123" t="n">
        <v>10492</v>
      </c>
      <c r="C9783" s="122" t="s">
        <v>50</v>
      </c>
      <c r="D9783" s="122" t="s">
        <v>1662</v>
      </c>
      <c r="E9783" s="124" t="s">
        <v>1581</v>
      </c>
      <c r="F9783" s="124"/>
      <c r="G9783" s="125" t="s">
        <v>24</v>
      </c>
      <c r="H9783" s="126" t="n">
        <v>0.00045</v>
      </c>
      <c r="I9783" s="127" t="n">
        <f aca="false">L9783</f>
        <v>148.29</v>
      </c>
      <c r="J9783" s="127" t="n">
        <f aca="false">M9783</f>
        <v>0.06</v>
      </c>
      <c r="L9783" s="108" t="n">
        <f aca="false">TRUNC(N9783-N9783*$O$2,2)</f>
        <v>148.29</v>
      </c>
      <c r="M9783" s="108" t="n">
        <f aca="false">TRUNC(O9783-O9783*$O$2,2)</f>
        <v>0.06</v>
      </c>
      <c r="N9783" s="0" t="s">
        <v>1663</v>
      </c>
      <c r="O9783" s="0" t="s">
        <v>1937</v>
      </c>
    </row>
    <row r="9784" customFormat="false" ht="12.75" hidden="false" customHeight="false" outlineLevel="0" collapsed="false">
      <c r="A9784" s="122" t="s">
        <v>1578</v>
      </c>
      <c r="B9784" s="123" t="n">
        <v>4729</v>
      </c>
      <c r="C9784" s="122" t="s">
        <v>50</v>
      </c>
      <c r="D9784" s="122" t="s">
        <v>1636</v>
      </c>
      <c r="E9784" s="124" t="s">
        <v>1581</v>
      </c>
      <c r="F9784" s="124"/>
      <c r="G9784" s="125" t="s">
        <v>24</v>
      </c>
      <c r="H9784" s="126" t="n">
        <v>1E-005</v>
      </c>
      <c r="I9784" s="127" t="n">
        <f aca="false">L9784</f>
        <v>24.58</v>
      </c>
      <c r="J9784" s="127" t="n">
        <f aca="false">M9784</f>
        <v>0</v>
      </c>
      <c r="L9784" s="108" t="n">
        <f aca="false">TRUNC(N9784-N9784*$O$2,2)</f>
        <v>24.58</v>
      </c>
      <c r="M9784" s="108" t="n">
        <f aca="false">TRUNC(O9784-O9784*$O$2,2)</f>
        <v>0</v>
      </c>
      <c r="N9784" s="0" t="s">
        <v>1637</v>
      </c>
      <c r="O9784" s="0" t="s">
        <v>1635</v>
      </c>
    </row>
    <row r="9785" customFormat="false" ht="12.75" hidden="false" customHeight="false" outlineLevel="0" collapsed="false">
      <c r="A9785" s="122" t="s">
        <v>1578</v>
      </c>
      <c r="B9785" s="123" t="n">
        <v>10788</v>
      </c>
      <c r="C9785" s="122" t="s">
        <v>50</v>
      </c>
      <c r="D9785" s="122" t="s">
        <v>1650</v>
      </c>
      <c r="E9785" s="124" t="s">
        <v>1581</v>
      </c>
      <c r="F9785" s="124"/>
      <c r="G9785" s="125" t="s">
        <v>24</v>
      </c>
      <c r="H9785" s="126" t="n">
        <v>2E-005</v>
      </c>
      <c r="I9785" s="127" t="n">
        <f aca="false">L9785</f>
        <v>28.8</v>
      </c>
      <c r="J9785" s="127" t="n">
        <f aca="false">M9785</f>
        <v>0</v>
      </c>
      <c r="L9785" s="108" t="n">
        <f aca="false">TRUNC(N9785-N9785*$O$2,2)</f>
        <v>28.8</v>
      </c>
      <c r="M9785" s="108" t="n">
        <f aca="false">TRUNC(O9785-O9785*$O$2,2)</f>
        <v>0</v>
      </c>
      <c r="N9785" s="0" t="s">
        <v>1651</v>
      </c>
      <c r="O9785" s="0" t="s">
        <v>1635</v>
      </c>
    </row>
    <row r="9786" customFormat="false" ht="12.75" hidden="false" customHeight="false" outlineLevel="0" collapsed="false">
      <c r="A9786" s="122" t="s">
        <v>1578</v>
      </c>
      <c r="B9786" s="123" t="n">
        <v>10517</v>
      </c>
      <c r="C9786" s="122" t="s">
        <v>50</v>
      </c>
      <c r="D9786" s="122" t="s">
        <v>1669</v>
      </c>
      <c r="E9786" s="124" t="s">
        <v>1642</v>
      </c>
      <c r="F9786" s="124"/>
      <c r="G9786" s="125" t="s">
        <v>1670</v>
      </c>
      <c r="H9786" s="126" t="n">
        <v>4E-005</v>
      </c>
      <c r="I9786" s="127" t="n">
        <f aca="false">L9786</f>
        <v>234.15</v>
      </c>
      <c r="J9786" s="127" t="n">
        <f aca="false">M9786</f>
        <v>0</v>
      </c>
      <c r="L9786" s="108" t="n">
        <f aca="false">TRUNC(N9786-N9786*$O$2,2)</f>
        <v>234.15</v>
      </c>
      <c r="M9786" s="108" t="n">
        <f aca="false">TRUNC(O9786-O9786*$O$2,2)</f>
        <v>0</v>
      </c>
      <c r="N9786" s="0" t="s">
        <v>1671</v>
      </c>
      <c r="O9786" s="0" t="s">
        <v>1644</v>
      </c>
    </row>
    <row r="9787" customFormat="false" ht="12.75" hidden="false" customHeight="false" outlineLevel="0" collapsed="false">
      <c r="A9787" s="122" t="s">
        <v>1578</v>
      </c>
      <c r="B9787" s="123" t="n">
        <v>10362</v>
      </c>
      <c r="C9787" s="122" t="s">
        <v>50</v>
      </c>
      <c r="D9787" s="122" t="s">
        <v>1674</v>
      </c>
      <c r="E9787" s="124" t="s">
        <v>1642</v>
      </c>
      <c r="F9787" s="124"/>
      <c r="G9787" s="125" t="s">
        <v>24</v>
      </c>
      <c r="H9787" s="126" t="n">
        <v>0.00045</v>
      </c>
      <c r="I9787" s="127" t="n">
        <f aca="false">L9787</f>
        <v>9.78</v>
      </c>
      <c r="J9787" s="127" t="n">
        <f aca="false">M9787</f>
        <v>0</v>
      </c>
      <c r="L9787" s="108" t="n">
        <f aca="false">TRUNC(N9787-N9787*$O$2,2)</f>
        <v>9.78</v>
      </c>
      <c r="M9787" s="108" t="n">
        <f aca="false">TRUNC(O9787-O9787*$O$2,2)</f>
        <v>0</v>
      </c>
      <c r="N9787" s="0" t="s">
        <v>1675</v>
      </c>
      <c r="O9787" s="0" t="s">
        <v>1635</v>
      </c>
    </row>
    <row r="9788" customFormat="false" ht="25.5" hidden="false" customHeight="false" outlineLevel="0" collapsed="false">
      <c r="A9788" s="122" t="s">
        <v>1578</v>
      </c>
      <c r="B9788" s="123" t="s">
        <v>1659</v>
      </c>
      <c r="C9788" s="122" t="s">
        <v>50</v>
      </c>
      <c r="D9788" s="122" t="s">
        <v>1660</v>
      </c>
      <c r="E9788" s="124" t="s">
        <v>1581</v>
      </c>
      <c r="F9788" s="124"/>
      <c r="G9788" s="125" t="s">
        <v>1633</v>
      </c>
      <c r="H9788" s="126" t="n">
        <v>8E-005</v>
      </c>
      <c r="I9788" s="127" t="n">
        <f aca="false">L9788</f>
        <v>50.57</v>
      </c>
      <c r="J9788" s="127" t="n">
        <f aca="false">M9788</f>
        <v>0</v>
      </c>
      <c r="L9788" s="108" t="n">
        <f aca="false">TRUNC(N9788-N9788*$O$2,2)</f>
        <v>50.57</v>
      </c>
      <c r="M9788" s="108" t="n">
        <f aca="false">TRUNC(O9788-O9788*$O$2,2)</f>
        <v>0</v>
      </c>
      <c r="N9788" s="0" t="s">
        <v>1661</v>
      </c>
      <c r="O9788" s="0" t="s">
        <v>1635</v>
      </c>
    </row>
    <row r="9789" customFormat="false" ht="25.5" hidden="false" customHeight="false" outlineLevel="0" collapsed="false">
      <c r="A9789" s="122" t="s">
        <v>1578</v>
      </c>
      <c r="B9789" s="123" t="n">
        <v>10761</v>
      </c>
      <c r="C9789" s="122" t="s">
        <v>50</v>
      </c>
      <c r="D9789" s="122" t="s">
        <v>1641</v>
      </c>
      <c r="E9789" s="124" t="s">
        <v>1642</v>
      </c>
      <c r="F9789" s="124"/>
      <c r="G9789" s="125" t="s">
        <v>24</v>
      </c>
      <c r="H9789" s="126" t="n">
        <v>0.01018</v>
      </c>
      <c r="I9789" s="127" t="n">
        <f aca="false">L9789</f>
        <v>3.9</v>
      </c>
      <c r="J9789" s="127" t="n">
        <f aca="false">M9789</f>
        <v>0.03</v>
      </c>
      <c r="L9789" s="108" t="n">
        <f aca="false">TRUNC(N9789-N9789*$O$2,2)</f>
        <v>3.9</v>
      </c>
      <c r="M9789" s="108" t="n">
        <f aca="false">TRUNC(O9789-O9789*$O$2,2)</f>
        <v>0.03</v>
      </c>
      <c r="N9789" s="0" t="s">
        <v>1643</v>
      </c>
      <c r="O9789" s="0" t="s">
        <v>1612</v>
      </c>
    </row>
    <row r="9790" customFormat="false" ht="25.5" hidden="false" customHeight="false" outlineLevel="0" collapsed="false">
      <c r="A9790" s="122" t="s">
        <v>1578</v>
      </c>
      <c r="B9790" s="123" t="s">
        <v>1616</v>
      </c>
      <c r="C9790" s="122" t="s">
        <v>50</v>
      </c>
      <c r="D9790" s="122" t="s">
        <v>1617</v>
      </c>
      <c r="E9790" s="124" t="s">
        <v>1609</v>
      </c>
      <c r="F9790" s="124"/>
      <c r="G9790" s="125" t="s">
        <v>1610</v>
      </c>
      <c r="H9790" s="126" t="n">
        <v>0.1</v>
      </c>
      <c r="I9790" s="127" t="n">
        <f aca="false">L9790</f>
        <v>10.65</v>
      </c>
      <c r="J9790" s="127" t="n">
        <f aca="false">M9790</f>
        <v>1.06</v>
      </c>
      <c r="L9790" s="108" t="n">
        <f aca="false">TRUNC(N9790-N9790*$O$2,2)</f>
        <v>10.65</v>
      </c>
      <c r="M9790" s="108" t="n">
        <f aca="false">TRUNC(O9790-O9790*$O$2,2)</f>
        <v>1.06</v>
      </c>
      <c r="N9790" s="0" t="s">
        <v>1618</v>
      </c>
      <c r="O9790" s="0" t="s">
        <v>3106</v>
      </c>
    </row>
    <row r="9791" customFormat="false" ht="12.75" hidden="false" customHeight="false" outlineLevel="0" collapsed="false">
      <c r="A9791" s="122" t="s">
        <v>1578</v>
      </c>
      <c r="B9791" s="123" t="n">
        <v>1651</v>
      </c>
      <c r="C9791" s="122" t="s">
        <v>50</v>
      </c>
      <c r="D9791" s="122" t="s">
        <v>1638</v>
      </c>
      <c r="E9791" s="124" t="s">
        <v>1581</v>
      </c>
      <c r="F9791" s="124"/>
      <c r="G9791" s="125" t="s">
        <v>1639</v>
      </c>
      <c r="H9791" s="126" t="n">
        <v>8E-005</v>
      </c>
      <c r="I9791" s="127" t="n">
        <f aca="false">L9791</f>
        <v>4.95</v>
      </c>
      <c r="J9791" s="127" t="n">
        <f aca="false">M9791</f>
        <v>0</v>
      </c>
      <c r="L9791" s="108" t="n">
        <f aca="false">TRUNC(N9791-N9791*$O$2,2)</f>
        <v>4.95</v>
      </c>
      <c r="M9791" s="108" t="n">
        <f aca="false">TRUNC(O9791-O9791*$O$2,2)</f>
        <v>0</v>
      </c>
      <c r="N9791" s="0" t="s">
        <v>1640</v>
      </c>
      <c r="O9791" s="0" t="s">
        <v>1635</v>
      </c>
    </row>
    <row r="9792" customFormat="false" ht="12.75" hidden="false" customHeight="false" outlineLevel="0" collapsed="false">
      <c r="A9792" s="122" t="s">
        <v>1578</v>
      </c>
      <c r="B9792" s="123" t="n">
        <v>264</v>
      </c>
      <c r="C9792" s="122" t="s">
        <v>50</v>
      </c>
      <c r="D9792" s="122" t="s">
        <v>4083</v>
      </c>
      <c r="E9792" s="124" t="s">
        <v>1581</v>
      </c>
      <c r="F9792" s="124"/>
      <c r="G9792" s="125" t="s">
        <v>24</v>
      </c>
      <c r="H9792" s="126" t="n">
        <v>1</v>
      </c>
      <c r="I9792" s="127" t="n">
        <f aca="false">L9792</f>
        <v>44.46</v>
      </c>
      <c r="J9792" s="127" t="n">
        <f aca="false">M9792</f>
        <v>44.46</v>
      </c>
      <c r="L9792" s="108" t="n">
        <f aca="false">TRUNC(N9792-N9792*$O$2,2)</f>
        <v>44.46</v>
      </c>
      <c r="M9792" s="108" t="n">
        <f aca="false">TRUNC(O9792-O9792*$O$2,2)</f>
        <v>44.46</v>
      </c>
      <c r="N9792" s="0" t="s">
        <v>4084</v>
      </c>
      <c r="O9792" s="0" t="s">
        <v>4084</v>
      </c>
    </row>
    <row r="9793" customFormat="false" ht="12.75" hidden="false" customHeight="false" outlineLevel="0" collapsed="false">
      <c r="A9793" s="122" t="s">
        <v>1578</v>
      </c>
      <c r="B9793" s="123" t="n">
        <v>2378</v>
      </c>
      <c r="C9793" s="122" t="s">
        <v>50</v>
      </c>
      <c r="D9793" s="122" t="s">
        <v>1657</v>
      </c>
      <c r="E9793" s="124" t="s">
        <v>1581</v>
      </c>
      <c r="F9793" s="124"/>
      <c r="G9793" s="125" t="s">
        <v>24</v>
      </c>
      <c r="H9793" s="126" t="n">
        <v>0.00941</v>
      </c>
      <c r="I9793" s="127" t="n">
        <f aca="false">L9793</f>
        <v>3.51</v>
      </c>
      <c r="J9793" s="127" t="n">
        <f aca="false">M9793</f>
        <v>0.03</v>
      </c>
      <c r="L9793" s="108" t="n">
        <f aca="false">TRUNC(N9793-N9793*$O$2,2)</f>
        <v>3.51</v>
      </c>
      <c r="M9793" s="108" t="n">
        <f aca="false">TRUNC(O9793-O9793*$O$2,2)</f>
        <v>0.03</v>
      </c>
      <c r="N9793" s="0" t="s">
        <v>1658</v>
      </c>
      <c r="O9793" s="0" t="s">
        <v>1788</v>
      </c>
    </row>
    <row r="9794" customFormat="false" ht="12.75" hidden="false" customHeight="false" outlineLevel="0" collapsed="false">
      <c r="A9794" s="115"/>
      <c r="B9794" s="115"/>
      <c r="C9794" s="115"/>
      <c r="D9794" s="115"/>
      <c r="E9794" s="115"/>
      <c r="F9794" s="116"/>
      <c r="G9794" s="115"/>
      <c r="H9794" s="116"/>
      <c r="I9794" s="115"/>
      <c r="J9794" s="116"/>
      <c r="L9794" s="108"/>
      <c r="M9794" s="108" t="n">
        <f aca="false">TRUNC(O9794-O9794*$O$2,2)</f>
        <v>1.06</v>
      </c>
      <c r="N9794" s="0" t="s">
        <v>1574</v>
      </c>
      <c r="O9794" s="0" t="n">
        <v>1.36</v>
      </c>
    </row>
    <row r="9795" customFormat="false" ht="12.75" hidden="false" customHeight="false" outlineLevel="0" collapsed="false">
      <c r="A9795" s="115"/>
      <c r="B9795" s="115"/>
      <c r="C9795" s="115"/>
      <c r="D9795" s="115"/>
      <c r="E9795" s="115"/>
      <c r="F9795" s="116"/>
      <c r="G9795" s="115"/>
      <c r="H9795" s="117" t="s">
        <v>1575</v>
      </c>
      <c r="I9795" s="117"/>
      <c r="J9795" s="118" t="n">
        <f aca="false">M9795</f>
        <v>56.07</v>
      </c>
      <c r="L9795" s="108" t="n">
        <f aca="false">TRUNC(N9795-N9795*$O$2,2)</f>
        <v>0</v>
      </c>
      <c r="M9795" s="108" t="n">
        <f aca="false">TRUNC(O9795-O9795*$O$2,2)</f>
        <v>56.07</v>
      </c>
      <c r="N9795" s="0" t="n">
        <v>0</v>
      </c>
      <c r="O9795" s="0" t="n">
        <v>71.85</v>
      </c>
    </row>
    <row r="9796" customFormat="false" ht="13.5" hidden="false" customHeight="false" outlineLevel="0" collapsed="false">
      <c r="A9796" s="30"/>
      <c r="B9796" s="30"/>
      <c r="C9796" s="30"/>
      <c r="D9796" s="30"/>
      <c r="E9796" s="30"/>
      <c r="F9796" s="30"/>
      <c r="G9796" s="30"/>
      <c r="H9796" s="119"/>
      <c r="I9796" s="30"/>
      <c r="J9796" s="120"/>
      <c r="L9796" s="108"/>
      <c r="M9796" s="108" t="n">
        <f aca="false">TRUNC(O9796-O9796*$O$2,2)</f>
        <v>448.63</v>
      </c>
      <c r="N9796" s="0" t="s">
        <v>1576</v>
      </c>
      <c r="O9796" s="0" t="n">
        <v>574.8</v>
      </c>
    </row>
    <row r="9797" customFormat="false" ht="13.5" hidden="false" customHeight="false" outlineLevel="0" collapsed="false">
      <c r="A9797" s="121"/>
      <c r="B9797" s="121"/>
      <c r="C9797" s="121"/>
      <c r="D9797" s="121"/>
      <c r="E9797" s="121"/>
      <c r="F9797" s="121"/>
      <c r="G9797" s="121"/>
      <c r="H9797" s="121"/>
      <c r="I9797" s="121"/>
      <c r="J9797" s="121"/>
      <c r="L9797" s="108" t="n">
        <f aca="false">TRUNC(N9797-N9797*$O$2,2)</f>
        <v>0</v>
      </c>
      <c r="M9797" s="108" t="n">
        <f aca="false">TRUNC(O9797-O9797*$O$2,2)</f>
        <v>0</v>
      </c>
      <c r="N9797" s="0" t="n">
        <v>0</v>
      </c>
      <c r="O9797" s="0" t="n">
        <v>0</v>
      </c>
    </row>
    <row r="9798" customFormat="false" ht="15" hidden="false" customHeight="false" outlineLevel="0" collapsed="false">
      <c r="A9798" s="98" t="s">
        <v>1366</v>
      </c>
      <c r="B9798" s="99" t="s">
        <v>8</v>
      </c>
      <c r="C9798" s="98" t="s">
        <v>9</v>
      </c>
      <c r="D9798" s="98" t="s">
        <v>10</v>
      </c>
      <c r="E9798" s="100" t="s">
        <v>1565</v>
      </c>
      <c r="F9798" s="100"/>
      <c r="G9798" s="101" t="s">
        <v>11</v>
      </c>
      <c r="H9798" s="99" t="s">
        <v>12</v>
      </c>
      <c r="I9798" s="99" t="s">
        <v>13</v>
      </c>
      <c r="J9798" s="99" t="s">
        <v>15</v>
      </c>
      <c r="L9798" s="108"/>
      <c r="M9798" s="108"/>
    </row>
    <row r="9799" customFormat="false" ht="38.25" hidden="false" customHeight="false" outlineLevel="0" collapsed="false">
      <c r="A9799" s="102" t="s">
        <v>1566</v>
      </c>
      <c r="B9799" s="103" t="s">
        <v>1367</v>
      </c>
      <c r="C9799" s="102" t="s">
        <v>50</v>
      </c>
      <c r="D9799" s="102" t="s">
        <v>1368</v>
      </c>
      <c r="E9799" s="104" t="s">
        <v>4080</v>
      </c>
      <c r="F9799" s="104"/>
      <c r="G9799" s="105" t="s">
        <v>24</v>
      </c>
      <c r="H9799" s="106" t="n">
        <v>1</v>
      </c>
      <c r="I9799" s="107" t="n">
        <f aca="false">L9799</f>
        <v>18.45</v>
      </c>
      <c r="J9799" s="107" t="n">
        <f aca="false">M9799</f>
        <v>18.45</v>
      </c>
      <c r="L9799" s="108" t="n">
        <f aca="false">TRUNC(N9799-N9799*$O$2,2)</f>
        <v>18.45</v>
      </c>
      <c r="M9799" s="108" t="n">
        <f aca="false">TRUNC(O9799-O9799*$O$2,2)</f>
        <v>18.45</v>
      </c>
      <c r="N9799" s="0" t="n">
        <v>23.64</v>
      </c>
      <c r="O9799" s="0" t="n">
        <v>23.64</v>
      </c>
    </row>
    <row r="9800" customFormat="false" ht="15" hidden="false" customHeight="false" outlineLevel="0" collapsed="false">
      <c r="A9800" s="98"/>
      <c r="B9800" s="99" t="s">
        <v>8</v>
      </c>
      <c r="C9800" s="98" t="s">
        <v>9</v>
      </c>
      <c r="D9800" s="98" t="s">
        <v>10</v>
      </c>
      <c r="E9800" s="100" t="s">
        <v>1565</v>
      </c>
      <c r="F9800" s="100"/>
      <c r="G9800" s="101" t="s">
        <v>11</v>
      </c>
      <c r="H9800" s="99" t="s">
        <v>12</v>
      </c>
      <c r="I9800" s="99" t="s">
        <v>13</v>
      </c>
      <c r="J9800" s="99" t="s">
        <v>15</v>
      </c>
      <c r="L9800" s="108"/>
      <c r="M9800" s="108"/>
    </row>
    <row r="9801" customFormat="false" ht="38.25" hidden="false" customHeight="false" outlineLevel="0" collapsed="false">
      <c r="A9801" s="122" t="s">
        <v>1578</v>
      </c>
      <c r="B9801" s="123" t="n">
        <v>13651</v>
      </c>
      <c r="C9801" s="122" t="s">
        <v>50</v>
      </c>
      <c r="D9801" s="122" t="s">
        <v>1368</v>
      </c>
      <c r="E9801" s="124" t="s">
        <v>1581</v>
      </c>
      <c r="F9801" s="124"/>
      <c r="G9801" s="125" t="s">
        <v>24</v>
      </c>
      <c r="H9801" s="126" t="n">
        <v>1</v>
      </c>
      <c r="I9801" s="127" t="n">
        <f aca="false">L9801</f>
        <v>15.75</v>
      </c>
      <c r="J9801" s="127" t="n">
        <f aca="false">M9801</f>
        <v>15.75</v>
      </c>
      <c r="L9801" s="108" t="n">
        <f aca="false">TRUNC(N9801-N9801*$O$2,2)</f>
        <v>15.75</v>
      </c>
      <c r="M9801" s="108" t="n">
        <f aca="false">TRUNC(O9801-O9801*$O$2,2)</f>
        <v>15.75</v>
      </c>
      <c r="N9801" s="0" t="s">
        <v>4085</v>
      </c>
      <c r="O9801" s="0" t="s">
        <v>4085</v>
      </c>
    </row>
    <row r="9802" customFormat="false" ht="25.5" hidden="false" customHeight="false" outlineLevel="0" collapsed="false">
      <c r="A9802" s="109" t="s">
        <v>1566</v>
      </c>
      <c r="B9802" s="110" t="n">
        <v>10549</v>
      </c>
      <c r="C9802" s="109" t="s">
        <v>50</v>
      </c>
      <c r="D9802" s="109" t="s">
        <v>1620</v>
      </c>
      <c r="E9802" s="111" t="s">
        <v>1621</v>
      </c>
      <c r="F9802" s="111"/>
      <c r="G9802" s="112" t="s">
        <v>1610</v>
      </c>
      <c r="H9802" s="113" t="n">
        <v>0.2</v>
      </c>
      <c r="I9802" s="114" t="n">
        <f aca="false">L9802</f>
        <v>2.95</v>
      </c>
      <c r="J9802" s="114" t="n">
        <f aca="false">M9802</f>
        <v>0.58</v>
      </c>
      <c r="L9802" s="108" t="n">
        <f aca="false">TRUNC(N9802-N9802*$O$2,2)</f>
        <v>2.95</v>
      </c>
      <c r="M9802" s="108" t="n">
        <f aca="false">TRUNC(O9802-O9802*$O$2,2)</f>
        <v>0.58</v>
      </c>
      <c r="N9802" s="0" t="s">
        <v>1622</v>
      </c>
      <c r="O9802" s="0" t="s">
        <v>1626</v>
      </c>
    </row>
    <row r="9803" customFormat="false" ht="25.5" hidden="false" customHeight="false" outlineLevel="0" collapsed="false">
      <c r="A9803" s="122" t="s">
        <v>1578</v>
      </c>
      <c r="B9803" s="123" t="s">
        <v>1616</v>
      </c>
      <c r="C9803" s="122" t="s">
        <v>50</v>
      </c>
      <c r="D9803" s="122" t="s">
        <v>1617</v>
      </c>
      <c r="E9803" s="124" t="s">
        <v>1609</v>
      </c>
      <c r="F9803" s="124"/>
      <c r="G9803" s="125" t="s">
        <v>1610</v>
      </c>
      <c r="H9803" s="126" t="n">
        <v>0.2</v>
      </c>
      <c r="I9803" s="127" t="n">
        <f aca="false">L9803</f>
        <v>10.65</v>
      </c>
      <c r="J9803" s="127" t="n">
        <f aca="false">M9803</f>
        <v>2.13</v>
      </c>
      <c r="L9803" s="108" t="n">
        <f aca="false">TRUNC(N9803-N9803*$O$2,2)</f>
        <v>10.65</v>
      </c>
      <c r="M9803" s="108" t="n">
        <f aca="false">TRUNC(O9803-O9803*$O$2,2)</f>
        <v>2.13</v>
      </c>
      <c r="N9803" s="0" t="s">
        <v>1618</v>
      </c>
      <c r="O9803" s="0" t="s">
        <v>3105</v>
      </c>
    </row>
    <row r="9804" customFormat="false" ht="13.9" hidden="false" customHeight="true" outlineLevel="0" collapsed="false">
      <c r="A9804" s="134" t="s">
        <v>1630</v>
      </c>
      <c r="B9804" s="134"/>
      <c r="C9804" s="134"/>
      <c r="D9804" s="134"/>
      <c r="E9804" s="134"/>
      <c r="F9804" s="134"/>
      <c r="G9804" s="134"/>
      <c r="H9804" s="134"/>
      <c r="I9804" s="134"/>
      <c r="J9804" s="134"/>
      <c r="L9804" s="108" t="n">
        <f aca="false">TRUNC(N9804-N9804*$O$2,2)</f>
        <v>0</v>
      </c>
      <c r="M9804" s="108" t="n">
        <f aca="false">TRUNC(O9804-O9804*$O$2,2)</f>
        <v>0</v>
      </c>
      <c r="N9804" s="0" t="n">
        <v>0</v>
      </c>
      <c r="O9804" s="0" t="n">
        <v>0</v>
      </c>
    </row>
    <row r="9805" customFormat="false" ht="15" hidden="false" customHeight="false" outlineLevel="0" collapsed="false">
      <c r="A9805" s="98"/>
      <c r="B9805" s="99" t="s">
        <v>8</v>
      </c>
      <c r="C9805" s="98" t="s">
        <v>9</v>
      </c>
      <c r="D9805" s="98" t="s">
        <v>10</v>
      </c>
      <c r="E9805" s="100" t="s">
        <v>1565</v>
      </c>
      <c r="F9805" s="100"/>
      <c r="G9805" s="101" t="s">
        <v>11</v>
      </c>
      <c r="H9805" s="99" t="s">
        <v>12</v>
      </c>
      <c r="I9805" s="99" t="s">
        <v>13</v>
      </c>
      <c r="J9805" s="99" t="s">
        <v>15</v>
      </c>
      <c r="L9805" s="108"/>
      <c r="M9805" s="108"/>
    </row>
    <row r="9806" customFormat="false" ht="12.75" hidden="false" customHeight="false" outlineLevel="0" collapsed="false">
      <c r="A9806" s="122" t="s">
        <v>1578</v>
      </c>
      <c r="B9806" s="123" t="n">
        <v>1651</v>
      </c>
      <c r="C9806" s="122" t="s">
        <v>50</v>
      </c>
      <c r="D9806" s="122" t="s">
        <v>1638</v>
      </c>
      <c r="E9806" s="124" t="s">
        <v>1581</v>
      </c>
      <c r="F9806" s="124"/>
      <c r="G9806" s="125" t="s">
        <v>1639</v>
      </c>
      <c r="H9806" s="126" t="n">
        <v>0.00016</v>
      </c>
      <c r="I9806" s="127" t="n">
        <f aca="false">L9806</f>
        <v>4.95</v>
      </c>
      <c r="J9806" s="127" t="n">
        <f aca="false">M9806</f>
        <v>0</v>
      </c>
      <c r="L9806" s="108" t="n">
        <f aca="false">TRUNC(N9806-N9806*$O$2,2)</f>
        <v>4.95</v>
      </c>
      <c r="M9806" s="108" t="n">
        <f aca="false">TRUNC(O9806-O9806*$O$2,2)</f>
        <v>0</v>
      </c>
      <c r="N9806" s="0" t="s">
        <v>1640</v>
      </c>
      <c r="O9806" s="0" t="s">
        <v>1635</v>
      </c>
    </row>
    <row r="9807" customFormat="false" ht="12.75" hidden="false" customHeight="false" outlineLevel="0" collapsed="false">
      <c r="A9807" s="122" t="s">
        <v>1578</v>
      </c>
      <c r="B9807" s="123" t="n">
        <v>10362</v>
      </c>
      <c r="C9807" s="122" t="s">
        <v>50</v>
      </c>
      <c r="D9807" s="122" t="s">
        <v>1674</v>
      </c>
      <c r="E9807" s="124" t="s">
        <v>1642</v>
      </c>
      <c r="F9807" s="124"/>
      <c r="G9807" s="125" t="s">
        <v>24</v>
      </c>
      <c r="H9807" s="126" t="n">
        <v>0.0009</v>
      </c>
      <c r="I9807" s="127" t="n">
        <f aca="false">L9807</f>
        <v>9.78</v>
      </c>
      <c r="J9807" s="127" t="n">
        <f aca="false">M9807</f>
        <v>0</v>
      </c>
      <c r="L9807" s="108" t="n">
        <f aca="false">TRUNC(N9807-N9807*$O$2,2)</f>
        <v>9.78</v>
      </c>
      <c r="M9807" s="108" t="n">
        <f aca="false">TRUNC(O9807-O9807*$O$2,2)</f>
        <v>0</v>
      </c>
      <c r="N9807" s="0" t="s">
        <v>1675</v>
      </c>
      <c r="O9807" s="0" t="s">
        <v>1644</v>
      </c>
    </row>
    <row r="9808" customFormat="false" ht="25.5" hidden="false" customHeight="false" outlineLevel="0" collapsed="false">
      <c r="A9808" s="122" t="s">
        <v>1578</v>
      </c>
      <c r="B9808" s="123" t="s">
        <v>1645</v>
      </c>
      <c r="C9808" s="122" t="s">
        <v>50</v>
      </c>
      <c r="D9808" s="122" t="s">
        <v>1646</v>
      </c>
      <c r="E9808" s="124" t="s">
        <v>1581</v>
      </c>
      <c r="F9808" s="124"/>
      <c r="G9808" s="125" t="s">
        <v>24</v>
      </c>
      <c r="H9808" s="126" t="n">
        <v>4E-005</v>
      </c>
      <c r="I9808" s="127" t="n">
        <f aca="false">L9808</f>
        <v>140.49</v>
      </c>
      <c r="J9808" s="127" t="n">
        <f aca="false">M9808</f>
        <v>0</v>
      </c>
      <c r="L9808" s="108" t="n">
        <f aca="false">TRUNC(N9808-N9808*$O$2,2)</f>
        <v>140.49</v>
      </c>
      <c r="M9808" s="108" t="n">
        <f aca="false">TRUNC(O9808-O9808*$O$2,2)</f>
        <v>0</v>
      </c>
      <c r="N9808" s="0" t="s">
        <v>1647</v>
      </c>
      <c r="O9808" s="0" t="s">
        <v>1635</v>
      </c>
    </row>
    <row r="9809" customFormat="false" ht="12.75" hidden="false" customHeight="false" outlineLevel="0" collapsed="false">
      <c r="A9809" s="122" t="s">
        <v>1578</v>
      </c>
      <c r="B9809" s="123" t="n">
        <v>10788</v>
      </c>
      <c r="C9809" s="122" t="s">
        <v>50</v>
      </c>
      <c r="D9809" s="122" t="s">
        <v>1650</v>
      </c>
      <c r="E9809" s="124" t="s">
        <v>1581</v>
      </c>
      <c r="F9809" s="124"/>
      <c r="G9809" s="125" t="s">
        <v>24</v>
      </c>
      <c r="H9809" s="126" t="n">
        <v>4E-005</v>
      </c>
      <c r="I9809" s="127" t="n">
        <f aca="false">L9809</f>
        <v>28.8</v>
      </c>
      <c r="J9809" s="127" t="n">
        <f aca="false">M9809</f>
        <v>0</v>
      </c>
      <c r="L9809" s="108" t="n">
        <f aca="false">TRUNC(N9809-N9809*$O$2,2)</f>
        <v>28.8</v>
      </c>
      <c r="M9809" s="108" t="n">
        <f aca="false">TRUNC(O9809-O9809*$O$2,2)</f>
        <v>0</v>
      </c>
      <c r="N9809" s="0" t="s">
        <v>1651</v>
      </c>
      <c r="O9809" s="0" t="s">
        <v>1635</v>
      </c>
    </row>
    <row r="9810" customFormat="false" ht="25.5" hidden="false" customHeight="false" outlineLevel="0" collapsed="false">
      <c r="A9810" s="122" t="s">
        <v>1578</v>
      </c>
      <c r="B9810" s="123" t="s">
        <v>1659</v>
      </c>
      <c r="C9810" s="122" t="s">
        <v>50</v>
      </c>
      <c r="D9810" s="122" t="s">
        <v>1660</v>
      </c>
      <c r="E9810" s="124" t="s">
        <v>1581</v>
      </c>
      <c r="F9810" s="124"/>
      <c r="G9810" s="125" t="s">
        <v>1633</v>
      </c>
      <c r="H9810" s="126" t="n">
        <v>0.00016</v>
      </c>
      <c r="I9810" s="127" t="n">
        <f aca="false">L9810</f>
        <v>50.57</v>
      </c>
      <c r="J9810" s="127" t="n">
        <f aca="false">M9810</f>
        <v>0</v>
      </c>
      <c r="L9810" s="108" t="n">
        <f aca="false">TRUNC(N9810-N9810*$O$2,2)</f>
        <v>50.57</v>
      </c>
      <c r="M9810" s="108" t="n">
        <f aca="false">TRUNC(O9810-O9810*$O$2,2)</f>
        <v>0</v>
      </c>
      <c r="N9810" s="0" t="s">
        <v>1661</v>
      </c>
      <c r="O9810" s="0" t="s">
        <v>1644</v>
      </c>
    </row>
    <row r="9811" customFormat="false" ht="12.75" hidden="false" customHeight="false" outlineLevel="0" collapsed="false">
      <c r="A9811" s="122" t="s">
        <v>1578</v>
      </c>
      <c r="B9811" s="123" t="n">
        <v>10492</v>
      </c>
      <c r="C9811" s="122" t="s">
        <v>50</v>
      </c>
      <c r="D9811" s="122" t="s">
        <v>1662</v>
      </c>
      <c r="E9811" s="124" t="s">
        <v>1581</v>
      </c>
      <c r="F9811" s="124"/>
      <c r="G9811" s="125" t="s">
        <v>24</v>
      </c>
      <c r="H9811" s="126" t="n">
        <v>0.0009</v>
      </c>
      <c r="I9811" s="127" t="n">
        <f aca="false">L9811</f>
        <v>148.29</v>
      </c>
      <c r="J9811" s="127" t="n">
        <f aca="false">M9811</f>
        <v>0.13</v>
      </c>
      <c r="L9811" s="108" t="n">
        <f aca="false">TRUNC(N9811-N9811*$O$2,2)</f>
        <v>148.29</v>
      </c>
      <c r="M9811" s="108" t="n">
        <f aca="false">TRUNC(O9811-O9811*$O$2,2)</f>
        <v>0.13</v>
      </c>
      <c r="N9811" s="0" t="s">
        <v>1663</v>
      </c>
      <c r="O9811" s="0" t="s">
        <v>2318</v>
      </c>
    </row>
    <row r="9812" customFormat="false" ht="25.5" hidden="false" customHeight="false" outlineLevel="0" collapsed="false">
      <c r="A9812" s="122" t="s">
        <v>1578</v>
      </c>
      <c r="B9812" s="123" t="n">
        <v>10761</v>
      </c>
      <c r="C9812" s="122" t="s">
        <v>50</v>
      </c>
      <c r="D9812" s="122" t="s">
        <v>1641</v>
      </c>
      <c r="E9812" s="124" t="s">
        <v>1642</v>
      </c>
      <c r="F9812" s="124"/>
      <c r="G9812" s="125" t="s">
        <v>24</v>
      </c>
      <c r="H9812" s="126" t="n">
        <v>0.02036</v>
      </c>
      <c r="I9812" s="127" t="n">
        <f aca="false">L9812</f>
        <v>3.9</v>
      </c>
      <c r="J9812" s="127" t="n">
        <f aca="false">M9812</f>
        <v>0.07</v>
      </c>
      <c r="L9812" s="108" t="n">
        <f aca="false">TRUNC(N9812-N9812*$O$2,2)</f>
        <v>3.9</v>
      </c>
      <c r="M9812" s="108" t="n">
        <f aca="false">TRUNC(O9812-O9812*$O$2,2)</f>
        <v>0.07</v>
      </c>
      <c r="N9812" s="0" t="s">
        <v>1643</v>
      </c>
      <c r="O9812" s="0" t="s">
        <v>2080</v>
      </c>
    </row>
    <row r="9813" customFormat="false" ht="25.5" hidden="false" customHeight="false" outlineLevel="0" collapsed="false">
      <c r="A9813" s="122" t="s">
        <v>1578</v>
      </c>
      <c r="B9813" s="123" t="s">
        <v>1654</v>
      </c>
      <c r="C9813" s="122" t="s">
        <v>50</v>
      </c>
      <c r="D9813" s="122" t="s">
        <v>1655</v>
      </c>
      <c r="E9813" s="124" t="s">
        <v>1581</v>
      </c>
      <c r="F9813" s="124"/>
      <c r="G9813" s="125" t="s">
        <v>24</v>
      </c>
      <c r="H9813" s="126" t="n">
        <v>0.00012</v>
      </c>
      <c r="I9813" s="127" t="n">
        <f aca="false">L9813</f>
        <v>10.53</v>
      </c>
      <c r="J9813" s="127" t="n">
        <f aca="false">M9813</f>
        <v>0</v>
      </c>
      <c r="L9813" s="108" t="n">
        <f aca="false">TRUNC(N9813-N9813*$O$2,2)</f>
        <v>10.53</v>
      </c>
      <c r="M9813" s="108" t="n">
        <f aca="false">TRUNC(O9813-O9813*$O$2,2)</f>
        <v>0</v>
      </c>
      <c r="N9813" s="0" t="s">
        <v>1656</v>
      </c>
      <c r="O9813" s="0" t="s">
        <v>1635</v>
      </c>
    </row>
    <row r="9814" customFormat="false" ht="12.75" hidden="false" customHeight="false" outlineLevel="0" collapsed="false">
      <c r="A9814" s="122" t="s">
        <v>1578</v>
      </c>
      <c r="B9814" s="123" t="n">
        <v>941</v>
      </c>
      <c r="C9814" s="122" t="s">
        <v>50</v>
      </c>
      <c r="D9814" s="122" t="s">
        <v>1652</v>
      </c>
      <c r="E9814" s="124" t="s">
        <v>1581</v>
      </c>
      <c r="F9814" s="124"/>
      <c r="G9814" s="125" t="s">
        <v>24</v>
      </c>
      <c r="H9814" s="126" t="n">
        <v>0.0003</v>
      </c>
      <c r="I9814" s="127" t="n">
        <f aca="false">L9814</f>
        <v>148.56</v>
      </c>
      <c r="J9814" s="127" t="n">
        <f aca="false">M9814</f>
        <v>0.03</v>
      </c>
      <c r="L9814" s="108" t="n">
        <f aca="false">TRUNC(N9814-N9814*$O$2,2)</f>
        <v>148.56</v>
      </c>
      <c r="M9814" s="108" t="n">
        <f aca="false">TRUNC(O9814-O9814*$O$2,2)</f>
        <v>0.03</v>
      </c>
      <c r="N9814" s="0" t="s">
        <v>1653</v>
      </c>
      <c r="O9814" s="0" t="s">
        <v>1612</v>
      </c>
    </row>
    <row r="9815" customFormat="false" ht="12.75" hidden="false" customHeight="false" outlineLevel="0" collapsed="false">
      <c r="A9815" s="122" t="s">
        <v>1578</v>
      </c>
      <c r="B9815" s="123" t="n">
        <v>4729</v>
      </c>
      <c r="C9815" s="122" t="s">
        <v>50</v>
      </c>
      <c r="D9815" s="122" t="s">
        <v>1636</v>
      </c>
      <c r="E9815" s="124" t="s">
        <v>1581</v>
      </c>
      <c r="F9815" s="124"/>
      <c r="G9815" s="125" t="s">
        <v>24</v>
      </c>
      <c r="H9815" s="126" t="n">
        <v>2E-005</v>
      </c>
      <c r="I9815" s="127" t="n">
        <f aca="false">L9815</f>
        <v>24.58</v>
      </c>
      <c r="J9815" s="127" t="n">
        <f aca="false">M9815</f>
        <v>0</v>
      </c>
      <c r="L9815" s="108" t="n">
        <f aca="false">TRUNC(N9815-N9815*$O$2,2)</f>
        <v>24.58</v>
      </c>
      <c r="M9815" s="108" t="n">
        <f aca="false">TRUNC(O9815-O9815*$O$2,2)</f>
        <v>0</v>
      </c>
      <c r="N9815" s="0" t="s">
        <v>1637</v>
      </c>
      <c r="O9815" s="0" t="s">
        <v>1635</v>
      </c>
    </row>
    <row r="9816" customFormat="false" ht="12.75" hidden="false" customHeight="false" outlineLevel="0" collapsed="false">
      <c r="A9816" s="122" t="s">
        <v>1578</v>
      </c>
      <c r="B9816" s="123" t="n">
        <v>158</v>
      </c>
      <c r="C9816" s="122" t="s">
        <v>50</v>
      </c>
      <c r="D9816" s="122" t="s">
        <v>1676</v>
      </c>
      <c r="E9816" s="124" t="s">
        <v>1581</v>
      </c>
      <c r="F9816" s="124"/>
      <c r="G9816" s="125" t="s">
        <v>24</v>
      </c>
      <c r="H9816" s="126" t="n">
        <v>0.02036</v>
      </c>
      <c r="I9816" s="127" t="n">
        <f aca="false">L9816</f>
        <v>10.92</v>
      </c>
      <c r="J9816" s="127" t="n">
        <f aca="false">M9816</f>
        <v>0.21</v>
      </c>
      <c r="L9816" s="108" t="n">
        <f aca="false">TRUNC(N9816-N9816*$O$2,2)</f>
        <v>10.92</v>
      </c>
      <c r="M9816" s="108" t="n">
        <f aca="false">TRUNC(O9816-O9816*$O$2,2)</f>
        <v>0.21</v>
      </c>
      <c r="N9816" s="0" t="s">
        <v>1677</v>
      </c>
      <c r="O9816" s="0" t="s">
        <v>1980</v>
      </c>
    </row>
    <row r="9817" customFormat="false" ht="38.25" hidden="false" customHeight="false" outlineLevel="0" collapsed="false">
      <c r="A9817" s="122" t="s">
        <v>1578</v>
      </c>
      <c r="B9817" s="123" t="n">
        <v>13651</v>
      </c>
      <c r="C9817" s="122" t="s">
        <v>50</v>
      </c>
      <c r="D9817" s="122" t="s">
        <v>1368</v>
      </c>
      <c r="E9817" s="124" t="s">
        <v>1581</v>
      </c>
      <c r="F9817" s="124"/>
      <c r="G9817" s="125" t="s">
        <v>24</v>
      </c>
      <c r="H9817" s="126" t="n">
        <v>1</v>
      </c>
      <c r="I9817" s="127" t="n">
        <f aca="false">L9817</f>
        <v>15.75</v>
      </c>
      <c r="J9817" s="127" t="n">
        <f aca="false">M9817</f>
        <v>15.75</v>
      </c>
      <c r="L9817" s="108" t="n">
        <f aca="false">TRUNC(N9817-N9817*$O$2,2)</f>
        <v>15.75</v>
      </c>
      <c r="M9817" s="108" t="n">
        <f aca="false">TRUNC(O9817-O9817*$O$2,2)</f>
        <v>15.75</v>
      </c>
      <c r="N9817" s="0" t="s">
        <v>4085</v>
      </c>
      <c r="O9817" s="0" t="s">
        <v>4085</v>
      </c>
    </row>
    <row r="9818" customFormat="false" ht="12.75" hidden="false" customHeight="false" outlineLevel="0" collapsed="false">
      <c r="A9818" s="122" t="s">
        <v>1578</v>
      </c>
      <c r="B9818" s="123" t="n">
        <v>10517</v>
      </c>
      <c r="C9818" s="122" t="s">
        <v>50</v>
      </c>
      <c r="D9818" s="122" t="s">
        <v>1669</v>
      </c>
      <c r="E9818" s="124" t="s">
        <v>1642</v>
      </c>
      <c r="F9818" s="124"/>
      <c r="G9818" s="125" t="s">
        <v>1670</v>
      </c>
      <c r="H9818" s="126" t="n">
        <v>8E-005</v>
      </c>
      <c r="I9818" s="127" t="n">
        <f aca="false">L9818</f>
        <v>234.15</v>
      </c>
      <c r="J9818" s="127" t="n">
        <f aca="false">M9818</f>
        <v>0.01</v>
      </c>
      <c r="L9818" s="108" t="n">
        <f aca="false">TRUNC(N9818-N9818*$O$2,2)</f>
        <v>234.15</v>
      </c>
      <c r="M9818" s="108" t="n">
        <f aca="false">TRUNC(O9818-O9818*$O$2,2)</f>
        <v>0.01</v>
      </c>
      <c r="N9818" s="0" t="s">
        <v>1671</v>
      </c>
      <c r="O9818" s="0" t="s">
        <v>1678</v>
      </c>
    </row>
    <row r="9819" customFormat="false" ht="12.75" hidden="false" customHeight="false" outlineLevel="0" collapsed="false">
      <c r="A9819" s="122" t="s">
        <v>1578</v>
      </c>
      <c r="B9819" s="123" t="n">
        <v>4728</v>
      </c>
      <c r="C9819" s="122" t="s">
        <v>50</v>
      </c>
      <c r="D9819" s="122" t="s">
        <v>1667</v>
      </c>
      <c r="E9819" s="124" t="s">
        <v>1581</v>
      </c>
      <c r="F9819" s="124"/>
      <c r="G9819" s="125" t="s">
        <v>24</v>
      </c>
      <c r="H9819" s="126" t="n">
        <v>6E-005</v>
      </c>
      <c r="I9819" s="127" t="n">
        <f aca="false">L9819</f>
        <v>14.5</v>
      </c>
      <c r="J9819" s="127" t="n">
        <f aca="false">M9819</f>
        <v>0</v>
      </c>
      <c r="L9819" s="108" t="n">
        <f aca="false">TRUNC(N9819-N9819*$O$2,2)</f>
        <v>14.5</v>
      </c>
      <c r="M9819" s="108" t="n">
        <f aca="false">TRUNC(O9819-O9819*$O$2,2)</f>
        <v>0</v>
      </c>
      <c r="N9819" s="0" t="s">
        <v>1668</v>
      </c>
      <c r="O9819" s="0" t="s">
        <v>1635</v>
      </c>
    </row>
    <row r="9820" customFormat="false" ht="25.5" hidden="false" customHeight="false" outlineLevel="0" collapsed="false">
      <c r="A9820" s="122" t="s">
        <v>1578</v>
      </c>
      <c r="B9820" s="123" t="s">
        <v>1664</v>
      </c>
      <c r="C9820" s="122" t="s">
        <v>50</v>
      </c>
      <c r="D9820" s="122" t="s">
        <v>1665</v>
      </c>
      <c r="E9820" s="124" t="s">
        <v>1581</v>
      </c>
      <c r="F9820" s="124"/>
      <c r="G9820" s="125" t="s">
        <v>24</v>
      </c>
      <c r="H9820" s="126" t="n">
        <v>4E-005</v>
      </c>
      <c r="I9820" s="127" t="n">
        <f aca="false">L9820</f>
        <v>13.69</v>
      </c>
      <c r="J9820" s="127" t="n">
        <f aca="false">M9820</f>
        <v>0</v>
      </c>
      <c r="L9820" s="108" t="n">
        <f aca="false">TRUNC(N9820-N9820*$O$2,2)</f>
        <v>13.69</v>
      </c>
      <c r="M9820" s="108" t="n">
        <f aca="false">TRUNC(O9820-O9820*$O$2,2)</f>
        <v>0</v>
      </c>
      <c r="N9820" s="0" t="s">
        <v>1666</v>
      </c>
      <c r="O9820" s="0" t="s">
        <v>1635</v>
      </c>
    </row>
    <row r="9821" customFormat="false" ht="12.75" hidden="false" customHeight="false" outlineLevel="0" collapsed="false">
      <c r="A9821" s="122" t="s">
        <v>1578</v>
      </c>
      <c r="B9821" s="123" t="n">
        <v>2378</v>
      </c>
      <c r="C9821" s="122" t="s">
        <v>50</v>
      </c>
      <c r="D9821" s="122" t="s">
        <v>1657</v>
      </c>
      <c r="E9821" s="124" t="s">
        <v>1581</v>
      </c>
      <c r="F9821" s="124"/>
      <c r="G9821" s="125" t="s">
        <v>24</v>
      </c>
      <c r="H9821" s="126" t="n">
        <v>0.01882</v>
      </c>
      <c r="I9821" s="127" t="n">
        <f aca="false">L9821</f>
        <v>3.51</v>
      </c>
      <c r="J9821" s="127" t="n">
        <f aca="false">M9821</f>
        <v>0.06</v>
      </c>
      <c r="L9821" s="108" t="n">
        <f aca="false">TRUNC(N9821-N9821*$O$2,2)</f>
        <v>3.51</v>
      </c>
      <c r="M9821" s="108" t="n">
        <f aca="false">TRUNC(O9821-O9821*$O$2,2)</f>
        <v>0.06</v>
      </c>
      <c r="N9821" s="0" t="s">
        <v>1658</v>
      </c>
      <c r="O9821" s="0" t="s">
        <v>1937</v>
      </c>
    </row>
    <row r="9822" customFormat="false" ht="12.75" hidden="false" customHeight="false" outlineLevel="0" collapsed="false">
      <c r="A9822" s="122" t="s">
        <v>1578</v>
      </c>
      <c r="B9822" s="123" t="n">
        <v>10599</v>
      </c>
      <c r="C9822" s="122" t="s">
        <v>50</v>
      </c>
      <c r="D9822" s="122" t="s">
        <v>1648</v>
      </c>
      <c r="E9822" s="124" t="s">
        <v>1581</v>
      </c>
      <c r="F9822" s="124"/>
      <c r="G9822" s="125" t="s">
        <v>24</v>
      </c>
      <c r="H9822" s="126" t="n">
        <v>0.00036</v>
      </c>
      <c r="I9822" s="127" t="n">
        <f aca="false">L9822</f>
        <v>14.04</v>
      </c>
      <c r="J9822" s="127" t="n">
        <f aca="false">M9822</f>
        <v>0</v>
      </c>
      <c r="L9822" s="108" t="n">
        <f aca="false">TRUNC(N9822-N9822*$O$2,2)</f>
        <v>14.04</v>
      </c>
      <c r="M9822" s="108" t="n">
        <f aca="false">TRUNC(O9822-O9822*$O$2,2)</f>
        <v>0</v>
      </c>
      <c r="N9822" s="0" t="s">
        <v>1649</v>
      </c>
      <c r="O9822" s="0" t="s">
        <v>1635</v>
      </c>
    </row>
    <row r="9823" customFormat="false" ht="12.75" hidden="false" customHeight="false" outlineLevel="0" collapsed="false">
      <c r="A9823" s="122" t="s">
        <v>1578</v>
      </c>
      <c r="B9823" s="123" t="n">
        <v>10596</v>
      </c>
      <c r="C9823" s="122" t="s">
        <v>50</v>
      </c>
      <c r="D9823" s="122" t="s">
        <v>1672</v>
      </c>
      <c r="E9823" s="124" t="s">
        <v>1581</v>
      </c>
      <c r="F9823" s="124"/>
      <c r="G9823" s="125" t="s">
        <v>24</v>
      </c>
      <c r="H9823" s="126" t="n">
        <v>0.0009</v>
      </c>
      <c r="I9823" s="127" t="n">
        <f aca="false">L9823</f>
        <v>3.82</v>
      </c>
      <c r="J9823" s="127" t="n">
        <f aca="false">M9823</f>
        <v>0</v>
      </c>
      <c r="L9823" s="108" t="n">
        <f aca="false">TRUNC(N9823-N9823*$O$2,2)</f>
        <v>3.82</v>
      </c>
      <c r="M9823" s="108" t="n">
        <f aca="false">TRUNC(O9823-O9823*$O$2,2)</f>
        <v>0</v>
      </c>
      <c r="N9823" s="0" t="s">
        <v>1673</v>
      </c>
      <c r="O9823" s="0" t="s">
        <v>1635</v>
      </c>
    </row>
    <row r="9824" customFormat="false" ht="25.5" hidden="false" customHeight="false" outlineLevel="0" collapsed="false">
      <c r="A9824" s="122" t="s">
        <v>1578</v>
      </c>
      <c r="B9824" s="123" t="s">
        <v>1631</v>
      </c>
      <c r="C9824" s="122" t="s">
        <v>50</v>
      </c>
      <c r="D9824" s="122" t="s">
        <v>1632</v>
      </c>
      <c r="E9824" s="124" t="s">
        <v>1581</v>
      </c>
      <c r="F9824" s="124"/>
      <c r="G9824" s="125" t="s">
        <v>1633</v>
      </c>
      <c r="H9824" s="126" t="n">
        <v>0.00046</v>
      </c>
      <c r="I9824" s="127" t="n">
        <f aca="false">L9824</f>
        <v>9.48</v>
      </c>
      <c r="J9824" s="127" t="n">
        <f aca="false">M9824</f>
        <v>0</v>
      </c>
      <c r="L9824" s="108" t="n">
        <f aca="false">TRUNC(N9824-N9824*$O$2,2)</f>
        <v>9.48</v>
      </c>
      <c r="M9824" s="108" t="n">
        <f aca="false">TRUNC(O9824-O9824*$O$2,2)</f>
        <v>0</v>
      </c>
      <c r="N9824" s="0" t="s">
        <v>1634</v>
      </c>
      <c r="O9824" s="0" t="s">
        <v>1635</v>
      </c>
    </row>
    <row r="9825" customFormat="false" ht="25.5" hidden="false" customHeight="false" outlineLevel="0" collapsed="false">
      <c r="A9825" s="122" t="s">
        <v>1578</v>
      </c>
      <c r="B9825" s="123" t="s">
        <v>1616</v>
      </c>
      <c r="C9825" s="122" t="s">
        <v>50</v>
      </c>
      <c r="D9825" s="122" t="s">
        <v>1617</v>
      </c>
      <c r="E9825" s="124" t="s">
        <v>1609</v>
      </c>
      <c r="F9825" s="124"/>
      <c r="G9825" s="125" t="s">
        <v>1610</v>
      </c>
      <c r="H9825" s="126" t="n">
        <v>0.2</v>
      </c>
      <c r="I9825" s="127" t="n">
        <f aca="false">L9825</f>
        <v>10.65</v>
      </c>
      <c r="J9825" s="127" t="n">
        <f aca="false">M9825</f>
        <v>2.13</v>
      </c>
      <c r="L9825" s="108" t="n">
        <f aca="false">TRUNC(N9825-N9825*$O$2,2)</f>
        <v>10.65</v>
      </c>
      <c r="M9825" s="108" t="n">
        <f aca="false">TRUNC(O9825-O9825*$O$2,2)</f>
        <v>2.13</v>
      </c>
      <c r="N9825" s="0" t="s">
        <v>1618</v>
      </c>
      <c r="O9825" s="0" t="s">
        <v>3105</v>
      </c>
    </row>
    <row r="9826" customFormat="false" ht="12.75" hidden="false" customHeight="false" outlineLevel="0" collapsed="false">
      <c r="A9826" s="115"/>
      <c r="B9826" s="115"/>
      <c r="C9826" s="115"/>
      <c r="D9826" s="115"/>
      <c r="E9826" s="115"/>
      <c r="F9826" s="116"/>
      <c r="G9826" s="115"/>
      <c r="H9826" s="116"/>
      <c r="I9826" s="115"/>
      <c r="J9826" s="116"/>
      <c r="L9826" s="108"/>
      <c r="M9826" s="108" t="n">
        <f aca="false">TRUNC(O9826-O9826*$O$2,2)</f>
        <v>2.13</v>
      </c>
      <c r="N9826" s="0" t="s">
        <v>1574</v>
      </c>
      <c r="O9826" s="0" t="n">
        <v>2.73</v>
      </c>
    </row>
    <row r="9827" customFormat="false" ht="12.75" hidden="false" customHeight="false" outlineLevel="0" collapsed="false">
      <c r="A9827" s="115"/>
      <c r="B9827" s="115"/>
      <c r="C9827" s="115"/>
      <c r="D9827" s="115"/>
      <c r="E9827" s="115"/>
      <c r="F9827" s="116"/>
      <c r="G9827" s="115"/>
      <c r="H9827" s="117" t="s">
        <v>1575</v>
      </c>
      <c r="I9827" s="117"/>
      <c r="J9827" s="118" t="n">
        <f aca="false">M9827</f>
        <v>22.59</v>
      </c>
      <c r="L9827" s="108" t="n">
        <f aca="false">TRUNC(N9827-N9827*$O$2,2)</f>
        <v>0</v>
      </c>
      <c r="M9827" s="108" t="n">
        <f aca="false">TRUNC(O9827-O9827*$O$2,2)</f>
        <v>22.59</v>
      </c>
      <c r="N9827" s="0" t="n">
        <v>0</v>
      </c>
      <c r="O9827" s="0" t="n">
        <v>28.95</v>
      </c>
    </row>
    <row r="9828" customFormat="false" ht="13.5" hidden="false" customHeight="false" outlineLevel="0" collapsed="false">
      <c r="A9828" s="30"/>
      <c r="B9828" s="30"/>
      <c r="C9828" s="30"/>
      <c r="D9828" s="30"/>
      <c r="E9828" s="30"/>
      <c r="F9828" s="30"/>
      <c r="G9828" s="30"/>
      <c r="H9828" s="119"/>
      <c r="I9828" s="30"/>
      <c r="J9828" s="120"/>
      <c r="L9828" s="108"/>
      <c r="M9828" s="108" t="n">
        <f aca="false">TRUNC(O9828-O9828*$O$2,2)</f>
        <v>180.76</v>
      </c>
      <c r="N9828" s="0" t="s">
        <v>1576</v>
      </c>
      <c r="O9828" s="0" t="n">
        <v>231.6</v>
      </c>
    </row>
    <row r="9829" customFormat="false" ht="13.5" hidden="false" customHeight="false" outlineLevel="0" collapsed="false">
      <c r="A9829" s="121"/>
      <c r="B9829" s="121"/>
      <c r="C9829" s="121"/>
      <c r="D9829" s="121"/>
      <c r="E9829" s="121"/>
      <c r="F9829" s="121"/>
      <c r="G9829" s="121"/>
      <c r="H9829" s="121"/>
      <c r="I9829" s="121"/>
      <c r="J9829" s="121"/>
      <c r="L9829" s="108" t="n">
        <f aca="false">TRUNC(N9829-N9829*$O$2,2)</f>
        <v>0</v>
      </c>
      <c r="M9829" s="108" t="n">
        <f aca="false">TRUNC(O9829-O9829*$O$2,2)</f>
        <v>0</v>
      </c>
      <c r="N9829" s="0" t="n">
        <v>0</v>
      </c>
      <c r="O9829" s="0" t="n">
        <v>0</v>
      </c>
    </row>
    <row r="9830" customFormat="false" ht="12.75" hidden="false" customHeight="false" outlineLevel="0" collapsed="false">
      <c r="A9830" s="22" t="s">
        <v>1369</v>
      </c>
      <c r="B9830" s="22"/>
      <c r="C9830" s="22"/>
      <c r="D9830" s="22" t="s">
        <v>1370</v>
      </c>
      <c r="E9830" s="22"/>
      <c r="F9830" s="96"/>
      <c r="G9830" s="96"/>
      <c r="H9830" s="24"/>
      <c r="I9830" s="22"/>
      <c r="J9830" s="97"/>
      <c r="L9830" s="108" t="n">
        <f aca="false">TRUNC(N9830-N9830*$O$2,2)</f>
        <v>0</v>
      </c>
      <c r="M9830" s="108" t="n">
        <f aca="false">TRUNC(O9830-O9830*$O$2,2)</f>
        <v>0</v>
      </c>
      <c r="N9830" s="0" t="n">
        <v>0</v>
      </c>
      <c r="O9830" s="0" t="n">
        <v>0</v>
      </c>
    </row>
    <row r="9831" customFormat="false" ht="15" hidden="false" customHeight="false" outlineLevel="0" collapsed="false">
      <c r="A9831" s="98" t="s">
        <v>1371</v>
      </c>
      <c r="B9831" s="99" t="s">
        <v>8</v>
      </c>
      <c r="C9831" s="98" t="s">
        <v>9</v>
      </c>
      <c r="D9831" s="98" t="s">
        <v>10</v>
      </c>
      <c r="E9831" s="100" t="s">
        <v>1565</v>
      </c>
      <c r="F9831" s="100"/>
      <c r="G9831" s="101" t="s">
        <v>11</v>
      </c>
      <c r="H9831" s="99" t="s">
        <v>12</v>
      </c>
      <c r="I9831" s="99" t="s">
        <v>13</v>
      </c>
      <c r="J9831" s="99" t="s">
        <v>15</v>
      </c>
      <c r="L9831" s="108"/>
      <c r="M9831" s="108"/>
    </row>
    <row r="9832" customFormat="false" ht="26.45" hidden="false" customHeight="true" outlineLevel="0" collapsed="false">
      <c r="A9832" s="102" t="s">
        <v>1566</v>
      </c>
      <c r="B9832" s="103" t="s">
        <v>1372</v>
      </c>
      <c r="C9832" s="102" t="s">
        <v>29</v>
      </c>
      <c r="D9832" s="102" t="s">
        <v>1373</v>
      </c>
      <c r="E9832" s="104" t="s">
        <v>1684</v>
      </c>
      <c r="F9832" s="104"/>
      <c r="G9832" s="105" t="s">
        <v>52</v>
      </c>
      <c r="H9832" s="106" t="n">
        <v>1</v>
      </c>
      <c r="I9832" s="107" t="n">
        <f aca="false">L9832</f>
        <v>2.77</v>
      </c>
      <c r="J9832" s="107" t="n">
        <f aca="false">M9832</f>
        <v>2.77</v>
      </c>
      <c r="L9832" s="108" t="n">
        <f aca="false">TRUNC(N9832-N9832*$O$2,2)</f>
        <v>2.77</v>
      </c>
      <c r="M9832" s="108" t="n">
        <f aca="false">TRUNC(O9832-O9832*$O$2,2)</f>
        <v>2.77</v>
      </c>
      <c r="N9832" s="0" t="n">
        <v>3.56</v>
      </c>
      <c r="O9832" s="0" t="n">
        <v>3.56</v>
      </c>
    </row>
    <row r="9833" customFormat="false" ht="39.6" hidden="false" customHeight="true" outlineLevel="0" collapsed="false">
      <c r="A9833" s="109" t="s">
        <v>1567</v>
      </c>
      <c r="B9833" s="110" t="s">
        <v>1597</v>
      </c>
      <c r="C9833" s="109" t="s">
        <v>29</v>
      </c>
      <c r="D9833" s="109" t="s">
        <v>1598</v>
      </c>
      <c r="E9833" s="111" t="s">
        <v>1570</v>
      </c>
      <c r="F9833" s="111"/>
      <c r="G9833" s="112" t="s">
        <v>31</v>
      </c>
      <c r="H9833" s="113" t="n">
        <v>0.0222</v>
      </c>
      <c r="I9833" s="114" t="n">
        <f aca="false">L9833</f>
        <v>15.82</v>
      </c>
      <c r="J9833" s="114" t="n">
        <f aca="false">M9833</f>
        <v>0.35</v>
      </c>
      <c r="L9833" s="108" t="n">
        <f aca="false">TRUNC(N9833-N9833*$O$2,2)</f>
        <v>15.82</v>
      </c>
      <c r="M9833" s="108" t="n">
        <f aca="false">TRUNC(O9833-O9833*$O$2,2)</f>
        <v>0.35</v>
      </c>
      <c r="N9833" s="0" t="n">
        <v>20.28</v>
      </c>
      <c r="O9833" s="0" t="n">
        <v>0.45</v>
      </c>
    </row>
    <row r="9834" customFormat="false" ht="39.6" hidden="false" customHeight="true" outlineLevel="0" collapsed="false">
      <c r="A9834" s="109" t="s">
        <v>1567</v>
      </c>
      <c r="B9834" s="110" t="s">
        <v>4086</v>
      </c>
      <c r="C9834" s="109" t="s">
        <v>29</v>
      </c>
      <c r="D9834" s="109" t="s">
        <v>4087</v>
      </c>
      <c r="E9834" s="111" t="s">
        <v>1570</v>
      </c>
      <c r="F9834" s="111"/>
      <c r="G9834" s="112" t="s">
        <v>31</v>
      </c>
      <c r="H9834" s="113" t="n">
        <v>0.0666</v>
      </c>
      <c r="I9834" s="114" t="n">
        <f aca="false">L9834</f>
        <v>20.55</v>
      </c>
      <c r="J9834" s="114" t="n">
        <f aca="false">M9834</f>
        <v>1.36</v>
      </c>
      <c r="L9834" s="108" t="n">
        <f aca="false">TRUNC(N9834-N9834*$O$2,2)</f>
        <v>20.55</v>
      </c>
      <c r="M9834" s="108" t="n">
        <f aca="false">TRUNC(O9834-O9834*$O$2,2)</f>
        <v>1.36</v>
      </c>
      <c r="N9834" s="0" t="n">
        <v>26.34</v>
      </c>
      <c r="O9834" s="0" t="n">
        <v>1.75</v>
      </c>
    </row>
    <row r="9835" customFormat="false" ht="25.5" hidden="false" customHeight="false" outlineLevel="0" collapsed="false">
      <c r="A9835" s="122" t="s">
        <v>1578</v>
      </c>
      <c r="B9835" s="123" t="s">
        <v>4088</v>
      </c>
      <c r="C9835" s="122" t="s">
        <v>29</v>
      </c>
      <c r="D9835" s="122" t="s">
        <v>4089</v>
      </c>
      <c r="E9835" s="124" t="s">
        <v>1581</v>
      </c>
      <c r="F9835" s="124"/>
      <c r="G9835" s="125" t="s">
        <v>1582</v>
      </c>
      <c r="H9835" s="126" t="n">
        <v>0.1666</v>
      </c>
      <c r="I9835" s="127" t="n">
        <f aca="false">L9835</f>
        <v>6.37</v>
      </c>
      <c r="J9835" s="127" t="n">
        <f aca="false">M9835</f>
        <v>1.06</v>
      </c>
      <c r="L9835" s="108" t="n">
        <f aca="false">TRUNC(N9835-N9835*$O$2,2)</f>
        <v>6.37</v>
      </c>
      <c r="M9835" s="108" t="n">
        <f aca="false">TRUNC(O9835-O9835*$O$2,2)</f>
        <v>1.06</v>
      </c>
      <c r="N9835" s="0" t="n">
        <v>8.17</v>
      </c>
      <c r="O9835" s="0" t="n">
        <v>1.36</v>
      </c>
    </row>
    <row r="9836" customFormat="false" ht="12.75" hidden="false" customHeight="false" outlineLevel="0" collapsed="false">
      <c r="A9836" s="115"/>
      <c r="B9836" s="115"/>
      <c r="C9836" s="115"/>
      <c r="D9836" s="115"/>
      <c r="E9836" s="115"/>
      <c r="F9836" s="116"/>
      <c r="G9836" s="115"/>
      <c r="H9836" s="116"/>
      <c r="I9836" s="115"/>
      <c r="J9836" s="116"/>
      <c r="L9836" s="108"/>
      <c r="M9836" s="108" t="n">
        <f aca="false">TRUNC(O9836-O9836*$O$2,2)</f>
        <v>1.19</v>
      </c>
      <c r="N9836" s="0" t="s">
        <v>1574</v>
      </c>
      <c r="O9836" s="0" t="n">
        <v>1.53</v>
      </c>
    </row>
    <row r="9837" customFormat="false" ht="12.75" hidden="false" customHeight="false" outlineLevel="0" collapsed="false">
      <c r="A9837" s="115"/>
      <c r="B9837" s="115"/>
      <c r="C9837" s="115"/>
      <c r="D9837" s="115"/>
      <c r="E9837" s="115"/>
      <c r="F9837" s="116"/>
      <c r="G9837" s="115"/>
      <c r="H9837" s="117" t="s">
        <v>1575</v>
      </c>
      <c r="I9837" s="117"/>
      <c r="J9837" s="118" t="n">
        <f aca="false">M9837</f>
        <v>3.39</v>
      </c>
      <c r="L9837" s="108" t="n">
        <f aca="false">TRUNC(N9837-N9837*$O$2,2)</f>
        <v>0</v>
      </c>
      <c r="M9837" s="108" t="n">
        <f aca="false">TRUNC(O9837-O9837*$O$2,2)</f>
        <v>3.39</v>
      </c>
      <c r="N9837" s="0" t="n">
        <v>0</v>
      </c>
      <c r="O9837" s="0" t="n">
        <v>4.35</v>
      </c>
    </row>
    <row r="9838" customFormat="false" ht="13.5" hidden="false" customHeight="false" outlineLevel="0" collapsed="false">
      <c r="A9838" s="30"/>
      <c r="B9838" s="30"/>
      <c r="C9838" s="30"/>
      <c r="D9838" s="30"/>
      <c r="E9838" s="30"/>
      <c r="F9838" s="30"/>
      <c r="G9838" s="30"/>
      <c r="H9838" s="119"/>
      <c r="I9838" s="30"/>
      <c r="J9838" s="120"/>
      <c r="L9838" s="108"/>
      <c r="M9838" s="108" t="n">
        <f aca="false">TRUNC(O9838-O9838*$O$2,2)</f>
        <v>2559.85</v>
      </c>
      <c r="N9838" s="0" t="s">
        <v>1576</v>
      </c>
      <c r="O9838" s="0" t="n">
        <v>3279.76</v>
      </c>
    </row>
    <row r="9839" customFormat="false" ht="13.5" hidden="false" customHeight="false" outlineLevel="0" collapsed="false">
      <c r="A9839" s="121"/>
      <c r="B9839" s="121"/>
      <c r="C9839" s="121"/>
      <c r="D9839" s="121"/>
      <c r="E9839" s="121"/>
      <c r="F9839" s="121"/>
      <c r="G9839" s="121"/>
      <c r="H9839" s="121"/>
      <c r="I9839" s="121"/>
      <c r="J9839" s="121"/>
      <c r="L9839" s="108" t="n">
        <f aca="false">TRUNC(N9839-N9839*$O$2,2)</f>
        <v>0</v>
      </c>
      <c r="M9839" s="108" t="n">
        <f aca="false">TRUNC(O9839-O9839*$O$2,2)</f>
        <v>0</v>
      </c>
      <c r="N9839" s="0" t="n">
        <v>0</v>
      </c>
      <c r="O9839" s="0" t="n">
        <v>0</v>
      </c>
    </row>
    <row r="9840" customFormat="false" ht="15" hidden="false" customHeight="false" outlineLevel="0" collapsed="false">
      <c r="A9840" s="98" t="s">
        <v>1374</v>
      </c>
      <c r="B9840" s="99" t="s">
        <v>8</v>
      </c>
      <c r="C9840" s="98" t="s">
        <v>9</v>
      </c>
      <c r="D9840" s="98" t="s">
        <v>10</v>
      </c>
      <c r="E9840" s="100" t="s">
        <v>1565</v>
      </c>
      <c r="F9840" s="100"/>
      <c r="G9840" s="101" t="s">
        <v>11</v>
      </c>
      <c r="H9840" s="99" t="s">
        <v>12</v>
      </c>
      <c r="I9840" s="99" t="s">
        <v>13</v>
      </c>
      <c r="J9840" s="99" t="s">
        <v>15</v>
      </c>
      <c r="L9840" s="108"/>
      <c r="M9840" s="108"/>
    </row>
    <row r="9841" customFormat="false" ht="38.25" hidden="false" customHeight="false" outlineLevel="0" collapsed="false">
      <c r="A9841" s="102" t="s">
        <v>1566</v>
      </c>
      <c r="B9841" s="103" t="s">
        <v>1375</v>
      </c>
      <c r="C9841" s="102" t="s">
        <v>29</v>
      </c>
      <c r="D9841" s="102" t="s">
        <v>1376</v>
      </c>
      <c r="E9841" s="104" t="s">
        <v>1684</v>
      </c>
      <c r="F9841" s="104"/>
      <c r="G9841" s="105" t="s">
        <v>52</v>
      </c>
      <c r="H9841" s="106" t="n">
        <v>1</v>
      </c>
      <c r="I9841" s="107" t="n">
        <f aca="false">L9841</f>
        <v>12.14</v>
      </c>
      <c r="J9841" s="107" t="n">
        <f aca="false">M9841</f>
        <v>12.14</v>
      </c>
      <c r="L9841" s="108" t="n">
        <f aca="false">TRUNC(N9841-N9841*$O$2,2)</f>
        <v>12.14</v>
      </c>
      <c r="M9841" s="108" t="n">
        <f aca="false">TRUNC(O9841-O9841*$O$2,2)</f>
        <v>12.14</v>
      </c>
      <c r="N9841" s="0" t="n">
        <v>15.56</v>
      </c>
      <c r="O9841" s="0" t="n">
        <v>15.56</v>
      </c>
    </row>
    <row r="9842" customFormat="false" ht="39.6" hidden="false" customHeight="true" outlineLevel="0" collapsed="false">
      <c r="A9842" s="109" t="s">
        <v>1567</v>
      </c>
      <c r="B9842" s="110" t="s">
        <v>1597</v>
      </c>
      <c r="C9842" s="109" t="s">
        <v>29</v>
      </c>
      <c r="D9842" s="109" t="s">
        <v>1598</v>
      </c>
      <c r="E9842" s="111" t="s">
        <v>1570</v>
      </c>
      <c r="F9842" s="111"/>
      <c r="G9842" s="112" t="s">
        <v>31</v>
      </c>
      <c r="H9842" s="113" t="n">
        <v>0.1203</v>
      </c>
      <c r="I9842" s="114" t="n">
        <f aca="false">L9842</f>
        <v>15.82</v>
      </c>
      <c r="J9842" s="114" t="n">
        <f aca="false">M9842</f>
        <v>1.89</v>
      </c>
      <c r="L9842" s="108" t="n">
        <f aca="false">TRUNC(N9842-N9842*$O$2,2)</f>
        <v>15.82</v>
      </c>
      <c r="M9842" s="108" t="n">
        <f aca="false">TRUNC(O9842-O9842*$O$2,2)</f>
        <v>1.89</v>
      </c>
      <c r="N9842" s="0" t="n">
        <v>20.28</v>
      </c>
      <c r="O9842" s="0" t="n">
        <v>2.43</v>
      </c>
    </row>
    <row r="9843" customFormat="false" ht="39.6" hidden="false" customHeight="true" outlineLevel="0" collapsed="false">
      <c r="A9843" s="109" t="s">
        <v>1567</v>
      </c>
      <c r="B9843" s="110" t="s">
        <v>4086</v>
      </c>
      <c r="C9843" s="109" t="s">
        <v>29</v>
      </c>
      <c r="D9843" s="109" t="s">
        <v>4087</v>
      </c>
      <c r="E9843" s="111" t="s">
        <v>1570</v>
      </c>
      <c r="F9843" s="111"/>
      <c r="G9843" s="112" t="s">
        <v>31</v>
      </c>
      <c r="H9843" s="113" t="n">
        <v>0.361</v>
      </c>
      <c r="I9843" s="114" t="n">
        <f aca="false">L9843</f>
        <v>20.55</v>
      </c>
      <c r="J9843" s="114" t="n">
        <f aca="false">M9843</f>
        <v>7.41</v>
      </c>
      <c r="L9843" s="108" t="n">
        <f aca="false">TRUNC(N9843-N9843*$O$2,2)</f>
        <v>20.55</v>
      </c>
      <c r="M9843" s="108" t="n">
        <f aca="false">TRUNC(O9843-O9843*$O$2,2)</f>
        <v>7.41</v>
      </c>
      <c r="N9843" s="0" t="n">
        <v>26.34</v>
      </c>
      <c r="O9843" s="0" t="n">
        <v>9.5</v>
      </c>
    </row>
    <row r="9844" customFormat="false" ht="25.5" hidden="false" customHeight="false" outlineLevel="0" collapsed="false">
      <c r="A9844" s="122" t="s">
        <v>1578</v>
      </c>
      <c r="B9844" s="123" t="s">
        <v>4090</v>
      </c>
      <c r="C9844" s="122" t="s">
        <v>29</v>
      </c>
      <c r="D9844" s="122" t="s">
        <v>4091</v>
      </c>
      <c r="E9844" s="124" t="s">
        <v>1581</v>
      </c>
      <c r="F9844" s="124"/>
      <c r="G9844" s="125" t="s">
        <v>132</v>
      </c>
      <c r="H9844" s="126" t="n">
        <v>1.3389</v>
      </c>
      <c r="I9844" s="127" t="n">
        <f aca="false">L9844</f>
        <v>2.07</v>
      </c>
      <c r="J9844" s="127" t="n">
        <f aca="false">M9844</f>
        <v>2.77</v>
      </c>
      <c r="L9844" s="108" t="n">
        <f aca="false">TRUNC(N9844-N9844*$O$2,2)</f>
        <v>2.07</v>
      </c>
      <c r="M9844" s="108" t="n">
        <f aca="false">TRUNC(O9844-O9844*$O$2,2)</f>
        <v>2.77</v>
      </c>
      <c r="N9844" s="0" t="n">
        <v>2.66</v>
      </c>
      <c r="O9844" s="0" t="n">
        <v>3.56</v>
      </c>
    </row>
    <row r="9845" customFormat="false" ht="25.5" hidden="false" customHeight="false" outlineLevel="0" collapsed="false">
      <c r="A9845" s="122" t="s">
        <v>1578</v>
      </c>
      <c r="B9845" s="123" t="s">
        <v>4092</v>
      </c>
      <c r="C9845" s="122" t="s">
        <v>29</v>
      </c>
      <c r="D9845" s="122" t="s">
        <v>4093</v>
      </c>
      <c r="E9845" s="124" t="s">
        <v>1581</v>
      </c>
      <c r="F9845" s="124"/>
      <c r="G9845" s="125" t="s">
        <v>65</v>
      </c>
      <c r="H9845" s="126" t="n">
        <v>0.0802</v>
      </c>
      <c r="I9845" s="127" t="n">
        <f aca="false">L9845</f>
        <v>0.7</v>
      </c>
      <c r="J9845" s="127" t="n">
        <f aca="false">M9845</f>
        <v>0.05</v>
      </c>
      <c r="L9845" s="108" t="n">
        <f aca="false">TRUNC(N9845-N9845*$O$2,2)</f>
        <v>0.7</v>
      </c>
      <c r="M9845" s="108" t="n">
        <f aca="false">TRUNC(O9845-O9845*$O$2,2)</f>
        <v>0.05</v>
      </c>
      <c r="N9845" s="0" t="n">
        <v>0.9</v>
      </c>
      <c r="O9845" s="0" t="n">
        <v>0.07</v>
      </c>
    </row>
    <row r="9846" customFormat="false" ht="12.75" hidden="false" customHeight="false" outlineLevel="0" collapsed="false">
      <c r="A9846" s="115"/>
      <c r="B9846" s="115"/>
      <c r="C9846" s="115"/>
      <c r="D9846" s="115"/>
      <c r="E9846" s="115"/>
      <c r="F9846" s="116"/>
      <c r="G9846" s="115"/>
      <c r="H9846" s="116"/>
      <c r="I9846" s="115"/>
      <c r="J9846" s="116"/>
      <c r="L9846" s="108"/>
      <c r="M9846" s="108" t="n">
        <f aca="false">TRUNC(O9846-O9846*$O$2,2)</f>
        <v>6.51</v>
      </c>
      <c r="N9846" s="0" t="s">
        <v>1574</v>
      </c>
      <c r="O9846" s="0" t="n">
        <v>8.35</v>
      </c>
    </row>
    <row r="9847" customFormat="false" ht="12.75" hidden="false" customHeight="false" outlineLevel="0" collapsed="false">
      <c r="A9847" s="115"/>
      <c r="B9847" s="115"/>
      <c r="C9847" s="115"/>
      <c r="D9847" s="115"/>
      <c r="E9847" s="115"/>
      <c r="F9847" s="116"/>
      <c r="G9847" s="115"/>
      <c r="H9847" s="117" t="s">
        <v>1575</v>
      </c>
      <c r="I9847" s="117"/>
      <c r="J9847" s="118" t="n">
        <f aca="false">M9847</f>
        <v>14.86</v>
      </c>
      <c r="L9847" s="108" t="n">
        <f aca="false">TRUNC(N9847-N9847*$O$2,2)</f>
        <v>0</v>
      </c>
      <c r="M9847" s="108" t="n">
        <f aca="false">TRUNC(O9847-O9847*$O$2,2)</f>
        <v>14.86</v>
      </c>
      <c r="N9847" s="0" t="n">
        <v>0</v>
      </c>
      <c r="O9847" s="0" t="n">
        <v>19.05</v>
      </c>
    </row>
    <row r="9848" customFormat="false" ht="13.5" hidden="false" customHeight="false" outlineLevel="0" collapsed="false">
      <c r="A9848" s="30"/>
      <c r="B9848" s="30"/>
      <c r="C9848" s="30"/>
      <c r="D9848" s="30"/>
      <c r="E9848" s="30"/>
      <c r="F9848" s="30"/>
      <c r="G9848" s="30"/>
      <c r="H9848" s="119"/>
      <c r="I9848" s="30"/>
      <c r="J9848" s="120"/>
      <c r="L9848" s="108"/>
      <c r="M9848" s="108" t="n">
        <f aca="false">TRUNC(O9848-O9848*$O$2,2)</f>
        <v>11210.41</v>
      </c>
      <c r="N9848" s="0" t="s">
        <v>1576</v>
      </c>
      <c r="O9848" s="0" t="n">
        <v>14363.12</v>
      </c>
    </row>
    <row r="9849" customFormat="false" ht="13.5" hidden="false" customHeight="false" outlineLevel="0" collapsed="false">
      <c r="A9849" s="121"/>
      <c r="B9849" s="121"/>
      <c r="C9849" s="121"/>
      <c r="D9849" s="121"/>
      <c r="E9849" s="121"/>
      <c r="F9849" s="121"/>
      <c r="G9849" s="121"/>
      <c r="H9849" s="121"/>
      <c r="I9849" s="121"/>
      <c r="J9849" s="121"/>
      <c r="L9849" s="108" t="n">
        <f aca="false">TRUNC(N9849-N9849*$O$2,2)</f>
        <v>0</v>
      </c>
      <c r="M9849" s="108" t="n">
        <f aca="false">TRUNC(O9849-O9849*$O$2,2)</f>
        <v>0</v>
      </c>
      <c r="N9849" s="0" t="n">
        <v>0</v>
      </c>
      <c r="O9849" s="0" t="n">
        <v>0</v>
      </c>
    </row>
    <row r="9850" customFormat="false" ht="15" hidden="false" customHeight="false" outlineLevel="0" collapsed="false">
      <c r="A9850" s="98" t="s">
        <v>1377</v>
      </c>
      <c r="B9850" s="99" t="s">
        <v>8</v>
      </c>
      <c r="C9850" s="98" t="s">
        <v>9</v>
      </c>
      <c r="D9850" s="98" t="s">
        <v>10</v>
      </c>
      <c r="E9850" s="100" t="s">
        <v>1565</v>
      </c>
      <c r="F9850" s="100"/>
      <c r="G9850" s="101" t="s">
        <v>11</v>
      </c>
      <c r="H9850" s="99" t="s">
        <v>12</v>
      </c>
      <c r="I9850" s="99" t="s">
        <v>13</v>
      </c>
      <c r="J9850" s="99" t="s">
        <v>15</v>
      </c>
      <c r="L9850" s="108"/>
      <c r="M9850" s="108"/>
    </row>
    <row r="9851" customFormat="false" ht="38.25" hidden="false" customHeight="false" outlineLevel="0" collapsed="false">
      <c r="A9851" s="102" t="s">
        <v>1566</v>
      </c>
      <c r="B9851" s="103" t="s">
        <v>1378</v>
      </c>
      <c r="C9851" s="102" t="s">
        <v>29</v>
      </c>
      <c r="D9851" s="102" t="s">
        <v>1379</v>
      </c>
      <c r="E9851" s="104" t="s">
        <v>1684</v>
      </c>
      <c r="F9851" s="104"/>
      <c r="G9851" s="105" t="s">
        <v>52</v>
      </c>
      <c r="H9851" s="106" t="n">
        <v>1</v>
      </c>
      <c r="I9851" s="107" t="n">
        <f aca="false">L9851</f>
        <v>9.69</v>
      </c>
      <c r="J9851" s="107" t="n">
        <f aca="false">M9851</f>
        <v>9.69</v>
      </c>
      <c r="L9851" s="108" t="n">
        <f aca="false">TRUNC(N9851-N9851*$O$2,2)</f>
        <v>9.69</v>
      </c>
      <c r="M9851" s="108" t="n">
        <f aca="false">TRUNC(O9851-O9851*$O$2,2)</f>
        <v>9.69</v>
      </c>
      <c r="N9851" s="0" t="n">
        <v>12.42</v>
      </c>
      <c r="O9851" s="0" t="n">
        <v>12.42</v>
      </c>
    </row>
    <row r="9852" customFormat="false" ht="39.6" hidden="false" customHeight="true" outlineLevel="0" collapsed="false">
      <c r="A9852" s="109" t="s">
        <v>1567</v>
      </c>
      <c r="B9852" s="110" t="s">
        <v>4086</v>
      </c>
      <c r="C9852" s="109" t="s">
        <v>29</v>
      </c>
      <c r="D9852" s="109" t="s">
        <v>4087</v>
      </c>
      <c r="E9852" s="111" t="s">
        <v>1570</v>
      </c>
      <c r="F9852" s="111"/>
      <c r="G9852" s="112" t="s">
        <v>31</v>
      </c>
      <c r="H9852" s="113" t="n">
        <v>0.1631</v>
      </c>
      <c r="I9852" s="114" t="n">
        <f aca="false">L9852</f>
        <v>20.55</v>
      </c>
      <c r="J9852" s="114" t="n">
        <f aca="false">M9852</f>
        <v>3.34</v>
      </c>
      <c r="L9852" s="108" t="n">
        <f aca="false">TRUNC(N9852-N9852*$O$2,2)</f>
        <v>20.55</v>
      </c>
      <c r="M9852" s="108" t="n">
        <f aca="false">TRUNC(O9852-O9852*$O$2,2)</f>
        <v>3.34</v>
      </c>
      <c r="N9852" s="0" t="n">
        <v>26.34</v>
      </c>
      <c r="O9852" s="0" t="n">
        <v>4.29</v>
      </c>
    </row>
    <row r="9853" customFormat="false" ht="39.6" hidden="false" customHeight="true" outlineLevel="0" collapsed="false">
      <c r="A9853" s="109" t="s">
        <v>1567</v>
      </c>
      <c r="B9853" s="110" t="s">
        <v>1597</v>
      </c>
      <c r="C9853" s="109" t="s">
        <v>29</v>
      </c>
      <c r="D9853" s="109" t="s">
        <v>1598</v>
      </c>
      <c r="E9853" s="111" t="s">
        <v>1570</v>
      </c>
      <c r="F9853" s="111"/>
      <c r="G9853" s="112" t="s">
        <v>31</v>
      </c>
      <c r="H9853" s="113" t="n">
        <v>0.0544</v>
      </c>
      <c r="I9853" s="114" t="n">
        <f aca="false">L9853</f>
        <v>15.82</v>
      </c>
      <c r="J9853" s="114" t="n">
        <f aca="false">M9853</f>
        <v>0.85</v>
      </c>
      <c r="L9853" s="108" t="n">
        <f aca="false">TRUNC(N9853-N9853*$O$2,2)</f>
        <v>15.82</v>
      </c>
      <c r="M9853" s="108" t="n">
        <f aca="false">TRUNC(O9853-O9853*$O$2,2)</f>
        <v>0.85</v>
      </c>
      <c r="N9853" s="0" t="n">
        <v>20.28</v>
      </c>
      <c r="O9853" s="0" t="n">
        <v>1.1</v>
      </c>
    </row>
    <row r="9854" customFormat="false" ht="25.5" hidden="false" customHeight="false" outlineLevel="0" collapsed="false">
      <c r="A9854" s="122" t="s">
        <v>1578</v>
      </c>
      <c r="B9854" s="123" t="s">
        <v>2675</v>
      </c>
      <c r="C9854" s="122" t="s">
        <v>29</v>
      </c>
      <c r="D9854" s="122" t="s">
        <v>2676</v>
      </c>
      <c r="E9854" s="124" t="s">
        <v>1581</v>
      </c>
      <c r="F9854" s="124"/>
      <c r="G9854" s="125" t="s">
        <v>1582</v>
      </c>
      <c r="H9854" s="126" t="n">
        <v>0.2285</v>
      </c>
      <c r="I9854" s="127" t="n">
        <f aca="false">L9854</f>
        <v>24.03</v>
      </c>
      <c r="J9854" s="127" t="n">
        <f aca="false">M9854</f>
        <v>5.48</v>
      </c>
      <c r="L9854" s="108" t="n">
        <f aca="false">TRUNC(N9854-N9854*$O$2,2)</f>
        <v>24.03</v>
      </c>
      <c r="M9854" s="108" t="n">
        <f aca="false">TRUNC(O9854-O9854*$O$2,2)</f>
        <v>5.48</v>
      </c>
      <c r="N9854" s="0" t="n">
        <v>30.8</v>
      </c>
      <c r="O9854" s="0" t="n">
        <v>7.03</v>
      </c>
    </row>
    <row r="9855" customFormat="false" ht="12.75" hidden="false" customHeight="false" outlineLevel="0" collapsed="false">
      <c r="A9855" s="115"/>
      <c r="B9855" s="115"/>
      <c r="C9855" s="115"/>
      <c r="D9855" s="115"/>
      <c r="E9855" s="115"/>
      <c r="F9855" s="116"/>
      <c r="G9855" s="115"/>
      <c r="H9855" s="116"/>
      <c r="I9855" s="115"/>
      <c r="J9855" s="116"/>
      <c r="L9855" s="108"/>
      <c r="M9855" s="108" t="n">
        <f aca="false">TRUNC(O9855-O9855*$O$2,2)</f>
        <v>2.93</v>
      </c>
      <c r="N9855" s="0" t="s">
        <v>1574</v>
      </c>
      <c r="O9855" s="0" t="n">
        <v>3.76</v>
      </c>
    </row>
    <row r="9856" customFormat="false" ht="12.75" hidden="false" customHeight="false" outlineLevel="0" collapsed="false">
      <c r="A9856" s="115"/>
      <c r="B9856" s="115"/>
      <c r="C9856" s="115"/>
      <c r="D9856" s="115"/>
      <c r="E9856" s="115"/>
      <c r="F9856" s="116"/>
      <c r="G9856" s="115"/>
      <c r="H9856" s="117" t="s">
        <v>1575</v>
      </c>
      <c r="I9856" s="117"/>
      <c r="J9856" s="118" t="n">
        <f aca="false">M9856</f>
        <v>11.87</v>
      </c>
      <c r="L9856" s="108" t="n">
        <f aca="false">TRUNC(N9856-N9856*$O$2,2)</f>
        <v>0</v>
      </c>
      <c r="M9856" s="108" t="n">
        <f aca="false">TRUNC(O9856-O9856*$O$2,2)</f>
        <v>11.87</v>
      </c>
      <c r="N9856" s="0" t="n">
        <v>0</v>
      </c>
      <c r="O9856" s="0" t="n">
        <v>15.21</v>
      </c>
    </row>
    <row r="9857" customFormat="false" ht="13.5" hidden="false" customHeight="false" outlineLevel="0" collapsed="false">
      <c r="A9857" s="30"/>
      <c r="B9857" s="30"/>
      <c r="C9857" s="30"/>
      <c r="D9857" s="30"/>
      <c r="E9857" s="30"/>
      <c r="F9857" s="30"/>
      <c r="G9857" s="30"/>
      <c r="H9857" s="119"/>
      <c r="I9857" s="30"/>
      <c r="J9857" s="120"/>
      <c r="L9857" s="108"/>
      <c r="M9857" s="108" t="n">
        <f aca="false">TRUNC(O9857-O9857*$O$2,2)</f>
        <v>8950.68</v>
      </c>
      <c r="N9857" s="0" t="s">
        <v>1576</v>
      </c>
      <c r="O9857" s="0" t="n">
        <v>11467.88</v>
      </c>
    </row>
    <row r="9858" customFormat="false" ht="13.5" hidden="false" customHeight="false" outlineLevel="0" collapsed="false">
      <c r="A9858" s="121"/>
      <c r="B9858" s="121"/>
      <c r="C9858" s="121"/>
      <c r="D9858" s="121"/>
      <c r="E9858" s="121"/>
      <c r="F9858" s="121"/>
      <c r="G9858" s="121"/>
      <c r="H9858" s="121"/>
      <c r="I9858" s="121"/>
      <c r="J9858" s="121"/>
      <c r="L9858" s="108" t="n">
        <f aca="false">TRUNC(N9858-N9858*$O$2,2)</f>
        <v>0</v>
      </c>
      <c r="M9858" s="108" t="n">
        <f aca="false">TRUNC(O9858-O9858*$O$2,2)</f>
        <v>0</v>
      </c>
      <c r="N9858" s="0" t="n">
        <v>0</v>
      </c>
      <c r="O9858" s="0" t="n">
        <v>0</v>
      </c>
    </row>
    <row r="9859" customFormat="false" ht="15" hidden="false" customHeight="false" outlineLevel="0" collapsed="false">
      <c r="A9859" s="98" t="s">
        <v>1380</v>
      </c>
      <c r="B9859" s="99" t="s">
        <v>8</v>
      </c>
      <c r="C9859" s="98" t="s">
        <v>9</v>
      </c>
      <c r="D9859" s="98" t="s">
        <v>10</v>
      </c>
      <c r="E9859" s="100" t="s">
        <v>1565</v>
      </c>
      <c r="F9859" s="100"/>
      <c r="G9859" s="101" t="s">
        <v>11</v>
      </c>
      <c r="H9859" s="99" t="s">
        <v>12</v>
      </c>
      <c r="I9859" s="99" t="s">
        <v>13</v>
      </c>
      <c r="J9859" s="99" t="s">
        <v>15</v>
      </c>
      <c r="L9859" s="108"/>
      <c r="M9859" s="108"/>
    </row>
    <row r="9860" customFormat="false" ht="26.45" hidden="false" customHeight="true" outlineLevel="0" collapsed="false">
      <c r="A9860" s="102" t="s">
        <v>1566</v>
      </c>
      <c r="B9860" s="103" t="s">
        <v>1381</v>
      </c>
      <c r="C9860" s="102" t="s">
        <v>29</v>
      </c>
      <c r="D9860" s="102" t="s">
        <v>1382</v>
      </c>
      <c r="E9860" s="104" t="s">
        <v>1684</v>
      </c>
      <c r="F9860" s="104"/>
      <c r="G9860" s="105" t="s">
        <v>52</v>
      </c>
      <c r="H9860" s="106" t="n">
        <v>1</v>
      </c>
      <c r="I9860" s="107" t="n">
        <f aca="false">L9860</f>
        <v>1.38</v>
      </c>
      <c r="J9860" s="107" t="n">
        <f aca="false">M9860</f>
        <v>1.38</v>
      </c>
      <c r="L9860" s="108" t="n">
        <f aca="false">TRUNC(N9860-N9860*$O$2,2)</f>
        <v>1.38</v>
      </c>
      <c r="M9860" s="108" t="n">
        <f aca="false">TRUNC(O9860-O9860*$O$2,2)</f>
        <v>1.38</v>
      </c>
      <c r="N9860" s="0" t="n">
        <v>1.78</v>
      </c>
      <c r="O9860" s="0" t="n">
        <v>1.78</v>
      </c>
    </row>
    <row r="9861" customFormat="false" ht="39.6" hidden="false" customHeight="true" outlineLevel="0" collapsed="false">
      <c r="A9861" s="109" t="s">
        <v>1567</v>
      </c>
      <c r="B9861" s="110" t="s">
        <v>4086</v>
      </c>
      <c r="C9861" s="109" t="s">
        <v>29</v>
      </c>
      <c r="D9861" s="109" t="s">
        <v>4087</v>
      </c>
      <c r="E9861" s="111" t="s">
        <v>1570</v>
      </c>
      <c r="F9861" s="111"/>
      <c r="G9861" s="112" t="s">
        <v>31</v>
      </c>
      <c r="H9861" s="113" t="n">
        <v>0.0541</v>
      </c>
      <c r="I9861" s="114" t="n">
        <f aca="false">L9861</f>
        <v>20.55</v>
      </c>
      <c r="J9861" s="114" t="n">
        <f aca="false">M9861</f>
        <v>1.1</v>
      </c>
      <c r="L9861" s="108" t="n">
        <f aca="false">TRUNC(N9861-N9861*$O$2,2)</f>
        <v>20.55</v>
      </c>
      <c r="M9861" s="108" t="n">
        <f aca="false">TRUNC(O9861-O9861*$O$2,2)</f>
        <v>1.1</v>
      </c>
      <c r="N9861" s="0" t="n">
        <v>26.34</v>
      </c>
      <c r="O9861" s="0" t="n">
        <v>1.42</v>
      </c>
    </row>
    <row r="9862" customFormat="false" ht="25.5" hidden="false" customHeight="false" outlineLevel="0" collapsed="false">
      <c r="A9862" s="122" t="s">
        <v>1578</v>
      </c>
      <c r="B9862" s="123" t="s">
        <v>4092</v>
      </c>
      <c r="C9862" s="122" t="s">
        <v>29</v>
      </c>
      <c r="D9862" s="122" t="s">
        <v>4093</v>
      </c>
      <c r="E9862" s="124" t="s">
        <v>1581</v>
      </c>
      <c r="F9862" s="124"/>
      <c r="G9862" s="125" t="s">
        <v>65</v>
      </c>
      <c r="H9862" s="126" t="n">
        <v>0.4</v>
      </c>
      <c r="I9862" s="127" t="n">
        <f aca="false">L9862</f>
        <v>0.7</v>
      </c>
      <c r="J9862" s="127" t="n">
        <f aca="false">M9862</f>
        <v>0.28</v>
      </c>
      <c r="L9862" s="108" t="n">
        <f aca="false">TRUNC(N9862-N9862*$O$2,2)</f>
        <v>0.7</v>
      </c>
      <c r="M9862" s="108" t="n">
        <f aca="false">TRUNC(O9862-O9862*$O$2,2)</f>
        <v>0.28</v>
      </c>
      <c r="N9862" s="0" t="n">
        <v>0.9</v>
      </c>
      <c r="O9862" s="0" t="n">
        <v>0.36</v>
      </c>
    </row>
    <row r="9863" customFormat="false" ht="12.75" hidden="false" customHeight="false" outlineLevel="0" collapsed="false">
      <c r="A9863" s="115"/>
      <c r="B9863" s="115"/>
      <c r="C9863" s="115"/>
      <c r="D9863" s="115"/>
      <c r="E9863" s="115"/>
      <c r="F9863" s="116"/>
      <c r="G9863" s="115"/>
      <c r="H9863" s="116"/>
      <c r="I9863" s="115"/>
      <c r="J9863" s="116"/>
      <c r="L9863" s="108"/>
      <c r="M9863" s="108" t="n">
        <f aca="false">TRUNC(O9863-O9863*$O$2,2)</f>
        <v>0.77</v>
      </c>
      <c r="N9863" s="0" t="s">
        <v>1574</v>
      </c>
      <c r="O9863" s="0" t="n">
        <v>0.99</v>
      </c>
    </row>
    <row r="9864" customFormat="false" ht="12.75" hidden="false" customHeight="false" outlineLevel="0" collapsed="false">
      <c r="A9864" s="115"/>
      <c r="B9864" s="115"/>
      <c r="C9864" s="115"/>
      <c r="D9864" s="115"/>
      <c r="E9864" s="115"/>
      <c r="F9864" s="116"/>
      <c r="G9864" s="115"/>
      <c r="H9864" s="117" t="s">
        <v>1575</v>
      </c>
      <c r="I9864" s="117"/>
      <c r="J9864" s="118" t="n">
        <f aca="false">M9864</f>
        <v>1.69</v>
      </c>
      <c r="L9864" s="108" t="n">
        <f aca="false">TRUNC(N9864-N9864*$O$2,2)</f>
        <v>0</v>
      </c>
      <c r="M9864" s="108" t="n">
        <f aca="false">TRUNC(O9864-O9864*$O$2,2)</f>
        <v>1.69</v>
      </c>
      <c r="N9864" s="0" t="n">
        <v>0</v>
      </c>
      <c r="O9864" s="0" t="n">
        <v>2.17</v>
      </c>
    </row>
    <row r="9865" customFormat="false" ht="13.5" hidden="false" customHeight="false" outlineLevel="0" collapsed="false">
      <c r="A9865" s="30"/>
      <c r="B9865" s="30"/>
      <c r="C9865" s="30"/>
      <c r="D9865" s="30"/>
      <c r="E9865" s="30"/>
      <c r="F9865" s="30"/>
      <c r="G9865" s="30"/>
      <c r="H9865" s="119"/>
      <c r="I9865" s="30"/>
      <c r="J9865" s="120"/>
      <c r="L9865" s="108"/>
      <c r="M9865" s="108" t="n">
        <f aca="false">TRUNC(O9865-O9865*$O$2,2)</f>
        <v>175.16</v>
      </c>
      <c r="N9865" s="0" t="s">
        <v>1576</v>
      </c>
      <c r="O9865" s="0" t="n">
        <v>224.43</v>
      </c>
    </row>
    <row r="9866" customFormat="false" ht="13.5" hidden="false" customHeight="false" outlineLevel="0" collapsed="false">
      <c r="A9866" s="121"/>
      <c r="B9866" s="121"/>
      <c r="C9866" s="121"/>
      <c r="D9866" s="121"/>
      <c r="E9866" s="121"/>
      <c r="F9866" s="121"/>
      <c r="G9866" s="121"/>
      <c r="H9866" s="121"/>
      <c r="I9866" s="121"/>
      <c r="J9866" s="121"/>
      <c r="L9866" s="108" t="n">
        <f aca="false">TRUNC(N9866-N9866*$O$2,2)</f>
        <v>0</v>
      </c>
      <c r="M9866" s="108" t="n">
        <f aca="false">TRUNC(O9866-O9866*$O$2,2)</f>
        <v>0</v>
      </c>
      <c r="N9866" s="0" t="n">
        <v>0</v>
      </c>
      <c r="O9866" s="0" t="n">
        <v>0</v>
      </c>
    </row>
    <row r="9867" customFormat="false" ht="15" hidden="false" customHeight="false" outlineLevel="0" collapsed="false">
      <c r="A9867" s="98" t="s">
        <v>1383</v>
      </c>
      <c r="B9867" s="99" t="s">
        <v>8</v>
      </c>
      <c r="C9867" s="98" t="s">
        <v>9</v>
      </c>
      <c r="D9867" s="98" t="s">
        <v>10</v>
      </c>
      <c r="E9867" s="100" t="s">
        <v>1565</v>
      </c>
      <c r="F9867" s="100"/>
      <c r="G9867" s="101" t="s">
        <v>11</v>
      </c>
      <c r="H9867" s="99" t="s">
        <v>12</v>
      </c>
      <c r="I9867" s="99" t="s">
        <v>13</v>
      </c>
      <c r="J9867" s="99" t="s">
        <v>15</v>
      </c>
      <c r="L9867" s="108"/>
      <c r="M9867" s="108"/>
    </row>
    <row r="9868" customFormat="false" ht="38.25" hidden="false" customHeight="false" outlineLevel="0" collapsed="false">
      <c r="A9868" s="102" t="s">
        <v>1566</v>
      </c>
      <c r="B9868" s="103" t="s">
        <v>1384</v>
      </c>
      <c r="C9868" s="102" t="s">
        <v>29</v>
      </c>
      <c r="D9868" s="102" t="s">
        <v>1385</v>
      </c>
      <c r="E9868" s="104" t="s">
        <v>1684</v>
      </c>
      <c r="F9868" s="104"/>
      <c r="G9868" s="105" t="s">
        <v>52</v>
      </c>
      <c r="H9868" s="106" t="n">
        <v>1</v>
      </c>
      <c r="I9868" s="107" t="n">
        <f aca="false">L9868</f>
        <v>12.77</v>
      </c>
      <c r="J9868" s="107" t="n">
        <f aca="false">M9868</f>
        <v>12.77</v>
      </c>
      <c r="L9868" s="108" t="n">
        <f aca="false">TRUNC(N9868-N9868*$O$2,2)</f>
        <v>12.77</v>
      </c>
      <c r="M9868" s="108" t="n">
        <f aca="false">TRUNC(O9868-O9868*$O$2,2)</f>
        <v>12.77</v>
      </c>
      <c r="N9868" s="0" t="n">
        <v>16.37</v>
      </c>
      <c r="O9868" s="0" t="n">
        <v>16.37</v>
      </c>
    </row>
    <row r="9869" customFormat="false" ht="39.6" hidden="false" customHeight="true" outlineLevel="0" collapsed="false">
      <c r="A9869" s="109" t="s">
        <v>1567</v>
      </c>
      <c r="B9869" s="110" t="s">
        <v>4086</v>
      </c>
      <c r="C9869" s="109" t="s">
        <v>29</v>
      </c>
      <c r="D9869" s="109" t="s">
        <v>4087</v>
      </c>
      <c r="E9869" s="111" t="s">
        <v>1570</v>
      </c>
      <c r="F9869" s="111"/>
      <c r="G9869" s="112" t="s">
        <v>31</v>
      </c>
      <c r="H9869" s="113" t="n">
        <v>0.4519</v>
      </c>
      <c r="I9869" s="114" t="n">
        <f aca="false">L9869</f>
        <v>20.55</v>
      </c>
      <c r="J9869" s="114" t="n">
        <f aca="false">M9869</f>
        <v>9.28</v>
      </c>
      <c r="L9869" s="108" t="n">
        <f aca="false">TRUNC(N9869-N9869*$O$2,2)</f>
        <v>20.55</v>
      </c>
      <c r="M9869" s="108" t="n">
        <f aca="false">TRUNC(O9869-O9869*$O$2,2)</f>
        <v>9.28</v>
      </c>
      <c r="N9869" s="0" t="n">
        <v>26.34</v>
      </c>
      <c r="O9869" s="0" t="n">
        <v>11.9</v>
      </c>
    </row>
    <row r="9870" customFormat="false" ht="25.5" hidden="false" customHeight="false" outlineLevel="0" collapsed="false">
      <c r="A9870" s="122" t="s">
        <v>1578</v>
      </c>
      <c r="B9870" s="123" t="s">
        <v>4094</v>
      </c>
      <c r="C9870" s="122" t="s">
        <v>29</v>
      </c>
      <c r="D9870" s="122" t="s">
        <v>4095</v>
      </c>
      <c r="E9870" s="124" t="s">
        <v>1581</v>
      </c>
      <c r="F9870" s="124"/>
      <c r="G9870" s="125" t="s">
        <v>132</v>
      </c>
      <c r="H9870" s="126" t="n">
        <v>0.3758</v>
      </c>
      <c r="I9870" s="127" t="n">
        <f aca="false">L9870</f>
        <v>8.36</v>
      </c>
      <c r="J9870" s="127" t="n">
        <f aca="false">M9870</f>
        <v>3.13</v>
      </c>
      <c r="L9870" s="108" t="n">
        <f aca="false">TRUNC(N9870-N9870*$O$2,2)</f>
        <v>8.36</v>
      </c>
      <c r="M9870" s="108" t="n">
        <f aca="false">TRUNC(O9870-O9870*$O$2,2)</f>
        <v>3.13</v>
      </c>
      <c r="N9870" s="0" t="n">
        <v>10.72</v>
      </c>
      <c r="O9870" s="0" t="n">
        <v>4.02</v>
      </c>
    </row>
    <row r="9871" customFormat="false" ht="25.5" hidden="false" customHeight="false" outlineLevel="0" collapsed="false">
      <c r="A9871" s="122" t="s">
        <v>1578</v>
      </c>
      <c r="B9871" s="123" t="s">
        <v>4092</v>
      </c>
      <c r="C9871" s="122" t="s">
        <v>29</v>
      </c>
      <c r="D9871" s="122" t="s">
        <v>4093</v>
      </c>
      <c r="E9871" s="124" t="s">
        <v>1581</v>
      </c>
      <c r="F9871" s="124"/>
      <c r="G9871" s="125" t="s">
        <v>65</v>
      </c>
      <c r="H9871" s="126" t="n">
        <v>0.5</v>
      </c>
      <c r="I9871" s="127" t="n">
        <f aca="false">L9871</f>
        <v>0.7</v>
      </c>
      <c r="J9871" s="127" t="n">
        <f aca="false">M9871</f>
        <v>0.35</v>
      </c>
      <c r="L9871" s="108" t="n">
        <f aca="false">TRUNC(N9871-N9871*$O$2,2)</f>
        <v>0.7</v>
      </c>
      <c r="M9871" s="108" t="n">
        <f aca="false">TRUNC(O9871-O9871*$O$2,2)</f>
        <v>0.35</v>
      </c>
      <c r="N9871" s="0" t="n">
        <v>0.9</v>
      </c>
      <c r="O9871" s="0" t="n">
        <v>0.45</v>
      </c>
    </row>
    <row r="9872" customFormat="false" ht="12.75" hidden="false" customHeight="false" outlineLevel="0" collapsed="false">
      <c r="A9872" s="115"/>
      <c r="B9872" s="115"/>
      <c r="C9872" s="115"/>
      <c r="D9872" s="115"/>
      <c r="E9872" s="115"/>
      <c r="F9872" s="116"/>
      <c r="G9872" s="115"/>
      <c r="H9872" s="116"/>
      <c r="I9872" s="115"/>
      <c r="J9872" s="116"/>
      <c r="L9872" s="108"/>
      <c r="M9872" s="108" t="n">
        <f aca="false">TRUNC(O9872-O9872*$O$2,2)</f>
        <v>6.5</v>
      </c>
      <c r="N9872" s="0" t="s">
        <v>1574</v>
      </c>
      <c r="O9872" s="0" t="n">
        <v>8.33</v>
      </c>
    </row>
    <row r="9873" customFormat="false" ht="12.75" hidden="false" customHeight="false" outlineLevel="0" collapsed="false">
      <c r="A9873" s="115"/>
      <c r="B9873" s="115"/>
      <c r="C9873" s="115"/>
      <c r="D9873" s="115"/>
      <c r="E9873" s="115"/>
      <c r="F9873" s="116"/>
      <c r="G9873" s="115"/>
      <c r="H9873" s="117" t="s">
        <v>1575</v>
      </c>
      <c r="I9873" s="117"/>
      <c r="J9873" s="118" t="n">
        <f aca="false">M9873</f>
        <v>15.64</v>
      </c>
      <c r="L9873" s="108" t="n">
        <f aca="false">TRUNC(N9873-N9873*$O$2,2)</f>
        <v>0</v>
      </c>
      <c r="M9873" s="108" t="n">
        <f aca="false">TRUNC(O9873-O9873*$O$2,2)</f>
        <v>15.64</v>
      </c>
      <c r="N9873" s="0" t="n">
        <v>0</v>
      </c>
      <c r="O9873" s="0" t="n">
        <v>20.04</v>
      </c>
    </row>
    <row r="9874" customFormat="false" ht="13.5" hidden="false" customHeight="false" outlineLevel="0" collapsed="false">
      <c r="A9874" s="30"/>
      <c r="B9874" s="30"/>
      <c r="C9874" s="30"/>
      <c r="D9874" s="30"/>
      <c r="E9874" s="30"/>
      <c r="F9874" s="30"/>
      <c r="G9874" s="30"/>
      <c r="H9874" s="119"/>
      <c r="I9874" s="30"/>
      <c r="J9874" s="120"/>
      <c r="L9874" s="108"/>
      <c r="M9874" s="108" t="n">
        <f aca="false">TRUNC(O9874-O9874*$O$2,2)</f>
        <v>1617.68</v>
      </c>
      <c r="N9874" s="0" t="s">
        <v>1576</v>
      </c>
      <c r="O9874" s="0" t="n">
        <v>2072.63</v>
      </c>
    </row>
    <row r="9875" customFormat="false" ht="13.5" hidden="false" customHeight="false" outlineLevel="0" collapsed="false">
      <c r="A9875" s="121"/>
      <c r="B9875" s="121"/>
      <c r="C9875" s="121"/>
      <c r="D9875" s="121"/>
      <c r="E9875" s="121"/>
      <c r="F9875" s="121"/>
      <c r="G9875" s="121"/>
      <c r="H9875" s="121"/>
      <c r="I9875" s="121"/>
      <c r="J9875" s="121"/>
      <c r="L9875" s="108" t="n">
        <f aca="false">TRUNC(N9875-N9875*$O$2,2)</f>
        <v>0</v>
      </c>
      <c r="M9875" s="108" t="n">
        <f aca="false">TRUNC(O9875-O9875*$O$2,2)</f>
        <v>0</v>
      </c>
      <c r="N9875" s="0" t="n">
        <v>0</v>
      </c>
      <c r="O9875" s="0" t="n">
        <v>0</v>
      </c>
    </row>
    <row r="9876" customFormat="false" ht="15" hidden="false" customHeight="false" outlineLevel="0" collapsed="false">
      <c r="A9876" s="98" t="s">
        <v>1386</v>
      </c>
      <c r="B9876" s="99" t="s">
        <v>8</v>
      </c>
      <c r="C9876" s="98" t="s">
        <v>9</v>
      </c>
      <c r="D9876" s="98" t="s">
        <v>10</v>
      </c>
      <c r="E9876" s="100" t="s">
        <v>1565</v>
      </c>
      <c r="F9876" s="100"/>
      <c r="G9876" s="101" t="s">
        <v>11</v>
      </c>
      <c r="H9876" s="99" t="s">
        <v>12</v>
      </c>
      <c r="I9876" s="99" t="s">
        <v>13</v>
      </c>
      <c r="J9876" s="99" t="s">
        <v>15</v>
      </c>
      <c r="L9876" s="108"/>
      <c r="M9876" s="108"/>
    </row>
    <row r="9877" customFormat="false" ht="38.25" hidden="false" customHeight="false" outlineLevel="0" collapsed="false">
      <c r="A9877" s="102" t="s">
        <v>1566</v>
      </c>
      <c r="B9877" s="103" t="s">
        <v>1387</v>
      </c>
      <c r="C9877" s="102" t="s">
        <v>29</v>
      </c>
      <c r="D9877" s="102" t="s">
        <v>1388</v>
      </c>
      <c r="E9877" s="104" t="s">
        <v>1684</v>
      </c>
      <c r="F9877" s="104"/>
      <c r="G9877" s="105" t="s">
        <v>52</v>
      </c>
      <c r="H9877" s="106" t="n">
        <v>1</v>
      </c>
      <c r="I9877" s="107" t="n">
        <f aca="false">L9877</f>
        <v>12.88</v>
      </c>
      <c r="J9877" s="107" t="n">
        <f aca="false">M9877</f>
        <v>12.88</v>
      </c>
      <c r="L9877" s="108" t="n">
        <f aca="false">TRUNC(N9877-N9877*$O$2,2)</f>
        <v>12.88</v>
      </c>
      <c r="M9877" s="108" t="n">
        <f aca="false">TRUNC(O9877-O9877*$O$2,2)</f>
        <v>12.88</v>
      </c>
      <c r="N9877" s="0" t="n">
        <v>16.51</v>
      </c>
      <c r="O9877" s="0" t="n">
        <v>16.51</v>
      </c>
    </row>
    <row r="9878" customFormat="false" ht="39.6" hidden="false" customHeight="true" outlineLevel="0" collapsed="false">
      <c r="A9878" s="109" t="s">
        <v>1567</v>
      </c>
      <c r="B9878" s="110" t="s">
        <v>4086</v>
      </c>
      <c r="C9878" s="109" t="s">
        <v>29</v>
      </c>
      <c r="D9878" s="109" t="s">
        <v>4087</v>
      </c>
      <c r="E9878" s="111" t="s">
        <v>1570</v>
      </c>
      <c r="F9878" s="111"/>
      <c r="G9878" s="112" t="s">
        <v>31</v>
      </c>
      <c r="H9878" s="113" t="n">
        <v>0.3805</v>
      </c>
      <c r="I9878" s="114" t="n">
        <f aca="false">L9878</f>
        <v>20.55</v>
      </c>
      <c r="J9878" s="114" t="n">
        <f aca="false">M9878</f>
        <v>7.82</v>
      </c>
      <c r="L9878" s="108" t="n">
        <f aca="false">TRUNC(N9878-N9878*$O$2,2)</f>
        <v>20.55</v>
      </c>
      <c r="M9878" s="108" t="n">
        <f aca="false">TRUNC(O9878-O9878*$O$2,2)</f>
        <v>7.82</v>
      </c>
      <c r="N9878" s="0" t="n">
        <v>26.34</v>
      </c>
      <c r="O9878" s="0" t="n">
        <v>10.02</v>
      </c>
    </row>
    <row r="9879" customFormat="false" ht="25.5" hidden="false" customHeight="false" outlineLevel="0" collapsed="false">
      <c r="A9879" s="122" t="s">
        <v>1578</v>
      </c>
      <c r="B9879" s="123" t="s">
        <v>4096</v>
      </c>
      <c r="C9879" s="122" t="s">
        <v>29</v>
      </c>
      <c r="D9879" s="122" t="s">
        <v>4097</v>
      </c>
      <c r="E9879" s="124" t="s">
        <v>1581</v>
      </c>
      <c r="F9879" s="124"/>
      <c r="G9879" s="125" t="s">
        <v>1582</v>
      </c>
      <c r="H9879" s="126" t="n">
        <v>0.1403</v>
      </c>
      <c r="I9879" s="127" t="n">
        <f aca="false">L9879</f>
        <v>33.92</v>
      </c>
      <c r="J9879" s="127" t="n">
        <f aca="false">M9879</f>
        <v>4.75</v>
      </c>
      <c r="L9879" s="108" t="n">
        <f aca="false">TRUNC(N9879-N9879*$O$2,2)</f>
        <v>33.92</v>
      </c>
      <c r="M9879" s="108" t="n">
        <f aca="false">TRUNC(O9879-O9879*$O$2,2)</f>
        <v>4.75</v>
      </c>
      <c r="N9879" s="0" t="n">
        <v>43.46</v>
      </c>
      <c r="O9879" s="0" t="n">
        <v>6.09</v>
      </c>
    </row>
    <row r="9880" customFormat="false" ht="25.5" hidden="false" customHeight="false" outlineLevel="0" collapsed="false">
      <c r="A9880" s="122" t="s">
        <v>1578</v>
      </c>
      <c r="B9880" s="123" t="s">
        <v>4098</v>
      </c>
      <c r="C9880" s="122" t="s">
        <v>29</v>
      </c>
      <c r="D9880" s="122" t="s">
        <v>4099</v>
      </c>
      <c r="E9880" s="124" t="s">
        <v>1581</v>
      </c>
      <c r="F9880" s="124"/>
      <c r="G9880" s="125" t="s">
        <v>1582</v>
      </c>
      <c r="H9880" s="126" t="n">
        <v>0.014</v>
      </c>
      <c r="I9880" s="127" t="n">
        <f aca="false">L9880</f>
        <v>22.4</v>
      </c>
      <c r="J9880" s="127" t="n">
        <f aca="false">M9880</f>
        <v>0.31</v>
      </c>
      <c r="L9880" s="108" t="n">
        <f aca="false">TRUNC(N9880-N9880*$O$2,2)</f>
        <v>22.4</v>
      </c>
      <c r="M9880" s="108" t="n">
        <f aca="false">TRUNC(O9880-O9880*$O$2,2)</f>
        <v>0.31</v>
      </c>
      <c r="N9880" s="0" t="n">
        <v>28.7</v>
      </c>
      <c r="O9880" s="0" t="n">
        <v>0.4</v>
      </c>
    </row>
    <row r="9881" customFormat="false" ht="12.75" hidden="false" customHeight="false" outlineLevel="0" collapsed="false">
      <c r="A9881" s="115"/>
      <c r="B9881" s="115"/>
      <c r="C9881" s="115"/>
      <c r="D9881" s="115"/>
      <c r="E9881" s="115"/>
      <c r="F9881" s="116"/>
      <c r="G9881" s="115"/>
      <c r="H9881" s="116"/>
      <c r="I9881" s="115"/>
      <c r="J9881" s="116"/>
      <c r="L9881" s="108"/>
      <c r="M9881" s="108" t="n">
        <f aca="false">TRUNC(O9881-O9881*$O$2,2)</f>
        <v>5.47</v>
      </c>
      <c r="N9881" s="0" t="s">
        <v>1574</v>
      </c>
      <c r="O9881" s="0" t="n">
        <v>7.01</v>
      </c>
    </row>
    <row r="9882" customFormat="false" ht="12.75" hidden="false" customHeight="false" outlineLevel="0" collapsed="false">
      <c r="A9882" s="115"/>
      <c r="B9882" s="115"/>
      <c r="C9882" s="115"/>
      <c r="D9882" s="115"/>
      <c r="E9882" s="115"/>
      <c r="F9882" s="116"/>
      <c r="G9882" s="115"/>
      <c r="H9882" s="117" t="s">
        <v>1575</v>
      </c>
      <c r="I9882" s="117"/>
      <c r="J9882" s="118" t="n">
        <f aca="false">M9882</f>
        <v>15.77</v>
      </c>
      <c r="L9882" s="108" t="n">
        <f aca="false">TRUNC(N9882-N9882*$O$2,2)</f>
        <v>0</v>
      </c>
      <c r="M9882" s="108" t="n">
        <f aca="false">TRUNC(O9882-O9882*$O$2,2)</f>
        <v>15.77</v>
      </c>
      <c r="N9882" s="0" t="n">
        <v>0</v>
      </c>
      <c r="O9882" s="0" t="n">
        <v>20.21</v>
      </c>
    </row>
    <row r="9883" customFormat="false" ht="13.5" hidden="false" customHeight="false" outlineLevel="0" collapsed="false">
      <c r="A9883" s="30"/>
      <c r="B9883" s="30"/>
      <c r="C9883" s="30"/>
      <c r="D9883" s="30"/>
      <c r="E9883" s="30"/>
      <c r="F9883" s="30"/>
      <c r="G9883" s="30"/>
      <c r="H9883" s="119"/>
      <c r="I9883" s="30"/>
      <c r="J9883" s="120"/>
      <c r="L9883" s="108"/>
      <c r="M9883" s="108" t="n">
        <f aca="false">TRUNC(O9883-O9883*$O$2,2)</f>
        <v>1631.4</v>
      </c>
      <c r="N9883" s="0" t="s">
        <v>1576</v>
      </c>
      <c r="O9883" s="0" t="n">
        <v>2090.21</v>
      </c>
    </row>
    <row r="9884" customFormat="false" ht="13.5" hidden="false" customHeight="false" outlineLevel="0" collapsed="false">
      <c r="A9884" s="121"/>
      <c r="B9884" s="121"/>
      <c r="C9884" s="121"/>
      <c r="D9884" s="121"/>
      <c r="E9884" s="121"/>
      <c r="F9884" s="121"/>
      <c r="G9884" s="121"/>
      <c r="H9884" s="121"/>
      <c r="I9884" s="121"/>
      <c r="J9884" s="121"/>
      <c r="L9884" s="108" t="n">
        <f aca="false">TRUNC(N9884-N9884*$O$2,2)</f>
        <v>0</v>
      </c>
      <c r="M9884" s="108" t="n">
        <f aca="false">TRUNC(O9884-O9884*$O$2,2)</f>
        <v>0</v>
      </c>
      <c r="N9884" s="0" t="n">
        <v>0</v>
      </c>
      <c r="O9884" s="0" t="n">
        <v>0</v>
      </c>
    </row>
    <row r="9885" customFormat="false" ht="15" hidden="false" customHeight="false" outlineLevel="0" collapsed="false">
      <c r="A9885" s="98" t="s">
        <v>1389</v>
      </c>
      <c r="B9885" s="99" t="s">
        <v>8</v>
      </c>
      <c r="C9885" s="98" t="s">
        <v>9</v>
      </c>
      <c r="D9885" s="98" t="s">
        <v>10</v>
      </c>
      <c r="E9885" s="100" t="s">
        <v>1565</v>
      </c>
      <c r="F9885" s="100"/>
      <c r="G9885" s="101" t="s">
        <v>11</v>
      </c>
      <c r="H9885" s="99" t="s">
        <v>12</v>
      </c>
      <c r="I9885" s="99" t="s">
        <v>13</v>
      </c>
      <c r="J9885" s="99" t="s">
        <v>15</v>
      </c>
      <c r="L9885" s="108"/>
      <c r="M9885" s="108"/>
    </row>
    <row r="9886" customFormat="false" ht="26.45" hidden="false" customHeight="true" outlineLevel="0" collapsed="false">
      <c r="A9886" s="102" t="s">
        <v>1566</v>
      </c>
      <c r="B9886" s="103" t="s">
        <v>1390</v>
      </c>
      <c r="C9886" s="102" t="s">
        <v>29</v>
      </c>
      <c r="D9886" s="102" t="s">
        <v>1391</v>
      </c>
      <c r="E9886" s="104" t="s">
        <v>1684</v>
      </c>
      <c r="F9886" s="104"/>
      <c r="G9886" s="105" t="s">
        <v>52</v>
      </c>
      <c r="H9886" s="106" t="n">
        <v>1</v>
      </c>
      <c r="I9886" s="107" t="n">
        <f aca="false">L9886</f>
        <v>10.31</v>
      </c>
      <c r="J9886" s="107" t="n">
        <f aca="false">M9886</f>
        <v>10.31</v>
      </c>
      <c r="L9886" s="108" t="n">
        <f aca="false">TRUNC(N9886-N9886*$O$2,2)</f>
        <v>10.31</v>
      </c>
      <c r="M9886" s="108" t="n">
        <f aca="false">TRUNC(O9886-O9886*$O$2,2)</f>
        <v>10.31</v>
      </c>
      <c r="N9886" s="0" t="n">
        <v>13.22</v>
      </c>
      <c r="O9886" s="0" t="n">
        <v>13.22</v>
      </c>
    </row>
    <row r="9887" customFormat="false" ht="39.6" hidden="false" customHeight="true" outlineLevel="0" collapsed="false">
      <c r="A9887" s="109" t="s">
        <v>1567</v>
      </c>
      <c r="B9887" s="110" t="s">
        <v>4086</v>
      </c>
      <c r="C9887" s="109" t="s">
        <v>29</v>
      </c>
      <c r="D9887" s="109" t="s">
        <v>4087</v>
      </c>
      <c r="E9887" s="111" t="s">
        <v>1570</v>
      </c>
      <c r="F9887" s="111"/>
      <c r="G9887" s="112" t="s">
        <v>31</v>
      </c>
      <c r="H9887" s="113" t="n">
        <v>0.1541</v>
      </c>
      <c r="I9887" s="114" t="n">
        <f aca="false">L9887</f>
        <v>20.55</v>
      </c>
      <c r="J9887" s="114" t="n">
        <f aca="false">M9887</f>
        <v>3.16</v>
      </c>
      <c r="L9887" s="108" t="n">
        <f aca="false">TRUNC(N9887-N9887*$O$2,2)</f>
        <v>20.55</v>
      </c>
      <c r="M9887" s="108" t="n">
        <f aca="false">TRUNC(O9887-O9887*$O$2,2)</f>
        <v>3.16</v>
      </c>
      <c r="N9887" s="0" t="n">
        <v>26.34</v>
      </c>
      <c r="O9887" s="0" t="n">
        <v>4.05</v>
      </c>
    </row>
    <row r="9888" customFormat="false" ht="39.6" hidden="false" customHeight="true" outlineLevel="0" collapsed="false">
      <c r="A9888" s="109" t="s">
        <v>1567</v>
      </c>
      <c r="B9888" s="110" t="s">
        <v>1597</v>
      </c>
      <c r="C9888" s="109" t="s">
        <v>29</v>
      </c>
      <c r="D9888" s="109" t="s">
        <v>1598</v>
      </c>
      <c r="E9888" s="111" t="s">
        <v>1570</v>
      </c>
      <c r="F9888" s="111"/>
      <c r="G9888" s="112" t="s">
        <v>31</v>
      </c>
      <c r="H9888" s="113" t="n">
        <v>0.0514</v>
      </c>
      <c r="I9888" s="114" t="n">
        <f aca="false">L9888</f>
        <v>15.82</v>
      </c>
      <c r="J9888" s="114" t="n">
        <f aca="false">M9888</f>
        <v>0.81</v>
      </c>
      <c r="L9888" s="108" t="n">
        <f aca="false">TRUNC(N9888-N9888*$O$2,2)</f>
        <v>15.82</v>
      </c>
      <c r="M9888" s="108" t="n">
        <f aca="false">TRUNC(O9888-O9888*$O$2,2)</f>
        <v>0.81</v>
      </c>
      <c r="N9888" s="0" t="n">
        <v>20.28</v>
      </c>
      <c r="O9888" s="0" t="n">
        <v>1.04</v>
      </c>
    </row>
    <row r="9889" customFormat="false" ht="25.5" hidden="false" customHeight="false" outlineLevel="0" collapsed="false">
      <c r="A9889" s="122" t="s">
        <v>1578</v>
      </c>
      <c r="B9889" s="123" t="s">
        <v>4100</v>
      </c>
      <c r="C9889" s="122" t="s">
        <v>29</v>
      </c>
      <c r="D9889" s="122" t="s">
        <v>4101</v>
      </c>
      <c r="E9889" s="124" t="s">
        <v>1581</v>
      </c>
      <c r="F9889" s="124"/>
      <c r="G9889" s="125" t="s">
        <v>132</v>
      </c>
      <c r="H9889" s="126" t="n">
        <v>1.1074</v>
      </c>
      <c r="I9889" s="127" t="n">
        <f aca="false">L9889</f>
        <v>5.73</v>
      </c>
      <c r="J9889" s="127" t="n">
        <f aca="false">M9889</f>
        <v>6.34</v>
      </c>
      <c r="L9889" s="108" t="n">
        <f aca="false">TRUNC(N9889-N9889*$O$2,2)</f>
        <v>5.73</v>
      </c>
      <c r="M9889" s="108" t="n">
        <f aca="false">TRUNC(O9889-O9889*$O$2,2)</f>
        <v>6.34</v>
      </c>
      <c r="N9889" s="0" t="n">
        <v>7.35</v>
      </c>
      <c r="O9889" s="0" t="n">
        <v>8.13</v>
      </c>
    </row>
    <row r="9890" customFormat="false" ht="12.75" hidden="false" customHeight="false" outlineLevel="0" collapsed="false">
      <c r="A9890" s="115"/>
      <c r="B9890" s="115"/>
      <c r="C9890" s="115"/>
      <c r="D9890" s="115"/>
      <c r="E9890" s="115"/>
      <c r="F9890" s="116"/>
      <c r="G9890" s="115"/>
      <c r="H9890" s="116"/>
      <c r="I9890" s="115"/>
      <c r="J9890" s="116"/>
      <c r="L9890" s="108"/>
      <c r="M9890" s="108" t="n">
        <f aca="false">TRUNC(O9890-O9890*$O$2,2)</f>
        <v>2.77</v>
      </c>
      <c r="N9890" s="0" t="s">
        <v>1574</v>
      </c>
      <c r="O9890" s="0" t="n">
        <v>3.56</v>
      </c>
    </row>
    <row r="9891" customFormat="false" ht="12.75" hidden="false" customHeight="false" outlineLevel="0" collapsed="false">
      <c r="A9891" s="115"/>
      <c r="B9891" s="115"/>
      <c r="C9891" s="115"/>
      <c r="D9891" s="115"/>
      <c r="E9891" s="115"/>
      <c r="F9891" s="116"/>
      <c r="G9891" s="115"/>
      <c r="H9891" s="117" t="s">
        <v>1575</v>
      </c>
      <c r="I9891" s="117"/>
      <c r="J9891" s="118" t="n">
        <f aca="false">M9891</f>
        <v>12.63</v>
      </c>
      <c r="L9891" s="108" t="n">
        <f aca="false">TRUNC(N9891-N9891*$O$2,2)</f>
        <v>0</v>
      </c>
      <c r="M9891" s="108" t="n">
        <f aca="false">TRUNC(O9891-O9891*$O$2,2)</f>
        <v>12.63</v>
      </c>
      <c r="N9891" s="0" t="n">
        <v>0</v>
      </c>
      <c r="O9891" s="0" t="n">
        <v>16.19</v>
      </c>
    </row>
    <row r="9892" customFormat="false" ht="13.5" hidden="false" customHeight="false" outlineLevel="0" collapsed="false">
      <c r="A9892" s="30"/>
      <c r="B9892" s="30"/>
      <c r="C9892" s="30"/>
      <c r="D9892" s="30"/>
      <c r="E9892" s="30"/>
      <c r="F9892" s="30"/>
      <c r="G9892" s="30"/>
      <c r="H9892" s="119"/>
      <c r="I9892" s="30"/>
      <c r="J9892" s="120"/>
      <c r="L9892" s="108"/>
      <c r="M9892" s="108" t="n">
        <f aca="false">TRUNC(O9892-O9892*$O$2,2)</f>
        <v>3147.34</v>
      </c>
      <c r="N9892" s="0" t="s">
        <v>1576</v>
      </c>
      <c r="O9892" s="0" t="n">
        <v>4032.47</v>
      </c>
    </row>
    <row r="9893" customFormat="false" ht="13.5" hidden="false" customHeight="false" outlineLevel="0" collapsed="false">
      <c r="A9893" s="121"/>
      <c r="B9893" s="121"/>
      <c r="C9893" s="121"/>
      <c r="D9893" s="121"/>
      <c r="E9893" s="121"/>
      <c r="F9893" s="121"/>
      <c r="G9893" s="121"/>
      <c r="H9893" s="121"/>
      <c r="I9893" s="121"/>
      <c r="J9893" s="121"/>
      <c r="L9893" s="108" t="n">
        <f aca="false">TRUNC(N9893-N9893*$O$2,2)</f>
        <v>0</v>
      </c>
      <c r="M9893" s="108" t="n">
        <f aca="false">TRUNC(O9893-O9893*$O$2,2)</f>
        <v>0</v>
      </c>
      <c r="N9893" s="0" t="n">
        <v>0</v>
      </c>
      <c r="O9893" s="0" t="n">
        <v>0</v>
      </c>
    </row>
    <row r="9894" customFormat="false" ht="15" hidden="false" customHeight="false" outlineLevel="0" collapsed="false">
      <c r="A9894" s="98" t="s">
        <v>1392</v>
      </c>
      <c r="B9894" s="99" t="s">
        <v>8</v>
      </c>
      <c r="C9894" s="98" t="s">
        <v>9</v>
      </c>
      <c r="D9894" s="98" t="s">
        <v>10</v>
      </c>
      <c r="E9894" s="100" t="s">
        <v>1565</v>
      </c>
      <c r="F9894" s="100"/>
      <c r="G9894" s="101" t="s">
        <v>11</v>
      </c>
      <c r="H9894" s="99" t="s">
        <v>12</v>
      </c>
      <c r="I9894" s="99" t="s">
        <v>13</v>
      </c>
      <c r="J9894" s="99" t="s">
        <v>15</v>
      </c>
      <c r="L9894" s="108"/>
      <c r="M9894" s="108"/>
    </row>
    <row r="9895" customFormat="false" ht="38.25" hidden="false" customHeight="false" outlineLevel="0" collapsed="false">
      <c r="A9895" s="102" t="s">
        <v>1566</v>
      </c>
      <c r="B9895" s="103" t="s">
        <v>1393</v>
      </c>
      <c r="C9895" s="102" t="s">
        <v>29</v>
      </c>
      <c r="D9895" s="102" t="s">
        <v>1394</v>
      </c>
      <c r="E9895" s="104" t="s">
        <v>1684</v>
      </c>
      <c r="F9895" s="104"/>
      <c r="G9895" s="105" t="s">
        <v>117</v>
      </c>
      <c r="H9895" s="106" t="n">
        <v>1</v>
      </c>
      <c r="I9895" s="107" t="n">
        <f aca="false">L9895</f>
        <v>3.2</v>
      </c>
      <c r="J9895" s="107" t="n">
        <f aca="false">M9895</f>
        <v>3.2</v>
      </c>
      <c r="L9895" s="108" t="n">
        <f aca="false">TRUNC(N9895-N9895*$O$2,2)</f>
        <v>3.2</v>
      </c>
      <c r="M9895" s="108" t="n">
        <f aca="false">TRUNC(O9895-O9895*$O$2,2)</f>
        <v>3.2</v>
      </c>
      <c r="N9895" s="0" t="n">
        <v>4.11</v>
      </c>
      <c r="O9895" s="0" t="n">
        <v>4.11</v>
      </c>
    </row>
    <row r="9896" customFormat="false" ht="39.6" hidden="false" customHeight="true" outlineLevel="0" collapsed="false">
      <c r="A9896" s="109" t="s">
        <v>1567</v>
      </c>
      <c r="B9896" s="110" t="s">
        <v>1597</v>
      </c>
      <c r="C9896" s="109" t="s">
        <v>29</v>
      </c>
      <c r="D9896" s="109" t="s">
        <v>1598</v>
      </c>
      <c r="E9896" s="111" t="s">
        <v>1570</v>
      </c>
      <c r="F9896" s="111"/>
      <c r="G9896" s="112" t="s">
        <v>31</v>
      </c>
      <c r="H9896" s="113" t="n">
        <v>0.035</v>
      </c>
      <c r="I9896" s="114" t="n">
        <f aca="false">L9896</f>
        <v>15.82</v>
      </c>
      <c r="J9896" s="114" t="n">
        <f aca="false">M9896</f>
        <v>0.54</v>
      </c>
      <c r="L9896" s="108" t="n">
        <f aca="false">TRUNC(N9896-N9896*$O$2,2)</f>
        <v>15.82</v>
      </c>
      <c r="M9896" s="108" t="n">
        <f aca="false">TRUNC(O9896-O9896*$O$2,2)</f>
        <v>0.54</v>
      </c>
      <c r="N9896" s="0" t="n">
        <v>20.28</v>
      </c>
      <c r="O9896" s="0" t="n">
        <v>0.7</v>
      </c>
    </row>
    <row r="9897" customFormat="false" ht="39.6" hidden="false" customHeight="true" outlineLevel="0" collapsed="false">
      <c r="A9897" s="109" t="s">
        <v>1567</v>
      </c>
      <c r="B9897" s="110" t="s">
        <v>4086</v>
      </c>
      <c r="C9897" s="109" t="s">
        <v>29</v>
      </c>
      <c r="D9897" s="109" t="s">
        <v>4087</v>
      </c>
      <c r="E9897" s="111" t="s">
        <v>1570</v>
      </c>
      <c r="F9897" s="111"/>
      <c r="G9897" s="112" t="s">
        <v>31</v>
      </c>
      <c r="H9897" s="113" t="n">
        <v>0.083</v>
      </c>
      <c r="I9897" s="114" t="n">
        <f aca="false">L9897</f>
        <v>20.55</v>
      </c>
      <c r="J9897" s="114" t="n">
        <f aca="false">M9897</f>
        <v>1.7</v>
      </c>
      <c r="L9897" s="108" t="n">
        <f aca="false">TRUNC(N9897-N9897*$O$2,2)</f>
        <v>20.55</v>
      </c>
      <c r="M9897" s="108" t="n">
        <f aca="false">TRUNC(O9897-O9897*$O$2,2)</f>
        <v>1.7</v>
      </c>
      <c r="N9897" s="0" t="n">
        <v>26.34</v>
      </c>
      <c r="O9897" s="0" t="n">
        <v>2.18</v>
      </c>
    </row>
    <row r="9898" customFormat="false" ht="25.5" hidden="false" customHeight="false" outlineLevel="0" collapsed="false">
      <c r="A9898" s="122" t="s">
        <v>1578</v>
      </c>
      <c r="B9898" s="123" t="s">
        <v>4102</v>
      </c>
      <c r="C9898" s="122" t="s">
        <v>29</v>
      </c>
      <c r="D9898" s="122" t="s">
        <v>4103</v>
      </c>
      <c r="E9898" s="124" t="s">
        <v>1581</v>
      </c>
      <c r="F9898" s="124"/>
      <c r="G9898" s="125" t="s">
        <v>1582</v>
      </c>
      <c r="H9898" s="126" t="n">
        <v>0.043</v>
      </c>
      <c r="I9898" s="127" t="n">
        <f aca="false">L9898</f>
        <v>16.12</v>
      </c>
      <c r="J9898" s="127" t="n">
        <f aca="false">M9898</f>
        <v>0.68</v>
      </c>
      <c r="L9898" s="108" t="n">
        <f aca="false">TRUNC(N9898-N9898*$O$2,2)</f>
        <v>16.12</v>
      </c>
      <c r="M9898" s="108" t="n">
        <f aca="false">TRUNC(O9898-O9898*$O$2,2)</f>
        <v>0.68</v>
      </c>
      <c r="N9898" s="0" t="n">
        <v>20.66</v>
      </c>
      <c r="O9898" s="0" t="n">
        <v>0.88</v>
      </c>
    </row>
    <row r="9899" customFormat="false" ht="25.5" hidden="false" customHeight="false" outlineLevel="0" collapsed="false">
      <c r="A9899" s="122" t="s">
        <v>1578</v>
      </c>
      <c r="B9899" s="123" t="s">
        <v>4104</v>
      </c>
      <c r="C9899" s="122" t="s">
        <v>29</v>
      </c>
      <c r="D9899" s="122" t="s">
        <v>4105</v>
      </c>
      <c r="E9899" s="124" t="s">
        <v>1581</v>
      </c>
      <c r="F9899" s="124"/>
      <c r="G9899" s="125" t="s">
        <v>65</v>
      </c>
      <c r="H9899" s="126" t="n">
        <v>0.04</v>
      </c>
      <c r="I9899" s="127" t="n">
        <f aca="false">L9899</f>
        <v>6.86</v>
      </c>
      <c r="J9899" s="127" t="n">
        <f aca="false">M9899</f>
        <v>0.27</v>
      </c>
      <c r="L9899" s="108" t="n">
        <f aca="false">TRUNC(N9899-N9899*$O$2,2)</f>
        <v>6.86</v>
      </c>
      <c r="M9899" s="108" t="n">
        <f aca="false">TRUNC(O9899-O9899*$O$2,2)</f>
        <v>0.27</v>
      </c>
      <c r="N9899" s="0" t="n">
        <v>8.8</v>
      </c>
      <c r="O9899" s="0" t="n">
        <v>0.35</v>
      </c>
    </row>
    <row r="9900" customFormat="false" ht="12.75" hidden="false" customHeight="false" outlineLevel="0" collapsed="false">
      <c r="A9900" s="115"/>
      <c r="B9900" s="115"/>
      <c r="C9900" s="115"/>
      <c r="D9900" s="115"/>
      <c r="E9900" s="115"/>
      <c r="F9900" s="116"/>
      <c r="G9900" s="115"/>
      <c r="H9900" s="116"/>
      <c r="I9900" s="115"/>
      <c r="J9900" s="116"/>
      <c r="L9900" s="108"/>
      <c r="M9900" s="108" t="n">
        <f aca="false">TRUNC(O9900-O9900*$O$2,2)</f>
        <v>1.57</v>
      </c>
      <c r="N9900" s="0" t="s">
        <v>1574</v>
      </c>
      <c r="O9900" s="0" t="n">
        <v>2.02</v>
      </c>
    </row>
    <row r="9901" customFormat="false" ht="12.75" hidden="false" customHeight="false" outlineLevel="0" collapsed="false">
      <c r="A9901" s="115"/>
      <c r="B9901" s="115"/>
      <c r="C9901" s="115"/>
      <c r="D9901" s="115"/>
      <c r="E9901" s="115"/>
      <c r="F9901" s="116"/>
      <c r="G9901" s="115"/>
      <c r="H9901" s="117" t="s">
        <v>1575</v>
      </c>
      <c r="I9901" s="117"/>
      <c r="J9901" s="118" t="n">
        <f aca="false">M9901</f>
        <v>3.92</v>
      </c>
      <c r="L9901" s="108" t="n">
        <f aca="false">TRUNC(N9901-N9901*$O$2,2)</f>
        <v>0</v>
      </c>
      <c r="M9901" s="108" t="n">
        <f aca="false">TRUNC(O9901-O9901*$O$2,2)</f>
        <v>3.92</v>
      </c>
      <c r="N9901" s="0" t="n">
        <v>0</v>
      </c>
      <c r="O9901" s="0" t="n">
        <v>5.03</v>
      </c>
    </row>
    <row r="9902" customFormat="false" ht="13.5" hidden="false" customHeight="false" outlineLevel="0" collapsed="false">
      <c r="A9902" s="30"/>
      <c r="B9902" s="30"/>
      <c r="C9902" s="30"/>
      <c r="D9902" s="30"/>
      <c r="E9902" s="30"/>
      <c r="F9902" s="30"/>
      <c r="G9902" s="30"/>
      <c r="H9902" s="119"/>
      <c r="I9902" s="30"/>
      <c r="J9902" s="120"/>
      <c r="L9902" s="108"/>
      <c r="M9902" s="108" t="n">
        <f aca="false">TRUNC(O9902-O9902*$O$2,2)</f>
        <v>353.33</v>
      </c>
      <c r="N9902" s="0" t="s">
        <v>1576</v>
      </c>
      <c r="O9902" s="0" t="n">
        <v>452.7</v>
      </c>
    </row>
    <row r="9903" customFormat="false" ht="13.5" hidden="false" customHeight="false" outlineLevel="0" collapsed="false">
      <c r="A9903" s="121"/>
      <c r="B9903" s="121"/>
      <c r="C9903" s="121"/>
      <c r="D9903" s="121"/>
      <c r="E9903" s="121"/>
      <c r="F9903" s="121"/>
      <c r="G9903" s="121"/>
      <c r="H9903" s="121"/>
      <c r="I9903" s="121"/>
      <c r="J9903" s="121"/>
      <c r="L9903" s="108" t="n">
        <f aca="false">TRUNC(N9903-N9903*$O$2,2)</f>
        <v>0</v>
      </c>
      <c r="M9903" s="108" t="n">
        <f aca="false">TRUNC(O9903-O9903*$O$2,2)</f>
        <v>0</v>
      </c>
      <c r="N9903" s="0" t="n">
        <v>0</v>
      </c>
      <c r="O9903" s="0" t="n">
        <v>0</v>
      </c>
    </row>
    <row r="9904" customFormat="false" ht="15" hidden="false" customHeight="false" outlineLevel="0" collapsed="false">
      <c r="A9904" s="98" t="s">
        <v>1395</v>
      </c>
      <c r="B9904" s="99" t="s">
        <v>8</v>
      </c>
      <c r="C9904" s="98" t="s">
        <v>9</v>
      </c>
      <c r="D9904" s="98" t="s">
        <v>10</v>
      </c>
      <c r="E9904" s="100" t="s">
        <v>1565</v>
      </c>
      <c r="F9904" s="100"/>
      <c r="G9904" s="101" t="s">
        <v>11</v>
      </c>
      <c r="H9904" s="99" t="s">
        <v>12</v>
      </c>
      <c r="I9904" s="99" t="s">
        <v>13</v>
      </c>
      <c r="J9904" s="99" t="s">
        <v>15</v>
      </c>
      <c r="L9904" s="108"/>
      <c r="M9904" s="108"/>
    </row>
    <row r="9905" customFormat="false" ht="38.25" hidden="false" customHeight="false" outlineLevel="0" collapsed="false">
      <c r="A9905" s="102" t="s">
        <v>1566</v>
      </c>
      <c r="B9905" s="103" t="s">
        <v>1396</v>
      </c>
      <c r="C9905" s="102" t="s">
        <v>29</v>
      </c>
      <c r="D9905" s="102" t="s">
        <v>1397</v>
      </c>
      <c r="E9905" s="104" t="s">
        <v>1684</v>
      </c>
      <c r="F9905" s="104"/>
      <c r="G9905" s="105" t="s">
        <v>52</v>
      </c>
      <c r="H9905" s="106" t="n">
        <v>1</v>
      </c>
      <c r="I9905" s="107" t="n">
        <f aca="false">L9905</f>
        <v>34.52</v>
      </c>
      <c r="J9905" s="107" t="n">
        <f aca="false">M9905</f>
        <v>34.52</v>
      </c>
      <c r="L9905" s="108" t="n">
        <f aca="false">TRUNC(N9905-N9905*$O$2,2)</f>
        <v>34.52</v>
      </c>
      <c r="M9905" s="108" t="n">
        <f aca="false">TRUNC(O9905-O9905*$O$2,2)</f>
        <v>34.52</v>
      </c>
      <c r="N9905" s="0" t="n">
        <v>44.23</v>
      </c>
      <c r="O9905" s="0" t="n">
        <v>44.23</v>
      </c>
    </row>
    <row r="9906" customFormat="false" ht="39.6" hidden="false" customHeight="true" outlineLevel="0" collapsed="false">
      <c r="A9906" s="109" t="s">
        <v>1567</v>
      </c>
      <c r="B9906" s="110" t="s">
        <v>4086</v>
      </c>
      <c r="C9906" s="109" t="s">
        <v>29</v>
      </c>
      <c r="D9906" s="109" t="s">
        <v>4087</v>
      </c>
      <c r="E9906" s="111" t="s">
        <v>1570</v>
      </c>
      <c r="F9906" s="111"/>
      <c r="G9906" s="112" t="s">
        <v>31</v>
      </c>
      <c r="H9906" s="113" t="n">
        <v>0.96</v>
      </c>
      <c r="I9906" s="114" t="n">
        <f aca="false">L9906</f>
        <v>20.55</v>
      </c>
      <c r="J9906" s="114" t="n">
        <f aca="false">M9906</f>
        <v>19.73</v>
      </c>
      <c r="L9906" s="108" t="n">
        <f aca="false">TRUNC(N9906-N9906*$O$2,2)</f>
        <v>20.55</v>
      </c>
      <c r="M9906" s="108" t="n">
        <f aca="false">TRUNC(O9906-O9906*$O$2,2)</f>
        <v>19.73</v>
      </c>
      <c r="N9906" s="0" t="n">
        <v>26.34</v>
      </c>
      <c r="O9906" s="0" t="n">
        <v>25.28</v>
      </c>
    </row>
    <row r="9907" customFormat="false" ht="39.6" hidden="false" customHeight="true" outlineLevel="0" collapsed="false">
      <c r="A9907" s="109" t="s">
        <v>1567</v>
      </c>
      <c r="B9907" s="110" t="s">
        <v>1597</v>
      </c>
      <c r="C9907" s="109" t="s">
        <v>29</v>
      </c>
      <c r="D9907" s="109" t="s">
        <v>1598</v>
      </c>
      <c r="E9907" s="111" t="s">
        <v>1570</v>
      </c>
      <c r="F9907" s="111"/>
      <c r="G9907" s="112" t="s">
        <v>31</v>
      </c>
      <c r="H9907" s="113" t="n">
        <v>0.4</v>
      </c>
      <c r="I9907" s="114" t="n">
        <f aca="false">L9907</f>
        <v>15.82</v>
      </c>
      <c r="J9907" s="114" t="n">
        <f aca="false">M9907</f>
        <v>6.32</v>
      </c>
      <c r="L9907" s="108" t="n">
        <f aca="false">TRUNC(N9907-N9907*$O$2,2)</f>
        <v>15.82</v>
      </c>
      <c r="M9907" s="108" t="n">
        <f aca="false">TRUNC(O9907-O9907*$O$2,2)</f>
        <v>6.32</v>
      </c>
      <c r="N9907" s="0" t="n">
        <v>20.28</v>
      </c>
      <c r="O9907" s="0" t="n">
        <v>8.11</v>
      </c>
    </row>
    <row r="9908" customFormat="false" ht="25.5" hidden="false" customHeight="false" outlineLevel="0" collapsed="false">
      <c r="A9908" s="122" t="s">
        <v>1578</v>
      </c>
      <c r="B9908" s="123" t="s">
        <v>4104</v>
      </c>
      <c r="C9908" s="122" t="s">
        <v>29</v>
      </c>
      <c r="D9908" s="122" t="s">
        <v>4105</v>
      </c>
      <c r="E9908" s="124" t="s">
        <v>1581</v>
      </c>
      <c r="F9908" s="124"/>
      <c r="G9908" s="125" t="s">
        <v>65</v>
      </c>
      <c r="H9908" s="126" t="n">
        <v>0.23</v>
      </c>
      <c r="I9908" s="127" t="n">
        <f aca="false">L9908</f>
        <v>6.86</v>
      </c>
      <c r="J9908" s="127" t="n">
        <f aca="false">M9908</f>
        <v>1.57</v>
      </c>
      <c r="L9908" s="108" t="n">
        <f aca="false">TRUNC(N9908-N9908*$O$2,2)</f>
        <v>6.86</v>
      </c>
      <c r="M9908" s="108" t="n">
        <f aca="false">TRUNC(O9908-O9908*$O$2,2)</f>
        <v>1.57</v>
      </c>
      <c r="N9908" s="0" t="n">
        <v>8.8</v>
      </c>
      <c r="O9908" s="0" t="n">
        <v>2.02</v>
      </c>
    </row>
    <row r="9909" customFormat="false" ht="25.5" hidden="false" customHeight="false" outlineLevel="0" collapsed="false">
      <c r="A9909" s="122" t="s">
        <v>1578</v>
      </c>
      <c r="B9909" s="123" t="s">
        <v>4102</v>
      </c>
      <c r="C9909" s="122" t="s">
        <v>29</v>
      </c>
      <c r="D9909" s="122" t="s">
        <v>4103</v>
      </c>
      <c r="E9909" s="124" t="s">
        <v>1581</v>
      </c>
      <c r="F9909" s="124"/>
      <c r="G9909" s="125" t="s">
        <v>1582</v>
      </c>
      <c r="H9909" s="126" t="n">
        <v>0.427</v>
      </c>
      <c r="I9909" s="127" t="n">
        <f aca="false">L9909</f>
        <v>16.12</v>
      </c>
      <c r="J9909" s="127" t="n">
        <f aca="false">M9909</f>
        <v>6.88</v>
      </c>
      <c r="L9909" s="108" t="n">
        <f aca="false">TRUNC(N9909-N9909*$O$2,2)</f>
        <v>16.12</v>
      </c>
      <c r="M9909" s="108" t="n">
        <f aca="false">TRUNC(O9909-O9909*$O$2,2)</f>
        <v>6.88</v>
      </c>
      <c r="N9909" s="0" t="n">
        <v>20.66</v>
      </c>
      <c r="O9909" s="0" t="n">
        <v>8.82</v>
      </c>
    </row>
    <row r="9910" customFormat="false" ht="12.75" hidden="false" customHeight="false" outlineLevel="0" collapsed="false">
      <c r="A9910" s="115"/>
      <c r="B9910" s="115"/>
      <c r="C9910" s="115"/>
      <c r="D9910" s="115"/>
      <c r="E9910" s="115"/>
      <c r="F9910" s="116"/>
      <c r="G9910" s="115"/>
      <c r="H9910" s="116"/>
      <c r="I9910" s="115"/>
      <c r="J9910" s="116"/>
      <c r="L9910" s="108"/>
      <c r="M9910" s="108" t="n">
        <f aca="false">TRUNC(O9910-O9910*$O$2,2)</f>
        <v>18.22</v>
      </c>
      <c r="N9910" s="0" t="s">
        <v>1574</v>
      </c>
      <c r="O9910" s="0" t="n">
        <v>23.35</v>
      </c>
    </row>
    <row r="9911" customFormat="false" ht="12.75" hidden="false" customHeight="false" outlineLevel="0" collapsed="false">
      <c r="A9911" s="115"/>
      <c r="B9911" s="115"/>
      <c r="C9911" s="115"/>
      <c r="D9911" s="115"/>
      <c r="E9911" s="115"/>
      <c r="F9911" s="116"/>
      <c r="G9911" s="115"/>
      <c r="H9911" s="117" t="s">
        <v>1575</v>
      </c>
      <c r="I9911" s="117"/>
      <c r="J9911" s="118" t="n">
        <f aca="false">M9911</f>
        <v>42.27</v>
      </c>
      <c r="L9911" s="108" t="n">
        <f aca="false">TRUNC(N9911-N9911*$O$2,2)</f>
        <v>0</v>
      </c>
      <c r="M9911" s="108" t="n">
        <f aca="false">TRUNC(O9911-O9911*$O$2,2)</f>
        <v>42.27</v>
      </c>
      <c r="N9911" s="0" t="n">
        <v>0</v>
      </c>
      <c r="O9911" s="0" t="n">
        <v>54.16</v>
      </c>
    </row>
    <row r="9912" customFormat="false" ht="13.5" hidden="false" customHeight="false" outlineLevel="0" collapsed="false">
      <c r="A9912" s="30"/>
      <c r="B9912" s="30"/>
      <c r="C9912" s="30"/>
      <c r="D9912" s="30"/>
      <c r="E9912" s="30"/>
      <c r="F9912" s="30"/>
      <c r="G9912" s="30"/>
      <c r="H9912" s="119"/>
      <c r="I9912" s="30"/>
      <c r="J9912" s="120"/>
      <c r="L9912" s="108"/>
      <c r="M9912" s="108" t="n">
        <f aca="false">TRUNC(O9912-O9912*$O$2,2)</f>
        <v>229.95</v>
      </c>
      <c r="N9912" s="0" t="s">
        <v>1576</v>
      </c>
      <c r="O9912" s="0" t="n">
        <v>294.63</v>
      </c>
    </row>
    <row r="9913" customFormat="false" ht="13.5" hidden="false" customHeight="false" outlineLevel="0" collapsed="false">
      <c r="A9913" s="121"/>
      <c r="B9913" s="121"/>
      <c r="C9913" s="121"/>
      <c r="D9913" s="121"/>
      <c r="E9913" s="121"/>
      <c r="F9913" s="121"/>
      <c r="G9913" s="121"/>
      <c r="H9913" s="121"/>
      <c r="I9913" s="121"/>
      <c r="J9913" s="121"/>
      <c r="L9913" s="108" t="n">
        <f aca="false">TRUNC(N9913-N9913*$O$2,2)</f>
        <v>0</v>
      </c>
      <c r="M9913" s="108" t="n">
        <f aca="false">TRUNC(O9913-O9913*$O$2,2)</f>
        <v>0</v>
      </c>
      <c r="N9913" s="0" t="n">
        <v>0</v>
      </c>
      <c r="O9913" s="0" t="n">
        <v>0</v>
      </c>
    </row>
    <row r="9914" customFormat="false" ht="12.75" hidden="false" customHeight="false" outlineLevel="0" collapsed="false">
      <c r="A9914" s="22" t="s">
        <v>1398</v>
      </c>
      <c r="B9914" s="22"/>
      <c r="C9914" s="22"/>
      <c r="D9914" s="22" t="s">
        <v>1399</v>
      </c>
      <c r="E9914" s="22"/>
      <c r="F9914" s="96"/>
      <c r="G9914" s="96"/>
      <c r="H9914" s="24"/>
      <c r="I9914" s="22"/>
      <c r="J9914" s="97"/>
      <c r="L9914" s="108" t="n">
        <f aca="false">TRUNC(N9914-N9914*$O$2,2)</f>
        <v>0</v>
      </c>
      <c r="M9914" s="108" t="n">
        <f aca="false">TRUNC(O9914-O9914*$O$2,2)</f>
        <v>0</v>
      </c>
      <c r="N9914" s="0" t="n">
        <v>0</v>
      </c>
      <c r="O9914" s="0" t="n">
        <v>0</v>
      </c>
    </row>
    <row r="9915" customFormat="false" ht="15" hidden="false" customHeight="false" outlineLevel="0" collapsed="false">
      <c r="A9915" s="98" t="s">
        <v>1400</v>
      </c>
      <c r="B9915" s="99" t="s">
        <v>8</v>
      </c>
      <c r="C9915" s="98" t="s">
        <v>9</v>
      </c>
      <c r="D9915" s="98" t="s">
        <v>10</v>
      </c>
      <c r="E9915" s="100" t="s">
        <v>1565</v>
      </c>
      <c r="F9915" s="100"/>
      <c r="G9915" s="101" t="s">
        <v>11</v>
      </c>
      <c r="H9915" s="99" t="s">
        <v>12</v>
      </c>
      <c r="I9915" s="99" t="s">
        <v>13</v>
      </c>
      <c r="J9915" s="99" t="s">
        <v>15</v>
      </c>
      <c r="L9915" s="108"/>
      <c r="M9915" s="108"/>
    </row>
    <row r="9916" customFormat="false" ht="26.45" hidden="false" customHeight="true" outlineLevel="0" collapsed="false">
      <c r="A9916" s="102" t="s">
        <v>1566</v>
      </c>
      <c r="B9916" s="103" t="s">
        <v>1401</v>
      </c>
      <c r="C9916" s="102" t="s">
        <v>29</v>
      </c>
      <c r="D9916" s="102" t="s">
        <v>1402</v>
      </c>
      <c r="E9916" s="104" t="s">
        <v>3291</v>
      </c>
      <c r="F9916" s="104"/>
      <c r="G9916" s="105" t="s">
        <v>65</v>
      </c>
      <c r="H9916" s="106" t="n">
        <v>1</v>
      </c>
      <c r="I9916" s="107" t="n">
        <f aca="false">L9916</f>
        <v>248</v>
      </c>
      <c r="J9916" s="107" t="n">
        <f aca="false">M9916</f>
        <v>248</v>
      </c>
      <c r="L9916" s="108" t="n">
        <f aca="false">TRUNC(N9916-N9916*$O$2,2)</f>
        <v>248</v>
      </c>
      <c r="M9916" s="108" t="n">
        <f aca="false">TRUNC(O9916-O9916*$O$2,2)</f>
        <v>248</v>
      </c>
      <c r="N9916" s="0" t="n">
        <v>317.75</v>
      </c>
      <c r="O9916" s="0" t="n">
        <v>317.75</v>
      </c>
    </row>
    <row r="9917" customFormat="false" ht="39.6" hidden="false" customHeight="true" outlineLevel="0" collapsed="false">
      <c r="A9917" s="109" t="s">
        <v>1567</v>
      </c>
      <c r="B9917" s="110" t="s">
        <v>1597</v>
      </c>
      <c r="C9917" s="109" t="s">
        <v>29</v>
      </c>
      <c r="D9917" s="109" t="s">
        <v>1598</v>
      </c>
      <c r="E9917" s="111" t="s">
        <v>1570</v>
      </c>
      <c r="F9917" s="111"/>
      <c r="G9917" s="112" t="s">
        <v>31</v>
      </c>
      <c r="H9917" s="113" t="n">
        <v>0.2988</v>
      </c>
      <c r="I9917" s="114" t="n">
        <f aca="false">L9917</f>
        <v>15.82</v>
      </c>
      <c r="J9917" s="114" t="n">
        <f aca="false">M9917</f>
        <v>4.72</v>
      </c>
      <c r="L9917" s="108" t="n">
        <f aca="false">TRUNC(N9917-N9917*$O$2,2)</f>
        <v>15.82</v>
      </c>
      <c r="M9917" s="108" t="n">
        <f aca="false">TRUNC(O9917-O9917*$O$2,2)</f>
        <v>4.72</v>
      </c>
      <c r="N9917" s="0" t="n">
        <v>20.28</v>
      </c>
      <c r="O9917" s="0" t="n">
        <v>6.05</v>
      </c>
    </row>
    <row r="9918" customFormat="false" ht="39.6" hidden="false" customHeight="true" outlineLevel="0" collapsed="false">
      <c r="A9918" s="109" t="s">
        <v>1567</v>
      </c>
      <c r="B9918" s="110" t="s">
        <v>3312</v>
      </c>
      <c r="C9918" s="109" t="s">
        <v>29</v>
      </c>
      <c r="D9918" s="109" t="s">
        <v>3313</v>
      </c>
      <c r="E9918" s="111" t="s">
        <v>1570</v>
      </c>
      <c r="F9918" s="111"/>
      <c r="G9918" s="112" t="s">
        <v>31</v>
      </c>
      <c r="H9918" s="113" t="n">
        <v>0.9485</v>
      </c>
      <c r="I9918" s="114" t="n">
        <f aca="false">L9918</f>
        <v>22.6</v>
      </c>
      <c r="J9918" s="114" t="n">
        <f aca="false">M9918</f>
        <v>21.43</v>
      </c>
      <c r="L9918" s="108" t="n">
        <f aca="false">TRUNC(N9918-N9918*$O$2,2)</f>
        <v>22.6</v>
      </c>
      <c r="M9918" s="108" t="n">
        <f aca="false">TRUNC(O9918-O9918*$O$2,2)</f>
        <v>21.43</v>
      </c>
      <c r="N9918" s="0" t="n">
        <v>28.96</v>
      </c>
      <c r="O9918" s="0" t="n">
        <v>27.46</v>
      </c>
    </row>
    <row r="9919" customFormat="false" ht="51" hidden="false" customHeight="false" outlineLevel="0" collapsed="false">
      <c r="A9919" s="122" t="s">
        <v>1578</v>
      </c>
      <c r="B9919" s="123" t="s">
        <v>4106</v>
      </c>
      <c r="C9919" s="122" t="s">
        <v>29</v>
      </c>
      <c r="D9919" s="122" t="s">
        <v>4107</v>
      </c>
      <c r="E9919" s="124" t="s">
        <v>1581</v>
      </c>
      <c r="F9919" s="124"/>
      <c r="G9919" s="125" t="s">
        <v>65</v>
      </c>
      <c r="H9919" s="126" t="n">
        <v>6</v>
      </c>
      <c r="I9919" s="127" t="n">
        <f aca="false">L9919</f>
        <v>12.8</v>
      </c>
      <c r="J9919" s="127" t="n">
        <f aca="false">M9919</f>
        <v>76.84</v>
      </c>
      <c r="L9919" s="108" t="n">
        <f aca="false">TRUNC(N9919-N9919*$O$2,2)</f>
        <v>12.8</v>
      </c>
      <c r="M9919" s="108" t="n">
        <f aca="false">TRUNC(O9919-O9919*$O$2,2)</f>
        <v>76.84</v>
      </c>
      <c r="N9919" s="0" t="n">
        <v>16.41</v>
      </c>
      <c r="O9919" s="0" t="n">
        <v>98.46</v>
      </c>
    </row>
    <row r="9920" customFormat="false" ht="25.5" hidden="false" customHeight="false" outlineLevel="0" collapsed="false">
      <c r="A9920" s="122" t="s">
        <v>1578</v>
      </c>
      <c r="B9920" s="123" t="s">
        <v>4108</v>
      </c>
      <c r="C9920" s="122" t="s">
        <v>29</v>
      </c>
      <c r="D9920" s="122" t="s">
        <v>4109</v>
      </c>
      <c r="E9920" s="124" t="s">
        <v>1581</v>
      </c>
      <c r="F9920" s="124"/>
      <c r="G9920" s="125" t="s">
        <v>65</v>
      </c>
      <c r="H9920" s="126" t="n">
        <v>1</v>
      </c>
      <c r="I9920" s="127" t="n">
        <f aca="false">L9920</f>
        <v>145</v>
      </c>
      <c r="J9920" s="127" t="n">
        <f aca="false">M9920</f>
        <v>145</v>
      </c>
      <c r="L9920" s="108" t="n">
        <f aca="false">TRUNC(N9920-N9920*$O$2,2)</f>
        <v>145</v>
      </c>
      <c r="M9920" s="108" t="n">
        <f aca="false">TRUNC(O9920-O9920*$O$2,2)</f>
        <v>145</v>
      </c>
      <c r="N9920" s="0" t="n">
        <v>185.78</v>
      </c>
      <c r="O9920" s="0" t="n">
        <v>185.78</v>
      </c>
    </row>
    <row r="9921" customFormat="false" ht="12.75" hidden="false" customHeight="false" outlineLevel="0" collapsed="false">
      <c r="A9921" s="115"/>
      <c r="B9921" s="115"/>
      <c r="C9921" s="115"/>
      <c r="D9921" s="115"/>
      <c r="E9921" s="115"/>
      <c r="F9921" s="116"/>
      <c r="G9921" s="115"/>
      <c r="H9921" s="116"/>
      <c r="I9921" s="115"/>
      <c r="J9921" s="116"/>
      <c r="L9921" s="108"/>
      <c r="M9921" s="108" t="n">
        <f aca="false">TRUNC(O9921-O9921*$O$2,2)</f>
        <v>20.6</v>
      </c>
      <c r="N9921" s="0" t="s">
        <v>1574</v>
      </c>
      <c r="O9921" s="0" t="n">
        <v>26.4</v>
      </c>
    </row>
    <row r="9922" customFormat="false" ht="12.75" hidden="false" customHeight="false" outlineLevel="0" collapsed="false">
      <c r="A9922" s="115"/>
      <c r="B9922" s="115"/>
      <c r="C9922" s="115"/>
      <c r="D9922" s="115"/>
      <c r="E9922" s="115"/>
      <c r="F9922" s="116"/>
      <c r="G9922" s="115"/>
      <c r="H9922" s="117" t="s">
        <v>1575</v>
      </c>
      <c r="I9922" s="117"/>
      <c r="J9922" s="118" t="n">
        <f aca="false">M9922</f>
        <v>303.72</v>
      </c>
      <c r="L9922" s="108" t="n">
        <f aca="false">TRUNC(N9922-N9922*$O$2,2)</f>
        <v>0</v>
      </c>
      <c r="M9922" s="108" t="n">
        <f aca="false">TRUNC(O9922-O9922*$O$2,2)</f>
        <v>303.72</v>
      </c>
      <c r="N9922" s="0" t="n">
        <v>0</v>
      </c>
      <c r="O9922" s="0" t="n">
        <v>389.14</v>
      </c>
    </row>
    <row r="9923" customFormat="false" ht="13.5" hidden="false" customHeight="false" outlineLevel="0" collapsed="false">
      <c r="A9923" s="30"/>
      <c r="B9923" s="30"/>
      <c r="C9923" s="30"/>
      <c r="D9923" s="30"/>
      <c r="E9923" s="30"/>
      <c r="F9923" s="30"/>
      <c r="G9923" s="30"/>
      <c r="H9923" s="119"/>
      <c r="I9923" s="30"/>
      <c r="J9923" s="120"/>
      <c r="L9923" s="108"/>
      <c r="M9923" s="108" t="n">
        <f aca="false">TRUNC(O9923-O9923*$O$2,2)</f>
        <v>1214.89</v>
      </c>
      <c r="N9923" s="0" t="s">
        <v>1576</v>
      </c>
      <c r="O9923" s="0" t="n">
        <v>1556.56</v>
      </c>
    </row>
    <row r="9924" customFormat="false" ht="13.5" hidden="false" customHeight="false" outlineLevel="0" collapsed="false">
      <c r="A9924" s="121"/>
      <c r="B9924" s="121"/>
      <c r="C9924" s="121"/>
      <c r="D9924" s="121"/>
      <c r="E9924" s="121"/>
      <c r="F9924" s="121"/>
      <c r="G9924" s="121"/>
      <c r="H9924" s="121"/>
      <c r="I9924" s="121"/>
      <c r="J9924" s="121"/>
      <c r="L9924" s="108" t="n">
        <f aca="false">TRUNC(N9924-N9924*$O$2,2)</f>
        <v>0</v>
      </c>
      <c r="M9924" s="108" t="n">
        <f aca="false">TRUNC(O9924-O9924*$O$2,2)</f>
        <v>0</v>
      </c>
      <c r="N9924" s="0" t="n">
        <v>0</v>
      </c>
      <c r="O9924" s="0" t="n">
        <v>0</v>
      </c>
    </row>
    <row r="9925" customFormat="false" ht="15" hidden="false" customHeight="false" outlineLevel="0" collapsed="false">
      <c r="A9925" s="98" t="s">
        <v>1403</v>
      </c>
      <c r="B9925" s="99" t="s">
        <v>8</v>
      </c>
      <c r="C9925" s="98" t="s">
        <v>9</v>
      </c>
      <c r="D9925" s="98" t="s">
        <v>10</v>
      </c>
      <c r="E9925" s="100" t="s">
        <v>1565</v>
      </c>
      <c r="F9925" s="100"/>
      <c r="G9925" s="101" t="s">
        <v>11</v>
      </c>
      <c r="H9925" s="99" t="s">
        <v>12</v>
      </c>
      <c r="I9925" s="99" t="s">
        <v>13</v>
      </c>
      <c r="J9925" s="99" t="s">
        <v>15</v>
      </c>
      <c r="L9925" s="108"/>
      <c r="M9925" s="108"/>
    </row>
    <row r="9926" customFormat="false" ht="39.6" hidden="false" customHeight="true" outlineLevel="0" collapsed="false">
      <c r="A9926" s="102" t="s">
        <v>1566</v>
      </c>
      <c r="B9926" s="103" t="s">
        <v>1404</v>
      </c>
      <c r="C9926" s="102" t="s">
        <v>29</v>
      </c>
      <c r="D9926" s="102" t="s">
        <v>1405</v>
      </c>
      <c r="E9926" s="104" t="s">
        <v>3291</v>
      </c>
      <c r="F9926" s="104"/>
      <c r="G9926" s="105" t="s">
        <v>65</v>
      </c>
      <c r="H9926" s="106" t="n">
        <v>1</v>
      </c>
      <c r="I9926" s="107" t="n">
        <f aca="false">L9926</f>
        <v>274.71</v>
      </c>
      <c r="J9926" s="107" t="n">
        <f aca="false">M9926</f>
        <v>274.71</v>
      </c>
      <c r="L9926" s="108" t="n">
        <f aca="false">TRUNC(N9926-N9926*$O$2,2)</f>
        <v>274.71</v>
      </c>
      <c r="M9926" s="108" t="n">
        <f aca="false">TRUNC(O9926-O9926*$O$2,2)</f>
        <v>274.71</v>
      </c>
      <c r="N9926" s="0" t="n">
        <v>351.97</v>
      </c>
      <c r="O9926" s="0" t="n">
        <v>351.97</v>
      </c>
    </row>
    <row r="9927" customFormat="false" ht="39.6" hidden="false" customHeight="true" outlineLevel="0" collapsed="false">
      <c r="A9927" s="109" t="s">
        <v>1567</v>
      </c>
      <c r="B9927" s="110" t="s">
        <v>3312</v>
      </c>
      <c r="C9927" s="109" t="s">
        <v>29</v>
      </c>
      <c r="D9927" s="109" t="s">
        <v>3313</v>
      </c>
      <c r="E9927" s="111" t="s">
        <v>1570</v>
      </c>
      <c r="F9927" s="111"/>
      <c r="G9927" s="112" t="s">
        <v>31</v>
      </c>
      <c r="H9927" s="113" t="n">
        <v>0.9485</v>
      </c>
      <c r="I9927" s="114" t="n">
        <f aca="false">L9927</f>
        <v>22.6</v>
      </c>
      <c r="J9927" s="114" t="n">
        <f aca="false">M9927</f>
        <v>21.43</v>
      </c>
      <c r="L9927" s="108" t="n">
        <f aca="false">TRUNC(N9927-N9927*$O$2,2)</f>
        <v>22.6</v>
      </c>
      <c r="M9927" s="108" t="n">
        <f aca="false">TRUNC(O9927-O9927*$O$2,2)</f>
        <v>21.43</v>
      </c>
      <c r="N9927" s="0" t="n">
        <v>28.96</v>
      </c>
      <c r="O9927" s="0" t="n">
        <v>27.46</v>
      </c>
    </row>
    <row r="9928" customFormat="false" ht="39.6" hidden="false" customHeight="true" outlineLevel="0" collapsed="false">
      <c r="A9928" s="109" t="s">
        <v>1567</v>
      </c>
      <c r="B9928" s="110" t="s">
        <v>1597</v>
      </c>
      <c r="C9928" s="109" t="s">
        <v>29</v>
      </c>
      <c r="D9928" s="109" t="s">
        <v>1598</v>
      </c>
      <c r="E9928" s="111" t="s">
        <v>1570</v>
      </c>
      <c r="F9928" s="111"/>
      <c r="G9928" s="112" t="s">
        <v>31</v>
      </c>
      <c r="H9928" s="113" t="n">
        <v>0.2988</v>
      </c>
      <c r="I9928" s="114" t="n">
        <f aca="false">L9928</f>
        <v>15.82</v>
      </c>
      <c r="J9928" s="114" t="n">
        <f aca="false">M9928</f>
        <v>4.72</v>
      </c>
      <c r="L9928" s="108" t="n">
        <f aca="false">TRUNC(N9928-N9928*$O$2,2)</f>
        <v>15.82</v>
      </c>
      <c r="M9928" s="108" t="n">
        <f aca="false">TRUNC(O9928-O9928*$O$2,2)</f>
        <v>4.72</v>
      </c>
      <c r="N9928" s="0" t="n">
        <v>20.28</v>
      </c>
      <c r="O9928" s="0" t="n">
        <v>6.05</v>
      </c>
    </row>
    <row r="9929" customFormat="false" ht="25.5" hidden="false" customHeight="false" outlineLevel="0" collapsed="false">
      <c r="A9929" s="122" t="s">
        <v>1578</v>
      </c>
      <c r="B9929" s="123" t="s">
        <v>4110</v>
      </c>
      <c r="C9929" s="122" t="s">
        <v>29</v>
      </c>
      <c r="D9929" s="122" t="s">
        <v>4111</v>
      </c>
      <c r="E9929" s="124" t="s">
        <v>1581</v>
      </c>
      <c r="F9929" s="124"/>
      <c r="G9929" s="125" t="s">
        <v>65</v>
      </c>
      <c r="H9929" s="126" t="n">
        <v>1</v>
      </c>
      <c r="I9929" s="127" t="n">
        <f aca="false">L9929</f>
        <v>171.71</v>
      </c>
      <c r="J9929" s="127" t="n">
        <f aca="false">M9929</f>
        <v>171.71</v>
      </c>
      <c r="L9929" s="108" t="n">
        <f aca="false">TRUNC(N9929-N9929*$O$2,2)</f>
        <v>171.71</v>
      </c>
      <c r="M9929" s="108" t="n">
        <f aca="false">TRUNC(O9929-O9929*$O$2,2)</f>
        <v>171.71</v>
      </c>
      <c r="N9929" s="0" t="n">
        <v>220</v>
      </c>
      <c r="O9929" s="0" t="n">
        <v>220</v>
      </c>
    </row>
    <row r="9930" customFormat="false" ht="51" hidden="false" customHeight="false" outlineLevel="0" collapsed="false">
      <c r="A9930" s="122" t="s">
        <v>1578</v>
      </c>
      <c r="B9930" s="123" t="s">
        <v>4106</v>
      </c>
      <c r="C9930" s="122" t="s">
        <v>29</v>
      </c>
      <c r="D9930" s="122" t="s">
        <v>4107</v>
      </c>
      <c r="E9930" s="124" t="s">
        <v>1581</v>
      </c>
      <c r="F9930" s="124"/>
      <c r="G9930" s="125" t="s">
        <v>65</v>
      </c>
      <c r="H9930" s="126" t="n">
        <v>6</v>
      </c>
      <c r="I9930" s="127" t="n">
        <f aca="false">L9930</f>
        <v>12.8</v>
      </c>
      <c r="J9930" s="127" t="n">
        <f aca="false">M9930</f>
        <v>76.84</v>
      </c>
      <c r="L9930" s="108" t="n">
        <f aca="false">TRUNC(N9930-N9930*$O$2,2)</f>
        <v>12.8</v>
      </c>
      <c r="M9930" s="108" t="n">
        <f aca="false">TRUNC(O9930-O9930*$O$2,2)</f>
        <v>76.84</v>
      </c>
      <c r="N9930" s="0" t="n">
        <v>16.41</v>
      </c>
      <c r="O9930" s="0" t="n">
        <v>98.46</v>
      </c>
    </row>
    <row r="9931" customFormat="false" ht="12.75" hidden="false" customHeight="false" outlineLevel="0" collapsed="false">
      <c r="A9931" s="115"/>
      <c r="B9931" s="115"/>
      <c r="C9931" s="115"/>
      <c r="D9931" s="115"/>
      <c r="E9931" s="115"/>
      <c r="F9931" s="116"/>
      <c r="G9931" s="115"/>
      <c r="H9931" s="116"/>
      <c r="I9931" s="115"/>
      <c r="J9931" s="116"/>
      <c r="L9931" s="108"/>
      <c r="M9931" s="108" t="n">
        <f aca="false">TRUNC(O9931-O9931*$O$2,2)</f>
        <v>20.6</v>
      </c>
      <c r="N9931" s="0" t="s">
        <v>1574</v>
      </c>
      <c r="O9931" s="0" t="n">
        <v>26.4</v>
      </c>
    </row>
    <row r="9932" customFormat="false" ht="12.75" hidden="false" customHeight="false" outlineLevel="0" collapsed="false">
      <c r="A9932" s="115"/>
      <c r="B9932" s="115"/>
      <c r="C9932" s="115"/>
      <c r="D9932" s="115"/>
      <c r="E9932" s="115"/>
      <c r="F9932" s="116"/>
      <c r="G9932" s="115"/>
      <c r="H9932" s="117" t="s">
        <v>1575</v>
      </c>
      <c r="I9932" s="117"/>
      <c r="J9932" s="118" t="n">
        <f aca="false">M9932</f>
        <v>336.43</v>
      </c>
      <c r="L9932" s="108" t="n">
        <f aca="false">TRUNC(N9932-N9932*$O$2,2)</f>
        <v>0</v>
      </c>
      <c r="M9932" s="108" t="n">
        <f aca="false">TRUNC(O9932-O9932*$O$2,2)</f>
        <v>336.43</v>
      </c>
      <c r="N9932" s="0" t="n">
        <v>0</v>
      </c>
      <c r="O9932" s="0" t="n">
        <v>431.05</v>
      </c>
    </row>
    <row r="9933" customFormat="false" ht="13.5" hidden="false" customHeight="false" outlineLevel="0" collapsed="false">
      <c r="A9933" s="30"/>
      <c r="B9933" s="30"/>
      <c r="C9933" s="30"/>
      <c r="D9933" s="30"/>
      <c r="E9933" s="30"/>
      <c r="F9933" s="30"/>
      <c r="G9933" s="30"/>
      <c r="H9933" s="119"/>
      <c r="I9933" s="30"/>
      <c r="J9933" s="120"/>
      <c r="L9933" s="108"/>
      <c r="M9933" s="108" t="n">
        <f aca="false">TRUNC(O9933-O9933*$O$2,2)</f>
        <v>2691.47</v>
      </c>
      <c r="N9933" s="0" t="s">
        <v>1576</v>
      </c>
      <c r="O9933" s="0" t="n">
        <v>3448.4</v>
      </c>
    </row>
    <row r="9934" customFormat="false" ht="13.5" hidden="false" customHeight="false" outlineLevel="0" collapsed="false">
      <c r="A9934" s="121"/>
      <c r="B9934" s="121"/>
      <c r="C9934" s="121"/>
      <c r="D9934" s="121"/>
      <c r="E9934" s="121"/>
      <c r="F9934" s="121"/>
      <c r="G9934" s="121"/>
      <c r="H9934" s="121"/>
      <c r="I9934" s="121"/>
      <c r="J9934" s="121"/>
      <c r="L9934" s="108" t="n">
        <f aca="false">TRUNC(N9934-N9934*$O$2,2)</f>
        <v>0</v>
      </c>
      <c r="M9934" s="108" t="n">
        <f aca="false">TRUNC(O9934-O9934*$O$2,2)</f>
        <v>0</v>
      </c>
      <c r="N9934" s="0" t="n">
        <v>0</v>
      </c>
      <c r="O9934" s="0" t="n">
        <v>0</v>
      </c>
    </row>
    <row r="9935" customFormat="false" ht="15" hidden="false" customHeight="false" outlineLevel="0" collapsed="false">
      <c r="A9935" s="98" t="s">
        <v>1406</v>
      </c>
      <c r="B9935" s="99" t="s">
        <v>8</v>
      </c>
      <c r="C9935" s="98" t="s">
        <v>9</v>
      </c>
      <c r="D9935" s="98" t="s">
        <v>10</v>
      </c>
      <c r="E9935" s="100" t="s">
        <v>1565</v>
      </c>
      <c r="F9935" s="100"/>
      <c r="G9935" s="101" t="s">
        <v>11</v>
      </c>
      <c r="H9935" s="99" t="s">
        <v>12</v>
      </c>
      <c r="I9935" s="99" t="s">
        <v>13</v>
      </c>
      <c r="J9935" s="99" t="s">
        <v>15</v>
      </c>
      <c r="L9935" s="108"/>
      <c r="M9935" s="108"/>
    </row>
    <row r="9936" customFormat="false" ht="39.6" hidden="false" customHeight="true" outlineLevel="0" collapsed="false">
      <c r="A9936" s="102" t="s">
        <v>1566</v>
      </c>
      <c r="B9936" s="103" t="s">
        <v>1407</v>
      </c>
      <c r="C9936" s="102" t="s">
        <v>29</v>
      </c>
      <c r="D9936" s="102" t="s">
        <v>1408</v>
      </c>
      <c r="E9936" s="104" t="s">
        <v>3291</v>
      </c>
      <c r="F9936" s="104"/>
      <c r="G9936" s="105" t="s">
        <v>65</v>
      </c>
      <c r="H9936" s="106" t="n">
        <v>1</v>
      </c>
      <c r="I9936" s="107" t="n">
        <f aca="false">L9936</f>
        <v>264.04</v>
      </c>
      <c r="J9936" s="107" t="n">
        <f aca="false">M9936</f>
        <v>264.04</v>
      </c>
      <c r="L9936" s="108" t="n">
        <f aca="false">TRUNC(N9936-N9936*$O$2,2)</f>
        <v>264.04</v>
      </c>
      <c r="M9936" s="108" t="n">
        <f aca="false">TRUNC(O9936-O9936*$O$2,2)</f>
        <v>264.04</v>
      </c>
      <c r="N9936" s="0" t="n">
        <v>338.3</v>
      </c>
      <c r="O9936" s="0" t="n">
        <v>338.3</v>
      </c>
    </row>
    <row r="9937" customFormat="false" ht="39.6" hidden="false" customHeight="true" outlineLevel="0" collapsed="false">
      <c r="A9937" s="109" t="s">
        <v>1567</v>
      </c>
      <c r="B9937" s="110" t="s">
        <v>1597</v>
      </c>
      <c r="C9937" s="109" t="s">
        <v>29</v>
      </c>
      <c r="D9937" s="109" t="s">
        <v>1598</v>
      </c>
      <c r="E9937" s="111" t="s">
        <v>1570</v>
      </c>
      <c r="F9937" s="111"/>
      <c r="G9937" s="112" t="s">
        <v>31</v>
      </c>
      <c r="H9937" s="113" t="n">
        <v>0.2988</v>
      </c>
      <c r="I9937" s="114" t="n">
        <f aca="false">L9937</f>
        <v>15.82</v>
      </c>
      <c r="J9937" s="114" t="n">
        <f aca="false">M9937</f>
        <v>4.72</v>
      </c>
      <c r="L9937" s="108" t="n">
        <f aca="false">TRUNC(N9937-N9937*$O$2,2)</f>
        <v>15.82</v>
      </c>
      <c r="M9937" s="108" t="n">
        <f aca="false">TRUNC(O9937-O9937*$O$2,2)</f>
        <v>4.72</v>
      </c>
      <c r="N9937" s="0" t="n">
        <v>20.28</v>
      </c>
      <c r="O9937" s="0" t="n">
        <v>6.05</v>
      </c>
    </row>
    <row r="9938" customFormat="false" ht="39.6" hidden="false" customHeight="true" outlineLevel="0" collapsed="false">
      <c r="A9938" s="109" t="s">
        <v>1567</v>
      </c>
      <c r="B9938" s="110" t="s">
        <v>3312</v>
      </c>
      <c r="C9938" s="109" t="s">
        <v>29</v>
      </c>
      <c r="D9938" s="109" t="s">
        <v>3313</v>
      </c>
      <c r="E9938" s="111" t="s">
        <v>1570</v>
      </c>
      <c r="F9938" s="111"/>
      <c r="G9938" s="112" t="s">
        <v>31</v>
      </c>
      <c r="H9938" s="113" t="n">
        <v>0.9485</v>
      </c>
      <c r="I9938" s="114" t="n">
        <f aca="false">L9938</f>
        <v>22.6</v>
      </c>
      <c r="J9938" s="114" t="n">
        <f aca="false">M9938</f>
        <v>21.43</v>
      </c>
      <c r="L9938" s="108" t="n">
        <f aca="false">TRUNC(N9938-N9938*$O$2,2)</f>
        <v>22.6</v>
      </c>
      <c r="M9938" s="108" t="n">
        <f aca="false">TRUNC(O9938-O9938*$O$2,2)</f>
        <v>21.43</v>
      </c>
      <c r="N9938" s="0" t="n">
        <v>28.96</v>
      </c>
      <c r="O9938" s="0" t="n">
        <v>27.46</v>
      </c>
    </row>
    <row r="9939" customFormat="false" ht="51" hidden="false" customHeight="false" outlineLevel="0" collapsed="false">
      <c r="A9939" s="122" t="s">
        <v>1578</v>
      </c>
      <c r="B9939" s="123" t="s">
        <v>4106</v>
      </c>
      <c r="C9939" s="122" t="s">
        <v>29</v>
      </c>
      <c r="D9939" s="122" t="s">
        <v>4107</v>
      </c>
      <c r="E9939" s="124" t="s">
        <v>1581</v>
      </c>
      <c r="F9939" s="124"/>
      <c r="G9939" s="125" t="s">
        <v>65</v>
      </c>
      <c r="H9939" s="126" t="n">
        <v>6</v>
      </c>
      <c r="I9939" s="127" t="n">
        <f aca="false">L9939</f>
        <v>12.8</v>
      </c>
      <c r="J9939" s="127" t="n">
        <f aca="false">M9939</f>
        <v>76.84</v>
      </c>
      <c r="L9939" s="108" t="n">
        <f aca="false">TRUNC(N9939-N9939*$O$2,2)</f>
        <v>12.8</v>
      </c>
      <c r="M9939" s="108" t="n">
        <f aca="false">TRUNC(O9939-O9939*$O$2,2)</f>
        <v>76.84</v>
      </c>
      <c r="N9939" s="0" t="n">
        <v>16.41</v>
      </c>
      <c r="O9939" s="0" t="n">
        <v>98.46</v>
      </c>
    </row>
    <row r="9940" customFormat="false" ht="25.5" hidden="false" customHeight="false" outlineLevel="0" collapsed="false">
      <c r="A9940" s="122" t="s">
        <v>1578</v>
      </c>
      <c r="B9940" s="123" t="s">
        <v>4112</v>
      </c>
      <c r="C9940" s="122" t="s">
        <v>29</v>
      </c>
      <c r="D9940" s="122" t="s">
        <v>4113</v>
      </c>
      <c r="E9940" s="124" t="s">
        <v>1581</v>
      </c>
      <c r="F9940" s="124"/>
      <c r="G9940" s="125" t="s">
        <v>65</v>
      </c>
      <c r="H9940" s="126" t="n">
        <v>1</v>
      </c>
      <c r="I9940" s="127" t="n">
        <f aca="false">L9940</f>
        <v>161.04</v>
      </c>
      <c r="J9940" s="127" t="n">
        <f aca="false">M9940</f>
        <v>161.04</v>
      </c>
      <c r="L9940" s="108" t="n">
        <f aca="false">TRUNC(N9940-N9940*$O$2,2)</f>
        <v>161.04</v>
      </c>
      <c r="M9940" s="108" t="n">
        <f aca="false">TRUNC(O9940-O9940*$O$2,2)</f>
        <v>161.04</v>
      </c>
      <c r="N9940" s="0" t="n">
        <v>206.33</v>
      </c>
      <c r="O9940" s="0" t="n">
        <v>206.33</v>
      </c>
    </row>
    <row r="9941" customFormat="false" ht="12.75" hidden="false" customHeight="false" outlineLevel="0" collapsed="false">
      <c r="A9941" s="115"/>
      <c r="B9941" s="115"/>
      <c r="C9941" s="115"/>
      <c r="D9941" s="115"/>
      <c r="E9941" s="115"/>
      <c r="F9941" s="116"/>
      <c r="G9941" s="115"/>
      <c r="H9941" s="116"/>
      <c r="I9941" s="115"/>
      <c r="J9941" s="116"/>
      <c r="L9941" s="108"/>
      <c r="M9941" s="108" t="n">
        <f aca="false">TRUNC(O9941-O9941*$O$2,2)</f>
        <v>20.6</v>
      </c>
      <c r="N9941" s="0" t="s">
        <v>1574</v>
      </c>
      <c r="O9941" s="0" t="n">
        <v>26.4</v>
      </c>
    </row>
    <row r="9942" customFormat="false" ht="12.75" hidden="false" customHeight="false" outlineLevel="0" collapsed="false">
      <c r="A9942" s="115"/>
      <c r="B9942" s="115"/>
      <c r="C9942" s="115"/>
      <c r="D9942" s="115"/>
      <c r="E9942" s="115"/>
      <c r="F9942" s="116"/>
      <c r="G9942" s="115"/>
      <c r="H9942" s="117" t="s">
        <v>1575</v>
      </c>
      <c r="I9942" s="117"/>
      <c r="J9942" s="118" t="n">
        <f aca="false">M9942</f>
        <v>323.36</v>
      </c>
      <c r="L9942" s="108" t="n">
        <f aca="false">TRUNC(N9942-N9942*$O$2,2)</f>
        <v>0</v>
      </c>
      <c r="M9942" s="108" t="n">
        <f aca="false">TRUNC(O9942-O9942*$O$2,2)</f>
        <v>323.36</v>
      </c>
      <c r="N9942" s="0" t="n">
        <v>0</v>
      </c>
      <c r="O9942" s="0" t="n">
        <v>414.31</v>
      </c>
    </row>
    <row r="9943" customFormat="false" ht="13.5" hidden="false" customHeight="false" outlineLevel="0" collapsed="false">
      <c r="A9943" s="30"/>
      <c r="B9943" s="30"/>
      <c r="C9943" s="30"/>
      <c r="D9943" s="30"/>
      <c r="E9943" s="30"/>
      <c r="F9943" s="30"/>
      <c r="G9943" s="30"/>
      <c r="H9943" s="119"/>
      <c r="I9943" s="30"/>
      <c r="J9943" s="120"/>
      <c r="L9943" s="108"/>
      <c r="M9943" s="108" t="n">
        <f aca="false">TRUNC(O9943-O9943*$O$2,2)</f>
        <v>1293.47</v>
      </c>
      <c r="N9943" s="0" t="s">
        <v>1576</v>
      </c>
      <c r="O9943" s="0" t="n">
        <v>1657.24</v>
      </c>
    </row>
    <row r="9944" customFormat="false" ht="13.5" hidden="false" customHeight="false" outlineLevel="0" collapsed="false">
      <c r="A9944" s="121"/>
      <c r="B9944" s="121"/>
      <c r="C9944" s="121"/>
      <c r="D9944" s="121"/>
      <c r="E9944" s="121"/>
      <c r="F9944" s="121"/>
      <c r="G9944" s="121"/>
      <c r="H9944" s="121"/>
      <c r="I9944" s="121"/>
      <c r="J9944" s="121"/>
      <c r="L9944" s="108" t="n">
        <f aca="false">TRUNC(N9944-N9944*$O$2,2)</f>
        <v>0</v>
      </c>
      <c r="M9944" s="108" t="n">
        <f aca="false">TRUNC(O9944-O9944*$O$2,2)</f>
        <v>0</v>
      </c>
      <c r="N9944" s="0" t="n">
        <v>0</v>
      </c>
      <c r="O9944" s="0" t="n">
        <v>0</v>
      </c>
    </row>
    <row r="9945" customFormat="false" ht="15" hidden="false" customHeight="false" outlineLevel="0" collapsed="false">
      <c r="A9945" s="98" t="s">
        <v>1409</v>
      </c>
      <c r="B9945" s="99" t="s">
        <v>8</v>
      </c>
      <c r="C9945" s="98" t="s">
        <v>9</v>
      </c>
      <c r="D9945" s="98" t="s">
        <v>10</v>
      </c>
      <c r="E9945" s="100" t="s">
        <v>1565</v>
      </c>
      <c r="F9945" s="100"/>
      <c r="G9945" s="101" t="s">
        <v>11</v>
      </c>
      <c r="H9945" s="99" t="s">
        <v>12</v>
      </c>
      <c r="I9945" s="99" t="s">
        <v>13</v>
      </c>
      <c r="J9945" s="99" t="s">
        <v>15</v>
      </c>
      <c r="L9945" s="108"/>
      <c r="M9945" s="108"/>
    </row>
    <row r="9946" customFormat="false" ht="39.6" hidden="false" customHeight="true" outlineLevel="0" collapsed="false">
      <c r="A9946" s="102" t="s">
        <v>1566</v>
      </c>
      <c r="B9946" s="103" t="s">
        <v>1410</v>
      </c>
      <c r="C9946" s="102" t="s">
        <v>29</v>
      </c>
      <c r="D9946" s="102" t="s">
        <v>1411</v>
      </c>
      <c r="E9946" s="104" t="s">
        <v>3291</v>
      </c>
      <c r="F9946" s="104"/>
      <c r="G9946" s="105" t="s">
        <v>65</v>
      </c>
      <c r="H9946" s="106" t="n">
        <v>1</v>
      </c>
      <c r="I9946" s="107" t="n">
        <f aca="false">L9946</f>
        <v>477.63</v>
      </c>
      <c r="J9946" s="107" t="n">
        <f aca="false">M9946</f>
        <v>477.63</v>
      </c>
      <c r="L9946" s="108" t="n">
        <f aca="false">TRUNC(N9946-N9946*$O$2,2)</f>
        <v>477.63</v>
      </c>
      <c r="M9946" s="108" t="n">
        <f aca="false">TRUNC(O9946-O9946*$O$2,2)</f>
        <v>477.63</v>
      </c>
      <c r="N9946" s="0" t="n">
        <v>611.96</v>
      </c>
      <c r="O9946" s="0" t="n">
        <v>611.96</v>
      </c>
    </row>
    <row r="9947" customFormat="false" ht="39.6" hidden="false" customHeight="true" outlineLevel="0" collapsed="false">
      <c r="A9947" s="109" t="s">
        <v>1567</v>
      </c>
      <c r="B9947" s="110" t="s">
        <v>3312</v>
      </c>
      <c r="C9947" s="109" t="s">
        <v>29</v>
      </c>
      <c r="D9947" s="109" t="s">
        <v>3313</v>
      </c>
      <c r="E9947" s="111" t="s">
        <v>1570</v>
      </c>
      <c r="F9947" s="111"/>
      <c r="G9947" s="112" t="s">
        <v>31</v>
      </c>
      <c r="H9947" s="113" t="n">
        <v>0.6323</v>
      </c>
      <c r="I9947" s="114" t="n">
        <f aca="false">L9947</f>
        <v>22.6</v>
      </c>
      <c r="J9947" s="114" t="n">
        <f aca="false">M9947</f>
        <v>14.29</v>
      </c>
      <c r="L9947" s="108" t="n">
        <f aca="false">TRUNC(N9947-N9947*$O$2,2)</f>
        <v>22.6</v>
      </c>
      <c r="M9947" s="108" t="n">
        <f aca="false">TRUNC(O9947-O9947*$O$2,2)</f>
        <v>14.29</v>
      </c>
      <c r="N9947" s="0" t="n">
        <v>28.96</v>
      </c>
      <c r="O9947" s="0" t="n">
        <v>18.31</v>
      </c>
    </row>
    <row r="9948" customFormat="false" ht="39.6" hidden="false" customHeight="true" outlineLevel="0" collapsed="false">
      <c r="A9948" s="109" t="s">
        <v>1567</v>
      </c>
      <c r="B9948" s="110" t="s">
        <v>1597</v>
      </c>
      <c r="C9948" s="109" t="s">
        <v>29</v>
      </c>
      <c r="D9948" s="109" t="s">
        <v>1598</v>
      </c>
      <c r="E9948" s="111" t="s">
        <v>1570</v>
      </c>
      <c r="F9948" s="111"/>
      <c r="G9948" s="112" t="s">
        <v>31</v>
      </c>
      <c r="H9948" s="113" t="n">
        <v>0.1992</v>
      </c>
      <c r="I9948" s="114" t="n">
        <f aca="false">L9948</f>
        <v>15.82</v>
      </c>
      <c r="J9948" s="114" t="n">
        <f aca="false">M9948</f>
        <v>3.14</v>
      </c>
      <c r="L9948" s="108" t="n">
        <f aca="false">TRUNC(N9948-N9948*$O$2,2)</f>
        <v>15.82</v>
      </c>
      <c r="M9948" s="108" t="n">
        <f aca="false">TRUNC(O9948-O9948*$O$2,2)</f>
        <v>3.14</v>
      </c>
      <c r="N9948" s="0" t="n">
        <v>20.28</v>
      </c>
      <c r="O9948" s="0" t="n">
        <v>4.03</v>
      </c>
    </row>
    <row r="9949" customFormat="false" ht="38.25" hidden="false" customHeight="false" outlineLevel="0" collapsed="false">
      <c r="A9949" s="122" t="s">
        <v>1578</v>
      </c>
      <c r="B9949" s="123" t="s">
        <v>4114</v>
      </c>
      <c r="C9949" s="122" t="s">
        <v>29</v>
      </c>
      <c r="D9949" s="122" t="s">
        <v>4115</v>
      </c>
      <c r="E9949" s="124" t="s">
        <v>1581</v>
      </c>
      <c r="F9949" s="124"/>
      <c r="G9949" s="125" t="s">
        <v>65</v>
      </c>
      <c r="H9949" s="126" t="n">
        <v>1</v>
      </c>
      <c r="I9949" s="127" t="n">
        <f aca="false">L9949</f>
        <v>408.96</v>
      </c>
      <c r="J9949" s="127" t="n">
        <f aca="false">M9949</f>
        <v>408.96</v>
      </c>
      <c r="L9949" s="108" t="n">
        <f aca="false">TRUNC(N9949-N9949*$O$2,2)</f>
        <v>408.96</v>
      </c>
      <c r="M9949" s="108" t="n">
        <f aca="false">TRUNC(O9949-O9949*$O$2,2)</f>
        <v>408.96</v>
      </c>
      <c r="N9949" s="0" t="n">
        <v>523.98</v>
      </c>
      <c r="O9949" s="0" t="n">
        <v>523.98</v>
      </c>
    </row>
    <row r="9950" customFormat="false" ht="51" hidden="false" customHeight="false" outlineLevel="0" collapsed="false">
      <c r="A9950" s="122" t="s">
        <v>1578</v>
      </c>
      <c r="B9950" s="123" t="s">
        <v>4106</v>
      </c>
      <c r="C9950" s="122" t="s">
        <v>29</v>
      </c>
      <c r="D9950" s="122" t="s">
        <v>4107</v>
      </c>
      <c r="E9950" s="124" t="s">
        <v>1581</v>
      </c>
      <c r="F9950" s="124"/>
      <c r="G9950" s="125" t="s">
        <v>65</v>
      </c>
      <c r="H9950" s="126" t="n">
        <v>4</v>
      </c>
      <c r="I9950" s="127" t="n">
        <f aca="false">L9950</f>
        <v>12.8</v>
      </c>
      <c r="J9950" s="127" t="n">
        <f aca="false">M9950</f>
        <v>51.23</v>
      </c>
      <c r="L9950" s="108" t="n">
        <f aca="false">TRUNC(N9950-N9950*$O$2,2)</f>
        <v>12.8</v>
      </c>
      <c r="M9950" s="108" t="n">
        <f aca="false">TRUNC(O9950-O9950*$O$2,2)</f>
        <v>51.23</v>
      </c>
      <c r="N9950" s="0" t="n">
        <v>16.41</v>
      </c>
      <c r="O9950" s="0" t="n">
        <v>65.64</v>
      </c>
    </row>
    <row r="9951" customFormat="false" ht="12.75" hidden="false" customHeight="false" outlineLevel="0" collapsed="false">
      <c r="A9951" s="115"/>
      <c r="B9951" s="115"/>
      <c r="C9951" s="115"/>
      <c r="D9951" s="115"/>
      <c r="E9951" s="115"/>
      <c r="F9951" s="116"/>
      <c r="G9951" s="115"/>
      <c r="H9951" s="116"/>
      <c r="I9951" s="115"/>
      <c r="J9951" s="116"/>
      <c r="L9951" s="108"/>
      <c r="M9951" s="108" t="n">
        <f aca="false">TRUNC(O9951-O9951*$O$2,2)</f>
        <v>13.72</v>
      </c>
      <c r="N9951" s="0" t="s">
        <v>1574</v>
      </c>
      <c r="O9951" s="0" t="n">
        <v>17.59</v>
      </c>
    </row>
    <row r="9952" customFormat="false" ht="12.75" hidden="false" customHeight="false" outlineLevel="0" collapsed="false">
      <c r="A9952" s="115"/>
      <c r="B9952" s="115"/>
      <c r="C9952" s="115"/>
      <c r="D9952" s="115"/>
      <c r="E9952" s="115"/>
      <c r="F9952" s="116"/>
      <c r="G9952" s="115"/>
      <c r="H9952" s="117" t="s">
        <v>1575</v>
      </c>
      <c r="I9952" s="117"/>
      <c r="J9952" s="118" t="n">
        <f aca="false">M9952</f>
        <v>584.95</v>
      </c>
      <c r="L9952" s="108" t="n">
        <f aca="false">TRUNC(N9952-N9952*$O$2,2)</f>
        <v>0</v>
      </c>
      <c r="M9952" s="108" t="n">
        <f aca="false">TRUNC(O9952-O9952*$O$2,2)</f>
        <v>584.95</v>
      </c>
      <c r="N9952" s="0" t="n">
        <v>0</v>
      </c>
      <c r="O9952" s="0" t="n">
        <v>749.46</v>
      </c>
    </row>
    <row r="9953" customFormat="false" ht="13.5" hidden="false" customHeight="false" outlineLevel="0" collapsed="false">
      <c r="A9953" s="30"/>
      <c r="B9953" s="30"/>
      <c r="C9953" s="30"/>
      <c r="D9953" s="30"/>
      <c r="E9953" s="30"/>
      <c r="F9953" s="30"/>
      <c r="G9953" s="30"/>
      <c r="H9953" s="119"/>
      <c r="I9953" s="30"/>
      <c r="J9953" s="120"/>
      <c r="L9953" s="108"/>
      <c r="M9953" s="108" t="n">
        <f aca="false">TRUNC(O9953-O9953*$O$2,2)</f>
        <v>1169.9</v>
      </c>
      <c r="N9953" s="0" t="s">
        <v>1576</v>
      </c>
      <c r="O9953" s="0" t="n">
        <v>1498.92</v>
      </c>
    </row>
    <row r="9954" customFormat="false" ht="13.5" hidden="false" customHeight="false" outlineLevel="0" collapsed="false">
      <c r="A9954" s="121"/>
      <c r="B9954" s="121"/>
      <c r="C9954" s="121"/>
      <c r="D9954" s="121"/>
      <c r="E9954" s="121"/>
      <c r="F9954" s="121"/>
      <c r="G9954" s="121"/>
      <c r="H9954" s="121"/>
      <c r="I9954" s="121"/>
      <c r="J9954" s="121"/>
      <c r="L9954" s="108" t="n">
        <f aca="false">TRUNC(N9954-N9954*$O$2,2)</f>
        <v>0</v>
      </c>
      <c r="M9954" s="108" t="n">
        <f aca="false">TRUNC(O9954-O9954*$O$2,2)</f>
        <v>0</v>
      </c>
      <c r="N9954" s="0" t="n">
        <v>0</v>
      </c>
      <c r="O9954" s="0" t="n">
        <v>0</v>
      </c>
    </row>
    <row r="9955" customFormat="false" ht="15" hidden="false" customHeight="false" outlineLevel="0" collapsed="false">
      <c r="A9955" s="98" t="s">
        <v>1412</v>
      </c>
      <c r="B9955" s="99" t="s">
        <v>8</v>
      </c>
      <c r="C9955" s="98" t="s">
        <v>9</v>
      </c>
      <c r="D9955" s="98" t="s">
        <v>10</v>
      </c>
      <c r="E9955" s="100" t="s">
        <v>1565</v>
      </c>
      <c r="F9955" s="100"/>
      <c r="G9955" s="101" t="s">
        <v>11</v>
      </c>
      <c r="H9955" s="99" t="s">
        <v>12</v>
      </c>
      <c r="I9955" s="99" t="s">
        <v>13</v>
      </c>
      <c r="J9955" s="99" t="s">
        <v>15</v>
      </c>
      <c r="L9955" s="108"/>
      <c r="M9955" s="108"/>
    </row>
    <row r="9956" customFormat="false" ht="39.6" hidden="false" customHeight="true" outlineLevel="0" collapsed="false">
      <c r="A9956" s="102" t="s">
        <v>1566</v>
      </c>
      <c r="B9956" s="103" t="s">
        <v>1413</v>
      </c>
      <c r="C9956" s="102" t="s">
        <v>29</v>
      </c>
      <c r="D9956" s="102" t="s">
        <v>1414</v>
      </c>
      <c r="E9956" s="104" t="s">
        <v>3291</v>
      </c>
      <c r="F9956" s="104"/>
      <c r="G9956" s="105" t="s">
        <v>65</v>
      </c>
      <c r="H9956" s="106" t="n">
        <v>1</v>
      </c>
      <c r="I9956" s="107" t="n">
        <f aca="false">L9956</f>
        <v>224.44</v>
      </c>
      <c r="J9956" s="107" t="n">
        <f aca="false">M9956</f>
        <v>224.44</v>
      </c>
      <c r="L9956" s="108" t="n">
        <f aca="false">TRUNC(N9956-N9956*$O$2,2)</f>
        <v>224.44</v>
      </c>
      <c r="M9956" s="108" t="n">
        <f aca="false">TRUNC(O9956-O9956*$O$2,2)</f>
        <v>224.44</v>
      </c>
      <c r="N9956" s="0" t="n">
        <v>287.57</v>
      </c>
      <c r="O9956" s="0" t="n">
        <v>287.57</v>
      </c>
    </row>
    <row r="9957" customFormat="false" ht="39.6" hidden="false" customHeight="true" outlineLevel="0" collapsed="false">
      <c r="A9957" s="109" t="s">
        <v>1567</v>
      </c>
      <c r="B9957" s="110" t="s">
        <v>1597</v>
      </c>
      <c r="C9957" s="109" t="s">
        <v>29</v>
      </c>
      <c r="D9957" s="109" t="s">
        <v>1598</v>
      </c>
      <c r="E9957" s="111" t="s">
        <v>1570</v>
      </c>
      <c r="F9957" s="111"/>
      <c r="G9957" s="112" t="s">
        <v>31</v>
      </c>
      <c r="H9957" s="113" t="n">
        <v>0.2988</v>
      </c>
      <c r="I9957" s="114" t="n">
        <f aca="false">L9957</f>
        <v>15.82</v>
      </c>
      <c r="J9957" s="114" t="n">
        <f aca="false">M9957</f>
        <v>4.72</v>
      </c>
      <c r="L9957" s="108" t="n">
        <f aca="false">TRUNC(N9957-N9957*$O$2,2)</f>
        <v>15.82</v>
      </c>
      <c r="M9957" s="108" t="n">
        <f aca="false">TRUNC(O9957-O9957*$O$2,2)</f>
        <v>4.72</v>
      </c>
      <c r="N9957" s="0" t="n">
        <v>20.28</v>
      </c>
      <c r="O9957" s="0" t="n">
        <v>6.05</v>
      </c>
    </row>
    <row r="9958" customFormat="false" ht="39.6" hidden="false" customHeight="true" outlineLevel="0" collapsed="false">
      <c r="A9958" s="109" t="s">
        <v>1567</v>
      </c>
      <c r="B9958" s="110" t="s">
        <v>3312</v>
      </c>
      <c r="C9958" s="109" t="s">
        <v>29</v>
      </c>
      <c r="D9958" s="109" t="s">
        <v>3313</v>
      </c>
      <c r="E9958" s="111" t="s">
        <v>1570</v>
      </c>
      <c r="F9958" s="111"/>
      <c r="G9958" s="112" t="s">
        <v>31</v>
      </c>
      <c r="H9958" s="113" t="n">
        <v>0.9485</v>
      </c>
      <c r="I9958" s="114" t="n">
        <f aca="false">L9958</f>
        <v>22.6</v>
      </c>
      <c r="J9958" s="114" t="n">
        <f aca="false">M9958</f>
        <v>21.43</v>
      </c>
      <c r="L9958" s="108" t="n">
        <f aca="false">TRUNC(N9958-N9958*$O$2,2)</f>
        <v>22.6</v>
      </c>
      <c r="M9958" s="108" t="n">
        <f aca="false">TRUNC(O9958-O9958*$O$2,2)</f>
        <v>21.43</v>
      </c>
      <c r="N9958" s="0" t="n">
        <v>28.96</v>
      </c>
      <c r="O9958" s="0" t="n">
        <v>27.46</v>
      </c>
    </row>
    <row r="9959" customFormat="false" ht="51" hidden="false" customHeight="false" outlineLevel="0" collapsed="false">
      <c r="A9959" s="122" t="s">
        <v>1578</v>
      </c>
      <c r="B9959" s="123" t="s">
        <v>4106</v>
      </c>
      <c r="C9959" s="122" t="s">
        <v>29</v>
      </c>
      <c r="D9959" s="122" t="s">
        <v>4107</v>
      </c>
      <c r="E9959" s="124" t="s">
        <v>1581</v>
      </c>
      <c r="F9959" s="124"/>
      <c r="G9959" s="125" t="s">
        <v>65</v>
      </c>
      <c r="H9959" s="126" t="n">
        <v>6</v>
      </c>
      <c r="I9959" s="127" t="n">
        <f aca="false">L9959</f>
        <v>12.8</v>
      </c>
      <c r="J9959" s="127" t="n">
        <f aca="false">M9959</f>
        <v>76.84</v>
      </c>
      <c r="L9959" s="108" t="n">
        <f aca="false">TRUNC(N9959-N9959*$O$2,2)</f>
        <v>12.8</v>
      </c>
      <c r="M9959" s="108" t="n">
        <f aca="false">TRUNC(O9959-O9959*$O$2,2)</f>
        <v>76.84</v>
      </c>
      <c r="N9959" s="0" t="n">
        <v>16.41</v>
      </c>
      <c r="O9959" s="0" t="n">
        <v>98.46</v>
      </c>
    </row>
    <row r="9960" customFormat="false" ht="25.5" hidden="false" customHeight="false" outlineLevel="0" collapsed="false">
      <c r="A9960" s="122" t="s">
        <v>1578</v>
      </c>
      <c r="B9960" s="123" t="s">
        <v>4116</v>
      </c>
      <c r="C9960" s="122" t="s">
        <v>29</v>
      </c>
      <c r="D9960" s="122" t="s">
        <v>4117</v>
      </c>
      <c r="E9960" s="124" t="s">
        <v>1581</v>
      </c>
      <c r="F9960" s="124"/>
      <c r="G9960" s="125" t="s">
        <v>65</v>
      </c>
      <c r="H9960" s="126" t="n">
        <v>1</v>
      </c>
      <c r="I9960" s="127" t="n">
        <f aca="false">L9960</f>
        <v>121.44</v>
      </c>
      <c r="J9960" s="127" t="n">
        <f aca="false">M9960</f>
        <v>121.44</v>
      </c>
      <c r="L9960" s="108" t="n">
        <f aca="false">TRUNC(N9960-N9960*$O$2,2)</f>
        <v>121.44</v>
      </c>
      <c r="M9960" s="108" t="n">
        <f aca="false">TRUNC(O9960-O9960*$O$2,2)</f>
        <v>121.44</v>
      </c>
      <c r="N9960" s="0" t="n">
        <v>155.6</v>
      </c>
      <c r="O9960" s="0" t="n">
        <v>155.6</v>
      </c>
    </row>
    <row r="9961" customFormat="false" ht="12.75" hidden="false" customHeight="false" outlineLevel="0" collapsed="false">
      <c r="A9961" s="115"/>
      <c r="B9961" s="115"/>
      <c r="C9961" s="115"/>
      <c r="D9961" s="115"/>
      <c r="E9961" s="115"/>
      <c r="F9961" s="116"/>
      <c r="G9961" s="115"/>
      <c r="H9961" s="116"/>
      <c r="I9961" s="115"/>
      <c r="J9961" s="116"/>
      <c r="L9961" s="108"/>
      <c r="M9961" s="108" t="n">
        <f aca="false">TRUNC(O9961-O9961*$O$2,2)</f>
        <v>20.6</v>
      </c>
      <c r="N9961" s="0" t="s">
        <v>1574</v>
      </c>
      <c r="O9961" s="0" t="n">
        <v>26.4</v>
      </c>
    </row>
    <row r="9962" customFormat="false" ht="12.75" hidden="false" customHeight="false" outlineLevel="0" collapsed="false">
      <c r="A9962" s="115"/>
      <c r="B9962" s="115"/>
      <c r="C9962" s="115"/>
      <c r="D9962" s="115"/>
      <c r="E9962" s="115"/>
      <c r="F9962" s="116"/>
      <c r="G9962" s="115"/>
      <c r="H9962" s="117" t="s">
        <v>1575</v>
      </c>
      <c r="I9962" s="117"/>
      <c r="J9962" s="118" t="n">
        <f aca="false">M9962</f>
        <v>274.87</v>
      </c>
      <c r="L9962" s="108" t="n">
        <f aca="false">TRUNC(N9962-N9962*$O$2,2)</f>
        <v>0</v>
      </c>
      <c r="M9962" s="108" t="n">
        <f aca="false">TRUNC(O9962-O9962*$O$2,2)</f>
        <v>274.87</v>
      </c>
      <c r="N9962" s="0" t="n">
        <v>0</v>
      </c>
      <c r="O9962" s="0" t="n">
        <v>352.18</v>
      </c>
    </row>
    <row r="9963" customFormat="false" ht="13.5" hidden="false" customHeight="false" outlineLevel="0" collapsed="false">
      <c r="A9963" s="30"/>
      <c r="B9963" s="30"/>
      <c r="C9963" s="30"/>
      <c r="D9963" s="30"/>
      <c r="E9963" s="30"/>
      <c r="F9963" s="30"/>
      <c r="G9963" s="30"/>
      <c r="H9963" s="119"/>
      <c r="I9963" s="30"/>
      <c r="J9963" s="120"/>
      <c r="L9963" s="108"/>
      <c r="M9963" s="108" t="n">
        <f aca="false">TRUNC(O9963-O9963*$O$2,2)</f>
        <v>1099.5</v>
      </c>
      <c r="N9963" s="0" t="s">
        <v>1576</v>
      </c>
      <c r="O9963" s="0" t="n">
        <v>1408.72</v>
      </c>
    </row>
    <row r="9964" customFormat="false" ht="13.5" hidden="false" customHeight="false" outlineLevel="0" collapsed="false">
      <c r="A9964" s="121"/>
      <c r="B9964" s="121"/>
      <c r="C9964" s="121"/>
      <c r="D9964" s="121"/>
      <c r="E9964" s="121"/>
      <c r="F9964" s="121"/>
      <c r="G9964" s="121"/>
      <c r="H9964" s="121"/>
      <c r="I9964" s="121"/>
      <c r="J9964" s="121"/>
      <c r="L9964" s="108" t="n">
        <f aca="false">TRUNC(N9964-N9964*$O$2,2)</f>
        <v>0</v>
      </c>
      <c r="M9964" s="108" t="n">
        <f aca="false">TRUNC(O9964-O9964*$O$2,2)</f>
        <v>0</v>
      </c>
      <c r="N9964" s="0" t="n">
        <v>0</v>
      </c>
      <c r="O9964" s="0" t="n">
        <v>0</v>
      </c>
    </row>
    <row r="9965" customFormat="false" ht="15" hidden="false" customHeight="false" outlineLevel="0" collapsed="false">
      <c r="A9965" s="98" t="s">
        <v>1415</v>
      </c>
      <c r="B9965" s="99" t="s">
        <v>8</v>
      </c>
      <c r="C9965" s="98" t="s">
        <v>9</v>
      </c>
      <c r="D9965" s="98" t="s">
        <v>10</v>
      </c>
      <c r="E9965" s="100" t="s">
        <v>1565</v>
      </c>
      <c r="F9965" s="100"/>
      <c r="G9965" s="101" t="s">
        <v>11</v>
      </c>
      <c r="H9965" s="99" t="s">
        <v>12</v>
      </c>
      <c r="I9965" s="99" t="s">
        <v>13</v>
      </c>
      <c r="J9965" s="99" t="s">
        <v>15</v>
      </c>
      <c r="L9965" s="108"/>
      <c r="M9965" s="108"/>
    </row>
    <row r="9966" customFormat="false" ht="38.25" hidden="false" customHeight="false" outlineLevel="0" collapsed="false">
      <c r="A9966" s="102" t="s">
        <v>1566</v>
      </c>
      <c r="B9966" s="103" t="s">
        <v>1416</v>
      </c>
      <c r="C9966" s="102" t="s">
        <v>50</v>
      </c>
      <c r="D9966" s="102" t="s">
        <v>1417</v>
      </c>
      <c r="E9966" s="104" t="s">
        <v>2938</v>
      </c>
      <c r="F9966" s="104"/>
      <c r="G9966" s="105" t="s">
        <v>24</v>
      </c>
      <c r="H9966" s="106" t="n">
        <v>1</v>
      </c>
      <c r="I9966" s="107" t="n">
        <f aca="false">L9966</f>
        <v>168.38</v>
      </c>
      <c r="J9966" s="107" t="n">
        <f aca="false">M9966</f>
        <v>168.38</v>
      </c>
      <c r="L9966" s="108" t="n">
        <f aca="false">TRUNC(N9966-N9966*$O$2,2)</f>
        <v>168.38</v>
      </c>
      <c r="M9966" s="108" t="n">
        <f aca="false">TRUNC(O9966-O9966*$O$2,2)</f>
        <v>168.38</v>
      </c>
      <c r="N9966" s="0" t="n">
        <v>215.74</v>
      </c>
      <c r="O9966" s="0" t="n">
        <v>215.74</v>
      </c>
    </row>
    <row r="9967" customFormat="false" ht="15" hidden="false" customHeight="false" outlineLevel="0" collapsed="false">
      <c r="A9967" s="98"/>
      <c r="B9967" s="99" t="s">
        <v>8</v>
      </c>
      <c r="C9967" s="98" t="s">
        <v>9</v>
      </c>
      <c r="D9967" s="98" t="s">
        <v>10</v>
      </c>
      <c r="E9967" s="100" t="s">
        <v>1565</v>
      </c>
      <c r="F9967" s="100"/>
      <c r="G9967" s="101" t="s">
        <v>11</v>
      </c>
      <c r="H9967" s="99" t="s">
        <v>12</v>
      </c>
      <c r="I9967" s="99" t="s">
        <v>13</v>
      </c>
      <c r="J9967" s="99" t="s">
        <v>15</v>
      </c>
      <c r="L9967" s="108"/>
      <c r="M9967" s="108"/>
    </row>
    <row r="9968" customFormat="false" ht="25.5" hidden="false" customHeight="false" outlineLevel="0" collapsed="false">
      <c r="A9968" s="109" t="s">
        <v>1566</v>
      </c>
      <c r="B9968" s="110" t="n">
        <v>10550</v>
      </c>
      <c r="C9968" s="109" t="s">
        <v>50</v>
      </c>
      <c r="D9968" s="109" t="s">
        <v>1753</v>
      </c>
      <c r="E9968" s="111" t="s">
        <v>1621</v>
      </c>
      <c r="F9968" s="111"/>
      <c r="G9968" s="112" t="s">
        <v>1610</v>
      </c>
      <c r="H9968" s="113" t="n">
        <v>0.3</v>
      </c>
      <c r="I9968" s="114" t="n">
        <f aca="false">L9968</f>
        <v>2.85</v>
      </c>
      <c r="J9968" s="114" t="n">
        <f aca="false">M9968</f>
        <v>0.85</v>
      </c>
      <c r="L9968" s="108" t="n">
        <f aca="false">TRUNC(N9968-N9968*$O$2,2)</f>
        <v>2.85</v>
      </c>
      <c r="M9968" s="108" t="n">
        <f aca="false">TRUNC(O9968-O9968*$O$2,2)</f>
        <v>0.85</v>
      </c>
      <c r="N9968" s="0" t="s">
        <v>1754</v>
      </c>
      <c r="O9968" s="0" t="s">
        <v>3185</v>
      </c>
    </row>
    <row r="9969" customFormat="false" ht="25.5" hidden="false" customHeight="false" outlineLevel="0" collapsed="false">
      <c r="A9969" s="122" t="s">
        <v>1578</v>
      </c>
      <c r="B9969" s="123" t="n">
        <v>13880</v>
      </c>
      <c r="C9969" s="122" t="s">
        <v>50</v>
      </c>
      <c r="D9969" s="122" t="s">
        <v>4118</v>
      </c>
      <c r="E9969" s="124" t="s">
        <v>1581</v>
      </c>
      <c r="F9969" s="124"/>
      <c r="G9969" s="125" t="s">
        <v>24</v>
      </c>
      <c r="H9969" s="126" t="n">
        <v>1</v>
      </c>
      <c r="I9969" s="127" t="n">
        <f aca="false">L9969</f>
        <v>163.1</v>
      </c>
      <c r="J9969" s="127" t="n">
        <f aca="false">M9969</f>
        <v>163.1</v>
      </c>
      <c r="L9969" s="108" t="n">
        <f aca="false">TRUNC(N9969-N9969*$O$2,2)</f>
        <v>163.1</v>
      </c>
      <c r="M9969" s="108" t="n">
        <f aca="false">TRUNC(O9969-O9969*$O$2,2)</f>
        <v>163.1</v>
      </c>
      <c r="N9969" s="0" t="s">
        <v>4119</v>
      </c>
      <c r="O9969" s="0" t="s">
        <v>4119</v>
      </c>
    </row>
    <row r="9970" customFormat="false" ht="25.5" hidden="false" customHeight="false" outlineLevel="0" collapsed="false">
      <c r="A9970" s="122" t="s">
        <v>1578</v>
      </c>
      <c r="B9970" s="123" t="s">
        <v>1737</v>
      </c>
      <c r="C9970" s="122" t="s">
        <v>50</v>
      </c>
      <c r="D9970" s="122" t="s">
        <v>1738</v>
      </c>
      <c r="E9970" s="124" t="s">
        <v>1609</v>
      </c>
      <c r="F9970" s="124"/>
      <c r="G9970" s="125" t="s">
        <v>1610</v>
      </c>
      <c r="H9970" s="126" t="n">
        <v>0.3</v>
      </c>
      <c r="I9970" s="127" t="n">
        <f aca="false">L9970</f>
        <v>14.91</v>
      </c>
      <c r="J9970" s="127" t="n">
        <f aca="false">M9970</f>
        <v>4.47</v>
      </c>
      <c r="L9970" s="108" t="n">
        <f aca="false">TRUNC(N9970-N9970*$O$2,2)</f>
        <v>14.91</v>
      </c>
      <c r="M9970" s="108" t="n">
        <f aca="false">TRUNC(O9970-O9970*$O$2,2)</f>
        <v>4.47</v>
      </c>
      <c r="N9970" s="0" t="s">
        <v>1739</v>
      </c>
      <c r="O9970" s="0" t="s">
        <v>3751</v>
      </c>
    </row>
    <row r="9971" customFormat="false" ht="13.9" hidden="false" customHeight="true" outlineLevel="0" collapsed="false">
      <c r="A9971" s="134" t="s">
        <v>1630</v>
      </c>
      <c r="B9971" s="134"/>
      <c r="C9971" s="134"/>
      <c r="D9971" s="134"/>
      <c r="E9971" s="134"/>
      <c r="F9971" s="134"/>
      <c r="G9971" s="134"/>
      <c r="H9971" s="134"/>
      <c r="I9971" s="134"/>
      <c r="J9971" s="134"/>
      <c r="L9971" s="108" t="n">
        <f aca="false">TRUNC(N9971-N9971*$O$2,2)</f>
        <v>0</v>
      </c>
      <c r="M9971" s="108" t="n">
        <f aca="false">TRUNC(O9971-O9971*$O$2,2)</f>
        <v>0</v>
      </c>
      <c r="N9971" s="0" t="n">
        <v>0</v>
      </c>
      <c r="O9971" s="0" t="n">
        <v>0</v>
      </c>
    </row>
    <row r="9972" customFormat="false" ht="15" hidden="false" customHeight="false" outlineLevel="0" collapsed="false">
      <c r="A9972" s="98"/>
      <c r="B9972" s="99" t="s">
        <v>8</v>
      </c>
      <c r="C9972" s="98" t="s">
        <v>9</v>
      </c>
      <c r="D9972" s="98" t="s">
        <v>10</v>
      </c>
      <c r="E9972" s="100" t="s">
        <v>1565</v>
      </c>
      <c r="F9972" s="100"/>
      <c r="G9972" s="101" t="s">
        <v>11</v>
      </c>
      <c r="H9972" s="99" t="s">
        <v>12</v>
      </c>
      <c r="I9972" s="99" t="s">
        <v>13</v>
      </c>
      <c r="J9972" s="99" t="s">
        <v>15</v>
      </c>
      <c r="L9972" s="108"/>
      <c r="M9972" s="108"/>
    </row>
    <row r="9973" customFormat="false" ht="12.75" hidden="false" customHeight="false" outlineLevel="0" collapsed="false">
      <c r="A9973" s="122" t="s">
        <v>1578</v>
      </c>
      <c r="B9973" s="123" t="n">
        <v>11247</v>
      </c>
      <c r="C9973" s="122" t="s">
        <v>50</v>
      </c>
      <c r="D9973" s="122" t="s">
        <v>1795</v>
      </c>
      <c r="E9973" s="124" t="s">
        <v>1581</v>
      </c>
      <c r="F9973" s="124"/>
      <c r="G9973" s="125" t="s">
        <v>24</v>
      </c>
      <c r="H9973" s="126" t="n">
        <v>3E-005</v>
      </c>
      <c r="I9973" s="127" t="n">
        <f aca="false">L9973</f>
        <v>255.84</v>
      </c>
      <c r="J9973" s="127" t="n">
        <f aca="false">M9973</f>
        <v>0</v>
      </c>
      <c r="L9973" s="108" t="n">
        <f aca="false">TRUNC(N9973-N9973*$O$2,2)</f>
        <v>255.84</v>
      </c>
      <c r="M9973" s="108" t="n">
        <f aca="false">TRUNC(O9973-O9973*$O$2,2)</f>
        <v>0</v>
      </c>
      <c r="N9973" s="0" t="s">
        <v>1796</v>
      </c>
      <c r="O9973" s="0" t="s">
        <v>1635</v>
      </c>
    </row>
    <row r="9974" customFormat="false" ht="12.75" hidden="false" customHeight="false" outlineLevel="0" collapsed="false">
      <c r="A9974" s="122" t="s">
        <v>1578</v>
      </c>
      <c r="B9974" s="123" t="n">
        <v>10282</v>
      </c>
      <c r="C9974" s="122" t="s">
        <v>50</v>
      </c>
      <c r="D9974" s="122" t="s">
        <v>1789</v>
      </c>
      <c r="E9974" s="124" t="s">
        <v>1581</v>
      </c>
      <c r="F9974" s="124"/>
      <c r="G9974" s="125" t="s">
        <v>24</v>
      </c>
      <c r="H9974" s="126" t="n">
        <v>6E-005</v>
      </c>
      <c r="I9974" s="127" t="n">
        <f aca="false">L9974</f>
        <v>31.84</v>
      </c>
      <c r="J9974" s="127" t="n">
        <f aca="false">M9974</f>
        <v>0</v>
      </c>
      <c r="L9974" s="108" t="n">
        <f aca="false">TRUNC(N9974-N9974*$O$2,2)</f>
        <v>31.84</v>
      </c>
      <c r="M9974" s="108" t="n">
        <f aca="false">TRUNC(O9974-O9974*$O$2,2)</f>
        <v>0</v>
      </c>
      <c r="N9974" s="0" t="s">
        <v>1790</v>
      </c>
      <c r="O9974" s="0" t="s">
        <v>1635</v>
      </c>
    </row>
    <row r="9975" customFormat="false" ht="12.75" hidden="false" customHeight="false" outlineLevel="0" collapsed="false">
      <c r="A9975" s="122" t="s">
        <v>1578</v>
      </c>
      <c r="B9975" s="123" t="n">
        <v>11246</v>
      </c>
      <c r="C9975" s="122" t="s">
        <v>50</v>
      </c>
      <c r="D9975" s="122" t="s">
        <v>1816</v>
      </c>
      <c r="E9975" s="124" t="s">
        <v>1581</v>
      </c>
      <c r="F9975" s="124"/>
      <c r="G9975" s="125" t="s">
        <v>765</v>
      </c>
      <c r="H9975" s="126" t="n">
        <v>0.00021</v>
      </c>
      <c r="I9975" s="127" t="n">
        <f aca="false">L9975</f>
        <v>7.97</v>
      </c>
      <c r="J9975" s="127" t="n">
        <f aca="false">M9975</f>
        <v>0</v>
      </c>
      <c r="L9975" s="108" t="n">
        <f aca="false">TRUNC(N9975-N9975*$O$2,2)</f>
        <v>7.97</v>
      </c>
      <c r="M9975" s="108" t="n">
        <f aca="false">TRUNC(O9975-O9975*$O$2,2)</f>
        <v>0</v>
      </c>
      <c r="N9975" s="0" t="s">
        <v>1817</v>
      </c>
      <c r="O9975" s="0" t="s">
        <v>1635</v>
      </c>
    </row>
    <row r="9976" customFormat="false" ht="12.75" hidden="false" customHeight="false" outlineLevel="0" collapsed="false">
      <c r="A9976" s="122" t="s">
        <v>1578</v>
      </c>
      <c r="B9976" s="123" t="n">
        <v>10362</v>
      </c>
      <c r="C9976" s="122" t="s">
        <v>50</v>
      </c>
      <c r="D9976" s="122" t="s">
        <v>1674</v>
      </c>
      <c r="E9976" s="124" t="s">
        <v>1642</v>
      </c>
      <c r="F9976" s="124"/>
      <c r="G9976" s="125" t="s">
        <v>24</v>
      </c>
      <c r="H9976" s="126" t="n">
        <v>0.00135</v>
      </c>
      <c r="I9976" s="127" t="n">
        <f aca="false">L9976</f>
        <v>9.78</v>
      </c>
      <c r="J9976" s="127" t="n">
        <f aca="false">M9976</f>
        <v>0</v>
      </c>
      <c r="L9976" s="108" t="n">
        <f aca="false">TRUNC(N9976-N9976*$O$2,2)</f>
        <v>9.78</v>
      </c>
      <c r="M9976" s="108" t="n">
        <f aca="false">TRUNC(O9976-O9976*$O$2,2)</f>
        <v>0</v>
      </c>
      <c r="N9976" s="0" t="s">
        <v>1675</v>
      </c>
      <c r="O9976" s="0" t="s">
        <v>1644</v>
      </c>
    </row>
    <row r="9977" customFormat="false" ht="12.75" hidden="false" customHeight="false" outlineLevel="0" collapsed="false">
      <c r="A9977" s="122" t="s">
        <v>1578</v>
      </c>
      <c r="B9977" s="123" t="n">
        <v>10790</v>
      </c>
      <c r="C9977" s="122" t="s">
        <v>50</v>
      </c>
      <c r="D9977" s="122" t="s">
        <v>1780</v>
      </c>
      <c r="E9977" s="124" t="s">
        <v>1581</v>
      </c>
      <c r="F9977" s="124"/>
      <c r="G9977" s="125" t="s">
        <v>24</v>
      </c>
      <c r="H9977" s="126" t="n">
        <v>3E-005</v>
      </c>
      <c r="I9977" s="127" t="n">
        <f aca="false">L9977</f>
        <v>20.25</v>
      </c>
      <c r="J9977" s="127" t="n">
        <f aca="false">M9977</f>
        <v>0</v>
      </c>
      <c r="L9977" s="108" t="n">
        <f aca="false">TRUNC(N9977-N9977*$O$2,2)</f>
        <v>20.25</v>
      </c>
      <c r="M9977" s="108" t="n">
        <f aca="false">TRUNC(O9977-O9977*$O$2,2)</f>
        <v>0</v>
      </c>
      <c r="N9977" s="0" t="s">
        <v>1781</v>
      </c>
      <c r="O9977" s="0" t="s">
        <v>1635</v>
      </c>
    </row>
    <row r="9978" customFormat="false" ht="12.75" hidden="false" customHeight="false" outlineLevel="0" collapsed="false">
      <c r="A9978" s="122" t="s">
        <v>1578</v>
      </c>
      <c r="B9978" s="123" t="n">
        <v>10492</v>
      </c>
      <c r="C9978" s="122" t="s">
        <v>50</v>
      </c>
      <c r="D9978" s="122" t="s">
        <v>1662</v>
      </c>
      <c r="E9978" s="124" t="s">
        <v>1581</v>
      </c>
      <c r="F9978" s="124"/>
      <c r="G9978" s="125" t="s">
        <v>24</v>
      </c>
      <c r="H9978" s="126" t="n">
        <v>0.00135</v>
      </c>
      <c r="I9978" s="127" t="n">
        <f aca="false">L9978</f>
        <v>148.29</v>
      </c>
      <c r="J9978" s="127" t="n">
        <f aca="false">M9978</f>
        <v>0.19</v>
      </c>
      <c r="L9978" s="108" t="n">
        <f aca="false">TRUNC(N9978-N9978*$O$2,2)</f>
        <v>148.29</v>
      </c>
      <c r="M9978" s="108" t="n">
        <f aca="false">TRUNC(O9978-O9978*$O$2,2)</f>
        <v>0.19</v>
      </c>
      <c r="N9978" s="0" t="s">
        <v>1663</v>
      </c>
      <c r="O9978" s="0" t="s">
        <v>2144</v>
      </c>
    </row>
    <row r="9979" customFormat="false" ht="12.75" hidden="false" customHeight="false" outlineLevel="0" collapsed="false">
      <c r="A9979" s="122" t="s">
        <v>1578</v>
      </c>
      <c r="B9979" s="123" t="n">
        <v>11243</v>
      </c>
      <c r="C9979" s="122" t="s">
        <v>50</v>
      </c>
      <c r="D9979" s="122" t="s">
        <v>1798</v>
      </c>
      <c r="E9979" s="124" t="s">
        <v>1581</v>
      </c>
      <c r="F9979" s="124"/>
      <c r="G9979" s="125" t="s">
        <v>24</v>
      </c>
      <c r="H9979" s="126" t="n">
        <v>3E-005</v>
      </c>
      <c r="I9979" s="127" t="n">
        <f aca="false">L9979</f>
        <v>21.85</v>
      </c>
      <c r="J9979" s="127" t="n">
        <f aca="false">M9979</f>
        <v>0</v>
      </c>
      <c r="L9979" s="108" t="n">
        <f aca="false">TRUNC(N9979-N9979*$O$2,2)</f>
        <v>21.85</v>
      </c>
      <c r="M9979" s="108" t="n">
        <f aca="false">TRUNC(O9979-O9979*$O$2,2)</f>
        <v>0</v>
      </c>
      <c r="N9979" s="0" t="s">
        <v>1799</v>
      </c>
      <c r="O9979" s="0" t="s">
        <v>1635</v>
      </c>
    </row>
    <row r="9980" customFormat="false" ht="12.75" hidden="false" customHeight="false" outlineLevel="0" collapsed="false">
      <c r="A9980" s="122" t="s">
        <v>1578</v>
      </c>
      <c r="B9980" s="123" t="n">
        <v>10517</v>
      </c>
      <c r="C9980" s="122" t="s">
        <v>50</v>
      </c>
      <c r="D9980" s="122" t="s">
        <v>1669</v>
      </c>
      <c r="E9980" s="124" t="s">
        <v>1642</v>
      </c>
      <c r="F9980" s="124"/>
      <c r="G9980" s="125" t="s">
        <v>1670</v>
      </c>
      <c r="H9980" s="126" t="n">
        <v>0.00012</v>
      </c>
      <c r="I9980" s="127" t="n">
        <f aca="false">L9980</f>
        <v>234.15</v>
      </c>
      <c r="J9980" s="127" t="n">
        <f aca="false">M9980</f>
        <v>0.02</v>
      </c>
      <c r="L9980" s="108" t="n">
        <f aca="false">TRUNC(N9980-N9980*$O$2,2)</f>
        <v>234.15</v>
      </c>
      <c r="M9980" s="108" t="n">
        <f aca="false">TRUNC(O9980-O9980*$O$2,2)</f>
        <v>0.02</v>
      </c>
      <c r="N9980" s="0" t="s">
        <v>1671</v>
      </c>
      <c r="O9980" s="0" t="s">
        <v>1893</v>
      </c>
    </row>
    <row r="9981" customFormat="false" ht="25.5" hidden="false" customHeight="false" outlineLevel="0" collapsed="false">
      <c r="A9981" s="122" t="s">
        <v>1578</v>
      </c>
      <c r="B9981" s="123" t="n">
        <v>13880</v>
      </c>
      <c r="C9981" s="122" t="s">
        <v>50</v>
      </c>
      <c r="D9981" s="122" t="s">
        <v>4118</v>
      </c>
      <c r="E9981" s="124" t="s">
        <v>1581</v>
      </c>
      <c r="F9981" s="124"/>
      <c r="G9981" s="125" t="s">
        <v>24</v>
      </c>
      <c r="H9981" s="126" t="n">
        <v>1</v>
      </c>
      <c r="I9981" s="127" t="n">
        <f aca="false">L9981</f>
        <v>163.1</v>
      </c>
      <c r="J9981" s="127" t="n">
        <f aca="false">M9981</f>
        <v>163.1</v>
      </c>
      <c r="L9981" s="108" t="n">
        <f aca="false">TRUNC(N9981-N9981*$O$2,2)</f>
        <v>163.1</v>
      </c>
      <c r="M9981" s="108" t="n">
        <f aca="false">TRUNC(O9981-O9981*$O$2,2)</f>
        <v>163.1</v>
      </c>
      <c r="N9981" s="0" t="s">
        <v>4119</v>
      </c>
      <c r="O9981" s="0" t="s">
        <v>4119</v>
      </c>
    </row>
    <row r="9982" customFormat="false" ht="25.5" hidden="false" customHeight="false" outlineLevel="0" collapsed="false">
      <c r="A9982" s="122" t="s">
        <v>1578</v>
      </c>
      <c r="B9982" s="123" t="s">
        <v>1664</v>
      </c>
      <c r="C9982" s="122" t="s">
        <v>50</v>
      </c>
      <c r="D9982" s="122" t="s">
        <v>1665</v>
      </c>
      <c r="E9982" s="124" t="s">
        <v>1581</v>
      </c>
      <c r="F9982" s="124"/>
      <c r="G9982" s="125" t="s">
        <v>24</v>
      </c>
      <c r="H9982" s="126" t="n">
        <v>6E-005</v>
      </c>
      <c r="I9982" s="127" t="n">
        <f aca="false">L9982</f>
        <v>13.69</v>
      </c>
      <c r="J9982" s="127" t="n">
        <f aca="false">M9982</f>
        <v>0</v>
      </c>
      <c r="L9982" s="108" t="n">
        <f aca="false">TRUNC(N9982-N9982*$O$2,2)</f>
        <v>13.69</v>
      </c>
      <c r="M9982" s="108" t="n">
        <f aca="false">TRUNC(O9982-O9982*$O$2,2)</f>
        <v>0</v>
      </c>
      <c r="N9982" s="0" t="s">
        <v>1666</v>
      </c>
      <c r="O9982" s="0" t="s">
        <v>1635</v>
      </c>
    </row>
    <row r="9983" customFormat="false" ht="12.75" hidden="false" customHeight="false" outlineLevel="0" collapsed="false">
      <c r="A9983" s="122" t="s">
        <v>1578</v>
      </c>
      <c r="B9983" s="123" t="n">
        <v>11264</v>
      </c>
      <c r="C9983" s="122" t="s">
        <v>50</v>
      </c>
      <c r="D9983" s="122" t="s">
        <v>1810</v>
      </c>
      <c r="E9983" s="124" t="s">
        <v>1581</v>
      </c>
      <c r="F9983" s="124"/>
      <c r="G9983" s="125" t="s">
        <v>24</v>
      </c>
      <c r="H9983" s="126" t="n">
        <v>6E-005</v>
      </c>
      <c r="I9983" s="127" t="n">
        <f aca="false">L9983</f>
        <v>10.55</v>
      </c>
      <c r="J9983" s="127" t="n">
        <f aca="false">M9983</f>
        <v>0</v>
      </c>
      <c r="L9983" s="108" t="n">
        <f aca="false">TRUNC(N9983-N9983*$O$2,2)</f>
        <v>10.55</v>
      </c>
      <c r="M9983" s="108" t="n">
        <f aca="false">TRUNC(O9983-O9983*$O$2,2)</f>
        <v>0</v>
      </c>
      <c r="N9983" s="0" t="s">
        <v>1811</v>
      </c>
      <c r="O9983" s="0" t="s">
        <v>1635</v>
      </c>
    </row>
    <row r="9984" customFormat="false" ht="25.5" hidden="false" customHeight="false" outlineLevel="0" collapsed="false">
      <c r="A9984" s="122" t="s">
        <v>1578</v>
      </c>
      <c r="B9984" s="123" t="s">
        <v>1631</v>
      </c>
      <c r="C9984" s="122" t="s">
        <v>50</v>
      </c>
      <c r="D9984" s="122" t="s">
        <v>1632</v>
      </c>
      <c r="E9984" s="124" t="s">
        <v>1581</v>
      </c>
      <c r="F9984" s="124"/>
      <c r="G9984" s="125" t="s">
        <v>1633</v>
      </c>
      <c r="H9984" s="126" t="n">
        <v>0.00069</v>
      </c>
      <c r="I9984" s="127" t="n">
        <f aca="false">L9984</f>
        <v>9.48</v>
      </c>
      <c r="J9984" s="127" t="n">
        <f aca="false">M9984</f>
        <v>0</v>
      </c>
      <c r="L9984" s="108" t="n">
        <f aca="false">TRUNC(N9984-N9984*$O$2,2)</f>
        <v>9.48</v>
      </c>
      <c r="M9984" s="108" t="n">
        <f aca="false">TRUNC(O9984-O9984*$O$2,2)</f>
        <v>0</v>
      </c>
      <c r="N9984" s="0" t="s">
        <v>1634</v>
      </c>
      <c r="O9984" s="0" t="s">
        <v>1635</v>
      </c>
    </row>
    <row r="9985" customFormat="false" ht="12.75" hidden="false" customHeight="false" outlineLevel="0" collapsed="false">
      <c r="A9985" s="122" t="s">
        <v>1578</v>
      </c>
      <c r="B9985" s="123" t="n">
        <v>10596</v>
      </c>
      <c r="C9985" s="122" t="s">
        <v>50</v>
      </c>
      <c r="D9985" s="122" t="s">
        <v>1672</v>
      </c>
      <c r="E9985" s="124" t="s">
        <v>1581</v>
      </c>
      <c r="F9985" s="124"/>
      <c r="G9985" s="125" t="s">
        <v>24</v>
      </c>
      <c r="H9985" s="126" t="n">
        <v>0.00135</v>
      </c>
      <c r="I9985" s="127" t="n">
        <f aca="false">L9985</f>
        <v>3.82</v>
      </c>
      <c r="J9985" s="127" t="n">
        <f aca="false">M9985</f>
        <v>0</v>
      </c>
      <c r="L9985" s="108" t="n">
        <f aca="false">TRUNC(N9985-N9985*$O$2,2)</f>
        <v>3.82</v>
      </c>
      <c r="M9985" s="108" t="n">
        <f aca="false">TRUNC(O9985-O9985*$O$2,2)</f>
        <v>0</v>
      </c>
      <c r="N9985" s="0" t="s">
        <v>1673</v>
      </c>
      <c r="O9985" s="0" t="s">
        <v>1635</v>
      </c>
    </row>
    <row r="9986" customFormat="false" ht="12.75" hidden="false" customHeight="false" outlineLevel="0" collapsed="false">
      <c r="A9986" s="122" t="s">
        <v>1578</v>
      </c>
      <c r="B9986" s="123" t="n">
        <v>4722</v>
      </c>
      <c r="C9986" s="122" t="s">
        <v>50</v>
      </c>
      <c r="D9986" s="122" t="s">
        <v>1776</v>
      </c>
      <c r="E9986" s="124" t="s">
        <v>1581</v>
      </c>
      <c r="F9986" s="124"/>
      <c r="G9986" s="125" t="s">
        <v>24</v>
      </c>
      <c r="H9986" s="126" t="n">
        <v>0.00012</v>
      </c>
      <c r="I9986" s="127" t="n">
        <f aca="false">L9986</f>
        <v>14.67</v>
      </c>
      <c r="J9986" s="127" t="n">
        <f aca="false">M9986</f>
        <v>0</v>
      </c>
      <c r="L9986" s="108" t="n">
        <f aca="false">TRUNC(N9986-N9986*$O$2,2)</f>
        <v>14.67</v>
      </c>
      <c r="M9986" s="108" t="n">
        <f aca="false">TRUNC(O9986-O9986*$O$2,2)</f>
        <v>0</v>
      </c>
      <c r="N9986" s="0" t="s">
        <v>1777</v>
      </c>
      <c r="O9986" s="0" t="s">
        <v>1635</v>
      </c>
    </row>
    <row r="9987" customFormat="false" ht="25.5" hidden="false" customHeight="false" outlineLevel="0" collapsed="false">
      <c r="A9987" s="122" t="s">
        <v>1578</v>
      </c>
      <c r="B9987" s="123" t="n">
        <v>4174</v>
      </c>
      <c r="C9987" s="122" t="s">
        <v>50</v>
      </c>
      <c r="D9987" s="122" t="s">
        <v>1820</v>
      </c>
      <c r="E9987" s="124" t="s">
        <v>1581</v>
      </c>
      <c r="F9987" s="124"/>
      <c r="G9987" s="125" t="s">
        <v>24</v>
      </c>
      <c r="H9987" s="126" t="n">
        <v>0.00015</v>
      </c>
      <c r="I9987" s="127" t="n">
        <f aca="false">L9987</f>
        <v>8.42</v>
      </c>
      <c r="J9987" s="127" t="n">
        <f aca="false">M9987</f>
        <v>0</v>
      </c>
      <c r="L9987" s="108" t="n">
        <f aca="false">TRUNC(N9987-N9987*$O$2,2)</f>
        <v>8.42</v>
      </c>
      <c r="M9987" s="108" t="n">
        <f aca="false">TRUNC(O9987-O9987*$O$2,2)</f>
        <v>0</v>
      </c>
      <c r="N9987" s="0" t="s">
        <v>1821</v>
      </c>
      <c r="O9987" s="0" t="s">
        <v>1635</v>
      </c>
    </row>
    <row r="9988" customFormat="false" ht="25.5" hidden="false" customHeight="false" outlineLevel="0" collapsed="false">
      <c r="A9988" s="122" t="s">
        <v>1578</v>
      </c>
      <c r="B9988" s="123" t="s">
        <v>1659</v>
      </c>
      <c r="C9988" s="122" t="s">
        <v>50</v>
      </c>
      <c r="D9988" s="122" t="s">
        <v>1660</v>
      </c>
      <c r="E9988" s="124" t="s">
        <v>1581</v>
      </c>
      <c r="F9988" s="124"/>
      <c r="G9988" s="125" t="s">
        <v>1633</v>
      </c>
      <c r="H9988" s="126" t="n">
        <v>0.00024</v>
      </c>
      <c r="I9988" s="127" t="n">
        <f aca="false">L9988</f>
        <v>50.57</v>
      </c>
      <c r="J9988" s="127" t="n">
        <f aca="false">M9988</f>
        <v>0</v>
      </c>
      <c r="L9988" s="108" t="n">
        <f aca="false">TRUNC(N9988-N9988*$O$2,2)</f>
        <v>50.57</v>
      </c>
      <c r="M9988" s="108" t="n">
        <f aca="false">TRUNC(O9988-O9988*$O$2,2)</f>
        <v>0</v>
      </c>
      <c r="N9988" s="0" t="s">
        <v>1661</v>
      </c>
      <c r="O9988" s="0" t="s">
        <v>1644</v>
      </c>
    </row>
    <row r="9989" customFormat="false" ht="12.75" hidden="false" customHeight="false" outlineLevel="0" collapsed="false">
      <c r="A9989" s="122" t="s">
        <v>1578</v>
      </c>
      <c r="B9989" s="123" t="n">
        <v>941</v>
      </c>
      <c r="C9989" s="122" t="s">
        <v>50</v>
      </c>
      <c r="D9989" s="122" t="s">
        <v>1652</v>
      </c>
      <c r="E9989" s="124" t="s">
        <v>1581</v>
      </c>
      <c r="F9989" s="124"/>
      <c r="G9989" s="125" t="s">
        <v>24</v>
      </c>
      <c r="H9989" s="126" t="n">
        <v>0.00045</v>
      </c>
      <c r="I9989" s="127" t="n">
        <f aca="false">L9989</f>
        <v>148.56</v>
      </c>
      <c r="J9989" s="127" t="n">
        <f aca="false">M9989</f>
        <v>0.06</v>
      </c>
      <c r="L9989" s="108" t="n">
        <f aca="false">TRUNC(N9989-N9989*$O$2,2)</f>
        <v>148.56</v>
      </c>
      <c r="M9989" s="108" t="n">
        <f aca="false">TRUNC(O9989-O9989*$O$2,2)</f>
        <v>0.06</v>
      </c>
      <c r="N9989" s="0" t="s">
        <v>1653</v>
      </c>
      <c r="O9989" s="0" t="s">
        <v>1937</v>
      </c>
    </row>
    <row r="9990" customFormat="false" ht="25.5" hidden="false" customHeight="false" outlineLevel="0" collapsed="false">
      <c r="A9990" s="122" t="s">
        <v>1578</v>
      </c>
      <c r="B9990" s="123" t="n">
        <v>10761</v>
      </c>
      <c r="C9990" s="122" t="s">
        <v>50</v>
      </c>
      <c r="D9990" s="122" t="s">
        <v>1641</v>
      </c>
      <c r="E9990" s="124" t="s">
        <v>1642</v>
      </c>
      <c r="F9990" s="124"/>
      <c r="G9990" s="125" t="s">
        <v>24</v>
      </c>
      <c r="H9990" s="126" t="n">
        <v>0.03054</v>
      </c>
      <c r="I9990" s="127" t="n">
        <f aca="false">L9990</f>
        <v>3.9</v>
      </c>
      <c r="J9990" s="127" t="n">
        <f aca="false">M9990</f>
        <v>0.11</v>
      </c>
      <c r="L9990" s="108" t="n">
        <f aca="false">TRUNC(N9990-N9990*$O$2,2)</f>
        <v>3.9</v>
      </c>
      <c r="M9990" s="108" t="n">
        <f aca="false">TRUNC(O9990-O9990*$O$2,2)</f>
        <v>0.11</v>
      </c>
      <c r="N9990" s="0" t="s">
        <v>1643</v>
      </c>
      <c r="O9990" s="0" t="s">
        <v>2204</v>
      </c>
    </row>
    <row r="9991" customFormat="false" ht="12.75" hidden="false" customHeight="false" outlineLevel="0" collapsed="false">
      <c r="A9991" s="122" t="s">
        <v>1578</v>
      </c>
      <c r="B9991" s="123" t="n">
        <v>11265</v>
      </c>
      <c r="C9991" s="122" t="s">
        <v>50</v>
      </c>
      <c r="D9991" s="122" t="s">
        <v>1822</v>
      </c>
      <c r="E9991" s="124" t="s">
        <v>1581</v>
      </c>
      <c r="F9991" s="124"/>
      <c r="G9991" s="125" t="s">
        <v>24</v>
      </c>
      <c r="H9991" s="126" t="n">
        <v>0.00012</v>
      </c>
      <c r="I9991" s="127" t="n">
        <f aca="false">L9991</f>
        <v>14.63</v>
      </c>
      <c r="J9991" s="127" t="n">
        <f aca="false">M9991</f>
        <v>0</v>
      </c>
      <c r="L9991" s="108" t="n">
        <f aca="false">TRUNC(N9991-N9991*$O$2,2)</f>
        <v>14.63</v>
      </c>
      <c r="M9991" s="108" t="n">
        <f aca="false">TRUNC(O9991-O9991*$O$2,2)</f>
        <v>0</v>
      </c>
      <c r="N9991" s="0" t="s">
        <v>1823</v>
      </c>
      <c r="O9991" s="0" t="s">
        <v>1635</v>
      </c>
    </row>
    <row r="9992" customFormat="false" ht="12.75" hidden="false" customHeight="false" outlineLevel="0" collapsed="false">
      <c r="A9992" s="122" t="s">
        <v>1578</v>
      </c>
      <c r="B9992" s="123" t="n">
        <v>10789</v>
      </c>
      <c r="C9992" s="122" t="s">
        <v>50</v>
      </c>
      <c r="D9992" s="122" t="s">
        <v>1804</v>
      </c>
      <c r="E9992" s="124" t="s">
        <v>1581</v>
      </c>
      <c r="F9992" s="124"/>
      <c r="G9992" s="125" t="s">
        <v>24</v>
      </c>
      <c r="H9992" s="126" t="n">
        <v>6E-005</v>
      </c>
      <c r="I9992" s="127" t="n">
        <f aca="false">L9992</f>
        <v>12.01</v>
      </c>
      <c r="J9992" s="127" t="n">
        <f aca="false">M9992</f>
        <v>0</v>
      </c>
      <c r="L9992" s="108" t="n">
        <f aca="false">TRUNC(N9992-N9992*$O$2,2)</f>
        <v>12.01</v>
      </c>
      <c r="M9992" s="108" t="n">
        <f aca="false">TRUNC(O9992-O9992*$O$2,2)</f>
        <v>0</v>
      </c>
      <c r="N9992" s="0" t="s">
        <v>1805</v>
      </c>
      <c r="O9992" s="0" t="s">
        <v>1635</v>
      </c>
    </row>
    <row r="9993" customFormat="false" ht="12.75" hidden="false" customHeight="false" outlineLevel="0" collapsed="false">
      <c r="A9993" s="122" t="s">
        <v>1578</v>
      </c>
      <c r="B9993" s="123" t="n">
        <v>158</v>
      </c>
      <c r="C9993" s="122" t="s">
        <v>50</v>
      </c>
      <c r="D9993" s="122" t="s">
        <v>1676</v>
      </c>
      <c r="E9993" s="124" t="s">
        <v>1581</v>
      </c>
      <c r="F9993" s="124"/>
      <c r="G9993" s="125" t="s">
        <v>24</v>
      </c>
      <c r="H9993" s="126" t="n">
        <v>0.03054</v>
      </c>
      <c r="I9993" s="127" t="n">
        <f aca="false">L9993</f>
        <v>10.92</v>
      </c>
      <c r="J9993" s="127" t="n">
        <f aca="false">M9993</f>
        <v>0.32</v>
      </c>
      <c r="L9993" s="108" t="n">
        <f aca="false">TRUNC(N9993-N9993*$O$2,2)</f>
        <v>10.92</v>
      </c>
      <c r="M9993" s="108" t="n">
        <f aca="false">TRUNC(O9993-O9993*$O$2,2)</f>
        <v>0.32</v>
      </c>
      <c r="N9993" s="0" t="s">
        <v>1677</v>
      </c>
      <c r="O9993" s="0" t="s">
        <v>3476</v>
      </c>
    </row>
    <row r="9994" customFormat="false" ht="25.5" hidden="false" customHeight="false" outlineLevel="0" collapsed="false">
      <c r="A9994" s="122" t="s">
        <v>1578</v>
      </c>
      <c r="B9994" s="123" t="s">
        <v>1654</v>
      </c>
      <c r="C9994" s="122" t="s">
        <v>50</v>
      </c>
      <c r="D9994" s="122" t="s">
        <v>1655</v>
      </c>
      <c r="E9994" s="124" t="s">
        <v>1581</v>
      </c>
      <c r="F9994" s="124"/>
      <c r="G9994" s="125" t="s">
        <v>24</v>
      </c>
      <c r="H9994" s="126" t="n">
        <v>0.00018</v>
      </c>
      <c r="I9994" s="127" t="n">
        <f aca="false">L9994</f>
        <v>10.53</v>
      </c>
      <c r="J9994" s="127" t="n">
        <f aca="false">M9994</f>
        <v>0</v>
      </c>
      <c r="L9994" s="108" t="n">
        <f aca="false">TRUNC(N9994-N9994*$O$2,2)</f>
        <v>10.53</v>
      </c>
      <c r="M9994" s="108" t="n">
        <f aca="false">TRUNC(O9994-O9994*$O$2,2)</f>
        <v>0</v>
      </c>
      <c r="N9994" s="0" t="s">
        <v>1656</v>
      </c>
      <c r="O9994" s="0" t="s">
        <v>1635</v>
      </c>
    </row>
    <row r="9995" customFormat="false" ht="12.75" hidden="false" customHeight="false" outlineLevel="0" collapsed="false">
      <c r="A9995" s="122" t="s">
        <v>1578</v>
      </c>
      <c r="B9995" s="123" t="n">
        <v>2378</v>
      </c>
      <c r="C9995" s="122" t="s">
        <v>50</v>
      </c>
      <c r="D9995" s="122" t="s">
        <v>1657</v>
      </c>
      <c r="E9995" s="124" t="s">
        <v>1581</v>
      </c>
      <c r="F9995" s="124"/>
      <c r="G9995" s="125" t="s">
        <v>24</v>
      </c>
      <c r="H9995" s="126" t="n">
        <v>0.01962</v>
      </c>
      <c r="I9995" s="127" t="n">
        <f aca="false">L9995</f>
        <v>3.51</v>
      </c>
      <c r="J9995" s="127" t="n">
        <f aca="false">M9995</f>
        <v>0.06</v>
      </c>
      <c r="L9995" s="108" t="n">
        <f aca="false">TRUNC(N9995-N9995*$O$2,2)</f>
        <v>3.51</v>
      </c>
      <c r="M9995" s="108" t="n">
        <f aca="false">TRUNC(O9995-O9995*$O$2,2)</f>
        <v>0.06</v>
      </c>
      <c r="N9995" s="0" t="s">
        <v>1658</v>
      </c>
      <c r="O9995" s="0" t="s">
        <v>1937</v>
      </c>
    </row>
    <row r="9996" customFormat="false" ht="12.75" hidden="false" customHeight="false" outlineLevel="0" collapsed="false">
      <c r="A9996" s="122" t="s">
        <v>1578</v>
      </c>
      <c r="B9996" s="123" t="n">
        <v>11245</v>
      </c>
      <c r="C9996" s="122" t="s">
        <v>50</v>
      </c>
      <c r="D9996" s="122" t="s">
        <v>1814</v>
      </c>
      <c r="E9996" s="124" t="s">
        <v>1581</v>
      </c>
      <c r="F9996" s="124"/>
      <c r="G9996" s="125" t="s">
        <v>24</v>
      </c>
      <c r="H9996" s="126" t="n">
        <v>0.00021</v>
      </c>
      <c r="I9996" s="127" t="n">
        <f aca="false">L9996</f>
        <v>9.05</v>
      </c>
      <c r="J9996" s="127" t="n">
        <f aca="false">M9996</f>
        <v>0</v>
      </c>
      <c r="L9996" s="108" t="n">
        <f aca="false">TRUNC(N9996-N9996*$O$2,2)</f>
        <v>9.05</v>
      </c>
      <c r="M9996" s="108" t="n">
        <f aca="false">TRUNC(O9996-O9996*$O$2,2)</f>
        <v>0</v>
      </c>
      <c r="N9996" s="0" t="s">
        <v>1815</v>
      </c>
      <c r="O9996" s="0" t="s">
        <v>1635</v>
      </c>
    </row>
    <row r="9997" customFormat="false" ht="12.75" hidden="false" customHeight="false" outlineLevel="0" collapsed="false">
      <c r="A9997" s="122" t="s">
        <v>1578</v>
      </c>
      <c r="B9997" s="123" t="n">
        <v>1651</v>
      </c>
      <c r="C9997" s="122" t="s">
        <v>50</v>
      </c>
      <c r="D9997" s="122" t="s">
        <v>1638</v>
      </c>
      <c r="E9997" s="124" t="s">
        <v>1581</v>
      </c>
      <c r="F9997" s="124"/>
      <c r="G9997" s="125" t="s">
        <v>1639</v>
      </c>
      <c r="H9997" s="126" t="n">
        <v>0.00024</v>
      </c>
      <c r="I9997" s="127" t="n">
        <f aca="false">L9997</f>
        <v>4.95</v>
      </c>
      <c r="J9997" s="127" t="n">
        <f aca="false">M9997</f>
        <v>0</v>
      </c>
      <c r="L9997" s="108" t="n">
        <f aca="false">TRUNC(N9997-N9997*$O$2,2)</f>
        <v>4.95</v>
      </c>
      <c r="M9997" s="108" t="n">
        <f aca="false">TRUNC(O9997-O9997*$O$2,2)</f>
        <v>0</v>
      </c>
      <c r="N9997" s="0" t="s">
        <v>1640</v>
      </c>
      <c r="O9997" s="0" t="s">
        <v>1635</v>
      </c>
    </row>
    <row r="9998" customFormat="false" ht="12.75" hidden="false" customHeight="false" outlineLevel="0" collapsed="false">
      <c r="A9998" s="122" t="s">
        <v>1578</v>
      </c>
      <c r="B9998" s="123" t="n">
        <v>10599</v>
      </c>
      <c r="C9998" s="122" t="s">
        <v>50</v>
      </c>
      <c r="D9998" s="122" t="s">
        <v>1648</v>
      </c>
      <c r="E9998" s="124" t="s">
        <v>1581</v>
      </c>
      <c r="F9998" s="124"/>
      <c r="G9998" s="125" t="s">
        <v>24</v>
      </c>
      <c r="H9998" s="126" t="n">
        <v>0.00054</v>
      </c>
      <c r="I9998" s="127" t="n">
        <f aca="false">L9998</f>
        <v>14.04</v>
      </c>
      <c r="J9998" s="127" t="n">
        <f aca="false">M9998</f>
        <v>0</v>
      </c>
      <c r="L9998" s="108" t="n">
        <f aca="false">TRUNC(N9998-N9998*$O$2,2)</f>
        <v>14.04</v>
      </c>
      <c r="M9998" s="108" t="n">
        <f aca="false">TRUNC(O9998-O9998*$O$2,2)</f>
        <v>0</v>
      </c>
      <c r="N9998" s="0" t="s">
        <v>1649</v>
      </c>
      <c r="O9998" s="0" t="s">
        <v>1635</v>
      </c>
    </row>
    <row r="9999" customFormat="false" ht="25.5" hidden="false" customHeight="false" outlineLevel="0" collapsed="false">
      <c r="A9999" s="122" t="s">
        <v>1578</v>
      </c>
      <c r="B9999" s="123" t="s">
        <v>1737</v>
      </c>
      <c r="C9999" s="122" t="s">
        <v>50</v>
      </c>
      <c r="D9999" s="122" t="s">
        <v>1738</v>
      </c>
      <c r="E9999" s="124" t="s">
        <v>1609</v>
      </c>
      <c r="F9999" s="124"/>
      <c r="G9999" s="125" t="s">
        <v>1610</v>
      </c>
      <c r="H9999" s="126" t="n">
        <v>0.3</v>
      </c>
      <c r="I9999" s="127" t="n">
        <f aca="false">L9999</f>
        <v>14.91</v>
      </c>
      <c r="J9999" s="127" t="n">
        <f aca="false">M9999</f>
        <v>4.47</v>
      </c>
      <c r="L9999" s="108" t="n">
        <f aca="false">TRUNC(N9999-N9999*$O$2,2)</f>
        <v>14.91</v>
      </c>
      <c r="M9999" s="108" t="n">
        <f aca="false">TRUNC(O9999-O9999*$O$2,2)</f>
        <v>4.47</v>
      </c>
      <c r="N9999" s="0" t="s">
        <v>1739</v>
      </c>
      <c r="O9999" s="0" t="s">
        <v>3751</v>
      </c>
    </row>
    <row r="10000" customFormat="false" ht="12.75" hidden="false" customHeight="false" outlineLevel="0" collapsed="false">
      <c r="A10000" s="115"/>
      <c r="B10000" s="115"/>
      <c r="C10000" s="115"/>
      <c r="D10000" s="115"/>
      <c r="E10000" s="115"/>
      <c r="F10000" s="116"/>
      <c r="G10000" s="115"/>
      <c r="H10000" s="116"/>
      <c r="I10000" s="115"/>
      <c r="J10000" s="116"/>
      <c r="L10000" s="108"/>
      <c r="M10000" s="108" t="n">
        <f aca="false">TRUNC(O10000-O10000*$O$2,2)</f>
        <v>4.47</v>
      </c>
      <c r="N10000" s="0" t="s">
        <v>1574</v>
      </c>
      <c r="O10000" s="0" t="n">
        <v>5.73</v>
      </c>
    </row>
    <row r="10001" customFormat="false" ht="12.75" hidden="false" customHeight="false" outlineLevel="0" collapsed="false">
      <c r="A10001" s="115"/>
      <c r="B10001" s="115"/>
      <c r="C10001" s="115"/>
      <c r="D10001" s="115"/>
      <c r="E10001" s="115"/>
      <c r="F10001" s="116"/>
      <c r="G10001" s="115"/>
      <c r="H10001" s="117" t="s">
        <v>1575</v>
      </c>
      <c r="I10001" s="117"/>
      <c r="J10001" s="118" t="n">
        <f aca="false">M10001</f>
        <v>206.21</v>
      </c>
      <c r="L10001" s="108" t="n">
        <f aca="false">TRUNC(N10001-N10001*$O$2,2)</f>
        <v>0</v>
      </c>
      <c r="M10001" s="108" t="n">
        <f aca="false">TRUNC(O10001-O10001*$O$2,2)</f>
        <v>206.21</v>
      </c>
      <c r="N10001" s="0" t="n">
        <v>0</v>
      </c>
      <c r="O10001" s="0" t="n">
        <v>264.21</v>
      </c>
    </row>
    <row r="10002" customFormat="false" ht="13.5" hidden="false" customHeight="false" outlineLevel="0" collapsed="false">
      <c r="A10002" s="30"/>
      <c r="B10002" s="30"/>
      <c r="C10002" s="30"/>
      <c r="D10002" s="30"/>
      <c r="E10002" s="30"/>
      <c r="F10002" s="30"/>
      <c r="G10002" s="30"/>
      <c r="H10002" s="119"/>
      <c r="I10002" s="30"/>
      <c r="J10002" s="120"/>
      <c r="L10002" s="108"/>
      <c r="M10002" s="108" t="n">
        <f aca="false">TRUNC(O10002-O10002*$O$2,2)</f>
        <v>412.43</v>
      </c>
      <c r="N10002" s="0" t="s">
        <v>1576</v>
      </c>
      <c r="O10002" s="0" t="n">
        <v>528.42</v>
      </c>
    </row>
    <row r="10003" customFormat="false" ht="13.5" hidden="false" customHeight="false" outlineLevel="0" collapsed="false">
      <c r="A10003" s="121"/>
      <c r="B10003" s="121"/>
      <c r="C10003" s="121"/>
      <c r="D10003" s="121"/>
      <c r="E10003" s="121"/>
      <c r="F10003" s="121"/>
      <c r="G10003" s="121"/>
      <c r="H10003" s="121"/>
      <c r="I10003" s="121"/>
      <c r="J10003" s="121"/>
      <c r="L10003" s="108" t="n">
        <f aca="false">TRUNC(N10003-N10003*$O$2,2)</f>
        <v>0</v>
      </c>
      <c r="M10003" s="108" t="n">
        <f aca="false">TRUNC(O10003-O10003*$O$2,2)</f>
        <v>0</v>
      </c>
      <c r="N10003" s="0" t="n">
        <v>0</v>
      </c>
      <c r="O10003" s="0" t="n">
        <v>0</v>
      </c>
    </row>
    <row r="10004" customFormat="false" ht="15" hidden="false" customHeight="false" outlineLevel="0" collapsed="false">
      <c r="A10004" s="98" t="s">
        <v>1418</v>
      </c>
      <c r="B10004" s="99" t="s">
        <v>8</v>
      </c>
      <c r="C10004" s="98" t="s">
        <v>9</v>
      </c>
      <c r="D10004" s="98" t="s">
        <v>10</v>
      </c>
      <c r="E10004" s="100" t="s">
        <v>1565</v>
      </c>
      <c r="F10004" s="100"/>
      <c r="G10004" s="101" t="s">
        <v>11</v>
      </c>
      <c r="H10004" s="99" t="s">
        <v>12</v>
      </c>
      <c r="I10004" s="99" t="s">
        <v>13</v>
      </c>
      <c r="J10004" s="99" t="s">
        <v>15</v>
      </c>
      <c r="L10004" s="108"/>
      <c r="M10004" s="108"/>
    </row>
    <row r="10005" customFormat="false" ht="38.25" hidden="false" customHeight="false" outlineLevel="0" collapsed="false">
      <c r="A10005" s="102" t="s">
        <v>1566</v>
      </c>
      <c r="B10005" s="103" t="s">
        <v>1419</v>
      </c>
      <c r="C10005" s="102" t="s">
        <v>29</v>
      </c>
      <c r="D10005" s="102" t="s">
        <v>1420</v>
      </c>
      <c r="E10005" s="104" t="s">
        <v>3107</v>
      </c>
      <c r="F10005" s="104"/>
      <c r="G10005" s="105" t="s">
        <v>52</v>
      </c>
      <c r="H10005" s="106" t="n">
        <v>1</v>
      </c>
      <c r="I10005" s="107" t="n">
        <f aca="false">L10005</f>
        <v>108.25</v>
      </c>
      <c r="J10005" s="107" t="n">
        <f aca="false">M10005</f>
        <v>108.25</v>
      </c>
      <c r="L10005" s="108" t="n">
        <f aca="false">TRUNC(N10005-N10005*$O$2,2)</f>
        <v>108.25</v>
      </c>
      <c r="M10005" s="108" t="n">
        <f aca="false">TRUNC(O10005-O10005*$O$2,2)</f>
        <v>108.25</v>
      </c>
      <c r="N10005" s="0" t="n">
        <v>138.7</v>
      </c>
      <c r="O10005" s="0" t="n">
        <v>138.7</v>
      </c>
    </row>
    <row r="10006" customFormat="false" ht="39.6" hidden="false" customHeight="true" outlineLevel="0" collapsed="false">
      <c r="A10006" s="109" t="s">
        <v>1567</v>
      </c>
      <c r="B10006" s="110" t="s">
        <v>1591</v>
      </c>
      <c r="C10006" s="109" t="s">
        <v>29</v>
      </c>
      <c r="D10006" s="109" t="s">
        <v>1592</v>
      </c>
      <c r="E10006" s="111" t="s">
        <v>1570</v>
      </c>
      <c r="F10006" s="111"/>
      <c r="G10006" s="112" t="s">
        <v>31</v>
      </c>
      <c r="H10006" s="113" t="n">
        <v>0.639</v>
      </c>
      <c r="I10006" s="114" t="n">
        <f aca="false">L10006</f>
        <v>19.38</v>
      </c>
      <c r="J10006" s="114" t="n">
        <f aca="false">M10006</f>
        <v>12.38</v>
      </c>
      <c r="L10006" s="108" t="n">
        <f aca="false">TRUNC(N10006-N10006*$O$2,2)</f>
        <v>19.38</v>
      </c>
      <c r="M10006" s="108" t="n">
        <f aca="false">TRUNC(O10006-O10006*$O$2,2)</f>
        <v>12.38</v>
      </c>
      <c r="N10006" s="0" t="n">
        <v>24.84</v>
      </c>
      <c r="O10006" s="0" t="n">
        <v>15.87</v>
      </c>
    </row>
    <row r="10007" customFormat="false" ht="39.6" hidden="false" customHeight="true" outlineLevel="0" collapsed="false">
      <c r="A10007" s="109" t="s">
        <v>1567</v>
      </c>
      <c r="B10007" s="110" t="s">
        <v>1597</v>
      </c>
      <c r="C10007" s="109" t="s">
        <v>29</v>
      </c>
      <c r="D10007" s="109" t="s">
        <v>1598</v>
      </c>
      <c r="E10007" s="111" t="s">
        <v>1570</v>
      </c>
      <c r="F10007" s="111"/>
      <c r="G10007" s="112" t="s">
        <v>31</v>
      </c>
      <c r="H10007" s="113" t="n">
        <v>1.279</v>
      </c>
      <c r="I10007" s="114" t="n">
        <f aca="false">L10007</f>
        <v>15.82</v>
      </c>
      <c r="J10007" s="114" t="n">
        <f aca="false">M10007</f>
        <v>20.23</v>
      </c>
      <c r="L10007" s="108" t="n">
        <f aca="false">TRUNC(N10007-N10007*$O$2,2)</f>
        <v>15.82</v>
      </c>
      <c r="M10007" s="108" t="n">
        <f aca="false">TRUNC(O10007-O10007*$O$2,2)</f>
        <v>20.23</v>
      </c>
      <c r="N10007" s="0" t="n">
        <v>20.28</v>
      </c>
      <c r="O10007" s="0" t="n">
        <v>25.93</v>
      </c>
    </row>
    <row r="10008" customFormat="false" ht="25.5" hidden="false" customHeight="false" outlineLevel="0" collapsed="false">
      <c r="A10008" s="122" t="s">
        <v>1578</v>
      </c>
      <c r="B10008" s="123" t="s">
        <v>4120</v>
      </c>
      <c r="C10008" s="122" t="s">
        <v>29</v>
      </c>
      <c r="D10008" s="122" t="s">
        <v>4121</v>
      </c>
      <c r="E10008" s="124" t="s">
        <v>1581</v>
      </c>
      <c r="F10008" s="124"/>
      <c r="G10008" s="125" t="s">
        <v>132</v>
      </c>
      <c r="H10008" s="126" t="n">
        <v>8.62</v>
      </c>
      <c r="I10008" s="127" t="n">
        <f aca="false">L10008</f>
        <v>1.27</v>
      </c>
      <c r="J10008" s="127" t="n">
        <f aca="false">M10008</f>
        <v>10.96</v>
      </c>
      <c r="L10008" s="108" t="n">
        <f aca="false">TRUNC(N10008-N10008*$O$2,2)</f>
        <v>1.27</v>
      </c>
      <c r="M10008" s="108" t="n">
        <f aca="false">TRUNC(O10008-O10008*$O$2,2)</f>
        <v>10.96</v>
      </c>
      <c r="N10008" s="0" t="n">
        <v>1.63</v>
      </c>
      <c r="O10008" s="0" t="n">
        <v>14.05</v>
      </c>
    </row>
    <row r="10009" customFormat="false" ht="25.5" hidden="false" customHeight="false" outlineLevel="0" collapsed="false">
      <c r="A10009" s="122" t="s">
        <v>1578</v>
      </c>
      <c r="B10009" s="123" t="s">
        <v>3193</v>
      </c>
      <c r="C10009" s="122" t="s">
        <v>29</v>
      </c>
      <c r="D10009" s="122" t="s">
        <v>3194</v>
      </c>
      <c r="E10009" s="124" t="s">
        <v>1581</v>
      </c>
      <c r="F10009" s="124"/>
      <c r="G10009" s="125" t="s">
        <v>132</v>
      </c>
      <c r="H10009" s="126" t="n">
        <v>0.24</v>
      </c>
      <c r="I10009" s="127" t="n">
        <f aca="false">L10009</f>
        <v>4.02</v>
      </c>
      <c r="J10009" s="127" t="n">
        <f aca="false">M10009</f>
        <v>0.96</v>
      </c>
      <c r="L10009" s="108" t="n">
        <f aca="false">TRUNC(N10009-N10009*$O$2,2)</f>
        <v>4.02</v>
      </c>
      <c r="M10009" s="108" t="n">
        <f aca="false">TRUNC(O10009-O10009*$O$2,2)</f>
        <v>0.96</v>
      </c>
      <c r="N10009" s="0" t="n">
        <v>5.16</v>
      </c>
      <c r="O10009" s="0" t="n">
        <v>1.23</v>
      </c>
    </row>
    <row r="10010" customFormat="false" ht="51" hidden="false" customHeight="false" outlineLevel="0" collapsed="false">
      <c r="A10010" s="122" t="s">
        <v>1578</v>
      </c>
      <c r="B10010" s="123" t="s">
        <v>4122</v>
      </c>
      <c r="C10010" s="122" t="s">
        <v>29</v>
      </c>
      <c r="D10010" s="122" t="s">
        <v>4123</v>
      </c>
      <c r="E10010" s="124" t="s">
        <v>1581</v>
      </c>
      <c r="F10010" s="124"/>
      <c r="G10010" s="125" t="s">
        <v>65</v>
      </c>
      <c r="H10010" s="126" t="n">
        <v>6.4375</v>
      </c>
      <c r="I10010" s="127" t="n">
        <f aca="false">L10010</f>
        <v>9.89</v>
      </c>
      <c r="J10010" s="127" t="n">
        <f aca="false">M10010</f>
        <v>63.7</v>
      </c>
      <c r="L10010" s="108" t="n">
        <f aca="false">TRUNC(N10010-N10010*$O$2,2)</f>
        <v>9.89</v>
      </c>
      <c r="M10010" s="108" t="n">
        <f aca="false">TRUNC(O10010-O10010*$O$2,2)</f>
        <v>63.7</v>
      </c>
      <c r="N10010" s="0" t="n">
        <v>12.68</v>
      </c>
      <c r="O10010" s="0" t="n">
        <v>81.62</v>
      </c>
    </row>
    <row r="10011" customFormat="false" ht="12.75" hidden="false" customHeight="false" outlineLevel="0" collapsed="false">
      <c r="A10011" s="115"/>
      <c r="B10011" s="115"/>
      <c r="C10011" s="115"/>
      <c r="D10011" s="115"/>
      <c r="E10011" s="115"/>
      <c r="F10011" s="116"/>
      <c r="G10011" s="115"/>
      <c r="H10011" s="116"/>
      <c r="I10011" s="115"/>
      <c r="J10011" s="116"/>
      <c r="L10011" s="108"/>
      <c r="M10011" s="108" t="n">
        <f aca="false">TRUNC(O10011-O10011*$O$2,2)</f>
        <v>23.37</v>
      </c>
      <c r="N10011" s="0" t="s">
        <v>1574</v>
      </c>
      <c r="O10011" s="0" t="n">
        <v>29.95</v>
      </c>
    </row>
    <row r="10012" customFormat="false" ht="12.75" hidden="false" customHeight="false" outlineLevel="0" collapsed="false">
      <c r="A10012" s="115"/>
      <c r="B10012" s="115"/>
      <c r="C10012" s="115"/>
      <c r="D10012" s="115"/>
      <c r="E10012" s="115"/>
      <c r="F10012" s="116"/>
      <c r="G10012" s="115"/>
      <c r="H10012" s="117" t="s">
        <v>1575</v>
      </c>
      <c r="I10012" s="117"/>
      <c r="J10012" s="118" t="n">
        <f aca="false">M10012</f>
        <v>132.57</v>
      </c>
      <c r="L10012" s="108" t="n">
        <f aca="false">TRUNC(N10012-N10012*$O$2,2)</f>
        <v>0</v>
      </c>
      <c r="M10012" s="108" t="n">
        <f aca="false">TRUNC(O10012-O10012*$O$2,2)</f>
        <v>132.57</v>
      </c>
      <c r="N10012" s="0" t="n">
        <v>0</v>
      </c>
      <c r="O10012" s="0" t="n">
        <v>169.86</v>
      </c>
    </row>
    <row r="10013" customFormat="false" ht="13.5" hidden="false" customHeight="false" outlineLevel="0" collapsed="false">
      <c r="A10013" s="30"/>
      <c r="B10013" s="30"/>
      <c r="C10013" s="30"/>
      <c r="D10013" s="30"/>
      <c r="E10013" s="30"/>
      <c r="F10013" s="30"/>
      <c r="G10013" s="30"/>
      <c r="H10013" s="119"/>
      <c r="I10013" s="30"/>
      <c r="J10013" s="120"/>
      <c r="L10013" s="108"/>
      <c r="M10013" s="108" t="n">
        <f aca="false">TRUNC(O10013-O10013*$O$2,2)</f>
        <v>1822.91</v>
      </c>
      <c r="N10013" s="0" t="s">
        <v>1576</v>
      </c>
      <c r="O10013" s="0" t="n">
        <v>2335.57</v>
      </c>
    </row>
    <row r="10014" customFormat="false" ht="13.5" hidden="false" customHeight="false" outlineLevel="0" collapsed="false">
      <c r="A10014" s="121"/>
      <c r="B10014" s="121"/>
      <c r="C10014" s="121"/>
      <c r="D10014" s="121"/>
      <c r="E10014" s="121"/>
      <c r="F10014" s="121"/>
      <c r="G10014" s="121"/>
      <c r="H10014" s="121"/>
      <c r="I10014" s="121"/>
      <c r="J10014" s="121"/>
      <c r="L10014" s="108" t="n">
        <f aca="false">TRUNC(N10014-N10014*$O$2,2)</f>
        <v>0</v>
      </c>
      <c r="M10014" s="108" t="n">
        <f aca="false">TRUNC(O10014-O10014*$O$2,2)</f>
        <v>0</v>
      </c>
      <c r="N10014" s="0" t="n">
        <v>0</v>
      </c>
      <c r="O10014" s="0" t="n">
        <v>0</v>
      </c>
    </row>
    <row r="10015" customFormat="false" ht="15" hidden="false" customHeight="false" outlineLevel="0" collapsed="false">
      <c r="A10015" s="98" t="s">
        <v>1421</v>
      </c>
      <c r="B10015" s="99" t="s">
        <v>8</v>
      </c>
      <c r="C10015" s="98" t="s">
        <v>9</v>
      </c>
      <c r="D10015" s="98" t="s">
        <v>10</v>
      </c>
      <c r="E10015" s="100" t="s">
        <v>1565</v>
      </c>
      <c r="F10015" s="100"/>
      <c r="G10015" s="101" t="s">
        <v>11</v>
      </c>
      <c r="H10015" s="99" t="s">
        <v>12</v>
      </c>
      <c r="I10015" s="99" t="s">
        <v>13</v>
      </c>
      <c r="J10015" s="99" t="s">
        <v>15</v>
      </c>
      <c r="L10015" s="108"/>
      <c r="M10015" s="108"/>
    </row>
    <row r="10016" customFormat="false" ht="26.45" hidden="false" customHeight="true" outlineLevel="0" collapsed="false">
      <c r="A10016" s="102" t="s">
        <v>1566</v>
      </c>
      <c r="B10016" s="103" t="s">
        <v>1422</v>
      </c>
      <c r="C10016" s="102" t="s">
        <v>50</v>
      </c>
      <c r="D10016" s="102" t="s">
        <v>1423</v>
      </c>
      <c r="E10016" s="104" t="s">
        <v>2072</v>
      </c>
      <c r="F10016" s="104"/>
      <c r="G10016" s="105" t="s">
        <v>366</v>
      </c>
      <c r="H10016" s="106" t="n">
        <v>1</v>
      </c>
      <c r="I10016" s="107" t="n">
        <f aca="false">L10016</f>
        <v>129.57</v>
      </c>
      <c r="J10016" s="107" t="n">
        <f aca="false">M10016</f>
        <v>129.57</v>
      </c>
      <c r="L10016" s="108" t="n">
        <f aca="false">TRUNC(N10016-N10016*$O$2,2)</f>
        <v>129.57</v>
      </c>
      <c r="M10016" s="108" t="n">
        <f aca="false">TRUNC(O10016-O10016*$O$2,2)</f>
        <v>129.57</v>
      </c>
      <c r="N10016" s="0" t="n">
        <v>166.02</v>
      </c>
      <c r="O10016" s="0" t="n">
        <v>166.02</v>
      </c>
    </row>
    <row r="10017" customFormat="false" ht="15" hidden="false" customHeight="false" outlineLevel="0" collapsed="false">
      <c r="A10017" s="98"/>
      <c r="B10017" s="99" t="s">
        <v>8</v>
      </c>
      <c r="C10017" s="98" t="s">
        <v>9</v>
      </c>
      <c r="D10017" s="98" t="s">
        <v>10</v>
      </c>
      <c r="E10017" s="100" t="s">
        <v>1565</v>
      </c>
      <c r="F10017" s="100"/>
      <c r="G10017" s="101" t="s">
        <v>11</v>
      </c>
      <c r="H10017" s="99" t="s">
        <v>12</v>
      </c>
      <c r="I10017" s="99" t="s">
        <v>13</v>
      </c>
      <c r="J10017" s="99" t="s">
        <v>15</v>
      </c>
      <c r="L10017" s="108"/>
      <c r="M10017" s="108"/>
    </row>
    <row r="10018" customFormat="false" ht="25.5" hidden="false" customHeight="false" outlineLevel="0" collapsed="false">
      <c r="A10018" s="122" t="s">
        <v>1578</v>
      </c>
      <c r="B10018" s="123" t="s">
        <v>1616</v>
      </c>
      <c r="C10018" s="122" t="s">
        <v>50</v>
      </c>
      <c r="D10018" s="122" t="s">
        <v>1617</v>
      </c>
      <c r="E10018" s="124" t="s">
        <v>1609</v>
      </c>
      <c r="F10018" s="124"/>
      <c r="G10018" s="125" t="s">
        <v>1610</v>
      </c>
      <c r="H10018" s="126" t="n">
        <v>0.6</v>
      </c>
      <c r="I10018" s="127" t="n">
        <f aca="false">L10018</f>
        <v>10.65</v>
      </c>
      <c r="J10018" s="127" t="n">
        <f aca="false">M10018</f>
        <v>6.39</v>
      </c>
      <c r="L10018" s="108" t="n">
        <f aca="false">TRUNC(N10018-N10018*$O$2,2)</f>
        <v>10.65</v>
      </c>
      <c r="M10018" s="108" t="n">
        <f aca="false">TRUNC(O10018-O10018*$O$2,2)</f>
        <v>6.39</v>
      </c>
      <c r="N10018" s="0" t="s">
        <v>1618</v>
      </c>
      <c r="O10018" s="0" t="s">
        <v>3225</v>
      </c>
    </row>
    <row r="10019" customFormat="false" ht="25.5" hidden="false" customHeight="false" outlineLevel="0" collapsed="false">
      <c r="A10019" s="122" t="s">
        <v>1578</v>
      </c>
      <c r="B10019" s="123" t="n">
        <v>12728</v>
      </c>
      <c r="C10019" s="122" t="s">
        <v>50</v>
      </c>
      <c r="D10019" s="122" t="s">
        <v>4124</v>
      </c>
      <c r="E10019" s="124" t="s">
        <v>1581</v>
      </c>
      <c r="F10019" s="124"/>
      <c r="G10019" s="125" t="s">
        <v>366</v>
      </c>
      <c r="H10019" s="126" t="n">
        <v>1</v>
      </c>
      <c r="I10019" s="127" t="n">
        <f aca="false">L10019</f>
        <v>104.32</v>
      </c>
      <c r="J10019" s="127" t="n">
        <f aca="false">M10019</f>
        <v>104.32</v>
      </c>
      <c r="L10019" s="108" t="n">
        <f aca="false">TRUNC(N10019-N10019*$O$2,2)</f>
        <v>104.32</v>
      </c>
      <c r="M10019" s="108" t="n">
        <f aca="false">TRUNC(O10019-O10019*$O$2,2)</f>
        <v>104.32</v>
      </c>
      <c r="N10019" s="0" t="s">
        <v>4125</v>
      </c>
      <c r="O10019" s="0" t="s">
        <v>4125</v>
      </c>
    </row>
    <row r="10020" customFormat="false" ht="25.5" hidden="false" customHeight="false" outlineLevel="0" collapsed="false">
      <c r="A10020" s="109" t="s">
        <v>1566</v>
      </c>
      <c r="B10020" s="110" t="n">
        <v>10550</v>
      </c>
      <c r="C10020" s="109" t="s">
        <v>50</v>
      </c>
      <c r="D10020" s="109" t="s">
        <v>1753</v>
      </c>
      <c r="E10020" s="111" t="s">
        <v>1621</v>
      </c>
      <c r="F10020" s="111"/>
      <c r="G10020" s="112" t="s">
        <v>1610</v>
      </c>
      <c r="H10020" s="113" t="n">
        <v>0.5</v>
      </c>
      <c r="I10020" s="114" t="n">
        <f aca="false">L10020</f>
        <v>2.85</v>
      </c>
      <c r="J10020" s="114" t="n">
        <f aca="false">M10020</f>
        <v>1.42</v>
      </c>
      <c r="L10020" s="108" t="n">
        <f aca="false">TRUNC(N10020-N10020*$O$2,2)</f>
        <v>2.85</v>
      </c>
      <c r="M10020" s="108" t="n">
        <f aca="false">TRUNC(O10020-O10020*$O$2,2)</f>
        <v>1.42</v>
      </c>
      <c r="N10020" s="0" t="s">
        <v>1754</v>
      </c>
      <c r="O10020" s="0" t="s">
        <v>2570</v>
      </c>
    </row>
    <row r="10021" customFormat="false" ht="25.5" hidden="false" customHeight="false" outlineLevel="0" collapsed="false">
      <c r="A10021" s="122" t="s">
        <v>1578</v>
      </c>
      <c r="B10021" s="123" t="s">
        <v>1737</v>
      </c>
      <c r="C10021" s="122" t="s">
        <v>50</v>
      </c>
      <c r="D10021" s="122" t="s">
        <v>1738</v>
      </c>
      <c r="E10021" s="124" t="s">
        <v>1609</v>
      </c>
      <c r="F10021" s="124"/>
      <c r="G10021" s="125" t="s">
        <v>1610</v>
      </c>
      <c r="H10021" s="126" t="n">
        <v>0.5</v>
      </c>
      <c r="I10021" s="127" t="n">
        <f aca="false">L10021</f>
        <v>14.91</v>
      </c>
      <c r="J10021" s="127" t="n">
        <f aca="false">M10021</f>
        <v>7.45</v>
      </c>
      <c r="L10021" s="108" t="n">
        <f aca="false">TRUNC(N10021-N10021*$O$2,2)</f>
        <v>14.91</v>
      </c>
      <c r="M10021" s="108" t="n">
        <f aca="false">TRUNC(O10021-O10021*$O$2,2)</f>
        <v>7.45</v>
      </c>
      <c r="N10021" s="0" t="s">
        <v>1739</v>
      </c>
      <c r="O10021" s="0" t="s">
        <v>3309</v>
      </c>
    </row>
    <row r="10022" customFormat="false" ht="12.75" hidden="false" customHeight="false" outlineLevel="0" collapsed="false">
      <c r="A10022" s="122" t="s">
        <v>1578</v>
      </c>
      <c r="B10022" s="123" t="n">
        <v>12743</v>
      </c>
      <c r="C10022" s="122" t="s">
        <v>50</v>
      </c>
      <c r="D10022" s="122" t="s">
        <v>4126</v>
      </c>
      <c r="E10022" s="124" t="s">
        <v>1581</v>
      </c>
      <c r="F10022" s="124"/>
      <c r="G10022" s="125" t="s">
        <v>287</v>
      </c>
      <c r="H10022" s="126" t="n">
        <v>0.13</v>
      </c>
      <c r="I10022" s="127" t="n">
        <f aca="false">L10022</f>
        <v>63.04</v>
      </c>
      <c r="J10022" s="127" t="n">
        <f aca="false">M10022</f>
        <v>8.19</v>
      </c>
      <c r="L10022" s="108" t="n">
        <f aca="false">TRUNC(N10022-N10022*$O$2,2)</f>
        <v>63.04</v>
      </c>
      <c r="M10022" s="108" t="n">
        <f aca="false">TRUNC(O10022-O10022*$O$2,2)</f>
        <v>8.19</v>
      </c>
      <c r="N10022" s="0" t="s">
        <v>4127</v>
      </c>
      <c r="O10022" s="0" t="s">
        <v>4128</v>
      </c>
    </row>
    <row r="10023" customFormat="false" ht="25.5" hidden="false" customHeight="false" outlineLevel="0" collapsed="false">
      <c r="A10023" s="109" t="s">
        <v>1566</v>
      </c>
      <c r="B10023" s="110" t="n">
        <v>10549</v>
      </c>
      <c r="C10023" s="109" t="s">
        <v>50</v>
      </c>
      <c r="D10023" s="109" t="s">
        <v>1620</v>
      </c>
      <c r="E10023" s="111" t="s">
        <v>1621</v>
      </c>
      <c r="F10023" s="111"/>
      <c r="G10023" s="112" t="s">
        <v>1610</v>
      </c>
      <c r="H10023" s="113" t="n">
        <v>0.6</v>
      </c>
      <c r="I10023" s="114" t="n">
        <f aca="false">L10023</f>
        <v>2.95</v>
      </c>
      <c r="J10023" s="114" t="n">
        <f aca="false">M10023</f>
        <v>1.77</v>
      </c>
      <c r="L10023" s="108" t="n">
        <f aca="false">TRUNC(N10023-N10023*$O$2,2)</f>
        <v>2.95</v>
      </c>
      <c r="M10023" s="108" t="n">
        <f aca="false">TRUNC(O10023-O10023*$O$2,2)</f>
        <v>1.77</v>
      </c>
      <c r="N10023" s="0" t="s">
        <v>1622</v>
      </c>
      <c r="O10023" s="0" t="s">
        <v>3226</v>
      </c>
    </row>
    <row r="10024" customFormat="false" ht="13.9" hidden="false" customHeight="true" outlineLevel="0" collapsed="false">
      <c r="A10024" s="134" t="s">
        <v>1630</v>
      </c>
      <c r="B10024" s="134"/>
      <c r="C10024" s="134"/>
      <c r="D10024" s="134"/>
      <c r="E10024" s="134"/>
      <c r="F10024" s="134"/>
      <c r="G10024" s="134"/>
      <c r="H10024" s="134"/>
      <c r="I10024" s="134"/>
      <c r="J10024" s="134"/>
      <c r="L10024" s="108" t="n">
        <f aca="false">TRUNC(N10024-N10024*$O$2,2)</f>
        <v>0</v>
      </c>
      <c r="M10024" s="108" t="n">
        <f aca="false">TRUNC(O10024-O10024*$O$2,2)</f>
        <v>0</v>
      </c>
      <c r="N10024" s="0" t="n">
        <v>0</v>
      </c>
      <c r="O10024" s="0" t="n">
        <v>0</v>
      </c>
    </row>
    <row r="10025" customFormat="false" ht="15" hidden="false" customHeight="false" outlineLevel="0" collapsed="false">
      <c r="A10025" s="98"/>
      <c r="B10025" s="99" t="s">
        <v>8</v>
      </c>
      <c r="C10025" s="98" t="s">
        <v>9</v>
      </c>
      <c r="D10025" s="98" t="s">
        <v>10</v>
      </c>
      <c r="E10025" s="100" t="s">
        <v>1565</v>
      </c>
      <c r="F10025" s="100"/>
      <c r="G10025" s="101" t="s">
        <v>11</v>
      </c>
      <c r="H10025" s="99" t="s">
        <v>12</v>
      </c>
      <c r="I10025" s="99" t="s">
        <v>13</v>
      </c>
      <c r="J10025" s="99" t="s">
        <v>15</v>
      </c>
      <c r="L10025" s="108"/>
      <c r="M10025" s="108"/>
    </row>
    <row r="10026" customFormat="false" ht="12.75" hidden="false" customHeight="false" outlineLevel="0" collapsed="false">
      <c r="A10026" s="122" t="s">
        <v>1578</v>
      </c>
      <c r="B10026" s="123" t="n">
        <v>10790</v>
      </c>
      <c r="C10026" s="122" t="s">
        <v>50</v>
      </c>
      <c r="D10026" s="122" t="s">
        <v>1780</v>
      </c>
      <c r="E10026" s="124" t="s">
        <v>1581</v>
      </c>
      <c r="F10026" s="124"/>
      <c r="G10026" s="125" t="s">
        <v>24</v>
      </c>
      <c r="H10026" s="126" t="n">
        <v>5E-005</v>
      </c>
      <c r="I10026" s="127" t="n">
        <f aca="false">L10026</f>
        <v>20.25</v>
      </c>
      <c r="J10026" s="127" t="n">
        <f aca="false">M10026</f>
        <v>0</v>
      </c>
      <c r="L10026" s="108" t="n">
        <f aca="false">TRUNC(N10026-N10026*$O$2,2)</f>
        <v>20.25</v>
      </c>
      <c r="M10026" s="108" t="n">
        <f aca="false">TRUNC(O10026-O10026*$O$2,2)</f>
        <v>0</v>
      </c>
      <c r="N10026" s="0" t="s">
        <v>1781</v>
      </c>
      <c r="O10026" s="0" t="s">
        <v>1635</v>
      </c>
    </row>
    <row r="10027" customFormat="false" ht="25.5" hidden="false" customHeight="false" outlineLevel="0" collapsed="false">
      <c r="A10027" s="122" t="s">
        <v>1578</v>
      </c>
      <c r="B10027" s="123" t="s">
        <v>1645</v>
      </c>
      <c r="C10027" s="122" t="s">
        <v>50</v>
      </c>
      <c r="D10027" s="122" t="s">
        <v>1646</v>
      </c>
      <c r="E10027" s="124" t="s">
        <v>1581</v>
      </c>
      <c r="F10027" s="124"/>
      <c r="G10027" s="125" t="s">
        <v>24</v>
      </c>
      <c r="H10027" s="126" t="n">
        <v>0.00012</v>
      </c>
      <c r="I10027" s="127" t="n">
        <f aca="false">L10027</f>
        <v>140.49</v>
      </c>
      <c r="J10027" s="127" t="n">
        <f aca="false">M10027</f>
        <v>0.01</v>
      </c>
      <c r="L10027" s="108" t="n">
        <f aca="false">TRUNC(N10027-N10027*$O$2,2)</f>
        <v>140.49</v>
      </c>
      <c r="M10027" s="108" t="n">
        <f aca="false">TRUNC(O10027-O10027*$O$2,2)</f>
        <v>0.01</v>
      </c>
      <c r="N10027" s="0" t="s">
        <v>1647</v>
      </c>
      <c r="O10027" s="0" t="s">
        <v>1678</v>
      </c>
    </row>
    <row r="10028" customFormat="false" ht="25.5" hidden="false" customHeight="false" outlineLevel="0" collapsed="false">
      <c r="A10028" s="122" t="s">
        <v>1578</v>
      </c>
      <c r="B10028" s="123" t="n">
        <v>12728</v>
      </c>
      <c r="C10028" s="122" t="s">
        <v>50</v>
      </c>
      <c r="D10028" s="122" t="s">
        <v>4124</v>
      </c>
      <c r="E10028" s="124" t="s">
        <v>1581</v>
      </c>
      <c r="F10028" s="124"/>
      <c r="G10028" s="125" t="s">
        <v>366</v>
      </c>
      <c r="H10028" s="126" t="n">
        <v>1</v>
      </c>
      <c r="I10028" s="127" t="n">
        <f aca="false">L10028</f>
        <v>104.32</v>
      </c>
      <c r="J10028" s="127" t="n">
        <f aca="false">M10028</f>
        <v>104.32</v>
      </c>
      <c r="L10028" s="108" t="n">
        <f aca="false">TRUNC(N10028-N10028*$O$2,2)</f>
        <v>104.32</v>
      </c>
      <c r="M10028" s="108" t="n">
        <f aca="false">TRUNC(O10028-O10028*$O$2,2)</f>
        <v>104.32</v>
      </c>
      <c r="N10028" s="0" t="s">
        <v>4125</v>
      </c>
      <c r="O10028" s="0" t="s">
        <v>4125</v>
      </c>
    </row>
    <row r="10029" customFormat="false" ht="12.75" hidden="false" customHeight="false" outlineLevel="0" collapsed="false">
      <c r="A10029" s="122" t="s">
        <v>1578</v>
      </c>
      <c r="B10029" s="123" t="n">
        <v>11245</v>
      </c>
      <c r="C10029" s="122" t="s">
        <v>50</v>
      </c>
      <c r="D10029" s="122" t="s">
        <v>1814</v>
      </c>
      <c r="E10029" s="124" t="s">
        <v>1581</v>
      </c>
      <c r="F10029" s="124"/>
      <c r="G10029" s="125" t="s">
        <v>24</v>
      </c>
      <c r="H10029" s="126" t="n">
        <v>0.00035</v>
      </c>
      <c r="I10029" s="127" t="n">
        <f aca="false">L10029</f>
        <v>9.05</v>
      </c>
      <c r="J10029" s="127" t="n">
        <f aca="false">M10029</f>
        <v>0</v>
      </c>
      <c r="L10029" s="108" t="n">
        <f aca="false">TRUNC(N10029-N10029*$O$2,2)</f>
        <v>9.05</v>
      </c>
      <c r="M10029" s="108" t="n">
        <f aca="false">TRUNC(O10029-O10029*$O$2,2)</f>
        <v>0</v>
      </c>
      <c r="N10029" s="0" t="s">
        <v>1815</v>
      </c>
      <c r="O10029" s="0" t="s">
        <v>1635</v>
      </c>
    </row>
    <row r="10030" customFormat="false" ht="12.75" hidden="false" customHeight="false" outlineLevel="0" collapsed="false">
      <c r="A10030" s="122" t="s">
        <v>1578</v>
      </c>
      <c r="B10030" s="123" t="n">
        <v>11265</v>
      </c>
      <c r="C10030" s="122" t="s">
        <v>50</v>
      </c>
      <c r="D10030" s="122" t="s">
        <v>1822</v>
      </c>
      <c r="E10030" s="124" t="s">
        <v>1581</v>
      </c>
      <c r="F10030" s="124"/>
      <c r="G10030" s="125" t="s">
        <v>24</v>
      </c>
      <c r="H10030" s="126" t="n">
        <v>0.0002</v>
      </c>
      <c r="I10030" s="127" t="n">
        <f aca="false">L10030</f>
        <v>14.63</v>
      </c>
      <c r="J10030" s="127" t="n">
        <f aca="false">M10030</f>
        <v>0</v>
      </c>
      <c r="L10030" s="108" t="n">
        <f aca="false">TRUNC(N10030-N10030*$O$2,2)</f>
        <v>14.63</v>
      </c>
      <c r="M10030" s="108" t="n">
        <f aca="false">TRUNC(O10030-O10030*$O$2,2)</f>
        <v>0</v>
      </c>
      <c r="N10030" s="0" t="s">
        <v>1823</v>
      </c>
      <c r="O10030" s="0" t="s">
        <v>1635</v>
      </c>
    </row>
    <row r="10031" customFormat="false" ht="12.75" hidden="false" customHeight="false" outlineLevel="0" collapsed="false">
      <c r="A10031" s="122" t="s">
        <v>1578</v>
      </c>
      <c r="B10031" s="123" t="n">
        <v>12743</v>
      </c>
      <c r="C10031" s="122" t="s">
        <v>50</v>
      </c>
      <c r="D10031" s="122" t="s">
        <v>4126</v>
      </c>
      <c r="E10031" s="124" t="s">
        <v>1581</v>
      </c>
      <c r="F10031" s="124"/>
      <c r="G10031" s="125" t="s">
        <v>287</v>
      </c>
      <c r="H10031" s="126" t="n">
        <v>0.13</v>
      </c>
      <c r="I10031" s="127" t="n">
        <f aca="false">L10031</f>
        <v>63.04</v>
      </c>
      <c r="J10031" s="127" t="n">
        <f aca="false">M10031</f>
        <v>8.19</v>
      </c>
      <c r="L10031" s="108" t="n">
        <f aca="false">TRUNC(N10031-N10031*$O$2,2)</f>
        <v>63.04</v>
      </c>
      <c r="M10031" s="108" t="n">
        <f aca="false">TRUNC(O10031-O10031*$O$2,2)</f>
        <v>8.19</v>
      </c>
      <c r="N10031" s="0" t="s">
        <v>4127</v>
      </c>
      <c r="O10031" s="0" t="s">
        <v>4128</v>
      </c>
    </row>
    <row r="10032" customFormat="false" ht="12.75" hidden="false" customHeight="false" outlineLevel="0" collapsed="false">
      <c r="A10032" s="122" t="s">
        <v>1578</v>
      </c>
      <c r="B10032" s="123" t="n">
        <v>10362</v>
      </c>
      <c r="C10032" s="122" t="s">
        <v>50</v>
      </c>
      <c r="D10032" s="122" t="s">
        <v>1674</v>
      </c>
      <c r="E10032" s="124" t="s">
        <v>1642</v>
      </c>
      <c r="F10032" s="124"/>
      <c r="G10032" s="125" t="s">
        <v>24</v>
      </c>
      <c r="H10032" s="126" t="n">
        <v>0.00495</v>
      </c>
      <c r="I10032" s="127" t="n">
        <f aca="false">L10032</f>
        <v>9.78</v>
      </c>
      <c r="J10032" s="127" t="n">
        <f aca="false">M10032</f>
        <v>0.04</v>
      </c>
      <c r="L10032" s="108" t="n">
        <f aca="false">TRUNC(N10032-N10032*$O$2,2)</f>
        <v>9.78</v>
      </c>
      <c r="M10032" s="108" t="n">
        <f aca="false">TRUNC(O10032-O10032*$O$2,2)</f>
        <v>0.04</v>
      </c>
      <c r="N10032" s="0" t="s">
        <v>1675</v>
      </c>
      <c r="O10032" s="0" t="s">
        <v>1775</v>
      </c>
    </row>
    <row r="10033" customFormat="false" ht="12.75" hidden="false" customHeight="false" outlineLevel="0" collapsed="false">
      <c r="A10033" s="122" t="s">
        <v>1578</v>
      </c>
      <c r="B10033" s="123" t="n">
        <v>10282</v>
      </c>
      <c r="C10033" s="122" t="s">
        <v>50</v>
      </c>
      <c r="D10033" s="122" t="s">
        <v>1789</v>
      </c>
      <c r="E10033" s="124" t="s">
        <v>1581</v>
      </c>
      <c r="F10033" s="124"/>
      <c r="G10033" s="125" t="s">
        <v>24</v>
      </c>
      <c r="H10033" s="126" t="n">
        <v>0.0001</v>
      </c>
      <c r="I10033" s="127" t="n">
        <f aca="false">L10033</f>
        <v>31.84</v>
      </c>
      <c r="J10033" s="127" t="n">
        <f aca="false">M10033</f>
        <v>0</v>
      </c>
      <c r="L10033" s="108" t="n">
        <f aca="false">TRUNC(N10033-N10033*$O$2,2)</f>
        <v>31.84</v>
      </c>
      <c r="M10033" s="108" t="n">
        <f aca="false">TRUNC(O10033-O10033*$O$2,2)</f>
        <v>0</v>
      </c>
      <c r="N10033" s="0" t="s">
        <v>1790</v>
      </c>
      <c r="O10033" s="0" t="s">
        <v>1635</v>
      </c>
    </row>
    <row r="10034" customFormat="false" ht="25.5" hidden="false" customHeight="false" outlineLevel="0" collapsed="false">
      <c r="A10034" s="122" t="s">
        <v>1578</v>
      </c>
      <c r="B10034" s="123" t="s">
        <v>1659</v>
      </c>
      <c r="C10034" s="122" t="s">
        <v>50</v>
      </c>
      <c r="D10034" s="122" t="s">
        <v>1660</v>
      </c>
      <c r="E10034" s="124" t="s">
        <v>1581</v>
      </c>
      <c r="F10034" s="124"/>
      <c r="G10034" s="125" t="s">
        <v>1633</v>
      </c>
      <c r="H10034" s="126" t="n">
        <v>0.00088</v>
      </c>
      <c r="I10034" s="127" t="n">
        <f aca="false">L10034</f>
        <v>50.57</v>
      </c>
      <c r="J10034" s="127" t="n">
        <f aca="false">M10034</f>
        <v>0.03</v>
      </c>
      <c r="L10034" s="108" t="n">
        <f aca="false">TRUNC(N10034-N10034*$O$2,2)</f>
        <v>50.57</v>
      </c>
      <c r="M10034" s="108" t="n">
        <f aca="false">TRUNC(O10034-O10034*$O$2,2)</f>
        <v>0.03</v>
      </c>
      <c r="N10034" s="0" t="s">
        <v>1661</v>
      </c>
      <c r="O10034" s="0" t="s">
        <v>1612</v>
      </c>
    </row>
    <row r="10035" customFormat="false" ht="25.5" hidden="false" customHeight="false" outlineLevel="0" collapsed="false">
      <c r="A10035" s="122" t="s">
        <v>1578</v>
      </c>
      <c r="B10035" s="123" t="s">
        <v>1654</v>
      </c>
      <c r="C10035" s="122" t="s">
        <v>50</v>
      </c>
      <c r="D10035" s="122" t="s">
        <v>1655</v>
      </c>
      <c r="E10035" s="124" t="s">
        <v>1581</v>
      </c>
      <c r="F10035" s="124"/>
      <c r="G10035" s="125" t="s">
        <v>24</v>
      </c>
      <c r="H10035" s="126" t="n">
        <v>0.00066</v>
      </c>
      <c r="I10035" s="127" t="n">
        <f aca="false">L10035</f>
        <v>10.53</v>
      </c>
      <c r="J10035" s="127" t="n">
        <f aca="false">M10035</f>
        <v>0</v>
      </c>
      <c r="L10035" s="108" t="n">
        <f aca="false">TRUNC(N10035-N10035*$O$2,2)</f>
        <v>10.53</v>
      </c>
      <c r="M10035" s="108" t="n">
        <f aca="false">TRUNC(O10035-O10035*$O$2,2)</f>
        <v>0</v>
      </c>
      <c r="N10035" s="0" t="s">
        <v>1656</v>
      </c>
      <c r="O10035" s="0" t="s">
        <v>1635</v>
      </c>
    </row>
    <row r="10036" customFormat="false" ht="25.5" hidden="false" customHeight="false" outlineLevel="0" collapsed="false">
      <c r="A10036" s="122" t="s">
        <v>1578</v>
      </c>
      <c r="B10036" s="123" t="s">
        <v>1737</v>
      </c>
      <c r="C10036" s="122" t="s">
        <v>50</v>
      </c>
      <c r="D10036" s="122" t="s">
        <v>1738</v>
      </c>
      <c r="E10036" s="124" t="s">
        <v>1609</v>
      </c>
      <c r="F10036" s="124"/>
      <c r="G10036" s="125" t="s">
        <v>1610</v>
      </c>
      <c r="H10036" s="126" t="n">
        <v>0.5</v>
      </c>
      <c r="I10036" s="127" t="n">
        <f aca="false">L10036</f>
        <v>14.91</v>
      </c>
      <c r="J10036" s="127" t="n">
        <f aca="false">M10036</f>
        <v>7.45</v>
      </c>
      <c r="L10036" s="108" t="n">
        <f aca="false">TRUNC(N10036-N10036*$O$2,2)</f>
        <v>14.91</v>
      </c>
      <c r="M10036" s="108" t="n">
        <f aca="false">TRUNC(O10036-O10036*$O$2,2)</f>
        <v>7.45</v>
      </c>
      <c r="N10036" s="0" t="s">
        <v>1739</v>
      </c>
      <c r="O10036" s="0" t="s">
        <v>3309</v>
      </c>
    </row>
    <row r="10037" customFormat="false" ht="12.75" hidden="false" customHeight="false" outlineLevel="0" collapsed="false">
      <c r="A10037" s="122" t="s">
        <v>1578</v>
      </c>
      <c r="B10037" s="123" t="n">
        <v>11264</v>
      </c>
      <c r="C10037" s="122" t="s">
        <v>50</v>
      </c>
      <c r="D10037" s="122" t="s">
        <v>1810</v>
      </c>
      <c r="E10037" s="124" t="s">
        <v>1581</v>
      </c>
      <c r="F10037" s="124"/>
      <c r="G10037" s="125" t="s">
        <v>24</v>
      </c>
      <c r="H10037" s="126" t="n">
        <v>0.0001</v>
      </c>
      <c r="I10037" s="127" t="n">
        <f aca="false">L10037</f>
        <v>10.55</v>
      </c>
      <c r="J10037" s="127" t="n">
        <f aca="false">M10037</f>
        <v>0</v>
      </c>
      <c r="L10037" s="108" t="n">
        <f aca="false">TRUNC(N10037-N10037*$O$2,2)</f>
        <v>10.55</v>
      </c>
      <c r="M10037" s="108" t="n">
        <f aca="false">TRUNC(O10037-O10037*$O$2,2)</f>
        <v>0</v>
      </c>
      <c r="N10037" s="0" t="s">
        <v>1811</v>
      </c>
      <c r="O10037" s="0" t="s">
        <v>1635</v>
      </c>
    </row>
    <row r="10038" customFormat="false" ht="12.75" hidden="false" customHeight="false" outlineLevel="0" collapsed="false">
      <c r="A10038" s="122" t="s">
        <v>1578</v>
      </c>
      <c r="B10038" s="123" t="n">
        <v>10517</v>
      </c>
      <c r="C10038" s="122" t="s">
        <v>50</v>
      </c>
      <c r="D10038" s="122" t="s">
        <v>1669</v>
      </c>
      <c r="E10038" s="124" t="s">
        <v>1642</v>
      </c>
      <c r="F10038" s="124"/>
      <c r="G10038" s="125" t="s">
        <v>1670</v>
      </c>
      <c r="H10038" s="126" t="n">
        <v>0.00044</v>
      </c>
      <c r="I10038" s="127" t="n">
        <f aca="false">L10038</f>
        <v>234.15</v>
      </c>
      <c r="J10038" s="127" t="n">
        <f aca="false">M10038</f>
        <v>0.1</v>
      </c>
      <c r="L10038" s="108" t="n">
        <f aca="false">TRUNC(N10038-N10038*$O$2,2)</f>
        <v>234.15</v>
      </c>
      <c r="M10038" s="108" t="n">
        <f aca="false">TRUNC(O10038-O10038*$O$2,2)</f>
        <v>0.1</v>
      </c>
      <c r="N10038" s="0" t="s">
        <v>1671</v>
      </c>
      <c r="O10038" s="0" t="s">
        <v>2558</v>
      </c>
    </row>
    <row r="10039" customFormat="false" ht="12.75" hidden="false" customHeight="false" outlineLevel="0" collapsed="false">
      <c r="A10039" s="122" t="s">
        <v>1578</v>
      </c>
      <c r="B10039" s="123" t="n">
        <v>11247</v>
      </c>
      <c r="C10039" s="122" t="s">
        <v>50</v>
      </c>
      <c r="D10039" s="122" t="s">
        <v>1795</v>
      </c>
      <c r="E10039" s="124" t="s">
        <v>1581</v>
      </c>
      <c r="F10039" s="124"/>
      <c r="G10039" s="125" t="s">
        <v>24</v>
      </c>
      <c r="H10039" s="126" t="n">
        <v>5E-005</v>
      </c>
      <c r="I10039" s="127" t="n">
        <f aca="false">L10039</f>
        <v>255.84</v>
      </c>
      <c r="J10039" s="127" t="n">
        <f aca="false">M10039</f>
        <v>0</v>
      </c>
      <c r="L10039" s="108" t="n">
        <f aca="false">TRUNC(N10039-N10039*$O$2,2)</f>
        <v>255.84</v>
      </c>
      <c r="M10039" s="108" t="n">
        <f aca="false">TRUNC(O10039-O10039*$O$2,2)</f>
        <v>0</v>
      </c>
      <c r="N10039" s="0" t="s">
        <v>1796</v>
      </c>
      <c r="O10039" s="0" t="s">
        <v>1644</v>
      </c>
    </row>
    <row r="10040" customFormat="false" ht="12.75" hidden="false" customHeight="false" outlineLevel="0" collapsed="false">
      <c r="A10040" s="122" t="s">
        <v>1578</v>
      </c>
      <c r="B10040" s="123" t="n">
        <v>941</v>
      </c>
      <c r="C10040" s="122" t="s">
        <v>50</v>
      </c>
      <c r="D10040" s="122" t="s">
        <v>1652</v>
      </c>
      <c r="E10040" s="124" t="s">
        <v>1581</v>
      </c>
      <c r="F10040" s="124"/>
      <c r="G10040" s="125" t="s">
        <v>24</v>
      </c>
      <c r="H10040" s="126" t="n">
        <v>0.00165</v>
      </c>
      <c r="I10040" s="127" t="n">
        <f aca="false">L10040</f>
        <v>148.56</v>
      </c>
      <c r="J10040" s="127" t="n">
        <f aca="false">M10040</f>
        <v>0.24</v>
      </c>
      <c r="L10040" s="108" t="n">
        <f aca="false">TRUNC(N10040-N10040*$O$2,2)</f>
        <v>148.56</v>
      </c>
      <c r="M10040" s="108" t="n">
        <f aca="false">TRUNC(O10040-O10040*$O$2,2)</f>
        <v>0.24</v>
      </c>
      <c r="N10040" s="0" t="s">
        <v>1653</v>
      </c>
      <c r="O10040" s="0" t="s">
        <v>1985</v>
      </c>
    </row>
    <row r="10041" customFormat="false" ht="12.75" hidden="false" customHeight="false" outlineLevel="0" collapsed="false">
      <c r="A10041" s="122" t="s">
        <v>1578</v>
      </c>
      <c r="B10041" s="123" t="n">
        <v>11243</v>
      </c>
      <c r="C10041" s="122" t="s">
        <v>50</v>
      </c>
      <c r="D10041" s="122" t="s">
        <v>1798</v>
      </c>
      <c r="E10041" s="124" t="s">
        <v>1581</v>
      </c>
      <c r="F10041" s="124"/>
      <c r="G10041" s="125" t="s">
        <v>24</v>
      </c>
      <c r="H10041" s="126" t="n">
        <v>5E-005</v>
      </c>
      <c r="I10041" s="127" t="n">
        <f aca="false">L10041</f>
        <v>21.85</v>
      </c>
      <c r="J10041" s="127" t="n">
        <f aca="false">M10041</f>
        <v>0</v>
      </c>
      <c r="L10041" s="108" t="n">
        <f aca="false">TRUNC(N10041-N10041*$O$2,2)</f>
        <v>21.85</v>
      </c>
      <c r="M10041" s="108" t="n">
        <f aca="false">TRUNC(O10041-O10041*$O$2,2)</f>
        <v>0</v>
      </c>
      <c r="N10041" s="0" t="s">
        <v>1799</v>
      </c>
      <c r="O10041" s="0" t="s">
        <v>1635</v>
      </c>
    </row>
    <row r="10042" customFormat="false" ht="12.75" hidden="false" customHeight="false" outlineLevel="0" collapsed="false">
      <c r="A10042" s="122" t="s">
        <v>1578</v>
      </c>
      <c r="B10042" s="123" t="n">
        <v>158</v>
      </c>
      <c r="C10042" s="122" t="s">
        <v>50</v>
      </c>
      <c r="D10042" s="122" t="s">
        <v>1676</v>
      </c>
      <c r="E10042" s="124" t="s">
        <v>1581</v>
      </c>
      <c r="F10042" s="124"/>
      <c r="G10042" s="125" t="s">
        <v>24</v>
      </c>
      <c r="H10042" s="126" t="n">
        <v>0.11198</v>
      </c>
      <c r="I10042" s="127" t="n">
        <f aca="false">L10042</f>
        <v>10.92</v>
      </c>
      <c r="J10042" s="127" t="n">
        <f aca="false">M10042</f>
        <v>1.21</v>
      </c>
      <c r="L10042" s="108" t="n">
        <f aca="false">TRUNC(N10042-N10042*$O$2,2)</f>
        <v>10.92</v>
      </c>
      <c r="M10042" s="108" t="n">
        <f aca="false">TRUNC(O10042-O10042*$O$2,2)</f>
        <v>1.21</v>
      </c>
      <c r="N10042" s="0" t="s">
        <v>1677</v>
      </c>
      <c r="O10042" s="0" t="s">
        <v>3008</v>
      </c>
    </row>
    <row r="10043" customFormat="false" ht="12.75" hidden="false" customHeight="false" outlineLevel="0" collapsed="false">
      <c r="A10043" s="122" t="s">
        <v>1578</v>
      </c>
      <c r="B10043" s="123" t="n">
        <v>10789</v>
      </c>
      <c r="C10043" s="122" t="s">
        <v>50</v>
      </c>
      <c r="D10043" s="122" t="s">
        <v>1804</v>
      </c>
      <c r="E10043" s="124" t="s">
        <v>1581</v>
      </c>
      <c r="F10043" s="124"/>
      <c r="G10043" s="125" t="s">
        <v>24</v>
      </c>
      <c r="H10043" s="126" t="n">
        <v>0.0001</v>
      </c>
      <c r="I10043" s="127" t="n">
        <f aca="false">L10043</f>
        <v>12.01</v>
      </c>
      <c r="J10043" s="127" t="n">
        <f aca="false">M10043</f>
        <v>0</v>
      </c>
      <c r="L10043" s="108" t="n">
        <f aca="false">TRUNC(N10043-N10043*$O$2,2)</f>
        <v>12.01</v>
      </c>
      <c r="M10043" s="108" t="n">
        <f aca="false">TRUNC(O10043-O10043*$O$2,2)</f>
        <v>0</v>
      </c>
      <c r="N10043" s="0" t="s">
        <v>1805</v>
      </c>
      <c r="O10043" s="0" t="s">
        <v>1635</v>
      </c>
    </row>
    <row r="10044" customFormat="false" ht="12.75" hidden="false" customHeight="false" outlineLevel="0" collapsed="false">
      <c r="A10044" s="122" t="s">
        <v>1578</v>
      </c>
      <c r="B10044" s="123" t="n">
        <v>10596</v>
      </c>
      <c r="C10044" s="122" t="s">
        <v>50</v>
      </c>
      <c r="D10044" s="122" t="s">
        <v>1672</v>
      </c>
      <c r="E10044" s="124" t="s">
        <v>1581</v>
      </c>
      <c r="F10044" s="124"/>
      <c r="G10044" s="125" t="s">
        <v>24</v>
      </c>
      <c r="H10044" s="126" t="n">
        <v>0.00495</v>
      </c>
      <c r="I10044" s="127" t="n">
        <f aca="false">L10044</f>
        <v>3.82</v>
      </c>
      <c r="J10044" s="127" t="n">
        <f aca="false">M10044</f>
        <v>0.01</v>
      </c>
      <c r="L10044" s="108" t="n">
        <f aca="false">TRUNC(N10044-N10044*$O$2,2)</f>
        <v>3.82</v>
      </c>
      <c r="M10044" s="108" t="n">
        <f aca="false">TRUNC(O10044-O10044*$O$2,2)</f>
        <v>0.01</v>
      </c>
      <c r="N10044" s="0" t="s">
        <v>1673</v>
      </c>
      <c r="O10044" s="0" t="s">
        <v>1678</v>
      </c>
    </row>
    <row r="10045" customFormat="false" ht="12.75" hidden="false" customHeight="false" outlineLevel="0" collapsed="false">
      <c r="A10045" s="122" t="s">
        <v>1578</v>
      </c>
      <c r="B10045" s="123" t="n">
        <v>10599</v>
      </c>
      <c r="C10045" s="122" t="s">
        <v>50</v>
      </c>
      <c r="D10045" s="122" t="s">
        <v>1648</v>
      </c>
      <c r="E10045" s="124" t="s">
        <v>1581</v>
      </c>
      <c r="F10045" s="124"/>
      <c r="G10045" s="125" t="s">
        <v>24</v>
      </c>
      <c r="H10045" s="126" t="n">
        <v>0.00198</v>
      </c>
      <c r="I10045" s="127" t="n">
        <f aca="false">L10045</f>
        <v>14.04</v>
      </c>
      <c r="J10045" s="127" t="n">
        <f aca="false">M10045</f>
        <v>0.02</v>
      </c>
      <c r="L10045" s="108" t="n">
        <f aca="false">TRUNC(N10045-N10045*$O$2,2)</f>
        <v>14.04</v>
      </c>
      <c r="M10045" s="108" t="n">
        <f aca="false">TRUNC(O10045-O10045*$O$2,2)</f>
        <v>0.02</v>
      </c>
      <c r="N10045" s="0" t="s">
        <v>1649</v>
      </c>
      <c r="O10045" s="0" t="s">
        <v>1893</v>
      </c>
    </row>
    <row r="10046" customFormat="false" ht="12.75" hidden="false" customHeight="false" outlineLevel="0" collapsed="false">
      <c r="A10046" s="122" t="s">
        <v>1578</v>
      </c>
      <c r="B10046" s="123" t="n">
        <v>4722</v>
      </c>
      <c r="C10046" s="122" t="s">
        <v>50</v>
      </c>
      <c r="D10046" s="122" t="s">
        <v>1776</v>
      </c>
      <c r="E10046" s="124" t="s">
        <v>1581</v>
      </c>
      <c r="F10046" s="124"/>
      <c r="G10046" s="125" t="s">
        <v>24</v>
      </c>
      <c r="H10046" s="126" t="n">
        <v>0.0002</v>
      </c>
      <c r="I10046" s="127" t="n">
        <f aca="false">L10046</f>
        <v>14.67</v>
      </c>
      <c r="J10046" s="127" t="n">
        <f aca="false">M10046</f>
        <v>0</v>
      </c>
      <c r="L10046" s="108" t="n">
        <f aca="false">TRUNC(N10046-N10046*$O$2,2)</f>
        <v>14.67</v>
      </c>
      <c r="M10046" s="108" t="n">
        <f aca="false">TRUNC(O10046-O10046*$O$2,2)</f>
        <v>0</v>
      </c>
      <c r="N10046" s="0" t="s">
        <v>1777</v>
      </c>
      <c r="O10046" s="0" t="s">
        <v>1635</v>
      </c>
    </row>
    <row r="10047" customFormat="false" ht="25.5" hidden="false" customHeight="false" outlineLevel="0" collapsed="false">
      <c r="A10047" s="122" t="s">
        <v>1578</v>
      </c>
      <c r="B10047" s="123" t="n">
        <v>4174</v>
      </c>
      <c r="C10047" s="122" t="s">
        <v>50</v>
      </c>
      <c r="D10047" s="122" t="s">
        <v>1820</v>
      </c>
      <c r="E10047" s="124" t="s">
        <v>1581</v>
      </c>
      <c r="F10047" s="124"/>
      <c r="G10047" s="125" t="s">
        <v>24</v>
      </c>
      <c r="H10047" s="126" t="n">
        <v>0.00025</v>
      </c>
      <c r="I10047" s="127" t="n">
        <f aca="false">L10047</f>
        <v>8.42</v>
      </c>
      <c r="J10047" s="127" t="n">
        <f aca="false">M10047</f>
        <v>0</v>
      </c>
      <c r="L10047" s="108" t="n">
        <f aca="false">TRUNC(N10047-N10047*$O$2,2)</f>
        <v>8.42</v>
      </c>
      <c r="M10047" s="108" t="n">
        <f aca="false">TRUNC(O10047-O10047*$O$2,2)</f>
        <v>0</v>
      </c>
      <c r="N10047" s="0" t="s">
        <v>1821</v>
      </c>
      <c r="O10047" s="0" t="s">
        <v>1635</v>
      </c>
    </row>
    <row r="10048" customFormat="false" ht="12.75" hidden="false" customHeight="false" outlineLevel="0" collapsed="false">
      <c r="A10048" s="122" t="s">
        <v>1578</v>
      </c>
      <c r="B10048" s="123" t="n">
        <v>2378</v>
      </c>
      <c r="C10048" s="122" t="s">
        <v>50</v>
      </c>
      <c r="D10048" s="122" t="s">
        <v>1657</v>
      </c>
      <c r="E10048" s="124" t="s">
        <v>1581</v>
      </c>
      <c r="F10048" s="124"/>
      <c r="G10048" s="125" t="s">
        <v>24</v>
      </c>
      <c r="H10048" s="126" t="n">
        <v>0.08916</v>
      </c>
      <c r="I10048" s="127" t="n">
        <f aca="false">L10048</f>
        <v>3.51</v>
      </c>
      <c r="J10048" s="127" t="n">
        <f aca="false">M10048</f>
        <v>0.31</v>
      </c>
      <c r="L10048" s="108" t="n">
        <f aca="false">TRUNC(N10048-N10048*$O$2,2)</f>
        <v>3.51</v>
      </c>
      <c r="M10048" s="108" t="n">
        <f aca="false">TRUNC(O10048-O10048*$O$2,2)</f>
        <v>0.31</v>
      </c>
      <c r="N10048" s="0" t="s">
        <v>1658</v>
      </c>
      <c r="O10048" s="0" t="s">
        <v>1807</v>
      </c>
    </row>
    <row r="10049" customFormat="false" ht="25.5" hidden="false" customHeight="false" outlineLevel="0" collapsed="false">
      <c r="A10049" s="122" t="s">
        <v>1578</v>
      </c>
      <c r="B10049" s="123" t="s">
        <v>1631</v>
      </c>
      <c r="C10049" s="122" t="s">
        <v>50</v>
      </c>
      <c r="D10049" s="122" t="s">
        <v>1632</v>
      </c>
      <c r="E10049" s="124" t="s">
        <v>1581</v>
      </c>
      <c r="F10049" s="124"/>
      <c r="G10049" s="125" t="s">
        <v>1633</v>
      </c>
      <c r="H10049" s="126" t="n">
        <v>0.00253</v>
      </c>
      <c r="I10049" s="127" t="n">
        <f aca="false">L10049</f>
        <v>9.48</v>
      </c>
      <c r="J10049" s="127" t="n">
        <f aca="false">M10049</f>
        <v>0.02</v>
      </c>
      <c r="L10049" s="108" t="n">
        <f aca="false">TRUNC(N10049-N10049*$O$2,2)</f>
        <v>9.48</v>
      </c>
      <c r="M10049" s="108" t="n">
        <f aca="false">TRUNC(O10049-O10049*$O$2,2)</f>
        <v>0.02</v>
      </c>
      <c r="N10049" s="0" t="s">
        <v>1634</v>
      </c>
      <c r="O10049" s="0" t="s">
        <v>1893</v>
      </c>
    </row>
    <row r="10050" customFormat="false" ht="25.5" hidden="false" customHeight="false" outlineLevel="0" collapsed="false">
      <c r="A10050" s="122" t="s">
        <v>1578</v>
      </c>
      <c r="B10050" s="123" t="s">
        <v>1664</v>
      </c>
      <c r="C10050" s="122" t="s">
        <v>50</v>
      </c>
      <c r="D10050" s="122" t="s">
        <v>1665</v>
      </c>
      <c r="E10050" s="124" t="s">
        <v>1581</v>
      </c>
      <c r="F10050" s="124"/>
      <c r="G10050" s="125" t="s">
        <v>24</v>
      </c>
      <c r="H10050" s="126" t="n">
        <v>0.00022</v>
      </c>
      <c r="I10050" s="127" t="n">
        <f aca="false">L10050</f>
        <v>13.69</v>
      </c>
      <c r="J10050" s="127" t="n">
        <f aca="false">M10050</f>
        <v>0</v>
      </c>
      <c r="L10050" s="108" t="n">
        <f aca="false">TRUNC(N10050-N10050*$O$2,2)</f>
        <v>13.69</v>
      </c>
      <c r="M10050" s="108" t="n">
        <f aca="false">TRUNC(O10050-O10050*$O$2,2)</f>
        <v>0</v>
      </c>
      <c r="N10050" s="0" t="s">
        <v>1666</v>
      </c>
      <c r="O10050" s="0" t="s">
        <v>1635</v>
      </c>
    </row>
    <row r="10051" customFormat="false" ht="12.75" hidden="false" customHeight="false" outlineLevel="0" collapsed="false">
      <c r="A10051" s="122" t="s">
        <v>1578</v>
      </c>
      <c r="B10051" s="123" t="n">
        <v>11246</v>
      </c>
      <c r="C10051" s="122" t="s">
        <v>50</v>
      </c>
      <c r="D10051" s="122" t="s">
        <v>1816</v>
      </c>
      <c r="E10051" s="124" t="s">
        <v>1581</v>
      </c>
      <c r="F10051" s="124"/>
      <c r="G10051" s="125" t="s">
        <v>765</v>
      </c>
      <c r="H10051" s="126" t="n">
        <v>0.00035</v>
      </c>
      <c r="I10051" s="127" t="n">
        <f aca="false">L10051</f>
        <v>7.97</v>
      </c>
      <c r="J10051" s="127" t="n">
        <f aca="false">M10051</f>
        <v>0</v>
      </c>
      <c r="L10051" s="108" t="n">
        <f aca="false">TRUNC(N10051-N10051*$O$2,2)</f>
        <v>7.97</v>
      </c>
      <c r="M10051" s="108" t="n">
        <f aca="false">TRUNC(O10051-O10051*$O$2,2)</f>
        <v>0</v>
      </c>
      <c r="N10051" s="0" t="s">
        <v>1817</v>
      </c>
      <c r="O10051" s="0" t="s">
        <v>1635</v>
      </c>
    </row>
    <row r="10052" customFormat="false" ht="12.75" hidden="false" customHeight="false" outlineLevel="0" collapsed="false">
      <c r="A10052" s="122" t="s">
        <v>1578</v>
      </c>
      <c r="B10052" s="123" t="n">
        <v>4728</v>
      </c>
      <c r="C10052" s="122" t="s">
        <v>50</v>
      </c>
      <c r="D10052" s="122" t="s">
        <v>1667</v>
      </c>
      <c r="E10052" s="124" t="s">
        <v>1581</v>
      </c>
      <c r="F10052" s="124"/>
      <c r="G10052" s="125" t="s">
        <v>24</v>
      </c>
      <c r="H10052" s="126" t="n">
        <v>0.00018</v>
      </c>
      <c r="I10052" s="127" t="n">
        <f aca="false">L10052</f>
        <v>14.5</v>
      </c>
      <c r="J10052" s="127" t="n">
        <f aca="false">M10052</f>
        <v>0</v>
      </c>
      <c r="L10052" s="108" t="n">
        <f aca="false">TRUNC(N10052-N10052*$O$2,2)</f>
        <v>14.5</v>
      </c>
      <c r="M10052" s="108" t="n">
        <f aca="false">TRUNC(O10052-O10052*$O$2,2)</f>
        <v>0</v>
      </c>
      <c r="N10052" s="0" t="s">
        <v>1668</v>
      </c>
      <c r="O10052" s="0" t="s">
        <v>1635</v>
      </c>
    </row>
    <row r="10053" customFormat="false" ht="12.75" hidden="false" customHeight="false" outlineLevel="0" collapsed="false">
      <c r="A10053" s="122" t="s">
        <v>1578</v>
      </c>
      <c r="B10053" s="123" t="n">
        <v>10788</v>
      </c>
      <c r="C10053" s="122" t="s">
        <v>50</v>
      </c>
      <c r="D10053" s="122" t="s">
        <v>1650</v>
      </c>
      <c r="E10053" s="124" t="s">
        <v>1581</v>
      </c>
      <c r="F10053" s="124"/>
      <c r="G10053" s="125" t="s">
        <v>24</v>
      </c>
      <c r="H10053" s="126" t="n">
        <v>0.00012</v>
      </c>
      <c r="I10053" s="127" t="n">
        <f aca="false">L10053</f>
        <v>28.8</v>
      </c>
      <c r="J10053" s="127" t="n">
        <f aca="false">M10053</f>
        <v>0</v>
      </c>
      <c r="L10053" s="108" t="n">
        <f aca="false">TRUNC(N10053-N10053*$O$2,2)</f>
        <v>28.8</v>
      </c>
      <c r="M10053" s="108" t="n">
        <f aca="false">TRUNC(O10053-O10053*$O$2,2)</f>
        <v>0</v>
      </c>
      <c r="N10053" s="0" t="s">
        <v>1651</v>
      </c>
      <c r="O10053" s="0" t="s">
        <v>1635</v>
      </c>
    </row>
    <row r="10054" customFormat="false" ht="25.5" hidden="false" customHeight="false" outlineLevel="0" collapsed="false">
      <c r="A10054" s="122" t="s">
        <v>1578</v>
      </c>
      <c r="B10054" s="123" t="s">
        <v>1616</v>
      </c>
      <c r="C10054" s="122" t="s">
        <v>50</v>
      </c>
      <c r="D10054" s="122" t="s">
        <v>1617</v>
      </c>
      <c r="E10054" s="124" t="s">
        <v>1609</v>
      </c>
      <c r="F10054" s="124"/>
      <c r="G10054" s="125" t="s">
        <v>1610</v>
      </c>
      <c r="H10054" s="126" t="n">
        <v>0.6</v>
      </c>
      <c r="I10054" s="127" t="n">
        <f aca="false">L10054</f>
        <v>10.65</v>
      </c>
      <c r="J10054" s="127" t="n">
        <f aca="false">M10054</f>
        <v>6.39</v>
      </c>
      <c r="L10054" s="108" t="n">
        <f aca="false">TRUNC(N10054-N10054*$O$2,2)</f>
        <v>10.65</v>
      </c>
      <c r="M10054" s="108" t="n">
        <f aca="false">TRUNC(O10054-O10054*$O$2,2)</f>
        <v>6.39</v>
      </c>
      <c r="N10054" s="0" t="s">
        <v>1618</v>
      </c>
      <c r="O10054" s="0" t="s">
        <v>3225</v>
      </c>
    </row>
    <row r="10055" customFormat="false" ht="12.75" hidden="false" customHeight="false" outlineLevel="0" collapsed="false">
      <c r="A10055" s="122" t="s">
        <v>1578</v>
      </c>
      <c r="B10055" s="123" t="n">
        <v>1651</v>
      </c>
      <c r="C10055" s="122" t="s">
        <v>50</v>
      </c>
      <c r="D10055" s="122" t="s">
        <v>1638</v>
      </c>
      <c r="E10055" s="124" t="s">
        <v>1581</v>
      </c>
      <c r="F10055" s="124"/>
      <c r="G10055" s="125" t="s">
        <v>1639</v>
      </c>
      <c r="H10055" s="126" t="n">
        <v>0.00088</v>
      </c>
      <c r="I10055" s="127" t="n">
        <f aca="false">L10055</f>
        <v>4.95</v>
      </c>
      <c r="J10055" s="127" t="n">
        <f aca="false">M10055</f>
        <v>0</v>
      </c>
      <c r="L10055" s="108" t="n">
        <f aca="false">TRUNC(N10055-N10055*$O$2,2)</f>
        <v>4.95</v>
      </c>
      <c r="M10055" s="108" t="n">
        <f aca="false">TRUNC(O10055-O10055*$O$2,2)</f>
        <v>0</v>
      </c>
      <c r="N10055" s="0" t="s">
        <v>1640</v>
      </c>
      <c r="O10055" s="0" t="s">
        <v>1635</v>
      </c>
    </row>
    <row r="10056" customFormat="false" ht="12.75" hidden="false" customHeight="false" outlineLevel="0" collapsed="false">
      <c r="A10056" s="122" t="s">
        <v>1578</v>
      </c>
      <c r="B10056" s="123" t="n">
        <v>4729</v>
      </c>
      <c r="C10056" s="122" t="s">
        <v>50</v>
      </c>
      <c r="D10056" s="122" t="s">
        <v>1636</v>
      </c>
      <c r="E10056" s="124" t="s">
        <v>1581</v>
      </c>
      <c r="F10056" s="124"/>
      <c r="G10056" s="125" t="s">
        <v>24</v>
      </c>
      <c r="H10056" s="126" t="n">
        <v>6E-005</v>
      </c>
      <c r="I10056" s="127" t="n">
        <f aca="false">L10056</f>
        <v>24.58</v>
      </c>
      <c r="J10056" s="127" t="n">
        <f aca="false">M10056</f>
        <v>0</v>
      </c>
      <c r="L10056" s="108" t="n">
        <f aca="false">TRUNC(N10056-N10056*$O$2,2)</f>
        <v>24.58</v>
      </c>
      <c r="M10056" s="108" t="n">
        <f aca="false">TRUNC(O10056-O10056*$O$2,2)</f>
        <v>0</v>
      </c>
      <c r="N10056" s="0" t="s">
        <v>1637</v>
      </c>
      <c r="O10056" s="0" t="s">
        <v>1635</v>
      </c>
    </row>
    <row r="10057" customFormat="false" ht="25.5" hidden="false" customHeight="false" outlineLevel="0" collapsed="false">
      <c r="A10057" s="122" t="s">
        <v>1578</v>
      </c>
      <c r="B10057" s="123" t="n">
        <v>10761</v>
      </c>
      <c r="C10057" s="122" t="s">
        <v>50</v>
      </c>
      <c r="D10057" s="122" t="s">
        <v>1641</v>
      </c>
      <c r="E10057" s="124" t="s">
        <v>1642</v>
      </c>
      <c r="F10057" s="124"/>
      <c r="G10057" s="125" t="s">
        <v>24</v>
      </c>
      <c r="H10057" s="126" t="n">
        <v>0.11198</v>
      </c>
      <c r="I10057" s="127" t="n">
        <f aca="false">L10057</f>
        <v>3.9</v>
      </c>
      <c r="J10057" s="127" t="n">
        <f aca="false">M10057</f>
        <v>0.42</v>
      </c>
      <c r="L10057" s="108" t="n">
        <f aca="false">TRUNC(N10057-N10057*$O$2,2)</f>
        <v>3.9</v>
      </c>
      <c r="M10057" s="108" t="n">
        <f aca="false">TRUNC(O10057-O10057*$O$2,2)</f>
        <v>0.42</v>
      </c>
      <c r="N10057" s="0" t="s">
        <v>1643</v>
      </c>
      <c r="O10057" s="0" t="s">
        <v>2097</v>
      </c>
    </row>
    <row r="10058" customFormat="false" ht="12.75" hidden="false" customHeight="false" outlineLevel="0" collapsed="false">
      <c r="A10058" s="122" t="s">
        <v>1578</v>
      </c>
      <c r="B10058" s="123" t="n">
        <v>10492</v>
      </c>
      <c r="C10058" s="122" t="s">
        <v>50</v>
      </c>
      <c r="D10058" s="122" t="s">
        <v>1662</v>
      </c>
      <c r="E10058" s="124" t="s">
        <v>1581</v>
      </c>
      <c r="F10058" s="124"/>
      <c r="G10058" s="125" t="s">
        <v>24</v>
      </c>
      <c r="H10058" s="126" t="n">
        <v>0.00495</v>
      </c>
      <c r="I10058" s="127" t="n">
        <f aca="false">L10058</f>
        <v>148.29</v>
      </c>
      <c r="J10058" s="127" t="n">
        <f aca="false">M10058</f>
        <v>0.73</v>
      </c>
      <c r="L10058" s="108" t="n">
        <f aca="false">TRUNC(N10058-N10058*$O$2,2)</f>
        <v>148.29</v>
      </c>
      <c r="M10058" s="108" t="n">
        <f aca="false">TRUNC(O10058-O10058*$O$2,2)</f>
        <v>0.73</v>
      </c>
      <c r="N10058" s="0" t="s">
        <v>1663</v>
      </c>
      <c r="O10058" s="0" t="s">
        <v>2442</v>
      </c>
    </row>
    <row r="10059" customFormat="false" ht="12.75" hidden="false" customHeight="false" outlineLevel="0" collapsed="false">
      <c r="A10059" s="115"/>
      <c r="B10059" s="115"/>
      <c r="C10059" s="115"/>
      <c r="D10059" s="115"/>
      <c r="E10059" s="115"/>
      <c r="F10059" s="116"/>
      <c r="G10059" s="115"/>
      <c r="H10059" s="116"/>
      <c r="I10059" s="115"/>
      <c r="J10059" s="116"/>
      <c r="L10059" s="108"/>
      <c r="M10059" s="108" t="n">
        <f aca="false">TRUNC(O10059-O10059*$O$2,2)</f>
        <v>13.84</v>
      </c>
      <c r="N10059" s="0" t="s">
        <v>1574</v>
      </c>
      <c r="O10059" s="0" t="n">
        <v>17.74</v>
      </c>
    </row>
    <row r="10060" customFormat="false" ht="12.75" hidden="false" customHeight="false" outlineLevel="0" collapsed="false">
      <c r="A10060" s="115"/>
      <c r="B10060" s="115"/>
      <c r="C10060" s="115"/>
      <c r="D10060" s="115"/>
      <c r="E10060" s="115"/>
      <c r="F10060" s="116"/>
      <c r="G10060" s="115"/>
      <c r="H10060" s="117" t="s">
        <v>1575</v>
      </c>
      <c r="I10060" s="117"/>
      <c r="J10060" s="118" t="n">
        <f aca="false">M10060</f>
        <v>158.69</v>
      </c>
      <c r="L10060" s="108" t="n">
        <f aca="false">TRUNC(N10060-N10060*$O$2,2)</f>
        <v>0</v>
      </c>
      <c r="M10060" s="108" t="n">
        <f aca="false">TRUNC(O10060-O10060*$O$2,2)</f>
        <v>158.69</v>
      </c>
      <c r="N10060" s="0" t="n">
        <v>0</v>
      </c>
      <c r="O10060" s="0" t="n">
        <v>203.32</v>
      </c>
    </row>
    <row r="10061" customFormat="false" ht="13.5" hidden="false" customHeight="false" outlineLevel="0" collapsed="false">
      <c r="A10061" s="30"/>
      <c r="B10061" s="30"/>
      <c r="C10061" s="30"/>
      <c r="D10061" s="30"/>
      <c r="E10061" s="30"/>
      <c r="F10061" s="30"/>
      <c r="G10061" s="30"/>
      <c r="H10061" s="119"/>
      <c r="I10061" s="30"/>
      <c r="J10061" s="120"/>
      <c r="L10061" s="108"/>
      <c r="M10061" s="108" t="n">
        <f aca="false">TRUNC(O10061-O10061*$O$2,2)</f>
        <v>3332.51</v>
      </c>
      <c r="N10061" s="0" t="s">
        <v>1576</v>
      </c>
      <c r="O10061" s="0" t="n">
        <v>4269.72</v>
      </c>
    </row>
    <row r="10062" customFormat="false" ht="13.5" hidden="false" customHeight="false" outlineLevel="0" collapsed="false">
      <c r="A10062" s="121"/>
      <c r="B10062" s="121"/>
      <c r="C10062" s="121"/>
      <c r="D10062" s="121"/>
      <c r="E10062" s="121"/>
      <c r="F10062" s="121"/>
      <c r="G10062" s="121"/>
      <c r="H10062" s="121"/>
      <c r="I10062" s="121"/>
      <c r="J10062" s="121"/>
      <c r="L10062" s="108" t="n">
        <f aca="false">TRUNC(N10062-N10062*$O$2,2)</f>
        <v>0</v>
      </c>
      <c r="M10062" s="108" t="n">
        <f aca="false">TRUNC(O10062-O10062*$O$2,2)</f>
        <v>0</v>
      </c>
      <c r="N10062" s="0" t="n">
        <v>0</v>
      </c>
      <c r="O10062" s="0" t="n">
        <v>0</v>
      </c>
    </row>
    <row r="10063" customFormat="false" ht="15" hidden="false" customHeight="false" outlineLevel="0" collapsed="false">
      <c r="A10063" s="98" t="s">
        <v>1424</v>
      </c>
      <c r="B10063" s="99" t="s">
        <v>8</v>
      </c>
      <c r="C10063" s="98" t="s">
        <v>9</v>
      </c>
      <c r="D10063" s="98" t="s">
        <v>10</v>
      </c>
      <c r="E10063" s="100" t="s">
        <v>1565</v>
      </c>
      <c r="F10063" s="100"/>
      <c r="G10063" s="101" t="s">
        <v>11</v>
      </c>
      <c r="H10063" s="99" t="s">
        <v>12</v>
      </c>
      <c r="I10063" s="99" t="s">
        <v>13</v>
      </c>
      <c r="J10063" s="99" t="s">
        <v>15</v>
      </c>
      <c r="L10063" s="108"/>
      <c r="M10063" s="108"/>
    </row>
    <row r="10064" customFormat="false" ht="26.45" hidden="false" customHeight="true" outlineLevel="0" collapsed="false">
      <c r="A10064" s="102" t="s">
        <v>1566</v>
      </c>
      <c r="B10064" s="103" t="s">
        <v>1425</v>
      </c>
      <c r="C10064" s="102" t="s">
        <v>50</v>
      </c>
      <c r="D10064" s="102" t="s">
        <v>1426</v>
      </c>
      <c r="E10064" s="104" t="s">
        <v>2072</v>
      </c>
      <c r="F10064" s="104"/>
      <c r="G10064" s="105" t="s">
        <v>366</v>
      </c>
      <c r="H10064" s="106" t="n">
        <v>1</v>
      </c>
      <c r="I10064" s="107" t="n">
        <f aca="false">L10064</f>
        <v>119.49</v>
      </c>
      <c r="J10064" s="107" t="n">
        <f aca="false">M10064</f>
        <v>119.49</v>
      </c>
      <c r="L10064" s="108" t="n">
        <f aca="false">TRUNC(N10064-N10064*$O$2,2)</f>
        <v>119.49</v>
      </c>
      <c r="M10064" s="108" t="n">
        <f aca="false">TRUNC(O10064-O10064*$O$2,2)</f>
        <v>119.49</v>
      </c>
      <c r="N10064" s="0" t="n">
        <v>153.1</v>
      </c>
      <c r="O10064" s="0" t="n">
        <v>153.1</v>
      </c>
    </row>
    <row r="10065" customFormat="false" ht="15" hidden="false" customHeight="false" outlineLevel="0" collapsed="false">
      <c r="A10065" s="98"/>
      <c r="B10065" s="99" t="s">
        <v>8</v>
      </c>
      <c r="C10065" s="98" t="s">
        <v>9</v>
      </c>
      <c r="D10065" s="98" t="s">
        <v>10</v>
      </c>
      <c r="E10065" s="100" t="s">
        <v>1565</v>
      </c>
      <c r="F10065" s="100"/>
      <c r="G10065" s="101" t="s">
        <v>11</v>
      </c>
      <c r="H10065" s="99" t="s">
        <v>12</v>
      </c>
      <c r="I10065" s="99" t="s">
        <v>13</v>
      </c>
      <c r="J10065" s="99" t="s">
        <v>15</v>
      </c>
      <c r="L10065" s="108"/>
      <c r="M10065" s="108"/>
    </row>
    <row r="10066" customFormat="false" ht="25.5" hidden="false" customHeight="false" outlineLevel="0" collapsed="false">
      <c r="A10066" s="122" t="s">
        <v>1578</v>
      </c>
      <c r="B10066" s="123" t="n">
        <v>12729</v>
      </c>
      <c r="C10066" s="122" t="s">
        <v>50</v>
      </c>
      <c r="D10066" s="122" t="s">
        <v>4129</v>
      </c>
      <c r="E10066" s="124" t="s">
        <v>1581</v>
      </c>
      <c r="F10066" s="124"/>
      <c r="G10066" s="125" t="s">
        <v>366</v>
      </c>
      <c r="H10066" s="126" t="n">
        <v>1</v>
      </c>
      <c r="I10066" s="127" t="n">
        <f aca="false">L10066</f>
        <v>94.24</v>
      </c>
      <c r="J10066" s="127" t="n">
        <f aca="false">M10066</f>
        <v>94.24</v>
      </c>
      <c r="L10066" s="108" t="n">
        <f aca="false">TRUNC(N10066-N10066*$O$2,2)</f>
        <v>94.24</v>
      </c>
      <c r="M10066" s="108" t="n">
        <f aca="false">TRUNC(O10066-O10066*$O$2,2)</f>
        <v>94.24</v>
      </c>
      <c r="N10066" s="0" t="s">
        <v>4130</v>
      </c>
      <c r="O10066" s="0" t="s">
        <v>4130</v>
      </c>
    </row>
    <row r="10067" customFormat="false" ht="25.5" hidden="false" customHeight="false" outlineLevel="0" collapsed="false">
      <c r="A10067" s="122" t="s">
        <v>1578</v>
      </c>
      <c r="B10067" s="123" t="s">
        <v>1737</v>
      </c>
      <c r="C10067" s="122" t="s">
        <v>50</v>
      </c>
      <c r="D10067" s="122" t="s">
        <v>1738</v>
      </c>
      <c r="E10067" s="124" t="s">
        <v>1609</v>
      </c>
      <c r="F10067" s="124"/>
      <c r="G10067" s="125" t="s">
        <v>1610</v>
      </c>
      <c r="H10067" s="126" t="n">
        <v>0.5</v>
      </c>
      <c r="I10067" s="127" t="n">
        <f aca="false">L10067</f>
        <v>14.91</v>
      </c>
      <c r="J10067" s="127" t="n">
        <f aca="false">M10067</f>
        <v>7.45</v>
      </c>
      <c r="L10067" s="108" t="n">
        <f aca="false">TRUNC(N10067-N10067*$O$2,2)</f>
        <v>14.91</v>
      </c>
      <c r="M10067" s="108" t="n">
        <f aca="false">TRUNC(O10067-O10067*$O$2,2)</f>
        <v>7.45</v>
      </c>
      <c r="N10067" s="0" t="s">
        <v>1739</v>
      </c>
      <c r="O10067" s="0" t="s">
        <v>3309</v>
      </c>
    </row>
    <row r="10068" customFormat="false" ht="12.75" hidden="false" customHeight="false" outlineLevel="0" collapsed="false">
      <c r="A10068" s="122" t="s">
        <v>1578</v>
      </c>
      <c r="B10068" s="123" t="n">
        <v>12743</v>
      </c>
      <c r="C10068" s="122" t="s">
        <v>50</v>
      </c>
      <c r="D10068" s="122" t="s">
        <v>4126</v>
      </c>
      <c r="E10068" s="124" t="s">
        <v>1581</v>
      </c>
      <c r="F10068" s="124"/>
      <c r="G10068" s="125" t="s">
        <v>287</v>
      </c>
      <c r="H10068" s="126" t="n">
        <v>0.13</v>
      </c>
      <c r="I10068" s="127" t="n">
        <f aca="false">L10068</f>
        <v>63.04</v>
      </c>
      <c r="J10068" s="127" t="n">
        <f aca="false">M10068</f>
        <v>8.19</v>
      </c>
      <c r="L10068" s="108" t="n">
        <f aca="false">TRUNC(N10068-N10068*$O$2,2)</f>
        <v>63.04</v>
      </c>
      <c r="M10068" s="108" t="n">
        <f aca="false">TRUNC(O10068-O10068*$O$2,2)</f>
        <v>8.19</v>
      </c>
      <c r="N10068" s="0" t="s">
        <v>4127</v>
      </c>
      <c r="O10068" s="0" t="s">
        <v>4128</v>
      </c>
    </row>
    <row r="10069" customFormat="false" ht="25.5" hidden="false" customHeight="false" outlineLevel="0" collapsed="false">
      <c r="A10069" s="109" t="s">
        <v>1566</v>
      </c>
      <c r="B10069" s="110" t="n">
        <v>10550</v>
      </c>
      <c r="C10069" s="109" t="s">
        <v>50</v>
      </c>
      <c r="D10069" s="109" t="s">
        <v>1753</v>
      </c>
      <c r="E10069" s="111" t="s">
        <v>1621</v>
      </c>
      <c r="F10069" s="111"/>
      <c r="G10069" s="112" t="s">
        <v>1610</v>
      </c>
      <c r="H10069" s="113" t="n">
        <v>0.5</v>
      </c>
      <c r="I10069" s="114" t="n">
        <f aca="false">L10069</f>
        <v>2.85</v>
      </c>
      <c r="J10069" s="114" t="n">
        <f aca="false">M10069</f>
        <v>1.42</v>
      </c>
      <c r="L10069" s="108" t="n">
        <f aca="false">TRUNC(N10069-N10069*$O$2,2)</f>
        <v>2.85</v>
      </c>
      <c r="M10069" s="108" t="n">
        <f aca="false">TRUNC(O10069-O10069*$O$2,2)</f>
        <v>1.42</v>
      </c>
      <c r="N10069" s="0" t="s">
        <v>1754</v>
      </c>
      <c r="O10069" s="0" t="s">
        <v>2570</v>
      </c>
    </row>
    <row r="10070" customFormat="false" ht="25.5" hidden="false" customHeight="false" outlineLevel="0" collapsed="false">
      <c r="A10070" s="109" t="s">
        <v>1566</v>
      </c>
      <c r="B10070" s="110" t="n">
        <v>10549</v>
      </c>
      <c r="C10070" s="109" t="s">
        <v>50</v>
      </c>
      <c r="D10070" s="109" t="s">
        <v>1620</v>
      </c>
      <c r="E10070" s="111" t="s">
        <v>1621</v>
      </c>
      <c r="F10070" s="111"/>
      <c r="G10070" s="112" t="s">
        <v>1610</v>
      </c>
      <c r="H10070" s="113" t="n">
        <v>0.6</v>
      </c>
      <c r="I10070" s="114" t="n">
        <f aca="false">L10070</f>
        <v>2.95</v>
      </c>
      <c r="J10070" s="114" t="n">
        <f aca="false">M10070</f>
        <v>1.77</v>
      </c>
      <c r="L10070" s="108" t="n">
        <f aca="false">TRUNC(N10070-N10070*$O$2,2)</f>
        <v>2.95</v>
      </c>
      <c r="M10070" s="108" t="n">
        <f aca="false">TRUNC(O10070-O10070*$O$2,2)</f>
        <v>1.77</v>
      </c>
      <c r="N10070" s="0" t="s">
        <v>1622</v>
      </c>
      <c r="O10070" s="0" t="s">
        <v>3226</v>
      </c>
    </row>
    <row r="10071" customFormat="false" ht="25.5" hidden="false" customHeight="false" outlineLevel="0" collapsed="false">
      <c r="A10071" s="122" t="s">
        <v>1578</v>
      </c>
      <c r="B10071" s="123" t="s">
        <v>1616</v>
      </c>
      <c r="C10071" s="122" t="s">
        <v>50</v>
      </c>
      <c r="D10071" s="122" t="s">
        <v>1617</v>
      </c>
      <c r="E10071" s="124" t="s">
        <v>1609</v>
      </c>
      <c r="F10071" s="124"/>
      <c r="G10071" s="125" t="s">
        <v>1610</v>
      </c>
      <c r="H10071" s="126" t="n">
        <v>0.6</v>
      </c>
      <c r="I10071" s="127" t="n">
        <f aca="false">L10071</f>
        <v>10.65</v>
      </c>
      <c r="J10071" s="127" t="n">
        <f aca="false">M10071</f>
        <v>6.39</v>
      </c>
      <c r="L10071" s="108" t="n">
        <f aca="false">TRUNC(N10071-N10071*$O$2,2)</f>
        <v>10.65</v>
      </c>
      <c r="M10071" s="108" t="n">
        <f aca="false">TRUNC(O10071-O10071*$O$2,2)</f>
        <v>6.39</v>
      </c>
      <c r="N10071" s="0" t="s">
        <v>1618</v>
      </c>
      <c r="O10071" s="0" t="s">
        <v>3225</v>
      </c>
    </row>
    <row r="10072" customFormat="false" ht="13.9" hidden="false" customHeight="true" outlineLevel="0" collapsed="false">
      <c r="A10072" s="134" t="s">
        <v>1630</v>
      </c>
      <c r="B10072" s="134"/>
      <c r="C10072" s="134"/>
      <c r="D10072" s="134"/>
      <c r="E10072" s="134"/>
      <c r="F10072" s="134"/>
      <c r="G10072" s="134"/>
      <c r="H10072" s="134"/>
      <c r="I10072" s="134"/>
      <c r="J10072" s="134"/>
      <c r="L10072" s="108" t="n">
        <f aca="false">TRUNC(N10072-N10072*$O$2,2)</f>
        <v>0</v>
      </c>
      <c r="M10072" s="108" t="n">
        <f aca="false">TRUNC(O10072-O10072*$O$2,2)</f>
        <v>0</v>
      </c>
      <c r="N10072" s="0" t="n">
        <v>0</v>
      </c>
      <c r="O10072" s="0" t="n">
        <v>0</v>
      </c>
    </row>
    <row r="10073" customFormat="false" ht="15" hidden="false" customHeight="false" outlineLevel="0" collapsed="false">
      <c r="A10073" s="98"/>
      <c r="B10073" s="99" t="s">
        <v>8</v>
      </c>
      <c r="C10073" s="98" t="s">
        <v>9</v>
      </c>
      <c r="D10073" s="98" t="s">
        <v>10</v>
      </c>
      <c r="E10073" s="100" t="s">
        <v>1565</v>
      </c>
      <c r="F10073" s="100"/>
      <c r="G10073" s="101" t="s">
        <v>11</v>
      </c>
      <c r="H10073" s="99" t="s">
        <v>12</v>
      </c>
      <c r="I10073" s="99" t="s">
        <v>13</v>
      </c>
      <c r="J10073" s="99" t="s">
        <v>15</v>
      </c>
      <c r="L10073" s="108"/>
      <c r="M10073" s="108"/>
    </row>
    <row r="10074" customFormat="false" ht="12.75" hidden="false" customHeight="false" outlineLevel="0" collapsed="false">
      <c r="A10074" s="122" t="s">
        <v>1578</v>
      </c>
      <c r="B10074" s="123" t="n">
        <v>11265</v>
      </c>
      <c r="C10074" s="122" t="s">
        <v>50</v>
      </c>
      <c r="D10074" s="122" t="s">
        <v>1822</v>
      </c>
      <c r="E10074" s="124" t="s">
        <v>1581</v>
      </c>
      <c r="F10074" s="124"/>
      <c r="G10074" s="125" t="s">
        <v>24</v>
      </c>
      <c r="H10074" s="126" t="n">
        <v>0.0002</v>
      </c>
      <c r="I10074" s="127" t="n">
        <f aca="false">L10074</f>
        <v>14.63</v>
      </c>
      <c r="J10074" s="127" t="n">
        <f aca="false">M10074</f>
        <v>0</v>
      </c>
      <c r="L10074" s="108" t="n">
        <f aca="false">TRUNC(N10074-N10074*$O$2,2)</f>
        <v>14.63</v>
      </c>
      <c r="M10074" s="108" t="n">
        <f aca="false">TRUNC(O10074-O10074*$O$2,2)</f>
        <v>0</v>
      </c>
      <c r="N10074" s="0" t="s">
        <v>1823</v>
      </c>
      <c r="O10074" s="0" t="s">
        <v>1635</v>
      </c>
    </row>
    <row r="10075" customFormat="false" ht="12.75" hidden="false" customHeight="false" outlineLevel="0" collapsed="false">
      <c r="A10075" s="122" t="s">
        <v>1578</v>
      </c>
      <c r="B10075" s="123" t="n">
        <v>10492</v>
      </c>
      <c r="C10075" s="122" t="s">
        <v>50</v>
      </c>
      <c r="D10075" s="122" t="s">
        <v>1662</v>
      </c>
      <c r="E10075" s="124" t="s">
        <v>1581</v>
      </c>
      <c r="F10075" s="124"/>
      <c r="G10075" s="125" t="s">
        <v>24</v>
      </c>
      <c r="H10075" s="126" t="n">
        <v>0.00495</v>
      </c>
      <c r="I10075" s="127" t="n">
        <f aca="false">L10075</f>
        <v>148.29</v>
      </c>
      <c r="J10075" s="127" t="n">
        <f aca="false">M10075</f>
        <v>0.73</v>
      </c>
      <c r="L10075" s="108" t="n">
        <f aca="false">TRUNC(N10075-N10075*$O$2,2)</f>
        <v>148.29</v>
      </c>
      <c r="M10075" s="108" t="n">
        <f aca="false">TRUNC(O10075-O10075*$O$2,2)</f>
        <v>0.73</v>
      </c>
      <c r="N10075" s="0" t="s">
        <v>1663</v>
      </c>
      <c r="O10075" s="0" t="s">
        <v>2442</v>
      </c>
    </row>
    <row r="10076" customFormat="false" ht="12.75" hidden="false" customHeight="false" outlineLevel="0" collapsed="false">
      <c r="A10076" s="122" t="s">
        <v>1578</v>
      </c>
      <c r="B10076" s="123" t="n">
        <v>10282</v>
      </c>
      <c r="C10076" s="122" t="s">
        <v>50</v>
      </c>
      <c r="D10076" s="122" t="s">
        <v>1789</v>
      </c>
      <c r="E10076" s="124" t="s">
        <v>1581</v>
      </c>
      <c r="F10076" s="124"/>
      <c r="G10076" s="125" t="s">
        <v>24</v>
      </c>
      <c r="H10076" s="126" t="n">
        <v>0.0001</v>
      </c>
      <c r="I10076" s="127" t="n">
        <f aca="false">L10076</f>
        <v>31.84</v>
      </c>
      <c r="J10076" s="127" t="n">
        <f aca="false">M10076</f>
        <v>0</v>
      </c>
      <c r="L10076" s="108" t="n">
        <f aca="false">TRUNC(N10076-N10076*$O$2,2)</f>
        <v>31.84</v>
      </c>
      <c r="M10076" s="108" t="n">
        <f aca="false">TRUNC(O10076-O10076*$O$2,2)</f>
        <v>0</v>
      </c>
      <c r="N10076" s="0" t="s">
        <v>1790</v>
      </c>
      <c r="O10076" s="0" t="s">
        <v>1635</v>
      </c>
    </row>
    <row r="10077" customFormat="false" ht="25.5" hidden="false" customHeight="false" outlineLevel="0" collapsed="false">
      <c r="A10077" s="122" t="s">
        <v>1578</v>
      </c>
      <c r="B10077" s="123" t="s">
        <v>1664</v>
      </c>
      <c r="C10077" s="122" t="s">
        <v>50</v>
      </c>
      <c r="D10077" s="122" t="s">
        <v>1665</v>
      </c>
      <c r="E10077" s="124" t="s">
        <v>1581</v>
      </c>
      <c r="F10077" s="124"/>
      <c r="G10077" s="125" t="s">
        <v>24</v>
      </c>
      <c r="H10077" s="126" t="n">
        <v>0.00022</v>
      </c>
      <c r="I10077" s="127" t="n">
        <f aca="false">L10077</f>
        <v>13.69</v>
      </c>
      <c r="J10077" s="127" t="n">
        <f aca="false">M10077</f>
        <v>0</v>
      </c>
      <c r="L10077" s="108" t="n">
        <f aca="false">TRUNC(N10077-N10077*$O$2,2)</f>
        <v>13.69</v>
      </c>
      <c r="M10077" s="108" t="n">
        <f aca="false">TRUNC(O10077-O10077*$O$2,2)</f>
        <v>0</v>
      </c>
      <c r="N10077" s="0" t="s">
        <v>1666</v>
      </c>
      <c r="O10077" s="0" t="s">
        <v>1635</v>
      </c>
    </row>
    <row r="10078" customFormat="false" ht="12.75" hidden="false" customHeight="false" outlineLevel="0" collapsed="false">
      <c r="A10078" s="122" t="s">
        <v>1578</v>
      </c>
      <c r="B10078" s="123" t="n">
        <v>10599</v>
      </c>
      <c r="C10078" s="122" t="s">
        <v>50</v>
      </c>
      <c r="D10078" s="122" t="s">
        <v>1648</v>
      </c>
      <c r="E10078" s="124" t="s">
        <v>1581</v>
      </c>
      <c r="F10078" s="124"/>
      <c r="G10078" s="125" t="s">
        <v>24</v>
      </c>
      <c r="H10078" s="126" t="n">
        <v>0.00198</v>
      </c>
      <c r="I10078" s="127" t="n">
        <f aca="false">L10078</f>
        <v>14.04</v>
      </c>
      <c r="J10078" s="127" t="n">
        <f aca="false">M10078</f>
        <v>0.02</v>
      </c>
      <c r="L10078" s="108" t="n">
        <f aca="false">TRUNC(N10078-N10078*$O$2,2)</f>
        <v>14.04</v>
      </c>
      <c r="M10078" s="108" t="n">
        <f aca="false">TRUNC(O10078-O10078*$O$2,2)</f>
        <v>0.02</v>
      </c>
      <c r="N10078" s="0" t="s">
        <v>1649</v>
      </c>
      <c r="O10078" s="0" t="s">
        <v>1893</v>
      </c>
    </row>
    <row r="10079" customFormat="false" ht="25.5" hidden="false" customHeight="false" outlineLevel="0" collapsed="false">
      <c r="A10079" s="122" t="s">
        <v>1578</v>
      </c>
      <c r="B10079" s="123" t="n">
        <v>10761</v>
      </c>
      <c r="C10079" s="122" t="s">
        <v>50</v>
      </c>
      <c r="D10079" s="122" t="s">
        <v>1641</v>
      </c>
      <c r="E10079" s="124" t="s">
        <v>1642</v>
      </c>
      <c r="F10079" s="124"/>
      <c r="G10079" s="125" t="s">
        <v>24</v>
      </c>
      <c r="H10079" s="126" t="n">
        <v>0.11198</v>
      </c>
      <c r="I10079" s="127" t="n">
        <f aca="false">L10079</f>
        <v>3.9</v>
      </c>
      <c r="J10079" s="127" t="n">
        <f aca="false">M10079</f>
        <v>0.42</v>
      </c>
      <c r="L10079" s="108" t="n">
        <f aca="false">TRUNC(N10079-N10079*$O$2,2)</f>
        <v>3.9</v>
      </c>
      <c r="M10079" s="108" t="n">
        <f aca="false">TRUNC(O10079-O10079*$O$2,2)</f>
        <v>0.42</v>
      </c>
      <c r="N10079" s="0" t="s">
        <v>1643</v>
      </c>
      <c r="O10079" s="0" t="s">
        <v>2097</v>
      </c>
    </row>
    <row r="10080" customFormat="false" ht="25.5" hidden="false" customHeight="false" outlineLevel="0" collapsed="false">
      <c r="A10080" s="122" t="s">
        <v>1578</v>
      </c>
      <c r="B10080" s="123" t="s">
        <v>1616</v>
      </c>
      <c r="C10080" s="122" t="s">
        <v>50</v>
      </c>
      <c r="D10080" s="122" t="s">
        <v>1617</v>
      </c>
      <c r="E10080" s="124" t="s">
        <v>1609</v>
      </c>
      <c r="F10080" s="124"/>
      <c r="G10080" s="125" t="s">
        <v>1610</v>
      </c>
      <c r="H10080" s="126" t="n">
        <v>0.6</v>
      </c>
      <c r="I10080" s="127" t="n">
        <f aca="false">L10080</f>
        <v>10.65</v>
      </c>
      <c r="J10080" s="127" t="n">
        <f aca="false">M10080</f>
        <v>6.39</v>
      </c>
      <c r="L10080" s="108" t="n">
        <f aca="false">TRUNC(N10080-N10080*$O$2,2)</f>
        <v>10.65</v>
      </c>
      <c r="M10080" s="108" t="n">
        <f aca="false">TRUNC(O10080-O10080*$O$2,2)</f>
        <v>6.39</v>
      </c>
      <c r="N10080" s="0" t="s">
        <v>1618</v>
      </c>
      <c r="O10080" s="0" t="s">
        <v>3225</v>
      </c>
    </row>
    <row r="10081" customFormat="false" ht="12.75" hidden="false" customHeight="false" outlineLevel="0" collapsed="false">
      <c r="A10081" s="122" t="s">
        <v>1578</v>
      </c>
      <c r="B10081" s="123" t="n">
        <v>10788</v>
      </c>
      <c r="C10081" s="122" t="s">
        <v>50</v>
      </c>
      <c r="D10081" s="122" t="s">
        <v>1650</v>
      </c>
      <c r="E10081" s="124" t="s">
        <v>1581</v>
      </c>
      <c r="F10081" s="124"/>
      <c r="G10081" s="125" t="s">
        <v>24</v>
      </c>
      <c r="H10081" s="126" t="n">
        <v>0.00012</v>
      </c>
      <c r="I10081" s="127" t="n">
        <f aca="false">L10081</f>
        <v>28.8</v>
      </c>
      <c r="J10081" s="127" t="n">
        <f aca="false">M10081</f>
        <v>0</v>
      </c>
      <c r="L10081" s="108" t="n">
        <f aca="false">TRUNC(N10081-N10081*$O$2,2)</f>
        <v>28.8</v>
      </c>
      <c r="M10081" s="108" t="n">
        <f aca="false">TRUNC(O10081-O10081*$O$2,2)</f>
        <v>0</v>
      </c>
      <c r="N10081" s="0" t="s">
        <v>1651</v>
      </c>
      <c r="O10081" s="0" t="s">
        <v>1635</v>
      </c>
    </row>
    <row r="10082" customFormat="false" ht="12.75" hidden="false" customHeight="false" outlineLevel="0" collapsed="false">
      <c r="A10082" s="122" t="s">
        <v>1578</v>
      </c>
      <c r="B10082" s="123" t="n">
        <v>4728</v>
      </c>
      <c r="C10082" s="122" t="s">
        <v>50</v>
      </c>
      <c r="D10082" s="122" t="s">
        <v>1667</v>
      </c>
      <c r="E10082" s="124" t="s">
        <v>1581</v>
      </c>
      <c r="F10082" s="124"/>
      <c r="G10082" s="125" t="s">
        <v>24</v>
      </c>
      <c r="H10082" s="126" t="n">
        <v>0.00018</v>
      </c>
      <c r="I10082" s="127" t="n">
        <f aca="false">L10082</f>
        <v>14.5</v>
      </c>
      <c r="J10082" s="127" t="n">
        <f aca="false">M10082</f>
        <v>0</v>
      </c>
      <c r="L10082" s="108" t="n">
        <f aca="false">TRUNC(N10082-N10082*$O$2,2)</f>
        <v>14.5</v>
      </c>
      <c r="M10082" s="108" t="n">
        <f aca="false">TRUNC(O10082-O10082*$O$2,2)</f>
        <v>0</v>
      </c>
      <c r="N10082" s="0" t="s">
        <v>1668</v>
      </c>
      <c r="O10082" s="0" t="s">
        <v>1635</v>
      </c>
    </row>
    <row r="10083" customFormat="false" ht="12.75" hidden="false" customHeight="false" outlineLevel="0" collapsed="false">
      <c r="A10083" s="122" t="s">
        <v>1578</v>
      </c>
      <c r="B10083" s="123" t="n">
        <v>10789</v>
      </c>
      <c r="C10083" s="122" t="s">
        <v>50</v>
      </c>
      <c r="D10083" s="122" t="s">
        <v>1804</v>
      </c>
      <c r="E10083" s="124" t="s">
        <v>1581</v>
      </c>
      <c r="F10083" s="124"/>
      <c r="G10083" s="125" t="s">
        <v>24</v>
      </c>
      <c r="H10083" s="126" t="n">
        <v>0.0001</v>
      </c>
      <c r="I10083" s="127" t="n">
        <f aca="false">L10083</f>
        <v>12.01</v>
      </c>
      <c r="J10083" s="127" t="n">
        <f aca="false">M10083</f>
        <v>0</v>
      </c>
      <c r="L10083" s="108" t="n">
        <f aca="false">TRUNC(N10083-N10083*$O$2,2)</f>
        <v>12.01</v>
      </c>
      <c r="M10083" s="108" t="n">
        <f aca="false">TRUNC(O10083-O10083*$O$2,2)</f>
        <v>0</v>
      </c>
      <c r="N10083" s="0" t="s">
        <v>1805</v>
      </c>
      <c r="O10083" s="0" t="s">
        <v>1635</v>
      </c>
    </row>
    <row r="10084" customFormat="false" ht="12.75" hidden="false" customHeight="false" outlineLevel="0" collapsed="false">
      <c r="A10084" s="122" t="s">
        <v>1578</v>
      </c>
      <c r="B10084" s="123" t="n">
        <v>11245</v>
      </c>
      <c r="C10084" s="122" t="s">
        <v>50</v>
      </c>
      <c r="D10084" s="122" t="s">
        <v>1814</v>
      </c>
      <c r="E10084" s="124" t="s">
        <v>1581</v>
      </c>
      <c r="F10084" s="124"/>
      <c r="G10084" s="125" t="s">
        <v>24</v>
      </c>
      <c r="H10084" s="126" t="n">
        <v>0.00035</v>
      </c>
      <c r="I10084" s="127" t="n">
        <f aca="false">L10084</f>
        <v>9.05</v>
      </c>
      <c r="J10084" s="127" t="n">
        <f aca="false">M10084</f>
        <v>0</v>
      </c>
      <c r="L10084" s="108" t="n">
        <f aca="false">TRUNC(N10084-N10084*$O$2,2)</f>
        <v>9.05</v>
      </c>
      <c r="M10084" s="108" t="n">
        <f aca="false">TRUNC(O10084-O10084*$O$2,2)</f>
        <v>0</v>
      </c>
      <c r="N10084" s="0" t="s">
        <v>1815</v>
      </c>
      <c r="O10084" s="0" t="s">
        <v>1635</v>
      </c>
    </row>
    <row r="10085" customFormat="false" ht="12.75" hidden="false" customHeight="false" outlineLevel="0" collapsed="false">
      <c r="A10085" s="122" t="s">
        <v>1578</v>
      </c>
      <c r="B10085" s="123" t="n">
        <v>10362</v>
      </c>
      <c r="C10085" s="122" t="s">
        <v>50</v>
      </c>
      <c r="D10085" s="122" t="s">
        <v>1674</v>
      </c>
      <c r="E10085" s="124" t="s">
        <v>1642</v>
      </c>
      <c r="F10085" s="124"/>
      <c r="G10085" s="125" t="s">
        <v>24</v>
      </c>
      <c r="H10085" s="126" t="n">
        <v>0.00495</v>
      </c>
      <c r="I10085" s="127" t="n">
        <f aca="false">L10085</f>
        <v>9.78</v>
      </c>
      <c r="J10085" s="127" t="n">
        <f aca="false">M10085</f>
        <v>0.04</v>
      </c>
      <c r="L10085" s="108" t="n">
        <f aca="false">TRUNC(N10085-N10085*$O$2,2)</f>
        <v>9.78</v>
      </c>
      <c r="M10085" s="108" t="n">
        <f aca="false">TRUNC(O10085-O10085*$O$2,2)</f>
        <v>0.04</v>
      </c>
      <c r="N10085" s="0" t="s">
        <v>1675</v>
      </c>
      <c r="O10085" s="0" t="s">
        <v>1775</v>
      </c>
    </row>
    <row r="10086" customFormat="false" ht="12.75" hidden="false" customHeight="false" outlineLevel="0" collapsed="false">
      <c r="A10086" s="122" t="s">
        <v>1578</v>
      </c>
      <c r="B10086" s="123" t="n">
        <v>941</v>
      </c>
      <c r="C10086" s="122" t="s">
        <v>50</v>
      </c>
      <c r="D10086" s="122" t="s">
        <v>1652</v>
      </c>
      <c r="E10086" s="124" t="s">
        <v>1581</v>
      </c>
      <c r="F10086" s="124"/>
      <c r="G10086" s="125" t="s">
        <v>24</v>
      </c>
      <c r="H10086" s="126" t="n">
        <v>0.00165</v>
      </c>
      <c r="I10086" s="127" t="n">
        <f aca="false">L10086</f>
        <v>148.56</v>
      </c>
      <c r="J10086" s="127" t="n">
        <f aca="false">M10086</f>
        <v>0.24</v>
      </c>
      <c r="L10086" s="108" t="n">
        <f aca="false">TRUNC(N10086-N10086*$O$2,2)</f>
        <v>148.56</v>
      </c>
      <c r="M10086" s="108" t="n">
        <f aca="false">TRUNC(O10086-O10086*$O$2,2)</f>
        <v>0.24</v>
      </c>
      <c r="N10086" s="0" t="s">
        <v>1653</v>
      </c>
      <c r="O10086" s="0" t="s">
        <v>1985</v>
      </c>
    </row>
    <row r="10087" customFormat="false" ht="12.75" hidden="false" customHeight="false" outlineLevel="0" collapsed="false">
      <c r="A10087" s="122" t="s">
        <v>1578</v>
      </c>
      <c r="B10087" s="123" t="n">
        <v>12743</v>
      </c>
      <c r="C10087" s="122" t="s">
        <v>50</v>
      </c>
      <c r="D10087" s="122" t="s">
        <v>4126</v>
      </c>
      <c r="E10087" s="124" t="s">
        <v>1581</v>
      </c>
      <c r="F10087" s="124"/>
      <c r="G10087" s="125" t="s">
        <v>287</v>
      </c>
      <c r="H10087" s="126" t="n">
        <v>0.13</v>
      </c>
      <c r="I10087" s="127" t="n">
        <f aca="false">L10087</f>
        <v>63.04</v>
      </c>
      <c r="J10087" s="127" t="n">
        <f aca="false">M10087</f>
        <v>8.19</v>
      </c>
      <c r="L10087" s="108" t="n">
        <f aca="false">TRUNC(N10087-N10087*$O$2,2)</f>
        <v>63.04</v>
      </c>
      <c r="M10087" s="108" t="n">
        <f aca="false">TRUNC(O10087-O10087*$O$2,2)</f>
        <v>8.19</v>
      </c>
      <c r="N10087" s="0" t="s">
        <v>4127</v>
      </c>
      <c r="O10087" s="0" t="s">
        <v>4128</v>
      </c>
    </row>
    <row r="10088" customFormat="false" ht="12.75" hidden="false" customHeight="false" outlineLevel="0" collapsed="false">
      <c r="A10088" s="122" t="s">
        <v>1578</v>
      </c>
      <c r="B10088" s="123" t="n">
        <v>158</v>
      </c>
      <c r="C10088" s="122" t="s">
        <v>50</v>
      </c>
      <c r="D10088" s="122" t="s">
        <v>1676</v>
      </c>
      <c r="E10088" s="124" t="s">
        <v>1581</v>
      </c>
      <c r="F10088" s="124"/>
      <c r="G10088" s="125" t="s">
        <v>24</v>
      </c>
      <c r="H10088" s="126" t="n">
        <v>0.11198</v>
      </c>
      <c r="I10088" s="127" t="n">
        <f aca="false">L10088</f>
        <v>10.92</v>
      </c>
      <c r="J10088" s="127" t="n">
        <f aca="false">M10088</f>
        <v>1.21</v>
      </c>
      <c r="L10088" s="108" t="n">
        <f aca="false">TRUNC(N10088-N10088*$O$2,2)</f>
        <v>10.92</v>
      </c>
      <c r="M10088" s="108" t="n">
        <f aca="false">TRUNC(O10088-O10088*$O$2,2)</f>
        <v>1.21</v>
      </c>
      <c r="N10088" s="0" t="s">
        <v>1677</v>
      </c>
      <c r="O10088" s="0" t="s">
        <v>3008</v>
      </c>
    </row>
    <row r="10089" customFormat="false" ht="25.5" hidden="false" customHeight="false" outlineLevel="0" collapsed="false">
      <c r="A10089" s="122" t="s">
        <v>1578</v>
      </c>
      <c r="B10089" s="123" t="s">
        <v>1645</v>
      </c>
      <c r="C10089" s="122" t="s">
        <v>50</v>
      </c>
      <c r="D10089" s="122" t="s">
        <v>1646</v>
      </c>
      <c r="E10089" s="124" t="s">
        <v>1581</v>
      </c>
      <c r="F10089" s="124"/>
      <c r="G10089" s="125" t="s">
        <v>24</v>
      </c>
      <c r="H10089" s="126" t="n">
        <v>0.00012</v>
      </c>
      <c r="I10089" s="127" t="n">
        <f aca="false">L10089</f>
        <v>140.49</v>
      </c>
      <c r="J10089" s="127" t="n">
        <f aca="false">M10089</f>
        <v>0.01</v>
      </c>
      <c r="L10089" s="108" t="n">
        <f aca="false">TRUNC(N10089-N10089*$O$2,2)</f>
        <v>140.49</v>
      </c>
      <c r="M10089" s="108" t="n">
        <f aca="false">TRUNC(O10089-O10089*$O$2,2)</f>
        <v>0.01</v>
      </c>
      <c r="N10089" s="0" t="s">
        <v>1647</v>
      </c>
      <c r="O10089" s="0" t="s">
        <v>1678</v>
      </c>
    </row>
    <row r="10090" customFormat="false" ht="25.5" hidden="false" customHeight="false" outlineLevel="0" collapsed="false">
      <c r="A10090" s="122" t="s">
        <v>1578</v>
      </c>
      <c r="B10090" s="123" t="s">
        <v>1737</v>
      </c>
      <c r="C10090" s="122" t="s">
        <v>50</v>
      </c>
      <c r="D10090" s="122" t="s">
        <v>1738</v>
      </c>
      <c r="E10090" s="124" t="s">
        <v>1609</v>
      </c>
      <c r="F10090" s="124"/>
      <c r="G10090" s="125" t="s">
        <v>1610</v>
      </c>
      <c r="H10090" s="126" t="n">
        <v>0.5</v>
      </c>
      <c r="I10090" s="127" t="n">
        <f aca="false">L10090</f>
        <v>14.91</v>
      </c>
      <c r="J10090" s="127" t="n">
        <f aca="false">M10090</f>
        <v>7.45</v>
      </c>
      <c r="L10090" s="108" t="n">
        <f aca="false">TRUNC(N10090-N10090*$O$2,2)</f>
        <v>14.91</v>
      </c>
      <c r="M10090" s="108" t="n">
        <f aca="false">TRUNC(O10090-O10090*$O$2,2)</f>
        <v>7.45</v>
      </c>
      <c r="N10090" s="0" t="s">
        <v>1739</v>
      </c>
      <c r="O10090" s="0" t="s">
        <v>3309</v>
      </c>
    </row>
    <row r="10091" customFormat="false" ht="12.75" hidden="false" customHeight="false" outlineLevel="0" collapsed="false">
      <c r="A10091" s="122" t="s">
        <v>1578</v>
      </c>
      <c r="B10091" s="123" t="n">
        <v>10517</v>
      </c>
      <c r="C10091" s="122" t="s">
        <v>50</v>
      </c>
      <c r="D10091" s="122" t="s">
        <v>1669</v>
      </c>
      <c r="E10091" s="124" t="s">
        <v>1642</v>
      </c>
      <c r="F10091" s="124"/>
      <c r="G10091" s="125" t="s">
        <v>1670</v>
      </c>
      <c r="H10091" s="126" t="n">
        <v>0.00044</v>
      </c>
      <c r="I10091" s="127" t="n">
        <f aca="false">L10091</f>
        <v>234.15</v>
      </c>
      <c r="J10091" s="127" t="n">
        <f aca="false">M10091</f>
        <v>0.1</v>
      </c>
      <c r="L10091" s="108" t="n">
        <f aca="false">TRUNC(N10091-N10091*$O$2,2)</f>
        <v>234.15</v>
      </c>
      <c r="M10091" s="108" t="n">
        <f aca="false">TRUNC(O10091-O10091*$O$2,2)</f>
        <v>0.1</v>
      </c>
      <c r="N10091" s="0" t="s">
        <v>1671</v>
      </c>
      <c r="O10091" s="0" t="s">
        <v>2558</v>
      </c>
    </row>
    <row r="10092" customFormat="false" ht="25.5" hidden="false" customHeight="false" outlineLevel="0" collapsed="false">
      <c r="A10092" s="122" t="s">
        <v>1578</v>
      </c>
      <c r="B10092" s="123" t="n">
        <v>12729</v>
      </c>
      <c r="C10092" s="122" t="s">
        <v>50</v>
      </c>
      <c r="D10092" s="122" t="s">
        <v>4129</v>
      </c>
      <c r="E10092" s="124" t="s">
        <v>1581</v>
      </c>
      <c r="F10092" s="124"/>
      <c r="G10092" s="125" t="s">
        <v>366</v>
      </c>
      <c r="H10092" s="126" t="n">
        <v>1</v>
      </c>
      <c r="I10092" s="127" t="n">
        <f aca="false">L10092</f>
        <v>94.24</v>
      </c>
      <c r="J10092" s="127" t="n">
        <f aca="false">M10092</f>
        <v>94.24</v>
      </c>
      <c r="L10092" s="108" t="n">
        <f aca="false">TRUNC(N10092-N10092*$O$2,2)</f>
        <v>94.24</v>
      </c>
      <c r="M10092" s="108" t="n">
        <f aca="false">TRUNC(O10092-O10092*$O$2,2)</f>
        <v>94.24</v>
      </c>
      <c r="N10092" s="0" t="s">
        <v>4130</v>
      </c>
      <c r="O10092" s="0" t="s">
        <v>4130</v>
      </c>
    </row>
    <row r="10093" customFormat="false" ht="12.75" hidden="false" customHeight="false" outlineLevel="0" collapsed="false">
      <c r="A10093" s="122" t="s">
        <v>1578</v>
      </c>
      <c r="B10093" s="123" t="n">
        <v>11264</v>
      </c>
      <c r="C10093" s="122" t="s">
        <v>50</v>
      </c>
      <c r="D10093" s="122" t="s">
        <v>1810</v>
      </c>
      <c r="E10093" s="124" t="s">
        <v>1581</v>
      </c>
      <c r="F10093" s="124"/>
      <c r="G10093" s="125" t="s">
        <v>24</v>
      </c>
      <c r="H10093" s="126" t="n">
        <v>0.0001</v>
      </c>
      <c r="I10093" s="127" t="n">
        <f aca="false">L10093</f>
        <v>10.55</v>
      </c>
      <c r="J10093" s="127" t="n">
        <f aca="false">M10093</f>
        <v>0</v>
      </c>
      <c r="L10093" s="108" t="n">
        <f aca="false">TRUNC(N10093-N10093*$O$2,2)</f>
        <v>10.55</v>
      </c>
      <c r="M10093" s="108" t="n">
        <f aca="false">TRUNC(O10093-O10093*$O$2,2)</f>
        <v>0</v>
      </c>
      <c r="N10093" s="0" t="s">
        <v>1811</v>
      </c>
      <c r="O10093" s="0" t="s">
        <v>1635</v>
      </c>
    </row>
    <row r="10094" customFormat="false" ht="12.75" hidden="false" customHeight="false" outlineLevel="0" collapsed="false">
      <c r="A10094" s="122" t="s">
        <v>1578</v>
      </c>
      <c r="B10094" s="123" t="n">
        <v>11247</v>
      </c>
      <c r="C10094" s="122" t="s">
        <v>50</v>
      </c>
      <c r="D10094" s="122" t="s">
        <v>1795</v>
      </c>
      <c r="E10094" s="124" t="s">
        <v>1581</v>
      </c>
      <c r="F10094" s="124"/>
      <c r="G10094" s="125" t="s">
        <v>24</v>
      </c>
      <c r="H10094" s="126" t="n">
        <v>5E-005</v>
      </c>
      <c r="I10094" s="127" t="n">
        <f aca="false">L10094</f>
        <v>255.84</v>
      </c>
      <c r="J10094" s="127" t="n">
        <f aca="false">M10094</f>
        <v>0</v>
      </c>
      <c r="L10094" s="108" t="n">
        <f aca="false">TRUNC(N10094-N10094*$O$2,2)</f>
        <v>255.84</v>
      </c>
      <c r="M10094" s="108" t="n">
        <f aca="false">TRUNC(O10094-O10094*$O$2,2)</f>
        <v>0</v>
      </c>
      <c r="N10094" s="0" t="s">
        <v>1796</v>
      </c>
      <c r="O10094" s="0" t="s">
        <v>1644</v>
      </c>
    </row>
    <row r="10095" customFormat="false" ht="12.75" hidden="false" customHeight="false" outlineLevel="0" collapsed="false">
      <c r="A10095" s="122" t="s">
        <v>1578</v>
      </c>
      <c r="B10095" s="123" t="n">
        <v>11246</v>
      </c>
      <c r="C10095" s="122" t="s">
        <v>50</v>
      </c>
      <c r="D10095" s="122" t="s">
        <v>1816</v>
      </c>
      <c r="E10095" s="124" t="s">
        <v>1581</v>
      </c>
      <c r="F10095" s="124"/>
      <c r="G10095" s="125" t="s">
        <v>765</v>
      </c>
      <c r="H10095" s="126" t="n">
        <v>0.00035</v>
      </c>
      <c r="I10095" s="127" t="n">
        <f aca="false">L10095</f>
        <v>7.97</v>
      </c>
      <c r="J10095" s="127" t="n">
        <f aca="false">M10095</f>
        <v>0</v>
      </c>
      <c r="L10095" s="108" t="n">
        <f aca="false">TRUNC(N10095-N10095*$O$2,2)</f>
        <v>7.97</v>
      </c>
      <c r="M10095" s="108" t="n">
        <f aca="false">TRUNC(O10095-O10095*$O$2,2)</f>
        <v>0</v>
      </c>
      <c r="N10095" s="0" t="s">
        <v>1817</v>
      </c>
      <c r="O10095" s="0" t="s">
        <v>1635</v>
      </c>
    </row>
    <row r="10096" customFormat="false" ht="25.5" hidden="false" customHeight="false" outlineLevel="0" collapsed="false">
      <c r="A10096" s="122" t="s">
        <v>1578</v>
      </c>
      <c r="B10096" s="123" t="s">
        <v>1631</v>
      </c>
      <c r="C10096" s="122" t="s">
        <v>50</v>
      </c>
      <c r="D10096" s="122" t="s">
        <v>1632</v>
      </c>
      <c r="E10096" s="124" t="s">
        <v>1581</v>
      </c>
      <c r="F10096" s="124"/>
      <c r="G10096" s="125" t="s">
        <v>1633</v>
      </c>
      <c r="H10096" s="126" t="n">
        <v>0.00253</v>
      </c>
      <c r="I10096" s="127" t="n">
        <f aca="false">L10096</f>
        <v>9.48</v>
      </c>
      <c r="J10096" s="127" t="n">
        <f aca="false">M10096</f>
        <v>0.02</v>
      </c>
      <c r="L10096" s="108" t="n">
        <f aca="false">TRUNC(N10096-N10096*$O$2,2)</f>
        <v>9.48</v>
      </c>
      <c r="M10096" s="108" t="n">
        <f aca="false">TRUNC(O10096-O10096*$O$2,2)</f>
        <v>0.02</v>
      </c>
      <c r="N10096" s="0" t="s">
        <v>1634</v>
      </c>
      <c r="O10096" s="0" t="s">
        <v>1893</v>
      </c>
    </row>
    <row r="10097" customFormat="false" ht="12.75" hidden="false" customHeight="false" outlineLevel="0" collapsed="false">
      <c r="A10097" s="122" t="s">
        <v>1578</v>
      </c>
      <c r="B10097" s="123" t="n">
        <v>4722</v>
      </c>
      <c r="C10097" s="122" t="s">
        <v>50</v>
      </c>
      <c r="D10097" s="122" t="s">
        <v>1776</v>
      </c>
      <c r="E10097" s="124" t="s">
        <v>1581</v>
      </c>
      <c r="F10097" s="124"/>
      <c r="G10097" s="125" t="s">
        <v>24</v>
      </c>
      <c r="H10097" s="126" t="n">
        <v>0.0002</v>
      </c>
      <c r="I10097" s="127" t="n">
        <f aca="false">L10097</f>
        <v>14.67</v>
      </c>
      <c r="J10097" s="127" t="n">
        <f aca="false">M10097</f>
        <v>0</v>
      </c>
      <c r="L10097" s="108" t="n">
        <f aca="false">TRUNC(N10097-N10097*$O$2,2)</f>
        <v>14.67</v>
      </c>
      <c r="M10097" s="108" t="n">
        <f aca="false">TRUNC(O10097-O10097*$O$2,2)</f>
        <v>0</v>
      </c>
      <c r="N10097" s="0" t="s">
        <v>1777</v>
      </c>
      <c r="O10097" s="0" t="s">
        <v>1635</v>
      </c>
    </row>
    <row r="10098" customFormat="false" ht="12.75" hidden="false" customHeight="false" outlineLevel="0" collapsed="false">
      <c r="A10098" s="122" t="s">
        <v>1578</v>
      </c>
      <c r="B10098" s="123" t="n">
        <v>4729</v>
      </c>
      <c r="C10098" s="122" t="s">
        <v>50</v>
      </c>
      <c r="D10098" s="122" t="s">
        <v>1636</v>
      </c>
      <c r="E10098" s="124" t="s">
        <v>1581</v>
      </c>
      <c r="F10098" s="124"/>
      <c r="G10098" s="125" t="s">
        <v>24</v>
      </c>
      <c r="H10098" s="126" t="n">
        <v>6E-005</v>
      </c>
      <c r="I10098" s="127" t="n">
        <f aca="false">L10098</f>
        <v>24.58</v>
      </c>
      <c r="J10098" s="127" t="n">
        <f aca="false">M10098</f>
        <v>0</v>
      </c>
      <c r="L10098" s="108" t="n">
        <f aca="false">TRUNC(N10098-N10098*$O$2,2)</f>
        <v>24.58</v>
      </c>
      <c r="M10098" s="108" t="n">
        <f aca="false">TRUNC(O10098-O10098*$O$2,2)</f>
        <v>0</v>
      </c>
      <c r="N10098" s="0" t="s">
        <v>1637</v>
      </c>
      <c r="O10098" s="0" t="s">
        <v>1635</v>
      </c>
    </row>
    <row r="10099" customFormat="false" ht="25.5" hidden="false" customHeight="false" outlineLevel="0" collapsed="false">
      <c r="A10099" s="122" t="s">
        <v>1578</v>
      </c>
      <c r="B10099" s="123" t="n">
        <v>4174</v>
      </c>
      <c r="C10099" s="122" t="s">
        <v>50</v>
      </c>
      <c r="D10099" s="122" t="s">
        <v>1820</v>
      </c>
      <c r="E10099" s="124" t="s">
        <v>1581</v>
      </c>
      <c r="F10099" s="124"/>
      <c r="G10099" s="125" t="s">
        <v>24</v>
      </c>
      <c r="H10099" s="126" t="n">
        <v>0.00025</v>
      </c>
      <c r="I10099" s="127" t="n">
        <f aca="false">L10099</f>
        <v>8.42</v>
      </c>
      <c r="J10099" s="127" t="n">
        <f aca="false">M10099</f>
        <v>0</v>
      </c>
      <c r="L10099" s="108" t="n">
        <f aca="false">TRUNC(N10099-N10099*$O$2,2)</f>
        <v>8.42</v>
      </c>
      <c r="M10099" s="108" t="n">
        <f aca="false">TRUNC(O10099-O10099*$O$2,2)</f>
        <v>0</v>
      </c>
      <c r="N10099" s="0" t="s">
        <v>1821</v>
      </c>
      <c r="O10099" s="0" t="s">
        <v>1635</v>
      </c>
    </row>
    <row r="10100" customFormat="false" ht="25.5" hidden="false" customHeight="false" outlineLevel="0" collapsed="false">
      <c r="A10100" s="122" t="s">
        <v>1578</v>
      </c>
      <c r="B10100" s="123" t="s">
        <v>1659</v>
      </c>
      <c r="C10100" s="122" t="s">
        <v>50</v>
      </c>
      <c r="D10100" s="122" t="s">
        <v>1660</v>
      </c>
      <c r="E10100" s="124" t="s">
        <v>1581</v>
      </c>
      <c r="F10100" s="124"/>
      <c r="G10100" s="125" t="s">
        <v>1633</v>
      </c>
      <c r="H10100" s="126" t="n">
        <v>0.00088</v>
      </c>
      <c r="I10100" s="127" t="n">
        <f aca="false">L10100</f>
        <v>50.57</v>
      </c>
      <c r="J10100" s="127" t="n">
        <f aca="false">M10100</f>
        <v>0.03</v>
      </c>
      <c r="L10100" s="108" t="n">
        <f aca="false">TRUNC(N10100-N10100*$O$2,2)</f>
        <v>50.57</v>
      </c>
      <c r="M10100" s="108" t="n">
        <f aca="false">TRUNC(O10100-O10100*$O$2,2)</f>
        <v>0.03</v>
      </c>
      <c r="N10100" s="0" t="s">
        <v>1661</v>
      </c>
      <c r="O10100" s="0" t="s">
        <v>1612</v>
      </c>
    </row>
    <row r="10101" customFormat="false" ht="25.5" hidden="false" customHeight="false" outlineLevel="0" collapsed="false">
      <c r="A10101" s="122" t="s">
        <v>1578</v>
      </c>
      <c r="B10101" s="123" t="s">
        <v>1654</v>
      </c>
      <c r="C10101" s="122" t="s">
        <v>50</v>
      </c>
      <c r="D10101" s="122" t="s">
        <v>1655</v>
      </c>
      <c r="E10101" s="124" t="s">
        <v>1581</v>
      </c>
      <c r="F10101" s="124"/>
      <c r="G10101" s="125" t="s">
        <v>24</v>
      </c>
      <c r="H10101" s="126" t="n">
        <v>0.00066</v>
      </c>
      <c r="I10101" s="127" t="n">
        <f aca="false">L10101</f>
        <v>10.53</v>
      </c>
      <c r="J10101" s="127" t="n">
        <f aca="false">M10101</f>
        <v>0</v>
      </c>
      <c r="L10101" s="108" t="n">
        <f aca="false">TRUNC(N10101-N10101*$O$2,2)</f>
        <v>10.53</v>
      </c>
      <c r="M10101" s="108" t="n">
        <f aca="false">TRUNC(O10101-O10101*$O$2,2)</f>
        <v>0</v>
      </c>
      <c r="N10101" s="0" t="s">
        <v>1656</v>
      </c>
      <c r="O10101" s="0" t="s">
        <v>1635</v>
      </c>
    </row>
    <row r="10102" customFormat="false" ht="12.75" hidden="false" customHeight="false" outlineLevel="0" collapsed="false">
      <c r="A10102" s="122" t="s">
        <v>1578</v>
      </c>
      <c r="B10102" s="123" t="n">
        <v>1651</v>
      </c>
      <c r="C10102" s="122" t="s">
        <v>50</v>
      </c>
      <c r="D10102" s="122" t="s">
        <v>1638</v>
      </c>
      <c r="E10102" s="124" t="s">
        <v>1581</v>
      </c>
      <c r="F10102" s="124"/>
      <c r="G10102" s="125" t="s">
        <v>1639</v>
      </c>
      <c r="H10102" s="126" t="n">
        <v>0.00088</v>
      </c>
      <c r="I10102" s="127" t="n">
        <f aca="false">L10102</f>
        <v>4.95</v>
      </c>
      <c r="J10102" s="127" t="n">
        <f aca="false">M10102</f>
        <v>0</v>
      </c>
      <c r="L10102" s="108" t="n">
        <f aca="false">TRUNC(N10102-N10102*$O$2,2)</f>
        <v>4.95</v>
      </c>
      <c r="M10102" s="108" t="n">
        <f aca="false">TRUNC(O10102-O10102*$O$2,2)</f>
        <v>0</v>
      </c>
      <c r="N10102" s="0" t="s">
        <v>1640</v>
      </c>
      <c r="O10102" s="0" t="s">
        <v>1635</v>
      </c>
    </row>
    <row r="10103" customFormat="false" ht="12.75" hidden="false" customHeight="false" outlineLevel="0" collapsed="false">
      <c r="A10103" s="122" t="s">
        <v>1578</v>
      </c>
      <c r="B10103" s="123" t="n">
        <v>10790</v>
      </c>
      <c r="C10103" s="122" t="s">
        <v>50</v>
      </c>
      <c r="D10103" s="122" t="s">
        <v>1780</v>
      </c>
      <c r="E10103" s="124" t="s">
        <v>1581</v>
      </c>
      <c r="F10103" s="124"/>
      <c r="G10103" s="125" t="s">
        <v>24</v>
      </c>
      <c r="H10103" s="126" t="n">
        <v>5E-005</v>
      </c>
      <c r="I10103" s="127" t="n">
        <f aca="false">L10103</f>
        <v>20.25</v>
      </c>
      <c r="J10103" s="127" t="n">
        <f aca="false">M10103</f>
        <v>0</v>
      </c>
      <c r="L10103" s="108" t="n">
        <f aca="false">TRUNC(N10103-N10103*$O$2,2)</f>
        <v>20.25</v>
      </c>
      <c r="M10103" s="108" t="n">
        <f aca="false">TRUNC(O10103-O10103*$O$2,2)</f>
        <v>0</v>
      </c>
      <c r="N10103" s="0" t="s">
        <v>1781</v>
      </c>
      <c r="O10103" s="0" t="s">
        <v>1635</v>
      </c>
    </row>
    <row r="10104" customFormat="false" ht="12.75" hidden="false" customHeight="false" outlineLevel="0" collapsed="false">
      <c r="A10104" s="122" t="s">
        <v>1578</v>
      </c>
      <c r="B10104" s="123" t="n">
        <v>2378</v>
      </c>
      <c r="C10104" s="122" t="s">
        <v>50</v>
      </c>
      <c r="D10104" s="122" t="s">
        <v>1657</v>
      </c>
      <c r="E10104" s="124" t="s">
        <v>1581</v>
      </c>
      <c r="F10104" s="124"/>
      <c r="G10104" s="125" t="s">
        <v>24</v>
      </c>
      <c r="H10104" s="126" t="n">
        <v>0.08916</v>
      </c>
      <c r="I10104" s="127" t="n">
        <f aca="false">L10104</f>
        <v>3.51</v>
      </c>
      <c r="J10104" s="127" t="n">
        <f aca="false">M10104</f>
        <v>0.31</v>
      </c>
      <c r="L10104" s="108" t="n">
        <f aca="false">TRUNC(N10104-N10104*$O$2,2)</f>
        <v>3.51</v>
      </c>
      <c r="M10104" s="108" t="n">
        <f aca="false">TRUNC(O10104-O10104*$O$2,2)</f>
        <v>0.31</v>
      </c>
      <c r="N10104" s="0" t="s">
        <v>1658</v>
      </c>
      <c r="O10104" s="0" t="s">
        <v>1807</v>
      </c>
    </row>
    <row r="10105" customFormat="false" ht="12.75" hidden="false" customHeight="false" outlineLevel="0" collapsed="false">
      <c r="A10105" s="122" t="s">
        <v>1578</v>
      </c>
      <c r="B10105" s="123" t="n">
        <v>10596</v>
      </c>
      <c r="C10105" s="122" t="s">
        <v>50</v>
      </c>
      <c r="D10105" s="122" t="s">
        <v>1672</v>
      </c>
      <c r="E10105" s="124" t="s">
        <v>1581</v>
      </c>
      <c r="F10105" s="124"/>
      <c r="G10105" s="125" t="s">
        <v>24</v>
      </c>
      <c r="H10105" s="126" t="n">
        <v>0.00495</v>
      </c>
      <c r="I10105" s="127" t="n">
        <f aca="false">L10105</f>
        <v>3.82</v>
      </c>
      <c r="J10105" s="127" t="n">
        <f aca="false">M10105</f>
        <v>0.01</v>
      </c>
      <c r="L10105" s="108" t="n">
        <f aca="false">TRUNC(N10105-N10105*$O$2,2)</f>
        <v>3.82</v>
      </c>
      <c r="M10105" s="108" t="n">
        <f aca="false">TRUNC(O10105-O10105*$O$2,2)</f>
        <v>0.01</v>
      </c>
      <c r="N10105" s="0" t="s">
        <v>1673</v>
      </c>
      <c r="O10105" s="0" t="s">
        <v>1678</v>
      </c>
    </row>
    <row r="10106" customFormat="false" ht="12.75" hidden="false" customHeight="false" outlineLevel="0" collapsed="false">
      <c r="A10106" s="122" t="s">
        <v>1578</v>
      </c>
      <c r="B10106" s="123" t="n">
        <v>11243</v>
      </c>
      <c r="C10106" s="122" t="s">
        <v>50</v>
      </c>
      <c r="D10106" s="122" t="s">
        <v>1798</v>
      </c>
      <c r="E10106" s="124" t="s">
        <v>1581</v>
      </c>
      <c r="F10106" s="124"/>
      <c r="G10106" s="125" t="s">
        <v>24</v>
      </c>
      <c r="H10106" s="126" t="n">
        <v>5E-005</v>
      </c>
      <c r="I10106" s="127" t="n">
        <f aca="false">L10106</f>
        <v>21.85</v>
      </c>
      <c r="J10106" s="127" t="n">
        <f aca="false">M10106</f>
        <v>0</v>
      </c>
      <c r="L10106" s="108" t="n">
        <f aca="false">TRUNC(N10106-N10106*$O$2,2)</f>
        <v>21.85</v>
      </c>
      <c r="M10106" s="108" t="n">
        <f aca="false">TRUNC(O10106-O10106*$O$2,2)</f>
        <v>0</v>
      </c>
      <c r="N10106" s="0" t="s">
        <v>1799</v>
      </c>
      <c r="O10106" s="0" t="s">
        <v>1635</v>
      </c>
    </row>
    <row r="10107" customFormat="false" ht="12.75" hidden="false" customHeight="false" outlineLevel="0" collapsed="false">
      <c r="A10107" s="115"/>
      <c r="B10107" s="115"/>
      <c r="C10107" s="115"/>
      <c r="D10107" s="115"/>
      <c r="E10107" s="115"/>
      <c r="F10107" s="116"/>
      <c r="G10107" s="115"/>
      <c r="H10107" s="116"/>
      <c r="I10107" s="115"/>
      <c r="J10107" s="116"/>
      <c r="L10107" s="108"/>
      <c r="M10107" s="108" t="n">
        <f aca="false">TRUNC(O10107-O10107*$O$2,2)</f>
        <v>13.84</v>
      </c>
      <c r="N10107" s="0" t="s">
        <v>1574</v>
      </c>
      <c r="O10107" s="0" t="n">
        <v>17.74</v>
      </c>
    </row>
    <row r="10108" customFormat="false" ht="12.75" hidden="false" customHeight="false" outlineLevel="0" collapsed="false">
      <c r="A10108" s="115"/>
      <c r="B10108" s="115"/>
      <c r="C10108" s="115"/>
      <c r="D10108" s="115"/>
      <c r="E10108" s="115"/>
      <c r="F10108" s="116"/>
      <c r="G10108" s="115"/>
      <c r="H10108" s="117" t="s">
        <v>1575</v>
      </c>
      <c r="I10108" s="117"/>
      <c r="J10108" s="118" t="n">
        <f aca="false">M10108</f>
        <v>146.34</v>
      </c>
      <c r="L10108" s="108" t="n">
        <f aca="false">TRUNC(N10108-N10108*$O$2,2)</f>
        <v>0</v>
      </c>
      <c r="M10108" s="108" t="n">
        <f aca="false">TRUNC(O10108-O10108*$O$2,2)</f>
        <v>146.34</v>
      </c>
      <c r="N10108" s="0" t="n">
        <v>0</v>
      </c>
      <c r="O10108" s="0" t="n">
        <v>187.5</v>
      </c>
    </row>
    <row r="10109" customFormat="false" ht="13.5" hidden="false" customHeight="false" outlineLevel="0" collapsed="false">
      <c r="A10109" s="30"/>
      <c r="B10109" s="30"/>
      <c r="C10109" s="30"/>
      <c r="D10109" s="30"/>
      <c r="E10109" s="30"/>
      <c r="F10109" s="30"/>
      <c r="G10109" s="30"/>
      <c r="H10109" s="119"/>
      <c r="I10109" s="30"/>
      <c r="J10109" s="120"/>
      <c r="L10109" s="108"/>
      <c r="M10109" s="108" t="n">
        <f aca="false">TRUNC(O10109-O10109*$O$2,2)</f>
        <v>2780.53</v>
      </c>
      <c r="N10109" s="0" t="s">
        <v>1576</v>
      </c>
      <c r="O10109" s="0" t="n">
        <v>3562.5</v>
      </c>
    </row>
    <row r="10110" customFormat="false" ht="13.5" hidden="false" customHeight="false" outlineLevel="0" collapsed="false">
      <c r="A10110" s="121"/>
      <c r="B10110" s="121"/>
      <c r="C10110" s="121"/>
      <c r="D10110" s="121"/>
      <c r="E10110" s="121"/>
      <c r="F10110" s="121"/>
      <c r="G10110" s="121"/>
      <c r="H10110" s="121"/>
      <c r="I10110" s="121"/>
      <c r="J10110" s="121"/>
      <c r="L10110" s="108" t="n">
        <f aca="false">TRUNC(N10110-N10110*$O$2,2)</f>
        <v>0</v>
      </c>
      <c r="M10110" s="108" t="n">
        <f aca="false">TRUNC(O10110-O10110*$O$2,2)</f>
        <v>0</v>
      </c>
      <c r="N10110" s="0" t="n">
        <v>0</v>
      </c>
      <c r="O10110" s="0" t="n">
        <v>0</v>
      </c>
    </row>
    <row r="10111" customFormat="false" ht="15" hidden="false" customHeight="false" outlineLevel="0" collapsed="false">
      <c r="A10111" s="98" t="s">
        <v>1427</v>
      </c>
      <c r="B10111" s="99" t="s">
        <v>8</v>
      </c>
      <c r="C10111" s="98" t="s">
        <v>9</v>
      </c>
      <c r="D10111" s="98" t="s">
        <v>10</v>
      </c>
      <c r="E10111" s="100" t="s">
        <v>1565</v>
      </c>
      <c r="F10111" s="100"/>
      <c r="G10111" s="101" t="s">
        <v>11</v>
      </c>
      <c r="H10111" s="99" t="s">
        <v>12</v>
      </c>
      <c r="I10111" s="99" t="s">
        <v>13</v>
      </c>
      <c r="J10111" s="99" t="s">
        <v>15</v>
      </c>
      <c r="L10111" s="108"/>
      <c r="M10111" s="108"/>
    </row>
    <row r="10112" customFormat="false" ht="26.45" hidden="false" customHeight="true" outlineLevel="0" collapsed="false">
      <c r="A10112" s="102" t="s">
        <v>1566</v>
      </c>
      <c r="B10112" s="103" t="s">
        <v>1428</v>
      </c>
      <c r="C10112" s="102" t="s">
        <v>50</v>
      </c>
      <c r="D10112" s="102" t="s">
        <v>1429</v>
      </c>
      <c r="E10112" s="104" t="s">
        <v>2884</v>
      </c>
      <c r="F10112" s="104"/>
      <c r="G10112" s="105" t="s">
        <v>366</v>
      </c>
      <c r="H10112" s="106" t="n">
        <v>1</v>
      </c>
      <c r="I10112" s="107" t="n">
        <f aca="false">L10112</f>
        <v>238.91</v>
      </c>
      <c r="J10112" s="107" t="n">
        <f aca="false">M10112</f>
        <v>238.91</v>
      </c>
      <c r="L10112" s="108" t="n">
        <f aca="false">TRUNC(N10112-N10112*$O$2,2)</f>
        <v>238.91</v>
      </c>
      <c r="M10112" s="108" t="n">
        <f aca="false">TRUNC(O10112-O10112*$O$2,2)</f>
        <v>238.91</v>
      </c>
      <c r="N10112" s="0" t="n">
        <v>306.1</v>
      </c>
      <c r="O10112" s="0" t="n">
        <v>306.1</v>
      </c>
    </row>
    <row r="10113" customFormat="false" ht="15" hidden="false" customHeight="false" outlineLevel="0" collapsed="false">
      <c r="A10113" s="98"/>
      <c r="B10113" s="99" t="s">
        <v>8</v>
      </c>
      <c r="C10113" s="98" t="s">
        <v>9</v>
      </c>
      <c r="D10113" s="98" t="s">
        <v>10</v>
      </c>
      <c r="E10113" s="100" t="s">
        <v>1565</v>
      </c>
      <c r="F10113" s="100"/>
      <c r="G10113" s="101" t="s">
        <v>11</v>
      </c>
      <c r="H10113" s="99" t="s">
        <v>12</v>
      </c>
      <c r="I10113" s="99" t="s">
        <v>13</v>
      </c>
      <c r="J10113" s="99" t="s">
        <v>15</v>
      </c>
      <c r="L10113" s="108"/>
      <c r="M10113" s="108"/>
    </row>
    <row r="10114" customFormat="false" ht="25.5" hidden="false" customHeight="false" outlineLevel="0" collapsed="false">
      <c r="A10114" s="122" t="s">
        <v>1578</v>
      </c>
      <c r="B10114" s="123" t="s">
        <v>1616</v>
      </c>
      <c r="C10114" s="122" t="s">
        <v>50</v>
      </c>
      <c r="D10114" s="122" t="s">
        <v>1617</v>
      </c>
      <c r="E10114" s="124" t="s">
        <v>1609</v>
      </c>
      <c r="F10114" s="124"/>
      <c r="G10114" s="125" t="s">
        <v>1610</v>
      </c>
      <c r="H10114" s="126" t="n">
        <v>1</v>
      </c>
      <c r="I10114" s="127" t="n">
        <f aca="false">L10114</f>
        <v>10.65</v>
      </c>
      <c r="J10114" s="127" t="n">
        <f aca="false">M10114</f>
        <v>10.65</v>
      </c>
      <c r="L10114" s="108" t="n">
        <f aca="false">TRUNC(N10114-N10114*$O$2,2)</f>
        <v>10.65</v>
      </c>
      <c r="M10114" s="108" t="n">
        <f aca="false">TRUNC(O10114-O10114*$O$2,2)</f>
        <v>10.65</v>
      </c>
      <c r="N10114" s="0" t="s">
        <v>1618</v>
      </c>
      <c r="O10114" s="0" t="s">
        <v>1618</v>
      </c>
    </row>
    <row r="10115" customFormat="false" ht="25.5" hidden="false" customHeight="false" outlineLevel="0" collapsed="false">
      <c r="A10115" s="109" t="s">
        <v>1566</v>
      </c>
      <c r="B10115" s="110" t="n">
        <v>10550</v>
      </c>
      <c r="C10115" s="109" t="s">
        <v>50</v>
      </c>
      <c r="D10115" s="109" t="s">
        <v>1753</v>
      </c>
      <c r="E10115" s="111" t="s">
        <v>1621</v>
      </c>
      <c r="F10115" s="111"/>
      <c r="G10115" s="112" t="s">
        <v>1610</v>
      </c>
      <c r="H10115" s="113" t="n">
        <v>1</v>
      </c>
      <c r="I10115" s="114" t="n">
        <f aca="false">L10115</f>
        <v>2.85</v>
      </c>
      <c r="J10115" s="114" t="n">
        <f aca="false">M10115</f>
        <v>2.85</v>
      </c>
      <c r="L10115" s="108" t="n">
        <f aca="false">TRUNC(N10115-N10115*$O$2,2)</f>
        <v>2.85</v>
      </c>
      <c r="M10115" s="108" t="n">
        <f aca="false">TRUNC(O10115-O10115*$O$2,2)</f>
        <v>2.85</v>
      </c>
      <c r="N10115" s="0" t="s">
        <v>1754</v>
      </c>
      <c r="O10115" s="0" t="s">
        <v>1754</v>
      </c>
    </row>
    <row r="10116" customFormat="false" ht="12.75" hidden="false" customHeight="false" outlineLevel="0" collapsed="false">
      <c r="A10116" s="122" t="s">
        <v>1578</v>
      </c>
      <c r="B10116" s="123" t="n">
        <v>1689</v>
      </c>
      <c r="C10116" s="122" t="s">
        <v>50</v>
      </c>
      <c r="D10116" s="122" t="s">
        <v>3561</v>
      </c>
      <c r="E10116" s="124" t="s">
        <v>1581</v>
      </c>
      <c r="F10116" s="124"/>
      <c r="G10116" s="125" t="s">
        <v>1670</v>
      </c>
      <c r="H10116" s="126" t="n">
        <v>6</v>
      </c>
      <c r="I10116" s="127" t="n">
        <f aca="false">L10116</f>
        <v>0.74</v>
      </c>
      <c r="J10116" s="127" t="n">
        <f aca="false">M10116</f>
        <v>4.49</v>
      </c>
      <c r="L10116" s="108" t="n">
        <f aca="false">TRUNC(N10116-N10116*$O$2,2)</f>
        <v>0.74</v>
      </c>
      <c r="M10116" s="108" t="n">
        <f aca="false">TRUNC(O10116-O10116*$O$2,2)</f>
        <v>4.49</v>
      </c>
      <c r="N10116" s="0" t="s">
        <v>2344</v>
      </c>
      <c r="O10116" s="0" t="s">
        <v>4131</v>
      </c>
    </row>
    <row r="10117" customFormat="false" ht="25.5" hidden="false" customHeight="false" outlineLevel="0" collapsed="false">
      <c r="A10117" s="122" t="s">
        <v>1578</v>
      </c>
      <c r="B10117" s="123" t="s">
        <v>1737</v>
      </c>
      <c r="C10117" s="122" t="s">
        <v>50</v>
      </c>
      <c r="D10117" s="122" t="s">
        <v>1738</v>
      </c>
      <c r="E10117" s="124" t="s">
        <v>1609</v>
      </c>
      <c r="F10117" s="124"/>
      <c r="G10117" s="125" t="s">
        <v>1610</v>
      </c>
      <c r="H10117" s="126" t="n">
        <v>1</v>
      </c>
      <c r="I10117" s="127" t="n">
        <f aca="false">L10117</f>
        <v>14.91</v>
      </c>
      <c r="J10117" s="127" t="n">
        <f aca="false">M10117</f>
        <v>14.91</v>
      </c>
      <c r="L10117" s="108" t="n">
        <f aca="false">TRUNC(N10117-N10117*$O$2,2)</f>
        <v>14.91</v>
      </c>
      <c r="M10117" s="108" t="n">
        <f aca="false">TRUNC(O10117-O10117*$O$2,2)</f>
        <v>14.91</v>
      </c>
      <c r="N10117" s="0" t="s">
        <v>1739</v>
      </c>
      <c r="O10117" s="0" t="s">
        <v>1739</v>
      </c>
    </row>
    <row r="10118" customFormat="false" ht="12.75" hidden="false" customHeight="false" outlineLevel="0" collapsed="false">
      <c r="A10118" s="122" t="s">
        <v>1578</v>
      </c>
      <c r="B10118" s="123" t="n">
        <v>9017</v>
      </c>
      <c r="C10118" s="122" t="s">
        <v>50</v>
      </c>
      <c r="D10118" s="122" t="s">
        <v>1429</v>
      </c>
      <c r="E10118" s="124" t="s">
        <v>1581</v>
      </c>
      <c r="F10118" s="124"/>
      <c r="G10118" s="125" t="s">
        <v>366</v>
      </c>
      <c r="H10118" s="126" t="n">
        <v>1</v>
      </c>
      <c r="I10118" s="127" t="n">
        <f aca="false">L10118</f>
        <v>202.96</v>
      </c>
      <c r="J10118" s="127" t="n">
        <f aca="false">M10118</f>
        <v>202.96</v>
      </c>
      <c r="L10118" s="108" t="n">
        <f aca="false">TRUNC(N10118-N10118*$O$2,2)</f>
        <v>202.96</v>
      </c>
      <c r="M10118" s="108" t="n">
        <f aca="false">TRUNC(O10118-O10118*$O$2,2)</f>
        <v>202.96</v>
      </c>
      <c r="N10118" s="0" t="s">
        <v>4132</v>
      </c>
      <c r="O10118" s="0" t="s">
        <v>4132</v>
      </c>
    </row>
    <row r="10119" customFormat="false" ht="25.5" hidden="false" customHeight="false" outlineLevel="0" collapsed="false">
      <c r="A10119" s="109" t="s">
        <v>1566</v>
      </c>
      <c r="B10119" s="110" t="n">
        <v>10549</v>
      </c>
      <c r="C10119" s="109" t="s">
        <v>50</v>
      </c>
      <c r="D10119" s="109" t="s">
        <v>1620</v>
      </c>
      <c r="E10119" s="111" t="s">
        <v>1621</v>
      </c>
      <c r="F10119" s="111"/>
      <c r="G10119" s="112" t="s">
        <v>1610</v>
      </c>
      <c r="H10119" s="113" t="n">
        <v>1</v>
      </c>
      <c r="I10119" s="114" t="n">
        <f aca="false">L10119</f>
        <v>2.95</v>
      </c>
      <c r="J10119" s="114" t="n">
        <f aca="false">M10119</f>
        <v>2.95</v>
      </c>
      <c r="L10119" s="108" t="n">
        <f aca="false">TRUNC(N10119-N10119*$O$2,2)</f>
        <v>2.95</v>
      </c>
      <c r="M10119" s="108" t="n">
        <f aca="false">TRUNC(O10119-O10119*$O$2,2)</f>
        <v>2.95</v>
      </c>
      <c r="N10119" s="0" t="s">
        <v>1622</v>
      </c>
      <c r="O10119" s="0" t="s">
        <v>1622</v>
      </c>
    </row>
    <row r="10120" customFormat="false" ht="13.9" hidden="false" customHeight="true" outlineLevel="0" collapsed="false">
      <c r="A10120" s="134" t="s">
        <v>1630</v>
      </c>
      <c r="B10120" s="134"/>
      <c r="C10120" s="134"/>
      <c r="D10120" s="134"/>
      <c r="E10120" s="134"/>
      <c r="F10120" s="134"/>
      <c r="G10120" s="134"/>
      <c r="H10120" s="134"/>
      <c r="I10120" s="134"/>
      <c r="J10120" s="134"/>
      <c r="L10120" s="108" t="n">
        <f aca="false">TRUNC(N10120-N10120*$O$2,2)</f>
        <v>0</v>
      </c>
      <c r="M10120" s="108" t="n">
        <f aca="false">TRUNC(O10120-O10120*$O$2,2)</f>
        <v>0</v>
      </c>
      <c r="N10120" s="0" t="n">
        <v>0</v>
      </c>
      <c r="O10120" s="0" t="n">
        <v>0</v>
      </c>
    </row>
    <row r="10121" customFormat="false" ht="15" hidden="false" customHeight="false" outlineLevel="0" collapsed="false">
      <c r="A10121" s="98"/>
      <c r="B10121" s="99" t="s">
        <v>8</v>
      </c>
      <c r="C10121" s="98" t="s">
        <v>9</v>
      </c>
      <c r="D10121" s="98" t="s">
        <v>10</v>
      </c>
      <c r="E10121" s="100" t="s">
        <v>1565</v>
      </c>
      <c r="F10121" s="100"/>
      <c r="G10121" s="101" t="s">
        <v>11</v>
      </c>
      <c r="H10121" s="99" t="s">
        <v>12</v>
      </c>
      <c r="I10121" s="99" t="s">
        <v>13</v>
      </c>
      <c r="J10121" s="99" t="s">
        <v>15</v>
      </c>
      <c r="L10121" s="108"/>
      <c r="M10121" s="108"/>
    </row>
    <row r="10122" customFormat="false" ht="12.75" hidden="false" customHeight="false" outlineLevel="0" collapsed="false">
      <c r="A10122" s="122" t="s">
        <v>1578</v>
      </c>
      <c r="B10122" s="123" t="n">
        <v>9017</v>
      </c>
      <c r="C10122" s="122" t="s">
        <v>50</v>
      </c>
      <c r="D10122" s="122" t="s">
        <v>1429</v>
      </c>
      <c r="E10122" s="124" t="s">
        <v>1581</v>
      </c>
      <c r="F10122" s="124"/>
      <c r="G10122" s="125" t="s">
        <v>366</v>
      </c>
      <c r="H10122" s="126" t="n">
        <v>1</v>
      </c>
      <c r="I10122" s="127" t="n">
        <f aca="false">L10122</f>
        <v>202.96</v>
      </c>
      <c r="J10122" s="127" t="n">
        <f aca="false">M10122</f>
        <v>202.96</v>
      </c>
      <c r="L10122" s="108" t="n">
        <f aca="false">TRUNC(N10122-N10122*$O$2,2)</f>
        <v>202.96</v>
      </c>
      <c r="M10122" s="108" t="n">
        <f aca="false">TRUNC(O10122-O10122*$O$2,2)</f>
        <v>202.96</v>
      </c>
      <c r="N10122" s="0" t="s">
        <v>4132</v>
      </c>
      <c r="O10122" s="0" t="s">
        <v>4132</v>
      </c>
    </row>
    <row r="10123" customFormat="false" ht="12.75" hidden="false" customHeight="false" outlineLevel="0" collapsed="false">
      <c r="A10123" s="122" t="s">
        <v>1578</v>
      </c>
      <c r="B10123" s="123" t="n">
        <v>11265</v>
      </c>
      <c r="C10123" s="122" t="s">
        <v>50</v>
      </c>
      <c r="D10123" s="122" t="s">
        <v>1822</v>
      </c>
      <c r="E10123" s="124" t="s">
        <v>1581</v>
      </c>
      <c r="F10123" s="124"/>
      <c r="G10123" s="125" t="s">
        <v>24</v>
      </c>
      <c r="H10123" s="126" t="n">
        <v>0.0004</v>
      </c>
      <c r="I10123" s="127" t="n">
        <f aca="false">L10123</f>
        <v>14.63</v>
      </c>
      <c r="J10123" s="127" t="n">
        <f aca="false">M10123</f>
        <v>0</v>
      </c>
      <c r="L10123" s="108" t="n">
        <f aca="false">TRUNC(N10123-N10123*$O$2,2)</f>
        <v>14.63</v>
      </c>
      <c r="M10123" s="108" t="n">
        <f aca="false">TRUNC(O10123-O10123*$O$2,2)</f>
        <v>0</v>
      </c>
      <c r="N10123" s="0" t="s">
        <v>1823</v>
      </c>
      <c r="O10123" s="0" t="s">
        <v>1635</v>
      </c>
    </row>
    <row r="10124" customFormat="false" ht="12.75" hidden="false" customHeight="false" outlineLevel="0" collapsed="false">
      <c r="A10124" s="122" t="s">
        <v>1578</v>
      </c>
      <c r="B10124" s="123" t="n">
        <v>941</v>
      </c>
      <c r="C10124" s="122" t="s">
        <v>50</v>
      </c>
      <c r="D10124" s="122" t="s">
        <v>1652</v>
      </c>
      <c r="E10124" s="124" t="s">
        <v>1581</v>
      </c>
      <c r="F10124" s="124"/>
      <c r="G10124" s="125" t="s">
        <v>24</v>
      </c>
      <c r="H10124" s="126" t="n">
        <v>0.003</v>
      </c>
      <c r="I10124" s="127" t="n">
        <f aca="false">L10124</f>
        <v>148.56</v>
      </c>
      <c r="J10124" s="127" t="n">
        <f aca="false">M10124</f>
        <v>0.44</v>
      </c>
      <c r="L10124" s="108" t="n">
        <f aca="false">TRUNC(N10124-N10124*$O$2,2)</f>
        <v>148.56</v>
      </c>
      <c r="M10124" s="108" t="n">
        <f aca="false">TRUNC(O10124-O10124*$O$2,2)</f>
        <v>0.44</v>
      </c>
      <c r="N10124" s="0" t="s">
        <v>1653</v>
      </c>
      <c r="O10124" s="0" t="s">
        <v>1933</v>
      </c>
    </row>
    <row r="10125" customFormat="false" ht="25.5" hidden="false" customHeight="false" outlineLevel="0" collapsed="false">
      <c r="A10125" s="122" t="s">
        <v>1578</v>
      </c>
      <c r="B10125" s="123" t="s">
        <v>1737</v>
      </c>
      <c r="C10125" s="122" t="s">
        <v>50</v>
      </c>
      <c r="D10125" s="122" t="s">
        <v>1738</v>
      </c>
      <c r="E10125" s="124" t="s">
        <v>1609</v>
      </c>
      <c r="F10125" s="124"/>
      <c r="G10125" s="125" t="s">
        <v>1610</v>
      </c>
      <c r="H10125" s="126" t="n">
        <v>1</v>
      </c>
      <c r="I10125" s="127" t="n">
        <f aca="false">L10125</f>
        <v>14.91</v>
      </c>
      <c r="J10125" s="127" t="n">
        <f aca="false">M10125</f>
        <v>14.91</v>
      </c>
      <c r="L10125" s="108" t="n">
        <f aca="false">TRUNC(N10125-N10125*$O$2,2)</f>
        <v>14.91</v>
      </c>
      <c r="M10125" s="108" t="n">
        <f aca="false">TRUNC(O10125-O10125*$O$2,2)</f>
        <v>14.91</v>
      </c>
      <c r="N10125" s="0" t="s">
        <v>1739</v>
      </c>
      <c r="O10125" s="0" t="s">
        <v>1739</v>
      </c>
    </row>
    <row r="10126" customFormat="false" ht="12.75" hidden="false" customHeight="false" outlineLevel="0" collapsed="false">
      <c r="A10126" s="122" t="s">
        <v>1578</v>
      </c>
      <c r="B10126" s="123" t="n">
        <v>10492</v>
      </c>
      <c r="C10126" s="122" t="s">
        <v>50</v>
      </c>
      <c r="D10126" s="122" t="s">
        <v>1662</v>
      </c>
      <c r="E10126" s="124" t="s">
        <v>1581</v>
      </c>
      <c r="F10126" s="124"/>
      <c r="G10126" s="125" t="s">
        <v>24</v>
      </c>
      <c r="H10126" s="126" t="n">
        <v>0.009</v>
      </c>
      <c r="I10126" s="127" t="n">
        <f aca="false">L10126</f>
        <v>148.29</v>
      </c>
      <c r="J10126" s="127" t="n">
        <f aca="false">M10126</f>
        <v>1.33</v>
      </c>
      <c r="L10126" s="108" t="n">
        <f aca="false">TRUNC(N10126-N10126*$O$2,2)</f>
        <v>148.29</v>
      </c>
      <c r="M10126" s="108" t="n">
        <f aca="false">TRUNC(O10126-O10126*$O$2,2)</f>
        <v>1.33</v>
      </c>
      <c r="N10126" s="0" t="s">
        <v>1663</v>
      </c>
      <c r="O10126" s="0" t="s">
        <v>2952</v>
      </c>
    </row>
    <row r="10127" customFormat="false" ht="12.75" hidden="false" customHeight="false" outlineLevel="0" collapsed="false">
      <c r="A10127" s="122" t="s">
        <v>1578</v>
      </c>
      <c r="B10127" s="123" t="n">
        <v>158</v>
      </c>
      <c r="C10127" s="122" t="s">
        <v>50</v>
      </c>
      <c r="D10127" s="122" t="s">
        <v>1676</v>
      </c>
      <c r="E10127" s="124" t="s">
        <v>1581</v>
      </c>
      <c r="F10127" s="124"/>
      <c r="G10127" s="125" t="s">
        <v>24</v>
      </c>
      <c r="H10127" s="126" t="n">
        <v>0.2036</v>
      </c>
      <c r="I10127" s="127" t="n">
        <f aca="false">L10127</f>
        <v>10.92</v>
      </c>
      <c r="J10127" s="127" t="n">
        <f aca="false">M10127</f>
        <v>2.22</v>
      </c>
      <c r="L10127" s="108" t="n">
        <f aca="false">TRUNC(N10127-N10127*$O$2,2)</f>
        <v>10.92</v>
      </c>
      <c r="M10127" s="108" t="n">
        <f aca="false">TRUNC(O10127-O10127*$O$2,2)</f>
        <v>2.22</v>
      </c>
      <c r="N10127" s="0" t="s">
        <v>1677</v>
      </c>
      <c r="O10127" s="0" t="s">
        <v>2249</v>
      </c>
    </row>
    <row r="10128" customFormat="false" ht="12.75" hidden="false" customHeight="false" outlineLevel="0" collapsed="false">
      <c r="A10128" s="122" t="s">
        <v>1578</v>
      </c>
      <c r="B10128" s="123" t="n">
        <v>10596</v>
      </c>
      <c r="C10128" s="122" t="s">
        <v>50</v>
      </c>
      <c r="D10128" s="122" t="s">
        <v>1672</v>
      </c>
      <c r="E10128" s="124" t="s">
        <v>1581</v>
      </c>
      <c r="F10128" s="124"/>
      <c r="G10128" s="125" t="s">
        <v>24</v>
      </c>
      <c r="H10128" s="126" t="n">
        <v>0.009</v>
      </c>
      <c r="I10128" s="127" t="n">
        <f aca="false">L10128</f>
        <v>3.82</v>
      </c>
      <c r="J10128" s="127" t="n">
        <f aca="false">M10128</f>
        <v>0.03</v>
      </c>
      <c r="L10128" s="108" t="n">
        <f aca="false">TRUNC(N10128-N10128*$O$2,2)</f>
        <v>3.82</v>
      </c>
      <c r="M10128" s="108" t="n">
        <f aca="false">TRUNC(O10128-O10128*$O$2,2)</f>
        <v>0.03</v>
      </c>
      <c r="N10128" s="0" t="s">
        <v>1673</v>
      </c>
      <c r="O10128" s="0" t="s">
        <v>1788</v>
      </c>
    </row>
    <row r="10129" customFormat="false" ht="12.75" hidden="false" customHeight="false" outlineLevel="0" collapsed="false">
      <c r="A10129" s="122" t="s">
        <v>1578</v>
      </c>
      <c r="B10129" s="123" t="n">
        <v>11243</v>
      </c>
      <c r="C10129" s="122" t="s">
        <v>50</v>
      </c>
      <c r="D10129" s="122" t="s">
        <v>1798</v>
      </c>
      <c r="E10129" s="124" t="s">
        <v>1581</v>
      </c>
      <c r="F10129" s="124"/>
      <c r="G10129" s="125" t="s">
        <v>24</v>
      </c>
      <c r="H10129" s="126" t="n">
        <v>0.0001</v>
      </c>
      <c r="I10129" s="127" t="n">
        <f aca="false">L10129</f>
        <v>21.85</v>
      </c>
      <c r="J10129" s="127" t="n">
        <f aca="false">M10129</f>
        <v>0</v>
      </c>
      <c r="L10129" s="108" t="n">
        <f aca="false">TRUNC(N10129-N10129*$O$2,2)</f>
        <v>21.85</v>
      </c>
      <c r="M10129" s="108" t="n">
        <f aca="false">TRUNC(O10129-O10129*$O$2,2)</f>
        <v>0</v>
      </c>
      <c r="N10129" s="0" t="s">
        <v>1799</v>
      </c>
      <c r="O10129" s="0" t="s">
        <v>1635</v>
      </c>
    </row>
    <row r="10130" customFormat="false" ht="12.75" hidden="false" customHeight="false" outlineLevel="0" collapsed="false">
      <c r="A10130" s="122" t="s">
        <v>1578</v>
      </c>
      <c r="B10130" s="123" t="n">
        <v>4729</v>
      </c>
      <c r="C10130" s="122" t="s">
        <v>50</v>
      </c>
      <c r="D10130" s="122" t="s">
        <v>1636</v>
      </c>
      <c r="E10130" s="124" t="s">
        <v>1581</v>
      </c>
      <c r="F10130" s="124"/>
      <c r="G10130" s="125" t="s">
        <v>24</v>
      </c>
      <c r="H10130" s="126" t="n">
        <v>0.0001</v>
      </c>
      <c r="I10130" s="127" t="n">
        <f aca="false">L10130</f>
        <v>24.58</v>
      </c>
      <c r="J10130" s="127" t="n">
        <f aca="false">M10130</f>
        <v>0</v>
      </c>
      <c r="L10130" s="108" t="n">
        <f aca="false">TRUNC(N10130-N10130*$O$2,2)</f>
        <v>24.58</v>
      </c>
      <c r="M10130" s="108" t="n">
        <f aca="false">TRUNC(O10130-O10130*$O$2,2)</f>
        <v>0</v>
      </c>
      <c r="N10130" s="0" t="s">
        <v>1637</v>
      </c>
      <c r="O10130" s="0" t="s">
        <v>1635</v>
      </c>
    </row>
    <row r="10131" customFormat="false" ht="12.75" hidden="false" customHeight="false" outlineLevel="0" collapsed="false">
      <c r="A10131" s="122" t="s">
        <v>1578</v>
      </c>
      <c r="B10131" s="123" t="n">
        <v>11247</v>
      </c>
      <c r="C10131" s="122" t="s">
        <v>50</v>
      </c>
      <c r="D10131" s="122" t="s">
        <v>1795</v>
      </c>
      <c r="E10131" s="124" t="s">
        <v>1581</v>
      </c>
      <c r="F10131" s="124"/>
      <c r="G10131" s="125" t="s">
        <v>24</v>
      </c>
      <c r="H10131" s="126" t="n">
        <v>0.0001</v>
      </c>
      <c r="I10131" s="127" t="n">
        <f aca="false">L10131</f>
        <v>255.84</v>
      </c>
      <c r="J10131" s="127" t="n">
        <f aca="false">M10131</f>
        <v>0.02</v>
      </c>
      <c r="L10131" s="108" t="n">
        <f aca="false">TRUNC(N10131-N10131*$O$2,2)</f>
        <v>255.84</v>
      </c>
      <c r="M10131" s="108" t="n">
        <f aca="false">TRUNC(O10131-O10131*$O$2,2)</f>
        <v>0.02</v>
      </c>
      <c r="N10131" s="0" t="s">
        <v>1796</v>
      </c>
      <c r="O10131" s="0" t="s">
        <v>1893</v>
      </c>
    </row>
    <row r="10132" customFormat="false" ht="12.75" hidden="false" customHeight="false" outlineLevel="0" collapsed="false">
      <c r="A10132" s="122" t="s">
        <v>1578</v>
      </c>
      <c r="B10132" s="123" t="n">
        <v>10362</v>
      </c>
      <c r="C10132" s="122" t="s">
        <v>50</v>
      </c>
      <c r="D10132" s="122" t="s">
        <v>1674</v>
      </c>
      <c r="E10132" s="124" t="s">
        <v>1642</v>
      </c>
      <c r="F10132" s="124"/>
      <c r="G10132" s="125" t="s">
        <v>24</v>
      </c>
      <c r="H10132" s="126" t="n">
        <v>0.009</v>
      </c>
      <c r="I10132" s="127" t="n">
        <f aca="false">L10132</f>
        <v>9.78</v>
      </c>
      <c r="J10132" s="127" t="n">
        <f aca="false">M10132</f>
        <v>0.08</v>
      </c>
      <c r="L10132" s="108" t="n">
        <f aca="false">TRUNC(N10132-N10132*$O$2,2)</f>
        <v>9.78</v>
      </c>
      <c r="M10132" s="108" t="n">
        <f aca="false">TRUNC(O10132-O10132*$O$2,2)</f>
        <v>0.08</v>
      </c>
      <c r="N10132" s="0" t="s">
        <v>1675</v>
      </c>
      <c r="O10132" s="0" t="s">
        <v>1917</v>
      </c>
    </row>
    <row r="10133" customFormat="false" ht="25.5" hidden="false" customHeight="false" outlineLevel="0" collapsed="false">
      <c r="A10133" s="122" t="s">
        <v>1578</v>
      </c>
      <c r="B10133" s="123" t="n">
        <v>10761</v>
      </c>
      <c r="C10133" s="122" t="s">
        <v>50</v>
      </c>
      <c r="D10133" s="122" t="s">
        <v>1641</v>
      </c>
      <c r="E10133" s="124" t="s">
        <v>1642</v>
      </c>
      <c r="F10133" s="124"/>
      <c r="G10133" s="125" t="s">
        <v>24</v>
      </c>
      <c r="H10133" s="126" t="n">
        <v>0.2036</v>
      </c>
      <c r="I10133" s="127" t="n">
        <f aca="false">L10133</f>
        <v>3.9</v>
      </c>
      <c r="J10133" s="127" t="n">
        <f aca="false">M10133</f>
        <v>0.78</v>
      </c>
      <c r="L10133" s="108" t="n">
        <f aca="false">TRUNC(N10133-N10133*$O$2,2)</f>
        <v>3.9</v>
      </c>
      <c r="M10133" s="108" t="n">
        <f aca="false">TRUNC(O10133-O10133*$O$2,2)</f>
        <v>0.78</v>
      </c>
      <c r="N10133" s="0" t="s">
        <v>1643</v>
      </c>
      <c r="O10133" s="0" t="s">
        <v>2954</v>
      </c>
    </row>
    <row r="10134" customFormat="false" ht="12.75" hidden="false" customHeight="false" outlineLevel="0" collapsed="false">
      <c r="A10134" s="122" t="s">
        <v>1578</v>
      </c>
      <c r="B10134" s="123" t="n">
        <v>10599</v>
      </c>
      <c r="C10134" s="122" t="s">
        <v>50</v>
      </c>
      <c r="D10134" s="122" t="s">
        <v>1648</v>
      </c>
      <c r="E10134" s="124" t="s">
        <v>1581</v>
      </c>
      <c r="F10134" s="124"/>
      <c r="G10134" s="125" t="s">
        <v>24</v>
      </c>
      <c r="H10134" s="126" t="n">
        <v>0.0036</v>
      </c>
      <c r="I10134" s="127" t="n">
        <f aca="false">L10134</f>
        <v>14.04</v>
      </c>
      <c r="J10134" s="127" t="n">
        <f aca="false">M10134</f>
        <v>0.04</v>
      </c>
      <c r="L10134" s="108" t="n">
        <f aca="false">TRUNC(N10134-N10134*$O$2,2)</f>
        <v>14.04</v>
      </c>
      <c r="M10134" s="108" t="n">
        <f aca="false">TRUNC(O10134-O10134*$O$2,2)</f>
        <v>0.04</v>
      </c>
      <c r="N10134" s="0" t="s">
        <v>1649</v>
      </c>
      <c r="O10134" s="0" t="s">
        <v>1775</v>
      </c>
    </row>
    <row r="10135" customFormat="false" ht="25.5" hidden="false" customHeight="false" outlineLevel="0" collapsed="false">
      <c r="A10135" s="122" t="s">
        <v>1578</v>
      </c>
      <c r="B10135" s="123" t="s">
        <v>1645</v>
      </c>
      <c r="C10135" s="122" t="s">
        <v>50</v>
      </c>
      <c r="D10135" s="122" t="s">
        <v>1646</v>
      </c>
      <c r="E10135" s="124" t="s">
        <v>1581</v>
      </c>
      <c r="F10135" s="124"/>
      <c r="G10135" s="125" t="s">
        <v>24</v>
      </c>
      <c r="H10135" s="126" t="n">
        <v>0.0002</v>
      </c>
      <c r="I10135" s="127" t="n">
        <f aca="false">L10135</f>
        <v>140.49</v>
      </c>
      <c r="J10135" s="127" t="n">
        <f aca="false">M10135</f>
        <v>0.02</v>
      </c>
      <c r="L10135" s="108" t="n">
        <f aca="false">TRUNC(N10135-N10135*$O$2,2)</f>
        <v>140.49</v>
      </c>
      <c r="M10135" s="108" t="n">
        <f aca="false">TRUNC(O10135-O10135*$O$2,2)</f>
        <v>0.02</v>
      </c>
      <c r="N10135" s="0" t="s">
        <v>1647</v>
      </c>
      <c r="O10135" s="0" t="s">
        <v>1893</v>
      </c>
    </row>
    <row r="10136" customFormat="false" ht="12.75" hidden="false" customHeight="false" outlineLevel="0" collapsed="false">
      <c r="A10136" s="122" t="s">
        <v>1578</v>
      </c>
      <c r="B10136" s="123" t="n">
        <v>11264</v>
      </c>
      <c r="C10136" s="122" t="s">
        <v>50</v>
      </c>
      <c r="D10136" s="122" t="s">
        <v>1810</v>
      </c>
      <c r="E10136" s="124" t="s">
        <v>1581</v>
      </c>
      <c r="F10136" s="124"/>
      <c r="G10136" s="125" t="s">
        <v>24</v>
      </c>
      <c r="H10136" s="126" t="n">
        <v>0.0002</v>
      </c>
      <c r="I10136" s="127" t="n">
        <f aca="false">L10136</f>
        <v>10.55</v>
      </c>
      <c r="J10136" s="127" t="n">
        <f aca="false">M10136</f>
        <v>0</v>
      </c>
      <c r="L10136" s="108" t="n">
        <f aca="false">TRUNC(N10136-N10136*$O$2,2)</f>
        <v>10.55</v>
      </c>
      <c r="M10136" s="108" t="n">
        <f aca="false">TRUNC(O10136-O10136*$O$2,2)</f>
        <v>0</v>
      </c>
      <c r="N10136" s="0" t="s">
        <v>1811</v>
      </c>
      <c r="O10136" s="0" t="s">
        <v>1635</v>
      </c>
    </row>
    <row r="10137" customFormat="false" ht="12.75" hidden="false" customHeight="false" outlineLevel="0" collapsed="false">
      <c r="A10137" s="122" t="s">
        <v>1578</v>
      </c>
      <c r="B10137" s="123" t="n">
        <v>10788</v>
      </c>
      <c r="C10137" s="122" t="s">
        <v>50</v>
      </c>
      <c r="D10137" s="122" t="s">
        <v>1650</v>
      </c>
      <c r="E10137" s="124" t="s">
        <v>1581</v>
      </c>
      <c r="F10137" s="124"/>
      <c r="G10137" s="125" t="s">
        <v>24</v>
      </c>
      <c r="H10137" s="126" t="n">
        <v>0.0002</v>
      </c>
      <c r="I10137" s="127" t="n">
        <f aca="false">L10137</f>
        <v>28.8</v>
      </c>
      <c r="J10137" s="127" t="n">
        <f aca="false">M10137</f>
        <v>0</v>
      </c>
      <c r="L10137" s="108" t="n">
        <f aca="false">TRUNC(N10137-N10137*$O$2,2)</f>
        <v>28.8</v>
      </c>
      <c r="M10137" s="108" t="n">
        <f aca="false">TRUNC(O10137-O10137*$O$2,2)</f>
        <v>0</v>
      </c>
      <c r="N10137" s="0" t="s">
        <v>1651</v>
      </c>
      <c r="O10137" s="0" t="s">
        <v>1635</v>
      </c>
    </row>
    <row r="10138" customFormat="false" ht="12.75" hidden="false" customHeight="false" outlineLevel="0" collapsed="false">
      <c r="A10138" s="122" t="s">
        <v>1578</v>
      </c>
      <c r="B10138" s="123" t="n">
        <v>1651</v>
      </c>
      <c r="C10138" s="122" t="s">
        <v>50</v>
      </c>
      <c r="D10138" s="122" t="s">
        <v>1638</v>
      </c>
      <c r="E10138" s="124" t="s">
        <v>1581</v>
      </c>
      <c r="F10138" s="124"/>
      <c r="G10138" s="125" t="s">
        <v>1639</v>
      </c>
      <c r="H10138" s="126" t="n">
        <v>0.0016</v>
      </c>
      <c r="I10138" s="127" t="n">
        <f aca="false">L10138</f>
        <v>4.95</v>
      </c>
      <c r="J10138" s="127" t="n">
        <f aca="false">M10138</f>
        <v>0</v>
      </c>
      <c r="L10138" s="108" t="n">
        <f aca="false">TRUNC(N10138-N10138*$O$2,2)</f>
        <v>4.95</v>
      </c>
      <c r="M10138" s="108" t="n">
        <f aca="false">TRUNC(O10138-O10138*$O$2,2)</f>
        <v>0</v>
      </c>
      <c r="N10138" s="0" t="s">
        <v>1640</v>
      </c>
      <c r="O10138" s="0" t="s">
        <v>1644</v>
      </c>
    </row>
    <row r="10139" customFormat="false" ht="12.75" hidden="false" customHeight="false" outlineLevel="0" collapsed="false">
      <c r="A10139" s="122" t="s">
        <v>1578</v>
      </c>
      <c r="B10139" s="123" t="n">
        <v>10517</v>
      </c>
      <c r="C10139" s="122" t="s">
        <v>50</v>
      </c>
      <c r="D10139" s="122" t="s">
        <v>1669</v>
      </c>
      <c r="E10139" s="124" t="s">
        <v>1642</v>
      </c>
      <c r="F10139" s="124"/>
      <c r="G10139" s="125" t="s">
        <v>1670</v>
      </c>
      <c r="H10139" s="126" t="n">
        <v>0.0008</v>
      </c>
      <c r="I10139" s="127" t="n">
        <f aca="false">L10139</f>
        <v>234.15</v>
      </c>
      <c r="J10139" s="127" t="n">
        <f aca="false">M10139</f>
        <v>0.18</v>
      </c>
      <c r="L10139" s="108" t="n">
        <f aca="false">TRUNC(N10139-N10139*$O$2,2)</f>
        <v>234.15</v>
      </c>
      <c r="M10139" s="108" t="n">
        <f aca="false">TRUNC(O10139-O10139*$O$2,2)</f>
        <v>0.18</v>
      </c>
      <c r="N10139" s="0" t="s">
        <v>1671</v>
      </c>
      <c r="O10139" s="0" t="s">
        <v>2402</v>
      </c>
    </row>
    <row r="10140" customFormat="false" ht="12.75" hidden="false" customHeight="false" outlineLevel="0" collapsed="false">
      <c r="A10140" s="122" t="s">
        <v>1578</v>
      </c>
      <c r="B10140" s="123" t="n">
        <v>4728</v>
      </c>
      <c r="C10140" s="122" t="s">
        <v>50</v>
      </c>
      <c r="D10140" s="122" t="s">
        <v>1667</v>
      </c>
      <c r="E10140" s="124" t="s">
        <v>1581</v>
      </c>
      <c r="F10140" s="124"/>
      <c r="G10140" s="125" t="s">
        <v>24</v>
      </c>
      <c r="H10140" s="126" t="n">
        <v>0.0003</v>
      </c>
      <c r="I10140" s="127" t="n">
        <f aca="false">L10140</f>
        <v>14.5</v>
      </c>
      <c r="J10140" s="127" t="n">
        <f aca="false">M10140</f>
        <v>0</v>
      </c>
      <c r="L10140" s="108" t="n">
        <f aca="false">TRUNC(N10140-N10140*$O$2,2)</f>
        <v>14.5</v>
      </c>
      <c r="M10140" s="108" t="n">
        <f aca="false">TRUNC(O10140-O10140*$O$2,2)</f>
        <v>0</v>
      </c>
      <c r="N10140" s="0" t="s">
        <v>1668</v>
      </c>
      <c r="O10140" s="0" t="s">
        <v>1635</v>
      </c>
    </row>
    <row r="10141" customFormat="false" ht="25.5" hidden="false" customHeight="false" outlineLevel="0" collapsed="false">
      <c r="A10141" s="122" t="s">
        <v>1578</v>
      </c>
      <c r="B10141" s="123" t="n">
        <v>4174</v>
      </c>
      <c r="C10141" s="122" t="s">
        <v>50</v>
      </c>
      <c r="D10141" s="122" t="s">
        <v>1820</v>
      </c>
      <c r="E10141" s="124" t="s">
        <v>1581</v>
      </c>
      <c r="F10141" s="124"/>
      <c r="G10141" s="125" t="s">
        <v>24</v>
      </c>
      <c r="H10141" s="126" t="n">
        <v>0.0005</v>
      </c>
      <c r="I10141" s="127" t="n">
        <f aca="false">L10141</f>
        <v>8.42</v>
      </c>
      <c r="J10141" s="127" t="n">
        <f aca="false">M10141</f>
        <v>0</v>
      </c>
      <c r="L10141" s="108" t="n">
        <f aca="false">TRUNC(N10141-N10141*$O$2,2)</f>
        <v>8.42</v>
      </c>
      <c r="M10141" s="108" t="n">
        <f aca="false">TRUNC(O10141-O10141*$O$2,2)</f>
        <v>0</v>
      </c>
      <c r="N10141" s="0" t="s">
        <v>1821</v>
      </c>
      <c r="O10141" s="0" t="s">
        <v>1635</v>
      </c>
    </row>
    <row r="10142" customFormat="false" ht="12.75" hidden="false" customHeight="false" outlineLevel="0" collapsed="false">
      <c r="A10142" s="122" t="s">
        <v>1578</v>
      </c>
      <c r="B10142" s="123" t="n">
        <v>10789</v>
      </c>
      <c r="C10142" s="122" t="s">
        <v>50</v>
      </c>
      <c r="D10142" s="122" t="s">
        <v>1804</v>
      </c>
      <c r="E10142" s="124" t="s">
        <v>1581</v>
      </c>
      <c r="F10142" s="124"/>
      <c r="G10142" s="125" t="s">
        <v>24</v>
      </c>
      <c r="H10142" s="126" t="n">
        <v>0.0002</v>
      </c>
      <c r="I10142" s="127" t="n">
        <f aca="false">L10142</f>
        <v>12.01</v>
      </c>
      <c r="J10142" s="127" t="n">
        <f aca="false">M10142</f>
        <v>0</v>
      </c>
      <c r="L10142" s="108" t="n">
        <f aca="false">TRUNC(N10142-N10142*$O$2,2)</f>
        <v>12.01</v>
      </c>
      <c r="M10142" s="108" t="n">
        <f aca="false">TRUNC(O10142-O10142*$O$2,2)</f>
        <v>0</v>
      </c>
      <c r="N10142" s="0" t="s">
        <v>1805</v>
      </c>
      <c r="O10142" s="0" t="s">
        <v>1635</v>
      </c>
    </row>
    <row r="10143" customFormat="false" ht="12.75" hidden="false" customHeight="false" outlineLevel="0" collapsed="false">
      <c r="A10143" s="122" t="s">
        <v>1578</v>
      </c>
      <c r="B10143" s="123" t="n">
        <v>11246</v>
      </c>
      <c r="C10143" s="122" t="s">
        <v>50</v>
      </c>
      <c r="D10143" s="122" t="s">
        <v>1816</v>
      </c>
      <c r="E10143" s="124" t="s">
        <v>1581</v>
      </c>
      <c r="F10143" s="124"/>
      <c r="G10143" s="125" t="s">
        <v>765</v>
      </c>
      <c r="H10143" s="126" t="n">
        <v>0.0007</v>
      </c>
      <c r="I10143" s="127" t="n">
        <f aca="false">L10143</f>
        <v>7.97</v>
      </c>
      <c r="J10143" s="127" t="n">
        <f aca="false">M10143</f>
        <v>0</v>
      </c>
      <c r="L10143" s="108" t="n">
        <f aca="false">TRUNC(N10143-N10143*$O$2,2)</f>
        <v>7.97</v>
      </c>
      <c r="M10143" s="108" t="n">
        <f aca="false">TRUNC(O10143-O10143*$O$2,2)</f>
        <v>0</v>
      </c>
      <c r="N10143" s="0" t="s">
        <v>1817</v>
      </c>
      <c r="O10143" s="0" t="s">
        <v>1635</v>
      </c>
    </row>
    <row r="10144" customFormat="false" ht="12.75" hidden="false" customHeight="false" outlineLevel="0" collapsed="false">
      <c r="A10144" s="122" t="s">
        <v>1578</v>
      </c>
      <c r="B10144" s="123" t="n">
        <v>2378</v>
      </c>
      <c r="C10144" s="122" t="s">
        <v>50</v>
      </c>
      <c r="D10144" s="122" t="s">
        <v>1657</v>
      </c>
      <c r="E10144" s="124" t="s">
        <v>1581</v>
      </c>
      <c r="F10144" s="124"/>
      <c r="G10144" s="125" t="s">
        <v>24</v>
      </c>
      <c r="H10144" s="126" t="n">
        <v>0.1595</v>
      </c>
      <c r="I10144" s="127" t="n">
        <f aca="false">L10144</f>
        <v>3.51</v>
      </c>
      <c r="J10144" s="127" t="n">
        <f aca="false">M10144</f>
        <v>0.55</v>
      </c>
      <c r="L10144" s="108" t="n">
        <f aca="false">TRUNC(N10144-N10144*$O$2,2)</f>
        <v>3.51</v>
      </c>
      <c r="M10144" s="108" t="n">
        <f aca="false">TRUNC(O10144-O10144*$O$2,2)</f>
        <v>0.55</v>
      </c>
      <c r="N10144" s="0" t="s">
        <v>1658</v>
      </c>
      <c r="O10144" s="0" t="s">
        <v>2953</v>
      </c>
    </row>
    <row r="10145" customFormat="false" ht="25.5" hidden="false" customHeight="false" outlineLevel="0" collapsed="false">
      <c r="A10145" s="122" t="s">
        <v>1578</v>
      </c>
      <c r="B10145" s="123" t="s">
        <v>1616</v>
      </c>
      <c r="C10145" s="122" t="s">
        <v>50</v>
      </c>
      <c r="D10145" s="122" t="s">
        <v>1617</v>
      </c>
      <c r="E10145" s="124" t="s">
        <v>1609</v>
      </c>
      <c r="F10145" s="124"/>
      <c r="G10145" s="125" t="s">
        <v>1610</v>
      </c>
      <c r="H10145" s="126" t="n">
        <v>1</v>
      </c>
      <c r="I10145" s="127" t="n">
        <f aca="false">L10145</f>
        <v>10.65</v>
      </c>
      <c r="J10145" s="127" t="n">
        <f aca="false">M10145</f>
        <v>10.65</v>
      </c>
      <c r="L10145" s="108" t="n">
        <f aca="false">TRUNC(N10145-N10145*$O$2,2)</f>
        <v>10.65</v>
      </c>
      <c r="M10145" s="108" t="n">
        <f aca="false">TRUNC(O10145-O10145*$O$2,2)</f>
        <v>10.65</v>
      </c>
      <c r="N10145" s="0" t="s">
        <v>1618</v>
      </c>
      <c r="O10145" s="0" t="s">
        <v>1618</v>
      </c>
    </row>
    <row r="10146" customFormat="false" ht="12.75" hidden="false" customHeight="false" outlineLevel="0" collapsed="false">
      <c r="A10146" s="122" t="s">
        <v>1578</v>
      </c>
      <c r="B10146" s="123" t="n">
        <v>10282</v>
      </c>
      <c r="C10146" s="122" t="s">
        <v>50</v>
      </c>
      <c r="D10146" s="122" t="s">
        <v>1789</v>
      </c>
      <c r="E10146" s="124" t="s">
        <v>1581</v>
      </c>
      <c r="F10146" s="124"/>
      <c r="G10146" s="125" t="s">
        <v>24</v>
      </c>
      <c r="H10146" s="126" t="n">
        <v>0.0002</v>
      </c>
      <c r="I10146" s="127" t="n">
        <f aca="false">L10146</f>
        <v>31.84</v>
      </c>
      <c r="J10146" s="127" t="n">
        <f aca="false">M10146</f>
        <v>0</v>
      </c>
      <c r="L10146" s="108" t="n">
        <f aca="false">TRUNC(N10146-N10146*$O$2,2)</f>
        <v>31.84</v>
      </c>
      <c r="M10146" s="108" t="n">
        <f aca="false">TRUNC(O10146-O10146*$O$2,2)</f>
        <v>0</v>
      </c>
      <c r="N10146" s="0" t="s">
        <v>1790</v>
      </c>
      <c r="O10146" s="0" t="s">
        <v>1635</v>
      </c>
    </row>
    <row r="10147" customFormat="false" ht="12.75" hidden="false" customHeight="false" outlineLevel="0" collapsed="false">
      <c r="A10147" s="122" t="s">
        <v>1578</v>
      </c>
      <c r="B10147" s="123" t="n">
        <v>10790</v>
      </c>
      <c r="C10147" s="122" t="s">
        <v>50</v>
      </c>
      <c r="D10147" s="122" t="s">
        <v>1780</v>
      </c>
      <c r="E10147" s="124" t="s">
        <v>1581</v>
      </c>
      <c r="F10147" s="124"/>
      <c r="G10147" s="125" t="s">
        <v>24</v>
      </c>
      <c r="H10147" s="126" t="n">
        <v>0.0001</v>
      </c>
      <c r="I10147" s="127" t="n">
        <f aca="false">L10147</f>
        <v>20.25</v>
      </c>
      <c r="J10147" s="127" t="n">
        <f aca="false">M10147</f>
        <v>0</v>
      </c>
      <c r="L10147" s="108" t="n">
        <f aca="false">TRUNC(N10147-N10147*$O$2,2)</f>
        <v>20.25</v>
      </c>
      <c r="M10147" s="108" t="n">
        <f aca="false">TRUNC(O10147-O10147*$O$2,2)</f>
        <v>0</v>
      </c>
      <c r="N10147" s="0" t="s">
        <v>1781</v>
      </c>
      <c r="O10147" s="0" t="s">
        <v>1635</v>
      </c>
    </row>
    <row r="10148" customFormat="false" ht="25.5" hidden="false" customHeight="false" outlineLevel="0" collapsed="false">
      <c r="A10148" s="122" t="s">
        <v>1578</v>
      </c>
      <c r="B10148" s="123" t="s">
        <v>1659</v>
      </c>
      <c r="C10148" s="122" t="s">
        <v>50</v>
      </c>
      <c r="D10148" s="122" t="s">
        <v>1660</v>
      </c>
      <c r="E10148" s="124" t="s">
        <v>1581</v>
      </c>
      <c r="F10148" s="124"/>
      <c r="G10148" s="125" t="s">
        <v>1633</v>
      </c>
      <c r="H10148" s="126" t="n">
        <v>0.0016</v>
      </c>
      <c r="I10148" s="127" t="n">
        <f aca="false">L10148</f>
        <v>50.57</v>
      </c>
      <c r="J10148" s="127" t="n">
        <f aca="false">M10148</f>
        <v>0.07</v>
      </c>
      <c r="L10148" s="108" t="n">
        <f aca="false">TRUNC(N10148-N10148*$O$2,2)</f>
        <v>50.57</v>
      </c>
      <c r="M10148" s="108" t="n">
        <f aca="false">TRUNC(O10148-O10148*$O$2,2)</f>
        <v>0.07</v>
      </c>
      <c r="N10148" s="0" t="s">
        <v>1661</v>
      </c>
      <c r="O10148" s="0" t="s">
        <v>2080</v>
      </c>
    </row>
    <row r="10149" customFormat="false" ht="12.75" hidden="false" customHeight="false" outlineLevel="0" collapsed="false">
      <c r="A10149" s="122" t="s">
        <v>1578</v>
      </c>
      <c r="B10149" s="123" t="n">
        <v>4722</v>
      </c>
      <c r="C10149" s="122" t="s">
        <v>50</v>
      </c>
      <c r="D10149" s="122" t="s">
        <v>1776</v>
      </c>
      <c r="E10149" s="124" t="s">
        <v>1581</v>
      </c>
      <c r="F10149" s="124"/>
      <c r="G10149" s="125" t="s">
        <v>24</v>
      </c>
      <c r="H10149" s="126" t="n">
        <v>0.0004</v>
      </c>
      <c r="I10149" s="127" t="n">
        <f aca="false">L10149</f>
        <v>14.67</v>
      </c>
      <c r="J10149" s="127" t="n">
        <f aca="false">M10149</f>
        <v>0</v>
      </c>
      <c r="L10149" s="108" t="n">
        <f aca="false">TRUNC(N10149-N10149*$O$2,2)</f>
        <v>14.67</v>
      </c>
      <c r="M10149" s="108" t="n">
        <f aca="false">TRUNC(O10149-O10149*$O$2,2)</f>
        <v>0</v>
      </c>
      <c r="N10149" s="0" t="s">
        <v>1777</v>
      </c>
      <c r="O10149" s="0" t="s">
        <v>1635</v>
      </c>
    </row>
    <row r="10150" customFormat="false" ht="12.75" hidden="false" customHeight="false" outlineLevel="0" collapsed="false">
      <c r="A10150" s="122" t="s">
        <v>1578</v>
      </c>
      <c r="B10150" s="123" t="n">
        <v>1689</v>
      </c>
      <c r="C10150" s="122" t="s">
        <v>50</v>
      </c>
      <c r="D10150" s="122" t="s">
        <v>3561</v>
      </c>
      <c r="E10150" s="124" t="s">
        <v>1581</v>
      </c>
      <c r="F10150" s="124"/>
      <c r="G10150" s="125" t="s">
        <v>1670</v>
      </c>
      <c r="H10150" s="126" t="n">
        <v>6</v>
      </c>
      <c r="I10150" s="127" t="n">
        <f aca="false">L10150</f>
        <v>0.74</v>
      </c>
      <c r="J10150" s="127" t="n">
        <f aca="false">M10150</f>
        <v>4.49</v>
      </c>
      <c r="L10150" s="108" t="n">
        <f aca="false">TRUNC(N10150-N10150*$O$2,2)</f>
        <v>0.74</v>
      </c>
      <c r="M10150" s="108" t="n">
        <f aca="false">TRUNC(O10150-O10150*$O$2,2)</f>
        <v>4.49</v>
      </c>
      <c r="N10150" s="0" t="s">
        <v>2344</v>
      </c>
      <c r="O10150" s="0" t="s">
        <v>4131</v>
      </c>
    </row>
    <row r="10151" customFormat="false" ht="25.5" hidden="false" customHeight="false" outlineLevel="0" collapsed="false">
      <c r="A10151" s="122" t="s">
        <v>1578</v>
      </c>
      <c r="B10151" s="123" t="s">
        <v>1631</v>
      </c>
      <c r="C10151" s="122" t="s">
        <v>50</v>
      </c>
      <c r="D10151" s="122" t="s">
        <v>1632</v>
      </c>
      <c r="E10151" s="124" t="s">
        <v>1581</v>
      </c>
      <c r="F10151" s="124"/>
      <c r="G10151" s="125" t="s">
        <v>1633</v>
      </c>
      <c r="H10151" s="126" t="n">
        <v>0.0046</v>
      </c>
      <c r="I10151" s="127" t="n">
        <f aca="false">L10151</f>
        <v>9.48</v>
      </c>
      <c r="J10151" s="127" t="n">
        <f aca="false">M10151</f>
        <v>0.03</v>
      </c>
      <c r="L10151" s="108" t="n">
        <f aca="false">TRUNC(N10151-N10151*$O$2,2)</f>
        <v>9.48</v>
      </c>
      <c r="M10151" s="108" t="n">
        <f aca="false">TRUNC(O10151-O10151*$O$2,2)</f>
        <v>0.03</v>
      </c>
      <c r="N10151" s="0" t="s">
        <v>1634</v>
      </c>
      <c r="O10151" s="0" t="s">
        <v>1612</v>
      </c>
    </row>
    <row r="10152" customFormat="false" ht="12.75" hidden="false" customHeight="false" outlineLevel="0" collapsed="false">
      <c r="A10152" s="122" t="s">
        <v>1578</v>
      </c>
      <c r="B10152" s="123" t="n">
        <v>11245</v>
      </c>
      <c r="C10152" s="122" t="s">
        <v>50</v>
      </c>
      <c r="D10152" s="122" t="s">
        <v>1814</v>
      </c>
      <c r="E10152" s="124" t="s">
        <v>1581</v>
      </c>
      <c r="F10152" s="124"/>
      <c r="G10152" s="125" t="s">
        <v>24</v>
      </c>
      <c r="H10152" s="126" t="n">
        <v>0.0007</v>
      </c>
      <c r="I10152" s="127" t="n">
        <f aca="false">L10152</f>
        <v>9.05</v>
      </c>
      <c r="J10152" s="127" t="n">
        <f aca="false">M10152</f>
        <v>0</v>
      </c>
      <c r="L10152" s="108" t="n">
        <f aca="false">TRUNC(N10152-N10152*$O$2,2)</f>
        <v>9.05</v>
      </c>
      <c r="M10152" s="108" t="n">
        <f aca="false">TRUNC(O10152-O10152*$O$2,2)</f>
        <v>0</v>
      </c>
      <c r="N10152" s="0" t="s">
        <v>1815</v>
      </c>
      <c r="O10152" s="0" t="s">
        <v>1635</v>
      </c>
    </row>
    <row r="10153" customFormat="false" ht="25.5" hidden="false" customHeight="false" outlineLevel="0" collapsed="false">
      <c r="A10153" s="122" t="s">
        <v>1578</v>
      </c>
      <c r="B10153" s="123" t="s">
        <v>1654</v>
      </c>
      <c r="C10153" s="122" t="s">
        <v>50</v>
      </c>
      <c r="D10153" s="122" t="s">
        <v>1655</v>
      </c>
      <c r="E10153" s="124" t="s">
        <v>1581</v>
      </c>
      <c r="F10153" s="124"/>
      <c r="G10153" s="125" t="s">
        <v>24</v>
      </c>
      <c r="H10153" s="126" t="n">
        <v>0.0012</v>
      </c>
      <c r="I10153" s="127" t="n">
        <f aca="false">L10153</f>
        <v>10.53</v>
      </c>
      <c r="J10153" s="127" t="n">
        <f aca="false">M10153</f>
        <v>0</v>
      </c>
      <c r="L10153" s="108" t="n">
        <f aca="false">TRUNC(N10153-N10153*$O$2,2)</f>
        <v>10.53</v>
      </c>
      <c r="M10153" s="108" t="n">
        <f aca="false">TRUNC(O10153-O10153*$O$2,2)</f>
        <v>0</v>
      </c>
      <c r="N10153" s="0" t="s">
        <v>1656</v>
      </c>
      <c r="O10153" s="0" t="s">
        <v>1644</v>
      </c>
    </row>
    <row r="10154" customFormat="false" ht="25.5" hidden="false" customHeight="false" outlineLevel="0" collapsed="false">
      <c r="A10154" s="122" t="s">
        <v>1578</v>
      </c>
      <c r="B10154" s="123" t="s">
        <v>1664</v>
      </c>
      <c r="C10154" s="122" t="s">
        <v>50</v>
      </c>
      <c r="D10154" s="122" t="s">
        <v>1665</v>
      </c>
      <c r="E10154" s="124" t="s">
        <v>1581</v>
      </c>
      <c r="F10154" s="124"/>
      <c r="G10154" s="125" t="s">
        <v>24</v>
      </c>
      <c r="H10154" s="126" t="n">
        <v>0.0004</v>
      </c>
      <c r="I10154" s="127" t="n">
        <f aca="false">L10154</f>
        <v>13.69</v>
      </c>
      <c r="J10154" s="127" t="n">
        <f aca="false">M10154</f>
        <v>0</v>
      </c>
      <c r="L10154" s="108" t="n">
        <f aca="false">TRUNC(N10154-N10154*$O$2,2)</f>
        <v>13.69</v>
      </c>
      <c r="M10154" s="108" t="n">
        <f aca="false">TRUNC(O10154-O10154*$O$2,2)</f>
        <v>0</v>
      </c>
      <c r="N10154" s="0" t="s">
        <v>1666</v>
      </c>
      <c r="O10154" s="0" t="s">
        <v>1635</v>
      </c>
    </row>
    <row r="10155" customFormat="false" ht="12.75" hidden="false" customHeight="false" outlineLevel="0" collapsed="false">
      <c r="A10155" s="115"/>
      <c r="B10155" s="115"/>
      <c r="C10155" s="115"/>
      <c r="D10155" s="115"/>
      <c r="E10155" s="115"/>
      <c r="F10155" s="116"/>
      <c r="G10155" s="115"/>
      <c r="H10155" s="116"/>
      <c r="I10155" s="115"/>
      <c r="J10155" s="116"/>
      <c r="L10155" s="108"/>
      <c r="M10155" s="108" t="n">
        <f aca="false">TRUNC(O10155-O10155*$O$2,2)</f>
        <v>25.56</v>
      </c>
      <c r="N10155" s="0" t="s">
        <v>1574</v>
      </c>
      <c r="O10155" s="0" t="n">
        <v>32.76</v>
      </c>
    </row>
    <row r="10156" customFormat="false" ht="12.75" hidden="false" customHeight="false" outlineLevel="0" collapsed="false">
      <c r="A10156" s="115"/>
      <c r="B10156" s="115"/>
      <c r="C10156" s="115"/>
      <c r="D10156" s="115"/>
      <c r="E10156" s="115"/>
      <c r="F10156" s="116"/>
      <c r="G10156" s="115"/>
      <c r="H10156" s="117" t="s">
        <v>1575</v>
      </c>
      <c r="I10156" s="117"/>
      <c r="J10156" s="118" t="n">
        <f aca="false">M10156</f>
        <v>292.59</v>
      </c>
      <c r="L10156" s="108" t="n">
        <f aca="false">TRUNC(N10156-N10156*$O$2,2)</f>
        <v>0</v>
      </c>
      <c r="M10156" s="108" t="n">
        <f aca="false">TRUNC(O10156-O10156*$O$2,2)</f>
        <v>292.59</v>
      </c>
      <c r="N10156" s="0" t="n">
        <v>0</v>
      </c>
      <c r="O10156" s="0" t="n">
        <v>374.88</v>
      </c>
    </row>
    <row r="10157" customFormat="false" ht="13.5" hidden="false" customHeight="false" outlineLevel="0" collapsed="false">
      <c r="A10157" s="30"/>
      <c r="B10157" s="30"/>
      <c r="C10157" s="30"/>
      <c r="D10157" s="30"/>
      <c r="E10157" s="30"/>
      <c r="F10157" s="30"/>
      <c r="G10157" s="30"/>
      <c r="H10157" s="119"/>
      <c r="I10157" s="30"/>
      <c r="J10157" s="120"/>
      <c r="L10157" s="108"/>
      <c r="M10157" s="108" t="n">
        <f aca="false">TRUNC(O10157-O10157*$O$2,2)</f>
        <v>12900.45</v>
      </c>
      <c r="N10157" s="0" t="s">
        <v>1576</v>
      </c>
      <c r="O10157" s="0" t="n">
        <v>16528.45</v>
      </c>
    </row>
    <row r="10158" customFormat="false" ht="13.5" hidden="false" customHeight="false" outlineLevel="0" collapsed="false">
      <c r="A10158" s="121"/>
      <c r="B10158" s="121"/>
      <c r="C10158" s="121"/>
      <c r="D10158" s="121"/>
      <c r="E10158" s="121"/>
      <c r="F10158" s="121"/>
      <c r="G10158" s="121"/>
      <c r="H10158" s="121"/>
      <c r="I10158" s="121"/>
      <c r="J10158" s="121"/>
      <c r="L10158" s="108" t="n">
        <f aca="false">TRUNC(N10158-N10158*$O$2,2)</f>
        <v>0</v>
      </c>
      <c r="M10158" s="108" t="n">
        <f aca="false">TRUNC(O10158-O10158*$O$2,2)</f>
        <v>0</v>
      </c>
      <c r="N10158" s="0" t="n">
        <v>0</v>
      </c>
      <c r="O10158" s="0" t="n">
        <v>0</v>
      </c>
    </row>
    <row r="10159" customFormat="false" ht="15" hidden="false" customHeight="false" outlineLevel="0" collapsed="false">
      <c r="A10159" s="98" t="s">
        <v>1430</v>
      </c>
      <c r="B10159" s="99" t="s">
        <v>8</v>
      </c>
      <c r="C10159" s="98" t="s">
        <v>9</v>
      </c>
      <c r="D10159" s="98" t="s">
        <v>10</v>
      </c>
      <c r="E10159" s="100" t="s">
        <v>1565</v>
      </c>
      <c r="F10159" s="100"/>
      <c r="G10159" s="101" t="s">
        <v>11</v>
      </c>
      <c r="H10159" s="99" t="s">
        <v>12</v>
      </c>
      <c r="I10159" s="99" t="s">
        <v>13</v>
      </c>
      <c r="J10159" s="99" t="s">
        <v>15</v>
      </c>
      <c r="L10159" s="108"/>
      <c r="M10159" s="108"/>
    </row>
    <row r="10160" customFormat="false" ht="38.25" hidden="false" customHeight="false" outlineLevel="0" collapsed="false">
      <c r="A10160" s="102" t="s">
        <v>1566</v>
      </c>
      <c r="B10160" s="103" t="s">
        <v>1431</v>
      </c>
      <c r="C10160" s="102" t="s">
        <v>50</v>
      </c>
      <c r="D10160" s="102" t="s">
        <v>1432</v>
      </c>
      <c r="E10160" s="104" t="s">
        <v>2884</v>
      </c>
      <c r="F10160" s="104"/>
      <c r="G10160" s="105" t="s">
        <v>366</v>
      </c>
      <c r="H10160" s="106" t="n">
        <v>1</v>
      </c>
      <c r="I10160" s="107" t="n">
        <f aca="false">L10160</f>
        <v>577.8</v>
      </c>
      <c r="J10160" s="107" t="n">
        <f aca="false">M10160</f>
        <v>577.8</v>
      </c>
      <c r="L10160" s="108" t="n">
        <f aca="false">TRUNC(N10160-N10160*$O$2,2)</f>
        <v>577.8</v>
      </c>
      <c r="M10160" s="108" t="n">
        <f aca="false">TRUNC(O10160-O10160*$O$2,2)</f>
        <v>577.8</v>
      </c>
      <c r="N10160" s="0" t="n">
        <v>740.3</v>
      </c>
      <c r="O10160" s="0" t="n">
        <v>740.3</v>
      </c>
    </row>
    <row r="10161" customFormat="false" ht="15" hidden="false" customHeight="false" outlineLevel="0" collapsed="false">
      <c r="A10161" s="98"/>
      <c r="B10161" s="99" t="s">
        <v>8</v>
      </c>
      <c r="C10161" s="98" t="s">
        <v>9</v>
      </c>
      <c r="D10161" s="98" t="s">
        <v>10</v>
      </c>
      <c r="E10161" s="100" t="s">
        <v>1565</v>
      </c>
      <c r="F10161" s="100"/>
      <c r="G10161" s="101" t="s">
        <v>11</v>
      </c>
      <c r="H10161" s="99" t="s">
        <v>12</v>
      </c>
      <c r="I10161" s="99" t="s">
        <v>13</v>
      </c>
      <c r="J10161" s="99" t="s">
        <v>15</v>
      </c>
      <c r="L10161" s="108"/>
      <c r="M10161" s="108"/>
    </row>
    <row r="10162" customFormat="false" ht="25.5" hidden="false" customHeight="false" outlineLevel="0" collapsed="false">
      <c r="A10162" s="109" t="s">
        <v>1566</v>
      </c>
      <c r="B10162" s="110" t="n">
        <v>10550</v>
      </c>
      <c r="C10162" s="109" t="s">
        <v>50</v>
      </c>
      <c r="D10162" s="109" t="s">
        <v>1753</v>
      </c>
      <c r="E10162" s="111" t="s">
        <v>1621</v>
      </c>
      <c r="F10162" s="111"/>
      <c r="G10162" s="112" t="s">
        <v>1610</v>
      </c>
      <c r="H10162" s="113" t="n">
        <v>1</v>
      </c>
      <c r="I10162" s="114" t="n">
        <f aca="false">L10162</f>
        <v>2.85</v>
      </c>
      <c r="J10162" s="114" t="n">
        <f aca="false">M10162</f>
        <v>2.85</v>
      </c>
      <c r="L10162" s="108" t="n">
        <f aca="false">TRUNC(N10162-N10162*$O$2,2)</f>
        <v>2.85</v>
      </c>
      <c r="M10162" s="108" t="n">
        <f aca="false">TRUNC(O10162-O10162*$O$2,2)</f>
        <v>2.85</v>
      </c>
      <c r="N10162" s="0" t="s">
        <v>1754</v>
      </c>
      <c r="O10162" s="0" t="s">
        <v>1754</v>
      </c>
    </row>
    <row r="10163" customFormat="false" ht="25.5" hidden="false" customHeight="false" outlineLevel="0" collapsed="false">
      <c r="A10163" s="122" t="s">
        <v>1578</v>
      </c>
      <c r="B10163" s="123" t="s">
        <v>1616</v>
      </c>
      <c r="C10163" s="122" t="s">
        <v>50</v>
      </c>
      <c r="D10163" s="122" t="s">
        <v>1617</v>
      </c>
      <c r="E10163" s="124" t="s">
        <v>1609</v>
      </c>
      <c r="F10163" s="124"/>
      <c r="G10163" s="125" t="s">
        <v>1610</v>
      </c>
      <c r="H10163" s="126" t="n">
        <v>1</v>
      </c>
      <c r="I10163" s="127" t="n">
        <f aca="false">L10163</f>
        <v>10.65</v>
      </c>
      <c r="J10163" s="127" t="n">
        <f aca="false">M10163</f>
        <v>10.65</v>
      </c>
      <c r="L10163" s="108" t="n">
        <f aca="false">TRUNC(N10163-N10163*$O$2,2)</f>
        <v>10.65</v>
      </c>
      <c r="M10163" s="108" t="n">
        <f aca="false">TRUNC(O10163-O10163*$O$2,2)</f>
        <v>10.65</v>
      </c>
      <c r="N10163" s="0" t="s">
        <v>1618</v>
      </c>
      <c r="O10163" s="0" t="s">
        <v>1618</v>
      </c>
    </row>
    <row r="10164" customFormat="false" ht="25.5" hidden="false" customHeight="false" outlineLevel="0" collapsed="false">
      <c r="A10164" s="109" t="s">
        <v>1566</v>
      </c>
      <c r="B10164" s="110" t="n">
        <v>10549</v>
      </c>
      <c r="C10164" s="109" t="s">
        <v>50</v>
      </c>
      <c r="D10164" s="109" t="s">
        <v>1620</v>
      </c>
      <c r="E10164" s="111" t="s">
        <v>1621</v>
      </c>
      <c r="F10164" s="111"/>
      <c r="G10164" s="112" t="s">
        <v>1610</v>
      </c>
      <c r="H10164" s="113" t="n">
        <v>1</v>
      </c>
      <c r="I10164" s="114" t="n">
        <f aca="false">L10164</f>
        <v>2.95</v>
      </c>
      <c r="J10164" s="114" t="n">
        <f aca="false">M10164</f>
        <v>2.95</v>
      </c>
      <c r="L10164" s="108" t="n">
        <f aca="false">TRUNC(N10164-N10164*$O$2,2)</f>
        <v>2.95</v>
      </c>
      <c r="M10164" s="108" t="n">
        <f aca="false">TRUNC(O10164-O10164*$O$2,2)</f>
        <v>2.95</v>
      </c>
      <c r="N10164" s="0" t="s">
        <v>1622</v>
      </c>
      <c r="O10164" s="0" t="s">
        <v>1622</v>
      </c>
    </row>
    <row r="10165" customFormat="false" ht="38.25" hidden="false" customHeight="false" outlineLevel="0" collapsed="false">
      <c r="A10165" s="122" t="s">
        <v>1578</v>
      </c>
      <c r="B10165" s="123" t="n">
        <v>7938</v>
      </c>
      <c r="C10165" s="122" t="s">
        <v>50</v>
      </c>
      <c r="D10165" s="122" t="s">
        <v>4133</v>
      </c>
      <c r="E10165" s="124" t="s">
        <v>1581</v>
      </c>
      <c r="F10165" s="124"/>
      <c r="G10165" s="125" t="s">
        <v>366</v>
      </c>
      <c r="H10165" s="126" t="n">
        <v>1</v>
      </c>
      <c r="I10165" s="127" t="n">
        <f aca="false">L10165</f>
        <v>540.36</v>
      </c>
      <c r="J10165" s="127" t="n">
        <f aca="false">M10165</f>
        <v>540.36</v>
      </c>
      <c r="L10165" s="108" t="n">
        <f aca="false">TRUNC(N10165-N10165*$O$2,2)</f>
        <v>540.36</v>
      </c>
      <c r="M10165" s="108" t="n">
        <f aca="false">TRUNC(O10165-O10165*$O$2,2)</f>
        <v>540.36</v>
      </c>
      <c r="N10165" s="0" t="s">
        <v>4134</v>
      </c>
      <c r="O10165" s="0" t="s">
        <v>4134</v>
      </c>
    </row>
    <row r="10166" customFormat="false" ht="12.75" hidden="false" customHeight="false" outlineLevel="0" collapsed="false">
      <c r="A10166" s="122" t="s">
        <v>1578</v>
      </c>
      <c r="B10166" s="123" t="n">
        <v>1689</v>
      </c>
      <c r="C10166" s="122" t="s">
        <v>50</v>
      </c>
      <c r="D10166" s="122" t="s">
        <v>3561</v>
      </c>
      <c r="E10166" s="124" t="s">
        <v>1581</v>
      </c>
      <c r="F10166" s="124"/>
      <c r="G10166" s="125" t="s">
        <v>1670</v>
      </c>
      <c r="H10166" s="126" t="n">
        <v>8</v>
      </c>
      <c r="I10166" s="127" t="n">
        <f aca="false">L10166</f>
        <v>0.74</v>
      </c>
      <c r="J10166" s="127" t="n">
        <f aca="false">M10166</f>
        <v>5.99</v>
      </c>
      <c r="L10166" s="108" t="n">
        <f aca="false">TRUNC(N10166-N10166*$O$2,2)</f>
        <v>0.74</v>
      </c>
      <c r="M10166" s="108" t="n">
        <f aca="false">TRUNC(O10166-O10166*$O$2,2)</f>
        <v>5.99</v>
      </c>
      <c r="N10166" s="0" t="s">
        <v>2344</v>
      </c>
      <c r="O10166" s="0" t="s">
        <v>4135</v>
      </c>
    </row>
    <row r="10167" customFormat="false" ht="25.5" hidden="false" customHeight="false" outlineLevel="0" collapsed="false">
      <c r="A10167" s="122" t="s">
        <v>1578</v>
      </c>
      <c r="B10167" s="123" t="s">
        <v>1737</v>
      </c>
      <c r="C10167" s="122" t="s">
        <v>50</v>
      </c>
      <c r="D10167" s="122" t="s">
        <v>1738</v>
      </c>
      <c r="E10167" s="124" t="s">
        <v>1609</v>
      </c>
      <c r="F10167" s="124"/>
      <c r="G10167" s="125" t="s">
        <v>1610</v>
      </c>
      <c r="H10167" s="126" t="n">
        <v>1</v>
      </c>
      <c r="I10167" s="127" t="n">
        <f aca="false">L10167</f>
        <v>14.91</v>
      </c>
      <c r="J10167" s="127" t="n">
        <f aca="false">M10167</f>
        <v>14.91</v>
      </c>
      <c r="L10167" s="108" t="n">
        <f aca="false">TRUNC(N10167-N10167*$O$2,2)</f>
        <v>14.91</v>
      </c>
      <c r="M10167" s="108" t="n">
        <f aca="false">TRUNC(O10167-O10167*$O$2,2)</f>
        <v>14.91</v>
      </c>
      <c r="N10167" s="0" t="s">
        <v>1739</v>
      </c>
      <c r="O10167" s="0" t="s">
        <v>1739</v>
      </c>
    </row>
    <row r="10168" customFormat="false" ht="13.9" hidden="false" customHeight="true" outlineLevel="0" collapsed="false">
      <c r="A10168" s="134" t="s">
        <v>1630</v>
      </c>
      <c r="B10168" s="134"/>
      <c r="C10168" s="134"/>
      <c r="D10168" s="134"/>
      <c r="E10168" s="134"/>
      <c r="F10168" s="134"/>
      <c r="G10168" s="134"/>
      <c r="H10168" s="134"/>
      <c r="I10168" s="134"/>
      <c r="J10168" s="134"/>
      <c r="L10168" s="108" t="n">
        <f aca="false">TRUNC(N10168-N10168*$O$2,2)</f>
        <v>0</v>
      </c>
      <c r="M10168" s="108" t="n">
        <f aca="false">TRUNC(O10168-O10168*$O$2,2)</f>
        <v>0</v>
      </c>
      <c r="N10168" s="0" t="n">
        <v>0</v>
      </c>
      <c r="O10168" s="0" t="n">
        <v>0</v>
      </c>
    </row>
    <row r="10169" customFormat="false" ht="15" hidden="false" customHeight="false" outlineLevel="0" collapsed="false">
      <c r="A10169" s="98"/>
      <c r="B10169" s="99" t="s">
        <v>8</v>
      </c>
      <c r="C10169" s="98" t="s">
        <v>9</v>
      </c>
      <c r="D10169" s="98" t="s">
        <v>10</v>
      </c>
      <c r="E10169" s="100" t="s">
        <v>1565</v>
      </c>
      <c r="F10169" s="100"/>
      <c r="G10169" s="101" t="s">
        <v>11</v>
      </c>
      <c r="H10169" s="99" t="s">
        <v>12</v>
      </c>
      <c r="I10169" s="99" t="s">
        <v>13</v>
      </c>
      <c r="J10169" s="99" t="s">
        <v>15</v>
      </c>
      <c r="L10169" s="108"/>
      <c r="M10169" s="108"/>
    </row>
    <row r="10170" customFormat="false" ht="12.75" hidden="false" customHeight="false" outlineLevel="0" collapsed="false">
      <c r="A10170" s="122" t="s">
        <v>1578</v>
      </c>
      <c r="B10170" s="123" t="n">
        <v>1689</v>
      </c>
      <c r="C10170" s="122" t="s">
        <v>50</v>
      </c>
      <c r="D10170" s="122" t="s">
        <v>3561</v>
      </c>
      <c r="E10170" s="124" t="s">
        <v>1581</v>
      </c>
      <c r="F10170" s="124"/>
      <c r="G10170" s="125" t="s">
        <v>1670</v>
      </c>
      <c r="H10170" s="126" t="n">
        <v>8</v>
      </c>
      <c r="I10170" s="127" t="n">
        <f aca="false">L10170</f>
        <v>0.74</v>
      </c>
      <c r="J10170" s="127" t="n">
        <f aca="false">M10170</f>
        <v>5.99</v>
      </c>
      <c r="L10170" s="108" t="n">
        <f aca="false">TRUNC(N10170-N10170*$O$2,2)</f>
        <v>0.74</v>
      </c>
      <c r="M10170" s="108" t="n">
        <f aca="false">TRUNC(O10170-O10170*$O$2,2)</f>
        <v>5.99</v>
      </c>
      <c r="N10170" s="0" t="s">
        <v>2344</v>
      </c>
      <c r="O10170" s="0" t="s">
        <v>4135</v>
      </c>
    </row>
    <row r="10171" customFormat="false" ht="25.5" hidden="false" customHeight="false" outlineLevel="0" collapsed="false">
      <c r="A10171" s="122" t="s">
        <v>1578</v>
      </c>
      <c r="B10171" s="123" t="s">
        <v>1664</v>
      </c>
      <c r="C10171" s="122" t="s">
        <v>50</v>
      </c>
      <c r="D10171" s="122" t="s">
        <v>1665</v>
      </c>
      <c r="E10171" s="124" t="s">
        <v>1581</v>
      </c>
      <c r="F10171" s="124"/>
      <c r="G10171" s="125" t="s">
        <v>24</v>
      </c>
      <c r="H10171" s="126" t="n">
        <v>0.0004</v>
      </c>
      <c r="I10171" s="127" t="n">
        <f aca="false">L10171</f>
        <v>13.69</v>
      </c>
      <c r="J10171" s="127" t="n">
        <f aca="false">M10171</f>
        <v>0</v>
      </c>
      <c r="L10171" s="108" t="n">
        <f aca="false">TRUNC(N10171-N10171*$O$2,2)</f>
        <v>13.69</v>
      </c>
      <c r="M10171" s="108" t="n">
        <f aca="false">TRUNC(O10171-O10171*$O$2,2)</f>
        <v>0</v>
      </c>
      <c r="N10171" s="0" t="s">
        <v>1666</v>
      </c>
      <c r="O10171" s="0" t="s">
        <v>1635</v>
      </c>
    </row>
    <row r="10172" customFormat="false" ht="12.75" hidden="false" customHeight="false" outlineLevel="0" collapsed="false">
      <c r="A10172" s="122" t="s">
        <v>1578</v>
      </c>
      <c r="B10172" s="123" t="n">
        <v>11247</v>
      </c>
      <c r="C10172" s="122" t="s">
        <v>50</v>
      </c>
      <c r="D10172" s="122" t="s">
        <v>1795</v>
      </c>
      <c r="E10172" s="124" t="s">
        <v>1581</v>
      </c>
      <c r="F10172" s="124"/>
      <c r="G10172" s="125" t="s">
        <v>24</v>
      </c>
      <c r="H10172" s="126" t="n">
        <v>0.0001</v>
      </c>
      <c r="I10172" s="127" t="n">
        <f aca="false">L10172</f>
        <v>255.84</v>
      </c>
      <c r="J10172" s="127" t="n">
        <f aca="false">M10172</f>
        <v>0.02</v>
      </c>
      <c r="L10172" s="108" t="n">
        <f aca="false">TRUNC(N10172-N10172*$O$2,2)</f>
        <v>255.84</v>
      </c>
      <c r="M10172" s="108" t="n">
        <f aca="false">TRUNC(O10172-O10172*$O$2,2)</f>
        <v>0.02</v>
      </c>
      <c r="N10172" s="0" t="s">
        <v>1796</v>
      </c>
      <c r="O10172" s="0" t="s">
        <v>1893</v>
      </c>
    </row>
    <row r="10173" customFormat="false" ht="12.75" hidden="false" customHeight="false" outlineLevel="0" collapsed="false">
      <c r="A10173" s="122" t="s">
        <v>1578</v>
      </c>
      <c r="B10173" s="123" t="n">
        <v>2378</v>
      </c>
      <c r="C10173" s="122" t="s">
        <v>50</v>
      </c>
      <c r="D10173" s="122" t="s">
        <v>1657</v>
      </c>
      <c r="E10173" s="124" t="s">
        <v>1581</v>
      </c>
      <c r="F10173" s="124"/>
      <c r="G10173" s="125" t="s">
        <v>24</v>
      </c>
      <c r="H10173" s="126" t="n">
        <v>0.1595</v>
      </c>
      <c r="I10173" s="127" t="n">
        <f aca="false">L10173</f>
        <v>3.51</v>
      </c>
      <c r="J10173" s="127" t="n">
        <f aca="false">M10173</f>
        <v>0.55</v>
      </c>
      <c r="L10173" s="108" t="n">
        <f aca="false">TRUNC(N10173-N10173*$O$2,2)</f>
        <v>3.51</v>
      </c>
      <c r="M10173" s="108" t="n">
        <f aca="false">TRUNC(O10173-O10173*$O$2,2)</f>
        <v>0.55</v>
      </c>
      <c r="N10173" s="0" t="s">
        <v>1658</v>
      </c>
      <c r="O10173" s="0" t="s">
        <v>2953</v>
      </c>
    </row>
    <row r="10174" customFormat="false" ht="25.5" hidden="false" customHeight="false" outlineLevel="0" collapsed="false">
      <c r="A10174" s="122" t="s">
        <v>1578</v>
      </c>
      <c r="B10174" s="123" t="s">
        <v>1631</v>
      </c>
      <c r="C10174" s="122" t="s">
        <v>50</v>
      </c>
      <c r="D10174" s="122" t="s">
        <v>1632</v>
      </c>
      <c r="E10174" s="124" t="s">
        <v>1581</v>
      </c>
      <c r="F10174" s="124"/>
      <c r="G10174" s="125" t="s">
        <v>1633</v>
      </c>
      <c r="H10174" s="126" t="n">
        <v>0.0046</v>
      </c>
      <c r="I10174" s="127" t="n">
        <f aca="false">L10174</f>
        <v>9.48</v>
      </c>
      <c r="J10174" s="127" t="n">
        <f aca="false">M10174</f>
        <v>0.03</v>
      </c>
      <c r="L10174" s="108" t="n">
        <f aca="false">TRUNC(N10174-N10174*$O$2,2)</f>
        <v>9.48</v>
      </c>
      <c r="M10174" s="108" t="n">
        <f aca="false">TRUNC(O10174-O10174*$O$2,2)</f>
        <v>0.03</v>
      </c>
      <c r="N10174" s="0" t="s">
        <v>1634</v>
      </c>
      <c r="O10174" s="0" t="s">
        <v>1612</v>
      </c>
    </row>
    <row r="10175" customFormat="false" ht="38.25" hidden="false" customHeight="false" outlineLevel="0" collapsed="false">
      <c r="A10175" s="122" t="s">
        <v>1578</v>
      </c>
      <c r="B10175" s="123" t="n">
        <v>7938</v>
      </c>
      <c r="C10175" s="122" t="s">
        <v>50</v>
      </c>
      <c r="D10175" s="122" t="s">
        <v>4133</v>
      </c>
      <c r="E10175" s="124" t="s">
        <v>1581</v>
      </c>
      <c r="F10175" s="124"/>
      <c r="G10175" s="125" t="s">
        <v>366</v>
      </c>
      <c r="H10175" s="126" t="n">
        <v>1</v>
      </c>
      <c r="I10175" s="127" t="n">
        <f aca="false">L10175</f>
        <v>540.36</v>
      </c>
      <c r="J10175" s="127" t="n">
        <f aca="false">M10175</f>
        <v>540.36</v>
      </c>
      <c r="L10175" s="108" t="n">
        <f aca="false">TRUNC(N10175-N10175*$O$2,2)</f>
        <v>540.36</v>
      </c>
      <c r="M10175" s="108" t="n">
        <f aca="false">TRUNC(O10175-O10175*$O$2,2)</f>
        <v>540.36</v>
      </c>
      <c r="N10175" s="0" t="s">
        <v>4134</v>
      </c>
      <c r="O10175" s="0" t="s">
        <v>4134</v>
      </c>
    </row>
    <row r="10176" customFormat="false" ht="12.75" hidden="false" customHeight="false" outlineLevel="0" collapsed="false">
      <c r="A10176" s="122" t="s">
        <v>1578</v>
      </c>
      <c r="B10176" s="123" t="n">
        <v>11245</v>
      </c>
      <c r="C10176" s="122" t="s">
        <v>50</v>
      </c>
      <c r="D10176" s="122" t="s">
        <v>1814</v>
      </c>
      <c r="E10176" s="124" t="s">
        <v>1581</v>
      </c>
      <c r="F10176" s="124"/>
      <c r="G10176" s="125" t="s">
        <v>24</v>
      </c>
      <c r="H10176" s="126" t="n">
        <v>0.0007</v>
      </c>
      <c r="I10176" s="127" t="n">
        <f aca="false">L10176</f>
        <v>9.05</v>
      </c>
      <c r="J10176" s="127" t="n">
        <f aca="false">M10176</f>
        <v>0</v>
      </c>
      <c r="L10176" s="108" t="n">
        <f aca="false">TRUNC(N10176-N10176*$O$2,2)</f>
        <v>9.05</v>
      </c>
      <c r="M10176" s="108" t="n">
        <f aca="false">TRUNC(O10176-O10176*$O$2,2)</f>
        <v>0</v>
      </c>
      <c r="N10176" s="0" t="s">
        <v>1815</v>
      </c>
      <c r="O10176" s="0" t="s">
        <v>1635</v>
      </c>
    </row>
    <row r="10177" customFormat="false" ht="12.75" hidden="false" customHeight="false" outlineLevel="0" collapsed="false">
      <c r="A10177" s="122" t="s">
        <v>1578</v>
      </c>
      <c r="B10177" s="123" t="n">
        <v>158</v>
      </c>
      <c r="C10177" s="122" t="s">
        <v>50</v>
      </c>
      <c r="D10177" s="122" t="s">
        <v>1676</v>
      </c>
      <c r="E10177" s="124" t="s">
        <v>1581</v>
      </c>
      <c r="F10177" s="124"/>
      <c r="G10177" s="125" t="s">
        <v>24</v>
      </c>
      <c r="H10177" s="126" t="n">
        <v>0.2036</v>
      </c>
      <c r="I10177" s="127" t="n">
        <f aca="false">L10177</f>
        <v>10.92</v>
      </c>
      <c r="J10177" s="127" t="n">
        <f aca="false">M10177</f>
        <v>2.22</v>
      </c>
      <c r="L10177" s="108" t="n">
        <f aca="false">TRUNC(N10177-N10177*$O$2,2)</f>
        <v>10.92</v>
      </c>
      <c r="M10177" s="108" t="n">
        <f aca="false">TRUNC(O10177-O10177*$O$2,2)</f>
        <v>2.22</v>
      </c>
      <c r="N10177" s="0" t="s">
        <v>1677</v>
      </c>
      <c r="O10177" s="0" t="s">
        <v>2249</v>
      </c>
    </row>
    <row r="10178" customFormat="false" ht="12.75" hidden="false" customHeight="false" outlineLevel="0" collapsed="false">
      <c r="A10178" s="122" t="s">
        <v>1578</v>
      </c>
      <c r="B10178" s="123" t="n">
        <v>4722</v>
      </c>
      <c r="C10178" s="122" t="s">
        <v>50</v>
      </c>
      <c r="D10178" s="122" t="s">
        <v>1776</v>
      </c>
      <c r="E10178" s="124" t="s">
        <v>1581</v>
      </c>
      <c r="F10178" s="124"/>
      <c r="G10178" s="125" t="s">
        <v>24</v>
      </c>
      <c r="H10178" s="126" t="n">
        <v>0.0004</v>
      </c>
      <c r="I10178" s="127" t="n">
        <f aca="false">L10178</f>
        <v>14.67</v>
      </c>
      <c r="J10178" s="127" t="n">
        <f aca="false">M10178</f>
        <v>0</v>
      </c>
      <c r="L10178" s="108" t="n">
        <f aca="false">TRUNC(N10178-N10178*$O$2,2)</f>
        <v>14.67</v>
      </c>
      <c r="M10178" s="108" t="n">
        <f aca="false">TRUNC(O10178-O10178*$O$2,2)</f>
        <v>0</v>
      </c>
      <c r="N10178" s="0" t="s">
        <v>1777</v>
      </c>
      <c r="O10178" s="0" t="s">
        <v>1635</v>
      </c>
    </row>
    <row r="10179" customFormat="false" ht="25.5" hidden="false" customHeight="false" outlineLevel="0" collapsed="false">
      <c r="A10179" s="122" t="s">
        <v>1578</v>
      </c>
      <c r="B10179" s="123" t="s">
        <v>1645</v>
      </c>
      <c r="C10179" s="122" t="s">
        <v>50</v>
      </c>
      <c r="D10179" s="122" t="s">
        <v>1646</v>
      </c>
      <c r="E10179" s="124" t="s">
        <v>1581</v>
      </c>
      <c r="F10179" s="124"/>
      <c r="G10179" s="125" t="s">
        <v>24</v>
      </c>
      <c r="H10179" s="126" t="n">
        <v>0.0002</v>
      </c>
      <c r="I10179" s="127" t="n">
        <f aca="false">L10179</f>
        <v>140.49</v>
      </c>
      <c r="J10179" s="127" t="n">
        <f aca="false">M10179</f>
        <v>0.02</v>
      </c>
      <c r="L10179" s="108" t="n">
        <f aca="false">TRUNC(N10179-N10179*$O$2,2)</f>
        <v>140.49</v>
      </c>
      <c r="M10179" s="108" t="n">
        <f aca="false">TRUNC(O10179-O10179*$O$2,2)</f>
        <v>0.02</v>
      </c>
      <c r="N10179" s="0" t="s">
        <v>1647</v>
      </c>
      <c r="O10179" s="0" t="s">
        <v>1893</v>
      </c>
    </row>
    <row r="10180" customFormat="false" ht="12.75" hidden="false" customHeight="false" outlineLevel="0" collapsed="false">
      <c r="A10180" s="122" t="s">
        <v>1578</v>
      </c>
      <c r="B10180" s="123" t="n">
        <v>11243</v>
      </c>
      <c r="C10180" s="122" t="s">
        <v>50</v>
      </c>
      <c r="D10180" s="122" t="s">
        <v>1798</v>
      </c>
      <c r="E10180" s="124" t="s">
        <v>1581</v>
      </c>
      <c r="F10180" s="124"/>
      <c r="G10180" s="125" t="s">
        <v>24</v>
      </c>
      <c r="H10180" s="126" t="n">
        <v>0.0001</v>
      </c>
      <c r="I10180" s="127" t="n">
        <f aca="false">L10180</f>
        <v>21.85</v>
      </c>
      <c r="J10180" s="127" t="n">
        <f aca="false">M10180</f>
        <v>0</v>
      </c>
      <c r="L10180" s="108" t="n">
        <f aca="false">TRUNC(N10180-N10180*$O$2,2)</f>
        <v>21.85</v>
      </c>
      <c r="M10180" s="108" t="n">
        <f aca="false">TRUNC(O10180-O10180*$O$2,2)</f>
        <v>0</v>
      </c>
      <c r="N10180" s="0" t="s">
        <v>1799</v>
      </c>
      <c r="O10180" s="0" t="s">
        <v>1635</v>
      </c>
    </row>
    <row r="10181" customFormat="false" ht="12.75" hidden="false" customHeight="false" outlineLevel="0" collapsed="false">
      <c r="A10181" s="122" t="s">
        <v>1578</v>
      </c>
      <c r="B10181" s="123" t="n">
        <v>4729</v>
      </c>
      <c r="C10181" s="122" t="s">
        <v>50</v>
      </c>
      <c r="D10181" s="122" t="s">
        <v>1636</v>
      </c>
      <c r="E10181" s="124" t="s">
        <v>1581</v>
      </c>
      <c r="F10181" s="124"/>
      <c r="G10181" s="125" t="s">
        <v>24</v>
      </c>
      <c r="H10181" s="126" t="n">
        <v>0.0001</v>
      </c>
      <c r="I10181" s="127" t="n">
        <f aca="false">L10181</f>
        <v>24.58</v>
      </c>
      <c r="J10181" s="127" t="n">
        <f aca="false">M10181</f>
        <v>0</v>
      </c>
      <c r="L10181" s="108" t="n">
        <f aca="false">TRUNC(N10181-N10181*$O$2,2)</f>
        <v>24.58</v>
      </c>
      <c r="M10181" s="108" t="n">
        <f aca="false">TRUNC(O10181-O10181*$O$2,2)</f>
        <v>0</v>
      </c>
      <c r="N10181" s="0" t="s">
        <v>1637</v>
      </c>
      <c r="O10181" s="0" t="s">
        <v>1635</v>
      </c>
    </row>
    <row r="10182" customFormat="false" ht="12.75" hidden="false" customHeight="false" outlineLevel="0" collapsed="false">
      <c r="A10182" s="122" t="s">
        <v>1578</v>
      </c>
      <c r="B10182" s="123" t="n">
        <v>941</v>
      </c>
      <c r="C10182" s="122" t="s">
        <v>50</v>
      </c>
      <c r="D10182" s="122" t="s">
        <v>1652</v>
      </c>
      <c r="E10182" s="124" t="s">
        <v>1581</v>
      </c>
      <c r="F10182" s="124"/>
      <c r="G10182" s="125" t="s">
        <v>24</v>
      </c>
      <c r="H10182" s="126" t="n">
        <v>0.003</v>
      </c>
      <c r="I10182" s="127" t="n">
        <f aca="false">L10182</f>
        <v>148.56</v>
      </c>
      <c r="J10182" s="127" t="n">
        <f aca="false">M10182</f>
        <v>0.44</v>
      </c>
      <c r="L10182" s="108" t="n">
        <f aca="false">TRUNC(N10182-N10182*$O$2,2)</f>
        <v>148.56</v>
      </c>
      <c r="M10182" s="108" t="n">
        <f aca="false">TRUNC(O10182-O10182*$O$2,2)</f>
        <v>0.44</v>
      </c>
      <c r="N10182" s="0" t="s">
        <v>1653</v>
      </c>
      <c r="O10182" s="0" t="s">
        <v>1933</v>
      </c>
    </row>
    <row r="10183" customFormat="false" ht="12.75" hidden="false" customHeight="false" outlineLevel="0" collapsed="false">
      <c r="A10183" s="122" t="s">
        <v>1578</v>
      </c>
      <c r="B10183" s="123" t="n">
        <v>10788</v>
      </c>
      <c r="C10183" s="122" t="s">
        <v>50</v>
      </c>
      <c r="D10183" s="122" t="s">
        <v>1650</v>
      </c>
      <c r="E10183" s="124" t="s">
        <v>1581</v>
      </c>
      <c r="F10183" s="124"/>
      <c r="G10183" s="125" t="s">
        <v>24</v>
      </c>
      <c r="H10183" s="126" t="n">
        <v>0.0002</v>
      </c>
      <c r="I10183" s="127" t="n">
        <f aca="false">L10183</f>
        <v>28.8</v>
      </c>
      <c r="J10183" s="127" t="n">
        <f aca="false">M10183</f>
        <v>0</v>
      </c>
      <c r="L10183" s="108" t="n">
        <f aca="false">TRUNC(N10183-N10183*$O$2,2)</f>
        <v>28.8</v>
      </c>
      <c r="M10183" s="108" t="n">
        <f aca="false">TRUNC(O10183-O10183*$O$2,2)</f>
        <v>0</v>
      </c>
      <c r="N10183" s="0" t="s">
        <v>1651</v>
      </c>
      <c r="O10183" s="0" t="s">
        <v>1635</v>
      </c>
    </row>
    <row r="10184" customFormat="false" ht="12.75" hidden="false" customHeight="false" outlineLevel="0" collapsed="false">
      <c r="A10184" s="122" t="s">
        <v>1578</v>
      </c>
      <c r="B10184" s="123" t="n">
        <v>10599</v>
      </c>
      <c r="C10184" s="122" t="s">
        <v>50</v>
      </c>
      <c r="D10184" s="122" t="s">
        <v>1648</v>
      </c>
      <c r="E10184" s="124" t="s">
        <v>1581</v>
      </c>
      <c r="F10184" s="124"/>
      <c r="G10184" s="125" t="s">
        <v>24</v>
      </c>
      <c r="H10184" s="126" t="n">
        <v>0.0036</v>
      </c>
      <c r="I10184" s="127" t="n">
        <f aca="false">L10184</f>
        <v>14.04</v>
      </c>
      <c r="J10184" s="127" t="n">
        <f aca="false">M10184</f>
        <v>0.04</v>
      </c>
      <c r="L10184" s="108" t="n">
        <f aca="false">TRUNC(N10184-N10184*$O$2,2)</f>
        <v>14.04</v>
      </c>
      <c r="M10184" s="108" t="n">
        <f aca="false">TRUNC(O10184-O10184*$O$2,2)</f>
        <v>0.04</v>
      </c>
      <c r="N10184" s="0" t="s">
        <v>1649</v>
      </c>
      <c r="O10184" s="0" t="s">
        <v>1775</v>
      </c>
    </row>
    <row r="10185" customFormat="false" ht="25.5" hidden="false" customHeight="false" outlineLevel="0" collapsed="false">
      <c r="A10185" s="122" t="s">
        <v>1578</v>
      </c>
      <c r="B10185" s="123" t="s">
        <v>1654</v>
      </c>
      <c r="C10185" s="122" t="s">
        <v>50</v>
      </c>
      <c r="D10185" s="122" t="s">
        <v>1655</v>
      </c>
      <c r="E10185" s="124" t="s">
        <v>1581</v>
      </c>
      <c r="F10185" s="124"/>
      <c r="G10185" s="125" t="s">
        <v>24</v>
      </c>
      <c r="H10185" s="126" t="n">
        <v>0.0012</v>
      </c>
      <c r="I10185" s="127" t="n">
        <f aca="false">L10185</f>
        <v>10.53</v>
      </c>
      <c r="J10185" s="127" t="n">
        <f aca="false">M10185</f>
        <v>0</v>
      </c>
      <c r="L10185" s="108" t="n">
        <f aca="false">TRUNC(N10185-N10185*$O$2,2)</f>
        <v>10.53</v>
      </c>
      <c r="M10185" s="108" t="n">
        <f aca="false">TRUNC(O10185-O10185*$O$2,2)</f>
        <v>0</v>
      </c>
      <c r="N10185" s="0" t="s">
        <v>1656</v>
      </c>
      <c r="O10185" s="0" t="s">
        <v>1644</v>
      </c>
    </row>
    <row r="10186" customFormat="false" ht="12.75" hidden="false" customHeight="false" outlineLevel="0" collapsed="false">
      <c r="A10186" s="122" t="s">
        <v>1578</v>
      </c>
      <c r="B10186" s="123" t="n">
        <v>11264</v>
      </c>
      <c r="C10186" s="122" t="s">
        <v>50</v>
      </c>
      <c r="D10186" s="122" t="s">
        <v>1810</v>
      </c>
      <c r="E10186" s="124" t="s">
        <v>1581</v>
      </c>
      <c r="F10186" s="124"/>
      <c r="G10186" s="125" t="s">
        <v>24</v>
      </c>
      <c r="H10186" s="126" t="n">
        <v>0.0002</v>
      </c>
      <c r="I10186" s="127" t="n">
        <f aca="false">L10186</f>
        <v>10.55</v>
      </c>
      <c r="J10186" s="127" t="n">
        <f aca="false">M10186</f>
        <v>0</v>
      </c>
      <c r="L10186" s="108" t="n">
        <f aca="false">TRUNC(N10186-N10186*$O$2,2)</f>
        <v>10.55</v>
      </c>
      <c r="M10186" s="108" t="n">
        <f aca="false">TRUNC(O10186-O10186*$O$2,2)</f>
        <v>0</v>
      </c>
      <c r="N10186" s="0" t="s">
        <v>1811</v>
      </c>
      <c r="O10186" s="0" t="s">
        <v>1635</v>
      </c>
    </row>
    <row r="10187" customFormat="false" ht="12.75" hidden="false" customHeight="false" outlineLevel="0" collapsed="false">
      <c r="A10187" s="122" t="s">
        <v>1578</v>
      </c>
      <c r="B10187" s="123" t="n">
        <v>10282</v>
      </c>
      <c r="C10187" s="122" t="s">
        <v>50</v>
      </c>
      <c r="D10187" s="122" t="s">
        <v>1789</v>
      </c>
      <c r="E10187" s="124" t="s">
        <v>1581</v>
      </c>
      <c r="F10187" s="124"/>
      <c r="G10187" s="125" t="s">
        <v>24</v>
      </c>
      <c r="H10187" s="126" t="n">
        <v>0.0002</v>
      </c>
      <c r="I10187" s="127" t="n">
        <f aca="false">L10187</f>
        <v>31.84</v>
      </c>
      <c r="J10187" s="127" t="n">
        <f aca="false">M10187</f>
        <v>0</v>
      </c>
      <c r="L10187" s="108" t="n">
        <f aca="false">TRUNC(N10187-N10187*$O$2,2)</f>
        <v>31.84</v>
      </c>
      <c r="M10187" s="108" t="n">
        <f aca="false">TRUNC(O10187-O10187*$O$2,2)</f>
        <v>0</v>
      </c>
      <c r="N10187" s="0" t="s">
        <v>1790</v>
      </c>
      <c r="O10187" s="0" t="s">
        <v>1635</v>
      </c>
    </row>
    <row r="10188" customFormat="false" ht="12.75" hidden="false" customHeight="false" outlineLevel="0" collapsed="false">
      <c r="A10188" s="122" t="s">
        <v>1578</v>
      </c>
      <c r="B10188" s="123" t="n">
        <v>11265</v>
      </c>
      <c r="C10188" s="122" t="s">
        <v>50</v>
      </c>
      <c r="D10188" s="122" t="s">
        <v>1822</v>
      </c>
      <c r="E10188" s="124" t="s">
        <v>1581</v>
      </c>
      <c r="F10188" s="124"/>
      <c r="G10188" s="125" t="s">
        <v>24</v>
      </c>
      <c r="H10188" s="126" t="n">
        <v>0.0004</v>
      </c>
      <c r="I10188" s="127" t="n">
        <f aca="false">L10188</f>
        <v>14.63</v>
      </c>
      <c r="J10188" s="127" t="n">
        <f aca="false">M10188</f>
        <v>0</v>
      </c>
      <c r="L10188" s="108" t="n">
        <f aca="false">TRUNC(N10188-N10188*$O$2,2)</f>
        <v>14.63</v>
      </c>
      <c r="M10188" s="108" t="n">
        <f aca="false">TRUNC(O10188-O10188*$O$2,2)</f>
        <v>0</v>
      </c>
      <c r="N10188" s="0" t="s">
        <v>1823</v>
      </c>
      <c r="O10188" s="0" t="s">
        <v>1635</v>
      </c>
    </row>
    <row r="10189" customFormat="false" ht="12.75" hidden="false" customHeight="false" outlineLevel="0" collapsed="false">
      <c r="A10189" s="122" t="s">
        <v>1578</v>
      </c>
      <c r="B10189" s="123" t="n">
        <v>10517</v>
      </c>
      <c r="C10189" s="122" t="s">
        <v>50</v>
      </c>
      <c r="D10189" s="122" t="s">
        <v>1669</v>
      </c>
      <c r="E10189" s="124" t="s">
        <v>1642</v>
      </c>
      <c r="F10189" s="124"/>
      <c r="G10189" s="125" t="s">
        <v>1670</v>
      </c>
      <c r="H10189" s="126" t="n">
        <v>0.0008</v>
      </c>
      <c r="I10189" s="127" t="n">
        <f aca="false">L10189</f>
        <v>234.15</v>
      </c>
      <c r="J10189" s="127" t="n">
        <f aca="false">M10189</f>
        <v>0.18</v>
      </c>
      <c r="L10189" s="108" t="n">
        <f aca="false">TRUNC(N10189-N10189*$O$2,2)</f>
        <v>234.15</v>
      </c>
      <c r="M10189" s="108" t="n">
        <f aca="false">TRUNC(O10189-O10189*$O$2,2)</f>
        <v>0.18</v>
      </c>
      <c r="N10189" s="0" t="s">
        <v>1671</v>
      </c>
      <c r="O10189" s="0" t="s">
        <v>2402</v>
      </c>
    </row>
    <row r="10190" customFormat="false" ht="12.75" hidden="false" customHeight="false" outlineLevel="0" collapsed="false">
      <c r="A10190" s="122" t="s">
        <v>1578</v>
      </c>
      <c r="B10190" s="123" t="n">
        <v>10362</v>
      </c>
      <c r="C10190" s="122" t="s">
        <v>50</v>
      </c>
      <c r="D10190" s="122" t="s">
        <v>1674</v>
      </c>
      <c r="E10190" s="124" t="s">
        <v>1642</v>
      </c>
      <c r="F10190" s="124"/>
      <c r="G10190" s="125" t="s">
        <v>24</v>
      </c>
      <c r="H10190" s="126" t="n">
        <v>0.009</v>
      </c>
      <c r="I10190" s="127" t="n">
        <f aca="false">L10190</f>
        <v>9.78</v>
      </c>
      <c r="J10190" s="127" t="n">
        <f aca="false">M10190</f>
        <v>0.08</v>
      </c>
      <c r="L10190" s="108" t="n">
        <f aca="false">TRUNC(N10190-N10190*$O$2,2)</f>
        <v>9.78</v>
      </c>
      <c r="M10190" s="108" t="n">
        <f aca="false">TRUNC(O10190-O10190*$O$2,2)</f>
        <v>0.08</v>
      </c>
      <c r="N10190" s="0" t="s">
        <v>1675</v>
      </c>
      <c r="O10190" s="0" t="s">
        <v>1917</v>
      </c>
    </row>
    <row r="10191" customFormat="false" ht="25.5" hidden="false" customHeight="false" outlineLevel="0" collapsed="false">
      <c r="A10191" s="122" t="s">
        <v>1578</v>
      </c>
      <c r="B10191" s="123" t="n">
        <v>10761</v>
      </c>
      <c r="C10191" s="122" t="s">
        <v>50</v>
      </c>
      <c r="D10191" s="122" t="s">
        <v>1641</v>
      </c>
      <c r="E10191" s="124" t="s">
        <v>1642</v>
      </c>
      <c r="F10191" s="124"/>
      <c r="G10191" s="125" t="s">
        <v>24</v>
      </c>
      <c r="H10191" s="126" t="n">
        <v>0.2036</v>
      </c>
      <c r="I10191" s="127" t="n">
        <f aca="false">L10191</f>
        <v>3.9</v>
      </c>
      <c r="J10191" s="127" t="n">
        <f aca="false">M10191</f>
        <v>0.78</v>
      </c>
      <c r="L10191" s="108" t="n">
        <f aca="false">TRUNC(N10191-N10191*$O$2,2)</f>
        <v>3.9</v>
      </c>
      <c r="M10191" s="108" t="n">
        <f aca="false">TRUNC(O10191-O10191*$O$2,2)</f>
        <v>0.78</v>
      </c>
      <c r="N10191" s="0" t="s">
        <v>1643</v>
      </c>
      <c r="O10191" s="0" t="s">
        <v>2954</v>
      </c>
    </row>
    <row r="10192" customFormat="false" ht="25.5" hidden="false" customHeight="false" outlineLevel="0" collapsed="false">
      <c r="A10192" s="122" t="s">
        <v>1578</v>
      </c>
      <c r="B10192" s="123" t="s">
        <v>1616</v>
      </c>
      <c r="C10192" s="122" t="s">
        <v>50</v>
      </c>
      <c r="D10192" s="122" t="s">
        <v>1617</v>
      </c>
      <c r="E10192" s="124" t="s">
        <v>1609</v>
      </c>
      <c r="F10192" s="124"/>
      <c r="G10192" s="125" t="s">
        <v>1610</v>
      </c>
      <c r="H10192" s="126" t="n">
        <v>1</v>
      </c>
      <c r="I10192" s="127" t="n">
        <f aca="false">L10192</f>
        <v>10.65</v>
      </c>
      <c r="J10192" s="127" t="n">
        <f aca="false">M10192</f>
        <v>10.65</v>
      </c>
      <c r="L10192" s="108" t="n">
        <f aca="false">TRUNC(N10192-N10192*$O$2,2)</f>
        <v>10.65</v>
      </c>
      <c r="M10192" s="108" t="n">
        <f aca="false">TRUNC(O10192-O10192*$O$2,2)</f>
        <v>10.65</v>
      </c>
      <c r="N10192" s="0" t="s">
        <v>1618</v>
      </c>
      <c r="O10192" s="0" t="s">
        <v>1618</v>
      </c>
    </row>
    <row r="10193" customFormat="false" ht="12.75" hidden="false" customHeight="false" outlineLevel="0" collapsed="false">
      <c r="A10193" s="122" t="s">
        <v>1578</v>
      </c>
      <c r="B10193" s="123" t="n">
        <v>10790</v>
      </c>
      <c r="C10193" s="122" t="s">
        <v>50</v>
      </c>
      <c r="D10193" s="122" t="s">
        <v>1780</v>
      </c>
      <c r="E10193" s="124" t="s">
        <v>1581</v>
      </c>
      <c r="F10193" s="124"/>
      <c r="G10193" s="125" t="s">
        <v>24</v>
      </c>
      <c r="H10193" s="126" t="n">
        <v>0.0001</v>
      </c>
      <c r="I10193" s="127" t="n">
        <f aca="false">L10193</f>
        <v>20.25</v>
      </c>
      <c r="J10193" s="127" t="n">
        <f aca="false">M10193</f>
        <v>0</v>
      </c>
      <c r="L10193" s="108" t="n">
        <f aca="false">TRUNC(N10193-N10193*$O$2,2)</f>
        <v>20.25</v>
      </c>
      <c r="M10193" s="108" t="n">
        <f aca="false">TRUNC(O10193-O10193*$O$2,2)</f>
        <v>0</v>
      </c>
      <c r="N10193" s="0" t="s">
        <v>1781</v>
      </c>
      <c r="O10193" s="0" t="s">
        <v>1635</v>
      </c>
    </row>
    <row r="10194" customFormat="false" ht="12.75" hidden="false" customHeight="false" outlineLevel="0" collapsed="false">
      <c r="A10194" s="122" t="s">
        <v>1578</v>
      </c>
      <c r="B10194" s="123" t="n">
        <v>10492</v>
      </c>
      <c r="C10194" s="122" t="s">
        <v>50</v>
      </c>
      <c r="D10194" s="122" t="s">
        <v>1662</v>
      </c>
      <c r="E10194" s="124" t="s">
        <v>1581</v>
      </c>
      <c r="F10194" s="124"/>
      <c r="G10194" s="125" t="s">
        <v>24</v>
      </c>
      <c r="H10194" s="126" t="n">
        <v>0.009</v>
      </c>
      <c r="I10194" s="127" t="n">
        <f aca="false">L10194</f>
        <v>148.29</v>
      </c>
      <c r="J10194" s="127" t="n">
        <f aca="false">M10194</f>
        <v>1.33</v>
      </c>
      <c r="L10194" s="108" t="n">
        <f aca="false">TRUNC(N10194-N10194*$O$2,2)</f>
        <v>148.29</v>
      </c>
      <c r="M10194" s="108" t="n">
        <f aca="false">TRUNC(O10194-O10194*$O$2,2)</f>
        <v>1.33</v>
      </c>
      <c r="N10194" s="0" t="s">
        <v>1663</v>
      </c>
      <c r="O10194" s="0" t="s">
        <v>2952</v>
      </c>
    </row>
    <row r="10195" customFormat="false" ht="12.75" hidden="false" customHeight="false" outlineLevel="0" collapsed="false">
      <c r="A10195" s="122" t="s">
        <v>1578</v>
      </c>
      <c r="B10195" s="123" t="n">
        <v>11246</v>
      </c>
      <c r="C10195" s="122" t="s">
        <v>50</v>
      </c>
      <c r="D10195" s="122" t="s">
        <v>1816</v>
      </c>
      <c r="E10195" s="124" t="s">
        <v>1581</v>
      </c>
      <c r="F10195" s="124"/>
      <c r="G10195" s="125" t="s">
        <v>765</v>
      </c>
      <c r="H10195" s="126" t="n">
        <v>0.0007</v>
      </c>
      <c r="I10195" s="127" t="n">
        <f aca="false">L10195</f>
        <v>7.97</v>
      </c>
      <c r="J10195" s="127" t="n">
        <f aca="false">M10195</f>
        <v>0</v>
      </c>
      <c r="L10195" s="108" t="n">
        <f aca="false">TRUNC(N10195-N10195*$O$2,2)</f>
        <v>7.97</v>
      </c>
      <c r="M10195" s="108" t="n">
        <f aca="false">TRUNC(O10195-O10195*$O$2,2)</f>
        <v>0</v>
      </c>
      <c r="N10195" s="0" t="s">
        <v>1817</v>
      </c>
      <c r="O10195" s="0" t="s">
        <v>1635</v>
      </c>
    </row>
    <row r="10196" customFormat="false" ht="25.5" hidden="false" customHeight="false" outlineLevel="0" collapsed="false">
      <c r="A10196" s="122" t="s">
        <v>1578</v>
      </c>
      <c r="B10196" s="123" t="s">
        <v>1737</v>
      </c>
      <c r="C10196" s="122" t="s">
        <v>50</v>
      </c>
      <c r="D10196" s="122" t="s">
        <v>1738</v>
      </c>
      <c r="E10196" s="124" t="s">
        <v>1609</v>
      </c>
      <c r="F10196" s="124"/>
      <c r="G10196" s="125" t="s">
        <v>1610</v>
      </c>
      <c r="H10196" s="126" t="n">
        <v>1</v>
      </c>
      <c r="I10196" s="127" t="n">
        <f aca="false">L10196</f>
        <v>14.91</v>
      </c>
      <c r="J10196" s="127" t="n">
        <f aca="false">M10196</f>
        <v>14.91</v>
      </c>
      <c r="L10196" s="108" t="n">
        <f aca="false">TRUNC(N10196-N10196*$O$2,2)</f>
        <v>14.91</v>
      </c>
      <c r="M10196" s="108" t="n">
        <f aca="false">TRUNC(O10196-O10196*$O$2,2)</f>
        <v>14.91</v>
      </c>
      <c r="N10196" s="0" t="s">
        <v>1739</v>
      </c>
      <c r="O10196" s="0" t="s">
        <v>1739</v>
      </c>
    </row>
    <row r="10197" customFormat="false" ht="12.75" hidden="false" customHeight="false" outlineLevel="0" collapsed="false">
      <c r="A10197" s="122" t="s">
        <v>1578</v>
      </c>
      <c r="B10197" s="123" t="n">
        <v>10596</v>
      </c>
      <c r="C10197" s="122" t="s">
        <v>50</v>
      </c>
      <c r="D10197" s="122" t="s">
        <v>1672</v>
      </c>
      <c r="E10197" s="124" t="s">
        <v>1581</v>
      </c>
      <c r="F10197" s="124"/>
      <c r="G10197" s="125" t="s">
        <v>24</v>
      </c>
      <c r="H10197" s="126" t="n">
        <v>0.009</v>
      </c>
      <c r="I10197" s="127" t="n">
        <f aca="false">L10197</f>
        <v>3.82</v>
      </c>
      <c r="J10197" s="127" t="n">
        <f aca="false">M10197</f>
        <v>0.03</v>
      </c>
      <c r="L10197" s="108" t="n">
        <f aca="false">TRUNC(N10197-N10197*$O$2,2)</f>
        <v>3.82</v>
      </c>
      <c r="M10197" s="108" t="n">
        <f aca="false">TRUNC(O10197-O10197*$O$2,2)</f>
        <v>0.03</v>
      </c>
      <c r="N10197" s="0" t="s">
        <v>1673</v>
      </c>
      <c r="O10197" s="0" t="s">
        <v>1788</v>
      </c>
    </row>
    <row r="10198" customFormat="false" ht="12.75" hidden="false" customHeight="false" outlineLevel="0" collapsed="false">
      <c r="A10198" s="122" t="s">
        <v>1578</v>
      </c>
      <c r="B10198" s="123" t="n">
        <v>4728</v>
      </c>
      <c r="C10198" s="122" t="s">
        <v>50</v>
      </c>
      <c r="D10198" s="122" t="s">
        <v>1667</v>
      </c>
      <c r="E10198" s="124" t="s">
        <v>1581</v>
      </c>
      <c r="F10198" s="124"/>
      <c r="G10198" s="125" t="s">
        <v>24</v>
      </c>
      <c r="H10198" s="126" t="n">
        <v>0.0003</v>
      </c>
      <c r="I10198" s="127" t="n">
        <f aca="false">L10198</f>
        <v>14.5</v>
      </c>
      <c r="J10198" s="127" t="n">
        <f aca="false">M10198</f>
        <v>0</v>
      </c>
      <c r="L10198" s="108" t="n">
        <f aca="false">TRUNC(N10198-N10198*$O$2,2)</f>
        <v>14.5</v>
      </c>
      <c r="M10198" s="108" t="n">
        <f aca="false">TRUNC(O10198-O10198*$O$2,2)</f>
        <v>0</v>
      </c>
      <c r="N10198" s="0" t="s">
        <v>1668</v>
      </c>
      <c r="O10198" s="0" t="s">
        <v>1635</v>
      </c>
    </row>
    <row r="10199" customFormat="false" ht="25.5" hidden="false" customHeight="false" outlineLevel="0" collapsed="false">
      <c r="A10199" s="122" t="s">
        <v>1578</v>
      </c>
      <c r="B10199" s="123" t="n">
        <v>4174</v>
      </c>
      <c r="C10199" s="122" t="s">
        <v>50</v>
      </c>
      <c r="D10199" s="122" t="s">
        <v>1820</v>
      </c>
      <c r="E10199" s="124" t="s">
        <v>1581</v>
      </c>
      <c r="F10199" s="124"/>
      <c r="G10199" s="125" t="s">
        <v>24</v>
      </c>
      <c r="H10199" s="126" t="n">
        <v>0.0005</v>
      </c>
      <c r="I10199" s="127" t="n">
        <f aca="false">L10199</f>
        <v>8.42</v>
      </c>
      <c r="J10199" s="127" t="n">
        <f aca="false">M10199</f>
        <v>0</v>
      </c>
      <c r="L10199" s="108" t="n">
        <f aca="false">TRUNC(N10199-N10199*$O$2,2)</f>
        <v>8.42</v>
      </c>
      <c r="M10199" s="108" t="n">
        <f aca="false">TRUNC(O10199-O10199*$O$2,2)</f>
        <v>0</v>
      </c>
      <c r="N10199" s="0" t="s">
        <v>1821</v>
      </c>
      <c r="O10199" s="0" t="s">
        <v>1635</v>
      </c>
    </row>
    <row r="10200" customFormat="false" ht="12.75" hidden="false" customHeight="false" outlineLevel="0" collapsed="false">
      <c r="A10200" s="122" t="s">
        <v>1578</v>
      </c>
      <c r="B10200" s="123" t="n">
        <v>10789</v>
      </c>
      <c r="C10200" s="122" t="s">
        <v>50</v>
      </c>
      <c r="D10200" s="122" t="s">
        <v>1804</v>
      </c>
      <c r="E10200" s="124" t="s">
        <v>1581</v>
      </c>
      <c r="F10200" s="124"/>
      <c r="G10200" s="125" t="s">
        <v>24</v>
      </c>
      <c r="H10200" s="126" t="n">
        <v>0.0002</v>
      </c>
      <c r="I10200" s="127" t="n">
        <f aca="false">L10200</f>
        <v>12.01</v>
      </c>
      <c r="J10200" s="127" t="n">
        <f aca="false">M10200</f>
        <v>0</v>
      </c>
      <c r="L10200" s="108" t="n">
        <f aca="false">TRUNC(N10200-N10200*$O$2,2)</f>
        <v>12.01</v>
      </c>
      <c r="M10200" s="108" t="n">
        <f aca="false">TRUNC(O10200-O10200*$O$2,2)</f>
        <v>0</v>
      </c>
      <c r="N10200" s="0" t="s">
        <v>1805</v>
      </c>
      <c r="O10200" s="0" t="s">
        <v>1635</v>
      </c>
    </row>
    <row r="10201" customFormat="false" ht="25.5" hidden="false" customHeight="false" outlineLevel="0" collapsed="false">
      <c r="A10201" s="122" t="s">
        <v>1578</v>
      </c>
      <c r="B10201" s="123" t="s">
        <v>1659</v>
      </c>
      <c r="C10201" s="122" t="s">
        <v>50</v>
      </c>
      <c r="D10201" s="122" t="s">
        <v>1660</v>
      </c>
      <c r="E10201" s="124" t="s">
        <v>1581</v>
      </c>
      <c r="F10201" s="124"/>
      <c r="G10201" s="125" t="s">
        <v>1633</v>
      </c>
      <c r="H10201" s="126" t="n">
        <v>0.0016</v>
      </c>
      <c r="I10201" s="127" t="n">
        <f aca="false">L10201</f>
        <v>50.57</v>
      </c>
      <c r="J10201" s="127" t="n">
        <f aca="false">M10201</f>
        <v>0.07</v>
      </c>
      <c r="L10201" s="108" t="n">
        <f aca="false">TRUNC(N10201-N10201*$O$2,2)</f>
        <v>50.57</v>
      </c>
      <c r="M10201" s="108" t="n">
        <f aca="false">TRUNC(O10201-O10201*$O$2,2)</f>
        <v>0.07</v>
      </c>
      <c r="N10201" s="0" t="s">
        <v>1661</v>
      </c>
      <c r="O10201" s="0" t="s">
        <v>2080</v>
      </c>
    </row>
    <row r="10202" customFormat="false" ht="12.75" hidden="false" customHeight="false" outlineLevel="0" collapsed="false">
      <c r="A10202" s="122" t="s">
        <v>1578</v>
      </c>
      <c r="B10202" s="123" t="n">
        <v>1651</v>
      </c>
      <c r="C10202" s="122" t="s">
        <v>50</v>
      </c>
      <c r="D10202" s="122" t="s">
        <v>1638</v>
      </c>
      <c r="E10202" s="124" t="s">
        <v>1581</v>
      </c>
      <c r="F10202" s="124"/>
      <c r="G10202" s="125" t="s">
        <v>1639</v>
      </c>
      <c r="H10202" s="126" t="n">
        <v>0.0016</v>
      </c>
      <c r="I10202" s="127" t="n">
        <f aca="false">L10202</f>
        <v>4.95</v>
      </c>
      <c r="J10202" s="127" t="n">
        <f aca="false">M10202</f>
        <v>0</v>
      </c>
      <c r="L10202" s="108" t="n">
        <f aca="false">TRUNC(N10202-N10202*$O$2,2)</f>
        <v>4.95</v>
      </c>
      <c r="M10202" s="108" t="n">
        <f aca="false">TRUNC(O10202-O10202*$O$2,2)</f>
        <v>0</v>
      </c>
      <c r="N10202" s="0" t="s">
        <v>1640</v>
      </c>
      <c r="O10202" s="0" t="s">
        <v>1644</v>
      </c>
    </row>
    <row r="10203" customFormat="false" ht="12.75" hidden="false" customHeight="false" outlineLevel="0" collapsed="false">
      <c r="A10203" s="115"/>
      <c r="B10203" s="115"/>
      <c r="C10203" s="115"/>
      <c r="D10203" s="115"/>
      <c r="E10203" s="115"/>
      <c r="F10203" s="116"/>
      <c r="G10203" s="115"/>
      <c r="H10203" s="116"/>
      <c r="I10203" s="115"/>
      <c r="J10203" s="116"/>
      <c r="L10203" s="108"/>
      <c r="M10203" s="108" t="n">
        <f aca="false">TRUNC(O10203-O10203*$O$2,2)</f>
        <v>25.56</v>
      </c>
      <c r="N10203" s="0" t="s">
        <v>1574</v>
      </c>
      <c r="O10203" s="0" t="n">
        <v>32.76</v>
      </c>
    </row>
    <row r="10204" customFormat="false" ht="12.75" hidden="false" customHeight="false" outlineLevel="0" collapsed="false">
      <c r="A10204" s="115"/>
      <c r="B10204" s="115"/>
      <c r="C10204" s="115"/>
      <c r="D10204" s="115"/>
      <c r="E10204" s="115"/>
      <c r="F10204" s="116"/>
      <c r="G10204" s="115"/>
      <c r="H10204" s="117" t="s">
        <v>1575</v>
      </c>
      <c r="I10204" s="117"/>
      <c r="J10204" s="118" t="n">
        <f aca="false">M10204</f>
        <v>707.63</v>
      </c>
      <c r="L10204" s="108" t="n">
        <f aca="false">TRUNC(N10204-N10204*$O$2,2)</f>
        <v>0</v>
      </c>
      <c r="M10204" s="108" t="n">
        <f aca="false">TRUNC(O10204-O10204*$O$2,2)</f>
        <v>707.63</v>
      </c>
      <c r="N10204" s="0" t="n">
        <v>0</v>
      </c>
      <c r="O10204" s="0" t="n">
        <v>906.64</v>
      </c>
    </row>
    <row r="10205" customFormat="false" ht="13.5" hidden="false" customHeight="false" outlineLevel="0" collapsed="false">
      <c r="A10205" s="30"/>
      <c r="B10205" s="30"/>
      <c r="C10205" s="30"/>
      <c r="D10205" s="30"/>
      <c r="E10205" s="30"/>
      <c r="F10205" s="30"/>
      <c r="G10205" s="30"/>
      <c r="H10205" s="119"/>
      <c r="I10205" s="30"/>
      <c r="J10205" s="120"/>
      <c r="L10205" s="108"/>
      <c r="M10205" s="108" t="n">
        <f aca="false">TRUNC(O10205-O10205*$O$2,2)</f>
        <v>21589.86</v>
      </c>
      <c r="N10205" s="0" t="s">
        <v>1576</v>
      </c>
      <c r="O10205" s="0" t="n">
        <v>27661.58</v>
      </c>
    </row>
    <row r="10206" customFormat="false" ht="13.5" hidden="false" customHeight="false" outlineLevel="0" collapsed="false">
      <c r="A10206" s="121"/>
      <c r="B10206" s="121"/>
      <c r="C10206" s="121"/>
      <c r="D10206" s="121"/>
      <c r="E10206" s="121"/>
      <c r="F10206" s="121"/>
      <c r="G10206" s="121"/>
      <c r="H10206" s="121"/>
      <c r="I10206" s="121"/>
      <c r="J10206" s="121"/>
      <c r="L10206" s="108" t="n">
        <f aca="false">TRUNC(N10206-N10206*$O$2,2)</f>
        <v>0</v>
      </c>
      <c r="M10206" s="108" t="n">
        <f aca="false">TRUNC(O10206-O10206*$O$2,2)</f>
        <v>0</v>
      </c>
      <c r="N10206" s="0" t="n">
        <v>0</v>
      </c>
      <c r="O10206" s="0" t="n">
        <v>0</v>
      </c>
    </row>
    <row r="10207" customFormat="false" ht="15" hidden="false" customHeight="false" outlineLevel="0" collapsed="false">
      <c r="A10207" s="98" t="s">
        <v>1433</v>
      </c>
      <c r="B10207" s="99" t="s">
        <v>8</v>
      </c>
      <c r="C10207" s="98" t="s">
        <v>9</v>
      </c>
      <c r="D10207" s="98" t="s">
        <v>10</v>
      </c>
      <c r="E10207" s="100" t="s">
        <v>1565</v>
      </c>
      <c r="F10207" s="100"/>
      <c r="G10207" s="101" t="s">
        <v>11</v>
      </c>
      <c r="H10207" s="99" t="s">
        <v>12</v>
      </c>
      <c r="I10207" s="99" t="s">
        <v>13</v>
      </c>
      <c r="J10207" s="99" t="s">
        <v>15</v>
      </c>
      <c r="L10207" s="108"/>
      <c r="M10207" s="108"/>
    </row>
    <row r="10208" customFormat="false" ht="76.5" hidden="false" customHeight="false" outlineLevel="0" collapsed="false">
      <c r="A10208" s="102" t="s">
        <v>1566</v>
      </c>
      <c r="B10208" s="103" t="s">
        <v>1434</v>
      </c>
      <c r="C10208" s="102" t="s">
        <v>50</v>
      </c>
      <c r="D10208" s="102" t="s">
        <v>1435</v>
      </c>
      <c r="E10208" s="104" t="s">
        <v>1621</v>
      </c>
      <c r="F10208" s="104"/>
      <c r="G10208" s="105" t="s">
        <v>24</v>
      </c>
      <c r="H10208" s="106" t="n">
        <v>1</v>
      </c>
      <c r="I10208" s="107" t="n">
        <f aca="false">L10208</f>
        <v>40583.65</v>
      </c>
      <c r="J10208" s="107" t="n">
        <f aca="false">M10208</f>
        <v>40583.65</v>
      </c>
      <c r="L10208" s="108" t="n">
        <f aca="false">TRUNC(N10208-N10208*$O$2,2)</f>
        <v>40583.65</v>
      </c>
      <c r="M10208" s="108" t="n">
        <f aca="false">TRUNC(O10208-O10208*$O$2,2)</f>
        <v>40583.65</v>
      </c>
      <c r="N10208" s="0" t="n">
        <v>51997</v>
      </c>
      <c r="O10208" s="0" t="n">
        <v>51997</v>
      </c>
    </row>
    <row r="10209" customFormat="false" ht="15" hidden="false" customHeight="false" outlineLevel="0" collapsed="false">
      <c r="A10209" s="98"/>
      <c r="B10209" s="99" t="s">
        <v>8</v>
      </c>
      <c r="C10209" s="98" t="s">
        <v>9</v>
      </c>
      <c r="D10209" s="98" t="s">
        <v>10</v>
      </c>
      <c r="E10209" s="100" t="s">
        <v>1565</v>
      </c>
      <c r="F10209" s="100"/>
      <c r="G10209" s="101" t="s">
        <v>11</v>
      </c>
      <c r="H10209" s="99" t="s">
        <v>12</v>
      </c>
      <c r="I10209" s="99" t="s">
        <v>13</v>
      </c>
      <c r="J10209" s="99" t="s">
        <v>15</v>
      </c>
      <c r="L10209" s="108"/>
      <c r="M10209" s="108"/>
    </row>
    <row r="10210" customFormat="false" ht="76.5" hidden="false" customHeight="false" outlineLevel="0" collapsed="false">
      <c r="A10210" s="122" t="s">
        <v>1578</v>
      </c>
      <c r="B10210" s="123" t="n">
        <v>14002</v>
      </c>
      <c r="C10210" s="122" t="s">
        <v>50</v>
      </c>
      <c r="D10210" s="122" t="s">
        <v>1435</v>
      </c>
      <c r="E10210" s="124" t="s">
        <v>1642</v>
      </c>
      <c r="F10210" s="124"/>
      <c r="G10210" s="125" t="s">
        <v>24</v>
      </c>
      <c r="H10210" s="126" t="n">
        <v>1</v>
      </c>
      <c r="I10210" s="127" t="n">
        <f aca="false">L10210</f>
        <v>40583.65</v>
      </c>
      <c r="J10210" s="127" t="n">
        <f aca="false">M10210</f>
        <v>40583.65</v>
      </c>
      <c r="L10210" s="108" t="n">
        <f aca="false">TRUNC(N10210-N10210*$O$2,2)</f>
        <v>40583.65</v>
      </c>
      <c r="M10210" s="108" t="n">
        <f aca="false">TRUNC(O10210-O10210*$O$2,2)</f>
        <v>40583.65</v>
      </c>
      <c r="N10210" s="0" t="s">
        <v>4136</v>
      </c>
      <c r="O10210" s="0" t="s">
        <v>4136</v>
      </c>
    </row>
    <row r="10211" customFormat="false" ht="13.9" hidden="false" customHeight="true" outlineLevel="0" collapsed="false">
      <c r="A10211" s="134" t="s">
        <v>1630</v>
      </c>
      <c r="B10211" s="134"/>
      <c r="C10211" s="134"/>
      <c r="D10211" s="134"/>
      <c r="E10211" s="134"/>
      <c r="F10211" s="134"/>
      <c r="G10211" s="134"/>
      <c r="H10211" s="134"/>
      <c r="I10211" s="134"/>
      <c r="J10211" s="134"/>
      <c r="L10211" s="108" t="n">
        <f aca="false">TRUNC(N10211-N10211*$O$2,2)</f>
        <v>0</v>
      </c>
      <c r="M10211" s="108" t="n">
        <f aca="false">TRUNC(O10211-O10211*$O$2,2)</f>
        <v>0</v>
      </c>
      <c r="N10211" s="0" t="n">
        <v>0</v>
      </c>
      <c r="O10211" s="0" t="n">
        <v>0</v>
      </c>
    </row>
    <row r="10212" customFormat="false" ht="15" hidden="false" customHeight="false" outlineLevel="0" collapsed="false">
      <c r="A10212" s="98"/>
      <c r="B10212" s="99" t="s">
        <v>8</v>
      </c>
      <c r="C10212" s="98" t="s">
        <v>9</v>
      </c>
      <c r="D10212" s="98" t="s">
        <v>10</v>
      </c>
      <c r="E10212" s="100" t="s">
        <v>1565</v>
      </c>
      <c r="F10212" s="100"/>
      <c r="G10212" s="101" t="s">
        <v>11</v>
      </c>
      <c r="H10212" s="99" t="s">
        <v>12</v>
      </c>
      <c r="I10212" s="99" t="s">
        <v>13</v>
      </c>
      <c r="J10212" s="99" t="s">
        <v>15</v>
      </c>
      <c r="L10212" s="108"/>
      <c r="M10212" s="108"/>
    </row>
    <row r="10213" customFormat="false" ht="76.5" hidden="false" customHeight="false" outlineLevel="0" collapsed="false">
      <c r="A10213" s="122" t="s">
        <v>1578</v>
      </c>
      <c r="B10213" s="123" t="n">
        <v>14002</v>
      </c>
      <c r="C10213" s="122" t="s">
        <v>50</v>
      </c>
      <c r="D10213" s="122" t="s">
        <v>1435</v>
      </c>
      <c r="E10213" s="124" t="s">
        <v>1642</v>
      </c>
      <c r="F10213" s="124"/>
      <c r="G10213" s="125" t="s">
        <v>24</v>
      </c>
      <c r="H10213" s="126" t="n">
        <v>1</v>
      </c>
      <c r="I10213" s="127" t="n">
        <f aca="false">L10213</f>
        <v>40583.65</v>
      </c>
      <c r="J10213" s="127" t="n">
        <f aca="false">M10213</f>
        <v>40583.65</v>
      </c>
      <c r="L10213" s="108" t="n">
        <f aca="false">TRUNC(N10213-N10213*$O$2,2)</f>
        <v>40583.65</v>
      </c>
      <c r="M10213" s="108" t="n">
        <f aca="false">TRUNC(O10213-O10213*$O$2,2)</f>
        <v>40583.65</v>
      </c>
      <c r="N10213" s="0" t="s">
        <v>4136</v>
      </c>
      <c r="O10213" s="0" t="s">
        <v>4136</v>
      </c>
    </row>
    <row r="10214" customFormat="false" ht="12.75" hidden="false" customHeight="false" outlineLevel="0" collapsed="false">
      <c r="A10214" s="115"/>
      <c r="B10214" s="115"/>
      <c r="C10214" s="115"/>
      <c r="D10214" s="115"/>
      <c r="E10214" s="115"/>
      <c r="F10214" s="116"/>
      <c r="G10214" s="115"/>
      <c r="H10214" s="116"/>
      <c r="I10214" s="115"/>
      <c r="J10214" s="116"/>
      <c r="L10214" s="108"/>
      <c r="M10214" s="108" t="n">
        <f aca="false">TRUNC(O10214-O10214*$O$2,2)</f>
        <v>0</v>
      </c>
      <c r="N10214" s="0" t="s">
        <v>1574</v>
      </c>
      <c r="O10214" s="0" t="n">
        <v>0</v>
      </c>
    </row>
    <row r="10215" customFormat="false" ht="12.75" hidden="false" customHeight="false" outlineLevel="0" collapsed="false">
      <c r="A10215" s="115"/>
      <c r="B10215" s="115"/>
      <c r="C10215" s="115"/>
      <c r="D10215" s="115"/>
      <c r="E10215" s="115"/>
      <c r="F10215" s="116"/>
      <c r="G10215" s="115"/>
      <c r="H10215" s="117" t="s">
        <v>1575</v>
      </c>
      <c r="I10215" s="117"/>
      <c r="J10215" s="118" t="n">
        <f aca="false">M10215</f>
        <v>49702.8</v>
      </c>
      <c r="L10215" s="108" t="n">
        <f aca="false">TRUNC(N10215-N10215*$O$2,2)</f>
        <v>0</v>
      </c>
      <c r="M10215" s="108" t="n">
        <f aca="false">TRUNC(O10215-O10215*$O$2,2)</f>
        <v>49702.8</v>
      </c>
      <c r="N10215" s="0" t="n">
        <v>0</v>
      </c>
      <c r="O10215" s="0" t="n">
        <v>63680.72</v>
      </c>
    </row>
    <row r="10216" customFormat="false" ht="13.5" hidden="false" customHeight="false" outlineLevel="0" collapsed="false">
      <c r="A10216" s="30"/>
      <c r="B10216" s="30"/>
      <c r="C10216" s="30"/>
      <c r="D10216" s="30"/>
      <c r="E10216" s="30"/>
      <c r="F10216" s="30"/>
      <c r="G10216" s="30"/>
      <c r="H10216" s="119"/>
      <c r="I10216" s="30"/>
      <c r="J10216" s="120"/>
      <c r="L10216" s="108"/>
      <c r="M10216" s="108" t="n">
        <f aca="false">TRUNC(O10216-O10216*$O$2,2)</f>
        <v>49702.8</v>
      </c>
      <c r="N10216" s="0" t="s">
        <v>1576</v>
      </c>
      <c r="O10216" s="0" t="n">
        <v>63680.72</v>
      </c>
    </row>
    <row r="10217" customFormat="false" ht="13.5" hidden="false" customHeight="false" outlineLevel="0" collapsed="false">
      <c r="A10217" s="121"/>
      <c r="B10217" s="121"/>
      <c r="C10217" s="121"/>
      <c r="D10217" s="121"/>
      <c r="E10217" s="121"/>
      <c r="F10217" s="121"/>
      <c r="G10217" s="121"/>
      <c r="H10217" s="121"/>
      <c r="I10217" s="121"/>
      <c r="J10217" s="121"/>
      <c r="L10217" s="108" t="n">
        <f aca="false">TRUNC(N10217-N10217*$O$2,2)</f>
        <v>0</v>
      </c>
      <c r="M10217" s="108" t="n">
        <f aca="false">TRUNC(O10217-O10217*$O$2,2)</f>
        <v>0</v>
      </c>
      <c r="N10217" s="0" t="n">
        <v>0</v>
      </c>
      <c r="O10217" s="0" t="n">
        <v>0</v>
      </c>
    </row>
    <row r="10218" customFormat="false" ht="15" hidden="false" customHeight="false" outlineLevel="0" collapsed="false">
      <c r="A10218" s="98" t="s">
        <v>1436</v>
      </c>
      <c r="B10218" s="99" t="s">
        <v>8</v>
      </c>
      <c r="C10218" s="98" t="s">
        <v>9</v>
      </c>
      <c r="D10218" s="98" t="s">
        <v>10</v>
      </c>
      <c r="E10218" s="100" t="s">
        <v>1565</v>
      </c>
      <c r="F10218" s="100"/>
      <c r="G10218" s="101" t="s">
        <v>11</v>
      </c>
      <c r="H10218" s="99" t="s">
        <v>12</v>
      </c>
      <c r="I10218" s="99" t="s">
        <v>13</v>
      </c>
      <c r="J10218" s="99" t="s">
        <v>15</v>
      </c>
      <c r="L10218" s="108"/>
      <c r="M10218" s="108"/>
    </row>
    <row r="10219" customFormat="false" ht="52.9" hidden="false" customHeight="true" outlineLevel="0" collapsed="false">
      <c r="A10219" s="102" t="s">
        <v>1566</v>
      </c>
      <c r="B10219" s="103" t="s">
        <v>1437</v>
      </c>
      <c r="C10219" s="102" t="s">
        <v>22</v>
      </c>
      <c r="D10219" s="102" t="s">
        <v>1438</v>
      </c>
      <c r="E10219" s="104" t="s">
        <v>2842</v>
      </c>
      <c r="F10219" s="104"/>
      <c r="G10219" s="105" t="s">
        <v>24</v>
      </c>
      <c r="H10219" s="106" t="n">
        <v>1</v>
      </c>
      <c r="I10219" s="107" t="n">
        <f aca="false">L10219</f>
        <v>63304.25</v>
      </c>
      <c r="J10219" s="107" t="n">
        <f aca="false">M10219</f>
        <v>63304.25</v>
      </c>
      <c r="L10219" s="108" t="n">
        <f aca="false">TRUNC(N10219-N10219*$O$2,2)</f>
        <v>63304.25</v>
      </c>
      <c r="M10219" s="108" t="n">
        <f aca="false">TRUNC(O10219-O10219*$O$2,2)</f>
        <v>63304.25</v>
      </c>
      <c r="N10219" s="0" t="n">
        <v>81107.31</v>
      </c>
      <c r="O10219" s="0" t="n">
        <v>81107.31</v>
      </c>
    </row>
    <row r="10220" customFormat="false" ht="38.25" hidden="false" customHeight="false" outlineLevel="0" collapsed="false">
      <c r="A10220" s="109" t="s">
        <v>1567</v>
      </c>
      <c r="B10220" s="110" t="s">
        <v>556</v>
      </c>
      <c r="C10220" s="109" t="s">
        <v>50</v>
      </c>
      <c r="D10220" s="109" t="s">
        <v>557</v>
      </c>
      <c r="E10220" s="111" t="s">
        <v>3285</v>
      </c>
      <c r="F10220" s="111"/>
      <c r="G10220" s="112" t="s">
        <v>52</v>
      </c>
      <c r="H10220" s="113" t="n">
        <v>41.1</v>
      </c>
      <c r="I10220" s="114" t="n">
        <f aca="false">L10220</f>
        <v>1365.15</v>
      </c>
      <c r="J10220" s="114" t="n">
        <f aca="false">M10220</f>
        <v>56107.94</v>
      </c>
      <c r="L10220" s="108" t="n">
        <f aca="false">TRUNC(N10220-N10220*$O$2,2)</f>
        <v>1365.15</v>
      </c>
      <c r="M10220" s="108" t="n">
        <f aca="false">TRUNC(O10220-O10220*$O$2,2)</f>
        <v>56107.94</v>
      </c>
      <c r="N10220" s="0" t="n">
        <v>1749.08</v>
      </c>
      <c r="O10220" s="0" t="n">
        <v>71887.18</v>
      </c>
    </row>
    <row r="10221" customFormat="false" ht="51" hidden="false" customHeight="false" outlineLevel="0" collapsed="false">
      <c r="A10221" s="109" t="s">
        <v>1567</v>
      </c>
      <c r="B10221" s="110" t="s">
        <v>4137</v>
      </c>
      <c r="C10221" s="109" t="s">
        <v>50</v>
      </c>
      <c r="D10221" s="109" t="s">
        <v>4138</v>
      </c>
      <c r="E10221" s="111" t="s">
        <v>4139</v>
      </c>
      <c r="F10221" s="111"/>
      <c r="G10221" s="112" t="s">
        <v>765</v>
      </c>
      <c r="H10221" s="113" t="n">
        <v>1</v>
      </c>
      <c r="I10221" s="114" t="n">
        <f aca="false">L10221</f>
        <v>7196.31</v>
      </c>
      <c r="J10221" s="114" t="n">
        <f aca="false">M10221</f>
        <v>7196.31</v>
      </c>
      <c r="L10221" s="108" t="n">
        <f aca="false">TRUNC(N10221-N10221*$O$2,2)</f>
        <v>7196.31</v>
      </c>
      <c r="M10221" s="108" t="n">
        <f aca="false">TRUNC(O10221-O10221*$O$2,2)</f>
        <v>7196.31</v>
      </c>
      <c r="N10221" s="0" t="n">
        <v>9220.136297743</v>
      </c>
      <c r="O10221" s="0" t="n">
        <v>9220.13</v>
      </c>
    </row>
    <row r="10222" customFormat="false" ht="12.75" hidden="false" customHeight="false" outlineLevel="0" collapsed="false">
      <c r="A10222" s="115"/>
      <c r="B10222" s="115"/>
      <c r="C10222" s="115"/>
      <c r="D10222" s="115"/>
      <c r="E10222" s="115"/>
      <c r="F10222" s="116"/>
      <c r="G10222" s="115"/>
      <c r="H10222" s="116"/>
      <c r="I10222" s="115"/>
      <c r="J10222" s="116"/>
      <c r="L10222" s="108"/>
      <c r="M10222" s="108" t="n">
        <f aca="false">TRUNC(O10222-O10222*$O$2,2)</f>
        <v>1826.29</v>
      </c>
      <c r="N10222" s="0" t="s">
        <v>1574</v>
      </c>
      <c r="O10222" s="0" t="n">
        <v>2339.9</v>
      </c>
    </row>
    <row r="10223" customFormat="false" ht="12.75" hidden="false" customHeight="false" outlineLevel="0" collapsed="false">
      <c r="A10223" s="115"/>
      <c r="B10223" s="115"/>
      <c r="C10223" s="115"/>
      <c r="D10223" s="115"/>
      <c r="E10223" s="115"/>
      <c r="F10223" s="116"/>
      <c r="G10223" s="115"/>
      <c r="H10223" s="117" t="s">
        <v>1575</v>
      </c>
      <c r="I10223" s="117"/>
      <c r="J10223" s="118" t="n">
        <f aca="false">M10223</f>
        <v>77528.71</v>
      </c>
      <c r="L10223" s="108" t="n">
        <f aca="false">TRUNC(N10223-N10223*$O$2,2)</f>
        <v>0</v>
      </c>
      <c r="M10223" s="108" t="n">
        <f aca="false">TRUNC(O10223-O10223*$O$2,2)</f>
        <v>77528.71</v>
      </c>
      <c r="N10223" s="0" t="n">
        <v>0</v>
      </c>
      <c r="O10223" s="0" t="n">
        <v>99332.12</v>
      </c>
    </row>
    <row r="10224" customFormat="false" ht="13.5" hidden="false" customHeight="false" outlineLevel="0" collapsed="false">
      <c r="A10224" s="30"/>
      <c r="B10224" s="30"/>
      <c r="C10224" s="30"/>
      <c r="D10224" s="30"/>
      <c r="E10224" s="30"/>
      <c r="F10224" s="30"/>
      <c r="G10224" s="30"/>
      <c r="H10224" s="119"/>
      <c r="I10224" s="30"/>
      <c r="J10224" s="120"/>
      <c r="L10224" s="108"/>
      <c r="M10224" s="108" t="n">
        <f aca="false">TRUNC(O10224-O10224*$O$2,2)</f>
        <v>77528.71</v>
      </c>
      <c r="N10224" s="0" t="s">
        <v>1576</v>
      </c>
      <c r="O10224" s="0" t="n">
        <v>99332.12</v>
      </c>
    </row>
    <row r="10225" customFormat="false" ht="13.5" hidden="false" customHeight="false" outlineLevel="0" collapsed="false">
      <c r="A10225" s="121"/>
      <c r="B10225" s="121"/>
      <c r="C10225" s="121"/>
      <c r="D10225" s="121"/>
      <c r="E10225" s="121"/>
      <c r="F10225" s="121"/>
      <c r="G10225" s="121"/>
      <c r="H10225" s="121"/>
      <c r="I10225" s="121"/>
      <c r="J10225" s="121"/>
      <c r="L10225" s="108" t="n">
        <f aca="false">TRUNC(N10225-N10225*$O$2,2)</f>
        <v>0</v>
      </c>
      <c r="M10225" s="108" t="n">
        <f aca="false">TRUNC(O10225-O10225*$O$2,2)</f>
        <v>0</v>
      </c>
      <c r="N10225" s="0" t="n">
        <v>0</v>
      </c>
      <c r="O10225" s="0" t="n">
        <v>0</v>
      </c>
    </row>
    <row r="10226" customFormat="false" ht="12.75" hidden="false" customHeight="false" outlineLevel="0" collapsed="false">
      <c r="A10226" s="22" t="s">
        <v>446</v>
      </c>
      <c r="B10226" s="22"/>
      <c r="C10226" s="22"/>
      <c r="D10226" s="22" t="s">
        <v>1439</v>
      </c>
      <c r="E10226" s="22"/>
      <c r="F10226" s="96"/>
      <c r="G10226" s="96"/>
      <c r="H10226" s="24"/>
      <c r="I10226" s="22"/>
      <c r="J10226" s="97"/>
      <c r="L10226" s="108" t="n">
        <f aca="false">TRUNC(N10226-N10226*$O$2,2)</f>
        <v>0</v>
      </c>
      <c r="M10226" s="108" t="n">
        <f aca="false">TRUNC(O10226-O10226*$O$2,2)</f>
        <v>0</v>
      </c>
      <c r="N10226" s="0" t="n">
        <v>0</v>
      </c>
      <c r="O10226" s="0" t="n">
        <v>0</v>
      </c>
    </row>
    <row r="10227" customFormat="false" ht="15" hidden="false" customHeight="false" outlineLevel="0" collapsed="false">
      <c r="A10227" s="98" t="s">
        <v>1440</v>
      </c>
      <c r="B10227" s="99" t="s">
        <v>8</v>
      </c>
      <c r="C10227" s="98" t="s">
        <v>9</v>
      </c>
      <c r="D10227" s="98" t="s">
        <v>10</v>
      </c>
      <c r="E10227" s="100" t="s">
        <v>1565</v>
      </c>
      <c r="F10227" s="100"/>
      <c r="G10227" s="101" t="s">
        <v>11</v>
      </c>
      <c r="H10227" s="99" t="s">
        <v>12</v>
      </c>
      <c r="I10227" s="99" t="s">
        <v>13</v>
      </c>
      <c r="J10227" s="99" t="s">
        <v>15</v>
      </c>
      <c r="L10227" s="108"/>
      <c r="M10227" s="108"/>
    </row>
    <row r="10228" customFormat="false" ht="51" hidden="false" customHeight="false" outlineLevel="0" collapsed="false">
      <c r="A10228" s="102" t="s">
        <v>1566</v>
      </c>
      <c r="B10228" s="103" t="s">
        <v>1441</v>
      </c>
      <c r="C10228" s="102" t="s">
        <v>50</v>
      </c>
      <c r="D10228" s="102" t="s">
        <v>1442</v>
      </c>
      <c r="E10228" s="104" t="s">
        <v>4140</v>
      </c>
      <c r="F10228" s="104"/>
      <c r="G10228" s="105" t="s">
        <v>52</v>
      </c>
      <c r="H10228" s="106" t="n">
        <v>1</v>
      </c>
      <c r="I10228" s="107" t="n">
        <f aca="false">L10228</f>
        <v>12.57</v>
      </c>
      <c r="J10228" s="107" t="n">
        <f aca="false">M10228</f>
        <v>12.57</v>
      </c>
      <c r="L10228" s="108" t="n">
        <f aca="false">TRUNC(N10228-N10228*$O$2,2)</f>
        <v>12.57</v>
      </c>
      <c r="M10228" s="108" t="n">
        <f aca="false">TRUNC(O10228-O10228*$O$2,2)</f>
        <v>12.57</v>
      </c>
      <c r="N10228" s="0" t="n">
        <v>16.11</v>
      </c>
      <c r="O10228" s="0" t="n">
        <v>16.11</v>
      </c>
    </row>
    <row r="10229" customFormat="false" ht="15" hidden="false" customHeight="false" outlineLevel="0" collapsed="false">
      <c r="A10229" s="98"/>
      <c r="B10229" s="99" t="s">
        <v>8</v>
      </c>
      <c r="C10229" s="98" t="s">
        <v>9</v>
      </c>
      <c r="D10229" s="98" t="s">
        <v>10</v>
      </c>
      <c r="E10229" s="100" t="s">
        <v>1565</v>
      </c>
      <c r="F10229" s="100"/>
      <c r="G10229" s="101" t="s">
        <v>11</v>
      </c>
      <c r="H10229" s="99" t="s">
        <v>12</v>
      </c>
      <c r="I10229" s="99" t="s">
        <v>13</v>
      </c>
      <c r="J10229" s="99" t="s">
        <v>15</v>
      </c>
      <c r="L10229" s="108"/>
      <c r="M10229" s="108"/>
    </row>
    <row r="10230" customFormat="false" ht="25.5" hidden="false" customHeight="false" outlineLevel="0" collapsed="false">
      <c r="A10230" s="109" t="s">
        <v>1566</v>
      </c>
      <c r="B10230" s="110" t="n">
        <v>10549</v>
      </c>
      <c r="C10230" s="109" t="s">
        <v>50</v>
      </c>
      <c r="D10230" s="109" t="s">
        <v>1620</v>
      </c>
      <c r="E10230" s="111" t="s">
        <v>1621</v>
      </c>
      <c r="F10230" s="111"/>
      <c r="G10230" s="112" t="s">
        <v>1610</v>
      </c>
      <c r="H10230" s="113" t="n">
        <v>0.35</v>
      </c>
      <c r="I10230" s="114" t="n">
        <f aca="false">L10230</f>
        <v>2.95</v>
      </c>
      <c r="J10230" s="114" t="n">
        <f aca="false">M10230</f>
        <v>1.03</v>
      </c>
      <c r="L10230" s="108" t="n">
        <f aca="false">TRUNC(N10230-N10230*$O$2,2)</f>
        <v>2.95</v>
      </c>
      <c r="M10230" s="108" t="n">
        <f aca="false">TRUNC(O10230-O10230*$O$2,2)</f>
        <v>1.03</v>
      </c>
      <c r="N10230" s="0" t="s">
        <v>1622</v>
      </c>
      <c r="O10230" s="0" t="s">
        <v>4042</v>
      </c>
    </row>
    <row r="10231" customFormat="false" ht="38.25" hidden="false" customHeight="false" outlineLevel="0" collapsed="false">
      <c r="A10231" s="122" t="s">
        <v>1578</v>
      </c>
      <c r="B10231" s="123" t="s">
        <v>4141</v>
      </c>
      <c r="C10231" s="122" t="s">
        <v>50</v>
      </c>
      <c r="D10231" s="122" t="s">
        <v>4142</v>
      </c>
      <c r="E10231" s="124" t="s">
        <v>1581</v>
      </c>
      <c r="F10231" s="124"/>
      <c r="G10231" s="125" t="s">
        <v>52</v>
      </c>
      <c r="H10231" s="126" t="n">
        <v>1.1</v>
      </c>
      <c r="I10231" s="127" t="n">
        <f aca="false">L10231</f>
        <v>7.15</v>
      </c>
      <c r="J10231" s="127" t="n">
        <f aca="false">M10231</f>
        <v>7.86</v>
      </c>
      <c r="L10231" s="108" t="n">
        <f aca="false">TRUNC(N10231-N10231*$O$2,2)</f>
        <v>7.15</v>
      </c>
      <c r="M10231" s="108" t="n">
        <f aca="false">TRUNC(O10231-O10231*$O$2,2)</f>
        <v>7.86</v>
      </c>
      <c r="N10231" s="0" t="s">
        <v>4143</v>
      </c>
      <c r="O10231" s="0" t="s">
        <v>4144</v>
      </c>
    </row>
    <row r="10232" customFormat="false" ht="25.5" hidden="false" customHeight="false" outlineLevel="0" collapsed="false">
      <c r="A10232" s="122" t="s">
        <v>1578</v>
      </c>
      <c r="B10232" s="123" t="s">
        <v>1616</v>
      </c>
      <c r="C10232" s="122" t="s">
        <v>50</v>
      </c>
      <c r="D10232" s="122" t="s">
        <v>1617</v>
      </c>
      <c r="E10232" s="124" t="s">
        <v>1609</v>
      </c>
      <c r="F10232" s="124"/>
      <c r="G10232" s="125" t="s">
        <v>1610</v>
      </c>
      <c r="H10232" s="126" t="n">
        <v>0.35</v>
      </c>
      <c r="I10232" s="127" t="n">
        <f aca="false">L10232</f>
        <v>10.65</v>
      </c>
      <c r="J10232" s="127" t="n">
        <f aca="false">M10232</f>
        <v>3.72</v>
      </c>
      <c r="L10232" s="108" t="n">
        <f aca="false">TRUNC(N10232-N10232*$O$2,2)</f>
        <v>10.65</v>
      </c>
      <c r="M10232" s="108" t="n">
        <f aca="false">TRUNC(O10232-O10232*$O$2,2)</f>
        <v>3.72</v>
      </c>
      <c r="N10232" s="0" t="s">
        <v>1618</v>
      </c>
      <c r="O10232" s="0" t="s">
        <v>2319</v>
      </c>
    </row>
    <row r="10233" customFormat="false" ht="13.9" hidden="false" customHeight="true" outlineLevel="0" collapsed="false">
      <c r="A10233" s="134" t="s">
        <v>1630</v>
      </c>
      <c r="B10233" s="134"/>
      <c r="C10233" s="134"/>
      <c r="D10233" s="134"/>
      <c r="E10233" s="134"/>
      <c r="F10233" s="134"/>
      <c r="G10233" s="134"/>
      <c r="H10233" s="134"/>
      <c r="I10233" s="134"/>
      <c r="J10233" s="134"/>
      <c r="L10233" s="108" t="n">
        <f aca="false">TRUNC(N10233-N10233*$O$2,2)</f>
        <v>0</v>
      </c>
      <c r="M10233" s="108" t="n">
        <f aca="false">TRUNC(O10233-O10233*$O$2,2)</f>
        <v>0</v>
      </c>
      <c r="N10233" s="0" t="n">
        <v>0</v>
      </c>
      <c r="O10233" s="0" t="n">
        <v>0</v>
      </c>
    </row>
    <row r="10234" customFormat="false" ht="15" hidden="false" customHeight="false" outlineLevel="0" collapsed="false">
      <c r="A10234" s="98"/>
      <c r="B10234" s="99" t="s">
        <v>8</v>
      </c>
      <c r="C10234" s="98" t="s">
        <v>9</v>
      </c>
      <c r="D10234" s="98" t="s">
        <v>10</v>
      </c>
      <c r="E10234" s="100" t="s">
        <v>1565</v>
      </c>
      <c r="F10234" s="100"/>
      <c r="G10234" s="101" t="s">
        <v>11</v>
      </c>
      <c r="H10234" s="99" t="s">
        <v>12</v>
      </c>
      <c r="I10234" s="99" t="s">
        <v>13</v>
      </c>
      <c r="J10234" s="99" t="s">
        <v>15</v>
      </c>
      <c r="L10234" s="108"/>
      <c r="M10234" s="108"/>
    </row>
    <row r="10235" customFormat="false" ht="12.75" hidden="false" customHeight="false" outlineLevel="0" collapsed="false">
      <c r="A10235" s="122" t="s">
        <v>1578</v>
      </c>
      <c r="B10235" s="123" t="n">
        <v>2378</v>
      </c>
      <c r="C10235" s="122" t="s">
        <v>50</v>
      </c>
      <c r="D10235" s="122" t="s">
        <v>1657</v>
      </c>
      <c r="E10235" s="124" t="s">
        <v>1581</v>
      </c>
      <c r="F10235" s="124"/>
      <c r="G10235" s="125" t="s">
        <v>24</v>
      </c>
      <c r="H10235" s="126" t="n">
        <v>0.032935</v>
      </c>
      <c r="I10235" s="127" t="n">
        <f aca="false">L10235</f>
        <v>3.51</v>
      </c>
      <c r="J10235" s="127" t="n">
        <f aca="false">M10235</f>
        <v>0.1</v>
      </c>
      <c r="L10235" s="108" t="n">
        <f aca="false">TRUNC(N10235-N10235*$O$2,2)</f>
        <v>3.51</v>
      </c>
      <c r="M10235" s="108" t="n">
        <f aca="false">TRUNC(O10235-O10235*$O$2,2)</f>
        <v>0.1</v>
      </c>
      <c r="N10235" s="0" t="s">
        <v>1658</v>
      </c>
      <c r="O10235" s="0" t="s">
        <v>1831</v>
      </c>
    </row>
    <row r="10236" customFormat="false" ht="38.25" hidden="false" customHeight="false" outlineLevel="0" collapsed="false">
      <c r="A10236" s="122" t="s">
        <v>1578</v>
      </c>
      <c r="B10236" s="123" t="s">
        <v>4141</v>
      </c>
      <c r="C10236" s="122" t="s">
        <v>50</v>
      </c>
      <c r="D10236" s="122" t="s">
        <v>4142</v>
      </c>
      <c r="E10236" s="124" t="s">
        <v>1581</v>
      </c>
      <c r="F10236" s="124"/>
      <c r="G10236" s="125" t="s">
        <v>52</v>
      </c>
      <c r="H10236" s="126" t="n">
        <v>1.1</v>
      </c>
      <c r="I10236" s="127" t="n">
        <f aca="false">L10236</f>
        <v>7.15</v>
      </c>
      <c r="J10236" s="127" t="n">
        <f aca="false">M10236</f>
        <v>7.86</v>
      </c>
      <c r="L10236" s="108" t="n">
        <f aca="false">TRUNC(N10236-N10236*$O$2,2)</f>
        <v>7.15</v>
      </c>
      <c r="M10236" s="108" t="n">
        <f aca="false">TRUNC(O10236-O10236*$O$2,2)</f>
        <v>7.86</v>
      </c>
      <c r="N10236" s="0" t="s">
        <v>4143</v>
      </c>
      <c r="O10236" s="0" t="s">
        <v>4144</v>
      </c>
    </row>
    <row r="10237" customFormat="false" ht="25.5" hidden="false" customHeight="false" outlineLevel="0" collapsed="false">
      <c r="A10237" s="122" t="s">
        <v>1578</v>
      </c>
      <c r="B10237" s="123" t="s">
        <v>1664</v>
      </c>
      <c r="C10237" s="122" t="s">
        <v>50</v>
      </c>
      <c r="D10237" s="122" t="s">
        <v>1665</v>
      </c>
      <c r="E10237" s="124" t="s">
        <v>1581</v>
      </c>
      <c r="F10237" s="124"/>
      <c r="G10237" s="125" t="s">
        <v>24</v>
      </c>
      <c r="H10237" s="126" t="n">
        <v>7E-005</v>
      </c>
      <c r="I10237" s="127" t="n">
        <f aca="false">L10237</f>
        <v>13.69</v>
      </c>
      <c r="J10237" s="127" t="n">
        <f aca="false">M10237</f>
        <v>0</v>
      </c>
      <c r="L10237" s="108" t="n">
        <f aca="false">TRUNC(N10237-N10237*$O$2,2)</f>
        <v>13.69</v>
      </c>
      <c r="M10237" s="108" t="n">
        <f aca="false">TRUNC(O10237-O10237*$O$2,2)</f>
        <v>0</v>
      </c>
      <c r="N10237" s="0" t="s">
        <v>1666</v>
      </c>
      <c r="O10237" s="0" t="s">
        <v>1635</v>
      </c>
    </row>
    <row r="10238" customFormat="false" ht="12.75" hidden="false" customHeight="false" outlineLevel="0" collapsed="false">
      <c r="A10238" s="122" t="s">
        <v>1578</v>
      </c>
      <c r="B10238" s="123" t="n">
        <v>1651</v>
      </c>
      <c r="C10238" s="122" t="s">
        <v>50</v>
      </c>
      <c r="D10238" s="122" t="s">
        <v>1638</v>
      </c>
      <c r="E10238" s="124" t="s">
        <v>1581</v>
      </c>
      <c r="F10238" s="124"/>
      <c r="G10238" s="125" t="s">
        <v>1639</v>
      </c>
      <c r="H10238" s="126" t="n">
        <v>0.00028</v>
      </c>
      <c r="I10238" s="127" t="n">
        <f aca="false">L10238</f>
        <v>4.95</v>
      </c>
      <c r="J10238" s="127" t="n">
        <f aca="false">M10238</f>
        <v>0</v>
      </c>
      <c r="L10238" s="108" t="n">
        <f aca="false">TRUNC(N10238-N10238*$O$2,2)</f>
        <v>4.95</v>
      </c>
      <c r="M10238" s="108" t="n">
        <f aca="false">TRUNC(O10238-O10238*$O$2,2)</f>
        <v>0</v>
      </c>
      <c r="N10238" s="0" t="s">
        <v>1640</v>
      </c>
      <c r="O10238" s="0" t="s">
        <v>1635</v>
      </c>
    </row>
    <row r="10239" customFormat="false" ht="25.5" hidden="false" customHeight="false" outlineLevel="0" collapsed="false">
      <c r="A10239" s="122" t="s">
        <v>1578</v>
      </c>
      <c r="B10239" s="123" t="s">
        <v>1616</v>
      </c>
      <c r="C10239" s="122" t="s">
        <v>50</v>
      </c>
      <c r="D10239" s="122" t="s">
        <v>1617</v>
      </c>
      <c r="E10239" s="124" t="s">
        <v>1609</v>
      </c>
      <c r="F10239" s="124"/>
      <c r="G10239" s="125" t="s">
        <v>1610</v>
      </c>
      <c r="H10239" s="126" t="n">
        <v>0.35</v>
      </c>
      <c r="I10239" s="127" t="n">
        <f aca="false">L10239</f>
        <v>10.65</v>
      </c>
      <c r="J10239" s="127" t="n">
        <f aca="false">M10239</f>
        <v>3.72</v>
      </c>
      <c r="L10239" s="108" t="n">
        <f aca="false">TRUNC(N10239-N10239*$O$2,2)</f>
        <v>10.65</v>
      </c>
      <c r="M10239" s="108" t="n">
        <f aca="false">TRUNC(O10239-O10239*$O$2,2)</f>
        <v>3.72</v>
      </c>
      <c r="N10239" s="0" t="s">
        <v>1618</v>
      </c>
      <c r="O10239" s="0" t="s">
        <v>2319</v>
      </c>
    </row>
    <row r="10240" customFormat="false" ht="25.5" hidden="false" customHeight="false" outlineLevel="0" collapsed="false">
      <c r="A10240" s="122" t="s">
        <v>1578</v>
      </c>
      <c r="B10240" s="123" t="s">
        <v>1645</v>
      </c>
      <c r="C10240" s="122" t="s">
        <v>50</v>
      </c>
      <c r="D10240" s="122" t="s">
        <v>1646</v>
      </c>
      <c r="E10240" s="124" t="s">
        <v>1581</v>
      </c>
      <c r="F10240" s="124"/>
      <c r="G10240" s="125" t="s">
        <v>24</v>
      </c>
      <c r="H10240" s="126" t="n">
        <v>7E-005</v>
      </c>
      <c r="I10240" s="127" t="n">
        <f aca="false">L10240</f>
        <v>140.49</v>
      </c>
      <c r="J10240" s="127" t="n">
        <f aca="false">M10240</f>
        <v>0</v>
      </c>
      <c r="L10240" s="108" t="n">
        <f aca="false">TRUNC(N10240-N10240*$O$2,2)</f>
        <v>140.49</v>
      </c>
      <c r="M10240" s="108" t="n">
        <f aca="false">TRUNC(O10240-O10240*$O$2,2)</f>
        <v>0</v>
      </c>
      <c r="N10240" s="0" t="s">
        <v>1647</v>
      </c>
      <c r="O10240" s="0" t="s">
        <v>1644</v>
      </c>
    </row>
    <row r="10241" customFormat="false" ht="25.5" hidden="false" customHeight="false" outlineLevel="0" collapsed="false">
      <c r="A10241" s="122" t="s">
        <v>1578</v>
      </c>
      <c r="B10241" s="123" t="n">
        <v>10761</v>
      </c>
      <c r="C10241" s="122" t="s">
        <v>50</v>
      </c>
      <c r="D10241" s="122" t="s">
        <v>1641</v>
      </c>
      <c r="E10241" s="124" t="s">
        <v>1642</v>
      </c>
      <c r="F10241" s="124"/>
      <c r="G10241" s="125" t="s">
        <v>24</v>
      </c>
      <c r="H10241" s="126" t="n">
        <v>0.03563</v>
      </c>
      <c r="I10241" s="127" t="n">
        <f aca="false">L10241</f>
        <v>3.9</v>
      </c>
      <c r="J10241" s="127" t="n">
        <f aca="false">M10241</f>
        <v>0.13</v>
      </c>
      <c r="L10241" s="108" t="n">
        <f aca="false">TRUNC(N10241-N10241*$O$2,2)</f>
        <v>3.9</v>
      </c>
      <c r="M10241" s="108" t="n">
        <f aca="false">TRUNC(O10241-O10241*$O$2,2)</f>
        <v>0.13</v>
      </c>
      <c r="N10241" s="0" t="s">
        <v>1643</v>
      </c>
      <c r="O10241" s="0" t="s">
        <v>2318</v>
      </c>
    </row>
    <row r="10242" customFormat="false" ht="25.5" hidden="false" customHeight="false" outlineLevel="0" collapsed="false">
      <c r="A10242" s="122" t="s">
        <v>1578</v>
      </c>
      <c r="B10242" s="123" t="s">
        <v>1654</v>
      </c>
      <c r="C10242" s="122" t="s">
        <v>50</v>
      </c>
      <c r="D10242" s="122" t="s">
        <v>1655</v>
      </c>
      <c r="E10242" s="124" t="s">
        <v>1581</v>
      </c>
      <c r="F10242" s="124"/>
      <c r="G10242" s="125" t="s">
        <v>24</v>
      </c>
      <c r="H10242" s="126" t="n">
        <v>0.00021</v>
      </c>
      <c r="I10242" s="127" t="n">
        <f aca="false">L10242</f>
        <v>10.53</v>
      </c>
      <c r="J10242" s="127" t="n">
        <f aca="false">M10242</f>
        <v>0</v>
      </c>
      <c r="L10242" s="108" t="n">
        <f aca="false">TRUNC(N10242-N10242*$O$2,2)</f>
        <v>10.53</v>
      </c>
      <c r="M10242" s="108" t="n">
        <f aca="false">TRUNC(O10242-O10242*$O$2,2)</f>
        <v>0</v>
      </c>
      <c r="N10242" s="0" t="s">
        <v>1656</v>
      </c>
      <c r="O10242" s="0" t="s">
        <v>1635</v>
      </c>
    </row>
    <row r="10243" customFormat="false" ht="25.5" hidden="false" customHeight="false" outlineLevel="0" collapsed="false">
      <c r="A10243" s="122" t="s">
        <v>1578</v>
      </c>
      <c r="B10243" s="123" t="s">
        <v>1631</v>
      </c>
      <c r="C10243" s="122" t="s">
        <v>50</v>
      </c>
      <c r="D10243" s="122" t="s">
        <v>1632</v>
      </c>
      <c r="E10243" s="124" t="s">
        <v>1581</v>
      </c>
      <c r="F10243" s="124"/>
      <c r="G10243" s="125" t="s">
        <v>1633</v>
      </c>
      <c r="H10243" s="126" t="n">
        <v>0.000805</v>
      </c>
      <c r="I10243" s="127" t="n">
        <f aca="false">L10243</f>
        <v>9.48</v>
      </c>
      <c r="J10243" s="127" t="n">
        <f aca="false">M10243</f>
        <v>0</v>
      </c>
      <c r="L10243" s="108" t="n">
        <f aca="false">TRUNC(N10243-N10243*$O$2,2)</f>
        <v>9.48</v>
      </c>
      <c r="M10243" s="108" t="n">
        <f aca="false">TRUNC(O10243-O10243*$O$2,2)</f>
        <v>0</v>
      </c>
      <c r="N10243" s="0" t="s">
        <v>1634</v>
      </c>
      <c r="O10243" s="0" t="s">
        <v>1635</v>
      </c>
    </row>
    <row r="10244" customFormat="false" ht="12.75" hidden="false" customHeight="false" outlineLevel="0" collapsed="false">
      <c r="A10244" s="122" t="s">
        <v>1578</v>
      </c>
      <c r="B10244" s="123" t="n">
        <v>10492</v>
      </c>
      <c r="C10244" s="122" t="s">
        <v>50</v>
      </c>
      <c r="D10244" s="122" t="s">
        <v>1662</v>
      </c>
      <c r="E10244" s="124" t="s">
        <v>1581</v>
      </c>
      <c r="F10244" s="124"/>
      <c r="G10244" s="125" t="s">
        <v>24</v>
      </c>
      <c r="H10244" s="126" t="n">
        <v>0.001575</v>
      </c>
      <c r="I10244" s="127" t="n">
        <f aca="false">L10244</f>
        <v>148.29</v>
      </c>
      <c r="J10244" s="127" t="n">
        <f aca="false">M10244</f>
        <v>0.22</v>
      </c>
      <c r="L10244" s="108" t="n">
        <f aca="false">TRUNC(N10244-N10244*$O$2,2)</f>
        <v>148.29</v>
      </c>
      <c r="M10244" s="108" t="n">
        <f aca="false">TRUNC(O10244-O10244*$O$2,2)</f>
        <v>0.22</v>
      </c>
      <c r="N10244" s="0" t="s">
        <v>1663</v>
      </c>
      <c r="O10244" s="0" t="s">
        <v>2108</v>
      </c>
    </row>
    <row r="10245" customFormat="false" ht="12.75" hidden="false" customHeight="false" outlineLevel="0" collapsed="false">
      <c r="A10245" s="122" t="s">
        <v>1578</v>
      </c>
      <c r="B10245" s="123" t="n">
        <v>10596</v>
      </c>
      <c r="C10245" s="122" t="s">
        <v>50</v>
      </c>
      <c r="D10245" s="122" t="s">
        <v>1672</v>
      </c>
      <c r="E10245" s="124" t="s">
        <v>1581</v>
      </c>
      <c r="F10245" s="124"/>
      <c r="G10245" s="125" t="s">
        <v>24</v>
      </c>
      <c r="H10245" s="126" t="n">
        <v>0.001575</v>
      </c>
      <c r="I10245" s="127" t="n">
        <f aca="false">L10245</f>
        <v>3.82</v>
      </c>
      <c r="J10245" s="127" t="n">
        <f aca="false">M10245</f>
        <v>0</v>
      </c>
      <c r="L10245" s="108" t="n">
        <f aca="false">TRUNC(N10245-N10245*$O$2,2)</f>
        <v>3.82</v>
      </c>
      <c r="M10245" s="108" t="n">
        <f aca="false">TRUNC(O10245-O10245*$O$2,2)</f>
        <v>0</v>
      </c>
      <c r="N10245" s="0" t="s">
        <v>1673</v>
      </c>
      <c r="O10245" s="0" t="s">
        <v>1635</v>
      </c>
    </row>
    <row r="10246" customFormat="false" ht="25.5" hidden="false" customHeight="false" outlineLevel="0" collapsed="false">
      <c r="A10246" s="122" t="s">
        <v>1578</v>
      </c>
      <c r="B10246" s="123" t="s">
        <v>1659</v>
      </c>
      <c r="C10246" s="122" t="s">
        <v>50</v>
      </c>
      <c r="D10246" s="122" t="s">
        <v>1660</v>
      </c>
      <c r="E10246" s="124" t="s">
        <v>1581</v>
      </c>
      <c r="F10246" s="124"/>
      <c r="G10246" s="125" t="s">
        <v>1633</v>
      </c>
      <c r="H10246" s="126" t="n">
        <v>0.00028</v>
      </c>
      <c r="I10246" s="127" t="n">
        <f aca="false">L10246</f>
        <v>50.57</v>
      </c>
      <c r="J10246" s="127" t="n">
        <f aca="false">M10246</f>
        <v>0</v>
      </c>
      <c r="L10246" s="108" t="n">
        <f aca="false">TRUNC(N10246-N10246*$O$2,2)</f>
        <v>50.57</v>
      </c>
      <c r="M10246" s="108" t="n">
        <f aca="false">TRUNC(O10246-O10246*$O$2,2)</f>
        <v>0</v>
      </c>
      <c r="N10246" s="0" t="s">
        <v>1661</v>
      </c>
      <c r="O10246" s="0" t="s">
        <v>1644</v>
      </c>
    </row>
    <row r="10247" customFormat="false" ht="12.75" hidden="false" customHeight="false" outlineLevel="0" collapsed="false">
      <c r="A10247" s="122" t="s">
        <v>1578</v>
      </c>
      <c r="B10247" s="123" t="n">
        <v>10788</v>
      </c>
      <c r="C10247" s="122" t="s">
        <v>50</v>
      </c>
      <c r="D10247" s="122" t="s">
        <v>1650</v>
      </c>
      <c r="E10247" s="124" t="s">
        <v>1581</v>
      </c>
      <c r="F10247" s="124"/>
      <c r="G10247" s="125" t="s">
        <v>24</v>
      </c>
      <c r="H10247" s="126" t="n">
        <v>7E-005</v>
      </c>
      <c r="I10247" s="127" t="n">
        <f aca="false">L10247</f>
        <v>28.8</v>
      </c>
      <c r="J10247" s="127" t="n">
        <f aca="false">M10247</f>
        <v>0</v>
      </c>
      <c r="L10247" s="108" t="n">
        <f aca="false">TRUNC(N10247-N10247*$O$2,2)</f>
        <v>28.8</v>
      </c>
      <c r="M10247" s="108" t="n">
        <f aca="false">TRUNC(O10247-O10247*$O$2,2)</f>
        <v>0</v>
      </c>
      <c r="N10247" s="0" t="s">
        <v>1651</v>
      </c>
      <c r="O10247" s="0" t="s">
        <v>1635</v>
      </c>
    </row>
    <row r="10248" customFormat="false" ht="12.75" hidden="false" customHeight="false" outlineLevel="0" collapsed="false">
      <c r="A10248" s="122" t="s">
        <v>1578</v>
      </c>
      <c r="B10248" s="123" t="n">
        <v>10362</v>
      </c>
      <c r="C10248" s="122" t="s">
        <v>50</v>
      </c>
      <c r="D10248" s="122" t="s">
        <v>1674</v>
      </c>
      <c r="E10248" s="124" t="s">
        <v>1642</v>
      </c>
      <c r="F10248" s="124"/>
      <c r="G10248" s="125" t="s">
        <v>24</v>
      </c>
      <c r="H10248" s="126" t="n">
        <v>0.001575</v>
      </c>
      <c r="I10248" s="127" t="n">
        <f aca="false">L10248</f>
        <v>9.78</v>
      </c>
      <c r="J10248" s="127" t="n">
        <f aca="false">M10248</f>
        <v>0</v>
      </c>
      <c r="L10248" s="108" t="n">
        <f aca="false">TRUNC(N10248-N10248*$O$2,2)</f>
        <v>9.78</v>
      </c>
      <c r="M10248" s="108" t="n">
        <f aca="false">TRUNC(O10248-O10248*$O$2,2)</f>
        <v>0</v>
      </c>
      <c r="N10248" s="0" t="s">
        <v>1675</v>
      </c>
      <c r="O10248" s="0" t="s">
        <v>1644</v>
      </c>
    </row>
    <row r="10249" customFormat="false" ht="12.75" hidden="false" customHeight="false" outlineLevel="0" collapsed="false">
      <c r="A10249" s="122" t="s">
        <v>1578</v>
      </c>
      <c r="B10249" s="123" t="n">
        <v>10517</v>
      </c>
      <c r="C10249" s="122" t="s">
        <v>50</v>
      </c>
      <c r="D10249" s="122" t="s">
        <v>1669</v>
      </c>
      <c r="E10249" s="124" t="s">
        <v>1642</v>
      </c>
      <c r="F10249" s="124"/>
      <c r="G10249" s="125" t="s">
        <v>1670</v>
      </c>
      <c r="H10249" s="126" t="n">
        <v>0.00014</v>
      </c>
      <c r="I10249" s="127" t="n">
        <f aca="false">L10249</f>
        <v>234.15</v>
      </c>
      <c r="J10249" s="127" t="n">
        <f aca="false">M10249</f>
        <v>0.03</v>
      </c>
      <c r="L10249" s="108" t="n">
        <f aca="false">TRUNC(N10249-N10249*$O$2,2)</f>
        <v>234.15</v>
      </c>
      <c r="M10249" s="108" t="n">
        <f aca="false">TRUNC(O10249-O10249*$O$2,2)</f>
        <v>0.03</v>
      </c>
      <c r="N10249" s="0" t="s">
        <v>1671</v>
      </c>
      <c r="O10249" s="0" t="s">
        <v>1788</v>
      </c>
    </row>
    <row r="10250" customFormat="false" ht="12.75" hidden="false" customHeight="false" outlineLevel="0" collapsed="false">
      <c r="A10250" s="122" t="s">
        <v>1578</v>
      </c>
      <c r="B10250" s="123" t="n">
        <v>4728</v>
      </c>
      <c r="C10250" s="122" t="s">
        <v>50</v>
      </c>
      <c r="D10250" s="122" t="s">
        <v>1667</v>
      </c>
      <c r="E10250" s="124" t="s">
        <v>1581</v>
      </c>
      <c r="F10250" s="124"/>
      <c r="G10250" s="125" t="s">
        <v>24</v>
      </c>
      <c r="H10250" s="126" t="n">
        <v>0.000105</v>
      </c>
      <c r="I10250" s="127" t="n">
        <f aca="false">L10250</f>
        <v>14.5</v>
      </c>
      <c r="J10250" s="127" t="n">
        <f aca="false">M10250</f>
        <v>0</v>
      </c>
      <c r="L10250" s="108" t="n">
        <f aca="false">TRUNC(N10250-N10250*$O$2,2)</f>
        <v>14.5</v>
      </c>
      <c r="M10250" s="108" t="n">
        <f aca="false">TRUNC(O10250-O10250*$O$2,2)</f>
        <v>0</v>
      </c>
      <c r="N10250" s="0" t="s">
        <v>1668</v>
      </c>
      <c r="O10250" s="0" t="s">
        <v>1635</v>
      </c>
    </row>
    <row r="10251" customFormat="false" ht="12.75" hidden="false" customHeight="false" outlineLevel="0" collapsed="false">
      <c r="A10251" s="122" t="s">
        <v>1578</v>
      </c>
      <c r="B10251" s="123" t="n">
        <v>10599</v>
      </c>
      <c r="C10251" s="122" t="s">
        <v>50</v>
      </c>
      <c r="D10251" s="122" t="s">
        <v>1648</v>
      </c>
      <c r="E10251" s="124" t="s">
        <v>1581</v>
      </c>
      <c r="F10251" s="124"/>
      <c r="G10251" s="125" t="s">
        <v>24</v>
      </c>
      <c r="H10251" s="126" t="n">
        <v>0.00063</v>
      </c>
      <c r="I10251" s="127" t="n">
        <f aca="false">L10251</f>
        <v>14.04</v>
      </c>
      <c r="J10251" s="127" t="n">
        <f aca="false">M10251</f>
        <v>0</v>
      </c>
      <c r="L10251" s="108" t="n">
        <f aca="false">TRUNC(N10251-N10251*$O$2,2)</f>
        <v>14.04</v>
      </c>
      <c r="M10251" s="108" t="n">
        <f aca="false">TRUNC(O10251-O10251*$O$2,2)</f>
        <v>0</v>
      </c>
      <c r="N10251" s="0" t="s">
        <v>1649</v>
      </c>
      <c r="O10251" s="0" t="s">
        <v>1644</v>
      </c>
    </row>
    <row r="10252" customFormat="false" ht="12.75" hidden="false" customHeight="false" outlineLevel="0" collapsed="false">
      <c r="A10252" s="122" t="s">
        <v>1578</v>
      </c>
      <c r="B10252" s="123" t="n">
        <v>941</v>
      </c>
      <c r="C10252" s="122" t="s">
        <v>50</v>
      </c>
      <c r="D10252" s="122" t="s">
        <v>1652</v>
      </c>
      <c r="E10252" s="124" t="s">
        <v>1581</v>
      </c>
      <c r="F10252" s="124"/>
      <c r="G10252" s="125" t="s">
        <v>24</v>
      </c>
      <c r="H10252" s="126" t="n">
        <v>0.000525</v>
      </c>
      <c r="I10252" s="127" t="n">
        <f aca="false">L10252</f>
        <v>148.56</v>
      </c>
      <c r="J10252" s="127" t="n">
        <f aca="false">M10252</f>
        <v>0.07</v>
      </c>
      <c r="L10252" s="108" t="n">
        <f aca="false">TRUNC(N10252-N10252*$O$2,2)</f>
        <v>148.56</v>
      </c>
      <c r="M10252" s="108" t="n">
        <f aca="false">TRUNC(O10252-O10252*$O$2,2)</f>
        <v>0.07</v>
      </c>
      <c r="N10252" s="0" t="s">
        <v>1653</v>
      </c>
      <c r="O10252" s="0" t="s">
        <v>1813</v>
      </c>
    </row>
    <row r="10253" customFormat="false" ht="12.75" hidden="false" customHeight="false" outlineLevel="0" collapsed="false">
      <c r="A10253" s="122" t="s">
        <v>1578</v>
      </c>
      <c r="B10253" s="123" t="n">
        <v>158</v>
      </c>
      <c r="C10253" s="122" t="s">
        <v>50</v>
      </c>
      <c r="D10253" s="122" t="s">
        <v>1676</v>
      </c>
      <c r="E10253" s="124" t="s">
        <v>1581</v>
      </c>
      <c r="F10253" s="124"/>
      <c r="G10253" s="125" t="s">
        <v>24</v>
      </c>
      <c r="H10253" s="126" t="n">
        <v>0.03563</v>
      </c>
      <c r="I10253" s="127" t="n">
        <f aca="false">L10253</f>
        <v>10.92</v>
      </c>
      <c r="J10253" s="127" t="n">
        <f aca="false">M10253</f>
        <v>0.38</v>
      </c>
      <c r="L10253" s="108" t="n">
        <f aca="false">TRUNC(N10253-N10253*$O$2,2)</f>
        <v>10.92</v>
      </c>
      <c r="M10253" s="108" t="n">
        <f aca="false">TRUNC(O10253-O10253*$O$2,2)</f>
        <v>0.38</v>
      </c>
      <c r="N10253" s="0" t="s">
        <v>1677</v>
      </c>
      <c r="O10253" s="0" t="s">
        <v>4041</v>
      </c>
    </row>
    <row r="10254" customFormat="false" ht="12.75" hidden="false" customHeight="false" outlineLevel="0" collapsed="false">
      <c r="A10254" s="122" t="s">
        <v>1578</v>
      </c>
      <c r="B10254" s="123" t="n">
        <v>4729</v>
      </c>
      <c r="C10254" s="122" t="s">
        <v>50</v>
      </c>
      <c r="D10254" s="122" t="s">
        <v>1636</v>
      </c>
      <c r="E10254" s="124" t="s">
        <v>1581</v>
      </c>
      <c r="F10254" s="124"/>
      <c r="G10254" s="125" t="s">
        <v>24</v>
      </c>
      <c r="H10254" s="126" t="n">
        <v>3.5E-005</v>
      </c>
      <c r="I10254" s="127" t="n">
        <f aca="false">L10254</f>
        <v>24.58</v>
      </c>
      <c r="J10254" s="127" t="n">
        <f aca="false">M10254</f>
        <v>0</v>
      </c>
      <c r="L10254" s="108" t="n">
        <f aca="false">TRUNC(N10254-N10254*$O$2,2)</f>
        <v>24.58</v>
      </c>
      <c r="M10254" s="108" t="n">
        <f aca="false">TRUNC(O10254-O10254*$O$2,2)</f>
        <v>0</v>
      </c>
      <c r="N10254" s="0" t="s">
        <v>1637</v>
      </c>
      <c r="O10254" s="0" t="s">
        <v>1635</v>
      </c>
    </row>
    <row r="10255" customFormat="false" ht="12.75" hidden="false" customHeight="false" outlineLevel="0" collapsed="false">
      <c r="A10255" s="115"/>
      <c r="B10255" s="115"/>
      <c r="C10255" s="115"/>
      <c r="D10255" s="115"/>
      <c r="E10255" s="115"/>
      <c r="F10255" s="116"/>
      <c r="G10255" s="115"/>
      <c r="H10255" s="116"/>
      <c r="I10255" s="115"/>
      <c r="J10255" s="116"/>
      <c r="L10255" s="108"/>
      <c r="M10255" s="108" t="n">
        <f aca="false">TRUNC(O10255-O10255*$O$2,2)</f>
        <v>3.72</v>
      </c>
      <c r="N10255" s="0" t="s">
        <v>1574</v>
      </c>
      <c r="O10255" s="0" t="n">
        <v>4.77</v>
      </c>
    </row>
    <row r="10256" customFormat="false" ht="12.75" hidden="false" customHeight="false" outlineLevel="0" collapsed="false">
      <c r="A10256" s="115"/>
      <c r="B10256" s="115"/>
      <c r="C10256" s="115"/>
      <c r="D10256" s="115"/>
      <c r="E10256" s="115"/>
      <c r="F10256" s="116"/>
      <c r="G10256" s="115"/>
      <c r="H10256" s="117" t="s">
        <v>1575</v>
      </c>
      <c r="I10256" s="117"/>
      <c r="J10256" s="118" t="n">
        <f aca="false">M10256</f>
        <v>15.39</v>
      </c>
      <c r="L10256" s="108" t="n">
        <f aca="false">TRUNC(N10256-N10256*$O$2,2)</f>
        <v>0</v>
      </c>
      <c r="M10256" s="108" t="n">
        <f aca="false">TRUNC(O10256-O10256*$O$2,2)</f>
        <v>15.39</v>
      </c>
      <c r="N10256" s="0" t="n">
        <v>0</v>
      </c>
      <c r="O10256" s="0" t="n">
        <v>19.72</v>
      </c>
    </row>
    <row r="10257" customFormat="false" ht="13.5" hidden="false" customHeight="false" outlineLevel="0" collapsed="false">
      <c r="A10257" s="30"/>
      <c r="B10257" s="30"/>
      <c r="C10257" s="30"/>
      <c r="D10257" s="30"/>
      <c r="E10257" s="30"/>
      <c r="F10257" s="30"/>
      <c r="G10257" s="30"/>
      <c r="H10257" s="119"/>
      <c r="I10257" s="30"/>
      <c r="J10257" s="120"/>
      <c r="L10257" s="108"/>
      <c r="M10257" s="108" t="n">
        <f aca="false">TRUNC(O10257-O10257*$O$2,2)</f>
        <v>798.66</v>
      </c>
      <c r="N10257" s="0" t="s">
        <v>1576</v>
      </c>
      <c r="O10257" s="0" t="n">
        <v>1023.27</v>
      </c>
    </row>
    <row r="10258" customFormat="false" ht="13.5" hidden="false" customHeight="false" outlineLevel="0" collapsed="false">
      <c r="A10258" s="121"/>
      <c r="B10258" s="121"/>
      <c r="C10258" s="121"/>
      <c r="D10258" s="121"/>
      <c r="E10258" s="121"/>
      <c r="F10258" s="121"/>
      <c r="G10258" s="121"/>
      <c r="H10258" s="121"/>
      <c r="I10258" s="121"/>
      <c r="J10258" s="121"/>
      <c r="L10258" s="108" t="n">
        <f aca="false">TRUNC(N10258-N10258*$O$2,2)</f>
        <v>0</v>
      </c>
      <c r="M10258" s="108" t="n">
        <f aca="false">TRUNC(O10258-O10258*$O$2,2)</f>
        <v>0</v>
      </c>
      <c r="N10258" s="0" t="n">
        <v>0</v>
      </c>
      <c r="O10258" s="0" t="n">
        <v>0</v>
      </c>
    </row>
    <row r="10259" customFormat="false" ht="15" hidden="false" customHeight="false" outlineLevel="0" collapsed="false">
      <c r="A10259" s="98" t="s">
        <v>1443</v>
      </c>
      <c r="B10259" s="99" t="s">
        <v>8</v>
      </c>
      <c r="C10259" s="98" t="s">
        <v>9</v>
      </c>
      <c r="D10259" s="98" t="s">
        <v>10</v>
      </c>
      <c r="E10259" s="100" t="s">
        <v>1565</v>
      </c>
      <c r="F10259" s="100"/>
      <c r="G10259" s="101" t="s">
        <v>11</v>
      </c>
      <c r="H10259" s="99" t="s">
        <v>12</v>
      </c>
      <c r="I10259" s="99" t="s">
        <v>13</v>
      </c>
      <c r="J10259" s="99" t="s">
        <v>15</v>
      </c>
      <c r="L10259" s="108"/>
      <c r="M10259" s="108"/>
    </row>
    <row r="10260" customFormat="false" ht="52.9" hidden="false" customHeight="true" outlineLevel="0" collapsed="false">
      <c r="A10260" s="102" t="s">
        <v>1566</v>
      </c>
      <c r="B10260" s="103" t="s">
        <v>1444</v>
      </c>
      <c r="C10260" s="102" t="s">
        <v>29</v>
      </c>
      <c r="D10260" s="102" t="s">
        <v>1445</v>
      </c>
      <c r="E10260" s="104" t="s">
        <v>1696</v>
      </c>
      <c r="F10260" s="104"/>
      <c r="G10260" s="105" t="s">
        <v>41</v>
      </c>
      <c r="H10260" s="106" t="n">
        <v>1</v>
      </c>
      <c r="I10260" s="107" t="n">
        <f aca="false">L10260</f>
        <v>117.79</v>
      </c>
      <c r="J10260" s="107" t="n">
        <f aca="false">M10260</f>
        <v>117.79</v>
      </c>
      <c r="L10260" s="108" t="n">
        <f aca="false">TRUNC(N10260-N10260*$O$2,2)</f>
        <v>117.79</v>
      </c>
      <c r="M10260" s="108" t="n">
        <f aca="false">TRUNC(O10260-O10260*$O$2,2)</f>
        <v>117.79</v>
      </c>
      <c r="N10260" s="0" t="n">
        <v>150.92</v>
      </c>
      <c r="O10260" s="0" t="n">
        <v>150.92</v>
      </c>
    </row>
    <row r="10261" customFormat="false" ht="39.6" hidden="false" customHeight="true" outlineLevel="0" collapsed="false">
      <c r="A10261" s="109" t="s">
        <v>1567</v>
      </c>
      <c r="B10261" s="110" t="s">
        <v>1597</v>
      </c>
      <c r="C10261" s="109" t="s">
        <v>29</v>
      </c>
      <c r="D10261" s="109" t="s">
        <v>1598</v>
      </c>
      <c r="E10261" s="111" t="s">
        <v>1570</v>
      </c>
      <c r="F10261" s="111"/>
      <c r="G10261" s="112" t="s">
        <v>31</v>
      </c>
      <c r="H10261" s="113" t="n">
        <v>0.634</v>
      </c>
      <c r="I10261" s="114" t="n">
        <f aca="false">L10261</f>
        <v>15.82</v>
      </c>
      <c r="J10261" s="114" t="n">
        <f aca="false">M10261</f>
        <v>10.02</v>
      </c>
      <c r="L10261" s="108" t="n">
        <f aca="false">TRUNC(N10261-N10261*$O$2,2)</f>
        <v>15.82</v>
      </c>
      <c r="M10261" s="108" t="n">
        <f aca="false">TRUNC(O10261-O10261*$O$2,2)</f>
        <v>10.02</v>
      </c>
      <c r="N10261" s="0" t="n">
        <v>20.28</v>
      </c>
      <c r="O10261" s="0" t="n">
        <v>12.85</v>
      </c>
    </row>
    <row r="10262" customFormat="false" ht="52.9" hidden="false" customHeight="true" outlineLevel="0" collapsed="false">
      <c r="A10262" s="109" t="s">
        <v>1567</v>
      </c>
      <c r="B10262" s="110" t="s">
        <v>3144</v>
      </c>
      <c r="C10262" s="109" t="s">
        <v>29</v>
      </c>
      <c r="D10262" s="109" t="s">
        <v>3145</v>
      </c>
      <c r="E10262" s="111" t="s">
        <v>1577</v>
      </c>
      <c r="F10262" s="111"/>
      <c r="G10262" s="112" t="s">
        <v>1587</v>
      </c>
      <c r="H10262" s="113" t="n">
        <v>0.032</v>
      </c>
      <c r="I10262" s="114" t="n">
        <f aca="false">L10262</f>
        <v>8.1</v>
      </c>
      <c r="J10262" s="114" t="n">
        <f aca="false">M10262</f>
        <v>0.25</v>
      </c>
      <c r="L10262" s="108" t="n">
        <f aca="false">TRUNC(N10262-N10262*$O$2,2)</f>
        <v>8.1</v>
      </c>
      <c r="M10262" s="108" t="n">
        <f aca="false">TRUNC(O10262-O10262*$O$2,2)</f>
        <v>0.25</v>
      </c>
      <c r="N10262" s="0" t="n">
        <v>10.38</v>
      </c>
      <c r="O10262" s="0" t="n">
        <v>0.33</v>
      </c>
    </row>
    <row r="10263" customFormat="false" ht="52.9" hidden="false" customHeight="true" outlineLevel="0" collapsed="false">
      <c r="A10263" s="109" t="s">
        <v>1567</v>
      </c>
      <c r="B10263" s="110" t="s">
        <v>3142</v>
      </c>
      <c r="C10263" s="109" t="s">
        <v>29</v>
      </c>
      <c r="D10263" s="109" t="s">
        <v>3143</v>
      </c>
      <c r="E10263" s="111" t="s">
        <v>1577</v>
      </c>
      <c r="F10263" s="111"/>
      <c r="G10263" s="112" t="s">
        <v>1590</v>
      </c>
      <c r="H10263" s="113" t="n">
        <v>0.03</v>
      </c>
      <c r="I10263" s="114" t="n">
        <f aca="false">L10263</f>
        <v>0.55</v>
      </c>
      <c r="J10263" s="114" t="n">
        <f aca="false">M10263</f>
        <v>0.01</v>
      </c>
      <c r="L10263" s="108" t="n">
        <f aca="false">TRUNC(N10263-N10263*$O$2,2)</f>
        <v>0.55</v>
      </c>
      <c r="M10263" s="108" t="n">
        <f aca="false">TRUNC(O10263-O10263*$O$2,2)</f>
        <v>0.01</v>
      </c>
      <c r="N10263" s="0" t="n">
        <v>0.71</v>
      </c>
      <c r="O10263" s="0" t="n">
        <v>0.02</v>
      </c>
    </row>
    <row r="10264" customFormat="false" ht="39.6" hidden="false" customHeight="true" outlineLevel="0" collapsed="false">
      <c r="A10264" s="109" t="s">
        <v>1567</v>
      </c>
      <c r="B10264" s="110" t="s">
        <v>1591</v>
      </c>
      <c r="C10264" s="109" t="s">
        <v>29</v>
      </c>
      <c r="D10264" s="109" t="s">
        <v>1592</v>
      </c>
      <c r="E10264" s="111" t="s">
        <v>1570</v>
      </c>
      <c r="F10264" s="111"/>
      <c r="G10264" s="112" t="s">
        <v>31</v>
      </c>
      <c r="H10264" s="113" t="n">
        <v>1.579</v>
      </c>
      <c r="I10264" s="114" t="n">
        <f aca="false">L10264</f>
        <v>19.38</v>
      </c>
      <c r="J10264" s="114" t="n">
        <f aca="false">M10264</f>
        <v>30.61</v>
      </c>
      <c r="L10264" s="108" t="n">
        <f aca="false">TRUNC(N10264-N10264*$O$2,2)</f>
        <v>19.38</v>
      </c>
      <c r="M10264" s="108" t="n">
        <f aca="false">TRUNC(O10264-O10264*$O$2,2)</f>
        <v>30.61</v>
      </c>
      <c r="N10264" s="0" t="n">
        <v>24.84</v>
      </c>
      <c r="O10264" s="0" t="n">
        <v>39.22</v>
      </c>
    </row>
    <row r="10265" customFormat="false" ht="25.5" hidden="false" customHeight="false" outlineLevel="0" collapsed="false">
      <c r="A10265" s="122" t="s">
        <v>1578</v>
      </c>
      <c r="B10265" s="123" t="s">
        <v>4145</v>
      </c>
      <c r="C10265" s="122" t="s">
        <v>29</v>
      </c>
      <c r="D10265" s="122" t="s">
        <v>4146</v>
      </c>
      <c r="E10265" s="124" t="s">
        <v>1581</v>
      </c>
      <c r="F10265" s="124"/>
      <c r="G10265" s="125" t="s">
        <v>105</v>
      </c>
      <c r="H10265" s="126" t="n">
        <v>0.595</v>
      </c>
      <c r="I10265" s="127" t="n">
        <f aca="false">L10265</f>
        <v>64.78</v>
      </c>
      <c r="J10265" s="127" t="n">
        <f aca="false">M10265</f>
        <v>38.54</v>
      </c>
      <c r="L10265" s="108" t="n">
        <f aca="false">TRUNC(N10265-N10265*$O$2,2)</f>
        <v>64.78</v>
      </c>
      <c r="M10265" s="108" t="n">
        <f aca="false">TRUNC(O10265-O10265*$O$2,2)</f>
        <v>38.54</v>
      </c>
      <c r="N10265" s="0" t="n">
        <v>83</v>
      </c>
      <c r="O10265" s="0" t="n">
        <v>49.38</v>
      </c>
    </row>
    <row r="10266" customFormat="false" ht="25.5" hidden="false" customHeight="false" outlineLevel="0" collapsed="false">
      <c r="A10266" s="122" t="s">
        <v>1578</v>
      </c>
      <c r="B10266" s="123" t="s">
        <v>2739</v>
      </c>
      <c r="C10266" s="122" t="s">
        <v>29</v>
      </c>
      <c r="D10266" s="122" t="s">
        <v>2740</v>
      </c>
      <c r="E10266" s="124" t="s">
        <v>1581</v>
      </c>
      <c r="F10266" s="124"/>
      <c r="G10266" s="125" t="s">
        <v>105</v>
      </c>
      <c r="H10266" s="126" t="n">
        <v>0.595</v>
      </c>
      <c r="I10266" s="127" t="n">
        <f aca="false">L10266</f>
        <v>64.43</v>
      </c>
      <c r="J10266" s="127" t="n">
        <f aca="false">M10266</f>
        <v>38.33</v>
      </c>
      <c r="L10266" s="108" t="n">
        <f aca="false">TRUNC(N10266-N10266*$O$2,2)</f>
        <v>64.43</v>
      </c>
      <c r="M10266" s="108" t="n">
        <f aca="false">TRUNC(O10266-O10266*$O$2,2)</f>
        <v>38.33</v>
      </c>
      <c r="N10266" s="0" t="n">
        <v>82.56</v>
      </c>
      <c r="O10266" s="0" t="n">
        <v>49.12</v>
      </c>
    </row>
    <row r="10267" customFormat="false" ht="12.75" hidden="false" customHeight="false" outlineLevel="0" collapsed="false">
      <c r="A10267" s="115"/>
      <c r="B10267" s="115"/>
      <c r="C10267" s="115"/>
      <c r="D10267" s="115"/>
      <c r="E10267" s="115"/>
      <c r="F10267" s="116"/>
      <c r="G10267" s="115"/>
      <c r="H10267" s="116"/>
      <c r="I10267" s="115"/>
      <c r="J10267" s="116"/>
      <c r="L10267" s="108"/>
      <c r="M10267" s="108" t="n">
        <f aca="false">TRUNC(O10267-O10267*$O$2,2)</f>
        <v>29.88</v>
      </c>
      <c r="N10267" s="0" t="s">
        <v>1574</v>
      </c>
      <c r="O10267" s="0" t="n">
        <v>38.29</v>
      </c>
    </row>
    <row r="10268" customFormat="false" ht="12.75" hidden="false" customHeight="false" outlineLevel="0" collapsed="false">
      <c r="A10268" s="115"/>
      <c r="B10268" s="115"/>
      <c r="C10268" s="115"/>
      <c r="D10268" s="115"/>
      <c r="E10268" s="115"/>
      <c r="F10268" s="116"/>
      <c r="G10268" s="115"/>
      <c r="H10268" s="117" t="s">
        <v>1575</v>
      </c>
      <c r="I10268" s="117"/>
      <c r="J10268" s="118" t="n">
        <f aca="false">M10268</f>
        <v>144.25</v>
      </c>
      <c r="L10268" s="108" t="n">
        <f aca="false">TRUNC(N10268-N10268*$O$2,2)</f>
        <v>0</v>
      </c>
      <c r="M10268" s="108" t="n">
        <f aca="false">TRUNC(O10268-O10268*$O$2,2)</f>
        <v>144.25</v>
      </c>
      <c r="N10268" s="0" t="n">
        <v>0</v>
      </c>
      <c r="O10268" s="0" t="n">
        <v>184.83</v>
      </c>
    </row>
    <row r="10269" customFormat="false" ht="13.5" hidden="false" customHeight="false" outlineLevel="0" collapsed="false">
      <c r="A10269" s="30"/>
      <c r="B10269" s="30"/>
      <c r="C10269" s="30"/>
      <c r="D10269" s="30"/>
      <c r="E10269" s="30"/>
      <c r="F10269" s="30"/>
      <c r="G10269" s="30"/>
      <c r="H10269" s="119"/>
      <c r="I10269" s="30"/>
      <c r="J10269" s="120"/>
      <c r="L10269" s="108"/>
      <c r="M10269" s="108" t="n">
        <f aca="false">TRUNC(O10269-O10269*$O$2,2)</f>
        <v>374.28</v>
      </c>
      <c r="N10269" s="0" t="s">
        <v>1576</v>
      </c>
      <c r="O10269" s="0" t="n">
        <v>479.54</v>
      </c>
    </row>
    <row r="10270" customFormat="false" ht="13.5" hidden="false" customHeight="false" outlineLevel="0" collapsed="false">
      <c r="A10270" s="121"/>
      <c r="B10270" s="121"/>
      <c r="C10270" s="121"/>
      <c r="D10270" s="121"/>
      <c r="E10270" s="121"/>
      <c r="F10270" s="121"/>
      <c r="G10270" s="121"/>
      <c r="H10270" s="121"/>
      <c r="I10270" s="121"/>
      <c r="J10270" s="121"/>
      <c r="L10270" s="108" t="n">
        <f aca="false">TRUNC(N10270-N10270*$O$2,2)</f>
        <v>0</v>
      </c>
      <c r="M10270" s="108" t="n">
        <f aca="false">TRUNC(O10270-O10270*$O$2,2)</f>
        <v>0</v>
      </c>
      <c r="N10270" s="0" t="n">
        <v>0</v>
      </c>
      <c r="O10270" s="0" t="n">
        <v>0</v>
      </c>
    </row>
    <row r="10271" customFormat="false" ht="15" hidden="false" customHeight="false" outlineLevel="0" collapsed="false">
      <c r="A10271" s="98" t="s">
        <v>1446</v>
      </c>
      <c r="B10271" s="99" t="s">
        <v>8</v>
      </c>
      <c r="C10271" s="98" t="s">
        <v>9</v>
      </c>
      <c r="D10271" s="98" t="s">
        <v>10</v>
      </c>
      <c r="E10271" s="100" t="s">
        <v>1565</v>
      </c>
      <c r="F10271" s="100"/>
      <c r="G10271" s="101" t="s">
        <v>11</v>
      </c>
      <c r="H10271" s="99" t="s">
        <v>12</v>
      </c>
      <c r="I10271" s="99" t="s">
        <v>13</v>
      </c>
      <c r="J10271" s="99" t="s">
        <v>15</v>
      </c>
      <c r="L10271" s="108"/>
      <c r="M10271" s="108"/>
    </row>
    <row r="10272" customFormat="false" ht="25.5" hidden="false" customHeight="false" outlineLevel="0" collapsed="false">
      <c r="A10272" s="102" t="s">
        <v>1566</v>
      </c>
      <c r="B10272" s="103" t="s">
        <v>1447</v>
      </c>
      <c r="C10272" s="102" t="s">
        <v>50</v>
      </c>
      <c r="D10272" s="102" t="s">
        <v>1448</v>
      </c>
      <c r="E10272" s="104" t="s">
        <v>4147</v>
      </c>
      <c r="F10272" s="104"/>
      <c r="G10272" s="105" t="s">
        <v>24</v>
      </c>
      <c r="H10272" s="106" t="n">
        <v>1</v>
      </c>
      <c r="I10272" s="107" t="n">
        <f aca="false">L10272</f>
        <v>731.19</v>
      </c>
      <c r="J10272" s="107" t="n">
        <f aca="false">M10272</f>
        <v>731.19</v>
      </c>
      <c r="L10272" s="108" t="n">
        <f aca="false">TRUNC(N10272-N10272*$O$2,2)</f>
        <v>731.19</v>
      </c>
      <c r="M10272" s="108" t="n">
        <f aca="false">TRUNC(O10272-O10272*$O$2,2)</f>
        <v>731.19</v>
      </c>
      <c r="N10272" s="0" t="n">
        <v>936.83</v>
      </c>
      <c r="O10272" s="0" t="n">
        <v>936.83</v>
      </c>
    </row>
    <row r="10273" customFormat="false" ht="15" hidden="false" customHeight="false" outlineLevel="0" collapsed="false">
      <c r="A10273" s="98"/>
      <c r="B10273" s="99" t="s">
        <v>8</v>
      </c>
      <c r="C10273" s="98" t="s">
        <v>9</v>
      </c>
      <c r="D10273" s="98" t="s">
        <v>10</v>
      </c>
      <c r="E10273" s="100" t="s">
        <v>1565</v>
      </c>
      <c r="F10273" s="100"/>
      <c r="G10273" s="101" t="s">
        <v>11</v>
      </c>
      <c r="H10273" s="99" t="s">
        <v>12</v>
      </c>
      <c r="I10273" s="99" t="s">
        <v>13</v>
      </c>
      <c r="J10273" s="99" t="s">
        <v>15</v>
      </c>
      <c r="L10273" s="108"/>
      <c r="M10273" s="108"/>
    </row>
    <row r="10274" customFormat="false" ht="25.5" hidden="false" customHeight="false" outlineLevel="0" collapsed="false">
      <c r="A10274" s="122" t="s">
        <v>1578</v>
      </c>
      <c r="B10274" s="123" t="s">
        <v>4148</v>
      </c>
      <c r="C10274" s="122" t="s">
        <v>50</v>
      </c>
      <c r="D10274" s="122" t="s">
        <v>4149</v>
      </c>
      <c r="E10274" s="124" t="s">
        <v>1609</v>
      </c>
      <c r="F10274" s="124"/>
      <c r="G10274" s="125" t="s">
        <v>1610</v>
      </c>
      <c r="H10274" s="126" t="n">
        <v>1.18</v>
      </c>
      <c r="I10274" s="127" t="n">
        <f aca="false">L10274</f>
        <v>12.08</v>
      </c>
      <c r="J10274" s="127" t="n">
        <f aca="false">M10274</f>
        <v>14.25</v>
      </c>
      <c r="L10274" s="108" t="n">
        <f aca="false">TRUNC(N10274-N10274*$O$2,2)</f>
        <v>12.08</v>
      </c>
      <c r="M10274" s="108" t="n">
        <f aca="false">TRUNC(O10274-O10274*$O$2,2)</f>
        <v>14.25</v>
      </c>
      <c r="N10274" s="0" t="s">
        <v>4150</v>
      </c>
      <c r="O10274" s="0" t="s">
        <v>4151</v>
      </c>
    </row>
    <row r="10275" customFormat="false" ht="12.75" hidden="false" customHeight="false" outlineLevel="0" collapsed="false">
      <c r="A10275" s="122" t="s">
        <v>1578</v>
      </c>
      <c r="B10275" s="123" t="n">
        <v>2208</v>
      </c>
      <c r="C10275" s="122" t="s">
        <v>50</v>
      </c>
      <c r="D10275" s="122" t="s">
        <v>4152</v>
      </c>
      <c r="E10275" s="124" t="s">
        <v>1581</v>
      </c>
      <c r="F10275" s="124"/>
      <c r="G10275" s="125" t="s">
        <v>41</v>
      </c>
      <c r="H10275" s="126" t="n">
        <v>0.205</v>
      </c>
      <c r="I10275" s="127" t="n">
        <f aca="false">L10275</f>
        <v>81.95</v>
      </c>
      <c r="J10275" s="127" t="n">
        <f aca="false">M10275</f>
        <v>16.79</v>
      </c>
      <c r="L10275" s="108" t="n">
        <f aca="false">TRUNC(N10275-N10275*$O$2,2)</f>
        <v>81.95</v>
      </c>
      <c r="M10275" s="108" t="n">
        <f aca="false">TRUNC(O10275-O10275*$O$2,2)</f>
        <v>16.79</v>
      </c>
      <c r="N10275" s="0" t="s">
        <v>4153</v>
      </c>
      <c r="O10275" s="0" t="s">
        <v>4154</v>
      </c>
    </row>
    <row r="10276" customFormat="false" ht="25.5" hidden="false" customHeight="false" outlineLevel="0" collapsed="false">
      <c r="A10276" s="109" t="s">
        <v>1566</v>
      </c>
      <c r="B10276" s="110" t="n">
        <v>10581</v>
      </c>
      <c r="C10276" s="109" t="s">
        <v>50</v>
      </c>
      <c r="D10276" s="109" t="s">
        <v>4155</v>
      </c>
      <c r="E10276" s="111" t="s">
        <v>1621</v>
      </c>
      <c r="F10276" s="111"/>
      <c r="G10276" s="112" t="s">
        <v>1610</v>
      </c>
      <c r="H10276" s="113" t="n">
        <v>1.18</v>
      </c>
      <c r="I10276" s="114" t="n">
        <f aca="false">L10276</f>
        <v>2.95</v>
      </c>
      <c r="J10276" s="114" t="n">
        <f aca="false">M10276</f>
        <v>3.48</v>
      </c>
      <c r="L10276" s="108" t="n">
        <f aca="false">TRUNC(N10276-N10276*$O$2,2)</f>
        <v>2.95</v>
      </c>
      <c r="M10276" s="108" t="n">
        <f aca="false">TRUNC(O10276-O10276*$O$2,2)</f>
        <v>3.48</v>
      </c>
      <c r="N10276" s="0" t="s">
        <v>1622</v>
      </c>
      <c r="O10276" s="0" t="s">
        <v>4156</v>
      </c>
    </row>
    <row r="10277" customFormat="false" ht="25.5" hidden="false" customHeight="false" outlineLevel="0" collapsed="false">
      <c r="A10277" s="109" t="s">
        <v>1566</v>
      </c>
      <c r="B10277" s="110" t="n">
        <v>10549</v>
      </c>
      <c r="C10277" s="109" t="s">
        <v>50</v>
      </c>
      <c r="D10277" s="109" t="s">
        <v>1620</v>
      </c>
      <c r="E10277" s="111" t="s">
        <v>1621</v>
      </c>
      <c r="F10277" s="111"/>
      <c r="G10277" s="112" t="s">
        <v>1610</v>
      </c>
      <c r="H10277" s="113" t="n">
        <v>0.23</v>
      </c>
      <c r="I10277" s="114" t="n">
        <f aca="false">L10277</f>
        <v>2.95</v>
      </c>
      <c r="J10277" s="114" t="n">
        <f aca="false">M10277</f>
        <v>0.67</v>
      </c>
      <c r="L10277" s="108" t="n">
        <f aca="false">TRUNC(N10277-N10277*$O$2,2)</f>
        <v>2.95</v>
      </c>
      <c r="M10277" s="108" t="n">
        <f aca="false">TRUNC(O10277-O10277*$O$2,2)</f>
        <v>0.67</v>
      </c>
      <c r="N10277" s="0" t="s">
        <v>1622</v>
      </c>
      <c r="O10277" s="0" t="s">
        <v>2194</v>
      </c>
    </row>
    <row r="10278" customFormat="false" ht="12.75" hidden="false" customHeight="false" outlineLevel="0" collapsed="false">
      <c r="A10278" s="122" t="s">
        <v>1578</v>
      </c>
      <c r="B10278" s="123" t="n">
        <v>9688</v>
      </c>
      <c r="C10278" s="122" t="s">
        <v>50</v>
      </c>
      <c r="D10278" s="122" t="s">
        <v>4157</v>
      </c>
      <c r="E10278" s="124" t="s">
        <v>1581</v>
      </c>
      <c r="F10278" s="124"/>
      <c r="G10278" s="125" t="s">
        <v>24</v>
      </c>
      <c r="H10278" s="126" t="n">
        <v>1</v>
      </c>
      <c r="I10278" s="127" t="n">
        <f aca="false">L10278</f>
        <v>690.68</v>
      </c>
      <c r="J10278" s="127" t="n">
        <f aca="false">M10278</f>
        <v>690.68</v>
      </c>
      <c r="L10278" s="108" t="n">
        <f aca="false">TRUNC(N10278-N10278*$O$2,2)</f>
        <v>690.68</v>
      </c>
      <c r="M10278" s="108" t="n">
        <f aca="false">TRUNC(O10278-O10278*$O$2,2)</f>
        <v>690.68</v>
      </c>
      <c r="N10278" s="0" t="s">
        <v>4158</v>
      </c>
      <c r="O10278" s="0" t="s">
        <v>4158</v>
      </c>
    </row>
    <row r="10279" customFormat="false" ht="12.75" hidden="false" customHeight="false" outlineLevel="0" collapsed="false">
      <c r="A10279" s="122" t="s">
        <v>1578</v>
      </c>
      <c r="B10279" s="123" t="n">
        <v>140</v>
      </c>
      <c r="C10279" s="122" t="s">
        <v>50</v>
      </c>
      <c r="D10279" s="122" t="s">
        <v>4159</v>
      </c>
      <c r="E10279" s="124" t="s">
        <v>1581</v>
      </c>
      <c r="F10279" s="124"/>
      <c r="G10279" s="125" t="s">
        <v>41</v>
      </c>
      <c r="H10279" s="126" t="n">
        <v>0.05</v>
      </c>
      <c r="I10279" s="127" t="n">
        <f aca="false">L10279</f>
        <v>21.59</v>
      </c>
      <c r="J10279" s="127" t="n">
        <f aca="false">M10279</f>
        <v>1.07</v>
      </c>
      <c r="L10279" s="108" t="n">
        <f aca="false">TRUNC(N10279-N10279*$O$2,2)</f>
        <v>21.59</v>
      </c>
      <c r="M10279" s="108" t="n">
        <f aca="false">TRUNC(O10279-O10279*$O$2,2)</f>
        <v>1.07</v>
      </c>
      <c r="N10279" s="0" t="s">
        <v>4160</v>
      </c>
      <c r="O10279" s="0" t="s">
        <v>1977</v>
      </c>
    </row>
    <row r="10280" customFormat="false" ht="25.5" hidden="false" customHeight="false" outlineLevel="0" collapsed="false">
      <c r="A10280" s="122" t="s">
        <v>1578</v>
      </c>
      <c r="B10280" s="123" t="s">
        <v>1616</v>
      </c>
      <c r="C10280" s="122" t="s">
        <v>50</v>
      </c>
      <c r="D10280" s="122" t="s">
        <v>1617</v>
      </c>
      <c r="E10280" s="124" t="s">
        <v>1609</v>
      </c>
      <c r="F10280" s="124"/>
      <c r="G10280" s="125" t="s">
        <v>1610</v>
      </c>
      <c r="H10280" s="126" t="n">
        <v>0.23</v>
      </c>
      <c r="I10280" s="127" t="n">
        <f aca="false">L10280</f>
        <v>10.65</v>
      </c>
      <c r="J10280" s="127" t="n">
        <f aca="false">M10280</f>
        <v>2.44</v>
      </c>
      <c r="L10280" s="108" t="n">
        <f aca="false">TRUNC(N10280-N10280*$O$2,2)</f>
        <v>10.65</v>
      </c>
      <c r="M10280" s="108" t="n">
        <f aca="false">TRUNC(O10280-O10280*$O$2,2)</f>
        <v>2.44</v>
      </c>
      <c r="N10280" s="0" t="s">
        <v>1618</v>
      </c>
      <c r="O10280" s="0" t="s">
        <v>3389</v>
      </c>
    </row>
    <row r="10281" customFormat="false" ht="12.75" hidden="false" customHeight="false" outlineLevel="0" collapsed="false">
      <c r="A10281" s="122" t="s">
        <v>1578</v>
      </c>
      <c r="B10281" s="123" t="n">
        <v>3800</v>
      </c>
      <c r="C10281" s="122" t="s">
        <v>50</v>
      </c>
      <c r="D10281" s="122" t="s">
        <v>4161</v>
      </c>
      <c r="E10281" s="124" t="s">
        <v>1581</v>
      </c>
      <c r="F10281" s="124"/>
      <c r="G10281" s="125" t="s">
        <v>287</v>
      </c>
      <c r="H10281" s="126" t="n">
        <v>0.8</v>
      </c>
      <c r="I10281" s="127" t="n">
        <f aca="false">L10281</f>
        <v>2.19</v>
      </c>
      <c r="J10281" s="127" t="n">
        <f aca="false">M10281</f>
        <v>1.74</v>
      </c>
      <c r="L10281" s="108" t="n">
        <f aca="false">TRUNC(N10281-N10281*$O$2,2)</f>
        <v>2.19</v>
      </c>
      <c r="M10281" s="108" t="n">
        <f aca="false">TRUNC(O10281-O10281*$O$2,2)</f>
        <v>1.74</v>
      </c>
      <c r="N10281" s="0" t="s">
        <v>2141</v>
      </c>
      <c r="O10281" s="0" t="s">
        <v>4162</v>
      </c>
    </row>
    <row r="10282" customFormat="false" ht="13.9" hidden="false" customHeight="true" outlineLevel="0" collapsed="false">
      <c r="A10282" s="134" t="s">
        <v>1630</v>
      </c>
      <c r="B10282" s="134"/>
      <c r="C10282" s="134"/>
      <c r="D10282" s="134"/>
      <c r="E10282" s="134"/>
      <c r="F10282" s="134"/>
      <c r="G10282" s="134"/>
      <c r="H10282" s="134"/>
      <c r="I10282" s="134"/>
      <c r="J10282" s="134"/>
      <c r="L10282" s="108" t="n">
        <f aca="false">TRUNC(N10282-N10282*$O$2,2)</f>
        <v>0</v>
      </c>
      <c r="M10282" s="108" t="n">
        <f aca="false">TRUNC(O10282-O10282*$O$2,2)</f>
        <v>0</v>
      </c>
      <c r="N10282" s="0" t="n">
        <v>0</v>
      </c>
      <c r="O10282" s="0" t="n">
        <v>0</v>
      </c>
    </row>
    <row r="10283" customFormat="false" ht="15" hidden="false" customHeight="false" outlineLevel="0" collapsed="false">
      <c r="A10283" s="98"/>
      <c r="B10283" s="99" t="s">
        <v>8</v>
      </c>
      <c r="C10283" s="98" t="s">
        <v>9</v>
      </c>
      <c r="D10283" s="98" t="s">
        <v>10</v>
      </c>
      <c r="E10283" s="100" t="s">
        <v>1565</v>
      </c>
      <c r="F10283" s="100"/>
      <c r="G10283" s="101" t="s">
        <v>11</v>
      </c>
      <c r="H10283" s="99" t="s">
        <v>12</v>
      </c>
      <c r="I10283" s="99" t="s">
        <v>13</v>
      </c>
      <c r="J10283" s="99" t="s">
        <v>15</v>
      </c>
      <c r="L10283" s="108"/>
      <c r="M10283" s="108"/>
    </row>
    <row r="10284" customFormat="false" ht="12.75" hidden="false" customHeight="false" outlineLevel="0" collapsed="false">
      <c r="A10284" s="122" t="s">
        <v>1578</v>
      </c>
      <c r="B10284" s="123" t="n">
        <v>10362</v>
      </c>
      <c r="C10284" s="122" t="s">
        <v>50</v>
      </c>
      <c r="D10284" s="122" t="s">
        <v>1674</v>
      </c>
      <c r="E10284" s="124" t="s">
        <v>1642</v>
      </c>
      <c r="F10284" s="124"/>
      <c r="G10284" s="125" t="s">
        <v>24</v>
      </c>
      <c r="H10284" s="126" t="n">
        <v>0.006345</v>
      </c>
      <c r="I10284" s="127" t="n">
        <f aca="false">L10284</f>
        <v>9.78</v>
      </c>
      <c r="J10284" s="127" t="n">
        <f aca="false">M10284</f>
        <v>0.05</v>
      </c>
      <c r="L10284" s="108" t="n">
        <f aca="false">TRUNC(N10284-N10284*$O$2,2)</f>
        <v>9.78</v>
      </c>
      <c r="M10284" s="108" t="n">
        <f aca="false">TRUNC(O10284-O10284*$O$2,2)</f>
        <v>0.05</v>
      </c>
      <c r="N10284" s="0" t="s">
        <v>1675</v>
      </c>
      <c r="O10284" s="0" t="s">
        <v>1623</v>
      </c>
    </row>
    <row r="10285" customFormat="false" ht="25.5" hidden="false" customHeight="false" outlineLevel="0" collapsed="false">
      <c r="A10285" s="122" t="s">
        <v>1578</v>
      </c>
      <c r="B10285" s="123" t="s">
        <v>1654</v>
      </c>
      <c r="C10285" s="122" t="s">
        <v>50</v>
      </c>
      <c r="D10285" s="122" t="s">
        <v>1655</v>
      </c>
      <c r="E10285" s="124" t="s">
        <v>1581</v>
      </c>
      <c r="F10285" s="124"/>
      <c r="G10285" s="125" t="s">
        <v>24</v>
      </c>
      <c r="H10285" s="126" t="n">
        <v>0.000846</v>
      </c>
      <c r="I10285" s="127" t="n">
        <f aca="false">L10285</f>
        <v>10.53</v>
      </c>
      <c r="J10285" s="127" t="n">
        <f aca="false">M10285</f>
        <v>0</v>
      </c>
      <c r="L10285" s="108" t="n">
        <f aca="false">TRUNC(N10285-N10285*$O$2,2)</f>
        <v>10.53</v>
      </c>
      <c r="M10285" s="108" t="n">
        <f aca="false">TRUNC(O10285-O10285*$O$2,2)</f>
        <v>0</v>
      </c>
      <c r="N10285" s="0" t="s">
        <v>1656</v>
      </c>
      <c r="O10285" s="0" t="s">
        <v>1644</v>
      </c>
    </row>
    <row r="10286" customFormat="false" ht="12.75" hidden="false" customHeight="false" outlineLevel="0" collapsed="false">
      <c r="A10286" s="122" t="s">
        <v>1578</v>
      </c>
      <c r="B10286" s="123" t="n">
        <v>10599</v>
      </c>
      <c r="C10286" s="122" t="s">
        <v>50</v>
      </c>
      <c r="D10286" s="122" t="s">
        <v>1648</v>
      </c>
      <c r="E10286" s="124" t="s">
        <v>1581</v>
      </c>
      <c r="F10286" s="124"/>
      <c r="G10286" s="125" t="s">
        <v>24</v>
      </c>
      <c r="H10286" s="126" t="n">
        <v>0.002538</v>
      </c>
      <c r="I10286" s="127" t="n">
        <f aca="false">L10286</f>
        <v>14.04</v>
      </c>
      <c r="J10286" s="127" t="n">
        <f aca="false">M10286</f>
        <v>0.03</v>
      </c>
      <c r="L10286" s="108" t="n">
        <f aca="false">TRUNC(N10286-N10286*$O$2,2)</f>
        <v>14.04</v>
      </c>
      <c r="M10286" s="108" t="n">
        <f aca="false">TRUNC(O10286-O10286*$O$2,2)</f>
        <v>0.03</v>
      </c>
      <c r="N10286" s="0" t="s">
        <v>1649</v>
      </c>
      <c r="O10286" s="0" t="s">
        <v>1788</v>
      </c>
    </row>
    <row r="10287" customFormat="false" ht="25.5" hidden="false" customHeight="false" outlineLevel="0" collapsed="false">
      <c r="A10287" s="122" t="s">
        <v>1578</v>
      </c>
      <c r="B10287" s="123" t="s">
        <v>4148</v>
      </c>
      <c r="C10287" s="122" t="s">
        <v>50</v>
      </c>
      <c r="D10287" s="122" t="s">
        <v>4149</v>
      </c>
      <c r="E10287" s="124" t="s">
        <v>1609</v>
      </c>
      <c r="F10287" s="124"/>
      <c r="G10287" s="125" t="s">
        <v>1610</v>
      </c>
      <c r="H10287" s="126" t="n">
        <v>1.18</v>
      </c>
      <c r="I10287" s="127" t="n">
        <f aca="false">L10287</f>
        <v>12.08</v>
      </c>
      <c r="J10287" s="127" t="n">
        <f aca="false">M10287</f>
        <v>14.25</v>
      </c>
      <c r="L10287" s="108" t="n">
        <f aca="false">TRUNC(N10287-N10287*$O$2,2)</f>
        <v>12.08</v>
      </c>
      <c r="M10287" s="108" t="n">
        <f aca="false">TRUNC(O10287-O10287*$O$2,2)</f>
        <v>14.25</v>
      </c>
      <c r="N10287" s="0" t="s">
        <v>4150</v>
      </c>
      <c r="O10287" s="0" t="s">
        <v>4151</v>
      </c>
    </row>
    <row r="10288" customFormat="false" ht="25.5" hidden="false" customHeight="false" outlineLevel="0" collapsed="false">
      <c r="A10288" s="122" t="s">
        <v>1578</v>
      </c>
      <c r="B10288" s="123" t="s">
        <v>1664</v>
      </c>
      <c r="C10288" s="122" t="s">
        <v>50</v>
      </c>
      <c r="D10288" s="122" t="s">
        <v>1665</v>
      </c>
      <c r="E10288" s="124" t="s">
        <v>1581</v>
      </c>
      <c r="F10288" s="124"/>
      <c r="G10288" s="125" t="s">
        <v>24</v>
      </c>
      <c r="H10288" s="126" t="n">
        <v>0.000282</v>
      </c>
      <c r="I10288" s="127" t="n">
        <f aca="false">L10288</f>
        <v>13.69</v>
      </c>
      <c r="J10288" s="127" t="n">
        <f aca="false">M10288</f>
        <v>0</v>
      </c>
      <c r="L10288" s="108" t="n">
        <f aca="false">TRUNC(N10288-N10288*$O$2,2)</f>
        <v>13.69</v>
      </c>
      <c r="M10288" s="108" t="n">
        <f aca="false">TRUNC(O10288-O10288*$O$2,2)</f>
        <v>0</v>
      </c>
      <c r="N10288" s="0" t="s">
        <v>1666</v>
      </c>
      <c r="O10288" s="0" t="s">
        <v>1635</v>
      </c>
    </row>
    <row r="10289" customFormat="false" ht="12.75" hidden="false" customHeight="false" outlineLevel="0" collapsed="false">
      <c r="A10289" s="122" t="s">
        <v>1578</v>
      </c>
      <c r="B10289" s="123" t="n">
        <v>4729</v>
      </c>
      <c r="C10289" s="122" t="s">
        <v>50</v>
      </c>
      <c r="D10289" s="122" t="s">
        <v>1636</v>
      </c>
      <c r="E10289" s="124" t="s">
        <v>1581</v>
      </c>
      <c r="F10289" s="124"/>
      <c r="G10289" s="125" t="s">
        <v>24</v>
      </c>
      <c r="H10289" s="126" t="n">
        <v>0.000141</v>
      </c>
      <c r="I10289" s="127" t="n">
        <f aca="false">L10289</f>
        <v>24.58</v>
      </c>
      <c r="J10289" s="127" t="n">
        <f aca="false">M10289</f>
        <v>0</v>
      </c>
      <c r="L10289" s="108" t="n">
        <f aca="false">TRUNC(N10289-N10289*$O$2,2)</f>
        <v>24.58</v>
      </c>
      <c r="M10289" s="108" t="n">
        <f aca="false">TRUNC(O10289-O10289*$O$2,2)</f>
        <v>0</v>
      </c>
      <c r="N10289" s="0" t="s">
        <v>1637</v>
      </c>
      <c r="O10289" s="0" t="s">
        <v>1635</v>
      </c>
    </row>
    <row r="10290" customFormat="false" ht="25.5" hidden="false" customHeight="false" outlineLevel="0" collapsed="false">
      <c r="A10290" s="122" t="s">
        <v>1578</v>
      </c>
      <c r="B10290" s="123" t="n">
        <v>10761</v>
      </c>
      <c r="C10290" s="122" t="s">
        <v>50</v>
      </c>
      <c r="D10290" s="122" t="s">
        <v>1641</v>
      </c>
      <c r="E10290" s="124" t="s">
        <v>1642</v>
      </c>
      <c r="F10290" s="124"/>
      <c r="G10290" s="125" t="s">
        <v>24</v>
      </c>
      <c r="H10290" s="126" t="n">
        <v>0.143538</v>
      </c>
      <c r="I10290" s="127" t="n">
        <f aca="false">L10290</f>
        <v>3.9</v>
      </c>
      <c r="J10290" s="127" t="n">
        <f aca="false">M10290</f>
        <v>0.55</v>
      </c>
      <c r="L10290" s="108" t="n">
        <f aca="false">TRUNC(N10290-N10290*$O$2,2)</f>
        <v>3.9</v>
      </c>
      <c r="M10290" s="108" t="n">
        <f aca="false">TRUNC(O10290-O10290*$O$2,2)</f>
        <v>0.55</v>
      </c>
      <c r="N10290" s="0" t="s">
        <v>1643</v>
      </c>
      <c r="O10290" s="0" t="s">
        <v>2953</v>
      </c>
    </row>
    <row r="10291" customFormat="false" ht="12.75" hidden="false" customHeight="false" outlineLevel="0" collapsed="false">
      <c r="A10291" s="122" t="s">
        <v>1578</v>
      </c>
      <c r="B10291" s="123" t="n">
        <v>10788</v>
      </c>
      <c r="C10291" s="122" t="s">
        <v>50</v>
      </c>
      <c r="D10291" s="122" t="s">
        <v>1650</v>
      </c>
      <c r="E10291" s="124" t="s">
        <v>1581</v>
      </c>
      <c r="F10291" s="124"/>
      <c r="G10291" s="125" t="s">
        <v>24</v>
      </c>
      <c r="H10291" s="126" t="n">
        <v>0.000282</v>
      </c>
      <c r="I10291" s="127" t="n">
        <f aca="false">L10291</f>
        <v>28.8</v>
      </c>
      <c r="J10291" s="127" t="n">
        <f aca="false">M10291</f>
        <v>0</v>
      </c>
      <c r="L10291" s="108" t="n">
        <f aca="false">TRUNC(N10291-N10291*$O$2,2)</f>
        <v>28.8</v>
      </c>
      <c r="M10291" s="108" t="n">
        <f aca="false">TRUNC(O10291-O10291*$O$2,2)</f>
        <v>0</v>
      </c>
      <c r="N10291" s="0" t="s">
        <v>1651</v>
      </c>
      <c r="O10291" s="0" t="s">
        <v>1644</v>
      </c>
    </row>
    <row r="10292" customFormat="false" ht="12.75" hidden="false" customHeight="false" outlineLevel="0" collapsed="false">
      <c r="A10292" s="122" t="s">
        <v>1578</v>
      </c>
      <c r="B10292" s="123" t="n">
        <v>941</v>
      </c>
      <c r="C10292" s="122" t="s">
        <v>50</v>
      </c>
      <c r="D10292" s="122" t="s">
        <v>1652</v>
      </c>
      <c r="E10292" s="124" t="s">
        <v>1581</v>
      </c>
      <c r="F10292" s="124"/>
      <c r="G10292" s="125" t="s">
        <v>24</v>
      </c>
      <c r="H10292" s="126" t="n">
        <v>0.002115</v>
      </c>
      <c r="I10292" s="127" t="n">
        <f aca="false">L10292</f>
        <v>148.56</v>
      </c>
      <c r="J10292" s="127" t="n">
        <f aca="false">M10292</f>
        <v>0.31</v>
      </c>
      <c r="L10292" s="108" t="n">
        <f aca="false">TRUNC(N10292-N10292*$O$2,2)</f>
        <v>148.56</v>
      </c>
      <c r="M10292" s="108" t="n">
        <f aca="false">TRUNC(O10292-O10292*$O$2,2)</f>
        <v>0.31</v>
      </c>
      <c r="N10292" s="0" t="s">
        <v>1653</v>
      </c>
      <c r="O10292" s="0" t="s">
        <v>1807</v>
      </c>
    </row>
    <row r="10293" customFormat="false" ht="25.5" hidden="false" customHeight="false" outlineLevel="0" collapsed="false">
      <c r="A10293" s="122" t="s">
        <v>1578</v>
      </c>
      <c r="B10293" s="123" t="s">
        <v>1616</v>
      </c>
      <c r="C10293" s="122" t="s">
        <v>50</v>
      </c>
      <c r="D10293" s="122" t="s">
        <v>1617</v>
      </c>
      <c r="E10293" s="124" t="s">
        <v>1609</v>
      </c>
      <c r="F10293" s="124"/>
      <c r="G10293" s="125" t="s">
        <v>1610</v>
      </c>
      <c r="H10293" s="126" t="n">
        <v>0.23</v>
      </c>
      <c r="I10293" s="127" t="n">
        <f aca="false">L10293</f>
        <v>10.65</v>
      </c>
      <c r="J10293" s="127" t="n">
        <f aca="false">M10293</f>
        <v>2.44</v>
      </c>
      <c r="L10293" s="108" t="n">
        <f aca="false">TRUNC(N10293-N10293*$O$2,2)</f>
        <v>10.65</v>
      </c>
      <c r="M10293" s="108" t="n">
        <f aca="false">TRUNC(O10293-O10293*$O$2,2)</f>
        <v>2.44</v>
      </c>
      <c r="N10293" s="0" t="s">
        <v>1618</v>
      </c>
      <c r="O10293" s="0" t="s">
        <v>3389</v>
      </c>
    </row>
    <row r="10294" customFormat="false" ht="12.75" hidden="false" customHeight="false" outlineLevel="0" collapsed="false">
      <c r="A10294" s="122" t="s">
        <v>1578</v>
      </c>
      <c r="B10294" s="123" t="n">
        <v>4728</v>
      </c>
      <c r="C10294" s="122" t="s">
        <v>50</v>
      </c>
      <c r="D10294" s="122" t="s">
        <v>1667</v>
      </c>
      <c r="E10294" s="124" t="s">
        <v>1581</v>
      </c>
      <c r="F10294" s="124"/>
      <c r="G10294" s="125" t="s">
        <v>24</v>
      </c>
      <c r="H10294" s="126" t="n">
        <v>0.000423</v>
      </c>
      <c r="I10294" s="127" t="n">
        <f aca="false">L10294</f>
        <v>14.5</v>
      </c>
      <c r="J10294" s="127" t="n">
        <f aca="false">M10294</f>
        <v>0</v>
      </c>
      <c r="L10294" s="108" t="n">
        <f aca="false">TRUNC(N10294-N10294*$O$2,2)</f>
        <v>14.5</v>
      </c>
      <c r="M10294" s="108" t="n">
        <f aca="false">TRUNC(O10294-O10294*$O$2,2)</f>
        <v>0</v>
      </c>
      <c r="N10294" s="0" t="s">
        <v>1668</v>
      </c>
      <c r="O10294" s="0" t="s">
        <v>1635</v>
      </c>
    </row>
    <row r="10295" customFormat="false" ht="12.75" hidden="false" customHeight="false" outlineLevel="0" collapsed="false">
      <c r="A10295" s="122" t="s">
        <v>1578</v>
      </c>
      <c r="B10295" s="123" t="n">
        <v>10517</v>
      </c>
      <c r="C10295" s="122" t="s">
        <v>50</v>
      </c>
      <c r="D10295" s="122" t="s">
        <v>1669</v>
      </c>
      <c r="E10295" s="124" t="s">
        <v>1642</v>
      </c>
      <c r="F10295" s="124"/>
      <c r="G10295" s="125" t="s">
        <v>1670</v>
      </c>
      <c r="H10295" s="126" t="n">
        <v>0.000564</v>
      </c>
      <c r="I10295" s="127" t="n">
        <f aca="false">L10295</f>
        <v>234.15</v>
      </c>
      <c r="J10295" s="127" t="n">
        <f aca="false">M10295</f>
        <v>0.12</v>
      </c>
      <c r="L10295" s="108" t="n">
        <f aca="false">TRUNC(N10295-N10295*$O$2,2)</f>
        <v>234.15</v>
      </c>
      <c r="M10295" s="108" t="n">
        <f aca="false">TRUNC(O10295-O10295*$O$2,2)</f>
        <v>0.12</v>
      </c>
      <c r="N10295" s="0" t="s">
        <v>1671</v>
      </c>
      <c r="O10295" s="0" t="s">
        <v>2463</v>
      </c>
    </row>
    <row r="10296" customFormat="false" ht="12.75" hidden="false" customHeight="false" outlineLevel="0" collapsed="false">
      <c r="A10296" s="122" t="s">
        <v>1578</v>
      </c>
      <c r="B10296" s="123" t="n">
        <v>2208</v>
      </c>
      <c r="C10296" s="122" t="s">
        <v>50</v>
      </c>
      <c r="D10296" s="122" t="s">
        <v>4152</v>
      </c>
      <c r="E10296" s="124" t="s">
        <v>1581</v>
      </c>
      <c r="F10296" s="124"/>
      <c r="G10296" s="125" t="s">
        <v>41</v>
      </c>
      <c r="H10296" s="126" t="n">
        <v>0.205</v>
      </c>
      <c r="I10296" s="127" t="n">
        <f aca="false">L10296</f>
        <v>81.95</v>
      </c>
      <c r="J10296" s="127" t="n">
        <f aca="false">M10296</f>
        <v>16.79</v>
      </c>
      <c r="L10296" s="108" t="n">
        <f aca="false">TRUNC(N10296-N10296*$O$2,2)</f>
        <v>81.95</v>
      </c>
      <c r="M10296" s="108" t="n">
        <f aca="false">TRUNC(O10296-O10296*$O$2,2)</f>
        <v>16.79</v>
      </c>
      <c r="N10296" s="0" t="s">
        <v>4153</v>
      </c>
      <c r="O10296" s="0" t="s">
        <v>4154</v>
      </c>
    </row>
    <row r="10297" customFormat="false" ht="25.5" hidden="false" customHeight="false" outlineLevel="0" collapsed="false">
      <c r="A10297" s="122" t="s">
        <v>1578</v>
      </c>
      <c r="B10297" s="123" t="s">
        <v>1659</v>
      </c>
      <c r="C10297" s="122" t="s">
        <v>50</v>
      </c>
      <c r="D10297" s="122" t="s">
        <v>1660</v>
      </c>
      <c r="E10297" s="124" t="s">
        <v>1581</v>
      </c>
      <c r="F10297" s="124"/>
      <c r="G10297" s="125" t="s">
        <v>1633</v>
      </c>
      <c r="H10297" s="126" t="n">
        <v>0.001128</v>
      </c>
      <c r="I10297" s="127" t="n">
        <f aca="false">L10297</f>
        <v>50.57</v>
      </c>
      <c r="J10297" s="127" t="n">
        <f aca="false">M10297</f>
        <v>0.05</v>
      </c>
      <c r="L10297" s="108" t="n">
        <f aca="false">TRUNC(N10297-N10297*$O$2,2)</f>
        <v>50.57</v>
      </c>
      <c r="M10297" s="108" t="n">
        <f aca="false">TRUNC(O10297-O10297*$O$2,2)</f>
        <v>0.05</v>
      </c>
      <c r="N10297" s="0" t="s">
        <v>1661</v>
      </c>
      <c r="O10297" s="0" t="s">
        <v>1623</v>
      </c>
    </row>
    <row r="10298" customFormat="false" ht="12.75" hidden="false" customHeight="false" outlineLevel="0" collapsed="false">
      <c r="A10298" s="122" t="s">
        <v>1578</v>
      </c>
      <c r="B10298" s="123" t="n">
        <v>3800</v>
      </c>
      <c r="C10298" s="122" t="s">
        <v>50</v>
      </c>
      <c r="D10298" s="122" t="s">
        <v>4161</v>
      </c>
      <c r="E10298" s="124" t="s">
        <v>1581</v>
      </c>
      <c r="F10298" s="124"/>
      <c r="G10298" s="125" t="s">
        <v>287</v>
      </c>
      <c r="H10298" s="126" t="n">
        <v>0.8</v>
      </c>
      <c r="I10298" s="127" t="n">
        <f aca="false">L10298</f>
        <v>2.19</v>
      </c>
      <c r="J10298" s="127" t="n">
        <f aca="false">M10298</f>
        <v>1.74</v>
      </c>
      <c r="L10298" s="108" t="n">
        <f aca="false">TRUNC(N10298-N10298*$O$2,2)</f>
        <v>2.19</v>
      </c>
      <c r="M10298" s="108" t="n">
        <f aca="false">TRUNC(O10298-O10298*$O$2,2)</f>
        <v>1.74</v>
      </c>
      <c r="N10298" s="0" t="s">
        <v>2141</v>
      </c>
      <c r="O10298" s="0" t="s">
        <v>4162</v>
      </c>
    </row>
    <row r="10299" customFormat="false" ht="12.75" hidden="false" customHeight="false" outlineLevel="0" collapsed="false">
      <c r="A10299" s="122" t="s">
        <v>1578</v>
      </c>
      <c r="B10299" s="123" t="n">
        <v>1651</v>
      </c>
      <c r="C10299" s="122" t="s">
        <v>50</v>
      </c>
      <c r="D10299" s="122" t="s">
        <v>1638</v>
      </c>
      <c r="E10299" s="124" t="s">
        <v>1581</v>
      </c>
      <c r="F10299" s="124"/>
      <c r="G10299" s="125" t="s">
        <v>1639</v>
      </c>
      <c r="H10299" s="126" t="n">
        <v>0.001128</v>
      </c>
      <c r="I10299" s="127" t="n">
        <f aca="false">L10299</f>
        <v>4.95</v>
      </c>
      <c r="J10299" s="127" t="n">
        <f aca="false">M10299</f>
        <v>0</v>
      </c>
      <c r="L10299" s="108" t="n">
        <f aca="false">TRUNC(N10299-N10299*$O$2,2)</f>
        <v>4.95</v>
      </c>
      <c r="M10299" s="108" t="n">
        <f aca="false">TRUNC(O10299-O10299*$O$2,2)</f>
        <v>0</v>
      </c>
      <c r="N10299" s="0" t="s">
        <v>1640</v>
      </c>
      <c r="O10299" s="0" t="s">
        <v>1635</v>
      </c>
    </row>
    <row r="10300" customFormat="false" ht="12.75" hidden="false" customHeight="false" outlineLevel="0" collapsed="false">
      <c r="A10300" s="122" t="s">
        <v>1578</v>
      </c>
      <c r="B10300" s="123" t="n">
        <v>2378</v>
      </c>
      <c r="C10300" s="122" t="s">
        <v>50</v>
      </c>
      <c r="D10300" s="122" t="s">
        <v>1657</v>
      </c>
      <c r="E10300" s="124" t="s">
        <v>1581</v>
      </c>
      <c r="F10300" s="124"/>
      <c r="G10300" s="125" t="s">
        <v>24</v>
      </c>
      <c r="H10300" s="126" t="n">
        <v>0.132681</v>
      </c>
      <c r="I10300" s="127" t="n">
        <f aca="false">L10300</f>
        <v>3.51</v>
      </c>
      <c r="J10300" s="127" t="n">
        <f aca="false">M10300</f>
        <v>0.46</v>
      </c>
      <c r="L10300" s="108" t="n">
        <f aca="false">TRUNC(N10300-N10300*$O$2,2)</f>
        <v>3.51</v>
      </c>
      <c r="M10300" s="108" t="n">
        <f aca="false">TRUNC(O10300-O10300*$O$2,2)</f>
        <v>0.46</v>
      </c>
      <c r="N10300" s="0" t="s">
        <v>1658</v>
      </c>
      <c r="O10300" s="0" t="s">
        <v>1809</v>
      </c>
    </row>
    <row r="10301" customFormat="false" ht="25.5" hidden="false" customHeight="false" outlineLevel="0" collapsed="false">
      <c r="A10301" s="122" t="s">
        <v>1578</v>
      </c>
      <c r="B10301" s="123" t="s">
        <v>1645</v>
      </c>
      <c r="C10301" s="122" t="s">
        <v>50</v>
      </c>
      <c r="D10301" s="122" t="s">
        <v>1646</v>
      </c>
      <c r="E10301" s="124" t="s">
        <v>1581</v>
      </c>
      <c r="F10301" s="124"/>
      <c r="G10301" s="125" t="s">
        <v>24</v>
      </c>
      <c r="H10301" s="126" t="n">
        <v>0.000282</v>
      </c>
      <c r="I10301" s="127" t="n">
        <f aca="false">L10301</f>
        <v>140.49</v>
      </c>
      <c r="J10301" s="127" t="n">
        <f aca="false">M10301</f>
        <v>0.03</v>
      </c>
      <c r="L10301" s="108" t="n">
        <f aca="false">TRUNC(N10301-N10301*$O$2,2)</f>
        <v>140.49</v>
      </c>
      <c r="M10301" s="108" t="n">
        <f aca="false">TRUNC(O10301-O10301*$O$2,2)</f>
        <v>0.03</v>
      </c>
      <c r="N10301" s="0" t="s">
        <v>1647</v>
      </c>
      <c r="O10301" s="0" t="s">
        <v>1612</v>
      </c>
    </row>
    <row r="10302" customFormat="false" ht="12.75" hidden="false" customHeight="false" outlineLevel="0" collapsed="false">
      <c r="A10302" s="122" t="s">
        <v>1578</v>
      </c>
      <c r="B10302" s="123" t="n">
        <v>10596</v>
      </c>
      <c r="C10302" s="122" t="s">
        <v>50</v>
      </c>
      <c r="D10302" s="122" t="s">
        <v>1672</v>
      </c>
      <c r="E10302" s="124" t="s">
        <v>1581</v>
      </c>
      <c r="F10302" s="124"/>
      <c r="G10302" s="125" t="s">
        <v>24</v>
      </c>
      <c r="H10302" s="126" t="n">
        <v>0.006345</v>
      </c>
      <c r="I10302" s="127" t="n">
        <f aca="false">L10302</f>
        <v>3.82</v>
      </c>
      <c r="J10302" s="127" t="n">
        <f aca="false">M10302</f>
        <v>0.02</v>
      </c>
      <c r="L10302" s="108" t="n">
        <f aca="false">TRUNC(N10302-N10302*$O$2,2)</f>
        <v>3.82</v>
      </c>
      <c r="M10302" s="108" t="n">
        <f aca="false">TRUNC(O10302-O10302*$O$2,2)</f>
        <v>0.02</v>
      </c>
      <c r="N10302" s="0" t="s">
        <v>1673</v>
      </c>
      <c r="O10302" s="0" t="s">
        <v>1893</v>
      </c>
    </row>
    <row r="10303" customFormat="false" ht="25.5" hidden="false" customHeight="false" outlineLevel="0" collapsed="false">
      <c r="A10303" s="122" t="s">
        <v>1578</v>
      </c>
      <c r="B10303" s="123" t="s">
        <v>1631</v>
      </c>
      <c r="C10303" s="122" t="s">
        <v>50</v>
      </c>
      <c r="D10303" s="122" t="s">
        <v>1632</v>
      </c>
      <c r="E10303" s="124" t="s">
        <v>1581</v>
      </c>
      <c r="F10303" s="124"/>
      <c r="G10303" s="125" t="s">
        <v>1633</v>
      </c>
      <c r="H10303" s="126" t="n">
        <v>0.003243</v>
      </c>
      <c r="I10303" s="127" t="n">
        <f aca="false">L10303</f>
        <v>9.48</v>
      </c>
      <c r="J10303" s="127" t="n">
        <f aca="false">M10303</f>
        <v>0.02</v>
      </c>
      <c r="L10303" s="108" t="n">
        <f aca="false">TRUNC(N10303-N10303*$O$2,2)</f>
        <v>9.48</v>
      </c>
      <c r="M10303" s="108" t="n">
        <f aca="false">TRUNC(O10303-O10303*$O$2,2)</f>
        <v>0.02</v>
      </c>
      <c r="N10303" s="0" t="s">
        <v>1634</v>
      </c>
      <c r="O10303" s="0" t="s">
        <v>1893</v>
      </c>
    </row>
    <row r="10304" customFormat="false" ht="12.75" hidden="false" customHeight="false" outlineLevel="0" collapsed="false">
      <c r="A10304" s="122" t="s">
        <v>1578</v>
      </c>
      <c r="B10304" s="123" t="n">
        <v>9688</v>
      </c>
      <c r="C10304" s="122" t="s">
        <v>50</v>
      </c>
      <c r="D10304" s="122" t="s">
        <v>4157</v>
      </c>
      <c r="E10304" s="124" t="s">
        <v>1581</v>
      </c>
      <c r="F10304" s="124"/>
      <c r="G10304" s="125" t="s">
        <v>24</v>
      </c>
      <c r="H10304" s="126" t="n">
        <v>1</v>
      </c>
      <c r="I10304" s="127" t="n">
        <f aca="false">L10304</f>
        <v>690.68</v>
      </c>
      <c r="J10304" s="127" t="n">
        <f aca="false">M10304</f>
        <v>690.68</v>
      </c>
      <c r="L10304" s="108" t="n">
        <f aca="false">TRUNC(N10304-N10304*$O$2,2)</f>
        <v>690.68</v>
      </c>
      <c r="M10304" s="108" t="n">
        <f aca="false">TRUNC(O10304-O10304*$O$2,2)</f>
        <v>690.68</v>
      </c>
      <c r="N10304" s="0" t="s">
        <v>4158</v>
      </c>
      <c r="O10304" s="0" t="s">
        <v>4158</v>
      </c>
    </row>
    <row r="10305" customFormat="false" ht="12.75" hidden="false" customHeight="false" outlineLevel="0" collapsed="false">
      <c r="A10305" s="122" t="s">
        <v>1578</v>
      </c>
      <c r="B10305" s="123" t="n">
        <v>140</v>
      </c>
      <c r="C10305" s="122" t="s">
        <v>50</v>
      </c>
      <c r="D10305" s="122" t="s">
        <v>4159</v>
      </c>
      <c r="E10305" s="124" t="s">
        <v>1581</v>
      </c>
      <c r="F10305" s="124"/>
      <c r="G10305" s="125" t="s">
        <v>41</v>
      </c>
      <c r="H10305" s="126" t="n">
        <v>0.05</v>
      </c>
      <c r="I10305" s="127" t="n">
        <f aca="false">L10305</f>
        <v>21.59</v>
      </c>
      <c r="J10305" s="127" t="n">
        <f aca="false">M10305</f>
        <v>1.07</v>
      </c>
      <c r="L10305" s="108" t="n">
        <f aca="false">TRUNC(N10305-N10305*$O$2,2)</f>
        <v>21.59</v>
      </c>
      <c r="M10305" s="108" t="n">
        <f aca="false">TRUNC(O10305-O10305*$O$2,2)</f>
        <v>1.07</v>
      </c>
      <c r="N10305" s="0" t="s">
        <v>4160</v>
      </c>
      <c r="O10305" s="0" t="s">
        <v>1977</v>
      </c>
    </row>
    <row r="10306" customFormat="false" ht="12.75" hidden="false" customHeight="false" outlineLevel="0" collapsed="false">
      <c r="A10306" s="122" t="s">
        <v>1578</v>
      </c>
      <c r="B10306" s="123" t="n">
        <v>158</v>
      </c>
      <c r="C10306" s="122" t="s">
        <v>50</v>
      </c>
      <c r="D10306" s="122" t="s">
        <v>1676</v>
      </c>
      <c r="E10306" s="124" t="s">
        <v>1581</v>
      </c>
      <c r="F10306" s="124"/>
      <c r="G10306" s="125" t="s">
        <v>24</v>
      </c>
      <c r="H10306" s="126" t="n">
        <v>0.143538</v>
      </c>
      <c r="I10306" s="127" t="n">
        <f aca="false">L10306</f>
        <v>10.92</v>
      </c>
      <c r="J10306" s="127" t="n">
        <f aca="false">M10306</f>
        <v>1.56</v>
      </c>
      <c r="L10306" s="108" t="n">
        <f aca="false">TRUNC(N10306-N10306*$O$2,2)</f>
        <v>10.92</v>
      </c>
      <c r="M10306" s="108" t="n">
        <f aca="false">TRUNC(O10306-O10306*$O$2,2)</f>
        <v>1.56</v>
      </c>
      <c r="N10306" s="0" t="s">
        <v>1677</v>
      </c>
      <c r="O10306" s="0" t="s">
        <v>3068</v>
      </c>
    </row>
    <row r="10307" customFormat="false" ht="12.75" hidden="false" customHeight="false" outlineLevel="0" collapsed="false">
      <c r="A10307" s="122" t="s">
        <v>1578</v>
      </c>
      <c r="B10307" s="123" t="n">
        <v>10492</v>
      </c>
      <c r="C10307" s="122" t="s">
        <v>50</v>
      </c>
      <c r="D10307" s="122" t="s">
        <v>1662</v>
      </c>
      <c r="E10307" s="124" t="s">
        <v>1581</v>
      </c>
      <c r="F10307" s="124"/>
      <c r="G10307" s="125" t="s">
        <v>24</v>
      </c>
      <c r="H10307" s="126" t="n">
        <v>0.006345</v>
      </c>
      <c r="I10307" s="127" t="n">
        <f aca="false">L10307</f>
        <v>148.29</v>
      </c>
      <c r="J10307" s="127" t="n">
        <f aca="false">M10307</f>
        <v>0.93</v>
      </c>
      <c r="L10307" s="108" t="n">
        <f aca="false">TRUNC(N10307-N10307*$O$2,2)</f>
        <v>148.29</v>
      </c>
      <c r="M10307" s="108" t="n">
        <f aca="false">TRUNC(O10307-O10307*$O$2,2)</f>
        <v>0.93</v>
      </c>
      <c r="N10307" s="0" t="s">
        <v>1663</v>
      </c>
      <c r="O10307" s="0" t="s">
        <v>4163</v>
      </c>
    </row>
    <row r="10308" customFormat="false" ht="12.75" hidden="false" customHeight="false" outlineLevel="0" collapsed="false">
      <c r="A10308" s="115"/>
      <c r="B10308" s="115"/>
      <c r="C10308" s="115"/>
      <c r="D10308" s="115"/>
      <c r="E10308" s="115"/>
      <c r="F10308" s="116"/>
      <c r="G10308" s="115"/>
      <c r="H10308" s="116"/>
      <c r="I10308" s="115"/>
      <c r="J10308" s="116"/>
      <c r="L10308" s="108"/>
      <c r="M10308" s="108" t="n">
        <f aca="false">TRUNC(O10308-O10308*$O$2,2)</f>
        <v>16.7</v>
      </c>
      <c r="N10308" s="0" t="s">
        <v>1574</v>
      </c>
      <c r="O10308" s="0" t="n">
        <v>21.4</v>
      </c>
    </row>
    <row r="10309" customFormat="false" ht="12.75" hidden="false" customHeight="false" outlineLevel="0" collapsed="false">
      <c r="A10309" s="115"/>
      <c r="B10309" s="115"/>
      <c r="C10309" s="115"/>
      <c r="D10309" s="115"/>
      <c r="E10309" s="115"/>
      <c r="F10309" s="116"/>
      <c r="G10309" s="115"/>
      <c r="H10309" s="117" t="s">
        <v>1575</v>
      </c>
      <c r="I10309" s="117"/>
      <c r="J10309" s="118" t="n">
        <f aca="false">M10309</f>
        <v>895.49</v>
      </c>
      <c r="L10309" s="108" t="n">
        <f aca="false">TRUNC(N10309-N10309*$O$2,2)</f>
        <v>0</v>
      </c>
      <c r="M10309" s="108" t="n">
        <f aca="false">TRUNC(O10309-O10309*$O$2,2)</f>
        <v>895.49</v>
      </c>
      <c r="N10309" s="0" t="n">
        <v>0</v>
      </c>
      <c r="O10309" s="0" t="n">
        <v>1147.33</v>
      </c>
    </row>
    <row r="10310" customFormat="false" ht="13.5" hidden="false" customHeight="false" outlineLevel="0" collapsed="false">
      <c r="A10310" s="30"/>
      <c r="B10310" s="30"/>
      <c r="C10310" s="30"/>
      <c r="D10310" s="30"/>
      <c r="E10310" s="30"/>
      <c r="F10310" s="30"/>
      <c r="G10310" s="30"/>
      <c r="H10310" s="119"/>
      <c r="I10310" s="30"/>
      <c r="J10310" s="120"/>
      <c r="L10310" s="108"/>
      <c r="M10310" s="108" t="n">
        <f aca="false">TRUNC(O10310-O10310*$O$2,2)</f>
        <v>1790.98</v>
      </c>
      <c r="N10310" s="0" t="s">
        <v>1576</v>
      </c>
      <c r="O10310" s="0" t="n">
        <v>2294.66</v>
      </c>
    </row>
    <row r="10311" customFormat="false" ht="13.5" hidden="false" customHeight="false" outlineLevel="0" collapsed="false">
      <c r="A10311" s="121"/>
      <c r="B10311" s="121"/>
      <c r="C10311" s="121"/>
      <c r="D10311" s="121"/>
      <c r="E10311" s="121"/>
      <c r="F10311" s="121"/>
      <c r="G10311" s="121"/>
      <c r="H10311" s="121"/>
      <c r="I10311" s="121"/>
      <c r="J10311" s="121"/>
      <c r="L10311" s="108" t="n">
        <f aca="false">TRUNC(N10311-N10311*$O$2,2)</f>
        <v>0</v>
      </c>
      <c r="M10311" s="108" t="n">
        <f aca="false">TRUNC(O10311-O10311*$O$2,2)</f>
        <v>0</v>
      </c>
      <c r="N10311" s="0" t="n">
        <v>0</v>
      </c>
      <c r="O10311" s="0" t="n">
        <v>0</v>
      </c>
    </row>
    <row r="10312" customFormat="false" ht="15" hidden="false" customHeight="false" outlineLevel="0" collapsed="false">
      <c r="A10312" s="98" t="s">
        <v>1449</v>
      </c>
      <c r="B10312" s="99" t="s">
        <v>8</v>
      </c>
      <c r="C10312" s="98" t="s">
        <v>9</v>
      </c>
      <c r="D10312" s="98" t="s">
        <v>10</v>
      </c>
      <c r="E10312" s="100" t="s">
        <v>1565</v>
      </c>
      <c r="F10312" s="100"/>
      <c r="G10312" s="101" t="s">
        <v>11</v>
      </c>
      <c r="H10312" s="99" t="s">
        <v>12</v>
      </c>
      <c r="I10312" s="99" t="s">
        <v>13</v>
      </c>
      <c r="J10312" s="99" t="s">
        <v>15</v>
      </c>
      <c r="L10312" s="108"/>
      <c r="M10312" s="108"/>
    </row>
    <row r="10313" customFormat="false" ht="25.5" hidden="false" customHeight="false" outlineLevel="0" collapsed="false">
      <c r="A10313" s="102" t="s">
        <v>1566</v>
      </c>
      <c r="B10313" s="103" t="s">
        <v>1450</v>
      </c>
      <c r="C10313" s="102" t="s">
        <v>50</v>
      </c>
      <c r="D10313" s="102" t="s">
        <v>1451</v>
      </c>
      <c r="E10313" s="104" t="s">
        <v>4147</v>
      </c>
      <c r="F10313" s="104"/>
      <c r="G10313" s="105" t="s">
        <v>24</v>
      </c>
      <c r="H10313" s="106" t="n">
        <v>1</v>
      </c>
      <c r="I10313" s="107" t="n">
        <f aca="false">L10313</f>
        <v>111.3</v>
      </c>
      <c r="J10313" s="107" t="n">
        <f aca="false">M10313</f>
        <v>111.3</v>
      </c>
      <c r="L10313" s="108" t="n">
        <f aca="false">TRUNC(N10313-N10313*$O$2,2)</f>
        <v>111.3</v>
      </c>
      <c r="M10313" s="108" t="n">
        <f aca="false">TRUNC(O10313-O10313*$O$2,2)</f>
        <v>111.3</v>
      </c>
      <c r="N10313" s="0" t="n">
        <v>142.61</v>
      </c>
      <c r="O10313" s="0" t="n">
        <v>142.61</v>
      </c>
    </row>
    <row r="10314" customFormat="false" ht="15" hidden="false" customHeight="false" outlineLevel="0" collapsed="false">
      <c r="A10314" s="98"/>
      <c r="B10314" s="99" t="s">
        <v>8</v>
      </c>
      <c r="C10314" s="98" t="s">
        <v>9</v>
      </c>
      <c r="D10314" s="98" t="s">
        <v>10</v>
      </c>
      <c r="E10314" s="100" t="s">
        <v>1565</v>
      </c>
      <c r="F10314" s="100"/>
      <c r="G10314" s="101" t="s">
        <v>11</v>
      </c>
      <c r="H10314" s="99" t="s">
        <v>12</v>
      </c>
      <c r="I10314" s="99" t="s">
        <v>13</v>
      </c>
      <c r="J10314" s="99" t="s">
        <v>15</v>
      </c>
      <c r="L10314" s="108"/>
      <c r="M10314" s="108"/>
    </row>
    <row r="10315" customFormat="false" ht="12.75" hidden="false" customHeight="false" outlineLevel="0" collapsed="false">
      <c r="A10315" s="122" t="s">
        <v>1578</v>
      </c>
      <c r="B10315" s="123" t="n">
        <v>140</v>
      </c>
      <c r="C10315" s="122" t="s">
        <v>50</v>
      </c>
      <c r="D10315" s="122" t="s">
        <v>4159</v>
      </c>
      <c r="E10315" s="124" t="s">
        <v>1581</v>
      </c>
      <c r="F10315" s="124"/>
      <c r="G10315" s="125" t="s">
        <v>41</v>
      </c>
      <c r="H10315" s="126" t="n">
        <v>0.005</v>
      </c>
      <c r="I10315" s="127" t="n">
        <f aca="false">L10315</f>
        <v>21.59</v>
      </c>
      <c r="J10315" s="127" t="n">
        <f aca="false">M10315</f>
        <v>0.1</v>
      </c>
      <c r="L10315" s="108" t="n">
        <f aca="false">TRUNC(N10315-N10315*$O$2,2)</f>
        <v>21.59</v>
      </c>
      <c r="M10315" s="108" t="n">
        <f aca="false">TRUNC(O10315-O10315*$O$2,2)</f>
        <v>0.1</v>
      </c>
      <c r="N10315" s="0" t="s">
        <v>4160</v>
      </c>
      <c r="O10315" s="0" t="s">
        <v>2558</v>
      </c>
    </row>
    <row r="10316" customFormat="false" ht="25.5" hidden="false" customHeight="false" outlineLevel="0" collapsed="false">
      <c r="A10316" s="122" t="s">
        <v>1578</v>
      </c>
      <c r="B10316" s="123" t="s">
        <v>4148</v>
      </c>
      <c r="C10316" s="122" t="s">
        <v>50</v>
      </c>
      <c r="D10316" s="122" t="s">
        <v>4149</v>
      </c>
      <c r="E10316" s="124" t="s">
        <v>1609</v>
      </c>
      <c r="F10316" s="124"/>
      <c r="G10316" s="125" t="s">
        <v>1610</v>
      </c>
      <c r="H10316" s="126" t="n">
        <v>0.09</v>
      </c>
      <c r="I10316" s="127" t="n">
        <f aca="false">L10316</f>
        <v>12.08</v>
      </c>
      <c r="J10316" s="127" t="n">
        <f aca="false">M10316</f>
        <v>1.08</v>
      </c>
      <c r="L10316" s="108" t="n">
        <f aca="false">TRUNC(N10316-N10316*$O$2,2)</f>
        <v>12.08</v>
      </c>
      <c r="M10316" s="108" t="n">
        <f aca="false">TRUNC(O10316-O10316*$O$2,2)</f>
        <v>1.08</v>
      </c>
      <c r="N10316" s="0" t="s">
        <v>4150</v>
      </c>
      <c r="O10316" s="0" t="s">
        <v>4164</v>
      </c>
    </row>
    <row r="10317" customFormat="false" ht="25.5" hidden="false" customHeight="false" outlineLevel="0" collapsed="false">
      <c r="A10317" s="122" t="s">
        <v>1578</v>
      </c>
      <c r="B10317" s="123" t="s">
        <v>1616</v>
      </c>
      <c r="C10317" s="122" t="s">
        <v>50</v>
      </c>
      <c r="D10317" s="122" t="s">
        <v>1617</v>
      </c>
      <c r="E10317" s="124" t="s">
        <v>1609</v>
      </c>
      <c r="F10317" s="124"/>
      <c r="G10317" s="125" t="s">
        <v>1610</v>
      </c>
      <c r="H10317" s="126" t="n">
        <v>0.09</v>
      </c>
      <c r="I10317" s="127" t="n">
        <f aca="false">L10317</f>
        <v>10.65</v>
      </c>
      <c r="J10317" s="127" t="n">
        <f aca="false">M10317</f>
        <v>0.95</v>
      </c>
      <c r="L10317" s="108" t="n">
        <f aca="false">TRUNC(N10317-N10317*$O$2,2)</f>
        <v>10.65</v>
      </c>
      <c r="M10317" s="108" t="n">
        <f aca="false">TRUNC(O10317-O10317*$O$2,2)</f>
        <v>0.95</v>
      </c>
      <c r="N10317" s="0" t="s">
        <v>1618</v>
      </c>
      <c r="O10317" s="0" t="s">
        <v>4165</v>
      </c>
    </row>
    <row r="10318" customFormat="false" ht="12.75" hidden="false" customHeight="false" outlineLevel="0" collapsed="false">
      <c r="A10318" s="122" t="s">
        <v>1578</v>
      </c>
      <c r="B10318" s="123" t="n">
        <v>3800</v>
      </c>
      <c r="C10318" s="122" t="s">
        <v>50</v>
      </c>
      <c r="D10318" s="122" t="s">
        <v>4161</v>
      </c>
      <c r="E10318" s="124" t="s">
        <v>1581</v>
      </c>
      <c r="F10318" s="124"/>
      <c r="G10318" s="125" t="s">
        <v>287</v>
      </c>
      <c r="H10318" s="126" t="n">
        <v>0.074</v>
      </c>
      <c r="I10318" s="127" t="n">
        <f aca="false">L10318</f>
        <v>2.19</v>
      </c>
      <c r="J10318" s="127" t="n">
        <f aca="false">M10318</f>
        <v>0.15</v>
      </c>
      <c r="L10318" s="108" t="n">
        <f aca="false">TRUNC(N10318-N10318*$O$2,2)</f>
        <v>2.19</v>
      </c>
      <c r="M10318" s="108" t="n">
        <f aca="false">TRUNC(O10318-O10318*$O$2,2)</f>
        <v>0.15</v>
      </c>
      <c r="N10318" s="0" t="s">
        <v>2141</v>
      </c>
      <c r="O10318" s="0" t="s">
        <v>2077</v>
      </c>
    </row>
    <row r="10319" customFormat="false" ht="25.5" hidden="false" customHeight="false" outlineLevel="0" collapsed="false">
      <c r="A10319" s="109" t="s">
        <v>1566</v>
      </c>
      <c r="B10319" s="110" t="n">
        <v>10581</v>
      </c>
      <c r="C10319" s="109" t="s">
        <v>50</v>
      </c>
      <c r="D10319" s="109" t="s">
        <v>4155</v>
      </c>
      <c r="E10319" s="111" t="s">
        <v>1621</v>
      </c>
      <c r="F10319" s="111"/>
      <c r="G10319" s="112" t="s">
        <v>1610</v>
      </c>
      <c r="H10319" s="113" t="n">
        <v>0.09</v>
      </c>
      <c r="I10319" s="114" t="n">
        <f aca="false">L10319</f>
        <v>2.95</v>
      </c>
      <c r="J10319" s="114" t="n">
        <f aca="false">M10319</f>
        <v>0.26</v>
      </c>
      <c r="L10319" s="108" t="n">
        <f aca="false">TRUNC(N10319-N10319*$O$2,2)</f>
        <v>2.95</v>
      </c>
      <c r="M10319" s="108" t="n">
        <f aca="false">TRUNC(O10319-O10319*$O$2,2)</f>
        <v>0.26</v>
      </c>
      <c r="N10319" s="0" t="s">
        <v>1622</v>
      </c>
      <c r="O10319" s="0" t="s">
        <v>2385</v>
      </c>
    </row>
    <row r="10320" customFormat="false" ht="12.75" hidden="false" customHeight="false" outlineLevel="0" collapsed="false">
      <c r="A10320" s="122" t="s">
        <v>1578</v>
      </c>
      <c r="B10320" s="123" t="n">
        <v>2208</v>
      </c>
      <c r="C10320" s="122" t="s">
        <v>50</v>
      </c>
      <c r="D10320" s="122" t="s">
        <v>4152</v>
      </c>
      <c r="E10320" s="124" t="s">
        <v>1581</v>
      </c>
      <c r="F10320" s="124"/>
      <c r="G10320" s="125" t="s">
        <v>41</v>
      </c>
      <c r="H10320" s="126" t="n">
        <v>0.032</v>
      </c>
      <c r="I10320" s="127" t="n">
        <f aca="false">L10320</f>
        <v>81.95</v>
      </c>
      <c r="J10320" s="127" t="n">
        <f aca="false">M10320</f>
        <v>2.62</v>
      </c>
      <c r="L10320" s="108" t="n">
        <f aca="false">TRUNC(N10320-N10320*$O$2,2)</f>
        <v>81.95</v>
      </c>
      <c r="M10320" s="108" t="n">
        <f aca="false">TRUNC(O10320-O10320*$O$2,2)</f>
        <v>2.62</v>
      </c>
      <c r="N10320" s="0" t="s">
        <v>4153</v>
      </c>
      <c r="O10320" s="0" t="s">
        <v>4166</v>
      </c>
    </row>
    <row r="10321" customFormat="false" ht="12.75" hidden="false" customHeight="false" outlineLevel="0" collapsed="false">
      <c r="A10321" s="122" t="s">
        <v>1578</v>
      </c>
      <c r="B10321" s="123" t="n">
        <v>7091</v>
      </c>
      <c r="C10321" s="122" t="s">
        <v>50</v>
      </c>
      <c r="D10321" s="122" t="s">
        <v>4167</v>
      </c>
      <c r="E10321" s="124" t="s">
        <v>1581</v>
      </c>
      <c r="F10321" s="124"/>
      <c r="G10321" s="125" t="s">
        <v>24</v>
      </c>
      <c r="H10321" s="126" t="n">
        <v>1</v>
      </c>
      <c r="I10321" s="127" t="n">
        <f aca="false">L10321</f>
        <v>105.89</v>
      </c>
      <c r="J10321" s="127" t="n">
        <f aca="false">M10321</f>
        <v>105.89</v>
      </c>
      <c r="L10321" s="108" t="n">
        <f aca="false">TRUNC(N10321-N10321*$O$2,2)</f>
        <v>105.89</v>
      </c>
      <c r="M10321" s="108" t="n">
        <f aca="false">TRUNC(O10321-O10321*$O$2,2)</f>
        <v>105.89</v>
      </c>
      <c r="N10321" s="0" t="s">
        <v>4168</v>
      </c>
      <c r="O10321" s="0" t="s">
        <v>4168</v>
      </c>
    </row>
    <row r="10322" customFormat="false" ht="25.5" hidden="false" customHeight="false" outlineLevel="0" collapsed="false">
      <c r="A10322" s="109" t="s">
        <v>1566</v>
      </c>
      <c r="B10322" s="110" t="n">
        <v>10549</v>
      </c>
      <c r="C10322" s="109" t="s">
        <v>50</v>
      </c>
      <c r="D10322" s="109" t="s">
        <v>1620</v>
      </c>
      <c r="E10322" s="111" t="s">
        <v>1621</v>
      </c>
      <c r="F10322" s="111"/>
      <c r="G10322" s="112" t="s">
        <v>1610</v>
      </c>
      <c r="H10322" s="113" t="n">
        <v>0.09</v>
      </c>
      <c r="I10322" s="114" t="n">
        <f aca="false">L10322</f>
        <v>2.95</v>
      </c>
      <c r="J10322" s="114" t="n">
        <f aca="false">M10322</f>
        <v>0.26</v>
      </c>
      <c r="L10322" s="108" t="n">
        <f aca="false">TRUNC(N10322-N10322*$O$2,2)</f>
        <v>2.95</v>
      </c>
      <c r="M10322" s="108" t="n">
        <f aca="false">TRUNC(O10322-O10322*$O$2,2)</f>
        <v>0.26</v>
      </c>
      <c r="N10322" s="0" t="s">
        <v>1622</v>
      </c>
      <c r="O10322" s="0" t="s">
        <v>2385</v>
      </c>
    </row>
    <row r="10323" customFormat="false" ht="13.9" hidden="false" customHeight="true" outlineLevel="0" collapsed="false">
      <c r="A10323" s="134" t="s">
        <v>1630</v>
      </c>
      <c r="B10323" s="134"/>
      <c r="C10323" s="134"/>
      <c r="D10323" s="134"/>
      <c r="E10323" s="134"/>
      <c r="F10323" s="134"/>
      <c r="G10323" s="134"/>
      <c r="H10323" s="134"/>
      <c r="I10323" s="134"/>
      <c r="J10323" s="134"/>
      <c r="L10323" s="108" t="n">
        <f aca="false">TRUNC(N10323-N10323*$O$2,2)</f>
        <v>0</v>
      </c>
      <c r="M10323" s="108" t="n">
        <f aca="false">TRUNC(O10323-O10323*$O$2,2)</f>
        <v>0</v>
      </c>
      <c r="N10323" s="0" t="n">
        <v>0</v>
      </c>
      <c r="O10323" s="0" t="n">
        <v>0</v>
      </c>
    </row>
    <row r="10324" customFormat="false" ht="15" hidden="false" customHeight="false" outlineLevel="0" collapsed="false">
      <c r="A10324" s="98"/>
      <c r="B10324" s="99" t="s">
        <v>8</v>
      </c>
      <c r="C10324" s="98" t="s">
        <v>9</v>
      </c>
      <c r="D10324" s="98" t="s">
        <v>10</v>
      </c>
      <c r="E10324" s="100" t="s">
        <v>1565</v>
      </c>
      <c r="F10324" s="100"/>
      <c r="G10324" s="101" t="s">
        <v>11</v>
      </c>
      <c r="H10324" s="99" t="s">
        <v>12</v>
      </c>
      <c r="I10324" s="99" t="s">
        <v>13</v>
      </c>
      <c r="J10324" s="99" t="s">
        <v>15</v>
      </c>
      <c r="L10324" s="108"/>
      <c r="M10324" s="108"/>
    </row>
    <row r="10325" customFormat="false" ht="12.75" hidden="false" customHeight="false" outlineLevel="0" collapsed="false">
      <c r="A10325" s="122" t="s">
        <v>1578</v>
      </c>
      <c r="B10325" s="123" t="n">
        <v>158</v>
      </c>
      <c r="C10325" s="122" t="s">
        <v>50</v>
      </c>
      <c r="D10325" s="122" t="s">
        <v>1676</v>
      </c>
      <c r="E10325" s="124" t="s">
        <v>1581</v>
      </c>
      <c r="F10325" s="124"/>
      <c r="G10325" s="125" t="s">
        <v>24</v>
      </c>
      <c r="H10325" s="126" t="n">
        <v>0.018324</v>
      </c>
      <c r="I10325" s="127" t="n">
        <f aca="false">L10325</f>
        <v>10.92</v>
      </c>
      <c r="J10325" s="127" t="n">
        <f aca="false">M10325</f>
        <v>0.19</v>
      </c>
      <c r="L10325" s="108" t="n">
        <f aca="false">TRUNC(N10325-N10325*$O$2,2)</f>
        <v>10.92</v>
      </c>
      <c r="M10325" s="108" t="n">
        <f aca="false">TRUNC(O10325-O10325*$O$2,2)</f>
        <v>0.19</v>
      </c>
      <c r="N10325" s="0" t="s">
        <v>1677</v>
      </c>
      <c r="O10325" s="0" t="s">
        <v>2144</v>
      </c>
    </row>
    <row r="10326" customFormat="false" ht="12.75" hidden="false" customHeight="false" outlineLevel="0" collapsed="false">
      <c r="A10326" s="122" t="s">
        <v>1578</v>
      </c>
      <c r="B10326" s="123" t="n">
        <v>2378</v>
      </c>
      <c r="C10326" s="122" t="s">
        <v>50</v>
      </c>
      <c r="D10326" s="122" t="s">
        <v>1657</v>
      </c>
      <c r="E10326" s="124" t="s">
        <v>1581</v>
      </c>
      <c r="F10326" s="124"/>
      <c r="G10326" s="125" t="s">
        <v>24</v>
      </c>
      <c r="H10326" s="126" t="n">
        <v>0.016938</v>
      </c>
      <c r="I10326" s="127" t="n">
        <f aca="false">L10326</f>
        <v>3.51</v>
      </c>
      <c r="J10326" s="127" t="n">
        <f aca="false">M10326</f>
        <v>0.05</v>
      </c>
      <c r="L10326" s="108" t="n">
        <f aca="false">TRUNC(N10326-N10326*$O$2,2)</f>
        <v>3.51</v>
      </c>
      <c r="M10326" s="108" t="n">
        <f aca="false">TRUNC(O10326-O10326*$O$2,2)</f>
        <v>0.05</v>
      </c>
      <c r="N10326" s="0" t="s">
        <v>1658</v>
      </c>
      <c r="O10326" s="0" t="s">
        <v>1623</v>
      </c>
    </row>
    <row r="10327" customFormat="false" ht="25.5" hidden="false" customHeight="false" outlineLevel="0" collapsed="false">
      <c r="A10327" s="122" t="s">
        <v>1578</v>
      </c>
      <c r="B10327" s="123" t="n">
        <v>10761</v>
      </c>
      <c r="C10327" s="122" t="s">
        <v>50</v>
      </c>
      <c r="D10327" s="122" t="s">
        <v>1641</v>
      </c>
      <c r="E10327" s="124" t="s">
        <v>1642</v>
      </c>
      <c r="F10327" s="124"/>
      <c r="G10327" s="125" t="s">
        <v>24</v>
      </c>
      <c r="H10327" s="126" t="n">
        <v>0.018324</v>
      </c>
      <c r="I10327" s="127" t="n">
        <f aca="false">L10327</f>
        <v>3.9</v>
      </c>
      <c r="J10327" s="127" t="n">
        <f aca="false">M10327</f>
        <v>0.07</v>
      </c>
      <c r="L10327" s="108" t="n">
        <f aca="false">TRUNC(N10327-N10327*$O$2,2)</f>
        <v>3.9</v>
      </c>
      <c r="M10327" s="108" t="n">
        <f aca="false">TRUNC(O10327-O10327*$O$2,2)</f>
        <v>0.07</v>
      </c>
      <c r="N10327" s="0" t="s">
        <v>1643</v>
      </c>
      <c r="O10327" s="0" t="s">
        <v>1813</v>
      </c>
    </row>
    <row r="10328" customFormat="false" ht="12.75" hidden="false" customHeight="false" outlineLevel="0" collapsed="false">
      <c r="A10328" s="122" t="s">
        <v>1578</v>
      </c>
      <c r="B10328" s="123" t="n">
        <v>10492</v>
      </c>
      <c r="C10328" s="122" t="s">
        <v>50</v>
      </c>
      <c r="D10328" s="122" t="s">
        <v>1662</v>
      </c>
      <c r="E10328" s="124" t="s">
        <v>1581</v>
      </c>
      <c r="F10328" s="124"/>
      <c r="G10328" s="125" t="s">
        <v>24</v>
      </c>
      <c r="H10328" s="126" t="n">
        <v>0.00081</v>
      </c>
      <c r="I10328" s="127" t="n">
        <f aca="false">L10328</f>
        <v>148.29</v>
      </c>
      <c r="J10328" s="127" t="n">
        <f aca="false">M10328</f>
        <v>0.11</v>
      </c>
      <c r="L10328" s="108" t="n">
        <f aca="false">TRUNC(N10328-N10328*$O$2,2)</f>
        <v>148.29</v>
      </c>
      <c r="M10328" s="108" t="n">
        <f aca="false">TRUNC(O10328-O10328*$O$2,2)</f>
        <v>0.11</v>
      </c>
      <c r="N10328" s="0" t="s">
        <v>1663</v>
      </c>
      <c r="O10328" s="0" t="s">
        <v>2204</v>
      </c>
    </row>
    <row r="10329" customFormat="false" ht="12.75" hidden="false" customHeight="false" outlineLevel="0" collapsed="false">
      <c r="A10329" s="122" t="s">
        <v>1578</v>
      </c>
      <c r="B10329" s="123" t="n">
        <v>10788</v>
      </c>
      <c r="C10329" s="122" t="s">
        <v>50</v>
      </c>
      <c r="D10329" s="122" t="s">
        <v>1650</v>
      </c>
      <c r="E10329" s="124" t="s">
        <v>1581</v>
      </c>
      <c r="F10329" s="124"/>
      <c r="G10329" s="125" t="s">
        <v>24</v>
      </c>
      <c r="H10329" s="126" t="n">
        <v>3.6E-005</v>
      </c>
      <c r="I10329" s="127" t="n">
        <f aca="false">L10329</f>
        <v>28.8</v>
      </c>
      <c r="J10329" s="127" t="n">
        <f aca="false">M10329</f>
        <v>0</v>
      </c>
      <c r="L10329" s="108" t="n">
        <f aca="false">TRUNC(N10329-N10329*$O$2,2)</f>
        <v>28.8</v>
      </c>
      <c r="M10329" s="108" t="n">
        <f aca="false">TRUNC(O10329-O10329*$O$2,2)</f>
        <v>0</v>
      </c>
      <c r="N10329" s="0" t="s">
        <v>1651</v>
      </c>
      <c r="O10329" s="0" t="s">
        <v>1635</v>
      </c>
    </row>
    <row r="10330" customFormat="false" ht="12.75" hidden="false" customHeight="false" outlineLevel="0" collapsed="false">
      <c r="A10330" s="122" t="s">
        <v>1578</v>
      </c>
      <c r="B10330" s="123" t="n">
        <v>10596</v>
      </c>
      <c r="C10330" s="122" t="s">
        <v>50</v>
      </c>
      <c r="D10330" s="122" t="s">
        <v>1672</v>
      </c>
      <c r="E10330" s="124" t="s">
        <v>1581</v>
      </c>
      <c r="F10330" s="124"/>
      <c r="G10330" s="125" t="s">
        <v>24</v>
      </c>
      <c r="H10330" s="126" t="n">
        <v>0.00081</v>
      </c>
      <c r="I10330" s="127" t="n">
        <f aca="false">L10330</f>
        <v>3.82</v>
      </c>
      <c r="J10330" s="127" t="n">
        <f aca="false">M10330</f>
        <v>0</v>
      </c>
      <c r="L10330" s="108" t="n">
        <f aca="false">TRUNC(N10330-N10330*$O$2,2)</f>
        <v>3.82</v>
      </c>
      <c r="M10330" s="108" t="n">
        <f aca="false">TRUNC(O10330-O10330*$O$2,2)</f>
        <v>0</v>
      </c>
      <c r="N10330" s="0" t="s">
        <v>1673</v>
      </c>
      <c r="O10330" s="0" t="s">
        <v>1635</v>
      </c>
    </row>
    <row r="10331" customFormat="false" ht="25.5" hidden="false" customHeight="false" outlineLevel="0" collapsed="false">
      <c r="A10331" s="122" t="s">
        <v>1578</v>
      </c>
      <c r="B10331" s="123" t="s">
        <v>4148</v>
      </c>
      <c r="C10331" s="122" t="s">
        <v>50</v>
      </c>
      <c r="D10331" s="122" t="s">
        <v>4149</v>
      </c>
      <c r="E10331" s="124" t="s">
        <v>1609</v>
      </c>
      <c r="F10331" s="124"/>
      <c r="G10331" s="125" t="s">
        <v>1610</v>
      </c>
      <c r="H10331" s="126" t="n">
        <v>0.09</v>
      </c>
      <c r="I10331" s="127" t="n">
        <f aca="false">L10331</f>
        <v>12.08</v>
      </c>
      <c r="J10331" s="127" t="n">
        <f aca="false">M10331</f>
        <v>1.08</v>
      </c>
      <c r="L10331" s="108" t="n">
        <f aca="false">TRUNC(N10331-N10331*$O$2,2)</f>
        <v>12.08</v>
      </c>
      <c r="M10331" s="108" t="n">
        <f aca="false">TRUNC(O10331-O10331*$O$2,2)</f>
        <v>1.08</v>
      </c>
      <c r="N10331" s="0" t="s">
        <v>4150</v>
      </c>
      <c r="O10331" s="0" t="s">
        <v>4164</v>
      </c>
    </row>
    <row r="10332" customFormat="false" ht="12.75" hidden="false" customHeight="false" outlineLevel="0" collapsed="false">
      <c r="A10332" s="122" t="s">
        <v>1578</v>
      </c>
      <c r="B10332" s="123" t="n">
        <v>140</v>
      </c>
      <c r="C10332" s="122" t="s">
        <v>50</v>
      </c>
      <c r="D10332" s="122" t="s">
        <v>4159</v>
      </c>
      <c r="E10332" s="124" t="s">
        <v>1581</v>
      </c>
      <c r="F10332" s="124"/>
      <c r="G10332" s="125" t="s">
        <v>41</v>
      </c>
      <c r="H10332" s="126" t="n">
        <v>0.005</v>
      </c>
      <c r="I10332" s="127" t="n">
        <f aca="false">L10332</f>
        <v>21.59</v>
      </c>
      <c r="J10332" s="127" t="n">
        <f aca="false">M10332</f>
        <v>0.1</v>
      </c>
      <c r="L10332" s="108" t="n">
        <f aca="false">TRUNC(N10332-N10332*$O$2,2)</f>
        <v>21.59</v>
      </c>
      <c r="M10332" s="108" t="n">
        <f aca="false">TRUNC(O10332-O10332*$O$2,2)</f>
        <v>0.1</v>
      </c>
      <c r="N10332" s="0" t="s">
        <v>4160</v>
      </c>
      <c r="O10332" s="0" t="s">
        <v>2558</v>
      </c>
    </row>
    <row r="10333" customFormat="false" ht="12.75" hidden="false" customHeight="false" outlineLevel="0" collapsed="false">
      <c r="A10333" s="122" t="s">
        <v>1578</v>
      </c>
      <c r="B10333" s="123" t="n">
        <v>3800</v>
      </c>
      <c r="C10333" s="122" t="s">
        <v>50</v>
      </c>
      <c r="D10333" s="122" t="s">
        <v>4161</v>
      </c>
      <c r="E10333" s="124" t="s">
        <v>1581</v>
      </c>
      <c r="F10333" s="124"/>
      <c r="G10333" s="125" t="s">
        <v>287</v>
      </c>
      <c r="H10333" s="126" t="n">
        <v>0.074</v>
      </c>
      <c r="I10333" s="127" t="n">
        <f aca="false">L10333</f>
        <v>2.19</v>
      </c>
      <c r="J10333" s="127" t="n">
        <f aca="false">M10333</f>
        <v>0.15</v>
      </c>
      <c r="L10333" s="108" t="n">
        <f aca="false">TRUNC(N10333-N10333*$O$2,2)</f>
        <v>2.19</v>
      </c>
      <c r="M10333" s="108" t="n">
        <f aca="false">TRUNC(O10333-O10333*$O$2,2)</f>
        <v>0.15</v>
      </c>
      <c r="N10333" s="0" t="s">
        <v>2141</v>
      </c>
      <c r="O10333" s="0" t="s">
        <v>2077</v>
      </c>
    </row>
    <row r="10334" customFormat="false" ht="12.75" hidden="false" customHeight="false" outlineLevel="0" collapsed="false">
      <c r="A10334" s="122" t="s">
        <v>1578</v>
      </c>
      <c r="B10334" s="123" t="n">
        <v>2208</v>
      </c>
      <c r="C10334" s="122" t="s">
        <v>50</v>
      </c>
      <c r="D10334" s="122" t="s">
        <v>4152</v>
      </c>
      <c r="E10334" s="124" t="s">
        <v>1581</v>
      </c>
      <c r="F10334" s="124"/>
      <c r="G10334" s="125" t="s">
        <v>41</v>
      </c>
      <c r="H10334" s="126" t="n">
        <v>0.032</v>
      </c>
      <c r="I10334" s="127" t="n">
        <f aca="false">L10334</f>
        <v>81.95</v>
      </c>
      <c r="J10334" s="127" t="n">
        <f aca="false">M10334</f>
        <v>2.62</v>
      </c>
      <c r="L10334" s="108" t="n">
        <f aca="false">TRUNC(N10334-N10334*$O$2,2)</f>
        <v>81.95</v>
      </c>
      <c r="M10334" s="108" t="n">
        <f aca="false">TRUNC(O10334-O10334*$O$2,2)</f>
        <v>2.62</v>
      </c>
      <c r="N10334" s="0" t="s">
        <v>4153</v>
      </c>
      <c r="O10334" s="0" t="s">
        <v>4166</v>
      </c>
    </row>
    <row r="10335" customFormat="false" ht="12.75" hidden="false" customHeight="false" outlineLevel="0" collapsed="false">
      <c r="A10335" s="122" t="s">
        <v>1578</v>
      </c>
      <c r="B10335" s="123" t="n">
        <v>941</v>
      </c>
      <c r="C10335" s="122" t="s">
        <v>50</v>
      </c>
      <c r="D10335" s="122" t="s">
        <v>1652</v>
      </c>
      <c r="E10335" s="124" t="s">
        <v>1581</v>
      </c>
      <c r="F10335" s="124"/>
      <c r="G10335" s="125" t="s">
        <v>24</v>
      </c>
      <c r="H10335" s="126" t="n">
        <v>0.00027</v>
      </c>
      <c r="I10335" s="127" t="n">
        <f aca="false">L10335</f>
        <v>148.56</v>
      </c>
      <c r="J10335" s="127" t="n">
        <f aca="false">M10335</f>
        <v>0.03</v>
      </c>
      <c r="L10335" s="108" t="n">
        <f aca="false">TRUNC(N10335-N10335*$O$2,2)</f>
        <v>148.56</v>
      </c>
      <c r="M10335" s="108" t="n">
        <f aca="false">TRUNC(O10335-O10335*$O$2,2)</f>
        <v>0.03</v>
      </c>
      <c r="N10335" s="0" t="s">
        <v>1653</v>
      </c>
      <c r="O10335" s="0" t="s">
        <v>1612</v>
      </c>
    </row>
    <row r="10336" customFormat="false" ht="12.75" hidden="false" customHeight="false" outlineLevel="0" collapsed="false">
      <c r="A10336" s="122" t="s">
        <v>1578</v>
      </c>
      <c r="B10336" s="123" t="n">
        <v>4728</v>
      </c>
      <c r="C10336" s="122" t="s">
        <v>50</v>
      </c>
      <c r="D10336" s="122" t="s">
        <v>1667</v>
      </c>
      <c r="E10336" s="124" t="s">
        <v>1581</v>
      </c>
      <c r="F10336" s="124"/>
      <c r="G10336" s="125" t="s">
        <v>24</v>
      </c>
      <c r="H10336" s="126" t="n">
        <v>5.4E-005</v>
      </c>
      <c r="I10336" s="127" t="n">
        <f aca="false">L10336</f>
        <v>14.5</v>
      </c>
      <c r="J10336" s="127" t="n">
        <f aca="false">M10336</f>
        <v>0</v>
      </c>
      <c r="L10336" s="108" t="n">
        <f aca="false">TRUNC(N10336-N10336*$O$2,2)</f>
        <v>14.5</v>
      </c>
      <c r="M10336" s="108" t="n">
        <f aca="false">TRUNC(O10336-O10336*$O$2,2)</f>
        <v>0</v>
      </c>
      <c r="N10336" s="0" t="s">
        <v>1668</v>
      </c>
      <c r="O10336" s="0" t="s">
        <v>1635</v>
      </c>
    </row>
    <row r="10337" customFormat="false" ht="25.5" hidden="false" customHeight="false" outlineLevel="0" collapsed="false">
      <c r="A10337" s="122" t="s">
        <v>1578</v>
      </c>
      <c r="B10337" s="123" t="s">
        <v>1659</v>
      </c>
      <c r="C10337" s="122" t="s">
        <v>50</v>
      </c>
      <c r="D10337" s="122" t="s">
        <v>1660</v>
      </c>
      <c r="E10337" s="124" t="s">
        <v>1581</v>
      </c>
      <c r="F10337" s="124"/>
      <c r="G10337" s="125" t="s">
        <v>1633</v>
      </c>
      <c r="H10337" s="126" t="n">
        <v>0.000144</v>
      </c>
      <c r="I10337" s="127" t="n">
        <f aca="false">L10337</f>
        <v>50.57</v>
      </c>
      <c r="J10337" s="127" t="n">
        <f aca="false">M10337</f>
        <v>0</v>
      </c>
      <c r="L10337" s="108" t="n">
        <f aca="false">TRUNC(N10337-N10337*$O$2,2)</f>
        <v>50.57</v>
      </c>
      <c r="M10337" s="108" t="n">
        <f aca="false">TRUNC(O10337-O10337*$O$2,2)</f>
        <v>0</v>
      </c>
      <c r="N10337" s="0" t="s">
        <v>1661</v>
      </c>
      <c r="O10337" s="0" t="s">
        <v>1635</v>
      </c>
    </row>
    <row r="10338" customFormat="false" ht="25.5" hidden="false" customHeight="false" outlineLevel="0" collapsed="false">
      <c r="A10338" s="122" t="s">
        <v>1578</v>
      </c>
      <c r="B10338" s="123" t="s">
        <v>1616</v>
      </c>
      <c r="C10338" s="122" t="s">
        <v>50</v>
      </c>
      <c r="D10338" s="122" t="s">
        <v>1617</v>
      </c>
      <c r="E10338" s="124" t="s">
        <v>1609</v>
      </c>
      <c r="F10338" s="124"/>
      <c r="G10338" s="125" t="s">
        <v>1610</v>
      </c>
      <c r="H10338" s="126" t="n">
        <v>0.09</v>
      </c>
      <c r="I10338" s="127" t="n">
        <f aca="false">L10338</f>
        <v>10.65</v>
      </c>
      <c r="J10338" s="127" t="n">
        <f aca="false">M10338</f>
        <v>0.95</v>
      </c>
      <c r="L10338" s="108" t="n">
        <f aca="false">TRUNC(N10338-N10338*$O$2,2)</f>
        <v>10.65</v>
      </c>
      <c r="M10338" s="108" t="n">
        <f aca="false">TRUNC(O10338-O10338*$O$2,2)</f>
        <v>0.95</v>
      </c>
      <c r="N10338" s="0" t="s">
        <v>1618</v>
      </c>
      <c r="O10338" s="0" t="s">
        <v>4165</v>
      </c>
    </row>
    <row r="10339" customFormat="false" ht="12.75" hidden="false" customHeight="false" outlineLevel="0" collapsed="false">
      <c r="A10339" s="122" t="s">
        <v>1578</v>
      </c>
      <c r="B10339" s="123" t="n">
        <v>10517</v>
      </c>
      <c r="C10339" s="122" t="s">
        <v>50</v>
      </c>
      <c r="D10339" s="122" t="s">
        <v>1669</v>
      </c>
      <c r="E10339" s="124" t="s">
        <v>1642</v>
      </c>
      <c r="F10339" s="124"/>
      <c r="G10339" s="125" t="s">
        <v>1670</v>
      </c>
      <c r="H10339" s="126" t="n">
        <v>7.2E-005</v>
      </c>
      <c r="I10339" s="127" t="n">
        <f aca="false">L10339</f>
        <v>234.15</v>
      </c>
      <c r="J10339" s="127" t="n">
        <f aca="false">M10339</f>
        <v>0.01</v>
      </c>
      <c r="L10339" s="108" t="n">
        <f aca="false">TRUNC(N10339-N10339*$O$2,2)</f>
        <v>234.15</v>
      </c>
      <c r="M10339" s="108" t="n">
        <f aca="false">TRUNC(O10339-O10339*$O$2,2)</f>
        <v>0.01</v>
      </c>
      <c r="N10339" s="0" t="s">
        <v>1671</v>
      </c>
      <c r="O10339" s="0" t="s">
        <v>1678</v>
      </c>
    </row>
    <row r="10340" customFormat="false" ht="25.5" hidden="false" customHeight="false" outlineLevel="0" collapsed="false">
      <c r="A10340" s="122" t="s">
        <v>1578</v>
      </c>
      <c r="B10340" s="123" t="s">
        <v>1664</v>
      </c>
      <c r="C10340" s="122" t="s">
        <v>50</v>
      </c>
      <c r="D10340" s="122" t="s">
        <v>1665</v>
      </c>
      <c r="E10340" s="124" t="s">
        <v>1581</v>
      </c>
      <c r="F10340" s="124"/>
      <c r="G10340" s="125" t="s">
        <v>24</v>
      </c>
      <c r="H10340" s="126" t="n">
        <v>3.6E-005</v>
      </c>
      <c r="I10340" s="127" t="n">
        <f aca="false">L10340</f>
        <v>13.69</v>
      </c>
      <c r="J10340" s="127" t="n">
        <f aca="false">M10340</f>
        <v>0</v>
      </c>
      <c r="L10340" s="108" t="n">
        <f aca="false">TRUNC(N10340-N10340*$O$2,2)</f>
        <v>13.69</v>
      </c>
      <c r="M10340" s="108" t="n">
        <f aca="false">TRUNC(O10340-O10340*$O$2,2)</f>
        <v>0</v>
      </c>
      <c r="N10340" s="0" t="s">
        <v>1666</v>
      </c>
      <c r="O10340" s="0" t="s">
        <v>1635</v>
      </c>
    </row>
    <row r="10341" customFormat="false" ht="12.75" hidden="false" customHeight="false" outlineLevel="0" collapsed="false">
      <c r="A10341" s="122" t="s">
        <v>1578</v>
      </c>
      <c r="B10341" s="123" t="n">
        <v>1651</v>
      </c>
      <c r="C10341" s="122" t="s">
        <v>50</v>
      </c>
      <c r="D10341" s="122" t="s">
        <v>1638</v>
      </c>
      <c r="E10341" s="124" t="s">
        <v>1581</v>
      </c>
      <c r="F10341" s="124"/>
      <c r="G10341" s="125" t="s">
        <v>1639</v>
      </c>
      <c r="H10341" s="126" t="n">
        <v>0.000144</v>
      </c>
      <c r="I10341" s="127" t="n">
        <f aca="false">L10341</f>
        <v>4.95</v>
      </c>
      <c r="J10341" s="127" t="n">
        <f aca="false">M10341</f>
        <v>0</v>
      </c>
      <c r="L10341" s="108" t="n">
        <f aca="false">TRUNC(N10341-N10341*$O$2,2)</f>
        <v>4.95</v>
      </c>
      <c r="M10341" s="108" t="n">
        <f aca="false">TRUNC(O10341-O10341*$O$2,2)</f>
        <v>0</v>
      </c>
      <c r="N10341" s="0" t="s">
        <v>1640</v>
      </c>
      <c r="O10341" s="0" t="s">
        <v>1635</v>
      </c>
    </row>
    <row r="10342" customFormat="false" ht="12.75" hidden="false" customHeight="false" outlineLevel="0" collapsed="false">
      <c r="A10342" s="122" t="s">
        <v>1578</v>
      </c>
      <c r="B10342" s="123" t="n">
        <v>7091</v>
      </c>
      <c r="C10342" s="122" t="s">
        <v>50</v>
      </c>
      <c r="D10342" s="122" t="s">
        <v>4167</v>
      </c>
      <c r="E10342" s="124" t="s">
        <v>1581</v>
      </c>
      <c r="F10342" s="124"/>
      <c r="G10342" s="125" t="s">
        <v>24</v>
      </c>
      <c r="H10342" s="126" t="n">
        <v>1</v>
      </c>
      <c r="I10342" s="127" t="n">
        <f aca="false">L10342</f>
        <v>105.89</v>
      </c>
      <c r="J10342" s="127" t="n">
        <f aca="false">M10342</f>
        <v>105.89</v>
      </c>
      <c r="L10342" s="108" t="n">
        <f aca="false">TRUNC(N10342-N10342*$O$2,2)</f>
        <v>105.89</v>
      </c>
      <c r="M10342" s="108" t="n">
        <f aca="false">TRUNC(O10342-O10342*$O$2,2)</f>
        <v>105.89</v>
      </c>
      <c r="N10342" s="0" t="s">
        <v>4168</v>
      </c>
      <c r="O10342" s="0" t="s">
        <v>4168</v>
      </c>
    </row>
    <row r="10343" customFormat="false" ht="25.5" hidden="false" customHeight="false" outlineLevel="0" collapsed="false">
      <c r="A10343" s="122" t="s">
        <v>1578</v>
      </c>
      <c r="B10343" s="123" t="s">
        <v>1645</v>
      </c>
      <c r="C10343" s="122" t="s">
        <v>50</v>
      </c>
      <c r="D10343" s="122" t="s">
        <v>1646</v>
      </c>
      <c r="E10343" s="124" t="s">
        <v>1581</v>
      </c>
      <c r="F10343" s="124"/>
      <c r="G10343" s="125" t="s">
        <v>24</v>
      </c>
      <c r="H10343" s="126" t="n">
        <v>3.6E-005</v>
      </c>
      <c r="I10343" s="127" t="n">
        <f aca="false">L10343</f>
        <v>140.49</v>
      </c>
      <c r="J10343" s="127" t="n">
        <f aca="false">M10343</f>
        <v>0</v>
      </c>
      <c r="L10343" s="108" t="n">
        <f aca="false">TRUNC(N10343-N10343*$O$2,2)</f>
        <v>140.49</v>
      </c>
      <c r="M10343" s="108" t="n">
        <f aca="false">TRUNC(O10343-O10343*$O$2,2)</f>
        <v>0</v>
      </c>
      <c r="N10343" s="0" t="s">
        <v>1647</v>
      </c>
      <c r="O10343" s="0" t="s">
        <v>1635</v>
      </c>
    </row>
    <row r="10344" customFormat="false" ht="12.75" hidden="false" customHeight="false" outlineLevel="0" collapsed="false">
      <c r="A10344" s="122" t="s">
        <v>1578</v>
      </c>
      <c r="B10344" s="123" t="n">
        <v>4729</v>
      </c>
      <c r="C10344" s="122" t="s">
        <v>50</v>
      </c>
      <c r="D10344" s="122" t="s">
        <v>1636</v>
      </c>
      <c r="E10344" s="124" t="s">
        <v>1581</v>
      </c>
      <c r="F10344" s="124"/>
      <c r="G10344" s="125" t="s">
        <v>24</v>
      </c>
      <c r="H10344" s="126" t="n">
        <v>1.8E-005</v>
      </c>
      <c r="I10344" s="127" t="n">
        <f aca="false">L10344</f>
        <v>24.58</v>
      </c>
      <c r="J10344" s="127" t="n">
        <f aca="false">M10344</f>
        <v>0</v>
      </c>
      <c r="L10344" s="108" t="n">
        <f aca="false">TRUNC(N10344-N10344*$O$2,2)</f>
        <v>24.58</v>
      </c>
      <c r="M10344" s="108" t="n">
        <f aca="false">TRUNC(O10344-O10344*$O$2,2)</f>
        <v>0</v>
      </c>
      <c r="N10344" s="0" t="s">
        <v>1637</v>
      </c>
      <c r="O10344" s="0" t="s">
        <v>1635</v>
      </c>
    </row>
    <row r="10345" customFormat="false" ht="25.5" hidden="false" customHeight="false" outlineLevel="0" collapsed="false">
      <c r="A10345" s="122" t="s">
        <v>1578</v>
      </c>
      <c r="B10345" s="123" t="s">
        <v>1631</v>
      </c>
      <c r="C10345" s="122" t="s">
        <v>50</v>
      </c>
      <c r="D10345" s="122" t="s">
        <v>1632</v>
      </c>
      <c r="E10345" s="124" t="s">
        <v>1581</v>
      </c>
      <c r="F10345" s="124"/>
      <c r="G10345" s="125" t="s">
        <v>1633</v>
      </c>
      <c r="H10345" s="126" t="n">
        <v>0.000414</v>
      </c>
      <c r="I10345" s="127" t="n">
        <f aca="false">L10345</f>
        <v>9.48</v>
      </c>
      <c r="J10345" s="127" t="n">
        <f aca="false">M10345</f>
        <v>0</v>
      </c>
      <c r="L10345" s="108" t="n">
        <f aca="false">TRUNC(N10345-N10345*$O$2,2)</f>
        <v>9.48</v>
      </c>
      <c r="M10345" s="108" t="n">
        <f aca="false">TRUNC(O10345-O10345*$O$2,2)</f>
        <v>0</v>
      </c>
      <c r="N10345" s="0" t="s">
        <v>1634</v>
      </c>
      <c r="O10345" s="0" t="s">
        <v>1635</v>
      </c>
    </row>
    <row r="10346" customFormat="false" ht="25.5" hidden="false" customHeight="false" outlineLevel="0" collapsed="false">
      <c r="A10346" s="122" t="s">
        <v>1578</v>
      </c>
      <c r="B10346" s="123" t="s">
        <v>1654</v>
      </c>
      <c r="C10346" s="122" t="s">
        <v>50</v>
      </c>
      <c r="D10346" s="122" t="s">
        <v>1655</v>
      </c>
      <c r="E10346" s="124" t="s">
        <v>1581</v>
      </c>
      <c r="F10346" s="124"/>
      <c r="G10346" s="125" t="s">
        <v>24</v>
      </c>
      <c r="H10346" s="126" t="n">
        <v>0.000108</v>
      </c>
      <c r="I10346" s="127" t="n">
        <f aca="false">L10346</f>
        <v>10.53</v>
      </c>
      <c r="J10346" s="127" t="n">
        <f aca="false">M10346</f>
        <v>0</v>
      </c>
      <c r="L10346" s="108" t="n">
        <f aca="false">TRUNC(N10346-N10346*$O$2,2)</f>
        <v>10.53</v>
      </c>
      <c r="M10346" s="108" t="n">
        <f aca="false">TRUNC(O10346-O10346*$O$2,2)</f>
        <v>0</v>
      </c>
      <c r="N10346" s="0" t="s">
        <v>1656</v>
      </c>
      <c r="O10346" s="0" t="s">
        <v>1635</v>
      </c>
    </row>
    <row r="10347" customFormat="false" ht="12.75" hidden="false" customHeight="false" outlineLevel="0" collapsed="false">
      <c r="A10347" s="122" t="s">
        <v>1578</v>
      </c>
      <c r="B10347" s="123" t="n">
        <v>10599</v>
      </c>
      <c r="C10347" s="122" t="s">
        <v>50</v>
      </c>
      <c r="D10347" s="122" t="s">
        <v>1648</v>
      </c>
      <c r="E10347" s="124" t="s">
        <v>1581</v>
      </c>
      <c r="F10347" s="124"/>
      <c r="G10347" s="125" t="s">
        <v>24</v>
      </c>
      <c r="H10347" s="126" t="n">
        <v>0.000324</v>
      </c>
      <c r="I10347" s="127" t="n">
        <f aca="false">L10347</f>
        <v>14.04</v>
      </c>
      <c r="J10347" s="127" t="n">
        <f aca="false">M10347</f>
        <v>0</v>
      </c>
      <c r="L10347" s="108" t="n">
        <f aca="false">TRUNC(N10347-N10347*$O$2,2)</f>
        <v>14.04</v>
      </c>
      <c r="M10347" s="108" t="n">
        <f aca="false">TRUNC(O10347-O10347*$O$2,2)</f>
        <v>0</v>
      </c>
      <c r="N10347" s="0" t="s">
        <v>1649</v>
      </c>
      <c r="O10347" s="0" t="s">
        <v>1635</v>
      </c>
    </row>
    <row r="10348" customFormat="false" ht="12.75" hidden="false" customHeight="false" outlineLevel="0" collapsed="false">
      <c r="A10348" s="122" t="s">
        <v>1578</v>
      </c>
      <c r="B10348" s="123" t="n">
        <v>10362</v>
      </c>
      <c r="C10348" s="122" t="s">
        <v>50</v>
      </c>
      <c r="D10348" s="122" t="s">
        <v>1674</v>
      </c>
      <c r="E10348" s="124" t="s">
        <v>1642</v>
      </c>
      <c r="F10348" s="124"/>
      <c r="G10348" s="125" t="s">
        <v>24</v>
      </c>
      <c r="H10348" s="126" t="n">
        <v>0.00081</v>
      </c>
      <c r="I10348" s="127" t="n">
        <f aca="false">L10348</f>
        <v>9.78</v>
      </c>
      <c r="J10348" s="127" t="n">
        <f aca="false">M10348</f>
        <v>0</v>
      </c>
      <c r="L10348" s="108" t="n">
        <f aca="false">TRUNC(N10348-N10348*$O$2,2)</f>
        <v>9.78</v>
      </c>
      <c r="M10348" s="108" t="n">
        <f aca="false">TRUNC(O10348-O10348*$O$2,2)</f>
        <v>0</v>
      </c>
      <c r="N10348" s="0" t="s">
        <v>1675</v>
      </c>
      <c r="O10348" s="0" t="s">
        <v>1644</v>
      </c>
    </row>
    <row r="10349" customFormat="false" ht="12.75" hidden="false" customHeight="false" outlineLevel="0" collapsed="false">
      <c r="A10349" s="115"/>
      <c r="B10349" s="115"/>
      <c r="C10349" s="115"/>
      <c r="D10349" s="115"/>
      <c r="E10349" s="115"/>
      <c r="F10349" s="116"/>
      <c r="G10349" s="115"/>
      <c r="H10349" s="116"/>
      <c r="I10349" s="115"/>
      <c r="J10349" s="116"/>
      <c r="L10349" s="108"/>
      <c r="M10349" s="108" t="n">
        <f aca="false">TRUNC(O10349-O10349*$O$2,2)</f>
        <v>2.03</v>
      </c>
      <c r="N10349" s="0" t="s">
        <v>1574</v>
      </c>
      <c r="O10349" s="0" t="n">
        <v>2.61</v>
      </c>
    </row>
    <row r="10350" customFormat="false" ht="12.75" hidden="false" customHeight="false" outlineLevel="0" collapsed="false">
      <c r="A10350" s="115"/>
      <c r="B10350" s="115"/>
      <c r="C10350" s="115"/>
      <c r="D10350" s="115"/>
      <c r="E10350" s="115"/>
      <c r="F10350" s="116"/>
      <c r="G10350" s="115"/>
      <c r="H10350" s="117" t="s">
        <v>1575</v>
      </c>
      <c r="I10350" s="117"/>
      <c r="J10350" s="118" t="n">
        <f aca="false">M10350</f>
        <v>136.31</v>
      </c>
      <c r="L10350" s="108" t="n">
        <f aca="false">TRUNC(N10350-N10350*$O$2,2)</f>
        <v>0</v>
      </c>
      <c r="M10350" s="108" t="n">
        <f aca="false">TRUNC(O10350-O10350*$O$2,2)</f>
        <v>136.31</v>
      </c>
      <c r="N10350" s="0" t="n">
        <v>0</v>
      </c>
      <c r="O10350" s="0" t="n">
        <v>174.65</v>
      </c>
    </row>
    <row r="10351" customFormat="false" ht="13.5" hidden="false" customHeight="false" outlineLevel="0" collapsed="false">
      <c r="A10351" s="30"/>
      <c r="B10351" s="30"/>
      <c r="C10351" s="30"/>
      <c r="D10351" s="30"/>
      <c r="E10351" s="30"/>
      <c r="F10351" s="30"/>
      <c r="G10351" s="30"/>
      <c r="H10351" s="119"/>
      <c r="I10351" s="30"/>
      <c r="J10351" s="120"/>
      <c r="L10351" s="108"/>
      <c r="M10351" s="108" t="n">
        <f aca="false">TRUNC(O10351-O10351*$O$2,2)</f>
        <v>272.62</v>
      </c>
      <c r="N10351" s="0" t="s">
        <v>1576</v>
      </c>
      <c r="O10351" s="0" t="n">
        <v>349.3</v>
      </c>
    </row>
    <row r="10352" customFormat="false" ht="13.5" hidden="false" customHeight="false" outlineLevel="0" collapsed="false">
      <c r="A10352" s="121"/>
      <c r="B10352" s="121"/>
      <c r="C10352" s="121"/>
      <c r="D10352" s="121"/>
      <c r="E10352" s="121"/>
      <c r="F10352" s="121"/>
      <c r="G10352" s="121"/>
      <c r="H10352" s="121"/>
      <c r="I10352" s="121"/>
      <c r="J10352" s="121"/>
      <c r="L10352" s="108" t="n">
        <f aca="false">TRUNC(N10352-N10352*$O$2,2)</f>
        <v>0</v>
      </c>
      <c r="M10352" s="108" t="n">
        <f aca="false">TRUNC(O10352-O10352*$O$2,2)</f>
        <v>0</v>
      </c>
      <c r="N10352" s="0" t="n">
        <v>0</v>
      </c>
      <c r="O10352" s="0" t="n">
        <v>0</v>
      </c>
    </row>
    <row r="10353" customFormat="false" ht="15" hidden="false" customHeight="false" outlineLevel="0" collapsed="false">
      <c r="A10353" s="98" t="s">
        <v>1452</v>
      </c>
      <c r="B10353" s="99" t="s">
        <v>8</v>
      </c>
      <c r="C10353" s="98" t="s">
        <v>9</v>
      </c>
      <c r="D10353" s="98" t="s">
        <v>10</v>
      </c>
      <c r="E10353" s="100" t="s">
        <v>1565</v>
      </c>
      <c r="F10353" s="100"/>
      <c r="G10353" s="101" t="s">
        <v>11</v>
      </c>
      <c r="H10353" s="99" t="s">
        <v>12</v>
      </c>
      <c r="I10353" s="99" t="s">
        <v>13</v>
      </c>
      <c r="J10353" s="99" t="s">
        <v>15</v>
      </c>
      <c r="L10353" s="108"/>
      <c r="M10353" s="108"/>
    </row>
    <row r="10354" customFormat="false" ht="25.5" hidden="false" customHeight="false" outlineLevel="0" collapsed="false">
      <c r="A10354" s="102" t="s">
        <v>1566</v>
      </c>
      <c r="B10354" s="103" t="s">
        <v>1453</v>
      </c>
      <c r="C10354" s="102" t="s">
        <v>50</v>
      </c>
      <c r="D10354" s="102" t="s">
        <v>1454</v>
      </c>
      <c r="E10354" s="104" t="s">
        <v>4147</v>
      </c>
      <c r="F10354" s="104"/>
      <c r="G10354" s="105" t="s">
        <v>24</v>
      </c>
      <c r="H10354" s="106" t="n">
        <v>1</v>
      </c>
      <c r="I10354" s="107" t="n">
        <f aca="false">L10354</f>
        <v>11.79</v>
      </c>
      <c r="J10354" s="107" t="n">
        <f aca="false">M10354</f>
        <v>11.79</v>
      </c>
      <c r="L10354" s="108" t="n">
        <f aca="false">TRUNC(N10354-N10354*$O$2,2)</f>
        <v>11.79</v>
      </c>
      <c r="M10354" s="108" t="n">
        <f aca="false">TRUNC(O10354-O10354*$O$2,2)</f>
        <v>11.79</v>
      </c>
      <c r="N10354" s="0" t="n">
        <v>15.11</v>
      </c>
      <c r="O10354" s="0" t="n">
        <v>15.11</v>
      </c>
    </row>
    <row r="10355" customFormat="false" ht="15" hidden="false" customHeight="false" outlineLevel="0" collapsed="false">
      <c r="A10355" s="98"/>
      <c r="B10355" s="99" t="s">
        <v>8</v>
      </c>
      <c r="C10355" s="98" t="s">
        <v>9</v>
      </c>
      <c r="D10355" s="98" t="s">
        <v>10</v>
      </c>
      <c r="E10355" s="100" t="s">
        <v>1565</v>
      </c>
      <c r="F10355" s="100"/>
      <c r="G10355" s="101" t="s">
        <v>11</v>
      </c>
      <c r="H10355" s="99" t="s">
        <v>12</v>
      </c>
      <c r="I10355" s="99" t="s">
        <v>13</v>
      </c>
      <c r="J10355" s="99" t="s">
        <v>15</v>
      </c>
      <c r="L10355" s="108"/>
      <c r="M10355" s="108"/>
    </row>
    <row r="10356" customFormat="false" ht="12.75" hidden="false" customHeight="false" outlineLevel="0" collapsed="false">
      <c r="A10356" s="122" t="s">
        <v>1578</v>
      </c>
      <c r="B10356" s="123" t="n">
        <v>3800</v>
      </c>
      <c r="C10356" s="122" t="s">
        <v>50</v>
      </c>
      <c r="D10356" s="122" t="s">
        <v>4161</v>
      </c>
      <c r="E10356" s="124" t="s">
        <v>1581</v>
      </c>
      <c r="F10356" s="124"/>
      <c r="G10356" s="125" t="s">
        <v>287</v>
      </c>
      <c r="H10356" s="126" t="n">
        <v>0.074</v>
      </c>
      <c r="I10356" s="127" t="n">
        <f aca="false">L10356</f>
        <v>2.19</v>
      </c>
      <c r="J10356" s="127" t="n">
        <f aca="false">M10356</f>
        <v>0.15</v>
      </c>
      <c r="L10356" s="108" t="n">
        <f aca="false">TRUNC(N10356-N10356*$O$2,2)</f>
        <v>2.19</v>
      </c>
      <c r="M10356" s="108" t="n">
        <f aca="false">TRUNC(O10356-O10356*$O$2,2)</f>
        <v>0.15</v>
      </c>
      <c r="N10356" s="0" t="s">
        <v>2141</v>
      </c>
      <c r="O10356" s="0" t="s">
        <v>2077</v>
      </c>
    </row>
    <row r="10357" customFormat="false" ht="12.75" hidden="false" customHeight="false" outlineLevel="0" collapsed="false">
      <c r="A10357" s="122" t="s">
        <v>1578</v>
      </c>
      <c r="B10357" s="123" t="n">
        <v>7083</v>
      </c>
      <c r="C10357" s="122" t="s">
        <v>50</v>
      </c>
      <c r="D10357" s="122" t="s">
        <v>4169</v>
      </c>
      <c r="E10357" s="124" t="s">
        <v>1581</v>
      </c>
      <c r="F10357" s="124"/>
      <c r="G10357" s="125" t="s">
        <v>24</v>
      </c>
      <c r="H10357" s="126" t="n">
        <v>1</v>
      </c>
      <c r="I10357" s="127" t="n">
        <f aca="false">L10357</f>
        <v>6.37</v>
      </c>
      <c r="J10357" s="127" t="n">
        <f aca="false">M10357</f>
        <v>6.37</v>
      </c>
      <c r="L10357" s="108" t="n">
        <f aca="false">TRUNC(N10357-N10357*$O$2,2)</f>
        <v>6.37</v>
      </c>
      <c r="M10357" s="108" t="n">
        <f aca="false">TRUNC(O10357-O10357*$O$2,2)</f>
        <v>6.37</v>
      </c>
      <c r="N10357" s="0" t="s">
        <v>4170</v>
      </c>
      <c r="O10357" s="0" t="s">
        <v>4170</v>
      </c>
    </row>
    <row r="10358" customFormat="false" ht="25.5" hidden="false" customHeight="false" outlineLevel="0" collapsed="false">
      <c r="A10358" s="122" t="s">
        <v>1578</v>
      </c>
      <c r="B10358" s="123" t="s">
        <v>1616</v>
      </c>
      <c r="C10358" s="122" t="s">
        <v>50</v>
      </c>
      <c r="D10358" s="122" t="s">
        <v>1617</v>
      </c>
      <c r="E10358" s="124" t="s">
        <v>1609</v>
      </c>
      <c r="F10358" s="124"/>
      <c r="G10358" s="125" t="s">
        <v>1610</v>
      </c>
      <c r="H10358" s="126" t="n">
        <v>0.09</v>
      </c>
      <c r="I10358" s="127" t="n">
        <f aca="false">L10358</f>
        <v>10.65</v>
      </c>
      <c r="J10358" s="127" t="n">
        <f aca="false">M10358</f>
        <v>0.95</v>
      </c>
      <c r="L10358" s="108" t="n">
        <f aca="false">TRUNC(N10358-N10358*$O$2,2)</f>
        <v>10.65</v>
      </c>
      <c r="M10358" s="108" t="n">
        <f aca="false">TRUNC(O10358-O10358*$O$2,2)</f>
        <v>0.95</v>
      </c>
      <c r="N10358" s="0" t="s">
        <v>1618</v>
      </c>
      <c r="O10358" s="0" t="s">
        <v>4165</v>
      </c>
    </row>
    <row r="10359" customFormat="false" ht="25.5" hidden="false" customHeight="false" outlineLevel="0" collapsed="false">
      <c r="A10359" s="122" t="s">
        <v>1578</v>
      </c>
      <c r="B10359" s="123" t="s">
        <v>4148</v>
      </c>
      <c r="C10359" s="122" t="s">
        <v>50</v>
      </c>
      <c r="D10359" s="122" t="s">
        <v>4149</v>
      </c>
      <c r="E10359" s="124" t="s">
        <v>1609</v>
      </c>
      <c r="F10359" s="124"/>
      <c r="G10359" s="125" t="s">
        <v>1610</v>
      </c>
      <c r="H10359" s="126" t="n">
        <v>0.09</v>
      </c>
      <c r="I10359" s="127" t="n">
        <f aca="false">L10359</f>
        <v>12.08</v>
      </c>
      <c r="J10359" s="127" t="n">
        <f aca="false">M10359</f>
        <v>1.08</v>
      </c>
      <c r="L10359" s="108" t="n">
        <f aca="false">TRUNC(N10359-N10359*$O$2,2)</f>
        <v>12.08</v>
      </c>
      <c r="M10359" s="108" t="n">
        <f aca="false">TRUNC(O10359-O10359*$O$2,2)</f>
        <v>1.08</v>
      </c>
      <c r="N10359" s="0" t="s">
        <v>4150</v>
      </c>
      <c r="O10359" s="0" t="s">
        <v>4164</v>
      </c>
    </row>
    <row r="10360" customFormat="false" ht="12.75" hidden="false" customHeight="false" outlineLevel="0" collapsed="false">
      <c r="A10360" s="122" t="s">
        <v>1578</v>
      </c>
      <c r="B10360" s="123" t="n">
        <v>140</v>
      </c>
      <c r="C10360" s="122" t="s">
        <v>50</v>
      </c>
      <c r="D10360" s="122" t="s">
        <v>4159</v>
      </c>
      <c r="E10360" s="124" t="s">
        <v>1581</v>
      </c>
      <c r="F10360" s="124"/>
      <c r="G10360" s="125" t="s">
        <v>41</v>
      </c>
      <c r="H10360" s="126" t="n">
        <v>0.005</v>
      </c>
      <c r="I10360" s="127" t="n">
        <f aca="false">L10360</f>
        <v>21.59</v>
      </c>
      <c r="J10360" s="127" t="n">
        <f aca="false">M10360</f>
        <v>0.1</v>
      </c>
      <c r="L10360" s="108" t="n">
        <f aca="false">TRUNC(N10360-N10360*$O$2,2)</f>
        <v>21.59</v>
      </c>
      <c r="M10360" s="108" t="n">
        <f aca="false">TRUNC(O10360-O10360*$O$2,2)</f>
        <v>0.1</v>
      </c>
      <c r="N10360" s="0" t="s">
        <v>4160</v>
      </c>
      <c r="O10360" s="0" t="s">
        <v>2558</v>
      </c>
    </row>
    <row r="10361" customFormat="false" ht="25.5" hidden="false" customHeight="false" outlineLevel="0" collapsed="false">
      <c r="A10361" s="109" t="s">
        <v>1566</v>
      </c>
      <c r="B10361" s="110" t="n">
        <v>10581</v>
      </c>
      <c r="C10361" s="109" t="s">
        <v>50</v>
      </c>
      <c r="D10361" s="109" t="s">
        <v>4155</v>
      </c>
      <c r="E10361" s="111" t="s">
        <v>1621</v>
      </c>
      <c r="F10361" s="111"/>
      <c r="G10361" s="112" t="s">
        <v>1610</v>
      </c>
      <c r="H10361" s="113" t="n">
        <v>0.09</v>
      </c>
      <c r="I10361" s="114" t="n">
        <f aca="false">L10361</f>
        <v>2.95</v>
      </c>
      <c r="J10361" s="114" t="n">
        <f aca="false">M10361</f>
        <v>0.26</v>
      </c>
      <c r="L10361" s="108" t="n">
        <f aca="false">TRUNC(N10361-N10361*$O$2,2)</f>
        <v>2.95</v>
      </c>
      <c r="M10361" s="108" t="n">
        <f aca="false">TRUNC(O10361-O10361*$O$2,2)</f>
        <v>0.26</v>
      </c>
      <c r="N10361" s="0" t="s">
        <v>1622</v>
      </c>
      <c r="O10361" s="0" t="s">
        <v>2385</v>
      </c>
    </row>
    <row r="10362" customFormat="false" ht="25.5" hidden="false" customHeight="false" outlineLevel="0" collapsed="false">
      <c r="A10362" s="109" t="s">
        <v>1566</v>
      </c>
      <c r="B10362" s="110" t="n">
        <v>10549</v>
      </c>
      <c r="C10362" s="109" t="s">
        <v>50</v>
      </c>
      <c r="D10362" s="109" t="s">
        <v>1620</v>
      </c>
      <c r="E10362" s="111" t="s">
        <v>1621</v>
      </c>
      <c r="F10362" s="111"/>
      <c r="G10362" s="112" t="s">
        <v>1610</v>
      </c>
      <c r="H10362" s="113" t="n">
        <v>0.09</v>
      </c>
      <c r="I10362" s="114" t="n">
        <f aca="false">L10362</f>
        <v>2.95</v>
      </c>
      <c r="J10362" s="114" t="n">
        <f aca="false">M10362</f>
        <v>0.26</v>
      </c>
      <c r="L10362" s="108" t="n">
        <f aca="false">TRUNC(N10362-N10362*$O$2,2)</f>
        <v>2.95</v>
      </c>
      <c r="M10362" s="108" t="n">
        <f aca="false">TRUNC(O10362-O10362*$O$2,2)</f>
        <v>0.26</v>
      </c>
      <c r="N10362" s="0" t="s">
        <v>1622</v>
      </c>
      <c r="O10362" s="0" t="s">
        <v>2385</v>
      </c>
    </row>
    <row r="10363" customFormat="false" ht="12.75" hidden="false" customHeight="false" outlineLevel="0" collapsed="false">
      <c r="A10363" s="122" t="s">
        <v>1578</v>
      </c>
      <c r="B10363" s="123" t="n">
        <v>2208</v>
      </c>
      <c r="C10363" s="122" t="s">
        <v>50</v>
      </c>
      <c r="D10363" s="122" t="s">
        <v>4152</v>
      </c>
      <c r="E10363" s="124" t="s">
        <v>1581</v>
      </c>
      <c r="F10363" s="124"/>
      <c r="G10363" s="125" t="s">
        <v>41</v>
      </c>
      <c r="H10363" s="126" t="n">
        <v>0.032</v>
      </c>
      <c r="I10363" s="127" t="n">
        <f aca="false">L10363</f>
        <v>81.95</v>
      </c>
      <c r="J10363" s="127" t="n">
        <f aca="false">M10363</f>
        <v>2.62</v>
      </c>
      <c r="L10363" s="108" t="n">
        <f aca="false">TRUNC(N10363-N10363*$O$2,2)</f>
        <v>81.95</v>
      </c>
      <c r="M10363" s="108" t="n">
        <f aca="false">TRUNC(O10363-O10363*$O$2,2)</f>
        <v>2.62</v>
      </c>
      <c r="N10363" s="0" t="s">
        <v>4153</v>
      </c>
      <c r="O10363" s="0" t="s">
        <v>4166</v>
      </c>
    </row>
    <row r="10364" customFormat="false" ht="13.9" hidden="false" customHeight="true" outlineLevel="0" collapsed="false">
      <c r="A10364" s="134" t="s">
        <v>1630</v>
      </c>
      <c r="B10364" s="134"/>
      <c r="C10364" s="134"/>
      <c r="D10364" s="134"/>
      <c r="E10364" s="134"/>
      <c r="F10364" s="134"/>
      <c r="G10364" s="134"/>
      <c r="H10364" s="134"/>
      <c r="I10364" s="134"/>
      <c r="J10364" s="134"/>
      <c r="L10364" s="108" t="n">
        <f aca="false">TRUNC(N10364-N10364*$O$2,2)</f>
        <v>0</v>
      </c>
      <c r="M10364" s="108" t="n">
        <f aca="false">TRUNC(O10364-O10364*$O$2,2)</f>
        <v>0</v>
      </c>
      <c r="N10364" s="0" t="n">
        <v>0</v>
      </c>
      <c r="O10364" s="0" t="n">
        <v>0</v>
      </c>
    </row>
    <row r="10365" customFormat="false" ht="15" hidden="false" customHeight="false" outlineLevel="0" collapsed="false">
      <c r="A10365" s="98"/>
      <c r="B10365" s="99" t="s">
        <v>8</v>
      </c>
      <c r="C10365" s="98" t="s">
        <v>9</v>
      </c>
      <c r="D10365" s="98" t="s">
        <v>10</v>
      </c>
      <c r="E10365" s="100" t="s">
        <v>1565</v>
      </c>
      <c r="F10365" s="100"/>
      <c r="G10365" s="101" t="s">
        <v>11</v>
      </c>
      <c r="H10365" s="99" t="s">
        <v>12</v>
      </c>
      <c r="I10365" s="99" t="s">
        <v>13</v>
      </c>
      <c r="J10365" s="99" t="s">
        <v>15</v>
      </c>
      <c r="L10365" s="108"/>
      <c r="M10365" s="108"/>
    </row>
    <row r="10366" customFormat="false" ht="12.75" hidden="false" customHeight="false" outlineLevel="0" collapsed="false">
      <c r="A10366" s="122" t="s">
        <v>1578</v>
      </c>
      <c r="B10366" s="123" t="n">
        <v>3800</v>
      </c>
      <c r="C10366" s="122" t="s">
        <v>50</v>
      </c>
      <c r="D10366" s="122" t="s">
        <v>4161</v>
      </c>
      <c r="E10366" s="124" t="s">
        <v>1581</v>
      </c>
      <c r="F10366" s="124"/>
      <c r="G10366" s="125" t="s">
        <v>287</v>
      </c>
      <c r="H10366" s="126" t="n">
        <v>0.074</v>
      </c>
      <c r="I10366" s="127" t="n">
        <f aca="false">L10366</f>
        <v>2.19</v>
      </c>
      <c r="J10366" s="127" t="n">
        <f aca="false">M10366</f>
        <v>0.15</v>
      </c>
      <c r="L10366" s="108" t="n">
        <f aca="false">TRUNC(N10366-N10366*$O$2,2)</f>
        <v>2.19</v>
      </c>
      <c r="M10366" s="108" t="n">
        <f aca="false">TRUNC(O10366-O10366*$O$2,2)</f>
        <v>0.15</v>
      </c>
      <c r="N10366" s="0" t="s">
        <v>2141</v>
      </c>
      <c r="O10366" s="0" t="s">
        <v>2077</v>
      </c>
    </row>
    <row r="10367" customFormat="false" ht="12.75" hidden="false" customHeight="false" outlineLevel="0" collapsed="false">
      <c r="A10367" s="122" t="s">
        <v>1578</v>
      </c>
      <c r="B10367" s="123" t="n">
        <v>1651</v>
      </c>
      <c r="C10367" s="122" t="s">
        <v>50</v>
      </c>
      <c r="D10367" s="122" t="s">
        <v>1638</v>
      </c>
      <c r="E10367" s="124" t="s">
        <v>1581</v>
      </c>
      <c r="F10367" s="124"/>
      <c r="G10367" s="125" t="s">
        <v>1639</v>
      </c>
      <c r="H10367" s="126" t="n">
        <v>0.000144</v>
      </c>
      <c r="I10367" s="127" t="n">
        <f aca="false">L10367</f>
        <v>4.95</v>
      </c>
      <c r="J10367" s="127" t="n">
        <f aca="false">M10367</f>
        <v>0</v>
      </c>
      <c r="L10367" s="108" t="n">
        <f aca="false">TRUNC(N10367-N10367*$O$2,2)</f>
        <v>4.95</v>
      </c>
      <c r="M10367" s="108" t="n">
        <f aca="false">TRUNC(O10367-O10367*$O$2,2)</f>
        <v>0</v>
      </c>
      <c r="N10367" s="0" t="s">
        <v>1640</v>
      </c>
      <c r="O10367" s="0" t="s">
        <v>1635</v>
      </c>
    </row>
    <row r="10368" customFormat="false" ht="25.5" hidden="false" customHeight="false" outlineLevel="0" collapsed="false">
      <c r="A10368" s="122" t="s">
        <v>1578</v>
      </c>
      <c r="B10368" s="123" t="s">
        <v>4148</v>
      </c>
      <c r="C10368" s="122" t="s">
        <v>50</v>
      </c>
      <c r="D10368" s="122" t="s">
        <v>4149</v>
      </c>
      <c r="E10368" s="124" t="s">
        <v>1609</v>
      </c>
      <c r="F10368" s="124"/>
      <c r="G10368" s="125" t="s">
        <v>1610</v>
      </c>
      <c r="H10368" s="126" t="n">
        <v>0.09</v>
      </c>
      <c r="I10368" s="127" t="n">
        <f aca="false">L10368</f>
        <v>12.08</v>
      </c>
      <c r="J10368" s="127" t="n">
        <f aca="false">M10368</f>
        <v>1.08</v>
      </c>
      <c r="L10368" s="108" t="n">
        <f aca="false">TRUNC(N10368-N10368*$O$2,2)</f>
        <v>12.08</v>
      </c>
      <c r="M10368" s="108" t="n">
        <f aca="false">TRUNC(O10368-O10368*$O$2,2)</f>
        <v>1.08</v>
      </c>
      <c r="N10368" s="0" t="s">
        <v>4150</v>
      </c>
      <c r="O10368" s="0" t="s">
        <v>4164</v>
      </c>
    </row>
    <row r="10369" customFormat="false" ht="25.5" hidden="false" customHeight="false" outlineLevel="0" collapsed="false">
      <c r="A10369" s="122" t="s">
        <v>1578</v>
      </c>
      <c r="B10369" s="123" t="s">
        <v>1664</v>
      </c>
      <c r="C10369" s="122" t="s">
        <v>50</v>
      </c>
      <c r="D10369" s="122" t="s">
        <v>1665</v>
      </c>
      <c r="E10369" s="124" t="s">
        <v>1581</v>
      </c>
      <c r="F10369" s="124"/>
      <c r="G10369" s="125" t="s">
        <v>24</v>
      </c>
      <c r="H10369" s="126" t="n">
        <v>3.6E-005</v>
      </c>
      <c r="I10369" s="127" t="n">
        <f aca="false">L10369</f>
        <v>13.69</v>
      </c>
      <c r="J10369" s="127" t="n">
        <f aca="false">M10369</f>
        <v>0</v>
      </c>
      <c r="L10369" s="108" t="n">
        <f aca="false">TRUNC(N10369-N10369*$O$2,2)</f>
        <v>13.69</v>
      </c>
      <c r="M10369" s="108" t="n">
        <f aca="false">TRUNC(O10369-O10369*$O$2,2)</f>
        <v>0</v>
      </c>
      <c r="N10369" s="0" t="s">
        <v>1666</v>
      </c>
      <c r="O10369" s="0" t="s">
        <v>1635</v>
      </c>
    </row>
    <row r="10370" customFormat="false" ht="12.75" hidden="false" customHeight="false" outlineLevel="0" collapsed="false">
      <c r="A10370" s="122" t="s">
        <v>1578</v>
      </c>
      <c r="B10370" s="123" t="n">
        <v>10599</v>
      </c>
      <c r="C10370" s="122" t="s">
        <v>50</v>
      </c>
      <c r="D10370" s="122" t="s">
        <v>1648</v>
      </c>
      <c r="E10370" s="124" t="s">
        <v>1581</v>
      </c>
      <c r="F10370" s="124"/>
      <c r="G10370" s="125" t="s">
        <v>24</v>
      </c>
      <c r="H10370" s="126" t="n">
        <v>0.000324</v>
      </c>
      <c r="I10370" s="127" t="n">
        <f aca="false">L10370</f>
        <v>14.04</v>
      </c>
      <c r="J10370" s="127" t="n">
        <f aca="false">M10370</f>
        <v>0</v>
      </c>
      <c r="L10370" s="108" t="n">
        <f aca="false">TRUNC(N10370-N10370*$O$2,2)</f>
        <v>14.04</v>
      </c>
      <c r="M10370" s="108" t="n">
        <f aca="false">TRUNC(O10370-O10370*$O$2,2)</f>
        <v>0</v>
      </c>
      <c r="N10370" s="0" t="s">
        <v>1649</v>
      </c>
      <c r="O10370" s="0" t="s">
        <v>1635</v>
      </c>
    </row>
    <row r="10371" customFormat="false" ht="25.5" hidden="false" customHeight="false" outlineLevel="0" collapsed="false">
      <c r="A10371" s="122" t="s">
        <v>1578</v>
      </c>
      <c r="B10371" s="123" t="s">
        <v>1631</v>
      </c>
      <c r="C10371" s="122" t="s">
        <v>50</v>
      </c>
      <c r="D10371" s="122" t="s">
        <v>1632</v>
      </c>
      <c r="E10371" s="124" t="s">
        <v>1581</v>
      </c>
      <c r="F10371" s="124"/>
      <c r="G10371" s="125" t="s">
        <v>1633</v>
      </c>
      <c r="H10371" s="126" t="n">
        <v>0.000414</v>
      </c>
      <c r="I10371" s="127" t="n">
        <f aca="false">L10371</f>
        <v>9.48</v>
      </c>
      <c r="J10371" s="127" t="n">
        <f aca="false">M10371</f>
        <v>0</v>
      </c>
      <c r="L10371" s="108" t="n">
        <f aca="false">TRUNC(N10371-N10371*$O$2,2)</f>
        <v>9.48</v>
      </c>
      <c r="M10371" s="108" t="n">
        <f aca="false">TRUNC(O10371-O10371*$O$2,2)</f>
        <v>0</v>
      </c>
      <c r="N10371" s="0" t="s">
        <v>1634</v>
      </c>
      <c r="O10371" s="0" t="s">
        <v>1635</v>
      </c>
    </row>
    <row r="10372" customFormat="false" ht="12.75" hidden="false" customHeight="false" outlineLevel="0" collapsed="false">
      <c r="A10372" s="122" t="s">
        <v>1578</v>
      </c>
      <c r="B10372" s="123" t="n">
        <v>7083</v>
      </c>
      <c r="C10372" s="122" t="s">
        <v>50</v>
      </c>
      <c r="D10372" s="122" t="s">
        <v>4169</v>
      </c>
      <c r="E10372" s="124" t="s">
        <v>1581</v>
      </c>
      <c r="F10372" s="124"/>
      <c r="G10372" s="125" t="s">
        <v>24</v>
      </c>
      <c r="H10372" s="126" t="n">
        <v>1</v>
      </c>
      <c r="I10372" s="127" t="n">
        <f aca="false">L10372</f>
        <v>6.37</v>
      </c>
      <c r="J10372" s="127" t="n">
        <f aca="false">M10372</f>
        <v>6.37</v>
      </c>
      <c r="L10372" s="108" t="n">
        <f aca="false">TRUNC(N10372-N10372*$O$2,2)</f>
        <v>6.37</v>
      </c>
      <c r="M10372" s="108" t="n">
        <f aca="false">TRUNC(O10372-O10372*$O$2,2)</f>
        <v>6.37</v>
      </c>
      <c r="N10372" s="0" t="s">
        <v>4170</v>
      </c>
      <c r="O10372" s="0" t="s">
        <v>4170</v>
      </c>
    </row>
    <row r="10373" customFormat="false" ht="12.75" hidden="false" customHeight="false" outlineLevel="0" collapsed="false">
      <c r="A10373" s="122" t="s">
        <v>1578</v>
      </c>
      <c r="B10373" s="123" t="n">
        <v>4728</v>
      </c>
      <c r="C10373" s="122" t="s">
        <v>50</v>
      </c>
      <c r="D10373" s="122" t="s">
        <v>1667</v>
      </c>
      <c r="E10373" s="124" t="s">
        <v>1581</v>
      </c>
      <c r="F10373" s="124"/>
      <c r="G10373" s="125" t="s">
        <v>24</v>
      </c>
      <c r="H10373" s="126" t="n">
        <v>5.4E-005</v>
      </c>
      <c r="I10373" s="127" t="n">
        <f aca="false">L10373</f>
        <v>14.5</v>
      </c>
      <c r="J10373" s="127" t="n">
        <f aca="false">M10373</f>
        <v>0</v>
      </c>
      <c r="L10373" s="108" t="n">
        <f aca="false">TRUNC(N10373-N10373*$O$2,2)</f>
        <v>14.5</v>
      </c>
      <c r="M10373" s="108" t="n">
        <f aca="false">TRUNC(O10373-O10373*$O$2,2)</f>
        <v>0</v>
      </c>
      <c r="N10373" s="0" t="s">
        <v>1668</v>
      </c>
      <c r="O10373" s="0" t="s">
        <v>1635</v>
      </c>
    </row>
    <row r="10374" customFormat="false" ht="12.75" hidden="false" customHeight="false" outlineLevel="0" collapsed="false">
      <c r="A10374" s="122" t="s">
        <v>1578</v>
      </c>
      <c r="B10374" s="123" t="n">
        <v>2208</v>
      </c>
      <c r="C10374" s="122" t="s">
        <v>50</v>
      </c>
      <c r="D10374" s="122" t="s">
        <v>4152</v>
      </c>
      <c r="E10374" s="124" t="s">
        <v>1581</v>
      </c>
      <c r="F10374" s="124"/>
      <c r="G10374" s="125" t="s">
        <v>41</v>
      </c>
      <c r="H10374" s="126" t="n">
        <v>0.032</v>
      </c>
      <c r="I10374" s="127" t="n">
        <f aca="false">L10374</f>
        <v>81.95</v>
      </c>
      <c r="J10374" s="127" t="n">
        <f aca="false">M10374</f>
        <v>2.62</v>
      </c>
      <c r="L10374" s="108" t="n">
        <f aca="false">TRUNC(N10374-N10374*$O$2,2)</f>
        <v>81.95</v>
      </c>
      <c r="M10374" s="108" t="n">
        <f aca="false">TRUNC(O10374-O10374*$O$2,2)</f>
        <v>2.62</v>
      </c>
      <c r="N10374" s="0" t="s">
        <v>4153</v>
      </c>
      <c r="O10374" s="0" t="s">
        <v>4166</v>
      </c>
    </row>
    <row r="10375" customFormat="false" ht="12.75" hidden="false" customHeight="false" outlineLevel="0" collapsed="false">
      <c r="A10375" s="122" t="s">
        <v>1578</v>
      </c>
      <c r="B10375" s="123" t="n">
        <v>10517</v>
      </c>
      <c r="C10375" s="122" t="s">
        <v>50</v>
      </c>
      <c r="D10375" s="122" t="s">
        <v>1669</v>
      </c>
      <c r="E10375" s="124" t="s">
        <v>1642</v>
      </c>
      <c r="F10375" s="124"/>
      <c r="G10375" s="125" t="s">
        <v>1670</v>
      </c>
      <c r="H10375" s="126" t="n">
        <v>7.2E-005</v>
      </c>
      <c r="I10375" s="127" t="n">
        <f aca="false">L10375</f>
        <v>234.15</v>
      </c>
      <c r="J10375" s="127" t="n">
        <f aca="false">M10375</f>
        <v>0.01</v>
      </c>
      <c r="L10375" s="108" t="n">
        <f aca="false">TRUNC(N10375-N10375*$O$2,2)</f>
        <v>234.15</v>
      </c>
      <c r="M10375" s="108" t="n">
        <f aca="false">TRUNC(O10375-O10375*$O$2,2)</f>
        <v>0.01</v>
      </c>
      <c r="N10375" s="0" t="s">
        <v>1671</v>
      </c>
      <c r="O10375" s="0" t="s">
        <v>1678</v>
      </c>
    </row>
    <row r="10376" customFormat="false" ht="12.75" hidden="false" customHeight="false" outlineLevel="0" collapsed="false">
      <c r="A10376" s="122" t="s">
        <v>1578</v>
      </c>
      <c r="B10376" s="123" t="n">
        <v>158</v>
      </c>
      <c r="C10376" s="122" t="s">
        <v>50</v>
      </c>
      <c r="D10376" s="122" t="s">
        <v>1676</v>
      </c>
      <c r="E10376" s="124" t="s">
        <v>1581</v>
      </c>
      <c r="F10376" s="124"/>
      <c r="G10376" s="125" t="s">
        <v>24</v>
      </c>
      <c r="H10376" s="126" t="n">
        <v>0.018324</v>
      </c>
      <c r="I10376" s="127" t="n">
        <f aca="false">L10376</f>
        <v>10.92</v>
      </c>
      <c r="J10376" s="127" t="n">
        <f aca="false">M10376</f>
        <v>0.19</v>
      </c>
      <c r="L10376" s="108" t="n">
        <f aca="false">TRUNC(N10376-N10376*$O$2,2)</f>
        <v>10.92</v>
      </c>
      <c r="M10376" s="108" t="n">
        <f aca="false">TRUNC(O10376-O10376*$O$2,2)</f>
        <v>0.19</v>
      </c>
      <c r="N10376" s="0" t="s">
        <v>1677</v>
      </c>
      <c r="O10376" s="0" t="s">
        <v>2144</v>
      </c>
    </row>
    <row r="10377" customFormat="false" ht="12.75" hidden="false" customHeight="false" outlineLevel="0" collapsed="false">
      <c r="A10377" s="122" t="s">
        <v>1578</v>
      </c>
      <c r="B10377" s="123" t="n">
        <v>4729</v>
      </c>
      <c r="C10377" s="122" t="s">
        <v>50</v>
      </c>
      <c r="D10377" s="122" t="s">
        <v>1636</v>
      </c>
      <c r="E10377" s="124" t="s">
        <v>1581</v>
      </c>
      <c r="F10377" s="124"/>
      <c r="G10377" s="125" t="s">
        <v>24</v>
      </c>
      <c r="H10377" s="126" t="n">
        <v>1.8E-005</v>
      </c>
      <c r="I10377" s="127" t="n">
        <f aca="false">L10377</f>
        <v>24.58</v>
      </c>
      <c r="J10377" s="127" t="n">
        <f aca="false">M10377</f>
        <v>0</v>
      </c>
      <c r="L10377" s="108" t="n">
        <f aca="false">TRUNC(N10377-N10377*$O$2,2)</f>
        <v>24.58</v>
      </c>
      <c r="M10377" s="108" t="n">
        <f aca="false">TRUNC(O10377-O10377*$O$2,2)</f>
        <v>0</v>
      </c>
      <c r="N10377" s="0" t="s">
        <v>1637</v>
      </c>
      <c r="O10377" s="0" t="s">
        <v>1635</v>
      </c>
    </row>
    <row r="10378" customFormat="false" ht="25.5" hidden="false" customHeight="false" outlineLevel="0" collapsed="false">
      <c r="A10378" s="122" t="s">
        <v>1578</v>
      </c>
      <c r="B10378" s="123" t="s">
        <v>1659</v>
      </c>
      <c r="C10378" s="122" t="s">
        <v>50</v>
      </c>
      <c r="D10378" s="122" t="s">
        <v>1660</v>
      </c>
      <c r="E10378" s="124" t="s">
        <v>1581</v>
      </c>
      <c r="F10378" s="124"/>
      <c r="G10378" s="125" t="s">
        <v>1633</v>
      </c>
      <c r="H10378" s="126" t="n">
        <v>0.000144</v>
      </c>
      <c r="I10378" s="127" t="n">
        <f aca="false">L10378</f>
        <v>50.57</v>
      </c>
      <c r="J10378" s="127" t="n">
        <f aca="false">M10378</f>
        <v>0</v>
      </c>
      <c r="L10378" s="108" t="n">
        <f aca="false">TRUNC(N10378-N10378*$O$2,2)</f>
        <v>50.57</v>
      </c>
      <c r="M10378" s="108" t="n">
        <f aca="false">TRUNC(O10378-O10378*$O$2,2)</f>
        <v>0</v>
      </c>
      <c r="N10378" s="0" t="s">
        <v>1661</v>
      </c>
      <c r="O10378" s="0" t="s">
        <v>1635</v>
      </c>
    </row>
    <row r="10379" customFormat="false" ht="12.75" hidden="false" customHeight="false" outlineLevel="0" collapsed="false">
      <c r="A10379" s="122" t="s">
        <v>1578</v>
      </c>
      <c r="B10379" s="123" t="n">
        <v>941</v>
      </c>
      <c r="C10379" s="122" t="s">
        <v>50</v>
      </c>
      <c r="D10379" s="122" t="s">
        <v>1652</v>
      </c>
      <c r="E10379" s="124" t="s">
        <v>1581</v>
      </c>
      <c r="F10379" s="124"/>
      <c r="G10379" s="125" t="s">
        <v>24</v>
      </c>
      <c r="H10379" s="126" t="n">
        <v>0.00027</v>
      </c>
      <c r="I10379" s="127" t="n">
        <f aca="false">L10379</f>
        <v>148.56</v>
      </c>
      <c r="J10379" s="127" t="n">
        <f aca="false">M10379</f>
        <v>0.03</v>
      </c>
      <c r="L10379" s="108" t="n">
        <f aca="false">TRUNC(N10379-N10379*$O$2,2)</f>
        <v>148.56</v>
      </c>
      <c r="M10379" s="108" t="n">
        <f aca="false">TRUNC(O10379-O10379*$O$2,2)</f>
        <v>0.03</v>
      </c>
      <c r="N10379" s="0" t="s">
        <v>1653</v>
      </c>
      <c r="O10379" s="0" t="s">
        <v>1612</v>
      </c>
    </row>
    <row r="10380" customFormat="false" ht="12.75" hidden="false" customHeight="false" outlineLevel="0" collapsed="false">
      <c r="A10380" s="122" t="s">
        <v>1578</v>
      </c>
      <c r="B10380" s="123" t="n">
        <v>2378</v>
      </c>
      <c r="C10380" s="122" t="s">
        <v>50</v>
      </c>
      <c r="D10380" s="122" t="s">
        <v>1657</v>
      </c>
      <c r="E10380" s="124" t="s">
        <v>1581</v>
      </c>
      <c r="F10380" s="124"/>
      <c r="G10380" s="125" t="s">
        <v>24</v>
      </c>
      <c r="H10380" s="126" t="n">
        <v>0.016938</v>
      </c>
      <c r="I10380" s="127" t="n">
        <f aca="false">L10380</f>
        <v>3.51</v>
      </c>
      <c r="J10380" s="127" t="n">
        <f aca="false">M10380</f>
        <v>0.05</v>
      </c>
      <c r="L10380" s="108" t="n">
        <f aca="false">TRUNC(N10380-N10380*$O$2,2)</f>
        <v>3.51</v>
      </c>
      <c r="M10380" s="108" t="n">
        <f aca="false">TRUNC(O10380-O10380*$O$2,2)</f>
        <v>0.05</v>
      </c>
      <c r="N10380" s="0" t="s">
        <v>1658</v>
      </c>
      <c r="O10380" s="0" t="s">
        <v>1623</v>
      </c>
    </row>
    <row r="10381" customFormat="false" ht="25.5" hidden="false" customHeight="false" outlineLevel="0" collapsed="false">
      <c r="A10381" s="122" t="s">
        <v>1578</v>
      </c>
      <c r="B10381" s="123" t="s">
        <v>1616</v>
      </c>
      <c r="C10381" s="122" t="s">
        <v>50</v>
      </c>
      <c r="D10381" s="122" t="s">
        <v>1617</v>
      </c>
      <c r="E10381" s="124" t="s">
        <v>1609</v>
      </c>
      <c r="F10381" s="124"/>
      <c r="G10381" s="125" t="s">
        <v>1610</v>
      </c>
      <c r="H10381" s="126" t="n">
        <v>0.09</v>
      </c>
      <c r="I10381" s="127" t="n">
        <f aca="false">L10381</f>
        <v>10.65</v>
      </c>
      <c r="J10381" s="127" t="n">
        <f aca="false">M10381</f>
        <v>0.95</v>
      </c>
      <c r="L10381" s="108" t="n">
        <f aca="false">TRUNC(N10381-N10381*$O$2,2)</f>
        <v>10.65</v>
      </c>
      <c r="M10381" s="108" t="n">
        <f aca="false">TRUNC(O10381-O10381*$O$2,2)</f>
        <v>0.95</v>
      </c>
      <c r="N10381" s="0" t="s">
        <v>1618</v>
      </c>
      <c r="O10381" s="0" t="s">
        <v>4165</v>
      </c>
    </row>
    <row r="10382" customFormat="false" ht="25.5" hidden="false" customHeight="false" outlineLevel="0" collapsed="false">
      <c r="A10382" s="122" t="s">
        <v>1578</v>
      </c>
      <c r="B10382" s="123" t="s">
        <v>1645</v>
      </c>
      <c r="C10382" s="122" t="s">
        <v>50</v>
      </c>
      <c r="D10382" s="122" t="s">
        <v>1646</v>
      </c>
      <c r="E10382" s="124" t="s">
        <v>1581</v>
      </c>
      <c r="F10382" s="124"/>
      <c r="G10382" s="125" t="s">
        <v>24</v>
      </c>
      <c r="H10382" s="126" t="n">
        <v>3.6E-005</v>
      </c>
      <c r="I10382" s="127" t="n">
        <f aca="false">L10382</f>
        <v>140.49</v>
      </c>
      <c r="J10382" s="127" t="n">
        <f aca="false">M10382</f>
        <v>0</v>
      </c>
      <c r="L10382" s="108" t="n">
        <f aca="false">TRUNC(N10382-N10382*$O$2,2)</f>
        <v>140.49</v>
      </c>
      <c r="M10382" s="108" t="n">
        <f aca="false">TRUNC(O10382-O10382*$O$2,2)</f>
        <v>0</v>
      </c>
      <c r="N10382" s="0" t="s">
        <v>1647</v>
      </c>
      <c r="O10382" s="0" t="s">
        <v>1635</v>
      </c>
    </row>
    <row r="10383" customFormat="false" ht="25.5" hidden="false" customHeight="false" outlineLevel="0" collapsed="false">
      <c r="A10383" s="122" t="s">
        <v>1578</v>
      </c>
      <c r="B10383" s="123" t="s">
        <v>1654</v>
      </c>
      <c r="C10383" s="122" t="s">
        <v>50</v>
      </c>
      <c r="D10383" s="122" t="s">
        <v>1655</v>
      </c>
      <c r="E10383" s="124" t="s">
        <v>1581</v>
      </c>
      <c r="F10383" s="124"/>
      <c r="G10383" s="125" t="s">
        <v>24</v>
      </c>
      <c r="H10383" s="126" t="n">
        <v>0.000108</v>
      </c>
      <c r="I10383" s="127" t="n">
        <f aca="false">L10383</f>
        <v>10.53</v>
      </c>
      <c r="J10383" s="127" t="n">
        <f aca="false">M10383</f>
        <v>0</v>
      </c>
      <c r="L10383" s="108" t="n">
        <f aca="false">TRUNC(N10383-N10383*$O$2,2)</f>
        <v>10.53</v>
      </c>
      <c r="M10383" s="108" t="n">
        <f aca="false">TRUNC(O10383-O10383*$O$2,2)</f>
        <v>0</v>
      </c>
      <c r="N10383" s="0" t="s">
        <v>1656</v>
      </c>
      <c r="O10383" s="0" t="s">
        <v>1635</v>
      </c>
    </row>
    <row r="10384" customFormat="false" ht="12.75" hidden="false" customHeight="false" outlineLevel="0" collapsed="false">
      <c r="A10384" s="122" t="s">
        <v>1578</v>
      </c>
      <c r="B10384" s="123" t="n">
        <v>10492</v>
      </c>
      <c r="C10384" s="122" t="s">
        <v>50</v>
      </c>
      <c r="D10384" s="122" t="s">
        <v>1662</v>
      </c>
      <c r="E10384" s="124" t="s">
        <v>1581</v>
      </c>
      <c r="F10384" s="124"/>
      <c r="G10384" s="125" t="s">
        <v>24</v>
      </c>
      <c r="H10384" s="126" t="n">
        <v>0.00081</v>
      </c>
      <c r="I10384" s="127" t="n">
        <f aca="false">L10384</f>
        <v>148.29</v>
      </c>
      <c r="J10384" s="127" t="n">
        <f aca="false">M10384</f>
        <v>0.11</v>
      </c>
      <c r="L10384" s="108" t="n">
        <f aca="false">TRUNC(N10384-N10384*$O$2,2)</f>
        <v>148.29</v>
      </c>
      <c r="M10384" s="108" t="n">
        <f aca="false">TRUNC(O10384-O10384*$O$2,2)</f>
        <v>0.11</v>
      </c>
      <c r="N10384" s="0" t="s">
        <v>1663</v>
      </c>
      <c r="O10384" s="0" t="s">
        <v>2204</v>
      </c>
    </row>
    <row r="10385" customFormat="false" ht="12.75" hidden="false" customHeight="false" outlineLevel="0" collapsed="false">
      <c r="A10385" s="122" t="s">
        <v>1578</v>
      </c>
      <c r="B10385" s="123" t="n">
        <v>10788</v>
      </c>
      <c r="C10385" s="122" t="s">
        <v>50</v>
      </c>
      <c r="D10385" s="122" t="s">
        <v>1650</v>
      </c>
      <c r="E10385" s="124" t="s">
        <v>1581</v>
      </c>
      <c r="F10385" s="124"/>
      <c r="G10385" s="125" t="s">
        <v>24</v>
      </c>
      <c r="H10385" s="126" t="n">
        <v>3.6E-005</v>
      </c>
      <c r="I10385" s="127" t="n">
        <f aca="false">L10385</f>
        <v>28.8</v>
      </c>
      <c r="J10385" s="127" t="n">
        <f aca="false">M10385</f>
        <v>0</v>
      </c>
      <c r="L10385" s="108" t="n">
        <f aca="false">TRUNC(N10385-N10385*$O$2,2)</f>
        <v>28.8</v>
      </c>
      <c r="M10385" s="108" t="n">
        <f aca="false">TRUNC(O10385-O10385*$O$2,2)</f>
        <v>0</v>
      </c>
      <c r="N10385" s="0" t="s">
        <v>1651</v>
      </c>
      <c r="O10385" s="0" t="s">
        <v>1635</v>
      </c>
    </row>
    <row r="10386" customFormat="false" ht="12.75" hidden="false" customHeight="false" outlineLevel="0" collapsed="false">
      <c r="A10386" s="122" t="s">
        <v>1578</v>
      </c>
      <c r="B10386" s="123" t="n">
        <v>10596</v>
      </c>
      <c r="C10386" s="122" t="s">
        <v>50</v>
      </c>
      <c r="D10386" s="122" t="s">
        <v>1672</v>
      </c>
      <c r="E10386" s="124" t="s">
        <v>1581</v>
      </c>
      <c r="F10386" s="124"/>
      <c r="G10386" s="125" t="s">
        <v>24</v>
      </c>
      <c r="H10386" s="126" t="n">
        <v>0.00081</v>
      </c>
      <c r="I10386" s="127" t="n">
        <f aca="false">L10386</f>
        <v>3.82</v>
      </c>
      <c r="J10386" s="127" t="n">
        <f aca="false">M10386</f>
        <v>0</v>
      </c>
      <c r="L10386" s="108" t="n">
        <f aca="false">TRUNC(N10386-N10386*$O$2,2)</f>
        <v>3.82</v>
      </c>
      <c r="M10386" s="108" t="n">
        <f aca="false">TRUNC(O10386-O10386*$O$2,2)</f>
        <v>0</v>
      </c>
      <c r="N10386" s="0" t="s">
        <v>1673</v>
      </c>
      <c r="O10386" s="0" t="s">
        <v>1635</v>
      </c>
    </row>
    <row r="10387" customFormat="false" ht="12.75" hidden="false" customHeight="false" outlineLevel="0" collapsed="false">
      <c r="A10387" s="122" t="s">
        <v>1578</v>
      </c>
      <c r="B10387" s="123" t="n">
        <v>140</v>
      </c>
      <c r="C10387" s="122" t="s">
        <v>50</v>
      </c>
      <c r="D10387" s="122" t="s">
        <v>4159</v>
      </c>
      <c r="E10387" s="124" t="s">
        <v>1581</v>
      </c>
      <c r="F10387" s="124"/>
      <c r="G10387" s="125" t="s">
        <v>41</v>
      </c>
      <c r="H10387" s="126" t="n">
        <v>0.005</v>
      </c>
      <c r="I10387" s="127" t="n">
        <f aca="false">L10387</f>
        <v>21.59</v>
      </c>
      <c r="J10387" s="127" t="n">
        <f aca="false">M10387</f>
        <v>0.1</v>
      </c>
      <c r="L10387" s="108" t="n">
        <f aca="false">TRUNC(N10387-N10387*$O$2,2)</f>
        <v>21.59</v>
      </c>
      <c r="M10387" s="108" t="n">
        <f aca="false">TRUNC(O10387-O10387*$O$2,2)</f>
        <v>0.1</v>
      </c>
      <c r="N10387" s="0" t="s">
        <v>4160</v>
      </c>
      <c r="O10387" s="0" t="s">
        <v>2558</v>
      </c>
    </row>
    <row r="10388" customFormat="false" ht="25.5" hidden="false" customHeight="false" outlineLevel="0" collapsed="false">
      <c r="A10388" s="122" t="s">
        <v>1578</v>
      </c>
      <c r="B10388" s="123" t="n">
        <v>10761</v>
      </c>
      <c r="C10388" s="122" t="s">
        <v>50</v>
      </c>
      <c r="D10388" s="122" t="s">
        <v>1641</v>
      </c>
      <c r="E10388" s="124" t="s">
        <v>1642</v>
      </c>
      <c r="F10388" s="124"/>
      <c r="G10388" s="125" t="s">
        <v>24</v>
      </c>
      <c r="H10388" s="126" t="n">
        <v>0.018324</v>
      </c>
      <c r="I10388" s="127" t="n">
        <f aca="false">L10388</f>
        <v>3.9</v>
      </c>
      <c r="J10388" s="127" t="n">
        <f aca="false">M10388</f>
        <v>0.07</v>
      </c>
      <c r="L10388" s="108" t="n">
        <f aca="false">TRUNC(N10388-N10388*$O$2,2)</f>
        <v>3.9</v>
      </c>
      <c r="M10388" s="108" t="n">
        <f aca="false">TRUNC(O10388-O10388*$O$2,2)</f>
        <v>0.07</v>
      </c>
      <c r="N10388" s="0" t="s">
        <v>1643</v>
      </c>
      <c r="O10388" s="0" t="s">
        <v>1813</v>
      </c>
    </row>
    <row r="10389" customFormat="false" ht="12.75" hidden="false" customHeight="false" outlineLevel="0" collapsed="false">
      <c r="A10389" s="122" t="s">
        <v>1578</v>
      </c>
      <c r="B10389" s="123" t="n">
        <v>10362</v>
      </c>
      <c r="C10389" s="122" t="s">
        <v>50</v>
      </c>
      <c r="D10389" s="122" t="s">
        <v>1674</v>
      </c>
      <c r="E10389" s="124" t="s">
        <v>1642</v>
      </c>
      <c r="F10389" s="124"/>
      <c r="G10389" s="125" t="s">
        <v>24</v>
      </c>
      <c r="H10389" s="126" t="n">
        <v>0.00081</v>
      </c>
      <c r="I10389" s="127" t="n">
        <f aca="false">L10389</f>
        <v>9.78</v>
      </c>
      <c r="J10389" s="127" t="n">
        <f aca="false">M10389</f>
        <v>0</v>
      </c>
      <c r="L10389" s="108" t="n">
        <f aca="false">TRUNC(N10389-N10389*$O$2,2)</f>
        <v>9.78</v>
      </c>
      <c r="M10389" s="108" t="n">
        <f aca="false">TRUNC(O10389-O10389*$O$2,2)</f>
        <v>0</v>
      </c>
      <c r="N10389" s="0" t="s">
        <v>1675</v>
      </c>
      <c r="O10389" s="0" t="s">
        <v>1644</v>
      </c>
    </row>
    <row r="10390" customFormat="false" ht="12.75" hidden="false" customHeight="false" outlineLevel="0" collapsed="false">
      <c r="A10390" s="115"/>
      <c r="B10390" s="115"/>
      <c r="C10390" s="115"/>
      <c r="D10390" s="115"/>
      <c r="E10390" s="115"/>
      <c r="F10390" s="116"/>
      <c r="G10390" s="115"/>
      <c r="H10390" s="116"/>
      <c r="I10390" s="115"/>
      <c r="J10390" s="116"/>
      <c r="L10390" s="108"/>
      <c r="M10390" s="108" t="n">
        <f aca="false">TRUNC(O10390-O10390*$O$2,2)</f>
        <v>2.03</v>
      </c>
      <c r="N10390" s="0" t="s">
        <v>1574</v>
      </c>
      <c r="O10390" s="0" t="n">
        <v>2.61</v>
      </c>
    </row>
    <row r="10391" customFormat="false" ht="12.75" hidden="false" customHeight="false" outlineLevel="0" collapsed="false">
      <c r="A10391" s="115"/>
      <c r="B10391" s="115"/>
      <c r="C10391" s="115"/>
      <c r="D10391" s="115"/>
      <c r="E10391" s="115"/>
      <c r="F10391" s="116"/>
      <c r="G10391" s="115"/>
      <c r="H10391" s="117" t="s">
        <v>1575</v>
      </c>
      <c r="I10391" s="117"/>
      <c r="J10391" s="118" t="n">
        <f aca="false">M10391</f>
        <v>14.43</v>
      </c>
      <c r="L10391" s="108" t="n">
        <f aca="false">TRUNC(N10391-N10391*$O$2,2)</f>
        <v>0</v>
      </c>
      <c r="M10391" s="108" t="n">
        <f aca="false">TRUNC(O10391-O10391*$O$2,2)</f>
        <v>14.43</v>
      </c>
      <c r="N10391" s="0" t="n">
        <v>0</v>
      </c>
      <c r="O10391" s="0" t="n">
        <v>18.5</v>
      </c>
    </row>
    <row r="10392" customFormat="false" ht="13.5" hidden="false" customHeight="false" outlineLevel="0" collapsed="false">
      <c r="A10392" s="30"/>
      <c r="B10392" s="30"/>
      <c r="C10392" s="30"/>
      <c r="D10392" s="30"/>
      <c r="E10392" s="30"/>
      <c r="F10392" s="30"/>
      <c r="G10392" s="30"/>
      <c r="H10392" s="119"/>
      <c r="I10392" s="30"/>
      <c r="J10392" s="120"/>
      <c r="L10392" s="108"/>
      <c r="M10392" s="108" t="n">
        <f aca="false">TRUNC(O10392-O10392*$O$2,2)</f>
        <v>2988.92</v>
      </c>
      <c r="N10392" s="0" t="s">
        <v>1576</v>
      </c>
      <c r="O10392" s="0" t="n">
        <v>3829.5</v>
      </c>
    </row>
    <row r="10393" customFormat="false" ht="13.5" hidden="false" customHeight="false" outlineLevel="0" collapsed="false">
      <c r="A10393" s="121"/>
      <c r="B10393" s="121"/>
      <c r="C10393" s="121"/>
      <c r="D10393" s="121"/>
      <c r="E10393" s="121"/>
      <c r="F10393" s="121"/>
      <c r="G10393" s="121"/>
      <c r="H10393" s="121"/>
      <c r="I10393" s="121"/>
      <c r="J10393" s="121"/>
      <c r="L10393" s="108" t="n">
        <f aca="false">TRUNC(N10393-N10393*$O$2,2)</f>
        <v>0</v>
      </c>
      <c r="M10393" s="108" t="n">
        <f aca="false">TRUNC(O10393-O10393*$O$2,2)</f>
        <v>0</v>
      </c>
      <c r="N10393" s="0" t="n">
        <v>0</v>
      </c>
      <c r="O10393" s="0" t="n">
        <v>0</v>
      </c>
    </row>
    <row r="10394" customFormat="false" ht="15" hidden="false" customHeight="false" outlineLevel="0" collapsed="false">
      <c r="A10394" s="98" t="s">
        <v>1455</v>
      </c>
      <c r="B10394" s="99" t="s">
        <v>8</v>
      </c>
      <c r="C10394" s="98" t="s">
        <v>9</v>
      </c>
      <c r="D10394" s="98" t="s">
        <v>10</v>
      </c>
      <c r="E10394" s="100" t="s">
        <v>1565</v>
      </c>
      <c r="F10394" s="100"/>
      <c r="G10394" s="101" t="s">
        <v>11</v>
      </c>
      <c r="H10394" s="99" t="s">
        <v>12</v>
      </c>
      <c r="I10394" s="99" t="s">
        <v>13</v>
      </c>
      <c r="J10394" s="99" t="s">
        <v>15</v>
      </c>
      <c r="L10394" s="108"/>
      <c r="M10394" s="108"/>
    </row>
    <row r="10395" customFormat="false" ht="51" hidden="false" customHeight="false" outlineLevel="0" collapsed="false">
      <c r="A10395" s="102" t="s">
        <v>1566</v>
      </c>
      <c r="B10395" s="103" t="s">
        <v>1456</v>
      </c>
      <c r="C10395" s="102" t="s">
        <v>29</v>
      </c>
      <c r="D10395" s="102" t="s">
        <v>1457</v>
      </c>
      <c r="E10395" s="104" t="s">
        <v>4171</v>
      </c>
      <c r="F10395" s="104"/>
      <c r="G10395" s="105" t="s">
        <v>65</v>
      </c>
      <c r="H10395" s="106" t="n">
        <v>1</v>
      </c>
      <c r="I10395" s="107" t="n">
        <f aca="false">L10395</f>
        <v>70.02</v>
      </c>
      <c r="J10395" s="107" t="n">
        <f aca="false">M10395</f>
        <v>70.02</v>
      </c>
      <c r="L10395" s="108" t="n">
        <f aca="false">TRUNC(N10395-N10395*$O$2,2)</f>
        <v>70.02</v>
      </c>
      <c r="M10395" s="108" t="n">
        <f aca="false">TRUNC(O10395-O10395*$O$2,2)</f>
        <v>70.02</v>
      </c>
      <c r="N10395" s="0" t="n">
        <v>89.72</v>
      </c>
      <c r="O10395" s="0" t="n">
        <v>89.72</v>
      </c>
    </row>
    <row r="10396" customFormat="false" ht="39.6" hidden="false" customHeight="true" outlineLevel="0" collapsed="false">
      <c r="A10396" s="109" t="s">
        <v>1567</v>
      </c>
      <c r="B10396" s="110" t="s">
        <v>4172</v>
      </c>
      <c r="C10396" s="109" t="s">
        <v>29</v>
      </c>
      <c r="D10396" s="109" t="s">
        <v>4173</v>
      </c>
      <c r="E10396" s="111" t="s">
        <v>1570</v>
      </c>
      <c r="F10396" s="111"/>
      <c r="G10396" s="112" t="s">
        <v>31</v>
      </c>
      <c r="H10396" s="113" t="n">
        <v>0.2117</v>
      </c>
      <c r="I10396" s="114" t="n">
        <f aca="false">L10396</f>
        <v>16.49</v>
      </c>
      <c r="J10396" s="114" t="n">
        <f aca="false">M10396</f>
        <v>3.48</v>
      </c>
      <c r="L10396" s="108" t="n">
        <f aca="false">TRUNC(N10396-N10396*$O$2,2)</f>
        <v>16.49</v>
      </c>
      <c r="M10396" s="108" t="n">
        <f aca="false">TRUNC(O10396-O10396*$O$2,2)</f>
        <v>3.48</v>
      </c>
      <c r="N10396" s="0" t="n">
        <v>21.14</v>
      </c>
      <c r="O10396" s="0" t="n">
        <v>4.47</v>
      </c>
    </row>
    <row r="10397" customFormat="false" ht="39.6" hidden="false" customHeight="true" outlineLevel="0" collapsed="false">
      <c r="A10397" s="109" t="s">
        <v>1567</v>
      </c>
      <c r="B10397" s="110" t="s">
        <v>1597</v>
      </c>
      <c r="C10397" s="109" t="s">
        <v>29</v>
      </c>
      <c r="D10397" s="109" t="s">
        <v>1598</v>
      </c>
      <c r="E10397" s="111" t="s">
        <v>1570</v>
      </c>
      <c r="F10397" s="111"/>
      <c r="G10397" s="112" t="s">
        <v>31</v>
      </c>
      <c r="H10397" s="113" t="n">
        <v>1.0584</v>
      </c>
      <c r="I10397" s="114" t="n">
        <f aca="false">L10397</f>
        <v>15.82</v>
      </c>
      <c r="J10397" s="114" t="n">
        <f aca="false">M10397</f>
        <v>16.74</v>
      </c>
      <c r="L10397" s="108" t="n">
        <f aca="false">TRUNC(N10397-N10397*$O$2,2)</f>
        <v>15.82</v>
      </c>
      <c r="M10397" s="108" t="n">
        <f aca="false">TRUNC(O10397-O10397*$O$2,2)</f>
        <v>16.74</v>
      </c>
      <c r="N10397" s="0" t="n">
        <v>20.28</v>
      </c>
      <c r="O10397" s="0" t="n">
        <v>21.46</v>
      </c>
    </row>
    <row r="10398" customFormat="false" ht="38.25" hidden="false" customHeight="false" outlineLevel="0" collapsed="false">
      <c r="A10398" s="122" t="s">
        <v>1578</v>
      </c>
      <c r="B10398" s="123" t="s">
        <v>4174</v>
      </c>
      <c r="C10398" s="122" t="s">
        <v>29</v>
      </c>
      <c r="D10398" s="122" t="s">
        <v>4175</v>
      </c>
      <c r="E10398" s="124" t="s">
        <v>1581</v>
      </c>
      <c r="F10398" s="124"/>
      <c r="G10398" s="125" t="s">
        <v>65</v>
      </c>
      <c r="H10398" s="126" t="n">
        <v>1</v>
      </c>
      <c r="I10398" s="127" t="n">
        <f aca="false">L10398</f>
        <v>49.78</v>
      </c>
      <c r="J10398" s="127" t="n">
        <f aca="false">M10398</f>
        <v>49.78</v>
      </c>
      <c r="L10398" s="108" t="n">
        <f aca="false">TRUNC(N10398-N10398*$O$2,2)</f>
        <v>49.78</v>
      </c>
      <c r="M10398" s="108" t="n">
        <f aca="false">TRUNC(O10398-O10398*$O$2,2)</f>
        <v>49.78</v>
      </c>
      <c r="N10398" s="0" t="n">
        <v>63.79</v>
      </c>
      <c r="O10398" s="0" t="n">
        <v>63.79</v>
      </c>
    </row>
    <row r="10399" customFormat="false" ht="12.75" hidden="false" customHeight="false" outlineLevel="0" collapsed="false">
      <c r="A10399" s="115"/>
      <c r="B10399" s="115"/>
      <c r="C10399" s="115"/>
      <c r="D10399" s="115"/>
      <c r="E10399" s="115"/>
      <c r="F10399" s="116"/>
      <c r="G10399" s="115"/>
      <c r="H10399" s="116"/>
      <c r="I10399" s="115"/>
      <c r="J10399" s="116"/>
      <c r="L10399" s="108"/>
      <c r="M10399" s="108" t="n">
        <f aca="false">TRUNC(O10399-O10399*$O$2,2)</f>
        <v>14.13</v>
      </c>
      <c r="N10399" s="0" t="s">
        <v>1574</v>
      </c>
      <c r="O10399" s="0" t="n">
        <v>18.11</v>
      </c>
    </row>
    <row r="10400" customFormat="false" ht="12.75" hidden="false" customHeight="false" outlineLevel="0" collapsed="false">
      <c r="A10400" s="115"/>
      <c r="B10400" s="115"/>
      <c r="C10400" s="115"/>
      <c r="D10400" s="115"/>
      <c r="E10400" s="115"/>
      <c r="F10400" s="116"/>
      <c r="G10400" s="115"/>
      <c r="H10400" s="117" t="s">
        <v>1575</v>
      </c>
      <c r="I10400" s="117"/>
      <c r="J10400" s="118" t="n">
        <f aca="false">M10400</f>
        <v>85.76</v>
      </c>
      <c r="L10400" s="108" t="n">
        <f aca="false">TRUNC(N10400-N10400*$O$2,2)</f>
        <v>0</v>
      </c>
      <c r="M10400" s="108" t="n">
        <f aca="false">TRUNC(O10400-O10400*$O$2,2)</f>
        <v>85.76</v>
      </c>
      <c r="N10400" s="0" t="n">
        <v>0</v>
      </c>
      <c r="O10400" s="0" t="n">
        <v>109.88</v>
      </c>
    </row>
    <row r="10401" customFormat="false" ht="13.5" hidden="false" customHeight="false" outlineLevel="0" collapsed="false">
      <c r="A10401" s="30"/>
      <c r="B10401" s="30"/>
      <c r="C10401" s="30"/>
      <c r="D10401" s="30"/>
      <c r="E10401" s="30"/>
      <c r="F10401" s="30"/>
      <c r="G10401" s="30"/>
      <c r="H10401" s="119"/>
      <c r="I10401" s="30"/>
      <c r="J10401" s="120"/>
      <c r="L10401" s="108"/>
      <c r="M10401" s="108" t="n">
        <f aca="false">TRUNC(O10401-O10401*$O$2,2)</f>
        <v>1286.42</v>
      </c>
      <c r="N10401" s="0" t="s">
        <v>1576</v>
      </c>
      <c r="O10401" s="0" t="n">
        <v>1648.2</v>
      </c>
    </row>
    <row r="10402" customFormat="false" ht="13.5" hidden="false" customHeight="false" outlineLevel="0" collapsed="false">
      <c r="A10402" s="121"/>
      <c r="B10402" s="121"/>
      <c r="C10402" s="121"/>
      <c r="D10402" s="121"/>
      <c r="E10402" s="121"/>
      <c r="F10402" s="121"/>
      <c r="G10402" s="121"/>
      <c r="H10402" s="121"/>
      <c r="I10402" s="121"/>
      <c r="J10402" s="121"/>
      <c r="L10402" s="108" t="n">
        <f aca="false">TRUNC(N10402-N10402*$O$2,2)</f>
        <v>0</v>
      </c>
      <c r="M10402" s="108" t="n">
        <f aca="false">TRUNC(O10402-O10402*$O$2,2)</f>
        <v>0</v>
      </c>
      <c r="N10402" s="0" t="n">
        <v>0</v>
      </c>
      <c r="O10402" s="0" t="n">
        <v>0</v>
      </c>
    </row>
    <row r="10403" customFormat="false" ht="12.75" hidden="false" customHeight="false" outlineLevel="0" collapsed="false">
      <c r="A10403" s="22" t="s">
        <v>1458</v>
      </c>
      <c r="B10403" s="22"/>
      <c r="C10403" s="22"/>
      <c r="D10403" s="22" t="s">
        <v>891</v>
      </c>
      <c r="E10403" s="22"/>
      <c r="F10403" s="96"/>
      <c r="G10403" s="96"/>
      <c r="H10403" s="24"/>
      <c r="I10403" s="22"/>
      <c r="J10403" s="97"/>
      <c r="L10403" s="108" t="n">
        <f aca="false">TRUNC(N10403-N10403*$O$2,2)</f>
        <v>0</v>
      </c>
      <c r="M10403" s="108" t="n">
        <f aca="false">TRUNC(O10403-O10403*$O$2,2)</f>
        <v>0</v>
      </c>
      <c r="N10403" s="0" t="n">
        <v>0</v>
      </c>
      <c r="O10403" s="0" t="n">
        <v>0</v>
      </c>
    </row>
    <row r="10404" customFormat="false" ht="15" hidden="false" customHeight="false" outlineLevel="0" collapsed="false">
      <c r="A10404" s="98" t="s">
        <v>1459</v>
      </c>
      <c r="B10404" s="99" t="s">
        <v>8</v>
      </c>
      <c r="C10404" s="98" t="s">
        <v>9</v>
      </c>
      <c r="D10404" s="98" t="s">
        <v>10</v>
      </c>
      <c r="E10404" s="100" t="s">
        <v>1565</v>
      </c>
      <c r="F10404" s="100"/>
      <c r="G10404" s="101" t="s">
        <v>11</v>
      </c>
      <c r="H10404" s="99" t="s">
        <v>12</v>
      </c>
      <c r="I10404" s="99" t="s">
        <v>13</v>
      </c>
      <c r="J10404" s="99" t="s">
        <v>15</v>
      </c>
      <c r="L10404" s="108"/>
      <c r="M10404" s="108"/>
    </row>
    <row r="10405" customFormat="false" ht="26.45" hidden="false" customHeight="true" outlineLevel="0" collapsed="false">
      <c r="A10405" s="102" t="s">
        <v>1566</v>
      </c>
      <c r="B10405" s="103" t="s">
        <v>1460</v>
      </c>
      <c r="C10405" s="102" t="s">
        <v>50</v>
      </c>
      <c r="D10405" s="102" t="s">
        <v>1461</v>
      </c>
      <c r="E10405" s="104" t="s">
        <v>4176</v>
      </c>
      <c r="F10405" s="104"/>
      <c r="G10405" s="105" t="s">
        <v>24</v>
      </c>
      <c r="H10405" s="106" t="n">
        <v>1</v>
      </c>
      <c r="I10405" s="107" t="n">
        <f aca="false">L10405</f>
        <v>2414.67</v>
      </c>
      <c r="J10405" s="107" t="n">
        <f aca="false">M10405</f>
        <v>2414.67</v>
      </c>
      <c r="L10405" s="108" t="n">
        <f aca="false">TRUNC(N10405-N10405*$O$2,2)</f>
        <v>2414.67</v>
      </c>
      <c r="M10405" s="108" t="n">
        <f aca="false">TRUNC(O10405-O10405*$O$2,2)</f>
        <v>2414.67</v>
      </c>
      <c r="N10405" s="0" t="n">
        <v>3093.75</v>
      </c>
      <c r="O10405" s="0" t="n">
        <v>3093.75</v>
      </c>
    </row>
    <row r="10406" customFormat="false" ht="15" hidden="false" customHeight="false" outlineLevel="0" collapsed="false">
      <c r="A10406" s="98"/>
      <c r="B10406" s="99" t="s">
        <v>8</v>
      </c>
      <c r="C10406" s="98" t="s">
        <v>9</v>
      </c>
      <c r="D10406" s="98" t="s">
        <v>10</v>
      </c>
      <c r="E10406" s="100" t="s">
        <v>1565</v>
      </c>
      <c r="F10406" s="100"/>
      <c r="G10406" s="101" t="s">
        <v>11</v>
      </c>
      <c r="H10406" s="99" t="s">
        <v>12</v>
      </c>
      <c r="I10406" s="99" t="s">
        <v>13</v>
      </c>
      <c r="J10406" s="99" t="s">
        <v>15</v>
      </c>
      <c r="L10406" s="108"/>
      <c r="M10406" s="108"/>
    </row>
    <row r="10407" customFormat="false" ht="26.45" hidden="false" customHeight="true" outlineLevel="0" collapsed="false">
      <c r="A10407" s="109" t="s">
        <v>1566</v>
      </c>
      <c r="B10407" s="110" t="n">
        <v>453</v>
      </c>
      <c r="C10407" s="109" t="s">
        <v>50</v>
      </c>
      <c r="D10407" s="109" t="s">
        <v>4177</v>
      </c>
      <c r="E10407" s="111" t="s">
        <v>3732</v>
      </c>
      <c r="F10407" s="111"/>
      <c r="G10407" s="112" t="s">
        <v>24</v>
      </c>
      <c r="H10407" s="113" t="n">
        <v>1</v>
      </c>
      <c r="I10407" s="114" t="n">
        <f aca="false">L10407</f>
        <v>414.99</v>
      </c>
      <c r="J10407" s="114" t="n">
        <f aca="false">M10407</f>
        <v>414.99</v>
      </c>
      <c r="L10407" s="108" t="n">
        <f aca="false">TRUNC(N10407-N10407*$O$2,2)</f>
        <v>414.99</v>
      </c>
      <c r="M10407" s="108" t="n">
        <f aca="false">TRUNC(O10407-O10407*$O$2,2)</f>
        <v>414.99</v>
      </c>
      <c r="N10407" s="0" t="s">
        <v>4178</v>
      </c>
      <c r="O10407" s="0" t="s">
        <v>4178</v>
      </c>
    </row>
    <row r="10408" customFormat="false" ht="12.75" hidden="false" customHeight="false" outlineLevel="0" collapsed="false">
      <c r="A10408" s="122" t="s">
        <v>1578</v>
      </c>
      <c r="B10408" s="123" t="n">
        <v>11655</v>
      </c>
      <c r="C10408" s="122" t="s">
        <v>50</v>
      </c>
      <c r="D10408" s="122" t="s">
        <v>4179</v>
      </c>
      <c r="E10408" s="124" t="s">
        <v>1581</v>
      </c>
      <c r="F10408" s="124"/>
      <c r="G10408" s="125" t="s">
        <v>24</v>
      </c>
      <c r="H10408" s="126" t="n">
        <v>1</v>
      </c>
      <c r="I10408" s="127" t="n">
        <f aca="false">L10408</f>
        <v>334.49</v>
      </c>
      <c r="J10408" s="127" t="n">
        <f aca="false">M10408</f>
        <v>334.49</v>
      </c>
      <c r="L10408" s="108" t="n">
        <f aca="false">TRUNC(N10408-N10408*$O$2,2)</f>
        <v>334.49</v>
      </c>
      <c r="M10408" s="108" t="n">
        <f aca="false">TRUNC(O10408-O10408*$O$2,2)</f>
        <v>334.49</v>
      </c>
      <c r="N10408" s="0" t="s">
        <v>4180</v>
      </c>
      <c r="O10408" s="0" t="s">
        <v>4180</v>
      </c>
    </row>
    <row r="10409" customFormat="false" ht="25.5" hidden="false" customHeight="false" outlineLevel="0" collapsed="false">
      <c r="A10409" s="109" t="s">
        <v>1566</v>
      </c>
      <c r="B10409" s="110" t="n">
        <v>9391</v>
      </c>
      <c r="C10409" s="109" t="s">
        <v>50</v>
      </c>
      <c r="D10409" s="109" t="s">
        <v>4181</v>
      </c>
      <c r="E10409" s="111" t="s">
        <v>3903</v>
      </c>
      <c r="F10409" s="111"/>
      <c r="G10409" s="112" t="s">
        <v>287</v>
      </c>
      <c r="H10409" s="113" t="n">
        <v>0.284</v>
      </c>
      <c r="I10409" s="114" t="n">
        <f aca="false">L10409</f>
        <v>99.2</v>
      </c>
      <c r="J10409" s="114" t="n">
        <f aca="false">M10409</f>
        <v>28.16</v>
      </c>
      <c r="L10409" s="108" t="n">
        <f aca="false">TRUNC(N10409-N10409*$O$2,2)</f>
        <v>99.2</v>
      </c>
      <c r="M10409" s="108" t="n">
        <f aca="false">TRUNC(O10409-O10409*$O$2,2)</f>
        <v>28.16</v>
      </c>
      <c r="N10409" s="0" t="s">
        <v>4182</v>
      </c>
      <c r="O10409" s="0" t="s">
        <v>4183</v>
      </c>
    </row>
    <row r="10410" customFormat="false" ht="26.45" hidden="false" customHeight="true" outlineLevel="0" collapsed="false">
      <c r="A10410" s="109" t="s">
        <v>1566</v>
      </c>
      <c r="B10410" s="110" t="n">
        <v>339</v>
      </c>
      <c r="C10410" s="109" t="s">
        <v>50</v>
      </c>
      <c r="D10410" s="109" t="s">
        <v>4184</v>
      </c>
      <c r="E10410" s="111" t="s">
        <v>4176</v>
      </c>
      <c r="F10410" s="111"/>
      <c r="G10410" s="112" t="s">
        <v>24</v>
      </c>
      <c r="H10410" s="113" t="n">
        <v>1</v>
      </c>
      <c r="I10410" s="114" t="n">
        <f aca="false">L10410</f>
        <v>379.45</v>
      </c>
      <c r="J10410" s="114" t="n">
        <f aca="false">M10410</f>
        <v>379.45</v>
      </c>
      <c r="L10410" s="108" t="n">
        <f aca="false">TRUNC(N10410-N10410*$O$2,2)</f>
        <v>379.45</v>
      </c>
      <c r="M10410" s="108" t="n">
        <f aca="false">TRUNC(O10410-O10410*$O$2,2)</f>
        <v>379.45</v>
      </c>
      <c r="N10410" s="0" t="s">
        <v>4185</v>
      </c>
      <c r="O10410" s="0" t="s">
        <v>4185</v>
      </c>
    </row>
    <row r="10411" customFormat="false" ht="26.45" hidden="false" customHeight="true" outlineLevel="0" collapsed="false">
      <c r="A10411" s="109" t="s">
        <v>1566</v>
      </c>
      <c r="B10411" s="110" t="n">
        <v>2892</v>
      </c>
      <c r="C10411" s="109" t="s">
        <v>50</v>
      </c>
      <c r="D10411" s="109" t="s">
        <v>4186</v>
      </c>
      <c r="E10411" s="111" t="s">
        <v>3932</v>
      </c>
      <c r="F10411" s="111"/>
      <c r="G10411" s="112" t="s">
        <v>24</v>
      </c>
      <c r="H10411" s="113" t="n">
        <v>1</v>
      </c>
      <c r="I10411" s="114" t="n">
        <f aca="false">L10411</f>
        <v>1.68</v>
      </c>
      <c r="J10411" s="114" t="n">
        <f aca="false">M10411</f>
        <v>1.68</v>
      </c>
      <c r="L10411" s="108" t="n">
        <f aca="false">TRUNC(N10411-N10411*$O$2,2)</f>
        <v>1.68</v>
      </c>
      <c r="M10411" s="108" t="n">
        <f aca="false">TRUNC(O10411-O10411*$O$2,2)</f>
        <v>1.68</v>
      </c>
      <c r="N10411" s="0" t="s">
        <v>1750</v>
      </c>
      <c r="O10411" s="0" t="s">
        <v>1750</v>
      </c>
    </row>
    <row r="10412" customFormat="false" ht="26.45" hidden="false" customHeight="true" outlineLevel="0" collapsed="false">
      <c r="A10412" s="109" t="s">
        <v>1566</v>
      </c>
      <c r="B10412" s="110" t="n">
        <v>681</v>
      </c>
      <c r="C10412" s="109" t="s">
        <v>50</v>
      </c>
      <c r="D10412" s="109" t="s">
        <v>4187</v>
      </c>
      <c r="E10412" s="111" t="s">
        <v>3940</v>
      </c>
      <c r="F10412" s="111"/>
      <c r="G10412" s="112" t="s">
        <v>24</v>
      </c>
      <c r="H10412" s="113" t="n">
        <v>1</v>
      </c>
      <c r="I10412" s="114" t="n">
        <f aca="false">L10412</f>
        <v>4.76</v>
      </c>
      <c r="J10412" s="114" t="n">
        <f aca="false">M10412</f>
        <v>4.76</v>
      </c>
      <c r="L10412" s="108" t="n">
        <f aca="false">TRUNC(N10412-N10412*$O$2,2)</f>
        <v>4.76</v>
      </c>
      <c r="M10412" s="108" t="n">
        <f aca="false">TRUNC(O10412-O10412*$O$2,2)</f>
        <v>4.76</v>
      </c>
      <c r="N10412" s="0" t="s">
        <v>2530</v>
      </c>
      <c r="O10412" s="0" t="s">
        <v>2530</v>
      </c>
    </row>
    <row r="10413" customFormat="false" ht="26.45" hidden="false" customHeight="true" outlineLevel="0" collapsed="false">
      <c r="A10413" s="109" t="s">
        <v>1566</v>
      </c>
      <c r="B10413" s="110" t="n">
        <v>356</v>
      </c>
      <c r="C10413" s="109" t="s">
        <v>50</v>
      </c>
      <c r="D10413" s="109" t="s">
        <v>4188</v>
      </c>
      <c r="E10413" s="111" t="s">
        <v>3774</v>
      </c>
      <c r="F10413" s="111"/>
      <c r="G10413" s="112" t="s">
        <v>366</v>
      </c>
      <c r="H10413" s="113" t="n">
        <v>6</v>
      </c>
      <c r="I10413" s="114" t="n">
        <f aca="false">L10413</f>
        <v>17.06</v>
      </c>
      <c r="J10413" s="114" t="n">
        <f aca="false">M10413</f>
        <v>102.41</v>
      </c>
      <c r="L10413" s="108" t="n">
        <f aca="false">TRUNC(N10413-N10413*$O$2,2)</f>
        <v>17.06</v>
      </c>
      <c r="M10413" s="108" t="n">
        <f aca="false">TRUNC(O10413-O10413*$O$2,2)</f>
        <v>102.41</v>
      </c>
      <c r="N10413" s="0" t="s">
        <v>4189</v>
      </c>
      <c r="O10413" s="0" t="s">
        <v>4190</v>
      </c>
    </row>
    <row r="10414" customFormat="false" ht="26.45" hidden="false" customHeight="true" outlineLevel="0" collapsed="false">
      <c r="A10414" s="109" t="s">
        <v>1566</v>
      </c>
      <c r="B10414" s="110" t="n">
        <v>9007</v>
      </c>
      <c r="C10414" s="109" t="s">
        <v>50</v>
      </c>
      <c r="D10414" s="109" t="s">
        <v>4191</v>
      </c>
      <c r="E10414" s="111" t="s">
        <v>3925</v>
      </c>
      <c r="F10414" s="111"/>
      <c r="G10414" s="112" t="s">
        <v>366</v>
      </c>
      <c r="H10414" s="113" t="n">
        <v>25</v>
      </c>
      <c r="I10414" s="114" t="n">
        <f aca="false">L10414</f>
        <v>36.17</v>
      </c>
      <c r="J10414" s="114" t="n">
        <f aca="false">M10414</f>
        <v>904.4</v>
      </c>
      <c r="L10414" s="108" t="n">
        <f aca="false">TRUNC(N10414-N10414*$O$2,2)</f>
        <v>36.17</v>
      </c>
      <c r="M10414" s="108" t="n">
        <f aca="false">TRUNC(O10414-O10414*$O$2,2)</f>
        <v>904.4</v>
      </c>
      <c r="N10414" s="0" t="s">
        <v>4192</v>
      </c>
      <c r="O10414" s="0" t="s">
        <v>4193</v>
      </c>
    </row>
    <row r="10415" customFormat="false" ht="26.45" hidden="false" customHeight="true" outlineLevel="0" collapsed="false">
      <c r="A10415" s="109" t="s">
        <v>1566</v>
      </c>
      <c r="B10415" s="110" t="n">
        <v>7928</v>
      </c>
      <c r="C10415" s="109" t="s">
        <v>50</v>
      </c>
      <c r="D10415" s="109" t="s">
        <v>1215</v>
      </c>
      <c r="E10415" s="111" t="s">
        <v>3925</v>
      </c>
      <c r="F10415" s="111"/>
      <c r="G10415" s="112" t="s">
        <v>24</v>
      </c>
      <c r="H10415" s="113" t="n">
        <v>4</v>
      </c>
      <c r="I10415" s="114" t="n">
        <f aca="false">L10415</f>
        <v>3.23</v>
      </c>
      <c r="J10415" s="114" t="n">
        <f aca="false">M10415</f>
        <v>12.92</v>
      </c>
      <c r="L10415" s="108" t="n">
        <f aca="false">TRUNC(N10415-N10415*$O$2,2)</f>
        <v>3.23</v>
      </c>
      <c r="M10415" s="108" t="n">
        <f aca="false">TRUNC(O10415-O10415*$O$2,2)</f>
        <v>12.92</v>
      </c>
      <c r="N10415" s="0" t="s">
        <v>4194</v>
      </c>
      <c r="O10415" s="0" t="s">
        <v>4195</v>
      </c>
    </row>
    <row r="10416" customFormat="false" ht="26.45" hidden="false" customHeight="true" outlineLevel="0" collapsed="false">
      <c r="A10416" s="109" t="s">
        <v>1566</v>
      </c>
      <c r="B10416" s="110" t="n">
        <v>365</v>
      </c>
      <c r="C10416" s="109" t="s">
        <v>50</v>
      </c>
      <c r="D10416" s="109" t="s">
        <v>4196</v>
      </c>
      <c r="E10416" s="111" t="s">
        <v>3774</v>
      </c>
      <c r="F10416" s="111"/>
      <c r="G10416" s="112" t="s">
        <v>24</v>
      </c>
      <c r="H10416" s="113" t="n">
        <v>2</v>
      </c>
      <c r="I10416" s="114" t="n">
        <f aca="false">L10416</f>
        <v>9.18</v>
      </c>
      <c r="J10416" s="114" t="n">
        <f aca="false">M10416</f>
        <v>18.37</v>
      </c>
      <c r="L10416" s="108" t="n">
        <f aca="false">TRUNC(N10416-N10416*$O$2,2)</f>
        <v>9.18</v>
      </c>
      <c r="M10416" s="108" t="n">
        <f aca="false">TRUNC(O10416-O10416*$O$2,2)</f>
        <v>18.37</v>
      </c>
      <c r="N10416" s="0" t="s">
        <v>4197</v>
      </c>
      <c r="O10416" s="0" t="s">
        <v>4198</v>
      </c>
    </row>
    <row r="10417" customFormat="false" ht="26.45" hidden="false" customHeight="true" outlineLevel="0" collapsed="false">
      <c r="A10417" s="109" t="s">
        <v>1566</v>
      </c>
      <c r="B10417" s="110" t="n">
        <v>9379</v>
      </c>
      <c r="C10417" s="109" t="s">
        <v>50</v>
      </c>
      <c r="D10417" s="109" t="s">
        <v>4199</v>
      </c>
      <c r="E10417" s="111" t="s">
        <v>1838</v>
      </c>
      <c r="F10417" s="111"/>
      <c r="G10417" s="112" t="s">
        <v>24</v>
      </c>
      <c r="H10417" s="113" t="n">
        <v>1</v>
      </c>
      <c r="I10417" s="114" t="n">
        <f aca="false">L10417</f>
        <v>32.48</v>
      </c>
      <c r="J10417" s="114" t="n">
        <f aca="false">M10417</f>
        <v>32.48</v>
      </c>
      <c r="L10417" s="108" t="n">
        <f aca="false">TRUNC(N10417-N10417*$O$2,2)</f>
        <v>32.48</v>
      </c>
      <c r="M10417" s="108" t="n">
        <f aca="false">TRUNC(O10417-O10417*$O$2,2)</f>
        <v>32.48</v>
      </c>
      <c r="N10417" s="0" t="s">
        <v>4200</v>
      </c>
      <c r="O10417" s="0" t="s">
        <v>4200</v>
      </c>
    </row>
    <row r="10418" customFormat="false" ht="26.45" hidden="false" customHeight="true" outlineLevel="0" collapsed="false">
      <c r="A10418" s="109" t="s">
        <v>1566</v>
      </c>
      <c r="B10418" s="110" t="n">
        <v>353</v>
      </c>
      <c r="C10418" s="109" t="s">
        <v>50</v>
      </c>
      <c r="D10418" s="109" t="s">
        <v>1078</v>
      </c>
      <c r="E10418" s="111" t="s">
        <v>3774</v>
      </c>
      <c r="F10418" s="111"/>
      <c r="G10418" s="112" t="s">
        <v>366</v>
      </c>
      <c r="H10418" s="113" t="n">
        <v>1.5</v>
      </c>
      <c r="I10418" s="114" t="n">
        <f aca="false">L10418</f>
        <v>9.6</v>
      </c>
      <c r="J10418" s="114" t="n">
        <f aca="false">M10418</f>
        <v>14.4</v>
      </c>
      <c r="L10418" s="108" t="n">
        <f aca="false">TRUNC(N10418-N10418*$O$2,2)</f>
        <v>9.6</v>
      </c>
      <c r="M10418" s="108" t="n">
        <f aca="false">TRUNC(O10418-O10418*$O$2,2)</f>
        <v>14.4</v>
      </c>
      <c r="N10418" s="0" t="s">
        <v>2090</v>
      </c>
      <c r="O10418" s="0" t="s">
        <v>4201</v>
      </c>
    </row>
    <row r="10419" customFormat="false" ht="26.45" hidden="false" customHeight="true" outlineLevel="0" collapsed="false">
      <c r="A10419" s="109" t="s">
        <v>1566</v>
      </c>
      <c r="B10419" s="110" t="n">
        <v>4429</v>
      </c>
      <c r="C10419" s="109" t="s">
        <v>50</v>
      </c>
      <c r="D10419" s="109" t="s">
        <v>4202</v>
      </c>
      <c r="E10419" s="111" t="s">
        <v>2067</v>
      </c>
      <c r="F10419" s="111"/>
      <c r="G10419" s="112" t="s">
        <v>24</v>
      </c>
      <c r="H10419" s="113" t="n">
        <v>1</v>
      </c>
      <c r="I10419" s="114" t="n">
        <f aca="false">L10419</f>
        <v>122.35</v>
      </c>
      <c r="J10419" s="114" t="n">
        <f aca="false">M10419</f>
        <v>122.35</v>
      </c>
      <c r="L10419" s="108" t="n">
        <f aca="false">TRUNC(N10419-N10419*$O$2,2)</f>
        <v>122.35</v>
      </c>
      <c r="M10419" s="108" t="n">
        <f aca="false">TRUNC(O10419-O10419*$O$2,2)</f>
        <v>122.35</v>
      </c>
      <c r="N10419" s="0" t="s">
        <v>2068</v>
      </c>
      <c r="O10419" s="0" t="s">
        <v>2068</v>
      </c>
    </row>
    <row r="10420" customFormat="false" ht="26.45" hidden="false" customHeight="true" outlineLevel="0" collapsed="false">
      <c r="A10420" s="109" t="s">
        <v>1566</v>
      </c>
      <c r="B10420" s="110" t="n">
        <v>374</v>
      </c>
      <c r="C10420" s="109" t="s">
        <v>50</v>
      </c>
      <c r="D10420" s="109" t="s">
        <v>4203</v>
      </c>
      <c r="E10420" s="111" t="s">
        <v>3774</v>
      </c>
      <c r="F10420" s="111"/>
      <c r="G10420" s="112" t="s">
        <v>24</v>
      </c>
      <c r="H10420" s="113" t="n">
        <v>4</v>
      </c>
      <c r="I10420" s="114" t="n">
        <f aca="false">L10420</f>
        <v>4.62</v>
      </c>
      <c r="J10420" s="114" t="n">
        <f aca="false">M10420</f>
        <v>18.48</v>
      </c>
      <c r="L10420" s="108" t="n">
        <f aca="false">TRUNC(N10420-N10420*$O$2,2)</f>
        <v>4.62</v>
      </c>
      <c r="M10420" s="108" t="n">
        <f aca="false">TRUNC(O10420-O10420*$O$2,2)</f>
        <v>18.48</v>
      </c>
      <c r="N10420" s="0" t="s">
        <v>2617</v>
      </c>
      <c r="O10420" s="0" t="s">
        <v>4204</v>
      </c>
    </row>
    <row r="10421" customFormat="false" ht="26.45" hidden="false" customHeight="true" outlineLevel="0" collapsed="false">
      <c r="A10421" s="109" t="s">
        <v>1566</v>
      </c>
      <c r="B10421" s="110" t="n">
        <v>7927</v>
      </c>
      <c r="C10421" s="109" t="s">
        <v>50</v>
      </c>
      <c r="D10421" s="109" t="s">
        <v>4205</v>
      </c>
      <c r="E10421" s="111" t="s">
        <v>3925</v>
      </c>
      <c r="F10421" s="111"/>
      <c r="G10421" s="112" t="s">
        <v>24</v>
      </c>
      <c r="H10421" s="113" t="n">
        <v>1</v>
      </c>
      <c r="I10421" s="114" t="n">
        <f aca="false">L10421</f>
        <v>2.16</v>
      </c>
      <c r="J10421" s="114" t="n">
        <f aca="false">M10421</f>
        <v>2.16</v>
      </c>
      <c r="L10421" s="108" t="n">
        <f aca="false">TRUNC(N10421-N10421*$O$2,2)</f>
        <v>2.16</v>
      </c>
      <c r="M10421" s="108" t="n">
        <f aca="false">TRUNC(O10421-O10421*$O$2,2)</f>
        <v>2.16</v>
      </c>
      <c r="N10421" s="0" t="s">
        <v>4206</v>
      </c>
      <c r="O10421" s="0" t="s">
        <v>4206</v>
      </c>
    </row>
    <row r="10422" customFormat="false" ht="26.45" hidden="false" customHeight="true" outlineLevel="0" collapsed="false">
      <c r="A10422" s="109" t="s">
        <v>1566</v>
      </c>
      <c r="B10422" s="110" t="n">
        <v>2842</v>
      </c>
      <c r="C10422" s="109" t="s">
        <v>50</v>
      </c>
      <c r="D10422" s="109" t="s">
        <v>4207</v>
      </c>
      <c r="E10422" s="111" t="s">
        <v>3932</v>
      </c>
      <c r="F10422" s="111"/>
      <c r="G10422" s="112" t="s">
        <v>24</v>
      </c>
      <c r="H10422" s="113" t="n">
        <v>1</v>
      </c>
      <c r="I10422" s="114" t="n">
        <f aca="false">L10422</f>
        <v>20.05</v>
      </c>
      <c r="J10422" s="114" t="n">
        <f aca="false">M10422</f>
        <v>20.05</v>
      </c>
      <c r="L10422" s="108" t="n">
        <f aca="false">TRUNC(N10422-N10422*$O$2,2)</f>
        <v>20.05</v>
      </c>
      <c r="M10422" s="108" t="n">
        <f aca="false">TRUNC(O10422-O10422*$O$2,2)</f>
        <v>20.05</v>
      </c>
      <c r="N10422" s="0" t="s">
        <v>4208</v>
      </c>
      <c r="O10422" s="0" t="s">
        <v>4208</v>
      </c>
    </row>
    <row r="10423" customFormat="false" ht="13.9" hidden="false" customHeight="true" outlineLevel="0" collapsed="false">
      <c r="A10423" s="134" t="s">
        <v>1630</v>
      </c>
      <c r="B10423" s="134"/>
      <c r="C10423" s="134"/>
      <c r="D10423" s="134"/>
      <c r="E10423" s="134"/>
      <c r="F10423" s="134"/>
      <c r="G10423" s="134"/>
      <c r="H10423" s="134"/>
      <c r="I10423" s="134"/>
      <c r="J10423" s="134"/>
      <c r="L10423" s="108" t="n">
        <f aca="false">TRUNC(N10423-N10423*$O$2,2)</f>
        <v>0</v>
      </c>
      <c r="M10423" s="108" t="n">
        <f aca="false">TRUNC(O10423-O10423*$O$2,2)</f>
        <v>0</v>
      </c>
      <c r="N10423" s="0" t="n">
        <v>0</v>
      </c>
      <c r="O10423" s="0" t="n">
        <v>0</v>
      </c>
    </row>
    <row r="10424" customFormat="false" ht="15" hidden="false" customHeight="false" outlineLevel="0" collapsed="false">
      <c r="A10424" s="98"/>
      <c r="B10424" s="99" t="s">
        <v>8</v>
      </c>
      <c r="C10424" s="98" t="s">
        <v>9</v>
      </c>
      <c r="D10424" s="98" t="s">
        <v>10</v>
      </c>
      <c r="E10424" s="100" t="s">
        <v>1565</v>
      </c>
      <c r="F10424" s="100"/>
      <c r="G10424" s="101" t="s">
        <v>11</v>
      </c>
      <c r="H10424" s="99" t="s">
        <v>12</v>
      </c>
      <c r="I10424" s="99" t="s">
        <v>13</v>
      </c>
      <c r="J10424" s="99" t="s">
        <v>15</v>
      </c>
      <c r="L10424" s="108"/>
      <c r="M10424" s="108"/>
    </row>
    <row r="10425" customFormat="false" ht="12.75" hidden="false" customHeight="false" outlineLevel="0" collapsed="false">
      <c r="A10425" s="122" t="s">
        <v>1578</v>
      </c>
      <c r="B10425" s="123" t="n">
        <v>11247</v>
      </c>
      <c r="C10425" s="122" t="s">
        <v>50</v>
      </c>
      <c r="D10425" s="122" t="s">
        <v>1795</v>
      </c>
      <c r="E10425" s="124" t="s">
        <v>1581</v>
      </c>
      <c r="F10425" s="124"/>
      <c r="G10425" s="125" t="s">
        <v>24</v>
      </c>
      <c r="H10425" s="126" t="n">
        <v>0.000132248</v>
      </c>
      <c r="I10425" s="127" t="n">
        <f aca="false">L10425</f>
        <v>255.84</v>
      </c>
      <c r="J10425" s="127" t="n">
        <f aca="false">M10425</f>
        <v>0.03</v>
      </c>
      <c r="L10425" s="108" t="n">
        <f aca="false">TRUNC(N10425-N10425*$O$2,2)</f>
        <v>255.84</v>
      </c>
      <c r="M10425" s="108" t="n">
        <f aca="false">TRUNC(O10425-O10425*$O$2,2)</f>
        <v>0.03</v>
      </c>
      <c r="N10425" s="0" t="s">
        <v>1796</v>
      </c>
      <c r="O10425" s="0" t="s">
        <v>1788</v>
      </c>
    </row>
    <row r="10426" customFormat="false" ht="12.75" hidden="false" customHeight="false" outlineLevel="0" collapsed="false">
      <c r="A10426" s="122" t="s">
        <v>1578</v>
      </c>
      <c r="B10426" s="123" t="n">
        <v>10585</v>
      </c>
      <c r="C10426" s="122" t="s">
        <v>50</v>
      </c>
      <c r="D10426" s="122" t="s">
        <v>1978</v>
      </c>
      <c r="E10426" s="124" t="s">
        <v>1581</v>
      </c>
      <c r="F10426" s="124"/>
      <c r="G10426" s="125" t="s">
        <v>24</v>
      </c>
      <c r="H10426" s="126" t="n">
        <v>1.2148E-005</v>
      </c>
      <c r="I10426" s="127" t="n">
        <f aca="false">L10426</f>
        <v>15.53</v>
      </c>
      <c r="J10426" s="127" t="n">
        <f aca="false">M10426</f>
        <v>0</v>
      </c>
      <c r="L10426" s="108" t="n">
        <f aca="false">TRUNC(N10426-N10426*$O$2,2)</f>
        <v>15.53</v>
      </c>
      <c r="M10426" s="108" t="n">
        <f aca="false">TRUNC(O10426-O10426*$O$2,2)</f>
        <v>0</v>
      </c>
      <c r="N10426" s="0" t="s">
        <v>1979</v>
      </c>
      <c r="O10426" s="0" t="s">
        <v>1635</v>
      </c>
    </row>
    <row r="10427" customFormat="false" ht="38.25" hidden="false" customHeight="false" outlineLevel="0" collapsed="false">
      <c r="A10427" s="122" t="s">
        <v>1578</v>
      </c>
      <c r="B10427" s="123" t="s">
        <v>1887</v>
      </c>
      <c r="C10427" s="122" t="s">
        <v>50</v>
      </c>
      <c r="D10427" s="122" t="s">
        <v>1888</v>
      </c>
      <c r="E10427" s="124" t="s">
        <v>1581</v>
      </c>
      <c r="F10427" s="124"/>
      <c r="G10427" s="125" t="s">
        <v>24</v>
      </c>
      <c r="H10427" s="126" t="n">
        <v>0.308</v>
      </c>
      <c r="I10427" s="127" t="n">
        <f aca="false">L10427</f>
        <v>0.27</v>
      </c>
      <c r="J10427" s="127" t="n">
        <f aca="false">M10427</f>
        <v>0.07</v>
      </c>
      <c r="L10427" s="108" t="n">
        <f aca="false">TRUNC(N10427-N10427*$O$2,2)</f>
        <v>0.27</v>
      </c>
      <c r="M10427" s="108" t="n">
        <f aca="false">TRUNC(O10427-O10427*$O$2,2)</f>
        <v>0.07</v>
      </c>
      <c r="N10427" s="0" t="s">
        <v>1889</v>
      </c>
      <c r="O10427" s="0" t="s">
        <v>2080</v>
      </c>
    </row>
    <row r="10428" customFormat="false" ht="25.5" hidden="false" customHeight="false" outlineLevel="0" collapsed="false">
      <c r="A10428" s="122" t="s">
        <v>1578</v>
      </c>
      <c r="B10428" s="123" t="s">
        <v>1654</v>
      </c>
      <c r="C10428" s="122" t="s">
        <v>50</v>
      </c>
      <c r="D10428" s="122" t="s">
        <v>1655</v>
      </c>
      <c r="E10428" s="124" t="s">
        <v>1581</v>
      </c>
      <c r="F10428" s="124"/>
      <c r="G10428" s="125" t="s">
        <v>24</v>
      </c>
      <c r="H10428" s="126" t="n">
        <v>0.020573136</v>
      </c>
      <c r="I10428" s="127" t="n">
        <f aca="false">L10428</f>
        <v>10.53</v>
      </c>
      <c r="J10428" s="127" t="n">
        <f aca="false">M10428</f>
        <v>0.21</v>
      </c>
      <c r="L10428" s="108" t="n">
        <f aca="false">TRUNC(N10428-N10428*$O$2,2)</f>
        <v>10.53</v>
      </c>
      <c r="M10428" s="108" t="n">
        <f aca="false">TRUNC(O10428-O10428*$O$2,2)</f>
        <v>0.21</v>
      </c>
      <c r="N10428" s="0" t="s">
        <v>1656</v>
      </c>
      <c r="O10428" s="0" t="s">
        <v>1619</v>
      </c>
    </row>
    <row r="10429" customFormat="false" ht="12.75" hidden="false" customHeight="false" outlineLevel="0" collapsed="false">
      <c r="A10429" s="122" t="s">
        <v>1578</v>
      </c>
      <c r="B10429" s="123" t="n">
        <v>10788</v>
      </c>
      <c r="C10429" s="122" t="s">
        <v>50</v>
      </c>
      <c r="D10429" s="122" t="s">
        <v>1650</v>
      </c>
      <c r="E10429" s="124" t="s">
        <v>1581</v>
      </c>
      <c r="F10429" s="124"/>
      <c r="G10429" s="125" t="s">
        <v>24</v>
      </c>
      <c r="H10429" s="126" t="n">
        <v>0.003434444</v>
      </c>
      <c r="I10429" s="127" t="n">
        <f aca="false">L10429</f>
        <v>28.8</v>
      </c>
      <c r="J10429" s="127" t="n">
        <f aca="false">M10429</f>
        <v>0.09</v>
      </c>
      <c r="L10429" s="108" t="n">
        <f aca="false">TRUNC(N10429-N10429*$O$2,2)</f>
        <v>28.8</v>
      </c>
      <c r="M10429" s="108" t="n">
        <f aca="false">TRUNC(O10429-O10429*$O$2,2)</f>
        <v>0.09</v>
      </c>
      <c r="N10429" s="0" t="s">
        <v>1651</v>
      </c>
      <c r="O10429" s="0" t="s">
        <v>2284</v>
      </c>
    </row>
    <row r="10430" customFormat="false" ht="12.75" hidden="false" customHeight="false" outlineLevel="0" collapsed="false">
      <c r="A10430" s="122" t="s">
        <v>1578</v>
      </c>
      <c r="B10430" s="123" t="n">
        <v>10599</v>
      </c>
      <c r="C10430" s="122" t="s">
        <v>50</v>
      </c>
      <c r="D10430" s="122" t="s">
        <v>1648</v>
      </c>
      <c r="E10430" s="124" t="s">
        <v>1581</v>
      </c>
      <c r="F10430" s="124"/>
      <c r="G10430" s="125" t="s">
        <v>24</v>
      </c>
      <c r="H10430" s="126" t="n">
        <v>0.061719408</v>
      </c>
      <c r="I10430" s="127" t="n">
        <f aca="false">L10430</f>
        <v>14.04</v>
      </c>
      <c r="J10430" s="127" t="n">
        <f aca="false">M10430</f>
        <v>0.86</v>
      </c>
      <c r="L10430" s="108" t="n">
        <f aca="false">TRUNC(N10430-N10430*$O$2,2)</f>
        <v>14.04</v>
      </c>
      <c r="M10430" s="108" t="n">
        <f aca="false">TRUNC(O10430-O10430*$O$2,2)</f>
        <v>0.86</v>
      </c>
      <c r="N10430" s="0" t="s">
        <v>1649</v>
      </c>
      <c r="O10430" s="0" t="s">
        <v>3894</v>
      </c>
    </row>
    <row r="10431" customFormat="false" ht="12.75" hidden="false" customHeight="false" outlineLevel="0" collapsed="false">
      <c r="A10431" s="122" t="s">
        <v>1578</v>
      </c>
      <c r="B10431" s="123" t="n">
        <v>10789</v>
      </c>
      <c r="C10431" s="122" t="s">
        <v>50</v>
      </c>
      <c r="D10431" s="122" t="s">
        <v>1804</v>
      </c>
      <c r="E10431" s="124" t="s">
        <v>1581</v>
      </c>
      <c r="F10431" s="124"/>
      <c r="G10431" s="125" t="s">
        <v>24</v>
      </c>
      <c r="H10431" s="126" t="n">
        <v>0.000264496</v>
      </c>
      <c r="I10431" s="127" t="n">
        <f aca="false">L10431</f>
        <v>12.01</v>
      </c>
      <c r="J10431" s="127" t="n">
        <f aca="false">M10431</f>
        <v>0</v>
      </c>
      <c r="L10431" s="108" t="n">
        <f aca="false">TRUNC(N10431-N10431*$O$2,2)</f>
        <v>12.01</v>
      </c>
      <c r="M10431" s="108" t="n">
        <f aca="false">TRUNC(O10431-O10431*$O$2,2)</f>
        <v>0</v>
      </c>
      <c r="N10431" s="0" t="s">
        <v>1805</v>
      </c>
      <c r="O10431" s="0" t="s">
        <v>1635</v>
      </c>
    </row>
    <row r="10432" customFormat="false" ht="12.75" hidden="false" customHeight="false" outlineLevel="0" collapsed="false">
      <c r="A10432" s="122" t="s">
        <v>1578</v>
      </c>
      <c r="B10432" s="123" t="n">
        <v>10579</v>
      </c>
      <c r="C10432" s="122" t="s">
        <v>50</v>
      </c>
      <c r="D10432" s="122" t="s">
        <v>1818</v>
      </c>
      <c r="E10432" s="124" t="s">
        <v>1581</v>
      </c>
      <c r="F10432" s="124"/>
      <c r="G10432" s="125" t="s">
        <v>24</v>
      </c>
      <c r="H10432" s="126" t="n">
        <v>0.003146624</v>
      </c>
      <c r="I10432" s="127" t="n">
        <f aca="false">L10432</f>
        <v>20.98</v>
      </c>
      <c r="J10432" s="127" t="n">
        <f aca="false">M10432</f>
        <v>0.06</v>
      </c>
      <c r="L10432" s="108" t="n">
        <f aca="false">TRUNC(N10432-N10432*$O$2,2)</f>
        <v>20.98</v>
      </c>
      <c r="M10432" s="108" t="n">
        <f aca="false">TRUNC(O10432-O10432*$O$2,2)</f>
        <v>0.06</v>
      </c>
      <c r="N10432" s="0" t="s">
        <v>1819</v>
      </c>
      <c r="O10432" s="0" t="s">
        <v>1937</v>
      </c>
    </row>
    <row r="10433" customFormat="false" ht="25.5" hidden="false" customHeight="false" outlineLevel="0" collapsed="false">
      <c r="A10433" s="122" t="s">
        <v>1578</v>
      </c>
      <c r="B10433" s="123" t="s">
        <v>4209</v>
      </c>
      <c r="C10433" s="122" t="s">
        <v>50</v>
      </c>
      <c r="D10433" s="122" t="s">
        <v>4210</v>
      </c>
      <c r="E10433" s="124" t="s">
        <v>1581</v>
      </c>
      <c r="F10433" s="124"/>
      <c r="G10433" s="125" t="s">
        <v>24</v>
      </c>
      <c r="H10433" s="126" t="n">
        <v>2</v>
      </c>
      <c r="I10433" s="127" t="n">
        <f aca="false">L10433</f>
        <v>2.94</v>
      </c>
      <c r="J10433" s="127" t="n">
        <f aca="false">M10433</f>
        <v>5.88</v>
      </c>
      <c r="L10433" s="108" t="n">
        <f aca="false">TRUNC(N10433-N10433*$O$2,2)</f>
        <v>2.94</v>
      </c>
      <c r="M10433" s="108" t="n">
        <f aca="false">TRUNC(O10433-O10433*$O$2,2)</f>
        <v>5.88</v>
      </c>
      <c r="N10433" s="0" t="s">
        <v>4211</v>
      </c>
      <c r="O10433" s="0" t="s">
        <v>4212</v>
      </c>
    </row>
    <row r="10434" customFormat="false" ht="12.75" hidden="false" customHeight="false" outlineLevel="0" collapsed="false">
      <c r="A10434" s="122" t="s">
        <v>1578</v>
      </c>
      <c r="B10434" s="123" t="n">
        <v>10596</v>
      </c>
      <c r="C10434" s="122" t="s">
        <v>50</v>
      </c>
      <c r="D10434" s="122" t="s">
        <v>1672</v>
      </c>
      <c r="E10434" s="124" t="s">
        <v>1581</v>
      </c>
      <c r="F10434" s="124"/>
      <c r="G10434" s="125" t="s">
        <v>24</v>
      </c>
      <c r="H10434" s="126" t="n">
        <v>0.15429852</v>
      </c>
      <c r="I10434" s="127" t="n">
        <f aca="false">L10434</f>
        <v>3.82</v>
      </c>
      <c r="J10434" s="127" t="n">
        <f aca="false">M10434</f>
        <v>0.58</v>
      </c>
      <c r="L10434" s="108" t="n">
        <f aca="false">TRUNC(N10434-N10434*$O$2,2)</f>
        <v>3.82</v>
      </c>
      <c r="M10434" s="108" t="n">
        <f aca="false">TRUNC(O10434-O10434*$O$2,2)</f>
        <v>0.58</v>
      </c>
      <c r="N10434" s="0" t="s">
        <v>1673</v>
      </c>
      <c r="O10434" s="0" t="s">
        <v>1626</v>
      </c>
    </row>
    <row r="10435" customFormat="false" ht="12.75" hidden="false" customHeight="false" outlineLevel="0" collapsed="false">
      <c r="A10435" s="122" t="s">
        <v>1578</v>
      </c>
      <c r="B10435" s="123" t="n">
        <v>10282</v>
      </c>
      <c r="C10435" s="122" t="s">
        <v>50</v>
      </c>
      <c r="D10435" s="122" t="s">
        <v>1789</v>
      </c>
      <c r="E10435" s="124" t="s">
        <v>1581</v>
      </c>
      <c r="F10435" s="124"/>
      <c r="G10435" s="125" t="s">
        <v>24</v>
      </c>
      <c r="H10435" s="126" t="n">
        <v>0.000264496</v>
      </c>
      <c r="I10435" s="127" t="n">
        <f aca="false">L10435</f>
        <v>31.84</v>
      </c>
      <c r="J10435" s="127" t="n">
        <f aca="false">M10435</f>
        <v>0</v>
      </c>
      <c r="L10435" s="108" t="n">
        <f aca="false">TRUNC(N10435-N10435*$O$2,2)</f>
        <v>31.84</v>
      </c>
      <c r="M10435" s="108" t="n">
        <f aca="false">TRUNC(O10435-O10435*$O$2,2)</f>
        <v>0</v>
      </c>
      <c r="N10435" s="0" t="s">
        <v>1790</v>
      </c>
      <c r="O10435" s="0" t="s">
        <v>1644</v>
      </c>
    </row>
    <row r="10436" customFormat="false" ht="25.5" hidden="false" customHeight="false" outlineLevel="0" collapsed="false">
      <c r="A10436" s="122" t="s">
        <v>1578</v>
      </c>
      <c r="B10436" s="123" t="s">
        <v>4213</v>
      </c>
      <c r="C10436" s="122" t="s">
        <v>50</v>
      </c>
      <c r="D10436" s="122" t="s">
        <v>4214</v>
      </c>
      <c r="E10436" s="124" t="s">
        <v>1581</v>
      </c>
      <c r="F10436" s="124"/>
      <c r="G10436" s="125" t="s">
        <v>366</v>
      </c>
      <c r="H10436" s="126" t="n">
        <v>2</v>
      </c>
      <c r="I10436" s="127" t="n">
        <f aca="false">L10436</f>
        <v>19.29</v>
      </c>
      <c r="J10436" s="127" t="n">
        <f aca="false">M10436</f>
        <v>38.58</v>
      </c>
      <c r="L10436" s="108" t="n">
        <f aca="false">TRUNC(N10436-N10436*$O$2,2)</f>
        <v>19.29</v>
      </c>
      <c r="M10436" s="108" t="n">
        <f aca="false">TRUNC(O10436-O10436*$O$2,2)</f>
        <v>38.58</v>
      </c>
      <c r="N10436" s="0" t="s">
        <v>4215</v>
      </c>
      <c r="O10436" s="0" t="s">
        <v>4216</v>
      </c>
    </row>
    <row r="10437" customFormat="false" ht="12.75" hidden="false" customHeight="false" outlineLevel="0" collapsed="false">
      <c r="A10437" s="122" t="s">
        <v>1578</v>
      </c>
      <c r="B10437" s="123" t="n">
        <v>10394</v>
      </c>
      <c r="C10437" s="122" t="s">
        <v>50</v>
      </c>
      <c r="D10437" s="122" t="s">
        <v>4217</v>
      </c>
      <c r="E10437" s="124" t="s">
        <v>1581</v>
      </c>
      <c r="F10437" s="124"/>
      <c r="G10437" s="125" t="s">
        <v>24</v>
      </c>
      <c r="H10437" s="126" t="n">
        <v>1</v>
      </c>
      <c r="I10437" s="127" t="n">
        <f aca="false">L10437</f>
        <v>0.27</v>
      </c>
      <c r="J10437" s="127" t="n">
        <f aca="false">M10437</f>
        <v>0.27</v>
      </c>
      <c r="L10437" s="108" t="n">
        <f aca="false">TRUNC(N10437-N10437*$O$2,2)</f>
        <v>0.27</v>
      </c>
      <c r="M10437" s="108" t="n">
        <f aca="false">TRUNC(O10437-O10437*$O$2,2)</f>
        <v>0.27</v>
      </c>
      <c r="N10437" s="0" t="s">
        <v>1889</v>
      </c>
      <c r="O10437" s="0" t="s">
        <v>1889</v>
      </c>
    </row>
    <row r="10438" customFormat="false" ht="12.75" hidden="false" customHeight="false" outlineLevel="0" collapsed="false">
      <c r="A10438" s="122" t="s">
        <v>1578</v>
      </c>
      <c r="B10438" s="123" t="n">
        <v>941</v>
      </c>
      <c r="C10438" s="122" t="s">
        <v>50</v>
      </c>
      <c r="D10438" s="122" t="s">
        <v>1652</v>
      </c>
      <c r="E10438" s="124" t="s">
        <v>1581</v>
      </c>
      <c r="F10438" s="124"/>
      <c r="G10438" s="125" t="s">
        <v>24</v>
      </c>
      <c r="H10438" s="126" t="n">
        <v>0.05143284</v>
      </c>
      <c r="I10438" s="127" t="n">
        <f aca="false">L10438</f>
        <v>148.56</v>
      </c>
      <c r="J10438" s="127" t="n">
        <f aca="false">M10438</f>
        <v>7.64</v>
      </c>
      <c r="L10438" s="108" t="n">
        <f aca="false">TRUNC(N10438-N10438*$O$2,2)</f>
        <v>148.56</v>
      </c>
      <c r="M10438" s="108" t="n">
        <f aca="false">TRUNC(O10438-O10438*$O$2,2)</f>
        <v>7.64</v>
      </c>
      <c r="N10438" s="0" t="s">
        <v>1653</v>
      </c>
      <c r="O10438" s="0" t="s">
        <v>4218</v>
      </c>
    </row>
    <row r="10439" customFormat="false" ht="12.75" hidden="false" customHeight="false" outlineLevel="0" collapsed="false">
      <c r="A10439" s="122" t="s">
        <v>1578</v>
      </c>
      <c r="B10439" s="123" t="n">
        <v>158</v>
      </c>
      <c r="C10439" s="122" t="s">
        <v>50</v>
      </c>
      <c r="D10439" s="122" t="s">
        <v>1676</v>
      </c>
      <c r="E10439" s="124" t="s">
        <v>1581</v>
      </c>
      <c r="F10439" s="124"/>
      <c r="G10439" s="125" t="s">
        <v>24</v>
      </c>
      <c r="H10439" s="126" t="n">
        <v>3.490575408</v>
      </c>
      <c r="I10439" s="127" t="n">
        <f aca="false">L10439</f>
        <v>10.92</v>
      </c>
      <c r="J10439" s="127" t="n">
        <f aca="false">M10439</f>
        <v>38.13</v>
      </c>
      <c r="L10439" s="108" t="n">
        <f aca="false">TRUNC(N10439-N10439*$O$2,2)</f>
        <v>10.92</v>
      </c>
      <c r="M10439" s="108" t="n">
        <f aca="false">TRUNC(O10439-O10439*$O$2,2)</f>
        <v>38.13</v>
      </c>
      <c r="N10439" s="0" t="s">
        <v>1677</v>
      </c>
      <c r="O10439" s="0" t="s">
        <v>4219</v>
      </c>
    </row>
    <row r="10440" customFormat="false" ht="25.5" hidden="false" customHeight="false" outlineLevel="0" collapsed="false">
      <c r="A10440" s="122" t="s">
        <v>1578</v>
      </c>
      <c r="B10440" s="123" t="s">
        <v>2179</v>
      </c>
      <c r="C10440" s="122" t="s">
        <v>50</v>
      </c>
      <c r="D10440" s="122" t="s">
        <v>2180</v>
      </c>
      <c r="E10440" s="124" t="s">
        <v>1581</v>
      </c>
      <c r="F10440" s="124"/>
      <c r="G10440" s="125" t="s">
        <v>287</v>
      </c>
      <c r="H10440" s="126" t="n">
        <v>3.72736</v>
      </c>
      <c r="I10440" s="127" t="n">
        <f aca="false">L10440</f>
        <v>1.01</v>
      </c>
      <c r="J10440" s="127" t="n">
        <f aca="false">M10440</f>
        <v>3.77</v>
      </c>
      <c r="L10440" s="108" t="n">
        <f aca="false">TRUNC(N10440-N10440*$O$2,2)</f>
        <v>1.01</v>
      </c>
      <c r="M10440" s="108" t="n">
        <f aca="false">TRUNC(O10440-O10440*$O$2,2)</f>
        <v>3.77</v>
      </c>
      <c r="N10440" s="0" t="s">
        <v>2181</v>
      </c>
      <c r="O10440" s="0" t="s">
        <v>2115</v>
      </c>
    </row>
    <row r="10441" customFormat="false" ht="25.5" hidden="false" customHeight="false" outlineLevel="0" collapsed="false">
      <c r="A10441" s="122" t="s">
        <v>1578</v>
      </c>
      <c r="B10441" s="123" t="s">
        <v>1791</v>
      </c>
      <c r="C10441" s="122" t="s">
        <v>50</v>
      </c>
      <c r="D10441" s="122" t="s">
        <v>1792</v>
      </c>
      <c r="E10441" s="124" t="s">
        <v>1581</v>
      </c>
      <c r="F10441" s="124"/>
      <c r="G10441" s="125" t="s">
        <v>41</v>
      </c>
      <c r="H10441" s="126" t="n">
        <v>0.023826</v>
      </c>
      <c r="I10441" s="127" t="n">
        <f aca="false">L10441</f>
        <v>102.01</v>
      </c>
      <c r="J10441" s="127" t="n">
        <f aca="false">M10441</f>
        <v>2.42</v>
      </c>
      <c r="L10441" s="108" t="n">
        <f aca="false">TRUNC(N10441-N10441*$O$2,2)</f>
        <v>102.01</v>
      </c>
      <c r="M10441" s="108" t="n">
        <f aca="false">TRUNC(O10441-O10441*$O$2,2)</f>
        <v>2.42</v>
      </c>
      <c r="N10441" s="0" t="s">
        <v>1793</v>
      </c>
      <c r="O10441" s="0" t="s">
        <v>4220</v>
      </c>
    </row>
    <row r="10442" customFormat="false" ht="25.5" hidden="false" customHeight="false" outlineLevel="0" collapsed="false">
      <c r="A10442" s="122" t="s">
        <v>1578</v>
      </c>
      <c r="B10442" s="123" t="s">
        <v>1832</v>
      </c>
      <c r="C10442" s="122" t="s">
        <v>50</v>
      </c>
      <c r="D10442" s="122" t="s">
        <v>1833</v>
      </c>
      <c r="E10442" s="124" t="s">
        <v>1581</v>
      </c>
      <c r="F10442" s="124"/>
      <c r="G10442" s="125" t="s">
        <v>287</v>
      </c>
      <c r="H10442" s="126" t="n">
        <v>20.28776</v>
      </c>
      <c r="I10442" s="127" t="n">
        <f aca="false">L10442</f>
        <v>0.6</v>
      </c>
      <c r="J10442" s="127" t="n">
        <f aca="false">M10442</f>
        <v>12.34</v>
      </c>
      <c r="L10442" s="108" t="n">
        <f aca="false">TRUNC(N10442-N10442*$O$2,2)</f>
        <v>0.6</v>
      </c>
      <c r="M10442" s="108" t="n">
        <f aca="false">TRUNC(O10442-O10442*$O$2,2)</f>
        <v>12.34</v>
      </c>
      <c r="N10442" s="0" t="s">
        <v>1834</v>
      </c>
      <c r="O10442" s="0" t="s">
        <v>1916</v>
      </c>
    </row>
    <row r="10443" customFormat="false" ht="25.5" hidden="false" customHeight="false" outlineLevel="0" collapsed="false">
      <c r="A10443" s="122" t="s">
        <v>1578</v>
      </c>
      <c r="B10443" s="123" t="n">
        <v>10761</v>
      </c>
      <c r="C10443" s="122" t="s">
        <v>50</v>
      </c>
      <c r="D10443" s="122" t="s">
        <v>1641</v>
      </c>
      <c r="E10443" s="124" t="s">
        <v>1642</v>
      </c>
      <c r="F10443" s="124"/>
      <c r="G10443" s="125" t="s">
        <v>24</v>
      </c>
      <c r="H10443" s="126" t="n">
        <v>3.490575408</v>
      </c>
      <c r="I10443" s="127" t="n">
        <f aca="false">L10443</f>
        <v>3.9</v>
      </c>
      <c r="J10443" s="127" t="n">
        <f aca="false">M10443</f>
        <v>13.61</v>
      </c>
      <c r="L10443" s="108" t="n">
        <f aca="false">TRUNC(N10443-N10443*$O$2,2)</f>
        <v>3.9</v>
      </c>
      <c r="M10443" s="108" t="n">
        <f aca="false">TRUNC(O10443-O10443*$O$2,2)</f>
        <v>13.61</v>
      </c>
      <c r="N10443" s="0" t="s">
        <v>1643</v>
      </c>
      <c r="O10443" s="0" t="s">
        <v>4221</v>
      </c>
    </row>
    <row r="10444" customFormat="false" ht="25.5" hidden="false" customHeight="false" outlineLevel="0" collapsed="false">
      <c r="A10444" s="122" t="s">
        <v>1578</v>
      </c>
      <c r="B10444" s="123" t="n">
        <v>436</v>
      </c>
      <c r="C10444" s="122" t="s">
        <v>50</v>
      </c>
      <c r="D10444" s="122" t="s">
        <v>1715</v>
      </c>
      <c r="E10444" s="124" t="s">
        <v>1581</v>
      </c>
      <c r="F10444" s="124"/>
      <c r="G10444" s="125" t="s">
        <v>24</v>
      </c>
      <c r="H10444" s="126" t="n">
        <v>1</v>
      </c>
      <c r="I10444" s="127" t="n">
        <f aca="false">L10444</f>
        <v>71.41</v>
      </c>
      <c r="J10444" s="127" t="n">
        <f aca="false">M10444</f>
        <v>71.41</v>
      </c>
      <c r="L10444" s="108" t="n">
        <f aca="false">TRUNC(N10444-N10444*$O$2,2)</f>
        <v>71.41</v>
      </c>
      <c r="M10444" s="108" t="n">
        <f aca="false">TRUNC(O10444-O10444*$O$2,2)</f>
        <v>71.41</v>
      </c>
      <c r="N10444" s="0" t="s">
        <v>1716</v>
      </c>
      <c r="O10444" s="0" t="s">
        <v>1716</v>
      </c>
    </row>
    <row r="10445" customFormat="false" ht="25.5" hidden="false" customHeight="false" outlineLevel="0" collapsed="false">
      <c r="A10445" s="122" t="s">
        <v>1578</v>
      </c>
      <c r="B10445" s="123" t="n">
        <v>1113</v>
      </c>
      <c r="C10445" s="122" t="s">
        <v>50</v>
      </c>
      <c r="D10445" s="122" t="s">
        <v>2224</v>
      </c>
      <c r="E10445" s="124" t="s">
        <v>1581</v>
      </c>
      <c r="F10445" s="124"/>
      <c r="G10445" s="125" t="s">
        <v>287</v>
      </c>
      <c r="H10445" s="126" t="n">
        <v>0.192</v>
      </c>
      <c r="I10445" s="127" t="n">
        <f aca="false">L10445</f>
        <v>5.74</v>
      </c>
      <c r="J10445" s="127" t="n">
        <f aca="false">M10445</f>
        <v>1.1</v>
      </c>
      <c r="L10445" s="108" t="n">
        <f aca="false">TRUNC(N10445-N10445*$O$2,2)</f>
        <v>5.74</v>
      </c>
      <c r="M10445" s="108" t="n">
        <f aca="false">TRUNC(O10445-O10445*$O$2,2)</f>
        <v>1.1</v>
      </c>
      <c r="N10445" s="0" t="s">
        <v>2225</v>
      </c>
      <c r="O10445" s="0" t="s">
        <v>2226</v>
      </c>
    </row>
    <row r="10446" customFormat="false" ht="25.5" hidden="false" customHeight="false" outlineLevel="0" collapsed="false">
      <c r="A10446" s="122" t="s">
        <v>1578</v>
      </c>
      <c r="B10446" s="123" t="n">
        <v>11248</v>
      </c>
      <c r="C10446" s="122" t="s">
        <v>50</v>
      </c>
      <c r="D10446" s="122" t="s">
        <v>1956</v>
      </c>
      <c r="E10446" s="124" t="s">
        <v>1583</v>
      </c>
      <c r="F10446" s="124"/>
      <c r="G10446" s="125" t="s">
        <v>24</v>
      </c>
      <c r="H10446" s="126" t="n">
        <v>4.4208E-005</v>
      </c>
      <c r="I10446" s="127" t="n">
        <f aca="false">L10446</f>
        <v>192</v>
      </c>
      <c r="J10446" s="127" t="n">
        <f aca="false">M10446</f>
        <v>0</v>
      </c>
      <c r="L10446" s="108" t="n">
        <f aca="false">TRUNC(N10446-N10446*$O$2,2)</f>
        <v>192</v>
      </c>
      <c r="M10446" s="108" t="n">
        <f aca="false">TRUNC(O10446-O10446*$O$2,2)</f>
        <v>0</v>
      </c>
      <c r="N10446" s="0" t="s">
        <v>1957</v>
      </c>
      <c r="O10446" s="0" t="s">
        <v>1644</v>
      </c>
    </row>
    <row r="10447" customFormat="false" ht="12.75" hidden="false" customHeight="false" outlineLevel="0" collapsed="false">
      <c r="A10447" s="122" t="s">
        <v>1578</v>
      </c>
      <c r="B10447" s="123" t="n">
        <v>11264</v>
      </c>
      <c r="C10447" s="122" t="s">
        <v>50</v>
      </c>
      <c r="D10447" s="122" t="s">
        <v>1810</v>
      </c>
      <c r="E10447" s="124" t="s">
        <v>1581</v>
      </c>
      <c r="F10447" s="124"/>
      <c r="G10447" s="125" t="s">
        <v>24</v>
      </c>
      <c r="H10447" s="126" t="n">
        <v>0.000264496</v>
      </c>
      <c r="I10447" s="127" t="n">
        <f aca="false">L10447</f>
        <v>10.55</v>
      </c>
      <c r="J10447" s="127" t="n">
        <f aca="false">M10447</f>
        <v>0</v>
      </c>
      <c r="L10447" s="108" t="n">
        <f aca="false">TRUNC(N10447-N10447*$O$2,2)</f>
        <v>10.55</v>
      </c>
      <c r="M10447" s="108" t="n">
        <f aca="false">TRUNC(O10447-O10447*$O$2,2)</f>
        <v>0</v>
      </c>
      <c r="N10447" s="0" t="s">
        <v>1811</v>
      </c>
      <c r="O10447" s="0" t="s">
        <v>1635</v>
      </c>
    </row>
    <row r="10448" customFormat="false" ht="12.75" hidden="false" customHeight="false" outlineLevel="0" collapsed="false">
      <c r="A10448" s="122" t="s">
        <v>1578</v>
      </c>
      <c r="B10448" s="123" t="n">
        <v>11244</v>
      </c>
      <c r="C10448" s="122" t="s">
        <v>50</v>
      </c>
      <c r="D10448" s="122" t="s">
        <v>1943</v>
      </c>
      <c r="E10448" s="124" t="s">
        <v>1581</v>
      </c>
      <c r="F10448" s="124"/>
      <c r="G10448" s="125" t="s">
        <v>24</v>
      </c>
      <c r="H10448" s="126" t="n">
        <v>8.8416E-005</v>
      </c>
      <c r="I10448" s="127" t="n">
        <f aca="false">L10448</f>
        <v>38.2</v>
      </c>
      <c r="J10448" s="127" t="n">
        <f aca="false">M10448</f>
        <v>0</v>
      </c>
      <c r="L10448" s="108" t="n">
        <f aca="false">TRUNC(N10448-N10448*$O$2,2)</f>
        <v>38.2</v>
      </c>
      <c r="M10448" s="108" t="n">
        <f aca="false">TRUNC(O10448-O10448*$O$2,2)</f>
        <v>0</v>
      </c>
      <c r="N10448" s="0" t="s">
        <v>1944</v>
      </c>
      <c r="O10448" s="0" t="s">
        <v>1635</v>
      </c>
    </row>
    <row r="10449" customFormat="false" ht="12.75" hidden="false" customHeight="false" outlineLevel="0" collapsed="false">
      <c r="A10449" s="122" t="s">
        <v>1578</v>
      </c>
      <c r="B10449" s="123" t="n">
        <v>11265</v>
      </c>
      <c r="C10449" s="122" t="s">
        <v>50</v>
      </c>
      <c r="D10449" s="122" t="s">
        <v>1822</v>
      </c>
      <c r="E10449" s="124" t="s">
        <v>1581</v>
      </c>
      <c r="F10449" s="124"/>
      <c r="G10449" s="125" t="s">
        <v>24</v>
      </c>
      <c r="H10449" s="126" t="n">
        <v>0.000528992</v>
      </c>
      <c r="I10449" s="127" t="n">
        <f aca="false">L10449</f>
        <v>14.63</v>
      </c>
      <c r="J10449" s="127" t="n">
        <f aca="false">M10449</f>
        <v>0</v>
      </c>
      <c r="L10449" s="108" t="n">
        <f aca="false">TRUNC(N10449-N10449*$O$2,2)</f>
        <v>14.63</v>
      </c>
      <c r="M10449" s="108" t="n">
        <f aca="false">TRUNC(O10449-O10449*$O$2,2)</f>
        <v>0</v>
      </c>
      <c r="N10449" s="0" t="s">
        <v>1823</v>
      </c>
      <c r="O10449" s="0" t="s">
        <v>1635</v>
      </c>
    </row>
    <row r="10450" customFormat="false" ht="13.15" hidden="false" customHeight="true" outlineLevel="0" collapsed="false">
      <c r="A10450" s="122" t="s">
        <v>1578</v>
      </c>
      <c r="B10450" s="123" t="n">
        <v>11249</v>
      </c>
      <c r="C10450" s="122" t="s">
        <v>50</v>
      </c>
      <c r="D10450" s="122" t="s">
        <v>1965</v>
      </c>
      <c r="E10450" s="124" t="s">
        <v>1583</v>
      </c>
      <c r="F10450" s="124"/>
      <c r="G10450" s="125" t="s">
        <v>24</v>
      </c>
      <c r="H10450" s="126" t="n">
        <v>4.4208E-005</v>
      </c>
      <c r="I10450" s="127" t="n">
        <f aca="false">L10450</f>
        <v>404.29</v>
      </c>
      <c r="J10450" s="127" t="n">
        <f aca="false">M10450</f>
        <v>0.01</v>
      </c>
      <c r="L10450" s="108" t="n">
        <f aca="false">TRUNC(N10450-N10450*$O$2,2)</f>
        <v>404.29</v>
      </c>
      <c r="M10450" s="108" t="n">
        <f aca="false">TRUNC(O10450-O10450*$O$2,2)</f>
        <v>0.01</v>
      </c>
      <c r="N10450" s="0" t="s">
        <v>1966</v>
      </c>
      <c r="O10450" s="0" t="s">
        <v>1678</v>
      </c>
    </row>
    <row r="10451" customFormat="false" ht="12.75" hidden="false" customHeight="false" outlineLevel="0" collapsed="false">
      <c r="A10451" s="122" t="s">
        <v>1578</v>
      </c>
      <c r="B10451" s="123" t="n">
        <v>11242</v>
      </c>
      <c r="C10451" s="122" t="s">
        <v>50</v>
      </c>
      <c r="D10451" s="122" t="s">
        <v>1829</v>
      </c>
      <c r="E10451" s="124" t="s">
        <v>1581</v>
      </c>
      <c r="F10451" s="124"/>
      <c r="G10451" s="125" t="s">
        <v>24</v>
      </c>
      <c r="H10451" s="126" t="n">
        <v>0.001529104</v>
      </c>
      <c r="I10451" s="127" t="n">
        <f aca="false">L10451</f>
        <v>26.53</v>
      </c>
      <c r="J10451" s="127" t="n">
        <f aca="false">M10451</f>
        <v>0.03</v>
      </c>
      <c r="L10451" s="108" t="n">
        <f aca="false">TRUNC(N10451-N10451*$O$2,2)</f>
        <v>26.53</v>
      </c>
      <c r="M10451" s="108" t="n">
        <f aca="false">TRUNC(O10451-O10451*$O$2,2)</f>
        <v>0.03</v>
      </c>
      <c r="N10451" s="0" t="s">
        <v>1830</v>
      </c>
      <c r="O10451" s="0" t="s">
        <v>1612</v>
      </c>
    </row>
    <row r="10452" customFormat="false" ht="12.75" hidden="false" customHeight="false" outlineLevel="0" collapsed="false">
      <c r="A10452" s="122" t="s">
        <v>1578</v>
      </c>
      <c r="B10452" s="123" t="n">
        <v>209</v>
      </c>
      <c r="C10452" s="122" t="s">
        <v>50</v>
      </c>
      <c r="D10452" s="122" t="s">
        <v>4222</v>
      </c>
      <c r="E10452" s="124" t="s">
        <v>1581</v>
      </c>
      <c r="F10452" s="124"/>
      <c r="G10452" s="125" t="s">
        <v>24</v>
      </c>
      <c r="H10452" s="126" t="n">
        <v>3</v>
      </c>
      <c r="I10452" s="127" t="n">
        <f aca="false">L10452</f>
        <v>1.36</v>
      </c>
      <c r="J10452" s="127" t="n">
        <f aca="false">M10452</f>
        <v>4.09</v>
      </c>
      <c r="L10452" s="108" t="n">
        <f aca="false">TRUNC(N10452-N10452*$O$2,2)</f>
        <v>1.36</v>
      </c>
      <c r="M10452" s="108" t="n">
        <f aca="false">TRUNC(O10452-O10452*$O$2,2)</f>
        <v>4.09</v>
      </c>
      <c r="N10452" s="0" t="s">
        <v>2188</v>
      </c>
      <c r="O10452" s="0" t="s">
        <v>4223</v>
      </c>
    </row>
    <row r="10453" customFormat="false" ht="25.5" hidden="false" customHeight="false" outlineLevel="0" collapsed="false">
      <c r="A10453" s="122" t="s">
        <v>1578</v>
      </c>
      <c r="B10453" s="123" t="s">
        <v>1905</v>
      </c>
      <c r="C10453" s="122" t="s">
        <v>50</v>
      </c>
      <c r="D10453" s="122" t="s">
        <v>1906</v>
      </c>
      <c r="E10453" s="124" t="s">
        <v>1609</v>
      </c>
      <c r="F10453" s="124"/>
      <c r="G10453" s="125" t="s">
        <v>1610</v>
      </c>
      <c r="H10453" s="126" t="n">
        <v>0.44208</v>
      </c>
      <c r="I10453" s="127" t="n">
        <f aca="false">L10453</f>
        <v>14.93</v>
      </c>
      <c r="J10453" s="127" t="n">
        <f aca="false">M10453</f>
        <v>6.59</v>
      </c>
      <c r="L10453" s="108" t="n">
        <f aca="false">TRUNC(N10453-N10453*$O$2,2)</f>
        <v>14.93</v>
      </c>
      <c r="M10453" s="108" t="n">
        <f aca="false">TRUNC(O10453-O10453*$O$2,2)</f>
        <v>6.59</v>
      </c>
      <c r="N10453" s="0" t="s">
        <v>1746</v>
      </c>
      <c r="O10453" s="0" t="s">
        <v>4224</v>
      </c>
    </row>
    <row r="10454" customFormat="false" ht="25.5" hidden="false" customHeight="false" outlineLevel="0" collapsed="false">
      <c r="A10454" s="122" t="s">
        <v>1578</v>
      </c>
      <c r="B10454" s="123" t="s">
        <v>1664</v>
      </c>
      <c r="C10454" s="122" t="s">
        <v>50</v>
      </c>
      <c r="D10454" s="122" t="s">
        <v>1665</v>
      </c>
      <c r="E10454" s="124" t="s">
        <v>1581</v>
      </c>
      <c r="F10454" s="124"/>
      <c r="G10454" s="125" t="s">
        <v>24</v>
      </c>
      <c r="H10454" s="126" t="n">
        <v>0.006857712</v>
      </c>
      <c r="I10454" s="127" t="n">
        <f aca="false">L10454</f>
        <v>13.69</v>
      </c>
      <c r="J10454" s="127" t="n">
        <f aca="false">M10454</f>
        <v>0.09</v>
      </c>
      <c r="L10454" s="108" t="n">
        <f aca="false">TRUNC(N10454-N10454*$O$2,2)</f>
        <v>13.69</v>
      </c>
      <c r="M10454" s="108" t="n">
        <f aca="false">TRUNC(O10454-O10454*$O$2,2)</f>
        <v>0.09</v>
      </c>
      <c r="N10454" s="0" t="s">
        <v>1666</v>
      </c>
      <c r="O10454" s="0" t="s">
        <v>2284</v>
      </c>
    </row>
    <row r="10455" customFormat="false" ht="25.5" hidden="false" customHeight="false" outlineLevel="0" collapsed="false">
      <c r="A10455" s="122" t="s">
        <v>1578</v>
      </c>
      <c r="B10455" s="123" t="s">
        <v>2154</v>
      </c>
      <c r="C10455" s="122" t="s">
        <v>50</v>
      </c>
      <c r="D10455" s="122" t="s">
        <v>2155</v>
      </c>
      <c r="E10455" s="124" t="s">
        <v>1581</v>
      </c>
      <c r="F10455" s="124"/>
      <c r="G10455" s="125" t="s">
        <v>287</v>
      </c>
      <c r="H10455" s="126" t="n">
        <v>0.0918</v>
      </c>
      <c r="I10455" s="127" t="n">
        <f aca="false">L10455</f>
        <v>13.15</v>
      </c>
      <c r="J10455" s="127" t="n">
        <f aca="false">M10455</f>
        <v>1.2</v>
      </c>
      <c r="L10455" s="108" t="n">
        <f aca="false">TRUNC(N10455-N10455*$O$2,2)</f>
        <v>13.15</v>
      </c>
      <c r="M10455" s="108" t="n">
        <f aca="false">TRUNC(O10455-O10455*$O$2,2)</f>
        <v>1.2</v>
      </c>
      <c r="N10455" s="0" t="s">
        <v>2156</v>
      </c>
      <c r="O10455" s="0" t="s">
        <v>2157</v>
      </c>
    </row>
    <row r="10456" customFormat="false" ht="25.5" hidden="false" customHeight="false" outlineLevel="0" collapsed="false">
      <c r="A10456" s="122" t="s">
        <v>1578</v>
      </c>
      <c r="B10456" s="123" t="s">
        <v>1744</v>
      </c>
      <c r="C10456" s="122" t="s">
        <v>50</v>
      </c>
      <c r="D10456" s="122" t="s">
        <v>1745</v>
      </c>
      <c r="E10456" s="124" t="s">
        <v>1609</v>
      </c>
      <c r="F10456" s="124"/>
      <c r="G10456" s="125" t="s">
        <v>1610</v>
      </c>
      <c r="H10456" s="126" t="n">
        <v>15.29104</v>
      </c>
      <c r="I10456" s="127" t="n">
        <f aca="false">L10456</f>
        <v>14.93</v>
      </c>
      <c r="J10456" s="127" t="n">
        <f aca="false">M10456</f>
        <v>228.3</v>
      </c>
      <c r="L10456" s="108" t="n">
        <f aca="false">TRUNC(N10456-N10456*$O$2,2)</f>
        <v>14.93</v>
      </c>
      <c r="M10456" s="108" t="n">
        <f aca="false">TRUNC(O10456-O10456*$O$2,2)</f>
        <v>228.3</v>
      </c>
      <c r="N10456" s="0" t="s">
        <v>1746</v>
      </c>
      <c r="O10456" s="0" t="s">
        <v>4225</v>
      </c>
    </row>
    <row r="10457" customFormat="false" ht="12.75" hidden="false" customHeight="false" outlineLevel="0" collapsed="false">
      <c r="A10457" s="122" t="s">
        <v>1578</v>
      </c>
      <c r="B10457" s="123" t="n">
        <v>3331</v>
      </c>
      <c r="C10457" s="122" t="s">
        <v>50</v>
      </c>
      <c r="D10457" s="122" t="s">
        <v>1770</v>
      </c>
      <c r="E10457" s="124" t="s">
        <v>1581</v>
      </c>
      <c r="F10457" s="124"/>
      <c r="G10457" s="125" t="s">
        <v>1771</v>
      </c>
      <c r="H10457" s="126" t="n">
        <v>0.284</v>
      </c>
      <c r="I10457" s="127" t="n">
        <f aca="false">L10457</f>
        <v>97.36</v>
      </c>
      <c r="J10457" s="127" t="n">
        <f aca="false">M10457</f>
        <v>27.64</v>
      </c>
      <c r="L10457" s="108" t="n">
        <f aca="false">TRUNC(N10457-N10457*$O$2,2)</f>
        <v>97.36</v>
      </c>
      <c r="M10457" s="108" t="n">
        <f aca="false">TRUNC(O10457-O10457*$O$2,2)</f>
        <v>27.64</v>
      </c>
      <c r="N10457" s="0" t="s">
        <v>1772</v>
      </c>
      <c r="O10457" s="0" t="s">
        <v>4226</v>
      </c>
    </row>
    <row r="10458" customFormat="false" ht="25.5" hidden="false" customHeight="false" outlineLevel="0" collapsed="false">
      <c r="A10458" s="122" t="s">
        <v>1578</v>
      </c>
      <c r="B10458" s="123" t="s">
        <v>1825</v>
      </c>
      <c r="C10458" s="122" t="s">
        <v>50</v>
      </c>
      <c r="D10458" s="122" t="s">
        <v>1826</v>
      </c>
      <c r="E10458" s="124" t="s">
        <v>1581</v>
      </c>
      <c r="F10458" s="124"/>
      <c r="G10458" s="125" t="s">
        <v>41</v>
      </c>
      <c r="H10458" s="126" t="n">
        <v>0.007942</v>
      </c>
      <c r="I10458" s="127" t="n">
        <f aca="false">L10458</f>
        <v>101.47</v>
      </c>
      <c r="J10458" s="127" t="n">
        <f aca="false">M10458</f>
        <v>0.8</v>
      </c>
      <c r="L10458" s="108" t="n">
        <f aca="false">TRUNC(N10458-N10458*$O$2,2)</f>
        <v>101.47</v>
      </c>
      <c r="M10458" s="108" t="n">
        <f aca="false">TRUNC(O10458-O10458*$O$2,2)</f>
        <v>0.8</v>
      </c>
      <c r="N10458" s="0" t="s">
        <v>1827</v>
      </c>
      <c r="O10458" s="0" t="s">
        <v>2159</v>
      </c>
    </row>
    <row r="10459" customFormat="false" ht="12.75" hidden="false" customHeight="false" outlineLevel="0" collapsed="false">
      <c r="A10459" s="122" t="s">
        <v>1578</v>
      </c>
      <c r="B10459" s="123" t="n">
        <v>11246</v>
      </c>
      <c r="C10459" s="122" t="s">
        <v>50</v>
      </c>
      <c r="D10459" s="122" t="s">
        <v>1816</v>
      </c>
      <c r="E10459" s="124" t="s">
        <v>1581</v>
      </c>
      <c r="F10459" s="124"/>
      <c r="G10459" s="125" t="s">
        <v>765</v>
      </c>
      <c r="H10459" s="126" t="n">
        <v>0.000925736</v>
      </c>
      <c r="I10459" s="127" t="n">
        <f aca="false">L10459</f>
        <v>7.97</v>
      </c>
      <c r="J10459" s="127" t="n">
        <f aca="false">M10459</f>
        <v>0</v>
      </c>
      <c r="L10459" s="108" t="n">
        <f aca="false">TRUNC(N10459-N10459*$O$2,2)</f>
        <v>7.97</v>
      </c>
      <c r="M10459" s="108" t="n">
        <f aca="false">TRUNC(O10459-O10459*$O$2,2)</f>
        <v>0</v>
      </c>
      <c r="N10459" s="0" t="s">
        <v>1817</v>
      </c>
      <c r="O10459" s="0" t="s">
        <v>1635</v>
      </c>
    </row>
    <row r="10460" customFormat="false" ht="12.75" hidden="false" customHeight="false" outlineLevel="0" collapsed="false">
      <c r="A10460" s="122" t="s">
        <v>1578</v>
      </c>
      <c r="B10460" s="123" t="n">
        <v>10586</v>
      </c>
      <c r="C10460" s="122" t="s">
        <v>50</v>
      </c>
      <c r="D10460" s="122" t="s">
        <v>1981</v>
      </c>
      <c r="E10460" s="124" t="s">
        <v>1581</v>
      </c>
      <c r="F10460" s="124"/>
      <c r="G10460" s="125" t="s">
        <v>24</v>
      </c>
      <c r="H10460" s="126" t="n">
        <v>1.2148E-005</v>
      </c>
      <c r="I10460" s="127" t="n">
        <f aca="false">L10460</f>
        <v>28.8</v>
      </c>
      <c r="J10460" s="127" t="n">
        <f aca="false">M10460</f>
        <v>0</v>
      </c>
      <c r="L10460" s="108" t="n">
        <f aca="false">TRUNC(N10460-N10460*$O$2,2)</f>
        <v>28.8</v>
      </c>
      <c r="M10460" s="108" t="n">
        <f aca="false">TRUNC(O10460-O10460*$O$2,2)</f>
        <v>0</v>
      </c>
      <c r="N10460" s="0" t="s">
        <v>1651</v>
      </c>
      <c r="O10460" s="0" t="s">
        <v>1635</v>
      </c>
    </row>
    <row r="10461" customFormat="false" ht="12.75" hidden="false" customHeight="false" outlineLevel="0" collapsed="false">
      <c r="A10461" s="122" t="s">
        <v>1578</v>
      </c>
      <c r="B10461" s="123" t="n">
        <v>630</v>
      </c>
      <c r="C10461" s="122" t="s">
        <v>50</v>
      </c>
      <c r="D10461" s="122" t="s">
        <v>2149</v>
      </c>
      <c r="E10461" s="124" t="s">
        <v>1581</v>
      </c>
      <c r="F10461" s="124"/>
      <c r="G10461" s="125" t="s">
        <v>52</v>
      </c>
      <c r="H10461" s="126" t="n">
        <v>0.11322</v>
      </c>
      <c r="I10461" s="127" t="n">
        <f aca="false">L10461</f>
        <v>31.28</v>
      </c>
      <c r="J10461" s="127" t="n">
        <f aca="false">M10461</f>
        <v>3.53</v>
      </c>
      <c r="L10461" s="108" t="n">
        <f aca="false">TRUNC(N10461-N10461*$O$2,2)</f>
        <v>31.28</v>
      </c>
      <c r="M10461" s="108" t="n">
        <f aca="false">TRUNC(O10461-O10461*$O$2,2)</f>
        <v>3.53</v>
      </c>
      <c r="N10461" s="0" t="s">
        <v>2150</v>
      </c>
      <c r="O10461" s="0" t="s">
        <v>2151</v>
      </c>
    </row>
    <row r="10462" customFormat="false" ht="12.75" hidden="false" customHeight="false" outlineLevel="0" collapsed="false">
      <c r="A10462" s="122" t="s">
        <v>1578</v>
      </c>
      <c r="B10462" s="123" t="n">
        <v>314</v>
      </c>
      <c r="C10462" s="122" t="s">
        <v>50</v>
      </c>
      <c r="D10462" s="122" t="s">
        <v>4227</v>
      </c>
      <c r="E10462" s="124" t="s">
        <v>1581</v>
      </c>
      <c r="F10462" s="124"/>
      <c r="G10462" s="125" t="s">
        <v>24</v>
      </c>
      <c r="H10462" s="126" t="n">
        <v>3</v>
      </c>
      <c r="I10462" s="127" t="n">
        <f aca="false">L10462</f>
        <v>1.63</v>
      </c>
      <c r="J10462" s="127" t="n">
        <f aca="false">M10462</f>
        <v>4.91</v>
      </c>
      <c r="L10462" s="108" t="n">
        <f aca="false">TRUNC(N10462-N10462*$O$2,2)</f>
        <v>1.63</v>
      </c>
      <c r="M10462" s="108" t="n">
        <f aca="false">TRUNC(O10462-O10462*$O$2,2)</f>
        <v>4.91</v>
      </c>
      <c r="N10462" s="0" t="s">
        <v>3998</v>
      </c>
      <c r="O10462" s="0" t="s">
        <v>4228</v>
      </c>
    </row>
    <row r="10463" customFormat="false" ht="25.5" hidden="false" customHeight="false" outlineLevel="0" collapsed="false">
      <c r="A10463" s="122" t="s">
        <v>1578</v>
      </c>
      <c r="B10463" s="123" t="s">
        <v>1970</v>
      </c>
      <c r="C10463" s="122" t="s">
        <v>50</v>
      </c>
      <c r="D10463" s="122" t="s">
        <v>1971</v>
      </c>
      <c r="E10463" s="124" t="s">
        <v>1581</v>
      </c>
      <c r="F10463" s="124"/>
      <c r="G10463" s="125" t="s">
        <v>1972</v>
      </c>
      <c r="H10463" s="126" t="n">
        <v>0.00459</v>
      </c>
      <c r="I10463" s="127" t="n">
        <f aca="false">L10463</f>
        <v>6.38</v>
      </c>
      <c r="J10463" s="127" t="n">
        <f aca="false">M10463</f>
        <v>0.02</v>
      </c>
      <c r="L10463" s="108" t="n">
        <f aca="false">TRUNC(N10463-N10463*$O$2,2)</f>
        <v>6.38</v>
      </c>
      <c r="M10463" s="108" t="n">
        <f aca="false">TRUNC(O10463-O10463*$O$2,2)</f>
        <v>0.02</v>
      </c>
      <c r="N10463" s="0" t="s">
        <v>1973</v>
      </c>
      <c r="O10463" s="0" t="s">
        <v>1893</v>
      </c>
    </row>
    <row r="10464" customFormat="false" ht="12.75" hidden="false" customHeight="false" outlineLevel="0" collapsed="false">
      <c r="A10464" s="122" t="s">
        <v>1578</v>
      </c>
      <c r="B10464" s="123" t="n">
        <v>4728</v>
      </c>
      <c r="C10464" s="122" t="s">
        <v>50</v>
      </c>
      <c r="D10464" s="122" t="s">
        <v>1667</v>
      </c>
      <c r="E10464" s="124" t="s">
        <v>1581</v>
      </c>
      <c r="F10464" s="124"/>
      <c r="G10464" s="125" t="s">
        <v>24</v>
      </c>
      <c r="H10464" s="126" t="n">
        <v>0.005151666</v>
      </c>
      <c r="I10464" s="127" t="n">
        <f aca="false">L10464</f>
        <v>14.5</v>
      </c>
      <c r="J10464" s="127" t="n">
        <f aca="false">M10464</f>
        <v>0.07</v>
      </c>
      <c r="L10464" s="108" t="n">
        <f aca="false">TRUNC(N10464-N10464*$O$2,2)</f>
        <v>14.5</v>
      </c>
      <c r="M10464" s="108" t="n">
        <f aca="false">TRUNC(O10464-O10464*$O$2,2)</f>
        <v>0.07</v>
      </c>
      <c r="N10464" s="0" t="s">
        <v>1668</v>
      </c>
      <c r="O10464" s="0" t="s">
        <v>1813</v>
      </c>
    </row>
    <row r="10465" customFormat="false" ht="12.75" hidden="false" customHeight="false" outlineLevel="0" collapsed="false">
      <c r="A10465" s="122" t="s">
        <v>1578</v>
      </c>
      <c r="B10465" s="123" t="n">
        <v>10578</v>
      </c>
      <c r="C10465" s="122" t="s">
        <v>50</v>
      </c>
      <c r="D10465" s="122" t="s">
        <v>1994</v>
      </c>
      <c r="E10465" s="124" t="s">
        <v>1581</v>
      </c>
      <c r="F10465" s="124"/>
      <c r="G10465" s="125" t="s">
        <v>24</v>
      </c>
      <c r="H10465" s="126" t="n">
        <v>8.8416E-005</v>
      </c>
      <c r="I10465" s="127" t="n">
        <f aca="false">L10465</f>
        <v>11.82</v>
      </c>
      <c r="J10465" s="127" t="n">
        <f aca="false">M10465</f>
        <v>0</v>
      </c>
      <c r="L10465" s="108" t="n">
        <f aca="false">TRUNC(N10465-N10465*$O$2,2)</f>
        <v>11.82</v>
      </c>
      <c r="M10465" s="108" t="n">
        <f aca="false">TRUNC(O10465-O10465*$O$2,2)</f>
        <v>0</v>
      </c>
      <c r="N10465" s="0" t="s">
        <v>1995</v>
      </c>
      <c r="O10465" s="0" t="s">
        <v>1635</v>
      </c>
    </row>
    <row r="10466" customFormat="false" ht="25.5" hidden="false" customHeight="false" outlineLevel="0" collapsed="false">
      <c r="A10466" s="122" t="s">
        <v>1578</v>
      </c>
      <c r="B10466" s="123" t="s">
        <v>1894</v>
      </c>
      <c r="C10466" s="122" t="s">
        <v>50</v>
      </c>
      <c r="D10466" s="122" t="s">
        <v>1895</v>
      </c>
      <c r="E10466" s="124" t="s">
        <v>1581</v>
      </c>
      <c r="F10466" s="124"/>
      <c r="G10466" s="125" t="s">
        <v>287</v>
      </c>
      <c r="H10466" s="126" t="n">
        <v>0.0154</v>
      </c>
      <c r="I10466" s="127" t="n">
        <f aca="false">L10466</f>
        <v>14.82</v>
      </c>
      <c r="J10466" s="127" t="n">
        <f aca="false">M10466</f>
        <v>0.22</v>
      </c>
      <c r="L10466" s="108" t="n">
        <f aca="false">TRUNC(N10466-N10466*$O$2,2)</f>
        <v>14.82</v>
      </c>
      <c r="M10466" s="108" t="n">
        <f aca="false">TRUNC(O10466-O10466*$O$2,2)</f>
        <v>0.22</v>
      </c>
      <c r="N10466" s="0" t="s">
        <v>1896</v>
      </c>
      <c r="O10466" s="0" t="s">
        <v>2108</v>
      </c>
    </row>
    <row r="10467" customFormat="false" ht="12.75" hidden="false" customHeight="false" outlineLevel="0" collapsed="false">
      <c r="A10467" s="122" t="s">
        <v>1578</v>
      </c>
      <c r="B10467" s="123" t="n">
        <v>414</v>
      </c>
      <c r="C10467" s="122" t="s">
        <v>50</v>
      </c>
      <c r="D10467" s="122" t="s">
        <v>1760</v>
      </c>
      <c r="E10467" s="124" t="s">
        <v>1581</v>
      </c>
      <c r="F10467" s="124"/>
      <c r="G10467" s="125" t="s">
        <v>366</v>
      </c>
      <c r="H10467" s="126" t="n">
        <v>1</v>
      </c>
      <c r="I10467" s="127" t="n">
        <f aca="false">L10467</f>
        <v>12.12</v>
      </c>
      <c r="J10467" s="127" t="n">
        <f aca="false">M10467</f>
        <v>12.12</v>
      </c>
      <c r="L10467" s="108" t="n">
        <f aca="false">TRUNC(N10467-N10467*$O$2,2)</f>
        <v>12.12</v>
      </c>
      <c r="M10467" s="108" t="n">
        <f aca="false">TRUNC(O10467-O10467*$O$2,2)</f>
        <v>12.12</v>
      </c>
      <c r="N10467" s="0" t="s">
        <v>1761</v>
      </c>
      <c r="O10467" s="0" t="s">
        <v>1761</v>
      </c>
    </row>
    <row r="10468" customFormat="false" ht="12.75" hidden="false" customHeight="false" outlineLevel="0" collapsed="false">
      <c r="A10468" s="122" t="s">
        <v>1578</v>
      </c>
      <c r="B10468" s="123" t="n">
        <v>2378</v>
      </c>
      <c r="C10468" s="122" t="s">
        <v>50</v>
      </c>
      <c r="D10468" s="122" t="s">
        <v>1657</v>
      </c>
      <c r="E10468" s="124" t="s">
        <v>1581</v>
      </c>
      <c r="F10468" s="124"/>
      <c r="G10468" s="125" t="s">
        <v>24</v>
      </c>
      <c r="H10468" s="126" t="n">
        <v>2.735314538</v>
      </c>
      <c r="I10468" s="127" t="n">
        <f aca="false">L10468</f>
        <v>3.51</v>
      </c>
      <c r="J10468" s="127" t="n">
        <f aca="false">M10468</f>
        <v>9.6</v>
      </c>
      <c r="L10468" s="108" t="n">
        <f aca="false">TRUNC(N10468-N10468*$O$2,2)</f>
        <v>3.51</v>
      </c>
      <c r="M10468" s="108" t="n">
        <f aca="false">TRUNC(O10468-O10468*$O$2,2)</f>
        <v>9.6</v>
      </c>
      <c r="N10468" s="0" t="s">
        <v>1658</v>
      </c>
      <c r="O10468" s="0" t="s">
        <v>4229</v>
      </c>
    </row>
    <row r="10469" customFormat="false" ht="25.5" hidden="false" customHeight="false" outlineLevel="0" collapsed="false">
      <c r="A10469" s="122" t="s">
        <v>1578</v>
      </c>
      <c r="B10469" s="123" t="n">
        <v>2626</v>
      </c>
      <c r="C10469" s="122" t="s">
        <v>50</v>
      </c>
      <c r="D10469" s="122" t="s">
        <v>4230</v>
      </c>
      <c r="E10469" s="124" t="s">
        <v>1581</v>
      </c>
      <c r="F10469" s="124"/>
      <c r="G10469" s="125" t="s">
        <v>366</v>
      </c>
      <c r="H10469" s="126" t="n">
        <v>25.5</v>
      </c>
      <c r="I10469" s="127" t="n">
        <f aca="false">L10469</f>
        <v>29.34</v>
      </c>
      <c r="J10469" s="127" t="n">
        <f aca="false">M10469</f>
        <v>748.34</v>
      </c>
      <c r="L10469" s="108" t="n">
        <f aca="false">TRUNC(N10469-N10469*$O$2,2)</f>
        <v>29.34</v>
      </c>
      <c r="M10469" s="108" t="n">
        <f aca="false">TRUNC(O10469-O10469*$O$2,2)</f>
        <v>748.34</v>
      </c>
      <c r="N10469" s="0" t="s">
        <v>4231</v>
      </c>
      <c r="O10469" s="0" t="s">
        <v>4232</v>
      </c>
    </row>
    <row r="10470" customFormat="false" ht="25.5" hidden="false" customHeight="false" outlineLevel="0" collapsed="false">
      <c r="A10470" s="122" t="s">
        <v>1578</v>
      </c>
      <c r="B10470" s="123" t="s">
        <v>1953</v>
      </c>
      <c r="C10470" s="122" t="s">
        <v>50</v>
      </c>
      <c r="D10470" s="122" t="s">
        <v>1954</v>
      </c>
      <c r="E10470" s="124" t="s">
        <v>1581</v>
      </c>
      <c r="F10470" s="124"/>
      <c r="G10470" s="125" t="s">
        <v>287</v>
      </c>
      <c r="H10470" s="126" t="n">
        <v>0.0459</v>
      </c>
      <c r="I10470" s="127" t="n">
        <f aca="false">L10470</f>
        <v>14.82</v>
      </c>
      <c r="J10470" s="127" t="n">
        <f aca="false">M10470</f>
        <v>0.67</v>
      </c>
      <c r="L10470" s="108" t="n">
        <f aca="false">TRUNC(N10470-N10470*$O$2,2)</f>
        <v>14.82</v>
      </c>
      <c r="M10470" s="108" t="n">
        <f aca="false">TRUNC(O10470-O10470*$O$2,2)</f>
        <v>0.67</v>
      </c>
      <c r="N10470" s="0" t="s">
        <v>1896</v>
      </c>
      <c r="O10470" s="0" t="s">
        <v>2194</v>
      </c>
    </row>
    <row r="10471" customFormat="false" ht="12.75" hidden="false" customHeight="false" outlineLevel="0" collapsed="false">
      <c r="A10471" s="122" t="s">
        <v>1578</v>
      </c>
      <c r="B10471" s="123" t="n">
        <v>4722</v>
      </c>
      <c r="C10471" s="122" t="s">
        <v>50</v>
      </c>
      <c r="D10471" s="122" t="s">
        <v>1776</v>
      </c>
      <c r="E10471" s="124" t="s">
        <v>1581</v>
      </c>
      <c r="F10471" s="124"/>
      <c r="G10471" s="125" t="s">
        <v>24</v>
      </c>
      <c r="H10471" s="126" t="n">
        <v>0.000528992</v>
      </c>
      <c r="I10471" s="127" t="n">
        <f aca="false">L10471</f>
        <v>14.67</v>
      </c>
      <c r="J10471" s="127" t="n">
        <f aca="false">M10471</f>
        <v>0</v>
      </c>
      <c r="L10471" s="108" t="n">
        <f aca="false">TRUNC(N10471-N10471*$O$2,2)</f>
        <v>14.67</v>
      </c>
      <c r="M10471" s="108" t="n">
        <f aca="false">TRUNC(O10471-O10471*$O$2,2)</f>
        <v>0</v>
      </c>
      <c r="N10471" s="0" t="s">
        <v>1777</v>
      </c>
      <c r="O10471" s="0" t="s">
        <v>1635</v>
      </c>
    </row>
    <row r="10472" customFormat="false" ht="12.75" hidden="false" customHeight="false" outlineLevel="0" collapsed="false">
      <c r="A10472" s="122" t="s">
        <v>1578</v>
      </c>
      <c r="B10472" s="123" t="n">
        <v>865</v>
      </c>
      <c r="C10472" s="122" t="s">
        <v>50</v>
      </c>
      <c r="D10472" s="122" t="s">
        <v>4233</v>
      </c>
      <c r="E10472" s="124" t="s">
        <v>1581</v>
      </c>
      <c r="F10472" s="124"/>
      <c r="G10472" s="125" t="s">
        <v>366</v>
      </c>
      <c r="H10472" s="126" t="n">
        <v>1.5</v>
      </c>
      <c r="I10472" s="127" t="n">
        <f aca="false">L10472</f>
        <v>2.59</v>
      </c>
      <c r="J10472" s="127" t="n">
        <f aca="false">M10472</f>
        <v>3.89</v>
      </c>
      <c r="L10472" s="108" t="n">
        <f aca="false">TRUNC(N10472-N10472*$O$2,2)</f>
        <v>2.59</v>
      </c>
      <c r="M10472" s="108" t="n">
        <f aca="false">TRUNC(O10472-O10472*$O$2,2)</f>
        <v>3.89</v>
      </c>
      <c r="N10472" s="0" t="s">
        <v>2822</v>
      </c>
      <c r="O10472" s="0" t="s">
        <v>2452</v>
      </c>
    </row>
    <row r="10473" customFormat="false" ht="38.25" hidden="false" customHeight="false" outlineLevel="0" collapsed="false">
      <c r="A10473" s="122" t="s">
        <v>1578</v>
      </c>
      <c r="B10473" s="123" t="s">
        <v>1991</v>
      </c>
      <c r="C10473" s="122" t="s">
        <v>50</v>
      </c>
      <c r="D10473" s="122" t="s">
        <v>1992</v>
      </c>
      <c r="E10473" s="124" t="s">
        <v>1581</v>
      </c>
      <c r="F10473" s="124"/>
      <c r="G10473" s="125" t="s">
        <v>24</v>
      </c>
      <c r="H10473" s="126" t="n">
        <v>0.308</v>
      </c>
      <c r="I10473" s="127" t="n">
        <f aca="false">L10473</f>
        <v>0.17</v>
      </c>
      <c r="J10473" s="127" t="n">
        <f aca="false">M10473</f>
        <v>0.04</v>
      </c>
      <c r="L10473" s="108" t="n">
        <f aca="false">TRUNC(N10473-N10473*$O$2,2)</f>
        <v>0.17</v>
      </c>
      <c r="M10473" s="108" t="n">
        <f aca="false">TRUNC(O10473-O10473*$O$2,2)</f>
        <v>0.04</v>
      </c>
      <c r="N10473" s="0" t="s">
        <v>1615</v>
      </c>
      <c r="O10473" s="0" t="s">
        <v>1775</v>
      </c>
    </row>
    <row r="10474" customFormat="false" ht="12.75" hidden="false" customHeight="false" outlineLevel="0" collapsed="false">
      <c r="A10474" s="122" t="s">
        <v>1578</v>
      </c>
      <c r="B10474" s="123" t="n">
        <v>10492</v>
      </c>
      <c r="C10474" s="122" t="s">
        <v>50</v>
      </c>
      <c r="D10474" s="122" t="s">
        <v>1662</v>
      </c>
      <c r="E10474" s="124" t="s">
        <v>1581</v>
      </c>
      <c r="F10474" s="124"/>
      <c r="G10474" s="125" t="s">
        <v>24</v>
      </c>
      <c r="H10474" s="126" t="n">
        <v>0.15429852</v>
      </c>
      <c r="I10474" s="127" t="n">
        <f aca="false">L10474</f>
        <v>148.29</v>
      </c>
      <c r="J10474" s="127" t="n">
        <f aca="false">M10474</f>
        <v>22.87</v>
      </c>
      <c r="L10474" s="108" t="n">
        <f aca="false">TRUNC(N10474-N10474*$O$2,2)</f>
        <v>148.29</v>
      </c>
      <c r="M10474" s="108" t="n">
        <f aca="false">TRUNC(O10474-O10474*$O$2,2)</f>
        <v>22.87</v>
      </c>
      <c r="N10474" s="0" t="s">
        <v>1663</v>
      </c>
      <c r="O10474" s="0" t="s">
        <v>4234</v>
      </c>
    </row>
    <row r="10475" customFormat="false" ht="38.25" hidden="false" customHeight="false" outlineLevel="0" collapsed="false">
      <c r="A10475" s="122" t="s">
        <v>1578</v>
      </c>
      <c r="B10475" s="123" t="s">
        <v>4235</v>
      </c>
      <c r="C10475" s="122" t="s">
        <v>50</v>
      </c>
      <c r="D10475" s="122" t="s">
        <v>4236</v>
      </c>
      <c r="E10475" s="124" t="s">
        <v>1581</v>
      </c>
      <c r="F10475" s="124"/>
      <c r="G10475" s="125" t="s">
        <v>24</v>
      </c>
      <c r="H10475" s="126" t="n">
        <v>1</v>
      </c>
      <c r="I10475" s="127" t="n">
        <f aca="false">L10475</f>
        <v>1.38</v>
      </c>
      <c r="J10475" s="127" t="n">
        <f aca="false">M10475</f>
        <v>1.38</v>
      </c>
      <c r="L10475" s="108" t="n">
        <f aca="false">TRUNC(N10475-N10475*$O$2,2)</f>
        <v>1.38</v>
      </c>
      <c r="M10475" s="108" t="n">
        <f aca="false">TRUNC(O10475-O10475*$O$2,2)</f>
        <v>1.38</v>
      </c>
      <c r="N10475" s="0" t="s">
        <v>3643</v>
      </c>
      <c r="O10475" s="0" t="s">
        <v>3643</v>
      </c>
    </row>
    <row r="10476" customFormat="false" ht="25.5" hidden="false" customHeight="false" outlineLevel="0" collapsed="false">
      <c r="A10476" s="122" t="s">
        <v>1578</v>
      </c>
      <c r="B10476" s="123" t="s">
        <v>1645</v>
      </c>
      <c r="C10476" s="122" t="s">
        <v>50</v>
      </c>
      <c r="D10476" s="122" t="s">
        <v>1646</v>
      </c>
      <c r="E10476" s="124" t="s">
        <v>1581</v>
      </c>
      <c r="F10476" s="124"/>
      <c r="G10476" s="125" t="s">
        <v>24</v>
      </c>
      <c r="H10476" s="126" t="n">
        <v>0.003434444</v>
      </c>
      <c r="I10476" s="127" t="n">
        <f aca="false">L10476</f>
        <v>140.49</v>
      </c>
      <c r="J10476" s="127" t="n">
        <f aca="false">M10476</f>
        <v>0.47</v>
      </c>
      <c r="L10476" s="108" t="n">
        <f aca="false">TRUNC(N10476-N10476*$O$2,2)</f>
        <v>140.49</v>
      </c>
      <c r="M10476" s="108" t="n">
        <f aca="false">TRUNC(O10476-O10476*$O$2,2)</f>
        <v>0.47</v>
      </c>
      <c r="N10476" s="0" t="s">
        <v>1647</v>
      </c>
      <c r="O10476" s="0" t="s">
        <v>2634</v>
      </c>
    </row>
    <row r="10477" customFormat="false" ht="25.5" hidden="false" customHeight="false" outlineLevel="0" collapsed="false">
      <c r="A10477" s="122" t="s">
        <v>1578</v>
      </c>
      <c r="B10477" s="123" t="s">
        <v>2127</v>
      </c>
      <c r="C10477" s="122" t="s">
        <v>50</v>
      </c>
      <c r="D10477" s="122" t="s">
        <v>2128</v>
      </c>
      <c r="E10477" s="124" t="s">
        <v>1581</v>
      </c>
      <c r="F10477" s="124"/>
      <c r="G10477" s="125" t="s">
        <v>41</v>
      </c>
      <c r="H10477" s="126" t="n">
        <v>0.01296</v>
      </c>
      <c r="I10477" s="127" t="n">
        <f aca="false">L10477</f>
        <v>85.85</v>
      </c>
      <c r="J10477" s="127" t="n">
        <f aca="false">M10477</f>
        <v>1.1</v>
      </c>
      <c r="L10477" s="108" t="n">
        <f aca="false">TRUNC(N10477-N10477*$O$2,2)</f>
        <v>85.85</v>
      </c>
      <c r="M10477" s="108" t="n">
        <f aca="false">TRUNC(O10477-O10477*$O$2,2)</f>
        <v>1.1</v>
      </c>
      <c r="N10477" s="0" t="s">
        <v>2129</v>
      </c>
      <c r="O10477" s="0" t="s">
        <v>3248</v>
      </c>
    </row>
    <row r="10478" customFormat="false" ht="12.75" hidden="false" customHeight="false" outlineLevel="0" collapsed="false">
      <c r="A10478" s="122" t="s">
        <v>1578</v>
      </c>
      <c r="B10478" s="123" t="n">
        <v>4729</v>
      </c>
      <c r="C10478" s="122" t="s">
        <v>50</v>
      </c>
      <c r="D10478" s="122" t="s">
        <v>1636</v>
      </c>
      <c r="E10478" s="124" t="s">
        <v>1581</v>
      </c>
      <c r="F10478" s="124"/>
      <c r="G10478" s="125" t="s">
        <v>24</v>
      </c>
      <c r="H10478" s="126" t="n">
        <v>0.001717222</v>
      </c>
      <c r="I10478" s="127" t="n">
        <f aca="false">L10478</f>
        <v>24.58</v>
      </c>
      <c r="J10478" s="127" t="n">
        <f aca="false">M10478</f>
        <v>0.03</v>
      </c>
      <c r="L10478" s="108" t="n">
        <f aca="false">TRUNC(N10478-N10478*$O$2,2)</f>
        <v>24.58</v>
      </c>
      <c r="M10478" s="108" t="n">
        <f aca="false">TRUNC(O10478-O10478*$O$2,2)</f>
        <v>0.03</v>
      </c>
      <c r="N10478" s="0" t="s">
        <v>1637</v>
      </c>
      <c r="O10478" s="0" t="s">
        <v>1612</v>
      </c>
    </row>
    <row r="10479" customFormat="false" ht="25.5" hidden="false" customHeight="false" outlineLevel="0" collapsed="false">
      <c r="A10479" s="122" t="s">
        <v>1578</v>
      </c>
      <c r="B10479" s="123" t="s">
        <v>1616</v>
      </c>
      <c r="C10479" s="122" t="s">
        <v>50</v>
      </c>
      <c r="D10479" s="122" t="s">
        <v>1617</v>
      </c>
      <c r="E10479" s="124" t="s">
        <v>1609</v>
      </c>
      <c r="F10479" s="124"/>
      <c r="G10479" s="125" t="s">
        <v>1610</v>
      </c>
      <c r="H10479" s="126" t="n">
        <v>17.17222</v>
      </c>
      <c r="I10479" s="127" t="n">
        <f aca="false">L10479</f>
        <v>10.65</v>
      </c>
      <c r="J10479" s="127" t="n">
        <f aca="false">M10479</f>
        <v>182.94</v>
      </c>
      <c r="L10479" s="108" t="n">
        <f aca="false">TRUNC(N10479-N10479*$O$2,2)</f>
        <v>10.65</v>
      </c>
      <c r="M10479" s="108" t="n">
        <f aca="false">TRUNC(O10479-O10479*$O$2,2)</f>
        <v>182.94</v>
      </c>
      <c r="N10479" s="0" t="s">
        <v>1618</v>
      </c>
      <c r="O10479" s="0" t="s">
        <v>4237</v>
      </c>
    </row>
    <row r="10480" customFormat="false" ht="25.5" hidden="false" customHeight="false" outlineLevel="0" collapsed="false">
      <c r="A10480" s="122" t="s">
        <v>1578</v>
      </c>
      <c r="B10480" s="123" t="s">
        <v>1737</v>
      </c>
      <c r="C10480" s="122" t="s">
        <v>50</v>
      </c>
      <c r="D10480" s="122" t="s">
        <v>1738</v>
      </c>
      <c r="E10480" s="124" t="s">
        <v>1609</v>
      </c>
      <c r="F10480" s="124"/>
      <c r="G10480" s="125" t="s">
        <v>1610</v>
      </c>
      <c r="H10480" s="126" t="n">
        <v>1.32248</v>
      </c>
      <c r="I10480" s="127" t="n">
        <f aca="false">L10480</f>
        <v>14.91</v>
      </c>
      <c r="J10480" s="127" t="n">
        <f aca="false">M10480</f>
        <v>19.72</v>
      </c>
      <c r="L10480" s="108" t="n">
        <f aca="false">TRUNC(N10480-N10480*$O$2,2)</f>
        <v>14.91</v>
      </c>
      <c r="M10480" s="108" t="n">
        <f aca="false">TRUNC(O10480-O10480*$O$2,2)</f>
        <v>19.72</v>
      </c>
      <c r="N10480" s="0" t="s">
        <v>1739</v>
      </c>
      <c r="O10480" s="0" t="s">
        <v>4238</v>
      </c>
    </row>
    <row r="10481" customFormat="false" ht="25.5" hidden="false" customHeight="false" outlineLevel="0" collapsed="false">
      <c r="A10481" s="122" t="s">
        <v>1578</v>
      </c>
      <c r="B10481" s="123" t="s">
        <v>4239</v>
      </c>
      <c r="C10481" s="122" t="s">
        <v>50</v>
      </c>
      <c r="D10481" s="122" t="s">
        <v>4240</v>
      </c>
      <c r="E10481" s="124" t="s">
        <v>1581</v>
      </c>
      <c r="F10481" s="124"/>
      <c r="G10481" s="125" t="s">
        <v>24</v>
      </c>
      <c r="H10481" s="126" t="n">
        <v>1</v>
      </c>
      <c r="I10481" s="127" t="n">
        <f aca="false">L10481</f>
        <v>20.05</v>
      </c>
      <c r="J10481" s="127" t="n">
        <f aca="false">M10481</f>
        <v>20.05</v>
      </c>
      <c r="L10481" s="108" t="n">
        <f aca="false">TRUNC(N10481-N10481*$O$2,2)</f>
        <v>20.05</v>
      </c>
      <c r="M10481" s="108" t="n">
        <f aca="false">TRUNC(O10481-O10481*$O$2,2)</f>
        <v>20.05</v>
      </c>
      <c r="N10481" s="0" t="s">
        <v>4208</v>
      </c>
      <c r="O10481" s="0" t="s">
        <v>4208</v>
      </c>
    </row>
    <row r="10482" customFormat="false" ht="25.5" hidden="false" customHeight="false" outlineLevel="0" collapsed="false">
      <c r="A10482" s="122" t="s">
        <v>1578</v>
      </c>
      <c r="B10482" s="123" t="s">
        <v>1927</v>
      </c>
      <c r="C10482" s="122" t="s">
        <v>50</v>
      </c>
      <c r="D10482" s="122" t="s">
        <v>1928</v>
      </c>
      <c r="E10482" s="124" t="s">
        <v>1581</v>
      </c>
      <c r="F10482" s="124"/>
      <c r="G10482" s="125" t="s">
        <v>366</v>
      </c>
      <c r="H10482" s="126" t="n">
        <v>0.40698</v>
      </c>
      <c r="I10482" s="127" t="n">
        <f aca="false">L10482</f>
        <v>4.4</v>
      </c>
      <c r="J10482" s="127" t="n">
        <f aca="false">M10482</f>
        <v>1.78</v>
      </c>
      <c r="L10482" s="108" t="n">
        <f aca="false">TRUNC(N10482-N10482*$O$2,2)</f>
        <v>4.4</v>
      </c>
      <c r="M10482" s="108" t="n">
        <f aca="false">TRUNC(O10482-O10482*$O$2,2)</f>
        <v>1.78</v>
      </c>
      <c r="N10482" s="0" t="s">
        <v>1929</v>
      </c>
      <c r="O10482" s="0" t="s">
        <v>2271</v>
      </c>
    </row>
    <row r="10483" customFormat="false" ht="25.5" hidden="false" customHeight="false" outlineLevel="0" collapsed="false">
      <c r="A10483" s="122" t="s">
        <v>1578</v>
      </c>
      <c r="B10483" s="123" t="s">
        <v>4241</v>
      </c>
      <c r="C10483" s="122" t="s">
        <v>50</v>
      </c>
      <c r="D10483" s="122" t="s">
        <v>4242</v>
      </c>
      <c r="E10483" s="124" t="s">
        <v>1581</v>
      </c>
      <c r="F10483" s="124"/>
      <c r="G10483" s="125" t="s">
        <v>366</v>
      </c>
      <c r="H10483" s="126" t="n">
        <v>6.3</v>
      </c>
      <c r="I10483" s="127" t="n">
        <f aca="false">L10483</f>
        <v>7.32</v>
      </c>
      <c r="J10483" s="127" t="n">
        <f aca="false">M10483</f>
        <v>46.16</v>
      </c>
      <c r="L10483" s="108" t="n">
        <f aca="false">TRUNC(N10483-N10483*$O$2,2)</f>
        <v>7.32</v>
      </c>
      <c r="M10483" s="108" t="n">
        <f aca="false">TRUNC(O10483-O10483*$O$2,2)</f>
        <v>46.16</v>
      </c>
      <c r="N10483" s="0" t="s">
        <v>4243</v>
      </c>
      <c r="O10483" s="0" t="s">
        <v>4244</v>
      </c>
    </row>
    <row r="10484" customFormat="false" ht="12.75" hidden="false" customHeight="false" outlineLevel="0" collapsed="false">
      <c r="A10484" s="122" t="s">
        <v>1578</v>
      </c>
      <c r="B10484" s="123" t="n">
        <v>10577</v>
      </c>
      <c r="C10484" s="122" t="s">
        <v>50</v>
      </c>
      <c r="D10484" s="122" t="s">
        <v>1960</v>
      </c>
      <c r="E10484" s="124" t="s">
        <v>1581</v>
      </c>
      <c r="F10484" s="124"/>
      <c r="G10484" s="125" t="s">
        <v>24</v>
      </c>
      <c r="H10484" s="126" t="n">
        <v>4.4208E-005</v>
      </c>
      <c r="I10484" s="127" t="n">
        <f aca="false">L10484</f>
        <v>23.33</v>
      </c>
      <c r="J10484" s="127" t="n">
        <f aca="false">M10484</f>
        <v>0</v>
      </c>
      <c r="L10484" s="108" t="n">
        <f aca="false">TRUNC(N10484-N10484*$O$2,2)</f>
        <v>23.33</v>
      </c>
      <c r="M10484" s="108" t="n">
        <f aca="false">TRUNC(O10484-O10484*$O$2,2)</f>
        <v>0</v>
      </c>
      <c r="N10484" s="0" t="s">
        <v>1961</v>
      </c>
      <c r="O10484" s="0" t="s">
        <v>1635</v>
      </c>
    </row>
    <row r="10485" customFormat="false" ht="12.75" hidden="false" customHeight="false" outlineLevel="0" collapsed="false">
      <c r="A10485" s="122" t="s">
        <v>1578</v>
      </c>
      <c r="B10485" s="123" t="n">
        <v>11241</v>
      </c>
      <c r="C10485" s="122" t="s">
        <v>50</v>
      </c>
      <c r="D10485" s="122" t="s">
        <v>1836</v>
      </c>
      <c r="E10485" s="124" t="s">
        <v>1581</v>
      </c>
      <c r="F10485" s="124"/>
      <c r="G10485" s="125" t="s">
        <v>24</v>
      </c>
      <c r="H10485" s="126" t="n">
        <v>0.003058208</v>
      </c>
      <c r="I10485" s="127" t="n">
        <f aca="false">L10485</f>
        <v>127.22</v>
      </c>
      <c r="J10485" s="127" t="n">
        <f aca="false">M10485</f>
        <v>0.38</v>
      </c>
      <c r="L10485" s="108" t="n">
        <f aca="false">TRUNC(N10485-N10485*$O$2,2)</f>
        <v>127.22</v>
      </c>
      <c r="M10485" s="108" t="n">
        <f aca="false">TRUNC(O10485-O10485*$O$2,2)</f>
        <v>0.38</v>
      </c>
      <c r="N10485" s="0" t="s">
        <v>1837</v>
      </c>
      <c r="O10485" s="0" t="s">
        <v>4041</v>
      </c>
    </row>
    <row r="10486" customFormat="false" ht="25.5" hidden="false" customHeight="false" outlineLevel="0" collapsed="false">
      <c r="A10486" s="122" t="s">
        <v>1578</v>
      </c>
      <c r="B10486" s="123" t="n">
        <v>1096</v>
      </c>
      <c r="C10486" s="122" t="s">
        <v>50</v>
      </c>
      <c r="D10486" s="122" t="s">
        <v>4245</v>
      </c>
      <c r="E10486" s="124" t="s">
        <v>1581</v>
      </c>
      <c r="F10486" s="124"/>
      <c r="G10486" s="125" t="s">
        <v>24</v>
      </c>
      <c r="H10486" s="126" t="n">
        <v>1</v>
      </c>
      <c r="I10486" s="127" t="n">
        <f aca="false">L10486</f>
        <v>23.1</v>
      </c>
      <c r="J10486" s="127" t="n">
        <f aca="false">M10486</f>
        <v>23.1</v>
      </c>
      <c r="L10486" s="108" t="n">
        <f aca="false">TRUNC(N10486-N10486*$O$2,2)</f>
        <v>23.1</v>
      </c>
      <c r="M10486" s="108" t="n">
        <f aca="false">TRUNC(O10486-O10486*$O$2,2)</f>
        <v>23.1</v>
      </c>
      <c r="N10486" s="0" t="s">
        <v>4246</v>
      </c>
      <c r="O10486" s="0" t="s">
        <v>4246</v>
      </c>
    </row>
    <row r="10487" customFormat="false" ht="25.5" hidden="false" customHeight="false" outlineLevel="0" collapsed="false">
      <c r="A10487" s="122" t="s">
        <v>1578</v>
      </c>
      <c r="B10487" s="123" t="n">
        <v>1569</v>
      </c>
      <c r="C10487" s="122" t="s">
        <v>50</v>
      </c>
      <c r="D10487" s="122" t="s">
        <v>1940</v>
      </c>
      <c r="E10487" s="124" t="s">
        <v>1581</v>
      </c>
      <c r="F10487" s="124"/>
      <c r="G10487" s="125" t="s">
        <v>366</v>
      </c>
      <c r="H10487" s="126" t="n">
        <v>0.10098</v>
      </c>
      <c r="I10487" s="127" t="n">
        <f aca="false">L10487</f>
        <v>5.26</v>
      </c>
      <c r="J10487" s="127" t="n">
        <f aca="false">M10487</f>
        <v>0.53</v>
      </c>
      <c r="L10487" s="108" t="n">
        <f aca="false">TRUNC(N10487-N10487*$O$2,2)</f>
        <v>5.26</v>
      </c>
      <c r="M10487" s="108" t="n">
        <f aca="false">TRUNC(O10487-O10487*$O$2,2)</f>
        <v>0.53</v>
      </c>
      <c r="N10487" s="0" t="s">
        <v>1941</v>
      </c>
      <c r="O10487" s="0" t="s">
        <v>3391</v>
      </c>
    </row>
    <row r="10488" customFormat="false" ht="12.75" hidden="false" customHeight="false" outlineLevel="0" collapsed="false">
      <c r="A10488" s="122" t="s">
        <v>1578</v>
      </c>
      <c r="B10488" s="123" t="n">
        <v>11243</v>
      </c>
      <c r="C10488" s="122" t="s">
        <v>50</v>
      </c>
      <c r="D10488" s="122" t="s">
        <v>1798</v>
      </c>
      <c r="E10488" s="124" t="s">
        <v>1581</v>
      </c>
      <c r="F10488" s="124"/>
      <c r="G10488" s="125" t="s">
        <v>24</v>
      </c>
      <c r="H10488" s="126" t="n">
        <v>0.000132248</v>
      </c>
      <c r="I10488" s="127" t="n">
        <f aca="false">L10488</f>
        <v>21.85</v>
      </c>
      <c r="J10488" s="127" t="n">
        <f aca="false">M10488</f>
        <v>0</v>
      </c>
      <c r="L10488" s="108" t="n">
        <f aca="false">TRUNC(N10488-N10488*$O$2,2)</f>
        <v>21.85</v>
      </c>
      <c r="M10488" s="108" t="n">
        <f aca="false">TRUNC(O10488-O10488*$O$2,2)</f>
        <v>0</v>
      </c>
      <c r="N10488" s="0" t="s">
        <v>1799</v>
      </c>
      <c r="O10488" s="0" t="s">
        <v>1635</v>
      </c>
    </row>
    <row r="10489" customFormat="false" ht="25.5" hidden="false" customHeight="false" outlineLevel="0" collapsed="false">
      <c r="A10489" s="122" t="s">
        <v>1578</v>
      </c>
      <c r="B10489" s="123" t="s">
        <v>1902</v>
      </c>
      <c r="C10489" s="122" t="s">
        <v>50</v>
      </c>
      <c r="D10489" s="122" t="s">
        <v>1903</v>
      </c>
      <c r="E10489" s="124" t="s">
        <v>1609</v>
      </c>
      <c r="F10489" s="124"/>
      <c r="G10489" s="125" t="s">
        <v>1610</v>
      </c>
      <c r="H10489" s="126" t="n">
        <v>0.06074</v>
      </c>
      <c r="I10489" s="127" t="n">
        <f aca="false">L10489</f>
        <v>14.91</v>
      </c>
      <c r="J10489" s="127" t="n">
        <f aca="false">M10489</f>
        <v>0.9</v>
      </c>
      <c r="L10489" s="108" t="n">
        <f aca="false">TRUNC(N10489-N10489*$O$2,2)</f>
        <v>14.91</v>
      </c>
      <c r="M10489" s="108" t="n">
        <f aca="false">TRUNC(O10489-O10489*$O$2,2)</f>
        <v>0.9</v>
      </c>
      <c r="N10489" s="0" t="s">
        <v>1739</v>
      </c>
      <c r="O10489" s="0" t="s">
        <v>4247</v>
      </c>
    </row>
    <row r="10490" customFormat="false" ht="25.5" hidden="false" customHeight="false" outlineLevel="0" collapsed="false">
      <c r="A10490" s="122" t="s">
        <v>1578</v>
      </c>
      <c r="B10490" s="123" t="s">
        <v>1659</v>
      </c>
      <c r="C10490" s="122" t="s">
        <v>50</v>
      </c>
      <c r="D10490" s="122" t="s">
        <v>1660</v>
      </c>
      <c r="E10490" s="124" t="s">
        <v>1581</v>
      </c>
      <c r="F10490" s="124"/>
      <c r="G10490" s="125" t="s">
        <v>1633</v>
      </c>
      <c r="H10490" s="126" t="n">
        <v>0.025857536</v>
      </c>
      <c r="I10490" s="127" t="n">
        <f aca="false">L10490</f>
        <v>50.57</v>
      </c>
      <c r="J10490" s="127" t="n">
        <f aca="false">M10490</f>
        <v>1.3</v>
      </c>
      <c r="L10490" s="108" t="n">
        <f aca="false">TRUNC(N10490-N10490*$O$2,2)</f>
        <v>50.57</v>
      </c>
      <c r="M10490" s="108" t="n">
        <f aca="false">TRUNC(O10490-O10490*$O$2,2)</f>
        <v>1.3</v>
      </c>
      <c r="N10490" s="0" t="s">
        <v>1661</v>
      </c>
      <c r="O10490" s="0" t="s">
        <v>4248</v>
      </c>
    </row>
    <row r="10491" customFormat="false" ht="12.75" hidden="false" customHeight="false" outlineLevel="0" collapsed="false">
      <c r="A10491" s="122" t="s">
        <v>1578</v>
      </c>
      <c r="B10491" s="123" t="n">
        <v>11245</v>
      </c>
      <c r="C10491" s="122" t="s">
        <v>50</v>
      </c>
      <c r="D10491" s="122" t="s">
        <v>1814</v>
      </c>
      <c r="E10491" s="124" t="s">
        <v>1581</v>
      </c>
      <c r="F10491" s="124"/>
      <c r="G10491" s="125" t="s">
        <v>24</v>
      </c>
      <c r="H10491" s="126" t="n">
        <v>0.000925736</v>
      </c>
      <c r="I10491" s="127" t="n">
        <f aca="false">L10491</f>
        <v>9.05</v>
      </c>
      <c r="J10491" s="127" t="n">
        <f aca="false">M10491</f>
        <v>0</v>
      </c>
      <c r="L10491" s="108" t="n">
        <f aca="false">TRUNC(N10491-N10491*$O$2,2)</f>
        <v>9.05</v>
      </c>
      <c r="M10491" s="108" t="n">
        <f aca="false">TRUNC(O10491-O10491*$O$2,2)</f>
        <v>0</v>
      </c>
      <c r="N10491" s="0" t="s">
        <v>1815</v>
      </c>
      <c r="O10491" s="0" t="s">
        <v>1644</v>
      </c>
    </row>
    <row r="10492" customFormat="false" ht="12.75" hidden="false" customHeight="false" outlineLevel="0" collapsed="false">
      <c r="A10492" s="122" t="s">
        <v>1578</v>
      </c>
      <c r="B10492" s="123" t="n">
        <v>1651</v>
      </c>
      <c r="C10492" s="122" t="s">
        <v>50</v>
      </c>
      <c r="D10492" s="122" t="s">
        <v>1638</v>
      </c>
      <c r="E10492" s="124" t="s">
        <v>1581</v>
      </c>
      <c r="F10492" s="124"/>
      <c r="G10492" s="125" t="s">
        <v>1639</v>
      </c>
      <c r="H10492" s="126" t="n">
        <v>0.02738664</v>
      </c>
      <c r="I10492" s="127" t="n">
        <f aca="false">L10492</f>
        <v>4.95</v>
      </c>
      <c r="J10492" s="127" t="n">
        <f aca="false">M10492</f>
        <v>0.13</v>
      </c>
      <c r="L10492" s="108" t="n">
        <f aca="false">TRUNC(N10492-N10492*$O$2,2)</f>
        <v>4.95</v>
      </c>
      <c r="M10492" s="108" t="n">
        <f aca="false">TRUNC(O10492-O10492*$O$2,2)</f>
        <v>0.13</v>
      </c>
      <c r="N10492" s="0" t="s">
        <v>1640</v>
      </c>
      <c r="O10492" s="0" t="s">
        <v>2318</v>
      </c>
    </row>
    <row r="10493" customFormat="false" ht="12.75" hidden="false" customHeight="false" outlineLevel="0" collapsed="false">
      <c r="A10493" s="122" t="s">
        <v>1578</v>
      </c>
      <c r="B10493" s="123" t="n">
        <v>11655</v>
      </c>
      <c r="C10493" s="122" t="s">
        <v>50</v>
      </c>
      <c r="D10493" s="122" t="s">
        <v>4179</v>
      </c>
      <c r="E10493" s="124" t="s">
        <v>1581</v>
      </c>
      <c r="F10493" s="124"/>
      <c r="G10493" s="125" t="s">
        <v>24</v>
      </c>
      <c r="H10493" s="126" t="n">
        <v>1</v>
      </c>
      <c r="I10493" s="127" t="n">
        <f aca="false">L10493</f>
        <v>334.49</v>
      </c>
      <c r="J10493" s="127" t="n">
        <f aca="false">M10493</f>
        <v>334.49</v>
      </c>
      <c r="L10493" s="108" t="n">
        <f aca="false">TRUNC(N10493-N10493*$O$2,2)</f>
        <v>334.49</v>
      </c>
      <c r="M10493" s="108" t="n">
        <f aca="false">TRUNC(O10493-O10493*$O$2,2)</f>
        <v>334.49</v>
      </c>
      <c r="N10493" s="0" t="s">
        <v>4180</v>
      </c>
      <c r="O10493" s="0" t="s">
        <v>4180</v>
      </c>
    </row>
    <row r="10494" customFormat="false" ht="25.5" hidden="false" customHeight="false" outlineLevel="0" collapsed="false">
      <c r="A10494" s="122" t="s">
        <v>1578</v>
      </c>
      <c r="B10494" s="123" t="s">
        <v>1800</v>
      </c>
      <c r="C10494" s="122" t="s">
        <v>50</v>
      </c>
      <c r="D10494" s="122" t="s">
        <v>1801</v>
      </c>
      <c r="E10494" s="124" t="s">
        <v>1581</v>
      </c>
      <c r="F10494" s="124"/>
      <c r="G10494" s="125" t="s">
        <v>41</v>
      </c>
      <c r="H10494" s="126" t="n">
        <v>0.05959768</v>
      </c>
      <c r="I10494" s="127" t="n">
        <f aca="false">L10494</f>
        <v>86.97</v>
      </c>
      <c r="J10494" s="127" t="n">
        <f aca="false">M10494</f>
        <v>5.18</v>
      </c>
      <c r="L10494" s="108" t="n">
        <f aca="false">TRUNC(N10494-N10494*$O$2,2)</f>
        <v>86.97</v>
      </c>
      <c r="M10494" s="108" t="n">
        <f aca="false">TRUNC(O10494-O10494*$O$2,2)</f>
        <v>5.18</v>
      </c>
      <c r="N10494" s="0" t="s">
        <v>1802</v>
      </c>
      <c r="O10494" s="0" t="s">
        <v>4249</v>
      </c>
    </row>
    <row r="10495" customFormat="false" ht="12.75" hidden="false" customHeight="false" outlineLevel="0" collapsed="false">
      <c r="A10495" s="122" t="s">
        <v>1578</v>
      </c>
      <c r="B10495" s="123" t="n">
        <v>11240</v>
      </c>
      <c r="C10495" s="122" t="s">
        <v>50</v>
      </c>
      <c r="D10495" s="122" t="s">
        <v>1782</v>
      </c>
      <c r="E10495" s="124" t="s">
        <v>1581</v>
      </c>
      <c r="F10495" s="124"/>
      <c r="G10495" s="125" t="s">
        <v>24</v>
      </c>
      <c r="H10495" s="126" t="n">
        <v>0.003058208</v>
      </c>
      <c r="I10495" s="127" t="n">
        <f aca="false">L10495</f>
        <v>37.22</v>
      </c>
      <c r="J10495" s="127" t="n">
        <f aca="false">M10495</f>
        <v>0.1</v>
      </c>
      <c r="L10495" s="108" t="n">
        <f aca="false">TRUNC(N10495-N10495*$O$2,2)</f>
        <v>37.22</v>
      </c>
      <c r="M10495" s="108" t="n">
        <f aca="false">TRUNC(O10495-O10495*$O$2,2)</f>
        <v>0.1</v>
      </c>
      <c r="N10495" s="0" t="s">
        <v>1783</v>
      </c>
      <c r="O10495" s="0" t="s">
        <v>1831</v>
      </c>
    </row>
    <row r="10496" customFormat="false" ht="38.25" hidden="false" customHeight="false" outlineLevel="0" collapsed="false">
      <c r="A10496" s="122" t="s">
        <v>1578</v>
      </c>
      <c r="B10496" s="123" t="n">
        <v>829</v>
      </c>
      <c r="C10496" s="122" t="s">
        <v>50</v>
      </c>
      <c r="D10496" s="122" t="s">
        <v>4250</v>
      </c>
      <c r="E10496" s="124" t="s">
        <v>1581</v>
      </c>
      <c r="F10496" s="124"/>
      <c r="G10496" s="125" t="s">
        <v>24</v>
      </c>
      <c r="H10496" s="126" t="n">
        <v>1</v>
      </c>
      <c r="I10496" s="127" t="n">
        <f aca="false">L10496</f>
        <v>352</v>
      </c>
      <c r="J10496" s="127" t="n">
        <f aca="false">M10496</f>
        <v>352</v>
      </c>
      <c r="L10496" s="108" t="n">
        <f aca="false">TRUNC(N10496-N10496*$O$2,2)</f>
        <v>352</v>
      </c>
      <c r="M10496" s="108" t="n">
        <f aca="false">TRUNC(O10496-O10496*$O$2,2)</f>
        <v>352</v>
      </c>
      <c r="N10496" s="0" t="s">
        <v>4251</v>
      </c>
      <c r="O10496" s="0" t="s">
        <v>4251</v>
      </c>
    </row>
    <row r="10497" customFormat="false" ht="12.75" hidden="false" customHeight="false" outlineLevel="0" collapsed="false">
      <c r="A10497" s="122" t="s">
        <v>1578</v>
      </c>
      <c r="B10497" s="123" t="n">
        <v>663</v>
      </c>
      <c r="C10497" s="122" t="s">
        <v>50</v>
      </c>
      <c r="D10497" s="122" t="s">
        <v>4252</v>
      </c>
      <c r="E10497" s="124" t="s">
        <v>1581</v>
      </c>
      <c r="F10497" s="124"/>
      <c r="G10497" s="125" t="s">
        <v>24</v>
      </c>
      <c r="H10497" s="126" t="n">
        <v>1</v>
      </c>
      <c r="I10497" s="127" t="n">
        <f aca="false">L10497</f>
        <v>5.46</v>
      </c>
      <c r="J10497" s="127" t="n">
        <f aca="false">M10497</f>
        <v>5.46</v>
      </c>
      <c r="L10497" s="108" t="n">
        <f aca="false">TRUNC(N10497-N10497*$O$2,2)</f>
        <v>5.46</v>
      </c>
      <c r="M10497" s="108" t="n">
        <f aca="false">TRUNC(O10497-O10497*$O$2,2)</f>
        <v>5.46</v>
      </c>
      <c r="N10497" s="0" t="s">
        <v>4253</v>
      </c>
      <c r="O10497" s="0" t="s">
        <v>4253</v>
      </c>
    </row>
    <row r="10498" customFormat="false" ht="25.5" hidden="false" customHeight="false" outlineLevel="0" collapsed="false">
      <c r="A10498" s="122" t="s">
        <v>1578</v>
      </c>
      <c r="B10498" s="123" t="n">
        <v>7880</v>
      </c>
      <c r="C10498" s="122" t="s">
        <v>50</v>
      </c>
      <c r="D10498" s="122" t="s">
        <v>3930</v>
      </c>
      <c r="E10498" s="124" t="s">
        <v>1642</v>
      </c>
      <c r="F10498" s="124"/>
      <c r="G10498" s="125" t="s">
        <v>1610</v>
      </c>
      <c r="H10498" s="126" t="n">
        <v>0.267</v>
      </c>
      <c r="I10498" s="127" t="n">
        <f aca="false">L10498</f>
        <v>2.08</v>
      </c>
      <c r="J10498" s="127" t="n">
        <f aca="false">M10498</f>
        <v>0.55</v>
      </c>
      <c r="L10498" s="108" t="n">
        <f aca="false">TRUNC(N10498-N10498*$O$2,2)</f>
        <v>2.08</v>
      </c>
      <c r="M10498" s="108" t="n">
        <f aca="false">TRUNC(O10498-O10498*$O$2,2)</f>
        <v>0.55</v>
      </c>
      <c r="N10498" s="0" t="s">
        <v>3931</v>
      </c>
      <c r="O10498" s="0" t="s">
        <v>2953</v>
      </c>
    </row>
    <row r="10499" customFormat="false" ht="25.5" hidden="false" customHeight="false" outlineLevel="0" collapsed="false">
      <c r="A10499" s="122" t="s">
        <v>1578</v>
      </c>
      <c r="B10499" s="123" t="n">
        <v>4174</v>
      </c>
      <c r="C10499" s="122" t="s">
        <v>50</v>
      </c>
      <c r="D10499" s="122" t="s">
        <v>1820</v>
      </c>
      <c r="E10499" s="124" t="s">
        <v>1581</v>
      </c>
      <c r="F10499" s="124"/>
      <c r="G10499" s="125" t="s">
        <v>24</v>
      </c>
      <c r="H10499" s="126" t="n">
        <v>0.00066124</v>
      </c>
      <c r="I10499" s="127" t="n">
        <f aca="false">L10499</f>
        <v>8.42</v>
      </c>
      <c r="J10499" s="127" t="n">
        <f aca="false">M10499</f>
        <v>0</v>
      </c>
      <c r="L10499" s="108" t="n">
        <f aca="false">TRUNC(N10499-N10499*$O$2,2)</f>
        <v>8.42</v>
      </c>
      <c r="M10499" s="108" t="n">
        <f aca="false">TRUNC(O10499-O10499*$O$2,2)</f>
        <v>0</v>
      </c>
      <c r="N10499" s="0" t="s">
        <v>1821</v>
      </c>
      <c r="O10499" s="0" t="s">
        <v>1635</v>
      </c>
    </row>
    <row r="10500" customFormat="false" ht="25.5" hidden="false" customHeight="false" outlineLevel="0" collapsed="false">
      <c r="A10500" s="122" t="s">
        <v>1578</v>
      </c>
      <c r="B10500" s="123" t="n">
        <v>1094</v>
      </c>
      <c r="C10500" s="122" t="s">
        <v>50</v>
      </c>
      <c r="D10500" s="122" t="s">
        <v>4254</v>
      </c>
      <c r="E10500" s="124" t="s">
        <v>1581</v>
      </c>
      <c r="F10500" s="124"/>
      <c r="G10500" s="125" t="s">
        <v>24</v>
      </c>
      <c r="H10500" s="126" t="n">
        <v>1</v>
      </c>
      <c r="I10500" s="127" t="n">
        <f aca="false">L10500</f>
        <v>87.41</v>
      </c>
      <c r="J10500" s="127" t="n">
        <f aca="false">M10500</f>
        <v>87.41</v>
      </c>
      <c r="L10500" s="108" t="n">
        <f aca="false">TRUNC(N10500-N10500*$O$2,2)</f>
        <v>87.41</v>
      </c>
      <c r="M10500" s="108" t="n">
        <f aca="false">TRUNC(O10500-O10500*$O$2,2)</f>
        <v>87.41</v>
      </c>
      <c r="N10500" s="0" t="s">
        <v>4255</v>
      </c>
      <c r="O10500" s="0" t="s">
        <v>4255</v>
      </c>
    </row>
    <row r="10501" customFormat="false" ht="25.5" hidden="false" customHeight="false" outlineLevel="0" collapsed="false">
      <c r="A10501" s="122" t="s">
        <v>1578</v>
      </c>
      <c r="B10501" s="123" t="s">
        <v>4256</v>
      </c>
      <c r="C10501" s="122" t="s">
        <v>50</v>
      </c>
      <c r="D10501" s="122" t="s">
        <v>4257</v>
      </c>
      <c r="E10501" s="124" t="s">
        <v>1581</v>
      </c>
      <c r="F10501" s="124"/>
      <c r="G10501" s="125" t="s">
        <v>24</v>
      </c>
      <c r="H10501" s="126" t="n">
        <v>4</v>
      </c>
      <c r="I10501" s="127" t="n">
        <f aca="false">L10501</f>
        <v>1.83</v>
      </c>
      <c r="J10501" s="127" t="n">
        <f aca="false">M10501</f>
        <v>7.33</v>
      </c>
      <c r="L10501" s="108" t="n">
        <f aca="false">TRUNC(N10501-N10501*$O$2,2)</f>
        <v>1.83</v>
      </c>
      <c r="M10501" s="108" t="n">
        <f aca="false">TRUNC(O10501-O10501*$O$2,2)</f>
        <v>7.33</v>
      </c>
      <c r="N10501" s="0" t="s">
        <v>4258</v>
      </c>
      <c r="O10501" s="0" t="s">
        <v>1824</v>
      </c>
    </row>
    <row r="10502" customFormat="false" ht="12.75" hidden="false" customHeight="false" outlineLevel="0" collapsed="false">
      <c r="A10502" s="122" t="s">
        <v>1578</v>
      </c>
      <c r="B10502" s="123" t="n">
        <v>10790</v>
      </c>
      <c r="C10502" s="122" t="s">
        <v>50</v>
      </c>
      <c r="D10502" s="122" t="s">
        <v>1780</v>
      </c>
      <c r="E10502" s="124" t="s">
        <v>1581</v>
      </c>
      <c r="F10502" s="124"/>
      <c r="G10502" s="125" t="s">
        <v>24</v>
      </c>
      <c r="H10502" s="126" t="n">
        <v>0.000132248</v>
      </c>
      <c r="I10502" s="127" t="n">
        <f aca="false">L10502</f>
        <v>20.25</v>
      </c>
      <c r="J10502" s="127" t="n">
        <f aca="false">M10502</f>
        <v>0</v>
      </c>
      <c r="L10502" s="108" t="n">
        <f aca="false">TRUNC(N10502-N10502*$O$2,2)</f>
        <v>20.25</v>
      </c>
      <c r="M10502" s="108" t="n">
        <f aca="false">TRUNC(O10502-O10502*$O$2,2)</f>
        <v>0</v>
      </c>
      <c r="N10502" s="0" t="s">
        <v>1781</v>
      </c>
      <c r="O10502" s="0" t="s">
        <v>1635</v>
      </c>
    </row>
    <row r="10503" customFormat="false" ht="38.25" hidden="false" customHeight="false" outlineLevel="0" collapsed="false">
      <c r="A10503" s="122" t="s">
        <v>1578</v>
      </c>
      <c r="B10503" s="123" t="s">
        <v>3926</v>
      </c>
      <c r="C10503" s="122" t="s">
        <v>50</v>
      </c>
      <c r="D10503" s="122" t="s">
        <v>3927</v>
      </c>
      <c r="E10503" s="124" t="s">
        <v>1581</v>
      </c>
      <c r="F10503" s="124"/>
      <c r="G10503" s="125" t="s">
        <v>24</v>
      </c>
      <c r="H10503" s="126" t="n">
        <v>4</v>
      </c>
      <c r="I10503" s="127" t="n">
        <f aca="false">L10503</f>
        <v>2.16</v>
      </c>
      <c r="J10503" s="127" t="n">
        <f aca="false">M10503</f>
        <v>8.67</v>
      </c>
      <c r="L10503" s="108" t="n">
        <f aca="false">TRUNC(N10503-N10503*$O$2,2)</f>
        <v>2.16</v>
      </c>
      <c r="M10503" s="108" t="n">
        <f aca="false">TRUNC(O10503-O10503*$O$2,2)</f>
        <v>8.67</v>
      </c>
      <c r="N10503" s="0" t="s">
        <v>3928</v>
      </c>
      <c r="O10503" s="0" t="s">
        <v>2335</v>
      </c>
    </row>
    <row r="10504" customFormat="false" ht="12.75" hidden="false" customHeight="false" outlineLevel="0" collapsed="false">
      <c r="A10504" s="122" t="s">
        <v>1578</v>
      </c>
      <c r="B10504" s="123" t="n">
        <v>10362</v>
      </c>
      <c r="C10504" s="122" t="s">
        <v>50</v>
      </c>
      <c r="D10504" s="122" t="s">
        <v>1674</v>
      </c>
      <c r="E10504" s="124" t="s">
        <v>1642</v>
      </c>
      <c r="F10504" s="124"/>
      <c r="G10504" s="125" t="s">
        <v>24</v>
      </c>
      <c r="H10504" s="126" t="n">
        <v>0.15429852</v>
      </c>
      <c r="I10504" s="127" t="n">
        <f aca="false">L10504</f>
        <v>9.78</v>
      </c>
      <c r="J10504" s="127" t="n">
        <f aca="false">M10504</f>
        <v>1.5</v>
      </c>
      <c r="L10504" s="108" t="n">
        <f aca="false">TRUNC(N10504-N10504*$O$2,2)</f>
        <v>9.78</v>
      </c>
      <c r="M10504" s="108" t="n">
        <f aca="false">TRUNC(O10504-O10504*$O$2,2)</f>
        <v>1.5</v>
      </c>
      <c r="N10504" s="0" t="s">
        <v>1675</v>
      </c>
      <c r="O10504" s="0" t="s">
        <v>3979</v>
      </c>
    </row>
    <row r="10505" customFormat="false" ht="12.75" hidden="false" customHeight="false" outlineLevel="0" collapsed="false">
      <c r="A10505" s="122" t="s">
        <v>1578</v>
      </c>
      <c r="B10505" s="123" t="n">
        <v>82</v>
      </c>
      <c r="C10505" s="122" t="s">
        <v>50</v>
      </c>
      <c r="D10505" s="122" t="s">
        <v>1934</v>
      </c>
      <c r="E10505" s="124" t="s">
        <v>1581</v>
      </c>
      <c r="F10505" s="124"/>
      <c r="G10505" s="125" t="s">
        <v>287</v>
      </c>
      <c r="H10505" s="126" t="n">
        <v>0.77</v>
      </c>
      <c r="I10505" s="127" t="n">
        <f aca="false">L10505</f>
        <v>6.86</v>
      </c>
      <c r="J10505" s="127" t="n">
        <f aca="false">M10505</f>
        <v>5.28</v>
      </c>
      <c r="L10505" s="108" t="n">
        <f aca="false">TRUNC(N10505-N10505*$O$2,2)</f>
        <v>6.86</v>
      </c>
      <c r="M10505" s="108" t="n">
        <f aca="false">TRUNC(O10505-O10505*$O$2,2)</f>
        <v>5.28</v>
      </c>
      <c r="N10505" s="0" t="s">
        <v>1935</v>
      </c>
      <c r="O10505" s="0" t="s">
        <v>2134</v>
      </c>
    </row>
    <row r="10506" customFormat="false" ht="12.75" hidden="false" customHeight="false" outlineLevel="0" collapsed="false">
      <c r="A10506" s="122" t="s">
        <v>1578</v>
      </c>
      <c r="B10506" s="123" t="n">
        <v>2212</v>
      </c>
      <c r="C10506" s="122" t="s">
        <v>50</v>
      </c>
      <c r="D10506" s="122" t="s">
        <v>2281</v>
      </c>
      <c r="E10506" s="124" t="s">
        <v>1581</v>
      </c>
      <c r="F10506" s="124"/>
      <c r="G10506" s="125" t="s">
        <v>24</v>
      </c>
      <c r="H10506" s="126" t="n">
        <v>43.52</v>
      </c>
      <c r="I10506" s="127" t="n">
        <f aca="false">L10506</f>
        <v>0.45</v>
      </c>
      <c r="J10506" s="127" t="n">
        <f aca="false">M10506</f>
        <v>19.69</v>
      </c>
      <c r="L10506" s="108" t="n">
        <f aca="false">TRUNC(N10506-N10506*$O$2,2)</f>
        <v>0.45</v>
      </c>
      <c r="M10506" s="108" t="n">
        <f aca="false">TRUNC(O10506-O10506*$O$2,2)</f>
        <v>19.69</v>
      </c>
      <c r="N10506" s="0" t="s">
        <v>2282</v>
      </c>
      <c r="O10506" s="0" t="s">
        <v>2283</v>
      </c>
    </row>
    <row r="10507" customFormat="false" ht="25.5" hidden="false" customHeight="false" outlineLevel="0" collapsed="false">
      <c r="A10507" s="122" t="s">
        <v>1578</v>
      </c>
      <c r="B10507" s="123" t="s">
        <v>1631</v>
      </c>
      <c r="C10507" s="122" t="s">
        <v>50</v>
      </c>
      <c r="D10507" s="122" t="s">
        <v>1632</v>
      </c>
      <c r="E10507" s="124" t="s">
        <v>1581</v>
      </c>
      <c r="F10507" s="124"/>
      <c r="G10507" s="125" t="s">
        <v>1633</v>
      </c>
      <c r="H10507" s="126" t="n">
        <v>0.078863688</v>
      </c>
      <c r="I10507" s="127" t="n">
        <f aca="false">L10507</f>
        <v>9.48</v>
      </c>
      <c r="J10507" s="127" t="n">
        <f aca="false">M10507</f>
        <v>0.74</v>
      </c>
      <c r="L10507" s="108" t="n">
        <f aca="false">TRUNC(N10507-N10507*$O$2,2)</f>
        <v>9.48</v>
      </c>
      <c r="M10507" s="108" t="n">
        <f aca="false">TRUNC(O10507-O10507*$O$2,2)</f>
        <v>0.74</v>
      </c>
      <c r="N10507" s="0" t="s">
        <v>1634</v>
      </c>
      <c r="O10507" s="0" t="s">
        <v>2248</v>
      </c>
    </row>
    <row r="10508" customFormat="false" ht="12.75" hidden="false" customHeight="false" outlineLevel="0" collapsed="false">
      <c r="A10508" s="122" t="s">
        <v>1578</v>
      </c>
      <c r="B10508" s="123" t="n">
        <v>664</v>
      </c>
      <c r="C10508" s="122" t="s">
        <v>50</v>
      </c>
      <c r="D10508" s="122" t="s">
        <v>4259</v>
      </c>
      <c r="E10508" s="124" t="s">
        <v>1581</v>
      </c>
      <c r="F10508" s="124"/>
      <c r="G10508" s="125" t="s">
        <v>24</v>
      </c>
      <c r="H10508" s="126" t="n">
        <v>1</v>
      </c>
      <c r="I10508" s="127" t="n">
        <f aca="false">L10508</f>
        <v>3.9</v>
      </c>
      <c r="J10508" s="127" t="n">
        <f aca="false">M10508</f>
        <v>3.9</v>
      </c>
      <c r="L10508" s="108" t="n">
        <f aca="false">TRUNC(N10508-N10508*$O$2,2)</f>
        <v>3.9</v>
      </c>
      <c r="M10508" s="108" t="n">
        <f aca="false">TRUNC(O10508-O10508*$O$2,2)</f>
        <v>3.9</v>
      </c>
      <c r="N10508" s="0" t="s">
        <v>1643</v>
      </c>
      <c r="O10508" s="0" t="s">
        <v>1643</v>
      </c>
    </row>
    <row r="10509" customFormat="false" ht="25.5" hidden="false" customHeight="false" outlineLevel="0" collapsed="false">
      <c r="A10509" s="122" t="s">
        <v>1578</v>
      </c>
      <c r="B10509" s="123" t="s">
        <v>1748</v>
      </c>
      <c r="C10509" s="122" t="s">
        <v>50</v>
      </c>
      <c r="D10509" s="122" t="s">
        <v>1749</v>
      </c>
      <c r="E10509" s="124" t="s">
        <v>1581</v>
      </c>
      <c r="F10509" s="124"/>
      <c r="G10509" s="125" t="s">
        <v>24</v>
      </c>
      <c r="H10509" s="126" t="n">
        <v>1</v>
      </c>
      <c r="I10509" s="127" t="n">
        <f aca="false">L10509</f>
        <v>1.68</v>
      </c>
      <c r="J10509" s="127" t="n">
        <f aca="false">M10509</f>
        <v>1.68</v>
      </c>
      <c r="L10509" s="108" t="n">
        <f aca="false">TRUNC(N10509-N10509*$O$2,2)</f>
        <v>1.68</v>
      </c>
      <c r="M10509" s="108" t="n">
        <f aca="false">TRUNC(O10509-O10509*$O$2,2)</f>
        <v>1.68</v>
      </c>
      <c r="N10509" s="0" t="s">
        <v>1750</v>
      </c>
      <c r="O10509" s="0" t="s">
        <v>1750</v>
      </c>
    </row>
    <row r="10510" customFormat="false" ht="25.5" hidden="false" customHeight="false" outlineLevel="0" collapsed="false">
      <c r="A10510" s="122" t="s">
        <v>1578</v>
      </c>
      <c r="B10510" s="123" t="s">
        <v>2100</v>
      </c>
      <c r="C10510" s="122" t="s">
        <v>50</v>
      </c>
      <c r="D10510" s="122" t="s">
        <v>2101</v>
      </c>
      <c r="E10510" s="124" t="s">
        <v>1581</v>
      </c>
      <c r="F10510" s="124"/>
      <c r="G10510" s="125" t="s">
        <v>366</v>
      </c>
      <c r="H10510" s="126" t="n">
        <v>1.575</v>
      </c>
      <c r="I10510" s="127" t="n">
        <f aca="false">L10510</f>
        <v>3.2</v>
      </c>
      <c r="J10510" s="127" t="n">
        <f aca="false">M10510</f>
        <v>5.04</v>
      </c>
      <c r="L10510" s="108" t="n">
        <f aca="false">TRUNC(N10510-N10510*$O$2,2)</f>
        <v>3.2</v>
      </c>
      <c r="M10510" s="108" t="n">
        <f aca="false">TRUNC(O10510-O10510*$O$2,2)</f>
        <v>5.04</v>
      </c>
      <c r="N10510" s="0" t="s">
        <v>2102</v>
      </c>
      <c r="O10510" s="0" t="s">
        <v>4260</v>
      </c>
    </row>
    <row r="10511" customFormat="false" ht="12.75" hidden="false" customHeight="false" outlineLevel="0" collapsed="false">
      <c r="A10511" s="122" t="s">
        <v>1578</v>
      </c>
      <c r="B10511" s="123" t="n">
        <v>10517</v>
      </c>
      <c r="C10511" s="122" t="s">
        <v>50</v>
      </c>
      <c r="D10511" s="122" t="s">
        <v>1669</v>
      </c>
      <c r="E10511" s="124" t="s">
        <v>1642</v>
      </c>
      <c r="F10511" s="124"/>
      <c r="G10511" s="125" t="s">
        <v>1670</v>
      </c>
      <c r="H10511" s="126" t="n">
        <v>0.013715424</v>
      </c>
      <c r="I10511" s="127" t="n">
        <f aca="false">L10511</f>
        <v>234.15</v>
      </c>
      <c r="J10511" s="127" t="n">
        <f aca="false">M10511</f>
        <v>3.2</v>
      </c>
      <c r="L10511" s="108" t="n">
        <f aca="false">TRUNC(N10511-N10511*$O$2,2)</f>
        <v>234.15</v>
      </c>
      <c r="M10511" s="108" t="n">
        <f aca="false">TRUNC(O10511-O10511*$O$2,2)</f>
        <v>3.2</v>
      </c>
      <c r="N10511" s="0" t="s">
        <v>1671</v>
      </c>
      <c r="O10511" s="0" t="s">
        <v>2102</v>
      </c>
    </row>
    <row r="10512" customFormat="false" ht="12.75" hidden="false" customHeight="false" outlineLevel="0" collapsed="false">
      <c r="A10512" s="115"/>
      <c r="B10512" s="115"/>
      <c r="C10512" s="115"/>
      <c r="D10512" s="115"/>
      <c r="E10512" s="115"/>
      <c r="F10512" s="116"/>
      <c r="G10512" s="115"/>
      <c r="H10512" s="116"/>
      <c r="I10512" s="115"/>
      <c r="J10512" s="116"/>
      <c r="L10512" s="108"/>
      <c r="M10512" s="108" t="n">
        <f aca="false">TRUNC(O10512-O10512*$O$2,2)</f>
        <v>438.47</v>
      </c>
      <c r="N10512" s="0" t="s">
        <v>1574</v>
      </c>
      <c r="O10512" s="0" t="n">
        <v>561.79</v>
      </c>
    </row>
    <row r="10513" customFormat="false" ht="12.75" hidden="false" customHeight="false" outlineLevel="0" collapsed="false">
      <c r="A10513" s="115"/>
      <c r="B10513" s="115"/>
      <c r="C10513" s="115"/>
      <c r="D10513" s="115"/>
      <c r="E10513" s="115"/>
      <c r="F10513" s="116"/>
      <c r="G10513" s="115"/>
      <c r="H10513" s="117" t="s">
        <v>1575</v>
      </c>
      <c r="I10513" s="117"/>
      <c r="J10513" s="118" t="n">
        <f aca="false">M10513</f>
        <v>2957.24</v>
      </c>
      <c r="L10513" s="108" t="n">
        <f aca="false">TRUNC(N10513-N10513*$O$2,2)</f>
        <v>0</v>
      </c>
      <c r="M10513" s="108" t="n">
        <f aca="false">TRUNC(O10513-O10513*$O$2,2)</f>
        <v>2957.24</v>
      </c>
      <c r="N10513" s="0" t="n">
        <v>0</v>
      </c>
      <c r="O10513" s="0" t="n">
        <v>3788.91</v>
      </c>
    </row>
    <row r="10514" customFormat="false" ht="13.5" hidden="false" customHeight="false" outlineLevel="0" collapsed="false">
      <c r="A10514" s="30"/>
      <c r="B10514" s="30"/>
      <c r="C10514" s="30"/>
      <c r="D10514" s="30"/>
      <c r="E10514" s="30"/>
      <c r="F10514" s="30"/>
      <c r="G10514" s="30"/>
      <c r="H10514" s="119"/>
      <c r="I10514" s="30"/>
      <c r="J10514" s="120"/>
      <c r="L10514" s="108"/>
      <c r="M10514" s="108" t="n">
        <f aca="false">TRUNC(O10514-O10514*$O$2,2)</f>
        <v>2957.24</v>
      </c>
      <c r="N10514" s="0" t="s">
        <v>1576</v>
      </c>
      <c r="O10514" s="0" t="n">
        <v>3788.91</v>
      </c>
    </row>
    <row r="10515" customFormat="false" ht="13.5" hidden="false" customHeight="false" outlineLevel="0" collapsed="false">
      <c r="A10515" s="121"/>
      <c r="B10515" s="121"/>
      <c r="C10515" s="121"/>
      <c r="D10515" s="121"/>
      <c r="E10515" s="121"/>
      <c r="F10515" s="121"/>
      <c r="G10515" s="121"/>
      <c r="H10515" s="121"/>
      <c r="I10515" s="121"/>
      <c r="J10515" s="121"/>
      <c r="L10515" s="108" t="n">
        <f aca="false">TRUNC(N10515-N10515*$O$2,2)</f>
        <v>0</v>
      </c>
      <c r="M10515" s="108" t="n">
        <f aca="false">TRUNC(O10515-O10515*$O$2,2)</f>
        <v>0</v>
      </c>
      <c r="N10515" s="0" t="n">
        <v>0</v>
      </c>
      <c r="O10515" s="0" t="n">
        <v>0</v>
      </c>
    </row>
    <row r="10516" customFormat="false" ht="15" hidden="false" customHeight="false" outlineLevel="0" collapsed="false">
      <c r="A10516" s="98" t="s">
        <v>1462</v>
      </c>
      <c r="B10516" s="99" t="s">
        <v>8</v>
      </c>
      <c r="C10516" s="98" t="s">
        <v>9</v>
      </c>
      <c r="D10516" s="98" t="s">
        <v>10</v>
      </c>
      <c r="E10516" s="100" t="s">
        <v>1565</v>
      </c>
      <c r="F10516" s="100"/>
      <c r="G10516" s="101" t="s">
        <v>11</v>
      </c>
      <c r="H10516" s="99" t="s">
        <v>12</v>
      </c>
      <c r="I10516" s="99" t="s">
        <v>13</v>
      </c>
      <c r="J10516" s="99" t="s">
        <v>15</v>
      </c>
      <c r="L10516" s="108"/>
      <c r="M10516" s="108"/>
    </row>
    <row r="10517" customFormat="false" ht="38.25" hidden="false" customHeight="false" outlineLevel="0" collapsed="false">
      <c r="A10517" s="102" t="s">
        <v>1566</v>
      </c>
      <c r="B10517" s="103" t="s">
        <v>1463</v>
      </c>
      <c r="C10517" s="102" t="s">
        <v>50</v>
      </c>
      <c r="D10517" s="102" t="s">
        <v>1464</v>
      </c>
      <c r="E10517" s="104" t="s">
        <v>4261</v>
      </c>
      <c r="F10517" s="104"/>
      <c r="G10517" s="105" t="s">
        <v>24</v>
      </c>
      <c r="H10517" s="106" t="n">
        <v>1</v>
      </c>
      <c r="I10517" s="107" t="n">
        <f aca="false">L10517</f>
        <v>347.24</v>
      </c>
      <c r="J10517" s="107" t="n">
        <f aca="false">M10517</f>
        <v>347.24</v>
      </c>
      <c r="L10517" s="108" t="n">
        <f aca="false">TRUNC(N10517-N10517*$O$2,2)</f>
        <v>347.24</v>
      </c>
      <c r="M10517" s="108" t="n">
        <f aca="false">TRUNC(O10517-O10517*$O$2,2)</f>
        <v>347.24</v>
      </c>
      <c r="N10517" s="0" t="n">
        <v>444.9</v>
      </c>
      <c r="O10517" s="0" t="n">
        <v>444.9</v>
      </c>
    </row>
    <row r="10518" customFormat="false" ht="15" hidden="false" customHeight="false" outlineLevel="0" collapsed="false">
      <c r="A10518" s="98"/>
      <c r="B10518" s="99" t="s">
        <v>8</v>
      </c>
      <c r="C10518" s="98" t="s">
        <v>9</v>
      </c>
      <c r="D10518" s="98" t="s">
        <v>10</v>
      </c>
      <c r="E10518" s="100" t="s">
        <v>1565</v>
      </c>
      <c r="F10518" s="100"/>
      <c r="G10518" s="101" t="s">
        <v>11</v>
      </c>
      <c r="H10518" s="99" t="s">
        <v>12</v>
      </c>
      <c r="I10518" s="99" t="s">
        <v>13</v>
      </c>
      <c r="J10518" s="99" t="s">
        <v>15</v>
      </c>
      <c r="L10518" s="108"/>
      <c r="M10518" s="108"/>
    </row>
    <row r="10519" customFormat="false" ht="26.45" hidden="false" customHeight="true" outlineLevel="0" collapsed="false">
      <c r="A10519" s="109" t="s">
        <v>1566</v>
      </c>
      <c r="B10519" s="110" t="n">
        <v>2497</v>
      </c>
      <c r="C10519" s="109" t="s">
        <v>50</v>
      </c>
      <c r="D10519" s="109" t="s">
        <v>1849</v>
      </c>
      <c r="E10519" s="111" t="s">
        <v>1850</v>
      </c>
      <c r="F10519" s="111"/>
      <c r="G10519" s="112" t="s">
        <v>41</v>
      </c>
      <c r="H10519" s="113" t="n">
        <v>1.347</v>
      </c>
      <c r="I10519" s="114" t="n">
        <f aca="false">L10519</f>
        <v>40.96</v>
      </c>
      <c r="J10519" s="114" t="n">
        <f aca="false">M10519</f>
        <v>55.18</v>
      </c>
      <c r="L10519" s="108" t="n">
        <f aca="false">TRUNC(N10519-N10519*$O$2,2)</f>
        <v>40.96</v>
      </c>
      <c r="M10519" s="108" t="n">
        <f aca="false">TRUNC(O10519-O10519*$O$2,2)</f>
        <v>55.18</v>
      </c>
      <c r="N10519" s="0" t="s">
        <v>1851</v>
      </c>
      <c r="O10519" s="0" t="s">
        <v>1852</v>
      </c>
    </row>
    <row r="10520" customFormat="false" ht="26.45" hidden="false" customHeight="true" outlineLevel="0" collapsed="false">
      <c r="A10520" s="109" t="s">
        <v>1566</v>
      </c>
      <c r="B10520" s="110" t="n">
        <v>76</v>
      </c>
      <c r="C10520" s="109" t="s">
        <v>50</v>
      </c>
      <c r="D10520" s="109" t="s">
        <v>1869</v>
      </c>
      <c r="E10520" s="111" t="s">
        <v>1870</v>
      </c>
      <c r="F10520" s="111"/>
      <c r="G10520" s="112" t="s">
        <v>41</v>
      </c>
      <c r="H10520" s="113" t="n">
        <v>1.326</v>
      </c>
      <c r="I10520" s="114" t="n">
        <f aca="false">L10520</f>
        <v>13.61</v>
      </c>
      <c r="J10520" s="114" t="n">
        <f aca="false">M10520</f>
        <v>18.04</v>
      </c>
      <c r="L10520" s="108" t="n">
        <f aca="false">TRUNC(N10520-N10520*$O$2,2)</f>
        <v>13.61</v>
      </c>
      <c r="M10520" s="108" t="n">
        <f aca="false">TRUNC(O10520-O10520*$O$2,2)</f>
        <v>18.04</v>
      </c>
      <c r="N10520" s="0" t="s">
        <v>1847</v>
      </c>
      <c r="O10520" s="0" t="s">
        <v>1871</v>
      </c>
    </row>
    <row r="10521" customFormat="false" ht="12.75" hidden="false" customHeight="false" outlineLevel="0" collapsed="false">
      <c r="A10521" s="122" t="s">
        <v>1578</v>
      </c>
      <c r="B10521" s="123" t="n">
        <v>5161</v>
      </c>
      <c r="C10521" s="122" t="s">
        <v>50</v>
      </c>
      <c r="D10521" s="122" t="s">
        <v>1884</v>
      </c>
      <c r="E10521" s="124" t="s">
        <v>1581</v>
      </c>
      <c r="F10521" s="124"/>
      <c r="G10521" s="125" t="s">
        <v>24</v>
      </c>
      <c r="H10521" s="126" t="n">
        <v>2</v>
      </c>
      <c r="I10521" s="127" t="n">
        <f aca="false">L10521</f>
        <v>3.25</v>
      </c>
      <c r="J10521" s="127" t="n">
        <f aca="false">M10521</f>
        <v>6.5</v>
      </c>
      <c r="L10521" s="108" t="n">
        <f aca="false">TRUNC(N10521-N10521*$O$2,2)</f>
        <v>3.25</v>
      </c>
      <c r="M10521" s="108" t="n">
        <f aca="false">TRUNC(O10521-O10521*$O$2,2)</f>
        <v>6.5</v>
      </c>
      <c r="N10521" s="0" t="s">
        <v>1885</v>
      </c>
      <c r="O10521" s="0" t="s">
        <v>1886</v>
      </c>
    </row>
    <row r="10522" customFormat="false" ht="25.5" hidden="false" customHeight="false" outlineLevel="0" collapsed="false">
      <c r="A10522" s="122" t="s">
        <v>1578</v>
      </c>
      <c r="B10522" s="123" t="s">
        <v>1616</v>
      </c>
      <c r="C10522" s="122" t="s">
        <v>50</v>
      </c>
      <c r="D10522" s="122" t="s">
        <v>1617</v>
      </c>
      <c r="E10522" s="124" t="s">
        <v>1609</v>
      </c>
      <c r="F10522" s="124"/>
      <c r="G10522" s="125" t="s">
        <v>1610</v>
      </c>
      <c r="H10522" s="126" t="n">
        <v>1</v>
      </c>
      <c r="I10522" s="127" t="n">
        <f aca="false">L10522</f>
        <v>10.65</v>
      </c>
      <c r="J10522" s="127" t="n">
        <f aca="false">M10522</f>
        <v>10.65</v>
      </c>
      <c r="L10522" s="108" t="n">
        <f aca="false">TRUNC(N10522-N10522*$O$2,2)</f>
        <v>10.65</v>
      </c>
      <c r="M10522" s="108" t="n">
        <f aca="false">TRUNC(O10522-O10522*$O$2,2)</f>
        <v>10.65</v>
      </c>
      <c r="N10522" s="0" t="s">
        <v>1618</v>
      </c>
      <c r="O10522" s="0" t="s">
        <v>1618</v>
      </c>
    </row>
    <row r="10523" customFormat="false" ht="12.75" hidden="false" customHeight="false" outlineLevel="0" collapsed="false">
      <c r="A10523" s="122" t="s">
        <v>1578</v>
      </c>
      <c r="B10523" s="123" t="n">
        <v>1784</v>
      </c>
      <c r="C10523" s="122" t="s">
        <v>50</v>
      </c>
      <c r="D10523" s="122" t="s">
        <v>1867</v>
      </c>
      <c r="E10523" s="124" t="s">
        <v>1581</v>
      </c>
      <c r="F10523" s="124"/>
      <c r="G10523" s="125" t="s">
        <v>24</v>
      </c>
      <c r="H10523" s="126" t="n">
        <v>1</v>
      </c>
      <c r="I10523" s="127" t="n">
        <f aca="false">L10523</f>
        <v>0.48</v>
      </c>
      <c r="J10523" s="127" t="n">
        <f aca="false">M10523</f>
        <v>0.48</v>
      </c>
      <c r="L10523" s="108" t="n">
        <f aca="false">TRUNC(N10523-N10523*$O$2,2)</f>
        <v>0.48</v>
      </c>
      <c r="M10523" s="108" t="n">
        <f aca="false">TRUNC(O10523-O10523*$O$2,2)</f>
        <v>0.48</v>
      </c>
      <c r="N10523" s="0" t="s">
        <v>1868</v>
      </c>
      <c r="O10523" s="0" t="s">
        <v>1868</v>
      </c>
    </row>
    <row r="10524" customFormat="false" ht="25.5" hidden="false" customHeight="false" outlineLevel="0" collapsed="false">
      <c r="A10524" s="122" t="s">
        <v>1578</v>
      </c>
      <c r="B10524" s="123" t="n">
        <v>5240</v>
      </c>
      <c r="C10524" s="122" t="s">
        <v>50</v>
      </c>
      <c r="D10524" s="122" t="s">
        <v>1872</v>
      </c>
      <c r="E10524" s="124" t="s">
        <v>1581</v>
      </c>
      <c r="F10524" s="124"/>
      <c r="G10524" s="125" t="s">
        <v>24</v>
      </c>
      <c r="H10524" s="126" t="n">
        <v>1</v>
      </c>
      <c r="I10524" s="127" t="n">
        <f aca="false">L10524</f>
        <v>6.36</v>
      </c>
      <c r="J10524" s="127" t="n">
        <f aca="false">M10524</f>
        <v>6.36</v>
      </c>
      <c r="L10524" s="108" t="n">
        <f aca="false">TRUNC(N10524-N10524*$O$2,2)</f>
        <v>6.36</v>
      </c>
      <c r="M10524" s="108" t="n">
        <f aca="false">TRUNC(O10524-O10524*$O$2,2)</f>
        <v>6.36</v>
      </c>
      <c r="N10524" s="0" t="s">
        <v>1873</v>
      </c>
      <c r="O10524" s="0" t="s">
        <v>1873</v>
      </c>
    </row>
    <row r="10525" customFormat="false" ht="25.5" hidden="false" customHeight="false" outlineLevel="0" collapsed="false">
      <c r="A10525" s="122" t="s">
        <v>1578</v>
      </c>
      <c r="B10525" s="123" t="n">
        <v>2260</v>
      </c>
      <c r="C10525" s="122" t="s">
        <v>50</v>
      </c>
      <c r="D10525" s="122" t="s">
        <v>1863</v>
      </c>
      <c r="E10525" s="124" t="s">
        <v>1581</v>
      </c>
      <c r="F10525" s="124"/>
      <c r="G10525" s="125" t="s">
        <v>24</v>
      </c>
      <c r="H10525" s="126" t="n">
        <v>1</v>
      </c>
      <c r="I10525" s="127" t="n">
        <f aca="false">L10525</f>
        <v>1.66</v>
      </c>
      <c r="J10525" s="127" t="n">
        <f aca="false">M10525</f>
        <v>1.66</v>
      </c>
      <c r="L10525" s="108" t="n">
        <f aca="false">TRUNC(N10525-N10525*$O$2,2)</f>
        <v>1.66</v>
      </c>
      <c r="M10525" s="108" t="n">
        <f aca="false">TRUNC(O10525-O10525*$O$2,2)</f>
        <v>1.66</v>
      </c>
      <c r="N10525" s="0" t="s">
        <v>1864</v>
      </c>
      <c r="O10525" s="0" t="s">
        <v>1864</v>
      </c>
    </row>
    <row r="10526" customFormat="false" ht="25.5" hidden="false" customHeight="false" outlineLevel="0" collapsed="false">
      <c r="A10526" s="122" t="s">
        <v>1578</v>
      </c>
      <c r="B10526" s="123" t="s">
        <v>1874</v>
      </c>
      <c r="C10526" s="122" t="s">
        <v>50</v>
      </c>
      <c r="D10526" s="122" t="s">
        <v>1875</v>
      </c>
      <c r="E10526" s="124" t="s">
        <v>1581</v>
      </c>
      <c r="F10526" s="124"/>
      <c r="G10526" s="125" t="s">
        <v>24</v>
      </c>
      <c r="H10526" s="126" t="n">
        <v>1</v>
      </c>
      <c r="I10526" s="127" t="n">
        <f aca="false">L10526</f>
        <v>2.48</v>
      </c>
      <c r="J10526" s="127" t="n">
        <f aca="false">M10526</f>
        <v>2.48</v>
      </c>
      <c r="L10526" s="108" t="n">
        <f aca="false">TRUNC(N10526-N10526*$O$2,2)</f>
        <v>2.48</v>
      </c>
      <c r="M10526" s="108" t="n">
        <f aca="false">TRUNC(O10526-O10526*$O$2,2)</f>
        <v>2.48</v>
      </c>
      <c r="N10526" s="0" t="s">
        <v>1876</v>
      </c>
      <c r="O10526" s="0" t="s">
        <v>1876</v>
      </c>
    </row>
    <row r="10527" customFormat="false" ht="38.25" hidden="false" customHeight="false" outlineLevel="0" collapsed="false">
      <c r="A10527" s="122" t="s">
        <v>1578</v>
      </c>
      <c r="B10527" s="123" t="s">
        <v>1841</v>
      </c>
      <c r="C10527" s="122" t="s">
        <v>50</v>
      </c>
      <c r="D10527" s="122" t="s">
        <v>1842</v>
      </c>
      <c r="E10527" s="124" t="s">
        <v>1581</v>
      </c>
      <c r="F10527" s="124"/>
      <c r="G10527" s="125" t="s">
        <v>366</v>
      </c>
      <c r="H10527" s="126" t="n">
        <v>6</v>
      </c>
      <c r="I10527" s="127" t="n">
        <f aca="false">L10527</f>
        <v>3.98</v>
      </c>
      <c r="J10527" s="127" t="n">
        <f aca="false">M10527</f>
        <v>23.93</v>
      </c>
      <c r="L10527" s="108" t="n">
        <f aca="false">TRUNC(N10527-N10527*$O$2,2)</f>
        <v>3.98</v>
      </c>
      <c r="M10527" s="108" t="n">
        <f aca="false">TRUNC(O10527-O10527*$O$2,2)</f>
        <v>23.93</v>
      </c>
      <c r="N10527" s="0" t="s">
        <v>1843</v>
      </c>
      <c r="O10527" s="0" t="s">
        <v>1844</v>
      </c>
    </row>
    <row r="10528" customFormat="false" ht="25.5" hidden="false" customHeight="false" outlineLevel="0" collapsed="false">
      <c r="A10528" s="109" t="s">
        <v>1566</v>
      </c>
      <c r="B10528" s="110" t="n">
        <v>10554</v>
      </c>
      <c r="C10528" s="109" t="s">
        <v>50</v>
      </c>
      <c r="D10528" s="109" t="s">
        <v>1839</v>
      </c>
      <c r="E10528" s="111" t="s">
        <v>1621</v>
      </c>
      <c r="F10528" s="111"/>
      <c r="G10528" s="112" t="s">
        <v>1610</v>
      </c>
      <c r="H10528" s="113" t="n">
        <v>1</v>
      </c>
      <c r="I10528" s="114" t="n">
        <f aca="false">L10528</f>
        <v>2.9</v>
      </c>
      <c r="J10528" s="114" t="n">
        <f aca="false">M10528</f>
        <v>2.9</v>
      </c>
      <c r="L10528" s="108" t="n">
        <f aca="false">TRUNC(N10528-N10528*$O$2,2)</f>
        <v>2.9</v>
      </c>
      <c r="M10528" s="108" t="n">
        <f aca="false">TRUNC(O10528-O10528*$O$2,2)</f>
        <v>2.9</v>
      </c>
      <c r="N10528" s="0" t="s">
        <v>1840</v>
      </c>
      <c r="O10528" s="0" t="s">
        <v>1840</v>
      </c>
    </row>
    <row r="10529" customFormat="false" ht="12.75" hidden="false" customHeight="false" outlineLevel="0" collapsed="false">
      <c r="A10529" s="122" t="s">
        <v>1578</v>
      </c>
      <c r="B10529" s="123" t="n">
        <v>980</v>
      </c>
      <c r="C10529" s="122" t="s">
        <v>50</v>
      </c>
      <c r="D10529" s="122" t="s">
        <v>1859</v>
      </c>
      <c r="E10529" s="124" t="s">
        <v>1581</v>
      </c>
      <c r="F10529" s="124"/>
      <c r="G10529" s="125" t="s">
        <v>366</v>
      </c>
      <c r="H10529" s="126" t="n">
        <v>20</v>
      </c>
      <c r="I10529" s="127" t="n">
        <f aca="false">L10529</f>
        <v>0.17</v>
      </c>
      <c r="J10529" s="127" t="n">
        <f aca="false">M10529</f>
        <v>3.43</v>
      </c>
      <c r="L10529" s="108" t="n">
        <f aca="false">TRUNC(N10529-N10529*$O$2,2)</f>
        <v>0.17</v>
      </c>
      <c r="M10529" s="108" t="n">
        <f aca="false">TRUNC(O10529-O10529*$O$2,2)</f>
        <v>3.43</v>
      </c>
      <c r="N10529" s="0" t="s">
        <v>1615</v>
      </c>
      <c r="O10529" s="0" t="s">
        <v>1759</v>
      </c>
    </row>
    <row r="10530" customFormat="false" ht="25.5" hidden="false" customHeight="false" outlineLevel="0" collapsed="false">
      <c r="A10530" s="109" t="s">
        <v>1566</v>
      </c>
      <c r="B10530" s="110" t="n">
        <v>10549</v>
      </c>
      <c r="C10530" s="109" t="s">
        <v>50</v>
      </c>
      <c r="D10530" s="109" t="s">
        <v>1620</v>
      </c>
      <c r="E10530" s="111" t="s">
        <v>1621</v>
      </c>
      <c r="F10530" s="111"/>
      <c r="G10530" s="112" t="s">
        <v>1610</v>
      </c>
      <c r="H10530" s="113" t="n">
        <v>1</v>
      </c>
      <c r="I10530" s="114" t="n">
        <f aca="false">L10530</f>
        <v>2.95</v>
      </c>
      <c r="J10530" s="114" t="n">
        <f aca="false">M10530</f>
        <v>2.95</v>
      </c>
      <c r="L10530" s="108" t="n">
        <f aca="false">TRUNC(N10530-N10530*$O$2,2)</f>
        <v>2.95</v>
      </c>
      <c r="M10530" s="108" t="n">
        <f aca="false">TRUNC(O10530-O10530*$O$2,2)</f>
        <v>2.95</v>
      </c>
      <c r="N10530" s="0" t="s">
        <v>1622</v>
      </c>
      <c r="O10530" s="0" t="s">
        <v>1622</v>
      </c>
    </row>
    <row r="10531" customFormat="false" ht="25.5" hidden="false" customHeight="false" outlineLevel="0" collapsed="false">
      <c r="A10531" s="122" t="s">
        <v>1578</v>
      </c>
      <c r="B10531" s="123" t="s">
        <v>1865</v>
      </c>
      <c r="C10531" s="122" t="s">
        <v>50</v>
      </c>
      <c r="D10531" s="122" t="s">
        <v>1866</v>
      </c>
      <c r="E10531" s="124" t="s">
        <v>1609</v>
      </c>
      <c r="F10531" s="124"/>
      <c r="G10531" s="125" t="s">
        <v>1610</v>
      </c>
      <c r="H10531" s="126" t="n">
        <v>1</v>
      </c>
      <c r="I10531" s="127" t="n">
        <f aca="false">L10531</f>
        <v>14.91</v>
      </c>
      <c r="J10531" s="127" t="n">
        <f aca="false">M10531</f>
        <v>14.91</v>
      </c>
      <c r="L10531" s="108" t="n">
        <f aca="false">TRUNC(N10531-N10531*$O$2,2)</f>
        <v>14.91</v>
      </c>
      <c r="M10531" s="108" t="n">
        <f aca="false">TRUNC(O10531-O10531*$O$2,2)</f>
        <v>14.91</v>
      </c>
      <c r="N10531" s="0" t="s">
        <v>1739</v>
      </c>
      <c r="O10531" s="0" t="s">
        <v>1739</v>
      </c>
    </row>
    <row r="10532" customFormat="false" ht="25.5" hidden="false" customHeight="false" outlineLevel="0" collapsed="false">
      <c r="A10532" s="122" t="s">
        <v>1578</v>
      </c>
      <c r="B10532" s="123" t="s">
        <v>1856</v>
      </c>
      <c r="C10532" s="122" t="s">
        <v>50</v>
      </c>
      <c r="D10532" s="122" t="s">
        <v>1857</v>
      </c>
      <c r="E10532" s="124" t="s">
        <v>1581</v>
      </c>
      <c r="F10532" s="124"/>
      <c r="G10532" s="125" t="s">
        <v>366</v>
      </c>
      <c r="H10532" s="126" t="n">
        <v>1</v>
      </c>
      <c r="I10532" s="127" t="n">
        <f aca="false">L10532</f>
        <v>5.15</v>
      </c>
      <c r="J10532" s="127" t="n">
        <f aca="false">M10532</f>
        <v>5.15</v>
      </c>
      <c r="L10532" s="108" t="n">
        <f aca="false">TRUNC(N10532-N10532*$O$2,2)</f>
        <v>5.15</v>
      </c>
      <c r="M10532" s="108" t="n">
        <f aca="false">TRUNC(O10532-O10532*$O$2,2)</f>
        <v>5.15</v>
      </c>
      <c r="N10532" s="0" t="s">
        <v>1858</v>
      </c>
      <c r="O10532" s="0" t="s">
        <v>1858</v>
      </c>
    </row>
    <row r="10533" customFormat="false" ht="12.75" hidden="false" customHeight="false" outlineLevel="0" collapsed="false">
      <c r="A10533" s="122" t="s">
        <v>1578</v>
      </c>
      <c r="B10533" s="123" t="n">
        <v>2360</v>
      </c>
      <c r="C10533" s="122" t="s">
        <v>50</v>
      </c>
      <c r="D10533" s="122" t="s">
        <v>1853</v>
      </c>
      <c r="E10533" s="124" t="s">
        <v>1581</v>
      </c>
      <c r="F10533" s="124"/>
      <c r="G10533" s="125" t="s">
        <v>24</v>
      </c>
      <c r="H10533" s="126" t="n">
        <v>2</v>
      </c>
      <c r="I10533" s="127" t="n">
        <f aca="false">L10533</f>
        <v>4.37</v>
      </c>
      <c r="J10533" s="127" t="n">
        <f aca="false">M10533</f>
        <v>8.75</v>
      </c>
      <c r="L10533" s="108" t="n">
        <f aca="false">TRUNC(N10533-N10533*$O$2,2)</f>
        <v>4.37</v>
      </c>
      <c r="M10533" s="108" t="n">
        <f aca="false">TRUNC(O10533-O10533*$O$2,2)</f>
        <v>8.75</v>
      </c>
      <c r="N10533" s="0" t="s">
        <v>1854</v>
      </c>
      <c r="O10533" s="0" t="s">
        <v>1855</v>
      </c>
    </row>
    <row r="10534" customFormat="false" ht="12.75" hidden="false" customHeight="false" outlineLevel="0" collapsed="false">
      <c r="A10534" s="122" t="s">
        <v>1578</v>
      </c>
      <c r="B10534" s="123" t="n">
        <v>6313</v>
      </c>
      <c r="C10534" s="122" t="s">
        <v>50</v>
      </c>
      <c r="D10534" s="122" t="s">
        <v>1882</v>
      </c>
      <c r="E10534" s="124" t="s">
        <v>1581</v>
      </c>
      <c r="F10534" s="124"/>
      <c r="G10534" s="125" t="s">
        <v>65</v>
      </c>
      <c r="H10534" s="126" t="n">
        <v>1</v>
      </c>
      <c r="I10534" s="127" t="n">
        <f aca="false">L10534</f>
        <v>0.69</v>
      </c>
      <c r="J10534" s="127" t="n">
        <f aca="false">M10534</f>
        <v>0.69</v>
      </c>
      <c r="L10534" s="108" t="n">
        <f aca="false">TRUNC(N10534-N10534*$O$2,2)</f>
        <v>0.69</v>
      </c>
      <c r="M10534" s="108" t="n">
        <f aca="false">TRUNC(O10534-O10534*$O$2,2)</f>
        <v>0.69</v>
      </c>
      <c r="N10534" s="0" t="s">
        <v>1883</v>
      </c>
      <c r="O10534" s="0" t="s">
        <v>1883</v>
      </c>
    </row>
    <row r="10535" customFormat="false" ht="26.45" hidden="false" customHeight="true" outlineLevel="0" collapsed="false">
      <c r="A10535" s="109" t="s">
        <v>1566</v>
      </c>
      <c r="B10535" s="110" t="n">
        <v>26</v>
      </c>
      <c r="C10535" s="109" t="s">
        <v>50</v>
      </c>
      <c r="D10535" s="109" t="s">
        <v>1845</v>
      </c>
      <c r="E10535" s="111" t="s">
        <v>1846</v>
      </c>
      <c r="F10535" s="111"/>
      <c r="G10535" s="112" t="s">
        <v>41</v>
      </c>
      <c r="H10535" s="113" t="n">
        <v>0.021</v>
      </c>
      <c r="I10535" s="114" t="n">
        <f aca="false">L10535</f>
        <v>13.61</v>
      </c>
      <c r="J10535" s="114" t="n">
        <f aca="false">M10535</f>
        <v>0.28</v>
      </c>
      <c r="L10535" s="108" t="n">
        <f aca="false">TRUNC(N10535-N10535*$O$2,2)</f>
        <v>13.61</v>
      </c>
      <c r="M10535" s="108" t="n">
        <f aca="false">TRUNC(O10535-O10535*$O$2,2)</f>
        <v>0.28</v>
      </c>
      <c r="N10535" s="0" t="s">
        <v>1847</v>
      </c>
      <c r="O10535" s="0" t="s">
        <v>1848</v>
      </c>
    </row>
    <row r="10536" customFormat="false" ht="25.5" hidden="false" customHeight="false" outlineLevel="0" collapsed="false">
      <c r="A10536" s="122" t="s">
        <v>1578</v>
      </c>
      <c r="B10536" s="123" t="s">
        <v>1860</v>
      </c>
      <c r="C10536" s="122" t="s">
        <v>50</v>
      </c>
      <c r="D10536" s="122" t="s">
        <v>1861</v>
      </c>
      <c r="E10536" s="124" t="s">
        <v>1581</v>
      </c>
      <c r="F10536" s="124"/>
      <c r="G10536" s="125" t="s">
        <v>24</v>
      </c>
      <c r="H10536" s="126" t="n">
        <v>1</v>
      </c>
      <c r="I10536" s="127" t="n">
        <f aca="false">L10536</f>
        <v>9.95</v>
      </c>
      <c r="J10536" s="127" t="n">
        <f aca="false">M10536</f>
        <v>9.95</v>
      </c>
      <c r="L10536" s="108" t="n">
        <f aca="false">TRUNC(N10536-N10536*$O$2,2)</f>
        <v>9.95</v>
      </c>
      <c r="M10536" s="108" t="n">
        <f aca="false">TRUNC(O10536-O10536*$O$2,2)</f>
        <v>9.95</v>
      </c>
      <c r="N10536" s="0" t="s">
        <v>1862</v>
      </c>
      <c r="O10536" s="0" t="s">
        <v>1862</v>
      </c>
    </row>
    <row r="10537" customFormat="false" ht="26.45" hidden="false" customHeight="true" outlineLevel="0" collapsed="false">
      <c r="A10537" s="109" t="s">
        <v>1566</v>
      </c>
      <c r="B10537" s="110" t="n">
        <v>6083</v>
      </c>
      <c r="C10537" s="109" t="s">
        <v>50</v>
      </c>
      <c r="D10537" s="109" t="s">
        <v>1880</v>
      </c>
      <c r="E10537" s="111" t="s">
        <v>1838</v>
      </c>
      <c r="F10537" s="111"/>
      <c r="G10537" s="112" t="s">
        <v>24</v>
      </c>
      <c r="H10537" s="113" t="n">
        <v>1</v>
      </c>
      <c r="I10537" s="114" t="n">
        <f aca="false">L10537</f>
        <v>172.49</v>
      </c>
      <c r="J10537" s="114" t="n">
        <f aca="false">M10537</f>
        <v>172.49</v>
      </c>
      <c r="L10537" s="108" t="n">
        <f aca="false">TRUNC(N10537-N10537*$O$2,2)</f>
        <v>172.49</v>
      </c>
      <c r="M10537" s="108" t="n">
        <f aca="false">TRUNC(O10537-O10537*$O$2,2)</f>
        <v>172.49</v>
      </c>
      <c r="N10537" s="0" t="s">
        <v>1881</v>
      </c>
      <c r="O10537" s="0" t="s">
        <v>1881</v>
      </c>
    </row>
    <row r="10538" customFormat="false" ht="13.9" hidden="false" customHeight="true" outlineLevel="0" collapsed="false">
      <c r="A10538" s="134" t="s">
        <v>1630</v>
      </c>
      <c r="B10538" s="134"/>
      <c r="C10538" s="134"/>
      <c r="D10538" s="134"/>
      <c r="E10538" s="134"/>
      <c r="F10538" s="134"/>
      <c r="G10538" s="134"/>
      <c r="H10538" s="134"/>
      <c r="I10538" s="134"/>
      <c r="J10538" s="134"/>
      <c r="L10538" s="108" t="n">
        <f aca="false">TRUNC(N10538-N10538*$O$2,2)</f>
        <v>0</v>
      </c>
      <c r="M10538" s="108" t="n">
        <f aca="false">TRUNC(O10538-O10538*$O$2,2)</f>
        <v>0</v>
      </c>
      <c r="N10538" s="0" t="n">
        <v>0</v>
      </c>
      <c r="O10538" s="0" t="n">
        <v>0</v>
      </c>
    </row>
    <row r="10539" customFormat="false" ht="15" hidden="false" customHeight="false" outlineLevel="0" collapsed="false">
      <c r="A10539" s="98"/>
      <c r="B10539" s="99" t="s">
        <v>8</v>
      </c>
      <c r="C10539" s="98" t="s">
        <v>9</v>
      </c>
      <c r="D10539" s="98" t="s">
        <v>10</v>
      </c>
      <c r="E10539" s="100" t="s">
        <v>1565</v>
      </c>
      <c r="F10539" s="100"/>
      <c r="G10539" s="101" t="s">
        <v>11</v>
      </c>
      <c r="H10539" s="99" t="s">
        <v>12</v>
      </c>
      <c r="I10539" s="99" t="s">
        <v>13</v>
      </c>
      <c r="J10539" s="99" t="s">
        <v>15</v>
      </c>
      <c r="L10539" s="108"/>
      <c r="M10539" s="108"/>
    </row>
    <row r="10540" customFormat="false" ht="12.75" hidden="false" customHeight="false" outlineLevel="0" collapsed="false">
      <c r="A10540" s="122" t="s">
        <v>1578</v>
      </c>
      <c r="B10540" s="123" t="n">
        <v>10788</v>
      </c>
      <c r="C10540" s="122" t="s">
        <v>50</v>
      </c>
      <c r="D10540" s="122" t="s">
        <v>1650</v>
      </c>
      <c r="E10540" s="124" t="s">
        <v>1581</v>
      </c>
      <c r="F10540" s="124"/>
      <c r="G10540" s="125" t="s">
        <v>24</v>
      </c>
      <c r="H10540" s="126" t="n">
        <v>0.0015337</v>
      </c>
      <c r="I10540" s="127" t="n">
        <f aca="false">L10540</f>
        <v>28.8</v>
      </c>
      <c r="J10540" s="127" t="n">
        <f aca="false">M10540</f>
        <v>0.03</v>
      </c>
      <c r="L10540" s="108" t="n">
        <f aca="false">TRUNC(N10540-N10540*$O$2,2)</f>
        <v>28.8</v>
      </c>
      <c r="M10540" s="108" t="n">
        <f aca="false">TRUNC(O10540-O10540*$O$2,2)</f>
        <v>0.03</v>
      </c>
      <c r="N10540" s="0" t="s">
        <v>1651</v>
      </c>
      <c r="O10540" s="0" t="s">
        <v>1612</v>
      </c>
    </row>
    <row r="10541" customFormat="false" ht="25.5" hidden="false" customHeight="false" outlineLevel="0" collapsed="false">
      <c r="A10541" s="122" t="s">
        <v>1578</v>
      </c>
      <c r="B10541" s="123" t="s">
        <v>1737</v>
      </c>
      <c r="C10541" s="122" t="s">
        <v>50</v>
      </c>
      <c r="D10541" s="122" t="s">
        <v>1738</v>
      </c>
      <c r="E10541" s="124" t="s">
        <v>1609</v>
      </c>
      <c r="F10541" s="124"/>
      <c r="G10541" s="125" t="s">
        <v>1610</v>
      </c>
      <c r="H10541" s="126" t="n">
        <v>0.6108</v>
      </c>
      <c r="I10541" s="127" t="n">
        <f aca="false">L10541</f>
        <v>14.91</v>
      </c>
      <c r="J10541" s="127" t="n">
        <f aca="false">M10541</f>
        <v>9.1</v>
      </c>
      <c r="L10541" s="108" t="n">
        <f aca="false">TRUNC(N10541-N10541*$O$2,2)</f>
        <v>14.91</v>
      </c>
      <c r="M10541" s="108" t="n">
        <f aca="false">TRUNC(O10541-O10541*$O$2,2)</f>
        <v>9.1</v>
      </c>
      <c r="N10541" s="0" t="s">
        <v>1739</v>
      </c>
      <c r="O10541" s="0" t="s">
        <v>1945</v>
      </c>
    </row>
    <row r="10542" customFormat="false" ht="38.25" hidden="false" customHeight="false" outlineLevel="0" collapsed="false">
      <c r="A10542" s="122" t="s">
        <v>1578</v>
      </c>
      <c r="B10542" s="123" t="s">
        <v>1949</v>
      </c>
      <c r="C10542" s="122" t="s">
        <v>50</v>
      </c>
      <c r="D10542" s="122" t="s">
        <v>1950</v>
      </c>
      <c r="E10542" s="124" t="s">
        <v>1581</v>
      </c>
      <c r="F10542" s="124"/>
      <c r="G10542" s="125" t="s">
        <v>52</v>
      </c>
      <c r="H10542" s="126" t="n">
        <v>0.0351</v>
      </c>
      <c r="I10542" s="127" t="n">
        <f aca="false">L10542</f>
        <v>42.49</v>
      </c>
      <c r="J10542" s="127" t="n">
        <f aca="false">M10542</f>
        <v>1.49</v>
      </c>
      <c r="L10542" s="108" t="n">
        <f aca="false">TRUNC(N10542-N10542*$O$2,2)</f>
        <v>42.49</v>
      </c>
      <c r="M10542" s="108" t="n">
        <f aca="false">TRUNC(O10542-O10542*$O$2,2)</f>
        <v>1.49</v>
      </c>
      <c r="N10542" s="0" t="s">
        <v>1951</v>
      </c>
      <c r="O10542" s="0" t="s">
        <v>1952</v>
      </c>
    </row>
    <row r="10543" customFormat="false" ht="12.75" hidden="false" customHeight="false" outlineLevel="0" collapsed="false">
      <c r="A10543" s="122" t="s">
        <v>1578</v>
      </c>
      <c r="B10543" s="123" t="n">
        <v>1209</v>
      </c>
      <c r="C10543" s="122" t="s">
        <v>50</v>
      </c>
      <c r="D10543" s="122" t="s">
        <v>1922</v>
      </c>
      <c r="E10543" s="124" t="s">
        <v>1581</v>
      </c>
      <c r="F10543" s="124"/>
      <c r="G10543" s="125" t="s">
        <v>24</v>
      </c>
      <c r="H10543" s="126" t="n">
        <v>4</v>
      </c>
      <c r="I10543" s="127" t="n">
        <f aca="false">L10543</f>
        <v>4.23</v>
      </c>
      <c r="J10543" s="127" t="n">
        <f aca="false">M10543</f>
        <v>16.92</v>
      </c>
      <c r="L10543" s="108" t="n">
        <f aca="false">TRUNC(N10543-N10543*$O$2,2)</f>
        <v>4.23</v>
      </c>
      <c r="M10543" s="108" t="n">
        <f aca="false">TRUNC(O10543-O10543*$O$2,2)</f>
        <v>16.92</v>
      </c>
      <c r="N10543" s="0" t="s">
        <v>1923</v>
      </c>
      <c r="O10543" s="0" t="s">
        <v>1924</v>
      </c>
    </row>
    <row r="10544" customFormat="false" ht="12.75" hidden="false" customHeight="false" outlineLevel="0" collapsed="false">
      <c r="A10544" s="122" t="s">
        <v>1578</v>
      </c>
      <c r="B10544" s="123" t="n">
        <v>11257</v>
      </c>
      <c r="C10544" s="122" t="s">
        <v>50</v>
      </c>
      <c r="D10544" s="122" t="s">
        <v>1967</v>
      </c>
      <c r="E10544" s="124" t="s">
        <v>1581</v>
      </c>
      <c r="F10544" s="124"/>
      <c r="G10544" s="125" t="s">
        <v>24</v>
      </c>
      <c r="H10544" s="126" t="n">
        <v>0.00056</v>
      </c>
      <c r="I10544" s="127" t="n">
        <f aca="false">L10544</f>
        <v>25.21</v>
      </c>
      <c r="J10544" s="127" t="n">
        <f aca="false">M10544</f>
        <v>0</v>
      </c>
      <c r="L10544" s="108" t="n">
        <f aca="false">TRUNC(N10544-N10544*$O$2,2)</f>
        <v>25.21</v>
      </c>
      <c r="M10544" s="108" t="n">
        <f aca="false">TRUNC(O10544-O10544*$O$2,2)</f>
        <v>0</v>
      </c>
      <c r="N10544" s="0" t="s">
        <v>1968</v>
      </c>
      <c r="O10544" s="0" t="s">
        <v>1644</v>
      </c>
    </row>
    <row r="10545" customFormat="false" ht="12.75" hidden="false" customHeight="false" outlineLevel="0" collapsed="false">
      <c r="A10545" s="122" t="s">
        <v>1578</v>
      </c>
      <c r="B10545" s="123" t="n">
        <v>11256</v>
      </c>
      <c r="C10545" s="122" t="s">
        <v>50</v>
      </c>
      <c r="D10545" s="122" t="s">
        <v>1910</v>
      </c>
      <c r="E10545" s="124" t="s">
        <v>1581</v>
      </c>
      <c r="F10545" s="124"/>
      <c r="G10545" s="125" t="s">
        <v>24</v>
      </c>
      <c r="H10545" s="126" t="n">
        <v>0.00056</v>
      </c>
      <c r="I10545" s="127" t="n">
        <f aca="false">L10545</f>
        <v>46.83</v>
      </c>
      <c r="J10545" s="127" t="n">
        <f aca="false">M10545</f>
        <v>0.02</v>
      </c>
      <c r="L10545" s="108" t="n">
        <f aca="false">TRUNC(N10545-N10545*$O$2,2)</f>
        <v>46.83</v>
      </c>
      <c r="M10545" s="108" t="n">
        <f aca="false">TRUNC(O10545-O10545*$O$2,2)</f>
        <v>0.02</v>
      </c>
      <c r="N10545" s="0" t="s">
        <v>1911</v>
      </c>
      <c r="O10545" s="0" t="s">
        <v>1893</v>
      </c>
    </row>
    <row r="10546" customFormat="false" ht="12.75" hidden="false" customHeight="false" outlineLevel="0" collapsed="false">
      <c r="A10546" s="122" t="s">
        <v>1578</v>
      </c>
      <c r="B10546" s="123" t="n">
        <v>11246</v>
      </c>
      <c r="C10546" s="122" t="s">
        <v>50</v>
      </c>
      <c r="D10546" s="122" t="s">
        <v>1816</v>
      </c>
      <c r="E10546" s="124" t="s">
        <v>1581</v>
      </c>
      <c r="F10546" s="124"/>
      <c r="G10546" s="125" t="s">
        <v>765</v>
      </c>
      <c r="H10546" s="126" t="n">
        <v>0.00042756</v>
      </c>
      <c r="I10546" s="127" t="n">
        <f aca="false">L10546</f>
        <v>7.97</v>
      </c>
      <c r="J10546" s="127" t="n">
        <f aca="false">M10546</f>
        <v>0</v>
      </c>
      <c r="L10546" s="108" t="n">
        <f aca="false">TRUNC(N10546-N10546*$O$2,2)</f>
        <v>7.97</v>
      </c>
      <c r="M10546" s="108" t="n">
        <f aca="false">TRUNC(O10546-O10546*$O$2,2)</f>
        <v>0</v>
      </c>
      <c r="N10546" s="0" t="s">
        <v>1817</v>
      </c>
      <c r="O10546" s="0" t="s">
        <v>1635</v>
      </c>
    </row>
    <row r="10547" customFormat="false" ht="25.5" hidden="false" customHeight="false" outlineLevel="0" collapsed="false">
      <c r="A10547" s="122" t="s">
        <v>1578</v>
      </c>
      <c r="B10547" s="123" t="s">
        <v>1970</v>
      </c>
      <c r="C10547" s="122" t="s">
        <v>50</v>
      </c>
      <c r="D10547" s="122" t="s">
        <v>1971</v>
      </c>
      <c r="E10547" s="124" t="s">
        <v>1581</v>
      </c>
      <c r="F10547" s="124"/>
      <c r="G10547" s="125" t="s">
        <v>1972</v>
      </c>
      <c r="H10547" s="126" t="n">
        <v>0.006</v>
      </c>
      <c r="I10547" s="127" t="n">
        <f aca="false">L10547</f>
        <v>6.38</v>
      </c>
      <c r="J10547" s="127" t="n">
        <f aca="false">M10547</f>
        <v>0.03</v>
      </c>
      <c r="L10547" s="108" t="n">
        <f aca="false">TRUNC(N10547-N10547*$O$2,2)</f>
        <v>6.38</v>
      </c>
      <c r="M10547" s="108" t="n">
        <f aca="false">TRUNC(O10547-O10547*$O$2,2)</f>
        <v>0.03</v>
      </c>
      <c r="N10547" s="0" t="s">
        <v>1973</v>
      </c>
      <c r="O10547" s="0" t="s">
        <v>1788</v>
      </c>
    </row>
    <row r="10548" customFormat="false" ht="12.75" hidden="false" customHeight="false" outlineLevel="0" collapsed="false">
      <c r="A10548" s="122" t="s">
        <v>1578</v>
      </c>
      <c r="B10548" s="123" t="n">
        <v>2360</v>
      </c>
      <c r="C10548" s="122" t="s">
        <v>50</v>
      </c>
      <c r="D10548" s="122" t="s">
        <v>1853</v>
      </c>
      <c r="E10548" s="124" t="s">
        <v>1581</v>
      </c>
      <c r="F10548" s="124"/>
      <c r="G10548" s="125" t="s">
        <v>24</v>
      </c>
      <c r="H10548" s="126" t="n">
        <v>2</v>
      </c>
      <c r="I10548" s="127" t="n">
        <f aca="false">L10548</f>
        <v>4.37</v>
      </c>
      <c r="J10548" s="127" t="n">
        <f aca="false">M10548</f>
        <v>8.75</v>
      </c>
      <c r="L10548" s="108" t="n">
        <f aca="false">TRUNC(N10548-N10548*$O$2,2)</f>
        <v>4.37</v>
      </c>
      <c r="M10548" s="108" t="n">
        <f aca="false">TRUNC(O10548-O10548*$O$2,2)</f>
        <v>8.75</v>
      </c>
      <c r="N10548" s="0" t="s">
        <v>1854</v>
      </c>
      <c r="O10548" s="0" t="s">
        <v>1855</v>
      </c>
    </row>
    <row r="10549" customFormat="false" ht="12.75" hidden="false" customHeight="false" outlineLevel="0" collapsed="false">
      <c r="A10549" s="122" t="s">
        <v>1578</v>
      </c>
      <c r="B10549" s="123" t="n">
        <v>10362</v>
      </c>
      <c r="C10549" s="122" t="s">
        <v>50</v>
      </c>
      <c r="D10549" s="122" t="s">
        <v>1674</v>
      </c>
      <c r="E10549" s="124" t="s">
        <v>1642</v>
      </c>
      <c r="F10549" s="124"/>
      <c r="G10549" s="125" t="s">
        <v>24</v>
      </c>
      <c r="H10549" s="126" t="n">
        <v>0.0455373</v>
      </c>
      <c r="I10549" s="127" t="n">
        <f aca="false">L10549</f>
        <v>9.78</v>
      </c>
      <c r="J10549" s="127" t="n">
        <f aca="false">M10549</f>
        <v>0.44</v>
      </c>
      <c r="L10549" s="108" t="n">
        <f aca="false">TRUNC(N10549-N10549*$O$2,2)</f>
        <v>9.78</v>
      </c>
      <c r="M10549" s="108" t="n">
        <f aca="false">TRUNC(O10549-O10549*$O$2,2)</f>
        <v>0.44</v>
      </c>
      <c r="N10549" s="0" t="s">
        <v>1675</v>
      </c>
      <c r="O10549" s="0" t="s">
        <v>1933</v>
      </c>
    </row>
    <row r="10550" customFormat="false" ht="25.5" hidden="false" customHeight="false" outlineLevel="0" collapsed="false">
      <c r="A10550" s="122" t="s">
        <v>1578</v>
      </c>
      <c r="B10550" s="123" t="s">
        <v>1953</v>
      </c>
      <c r="C10550" s="122" t="s">
        <v>50</v>
      </c>
      <c r="D10550" s="122" t="s">
        <v>1954</v>
      </c>
      <c r="E10550" s="124" t="s">
        <v>1581</v>
      </c>
      <c r="F10550" s="124"/>
      <c r="G10550" s="125" t="s">
        <v>287</v>
      </c>
      <c r="H10550" s="126" t="n">
        <v>0.045</v>
      </c>
      <c r="I10550" s="127" t="n">
        <f aca="false">L10550</f>
        <v>14.82</v>
      </c>
      <c r="J10550" s="127" t="n">
        <f aca="false">M10550</f>
        <v>0.66</v>
      </c>
      <c r="L10550" s="108" t="n">
        <f aca="false">TRUNC(N10550-N10550*$O$2,2)</f>
        <v>14.82</v>
      </c>
      <c r="M10550" s="108" t="n">
        <f aca="false">TRUNC(O10550-O10550*$O$2,2)</f>
        <v>0.66</v>
      </c>
      <c r="N10550" s="0" t="s">
        <v>1896</v>
      </c>
      <c r="O10550" s="0" t="s">
        <v>1955</v>
      </c>
    </row>
    <row r="10551" customFormat="false" ht="12.75" hidden="false" customHeight="false" outlineLevel="0" collapsed="false">
      <c r="A10551" s="122" t="s">
        <v>1578</v>
      </c>
      <c r="B10551" s="123" t="n">
        <v>11244</v>
      </c>
      <c r="C10551" s="122" t="s">
        <v>50</v>
      </c>
      <c r="D10551" s="122" t="s">
        <v>1943</v>
      </c>
      <c r="E10551" s="124" t="s">
        <v>1581</v>
      </c>
      <c r="F10551" s="124"/>
      <c r="G10551" s="125" t="s">
        <v>24</v>
      </c>
      <c r="H10551" s="126" t="n">
        <v>5.334E-005</v>
      </c>
      <c r="I10551" s="127" t="n">
        <f aca="false">L10551</f>
        <v>38.2</v>
      </c>
      <c r="J10551" s="127" t="n">
        <f aca="false">M10551</f>
        <v>0</v>
      </c>
      <c r="L10551" s="108" t="n">
        <f aca="false">TRUNC(N10551-N10551*$O$2,2)</f>
        <v>38.2</v>
      </c>
      <c r="M10551" s="108" t="n">
        <f aca="false">TRUNC(O10551-O10551*$O$2,2)</f>
        <v>0</v>
      </c>
      <c r="N10551" s="0" t="s">
        <v>1944</v>
      </c>
      <c r="O10551" s="0" t="s">
        <v>1635</v>
      </c>
    </row>
    <row r="10552" customFormat="false" ht="12.75" hidden="false" customHeight="false" outlineLevel="0" collapsed="false">
      <c r="A10552" s="122" t="s">
        <v>1578</v>
      </c>
      <c r="B10552" s="123" t="n">
        <v>6313</v>
      </c>
      <c r="C10552" s="122" t="s">
        <v>50</v>
      </c>
      <c r="D10552" s="122" t="s">
        <v>1882</v>
      </c>
      <c r="E10552" s="124" t="s">
        <v>1581</v>
      </c>
      <c r="F10552" s="124"/>
      <c r="G10552" s="125" t="s">
        <v>65</v>
      </c>
      <c r="H10552" s="126" t="n">
        <v>1</v>
      </c>
      <c r="I10552" s="127" t="n">
        <f aca="false">L10552</f>
        <v>0.69</v>
      </c>
      <c r="J10552" s="127" t="n">
        <f aca="false">M10552</f>
        <v>0.69</v>
      </c>
      <c r="L10552" s="108" t="n">
        <f aca="false">TRUNC(N10552-N10552*$O$2,2)</f>
        <v>0.69</v>
      </c>
      <c r="M10552" s="108" t="n">
        <f aca="false">TRUNC(O10552-O10552*$O$2,2)</f>
        <v>0.69</v>
      </c>
      <c r="N10552" s="0" t="s">
        <v>1883</v>
      </c>
      <c r="O10552" s="0" t="s">
        <v>1883</v>
      </c>
    </row>
    <row r="10553" customFormat="false" ht="12.75" hidden="false" customHeight="false" outlineLevel="0" collapsed="false">
      <c r="A10553" s="122" t="s">
        <v>1578</v>
      </c>
      <c r="B10553" s="123" t="n">
        <v>2378</v>
      </c>
      <c r="C10553" s="122" t="s">
        <v>50</v>
      </c>
      <c r="D10553" s="122" t="s">
        <v>1657</v>
      </c>
      <c r="E10553" s="124" t="s">
        <v>1581</v>
      </c>
      <c r="F10553" s="124"/>
      <c r="G10553" s="125" t="s">
        <v>24</v>
      </c>
      <c r="H10553" s="126" t="n">
        <v>0.88189471</v>
      </c>
      <c r="I10553" s="127" t="n">
        <f aca="false">L10553</f>
        <v>3.51</v>
      </c>
      <c r="J10553" s="127" t="n">
        <f aca="false">M10553</f>
        <v>3.09</v>
      </c>
      <c r="L10553" s="108" t="n">
        <f aca="false">TRUNC(N10553-N10553*$O$2,2)</f>
        <v>3.51</v>
      </c>
      <c r="M10553" s="108" t="n">
        <f aca="false">TRUNC(O10553-O10553*$O$2,2)</f>
        <v>3.09</v>
      </c>
      <c r="N10553" s="0" t="s">
        <v>1658</v>
      </c>
      <c r="O10553" s="0" t="s">
        <v>1932</v>
      </c>
    </row>
    <row r="10554" customFormat="false" ht="25.5" hidden="false" customHeight="false" outlineLevel="0" collapsed="false">
      <c r="A10554" s="122" t="s">
        <v>1578</v>
      </c>
      <c r="B10554" s="123" t="s">
        <v>1914</v>
      </c>
      <c r="C10554" s="122" t="s">
        <v>50</v>
      </c>
      <c r="D10554" s="122" t="s">
        <v>1915</v>
      </c>
      <c r="E10554" s="124" t="s">
        <v>1581</v>
      </c>
      <c r="F10554" s="124"/>
      <c r="G10554" s="125" t="s">
        <v>287</v>
      </c>
      <c r="H10554" s="126" t="n">
        <v>0.0075</v>
      </c>
      <c r="I10554" s="127" t="n">
        <f aca="false">L10554</f>
        <v>12.34</v>
      </c>
      <c r="J10554" s="127" t="n">
        <f aca="false">M10554</f>
        <v>0.08</v>
      </c>
      <c r="L10554" s="108" t="n">
        <f aca="false">TRUNC(N10554-N10554*$O$2,2)</f>
        <v>12.34</v>
      </c>
      <c r="M10554" s="108" t="n">
        <f aca="false">TRUNC(O10554-O10554*$O$2,2)</f>
        <v>0.08</v>
      </c>
      <c r="N10554" s="0" t="s">
        <v>1916</v>
      </c>
      <c r="O10554" s="0" t="s">
        <v>1917</v>
      </c>
    </row>
    <row r="10555" customFormat="false" ht="12.75" hidden="false" customHeight="false" outlineLevel="0" collapsed="false">
      <c r="A10555" s="122" t="s">
        <v>1578</v>
      </c>
      <c r="B10555" s="123" t="n">
        <v>11245</v>
      </c>
      <c r="C10555" s="122" t="s">
        <v>50</v>
      </c>
      <c r="D10555" s="122" t="s">
        <v>1814</v>
      </c>
      <c r="E10555" s="124" t="s">
        <v>1581</v>
      </c>
      <c r="F10555" s="124"/>
      <c r="G10555" s="125" t="s">
        <v>24</v>
      </c>
      <c r="H10555" s="126" t="n">
        <v>0.00042756</v>
      </c>
      <c r="I10555" s="127" t="n">
        <f aca="false">L10555</f>
        <v>9.05</v>
      </c>
      <c r="J10555" s="127" t="n">
        <f aca="false">M10555</f>
        <v>0</v>
      </c>
      <c r="L10555" s="108" t="n">
        <f aca="false">TRUNC(N10555-N10555*$O$2,2)</f>
        <v>9.05</v>
      </c>
      <c r="M10555" s="108" t="n">
        <f aca="false">TRUNC(O10555-O10555*$O$2,2)</f>
        <v>0</v>
      </c>
      <c r="N10555" s="0" t="s">
        <v>1815</v>
      </c>
      <c r="O10555" s="0" t="s">
        <v>1635</v>
      </c>
    </row>
    <row r="10556" customFormat="false" ht="25.5" hidden="false" customHeight="false" outlineLevel="0" collapsed="false">
      <c r="A10556" s="122" t="s">
        <v>1578</v>
      </c>
      <c r="B10556" s="123" t="n">
        <v>1569</v>
      </c>
      <c r="C10556" s="122" t="s">
        <v>50</v>
      </c>
      <c r="D10556" s="122" t="s">
        <v>1940</v>
      </c>
      <c r="E10556" s="124" t="s">
        <v>1581</v>
      </c>
      <c r="F10556" s="124"/>
      <c r="G10556" s="125" t="s">
        <v>366</v>
      </c>
      <c r="H10556" s="126" t="n">
        <v>0.1839</v>
      </c>
      <c r="I10556" s="127" t="n">
        <f aca="false">L10556</f>
        <v>5.26</v>
      </c>
      <c r="J10556" s="127" t="n">
        <f aca="false">M10556</f>
        <v>0.96</v>
      </c>
      <c r="L10556" s="108" t="n">
        <f aca="false">TRUNC(N10556-N10556*$O$2,2)</f>
        <v>5.26</v>
      </c>
      <c r="M10556" s="108" t="n">
        <f aca="false">TRUNC(O10556-O10556*$O$2,2)</f>
        <v>0.96</v>
      </c>
      <c r="N10556" s="0" t="s">
        <v>1941</v>
      </c>
      <c r="O10556" s="0" t="s">
        <v>1942</v>
      </c>
    </row>
    <row r="10557" customFormat="false" ht="38.25" hidden="false" customHeight="false" outlineLevel="0" collapsed="false">
      <c r="A10557" s="122" t="s">
        <v>1578</v>
      </c>
      <c r="B10557" s="123" t="s">
        <v>1974</v>
      </c>
      <c r="C10557" s="122" t="s">
        <v>50</v>
      </c>
      <c r="D10557" s="122" t="s">
        <v>1975</v>
      </c>
      <c r="E10557" s="124" t="s">
        <v>1581</v>
      </c>
      <c r="F10557" s="124"/>
      <c r="G10557" s="125" t="s">
        <v>41</v>
      </c>
      <c r="H10557" s="126" t="n">
        <v>0.03</v>
      </c>
      <c r="I10557" s="127" t="n">
        <f aca="false">L10557</f>
        <v>36.1</v>
      </c>
      <c r="J10557" s="127" t="n">
        <f aca="false">M10557</f>
        <v>1.07</v>
      </c>
      <c r="L10557" s="108" t="n">
        <f aca="false">TRUNC(N10557-N10557*$O$2,2)</f>
        <v>36.1</v>
      </c>
      <c r="M10557" s="108" t="n">
        <f aca="false">TRUNC(O10557-O10557*$O$2,2)</f>
        <v>1.07</v>
      </c>
      <c r="N10557" s="0" t="s">
        <v>1976</v>
      </c>
      <c r="O10557" s="0" t="s">
        <v>1977</v>
      </c>
    </row>
    <row r="10558" customFormat="false" ht="12.75" hidden="false" customHeight="false" outlineLevel="0" collapsed="false">
      <c r="A10558" s="122" t="s">
        <v>1578</v>
      </c>
      <c r="B10558" s="123" t="n">
        <v>4722</v>
      </c>
      <c r="C10558" s="122" t="s">
        <v>50</v>
      </c>
      <c r="D10558" s="122" t="s">
        <v>1776</v>
      </c>
      <c r="E10558" s="124" t="s">
        <v>1581</v>
      </c>
      <c r="F10558" s="124"/>
      <c r="G10558" s="125" t="s">
        <v>24</v>
      </c>
      <c r="H10558" s="126" t="n">
        <v>0.00024432</v>
      </c>
      <c r="I10558" s="127" t="n">
        <f aca="false">L10558</f>
        <v>14.67</v>
      </c>
      <c r="J10558" s="127" t="n">
        <f aca="false">M10558</f>
        <v>0</v>
      </c>
      <c r="L10558" s="108" t="n">
        <f aca="false">TRUNC(N10558-N10558*$O$2,2)</f>
        <v>14.67</v>
      </c>
      <c r="M10558" s="108" t="n">
        <f aca="false">TRUNC(O10558-O10558*$O$2,2)</f>
        <v>0</v>
      </c>
      <c r="N10558" s="0" t="s">
        <v>1777</v>
      </c>
      <c r="O10558" s="0" t="s">
        <v>1635</v>
      </c>
    </row>
    <row r="10559" customFormat="false" ht="12.75" hidden="false" customHeight="false" outlineLevel="0" collapsed="false">
      <c r="A10559" s="122" t="s">
        <v>1578</v>
      </c>
      <c r="B10559" s="123" t="n">
        <v>941</v>
      </c>
      <c r="C10559" s="122" t="s">
        <v>50</v>
      </c>
      <c r="D10559" s="122" t="s">
        <v>1652</v>
      </c>
      <c r="E10559" s="124" t="s">
        <v>1581</v>
      </c>
      <c r="F10559" s="124"/>
      <c r="G10559" s="125" t="s">
        <v>24</v>
      </c>
      <c r="H10559" s="126" t="n">
        <v>0.0151791</v>
      </c>
      <c r="I10559" s="127" t="n">
        <f aca="false">L10559</f>
        <v>148.56</v>
      </c>
      <c r="J10559" s="127" t="n">
        <f aca="false">M10559</f>
        <v>2.24</v>
      </c>
      <c r="L10559" s="108" t="n">
        <f aca="false">TRUNC(N10559-N10559*$O$2,2)</f>
        <v>148.56</v>
      </c>
      <c r="M10559" s="108" t="n">
        <f aca="false">TRUNC(O10559-O10559*$O$2,2)</f>
        <v>2.24</v>
      </c>
      <c r="N10559" s="0" t="s">
        <v>1653</v>
      </c>
      <c r="O10559" s="0" t="s">
        <v>1964</v>
      </c>
    </row>
    <row r="10560" customFormat="false" ht="25.5" hidden="false" customHeight="false" outlineLevel="0" collapsed="false">
      <c r="A10560" s="122" t="s">
        <v>1578</v>
      </c>
      <c r="B10560" s="123" t="s">
        <v>1631</v>
      </c>
      <c r="C10560" s="122" t="s">
        <v>50</v>
      </c>
      <c r="D10560" s="122" t="s">
        <v>1632</v>
      </c>
      <c r="E10560" s="124" t="s">
        <v>1581</v>
      </c>
      <c r="F10560" s="124"/>
      <c r="G10560" s="125" t="s">
        <v>1633</v>
      </c>
      <c r="H10560" s="126" t="n">
        <v>0.02327462</v>
      </c>
      <c r="I10560" s="127" t="n">
        <f aca="false">L10560</f>
        <v>9.48</v>
      </c>
      <c r="J10560" s="127" t="n">
        <f aca="false">M10560</f>
        <v>0.21</v>
      </c>
      <c r="L10560" s="108" t="n">
        <f aca="false">TRUNC(N10560-N10560*$O$2,2)</f>
        <v>9.48</v>
      </c>
      <c r="M10560" s="108" t="n">
        <f aca="false">TRUNC(O10560-O10560*$O$2,2)</f>
        <v>0.21</v>
      </c>
      <c r="N10560" s="0" t="s">
        <v>1634</v>
      </c>
      <c r="O10560" s="0" t="s">
        <v>1980</v>
      </c>
    </row>
    <row r="10561" customFormat="false" ht="25.5" hidden="false" customHeight="false" outlineLevel="0" collapsed="false">
      <c r="A10561" s="122" t="s">
        <v>1578</v>
      </c>
      <c r="B10561" s="123" t="s">
        <v>1986</v>
      </c>
      <c r="C10561" s="122" t="s">
        <v>50</v>
      </c>
      <c r="D10561" s="122" t="s">
        <v>1987</v>
      </c>
      <c r="E10561" s="124" t="s">
        <v>1581</v>
      </c>
      <c r="F10561" s="124"/>
      <c r="G10561" s="125" t="s">
        <v>287</v>
      </c>
      <c r="H10561" s="126" t="n">
        <v>0.03</v>
      </c>
      <c r="I10561" s="127" t="n">
        <f aca="false">L10561</f>
        <v>12.58</v>
      </c>
      <c r="J10561" s="127" t="n">
        <f aca="false">M10561</f>
        <v>0.37</v>
      </c>
      <c r="L10561" s="108" t="n">
        <f aca="false">TRUNC(N10561-N10561*$O$2,2)</f>
        <v>12.58</v>
      </c>
      <c r="M10561" s="108" t="n">
        <f aca="false">TRUNC(O10561-O10561*$O$2,2)</f>
        <v>0.37</v>
      </c>
      <c r="N10561" s="0" t="s">
        <v>1988</v>
      </c>
      <c r="O10561" s="0" t="s">
        <v>1989</v>
      </c>
    </row>
    <row r="10562" customFormat="false" ht="25.5" hidden="false" customHeight="false" outlineLevel="0" collapsed="false">
      <c r="A10562" s="122" t="s">
        <v>1578</v>
      </c>
      <c r="B10562" s="123" t="n">
        <v>5207</v>
      </c>
      <c r="C10562" s="122" t="s">
        <v>50</v>
      </c>
      <c r="D10562" s="122" t="s">
        <v>1900</v>
      </c>
      <c r="E10562" s="124" t="s">
        <v>1581</v>
      </c>
      <c r="F10562" s="124"/>
      <c r="G10562" s="125" t="s">
        <v>24</v>
      </c>
      <c r="H10562" s="126" t="n">
        <v>1</v>
      </c>
      <c r="I10562" s="127" t="n">
        <f aca="false">L10562</f>
        <v>59.23</v>
      </c>
      <c r="J10562" s="127" t="n">
        <f aca="false">M10562</f>
        <v>59.23</v>
      </c>
      <c r="L10562" s="108" t="n">
        <f aca="false">TRUNC(N10562-N10562*$O$2,2)</f>
        <v>59.23</v>
      </c>
      <c r="M10562" s="108" t="n">
        <f aca="false">TRUNC(O10562-O10562*$O$2,2)</f>
        <v>59.23</v>
      </c>
      <c r="N10562" s="0" t="s">
        <v>1901</v>
      </c>
      <c r="O10562" s="0" t="s">
        <v>1901</v>
      </c>
    </row>
    <row r="10563" customFormat="false" ht="12.75" hidden="false" customHeight="false" outlineLevel="0" collapsed="false">
      <c r="A10563" s="122" t="s">
        <v>1578</v>
      </c>
      <c r="B10563" s="123" t="n">
        <v>11264</v>
      </c>
      <c r="C10563" s="122" t="s">
        <v>50</v>
      </c>
      <c r="D10563" s="122" t="s">
        <v>1810</v>
      </c>
      <c r="E10563" s="124" t="s">
        <v>1581</v>
      </c>
      <c r="F10563" s="124"/>
      <c r="G10563" s="125" t="s">
        <v>24</v>
      </c>
      <c r="H10563" s="126" t="n">
        <v>0.00012216</v>
      </c>
      <c r="I10563" s="127" t="n">
        <f aca="false">L10563</f>
        <v>10.55</v>
      </c>
      <c r="J10563" s="127" t="n">
        <f aca="false">M10563</f>
        <v>0</v>
      </c>
      <c r="L10563" s="108" t="n">
        <f aca="false">TRUNC(N10563-N10563*$O$2,2)</f>
        <v>10.55</v>
      </c>
      <c r="M10563" s="108" t="n">
        <f aca="false">TRUNC(O10563-O10563*$O$2,2)</f>
        <v>0</v>
      </c>
      <c r="N10563" s="0" t="s">
        <v>1811</v>
      </c>
      <c r="O10563" s="0" t="s">
        <v>1635</v>
      </c>
    </row>
    <row r="10564" customFormat="false" ht="12.75" hidden="false" customHeight="false" outlineLevel="0" collapsed="false">
      <c r="A10564" s="122" t="s">
        <v>1578</v>
      </c>
      <c r="B10564" s="123" t="n">
        <v>158</v>
      </c>
      <c r="C10564" s="122" t="s">
        <v>50</v>
      </c>
      <c r="D10564" s="122" t="s">
        <v>1676</v>
      </c>
      <c r="E10564" s="124" t="s">
        <v>1581</v>
      </c>
      <c r="F10564" s="124"/>
      <c r="G10564" s="125" t="s">
        <v>24</v>
      </c>
      <c r="H10564" s="126" t="n">
        <v>1.03015492</v>
      </c>
      <c r="I10564" s="127" t="n">
        <f aca="false">L10564</f>
        <v>10.92</v>
      </c>
      <c r="J10564" s="127" t="n">
        <f aca="false">M10564</f>
        <v>11.25</v>
      </c>
      <c r="L10564" s="108" t="n">
        <f aca="false">TRUNC(N10564-N10564*$O$2,2)</f>
        <v>10.92</v>
      </c>
      <c r="M10564" s="108" t="n">
        <f aca="false">TRUNC(O10564-O10564*$O$2,2)</f>
        <v>11.25</v>
      </c>
      <c r="N10564" s="0" t="s">
        <v>1677</v>
      </c>
      <c r="O10564" s="0" t="s">
        <v>1962</v>
      </c>
    </row>
    <row r="10565" customFormat="false" ht="12.75" hidden="false" customHeight="false" outlineLevel="0" collapsed="false">
      <c r="A10565" s="122" t="s">
        <v>1578</v>
      </c>
      <c r="B10565" s="123" t="n">
        <v>10593</v>
      </c>
      <c r="C10565" s="122" t="s">
        <v>50</v>
      </c>
      <c r="D10565" s="122" t="s">
        <v>1958</v>
      </c>
      <c r="E10565" s="124" t="s">
        <v>1581</v>
      </c>
      <c r="F10565" s="124"/>
      <c r="G10565" s="125" t="s">
        <v>24</v>
      </c>
      <c r="H10565" s="126" t="n">
        <v>0.00014</v>
      </c>
      <c r="I10565" s="127" t="n">
        <f aca="false">L10565</f>
        <v>15.27</v>
      </c>
      <c r="J10565" s="127" t="n">
        <f aca="false">M10565</f>
        <v>0</v>
      </c>
      <c r="L10565" s="108" t="n">
        <f aca="false">TRUNC(N10565-N10565*$O$2,2)</f>
        <v>15.27</v>
      </c>
      <c r="M10565" s="108" t="n">
        <f aca="false">TRUNC(O10565-O10565*$O$2,2)</f>
        <v>0</v>
      </c>
      <c r="N10565" s="0" t="s">
        <v>1959</v>
      </c>
      <c r="O10565" s="0" t="s">
        <v>1635</v>
      </c>
    </row>
    <row r="10566" customFormat="false" ht="38.25" hidden="false" customHeight="false" outlineLevel="0" collapsed="false">
      <c r="A10566" s="122" t="s">
        <v>1578</v>
      </c>
      <c r="B10566" s="123" t="s">
        <v>1919</v>
      </c>
      <c r="C10566" s="122" t="s">
        <v>50</v>
      </c>
      <c r="D10566" s="122" t="s">
        <v>1920</v>
      </c>
      <c r="E10566" s="124" t="s">
        <v>1581</v>
      </c>
      <c r="F10566" s="124"/>
      <c r="G10566" s="125" t="s">
        <v>41</v>
      </c>
      <c r="H10566" s="126" t="n">
        <v>0.03</v>
      </c>
      <c r="I10566" s="127" t="n">
        <f aca="false">L10566</f>
        <v>351.22</v>
      </c>
      <c r="J10566" s="127" t="n">
        <f aca="false">M10566</f>
        <v>10.53</v>
      </c>
      <c r="L10566" s="108" t="n">
        <f aca="false">TRUNC(N10566-N10566*$O$2,2)</f>
        <v>351.22</v>
      </c>
      <c r="M10566" s="108" t="n">
        <f aca="false">TRUNC(O10566-O10566*$O$2,2)</f>
        <v>10.53</v>
      </c>
      <c r="N10566" s="0" t="s">
        <v>1921</v>
      </c>
      <c r="O10566" s="0" t="s">
        <v>1656</v>
      </c>
    </row>
    <row r="10567" customFormat="false" ht="25.5" hidden="false" customHeight="false" outlineLevel="0" collapsed="false">
      <c r="A10567" s="122" t="s">
        <v>1578</v>
      </c>
      <c r="B10567" s="123" t="s">
        <v>1902</v>
      </c>
      <c r="C10567" s="122" t="s">
        <v>50</v>
      </c>
      <c r="D10567" s="122" t="s">
        <v>1903</v>
      </c>
      <c r="E10567" s="124" t="s">
        <v>1609</v>
      </c>
      <c r="F10567" s="124"/>
      <c r="G10567" s="125" t="s">
        <v>1610</v>
      </c>
      <c r="H10567" s="126" t="n">
        <v>0.1734</v>
      </c>
      <c r="I10567" s="127" t="n">
        <f aca="false">L10567</f>
        <v>14.91</v>
      </c>
      <c r="J10567" s="127" t="n">
        <f aca="false">M10567</f>
        <v>2.58</v>
      </c>
      <c r="L10567" s="108" t="n">
        <f aca="false">TRUNC(N10567-N10567*$O$2,2)</f>
        <v>14.91</v>
      </c>
      <c r="M10567" s="108" t="n">
        <f aca="false">TRUNC(O10567-O10567*$O$2,2)</f>
        <v>2.58</v>
      </c>
      <c r="N10567" s="0" t="s">
        <v>1739</v>
      </c>
      <c r="O10567" s="0" t="s">
        <v>1904</v>
      </c>
    </row>
    <row r="10568" customFormat="false" ht="38.25" hidden="false" customHeight="false" outlineLevel="0" collapsed="false">
      <c r="A10568" s="122" t="s">
        <v>1578</v>
      </c>
      <c r="B10568" s="123" t="s">
        <v>1982</v>
      </c>
      <c r="C10568" s="122" t="s">
        <v>50</v>
      </c>
      <c r="D10568" s="122" t="s">
        <v>1983</v>
      </c>
      <c r="E10568" s="124" t="s">
        <v>1581</v>
      </c>
      <c r="F10568" s="124"/>
      <c r="G10568" s="125" t="s">
        <v>366</v>
      </c>
      <c r="H10568" s="126" t="n">
        <v>0.0183</v>
      </c>
      <c r="I10568" s="127" t="n">
        <f aca="false">L10568</f>
        <v>13.22</v>
      </c>
      <c r="J10568" s="127" t="n">
        <f aca="false">M10568</f>
        <v>0.24</v>
      </c>
      <c r="L10568" s="108" t="n">
        <f aca="false">TRUNC(N10568-N10568*$O$2,2)</f>
        <v>13.22</v>
      </c>
      <c r="M10568" s="108" t="n">
        <f aca="false">TRUNC(O10568-O10568*$O$2,2)</f>
        <v>0.24</v>
      </c>
      <c r="N10568" s="0" t="s">
        <v>1984</v>
      </c>
      <c r="O10568" s="0" t="s">
        <v>1985</v>
      </c>
    </row>
    <row r="10569" customFormat="false" ht="25.5" hidden="false" customHeight="false" outlineLevel="0" collapsed="false">
      <c r="A10569" s="122" t="s">
        <v>1578</v>
      </c>
      <c r="B10569" s="123" t="s">
        <v>1927</v>
      </c>
      <c r="C10569" s="122" t="s">
        <v>50</v>
      </c>
      <c r="D10569" s="122" t="s">
        <v>1928</v>
      </c>
      <c r="E10569" s="124" t="s">
        <v>1581</v>
      </c>
      <c r="F10569" s="124"/>
      <c r="G10569" s="125" t="s">
        <v>366</v>
      </c>
      <c r="H10569" s="126" t="n">
        <v>0.1632</v>
      </c>
      <c r="I10569" s="127" t="n">
        <f aca="false">L10569</f>
        <v>4.4</v>
      </c>
      <c r="J10569" s="127" t="n">
        <f aca="false">M10569</f>
        <v>0.71</v>
      </c>
      <c r="L10569" s="108" t="n">
        <f aca="false">TRUNC(N10569-N10569*$O$2,2)</f>
        <v>4.4</v>
      </c>
      <c r="M10569" s="108" t="n">
        <f aca="false">TRUNC(O10569-O10569*$O$2,2)</f>
        <v>0.71</v>
      </c>
      <c r="N10569" s="0" t="s">
        <v>1929</v>
      </c>
      <c r="O10569" s="0" t="s">
        <v>1930</v>
      </c>
    </row>
    <row r="10570" customFormat="false" ht="25.5" hidden="false" customHeight="false" outlineLevel="0" collapsed="false">
      <c r="A10570" s="122" t="s">
        <v>1578</v>
      </c>
      <c r="B10570" s="123" t="s">
        <v>1860</v>
      </c>
      <c r="C10570" s="122" t="s">
        <v>50</v>
      </c>
      <c r="D10570" s="122" t="s">
        <v>1861</v>
      </c>
      <c r="E10570" s="124" t="s">
        <v>1581</v>
      </c>
      <c r="F10570" s="124"/>
      <c r="G10570" s="125" t="s">
        <v>24</v>
      </c>
      <c r="H10570" s="126" t="n">
        <v>1</v>
      </c>
      <c r="I10570" s="127" t="n">
        <f aca="false">L10570</f>
        <v>9.95</v>
      </c>
      <c r="J10570" s="127" t="n">
        <f aca="false">M10570</f>
        <v>9.95</v>
      </c>
      <c r="L10570" s="108" t="n">
        <f aca="false">TRUNC(N10570-N10570*$O$2,2)</f>
        <v>9.95</v>
      </c>
      <c r="M10570" s="108" t="n">
        <f aca="false">TRUNC(O10570-O10570*$O$2,2)</f>
        <v>9.95</v>
      </c>
      <c r="N10570" s="0" t="s">
        <v>1862</v>
      </c>
      <c r="O10570" s="0" t="s">
        <v>1862</v>
      </c>
    </row>
    <row r="10571" customFormat="false" ht="25.5" hidden="false" customHeight="false" outlineLevel="0" collapsed="false">
      <c r="A10571" s="122" t="s">
        <v>1578</v>
      </c>
      <c r="B10571" s="123" t="s">
        <v>1616</v>
      </c>
      <c r="C10571" s="122" t="s">
        <v>50</v>
      </c>
      <c r="D10571" s="122" t="s">
        <v>1617</v>
      </c>
      <c r="E10571" s="124" t="s">
        <v>1609</v>
      </c>
      <c r="F10571" s="124"/>
      <c r="G10571" s="125" t="s">
        <v>1610</v>
      </c>
      <c r="H10571" s="126" t="n">
        <v>7.6685</v>
      </c>
      <c r="I10571" s="127" t="n">
        <f aca="false">L10571</f>
        <v>10.65</v>
      </c>
      <c r="J10571" s="127" t="n">
        <f aca="false">M10571</f>
        <v>81.69</v>
      </c>
      <c r="L10571" s="108" t="n">
        <f aca="false">TRUNC(N10571-N10571*$O$2,2)</f>
        <v>10.65</v>
      </c>
      <c r="M10571" s="108" t="n">
        <f aca="false">TRUNC(O10571-O10571*$O$2,2)</f>
        <v>81.69</v>
      </c>
      <c r="N10571" s="0" t="s">
        <v>1618</v>
      </c>
      <c r="O10571" s="0" t="s">
        <v>1926</v>
      </c>
    </row>
    <row r="10572" customFormat="false" ht="12.75" hidden="false" customHeight="false" outlineLevel="0" collapsed="false">
      <c r="A10572" s="122" t="s">
        <v>1578</v>
      </c>
      <c r="B10572" s="123" t="n">
        <v>10586</v>
      </c>
      <c r="C10572" s="122" t="s">
        <v>50</v>
      </c>
      <c r="D10572" s="122" t="s">
        <v>1981</v>
      </c>
      <c r="E10572" s="124" t="s">
        <v>1581</v>
      </c>
      <c r="F10572" s="124"/>
      <c r="G10572" s="125" t="s">
        <v>24</v>
      </c>
      <c r="H10572" s="126" t="n">
        <v>3.468E-005</v>
      </c>
      <c r="I10572" s="127" t="n">
        <f aca="false">L10572</f>
        <v>28.8</v>
      </c>
      <c r="J10572" s="127" t="n">
        <f aca="false">M10572</f>
        <v>0</v>
      </c>
      <c r="L10572" s="108" t="n">
        <f aca="false">TRUNC(N10572-N10572*$O$2,2)</f>
        <v>28.8</v>
      </c>
      <c r="M10572" s="108" t="n">
        <f aca="false">TRUNC(O10572-O10572*$O$2,2)</f>
        <v>0</v>
      </c>
      <c r="N10572" s="0" t="s">
        <v>1651</v>
      </c>
      <c r="O10572" s="0" t="s">
        <v>1635</v>
      </c>
    </row>
    <row r="10573" customFormat="false" ht="12.75" hidden="false" customHeight="false" outlineLevel="0" collapsed="false">
      <c r="A10573" s="122" t="s">
        <v>1578</v>
      </c>
      <c r="B10573" s="123" t="n">
        <v>1651</v>
      </c>
      <c r="C10573" s="122" t="s">
        <v>50</v>
      </c>
      <c r="D10573" s="122" t="s">
        <v>1638</v>
      </c>
      <c r="E10573" s="124" t="s">
        <v>1581</v>
      </c>
      <c r="F10573" s="124"/>
      <c r="G10573" s="125" t="s">
        <v>1639</v>
      </c>
      <c r="H10573" s="126" t="n">
        <v>0.00806885</v>
      </c>
      <c r="I10573" s="127" t="n">
        <f aca="false">L10573</f>
        <v>4.95</v>
      </c>
      <c r="J10573" s="127" t="n">
        <f aca="false">M10573</f>
        <v>0.03</v>
      </c>
      <c r="L10573" s="108" t="n">
        <f aca="false">TRUNC(N10573-N10573*$O$2,2)</f>
        <v>4.95</v>
      </c>
      <c r="M10573" s="108" t="n">
        <f aca="false">TRUNC(O10573-O10573*$O$2,2)</f>
        <v>0.03</v>
      </c>
      <c r="N10573" s="0" t="s">
        <v>1640</v>
      </c>
      <c r="O10573" s="0" t="s">
        <v>1612</v>
      </c>
    </row>
    <row r="10574" customFormat="false" ht="12.75" hidden="false" customHeight="false" outlineLevel="0" collapsed="false">
      <c r="A10574" s="122" t="s">
        <v>1578</v>
      </c>
      <c r="B10574" s="123" t="n">
        <v>11255</v>
      </c>
      <c r="C10574" s="122" t="s">
        <v>50</v>
      </c>
      <c r="D10574" s="122" t="s">
        <v>1938</v>
      </c>
      <c r="E10574" s="124" t="s">
        <v>1581</v>
      </c>
      <c r="F10574" s="124"/>
      <c r="G10574" s="125" t="s">
        <v>24</v>
      </c>
      <c r="H10574" s="126" t="n">
        <v>0.00084</v>
      </c>
      <c r="I10574" s="127" t="n">
        <f aca="false">L10574</f>
        <v>49.17</v>
      </c>
      <c r="J10574" s="127" t="n">
        <f aca="false">M10574</f>
        <v>0.03</v>
      </c>
      <c r="L10574" s="108" t="n">
        <f aca="false">TRUNC(N10574-N10574*$O$2,2)</f>
        <v>49.17</v>
      </c>
      <c r="M10574" s="108" t="n">
        <f aca="false">TRUNC(O10574-O10574*$O$2,2)</f>
        <v>0.03</v>
      </c>
      <c r="N10574" s="0" t="s">
        <v>1939</v>
      </c>
      <c r="O10574" s="0" t="s">
        <v>1612</v>
      </c>
    </row>
    <row r="10575" customFormat="false" ht="12.75" hidden="false" customHeight="false" outlineLevel="0" collapsed="false">
      <c r="A10575" s="122" t="s">
        <v>1578</v>
      </c>
      <c r="B10575" s="123" t="n">
        <v>10599</v>
      </c>
      <c r="C10575" s="122" t="s">
        <v>50</v>
      </c>
      <c r="D10575" s="122" t="s">
        <v>1648</v>
      </c>
      <c r="E10575" s="124" t="s">
        <v>1581</v>
      </c>
      <c r="F10575" s="124"/>
      <c r="G10575" s="125" t="s">
        <v>24</v>
      </c>
      <c r="H10575" s="126" t="n">
        <v>0.01821492</v>
      </c>
      <c r="I10575" s="127" t="n">
        <f aca="false">L10575</f>
        <v>14.04</v>
      </c>
      <c r="J10575" s="127" t="n">
        <f aca="false">M10575</f>
        <v>0.24</v>
      </c>
      <c r="L10575" s="108" t="n">
        <f aca="false">TRUNC(N10575-N10575*$O$2,2)</f>
        <v>14.04</v>
      </c>
      <c r="M10575" s="108" t="n">
        <f aca="false">TRUNC(O10575-O10575*$O$2,2)</f>
        <v>0.24</v>
      </c>
      <c r="N10575" s="0" t="s">
        <v>1649</v>
      </c>
      <c r="O10575" s="0" t="s">
        <v>1918</v>
      </c>
    </row>
    <row r="10576" customFormat="false" ht="12.75" hidden="false" customHeight="false" outlineLevel="0" collapsed="false">
      <c r="A10576" s="122" t="s">
        <v>1578</v>
      </c>
      <c r="B10576" s="123" t="n">
        <v>1784</v>
      </c>
      <c r="C10576" s="122" t="s">
        <v>50</v>
      </c>
      <c r="D10576" s="122" t="s">
        <v>1867</v>
      </c>
      <c r="E10576" s="124" t="s">
        <v>1581</v>
      </c>
      <c r="F10576" s="124"/>
      <c r="G10576" s="125" t="s">
        <v>24</v>
      </c>
      <c r="H10576" s="126" t="n">
        <v>1</v>
      </c>
      <c r="I10576" s="127" t="n">
        <f aca="false">L10576</f>
        <v>0.48</v>
      </c>
      <c r="J10576" s="127" t="n">
        <f aca="false">M10576</f>
        <v>0.48</v>
      </c>
      <c r="L10576" s="108" t="n">
        <f aca="false">TRUNC(N10576-N10576*$O$2,2)</f>
        <v>0.48</v>
      </c>
      <c r="M10576" s="108" t="n">
        <f aca="false">TRUNC(O10576-O10576*$O$2,2)</f>
        <v>0.48</v>
      </c>
      <c r="N10576" s="0" t="s">
        <v>1868</v>
      </c>
      <c r="O10576" s="0" t="s">
        <v>1868</v>
      </c>
    </row>
    <row r="10577" customFormat="false" ht="12.75" hidden="false" customHeight="false" outlineLevel="0" collapsed="false">
      <c r="A10577" s="122" t="s">
        <v>1578</v>
      </c>
      <c r="B10577" s="123" t="n">
        <v>11243</v>
      </c>
      <c r="C10577" s="122" t="s">
        <v>50</v>
      </c>
      <c r="D10577" s="122" t="s">
        <v>1798</v>
      </c>
      <c r="E10577" s="124" t="s">
        <v>1581</v>
      </c>
      <c r="F10577" s="124"/>
      <c r="G10577" s="125" t="s">
        <v>24</v>
      </c>
      <c r="H10577" s="126" t="n">
        <v>6.108E-005</v>
      </c>
      <c r="I10577" s="127" t="n">
        <f aca="false">L10577</f>
        <v>21.85</v>
      </c>
      <c r="J10577" s="127" t="n">
        <f aca="false">M10577</f>
        <v>0</v>
      </c>
      <c r="L10577" s="108" t="n">
        <f aca="false">TRUNC(N10577-N10577*$O$2,2)</f>
        <v>21.85</v>
      </c>
      <c r="M10577" s="108" t="n">
        <f aca="false">TRUNC(O10577-O10577*$O$2,2)</f>
        <v>0</v>
      </c>
      <c r="N10577" s="0" t="s">
        <v>1799</v>
      </c>
      <c r="O10577" s="0" t="s">
        <v>1635</v>
      </c>
    </row>
    <row r="10578" customFormat="false" ht="25.5" hidden="false" customHeight="false" outlineLevel="0" collapsed="false">
      <c r="A10578" s="122" t="s">
        <v>1578</v>
      </c>
      <c r="B10578" s="123" t="s">
        <v>1645</v>
      </c>
      <c r="C10578" s="122" t="s">
        <v>50</v>
      </c>
      <c r="D10578" s="122" t="s">
        <v>1646</v>
      </c>
      <c r="E10578" s="124" t="s">
        <v>1581</v>
      </c>
      <c r="F10578" s="124"/>
      <c r="G10578" s="125" t="s">
        <v>24</v>
      </c>
      <c r="H10578" s="126" t="n">
        <v>0.0015337</v>
      </c>
      <c r="I10578" s="127" t="n">
        <f aca="false">L10578</f>
        <v>140.49</v>
      </c>
      <c r="J10578" s="127" t="n">
        <f aca="false">M10578</f>
        <v>0.21</v>
      </c>
      <c r="L10578" s="108" t="n">
        <f aca="false">TRUNC(N10578-N10578*$O$2,2)</f>
        <v>140.49</v>
      </c>
      <c r="M10578" s="108" t="n">
        <f aca="false">TRUNC(O10578-O10578*$O$2,2)</f>
        <v>0.21</v>
      </c>
      <c r="N10578" s="0" t="s">
        <v>1647</v>
      </c>
      <c r="O10578" s="0" t="s">
        <v>1619</v>
      </c>
    </row>
    <row r="10579" customFormat="false" ht="12.75" hidden="false" customHeight="false" outlineLevel="0" collapsed="false">
      <c r="A10579" s="122" t="s">
        <v>1578</v>
      </c>
      <c r="B10579" s="123" t="n">
        <v>4729</v>
      </c>
      <c r="C10579" s="122" t="s">
        <v>50</v>
      </c>
      <c r="D10579" s="122" t="s">
        <v>1636</v>
      </c>
      <c r="E10579" s="124" t="s">
        <v>1581</v>
      </c>
      <c r="F10579" s="124"/>
      <c r="G10579" s="125" t="s">
        <v>24</v>
      </c>
      <c r="H10579" s="126" t="n">
        <v>0.00076685</v>
      </c>
      <c r="I10579" s="127" t="n">
        <f aca="false">L10579</f>
        <v>24.58</v>
      </c>
      <c r="J10579" s="127" t="n">
        <f aca="false">M10579</f>
        <v>0.01</v>
      </c>
      <c r="L10579" s="108" t="n">
        <f aca="false">TRUNC(N10579-N10579*$O$2,2)</f>
        <v>24.58</v>
      </c>
      <c r="M10579" s="108" t="n">
        <f aca="false">TRUNC(O10579-O10579*$O$2,2)</f>
        <v>0.01</v>
      </c>
      <c r="N10579" s="0" t="s">
        <v>1637</v>
      </c>
      <c r="O10579" s="0" t="s">
        <v>1678</v>
      </c>
    </row>
    <row r="10580" customFormat="false" ht="12.75" hidden="false" customHeight="false" outlineLevel="0" collapsed="false">
      <c r="A10580" s="122" t="s">
        <v>1578</v>
      </c>
      <c r="B10580" s="123" t="n">
        <v>10592</v>
      </c>
      <c r="C10580" s="122" t="s">
        <v>50</v>
      </c>
      <c r="D10580" s="122" t="s">
        <v>1898</v>
      </c>
      <c r="E10580" s="124" t="s">
        <v>1581</v>
      </c>
      <c r="F10580" s="124"/>
      <c r="G10580" s="125" t="s">
        <v>24</v>
      </c>
      <c r="H10580" s="126" t="n">
        <v>0.00014</v>
      </c>
      <c r="I10580" s="127" t="n">
        <f aca="false">L10580</f>
        <v>29.1</v>
      </c>
      <c r="J10580" s="127" t="n">
        <f aca="false">M10580</f>
        <v>0</v>
      </c>
      <c r="L10580" s="108" t="n">
        <f aca="false">TRUNC(N10580-N10580*$O$2,2)</f>
        <v>29.1</v>
      </c>
      <c r="M10580" s="108" t="n">
        <f aca="false">TRUNC(O10580-O10580*$O$2,2)</f>
        <v>0</v>
      </c>
      <c r="N10580" s="0" t="s">
        <v>1899</v>
      </c>
      <c r="O10580" s="0" t="s">
        <v>1635</v>
      </c>
    </row>
    <row r="10581" customFormat="false" ht="25.5" hidden="false" customHeight="false" outlineLevel="0" collapsed="false">
      <c r="A10581" s="122" t="s">
        <v>1578</v>
      </c>
      <c r="B10581" s="123" t="n">
        <v>2260</v>
      </c>
      <c r="C10581" s="122" t="s">
        <v>50</v>
      </c>
      <c r="D10581" s="122" t="s">
        <v>1863</v>
      </c>
      <c r="E10581" s="124" t="s">
        <v>1581</v>
      </c>
      <c r="F10581" s="124"/>
      <c r="G10581" s="125" t="s">
        <v>24</v>
      </c>
      <c r="H10581" s="126" t="n">
        <v>1</v>
      </c>
      <c r="I10581" s="127" t="n">
        <f aca="false">L10581</f>
        <v>1.66</v>
      </c>
      <c r="J10581" s="127" t="n">
        <f aca="false">M10581</f>
        <v>1.66</v>
      </c>
      <c r="L10581" s="108" t="n">
        <f aca="false">TRUNC(N10581-N10581*$O$2,2)</f>
        <v>1.66</v>
      </c>
      <c r="M10581" s="108" t="n">
        <f aca="false">TRUNC(O10581-O10581*$O$2,2)</f>
        <v>1.66</v>
      </c>
      <c r="N10581" s="0" t="s">
        <v>1864</v>
      </c>
      <c r="O10581" s="0" t="s">
        <v>1864</v>
      </c>
    </row>
    <row r="10582" customFormat="false" ht="25.5" hidden="false" customHeight="false" outlineLevel="0" collapsed="false">
      <c r="A10582" s="122" t="s">
        <v>1578</v>
      </c>
      <c r="B10582" s="123" t="s">
        <v>1654</v>
      </c>
      <c r="C10582" s="122" t="s">
        <v>50</v>
      </c>
      <c r="D10582" s="122" t="s">
        <v>1655</v>
      </c>
      <c r="E10582" s="124" t="s">
        <v>1581</v>
      </c>
      <c r="F10582" s="124"/>
      <c r="G10582" s="125" t="s">
        <v>24</v>
      </c>
      <c r="H10582" s="126" t="n">
        <v>0.00607164</v>
      </c>
      <c r="I10582" s="127" t="n">
        <f aca="false">L10582</f>
        <v>10.53</v>
      </c>
      <c r="J10582" s="127" t="n">
        <f aca="false">M10582</f>
        <v>0.06</v>
      </c>
      <c r="L10582" s="108" t="n">
        <f aca="false">TRUNC(N10582-N10582*$O$2,2)</f>
        <v>10.53</v>
      </c>
      <c r="M10582" s="108" t="n">
        <f aca="false">TRUNC(O10582-O10582*$O$2,2)</f>
        <v>0.06</v>
      </c>
      <c r="N10582" s="0" t="s">
        <v>1656</v>
      </c>
      <c r="O10582" s="0" t="s">
        <v>1937</v>
      </c>
    </row>
    <row r="10583" customFormat="false" ht="12.75" hidden="false" customHeight="false" outlineLevel="0" collapsed="false">
      <c r="A10583" s="122" t="s">
        <v>1578</v>
      </c>
      <c r="B10583" s="123" t="n">
        <v>10282</v>
      </c>
      <c r="C10583" s="122" t="s">
        <v>50</v>
      </c>
      <c r="D10583" s="122" t="s">
        <v>1789</v>
      </c>
      <c r="E10583" s="124" t="s">
        <v>1581</v>
      </c>
      <c r="F10583" s="124"/>
      <c r="G10583" s="125" t="s">
        <v>24</v>
      </c>
      <c r="H10583" s="126" t="n">
        <v>0.00012216</v>
      </c>
      <c r="I10583" s="127" t="n">
        <f aca="false">L10583</f>
        <v>31.84</v>
      </c>
      <c r="J10583" s="127" t="n">
        <f aca="false">M10583</f>
        <v>0</v>
      </c>
      <c r="L10583" s="108" t="n">
        <f aca="false">TRUNC(N10583-N10583*$O$2,2)</f>
        <v>31.84</v>
      </c>
      <c r="M10583" s="108" t="n">
        <f aca="false">TRUNC(O10583-O10583*$O$2,2)</f>
        <v>0</v>
      </c>
      <c r="N10583" s="0" t="s">
        <v>1790</v>
      </c>
      <c r="O10583" s="0" t="s">
        <v>1635</v>
      </c>
    </row>
    <row r="10584" customFormat="false" ht="25.5" hidden="false" customHeight="false" outlineLevel="0" collapsed="false">
      <c r="A10584" s="122" t="s">
        <v>1578</v>
      </c>
      <c r="B10584" s="123" t="n">
        <v>11248</v>
      </c>
      <c r="C10584" s="122" t="s">
        <v>50</v>
      </c>
      <c r="D10584" s="122" t="s">
        <v>1956</v>
      </c>
      <c r="E10584" s="124" t="s">
        <v>1583</v>
      </c>
      <c r="F10584" s="124"/>
      <c r="G10584" s="125" t="s">
        <v>24</v>
      </c>
      <c r="H10584" s="126" t="n">
        <v>2.667E-005</v>
      </c>
      <c r="I10584" s="127" t="n">
        <f aca="false">L10584</f>
        <v>192</v>
      </c>
      <c r="J10584" s="127" t="n">
        <f aca="false">M10584</f>
        <v>0</v>
      </c>
      <c r="L10584" s="108" t="n">
        <f aca="false">TRUNC(N10584-N10584*$O$2,2)</f>
        <v>192</v>
      </c>
      <c r="M10584" s="108" t="n">
        <f aca="false">TRUNC(O10584-O10584*$O$2,2)</f>
        <v>0</v>
      </c>
      <c r="N10584" s="0" t="s">
        <v>1957</v>
      </c>
      <c r="O10584" s="0" t="s">
        <v>1635</v>
      </c>
    </row>
    <row r="10585" customFormat="false" ht="25.5" hidden="false" customHeight="false" outlineLevel="0" collapsed="false">
      <c r="A10585" s="122" t="s">
        <v>1578</v>
      </c>
      <c r="B10585" s="123" t="s">
        <v>1905</v>
      </c>
      <c r="C10585" s="122" t="s">
        <v>50</v>
      </c>
      <c r="D10585" s="122" t="s">
        <v>1906</v>
      </c>
      <c r="E10585" s="124" t="s">
        <v>1609</v>
      </c>
      <c r="F10585" s="124"/>
      <c r="G10585" s="125" t="s">
        <v>1610</v>
      </c>
      <c r="H10585" s="126" t="n">
        <v>0.2667</v>
      </c>
      <c r="I10585" s="127" t="n">
        <f aca="false">L10585</f>
        <v>14.93</v>
      </c>
      <c r="J10585" s="127" t="n">
        <f aca="false">M10585</f>
        <v>3.98</v>
      </c>
      <c r="L10585" s="108" t="n">
        <f aca="false">TRUNC(N10585-N10585*$O$2,2)</f>
        <v>14.93</v>
      </c>
      <c r="M10585" s="108" t="n">
        <f aca="false">TRUNC(O10585-O10585*$O$2,2)</f>
        <v>3.98</v>
      </c>
      <c r="N10585" s="0" t="s">
        <v>1746</v>
      </c>
      <c r="O10585" s="0" t="s">
        <v>1907</v>
      </c>
    </row>
    <row r="10586" customFormat="false" ht="12.75" hidden="false" customHeight="false" outlineLevel="0" collapsed="false">
      <c r="A10586" s="122" t="s">
        <v>1578</v>
      </c>
      <c r="B10586" s="123" t="n">
        <v>5161</v>
      </c>
      <c r="C10586" s="122" t="s">
        <v>50</v>
      </c>
      <c r="D10586" s="122" t="s">
        <v>1884</v>
      </c>
      <c r="E10586" s="124" t="s">
        <v>1581</v>
      </c>
      <c r="F10586" s="124"/>
      <c r="G10586" s="125" t="s">
        <v>24</v>
      </c>
      <c r="H10586" s="126" t="n">
        <v>2</v>
      </c>
      <c r="I10586" s="127" t="n">
        <f aca="false">L10586</f>
        <v>3.25</v>
      </c>
      <c r="J10586" s="127" t="n">
        <f aca="false">M10586</f>
        <v>6.5</v>
      </c>
      <c r="L10586" s="108" t="n">
        <f aca="false">TRUNC(N10586-N10586*$O$2,2)</f>
        <v>3.25</v>
      </c>
      <c r="M10586" s="108" t="n">
        <f aca="false">TRUNC(O10586-O10586*$O$2,2)</f>
        <v>6.5</v>
      </c>
      <c r="N10586" s="0" t="s">
        <v>1885</v>
      </c>
      <c r="O10586" s="0" t="s">
        <v>1886</v>
      </c>
    </row>
    <row r="10587" customFormat="false" ht="12.75" hidden="false" customHeight="false" outlineLevel="0" collapsed="false">
      <c r="A10587" s="122" t="s">
        <v>1578</v>
      </c>
      <c r="B10587" s="123" t="n">
        <v>10789</v>
      </c>
      <c r="C10587" s="122" t="s">
        <v>50</v>
      </c>
      <c r="D10587" s="122" t="s">
        <v>1804</v>
      </c>
      <c r="E10587" s="124" t="s">
        <v>1581</v>
      </c>
      <c r="F10587" s="124"/>
      <c r="G10587" s="125" t="s">
        <v>24</v>
      </c>
      <c r="H10587" s="126" t="n">
        <v>0.00012216</v>
      </c>
      <c r="I10587" s="127" t="n">
        <f aca="false">L10587</f>
        <v>12.01</v>
      </c>
      <c r="J10587" s="127" t="n">
        <f aca="false">M10587</f>
        <v>0</v>
      </c>
      <c r="L10587" s="108" t="n">
        <f aca="false">TRUNC(N10587-N10587*$O$2,2)</f>
        <v>12.01</v>
      </c>
      <c r="M10587" s="108" t="n">
        <f aca="false">TRUNC(O10587-O10587*$O$2,2)</f>
        <v>0</v>
      </c>
      <c r="N10587" s="0" t="s">
        <v>1805</v>
      </c>
      <c r="O10587" s="0" t="s">
        <v>1635</v>
      </c>
    </row>
    <row r="10588" customFormat="false" ht="25.5" hidden="false" customHeight="false" outlineLevel="0" collapsed="false">
      <c r="A10588" s="122" t="s">
        <v>1578</v>
      </c>
      <c r="B10588" s="123" t="n">
        <v>4174</v>
      </c>
      <c r="C10588" s="122" t="s">
        <v>50</v>
      </c>
      <c r="D10588" s="122" t="s">
        <v>1820</v>
      </c>
      <c r="E10588" s="124" t="s">
        <v>1581</v>
      </c>
      <c r="F10588" s="124"/>
      <c r="G10588" s="125" t="s">
        <v>24</v>
      </c>
      <c r="H10588" s="126" t="n">
        <v>0.0003054</v>
      </c>
      <c r="I10588" s="127" t="n">
        <f aca="false">L10588</f>
        <v>8.42</v>
      </c>
      <c r="J10588" s="127" t="n">
        <f aca="false">M10588</f>
        <v>0</v>
      </c>
      <c r="L10588" s="108" t="n">
        <f aca="false">TRUNC(N10588-N10588*$O$2,2)</f>
        <v>8.42</v>
      </c>
      <c r="M10588" s="108" t="n">
        <f aca="false">TRUNC(O10588-O10588*$O$2,2)</f>
        <v>0</v>
      </c>
      <c r="N10588" s="0" t="s">
        <v>1821</v>
      </c>
      <c r="O10588" s="0" t="s">
        <v>1635</v>
      </c>
    </row>
    <row r="10589" customFormat="false" ht="12.75" hidden="false" customHeight="false" outlineLevel="0" collapsed="false">
      <c r="A10589" s="122" t="s">
        <v>1578</v>
      </c>
      <c r="B10589" s="123" t="n">
        <v>4728</v>
      </c>
      <c r="C10589" s="122" t="s">
        <v>50</v>
      </c>
      <c r="D10589" s="122" t="s">
        <v>1667</v>
      </c>
      <c r="E10589" s="124" t="s">
        <v>1581</v>
      </c>
      <c r="F10589" s="124"/>
      <c r="G10589" s="125" t="s">
        <v>24</v>
      </c>
      <c r="H10589" s="126" t="n">
        <v>0.00230055</v>
      </c>
      <c r="I10589" s="127" t="n">
        <f aca="false">L10589</f>
        <v>14.5</v>
      </c>
      <c r="J10589" s="127" t="n">
        <f aca="false">M10589</f>
        <v>0.03</v>
      </c>
      <c r="L10589" s="108" t="n">
        <f aca="false">TRUNC(N10589-N10589*$O$2,2)</f>
        <v>14.5</v>
      </c>
      <c r="M10589" s="108" t="n">
        <f aca="false">TRUNC(O10589-O10589*$O$2,2)</f>
        <v>0.03</v>
      </c>
      <c r="N10589" s="0" t="s">
        <v>1668</v>
      </c>
      <c r="O10589" s="0" t="s">
        <v>1788</v>
      </c>
    </row>
    <row r="10590" customFormat="false" ht="25.5" hidden="false" customHeight="false" outlineLevel="0" collapsed="false">
      <c r="A10590" s="122" t="s">
        <v>1578</v>
      </c>
      <c r="B10590" s="123" t="s">
        <v>1659</v>
      </c>
      <c r="C10590" s="122" t="s">
        <v>50</v>
      </c>
      <c r="D10590" s="122" t="s">
        <v>1660</v>
      </c>
      <c r="E10590" s="124" t="s">
        <v>1581</v>
      </c>
      <c r="F10590" s="124"/>
      <c r="G10590" s="125" t="s">
        <v>1633</v>
      </c>
      <c r="H10590" s="126" t="n">
        <v>0.00806885</v>
      </c>
      <c r="I10590" s="127" t="n">
        <f aca="false">L10590</f>
        <v>50.57</v>
      </c>
      <c r="J10590" s="127" t="n">
        <f aca="false">M10590</f>
        <v>0.4</v>
      </c>
      <c r="L10590" s="108" t="n">
        <f aca="false">TRUNC(N10590-N10590*$O$2,2)</f>
        <v>50.57</v>
      </c>
      <c r="M10590" s="108" t="n">
        <f aca="false">TRUNC(O10590-O10590*$O$2,2)</f>
        <v>0.4</v>
      </c>
      <c r="N10590" s="0" t="s">
        <v>1661</v>
      </c>
      <c r="O10590" s="0" t="s">
        <v>1931</v>
      </c>
    </row>
    <row r="10591" customFormat="false" ht="12.75" hidden="false" customHeight="false" outlineLevel="0" collapsed="false">
      <c r="A10591" s="122" t="s">
        <v>1578</v>
      </c>
      <c r="B10591" s="123" t="n">
        <v>10517</v>
      </c>
      <c r="C10591" s="122" t="s">
        <v>50</v>
      </c>
      <c r="D10591" s="122" t="s">
        <v>1669</v>
      </c>
      <c r="E10591" s="124" t="s">
        <v>1642</v>
      </c>
      <c r="F10591" s="124"/>
      <c r="G10591" s="125" t="s">
        <v>1670</v>
      </c>
      <c r="H10591" s="126" t="n">
        <v>0.00404776</v>
      </c>
      <c r="I10591" s="127" t="n">
        <f aca="false">L10591</f>
        <v>234.15</v>
      </c>
      <c r="J10591" s="127" t="n">
        <f aca="false">M10591</f>
        <v>0.94</v>
      </c>
      <c r="L10591" s="108" t="n">
        <f aca="false">TRUNC(N10591-N10591*$O$2,2)</f>
        <v>234.15</v>
      </c>
      <c r="M10591" s="108" t="n">
        <f aca="false">TRUNC(O10591-O10591*$O$2,2)</f>
        <v>0.94</v>
      </c>
      <c r="N10591" s="0" t="s">
        <v>1671</v>
      </c>
      <c r="O10591" s="0" t="s">
        <v>1925</v>
      </c>
    </row>
    <row r="10592" customFormat="false" ht="12.75" hidden="false" customHeight="false" outlineLevel="0" collapsed="false">
      <c r="A10592" s="122" t="s">
        <v>1578</v>
      </c>
      <c r="B10592" s="123" t="n">
        <v>10577</v>
      </c>
      <c r="C10592" s="122" t="s">
        <v>50</v>
      </c>
      <c r="D10592" s="122" t="s">
        <v>1960</v>
      </c>
      <c r="E10592" s="124" t="s">
        <v>1581</v>
      </c>
      <c r="F10592" s="124"/>
      <c r="G10592" s="125" t="s">
        <v>24</v>
      </c>
      <c r="H10592" s="126" t="n">
        <v>2.667E-005</v>
      </c>
      <c r="I10592" s="127" t="n">
        <f aca="false">L10592</f>
        <v>23.33</v>
      </c>
      <c r="J10592" s="127" t="n">
        <f aca="false">M10592</f>
        <v>0</v>
      </c>
      <c r="L10592" s="108" t="n">
        <f aca="false">TRUNC(N10592-N10592*$O$2,2)</f>
        <v>23.33</v>
      </c>
      <c r="M10592" s="108" t="n">
        <f aca="false">TRUNC(O10592-O10592*$O$2,2)</f>
        <v>0</v>
      </c>
      <c r="N10592" s="0" t="s">
        <v>1961</v>
      </c>
      <c r="O10592" s="0" t="s">
        <v>1635</v>
      </c>
    </row>
    <row r="10593" customFormat="false" ht="12.75" hidden="false" customHeight="false" outlineLevel="0" collapsed="false">
      <c r="A10593" s="122" t="s">
        <v>1578</v>
      </c>
      <c r="B10593" s="123" t="n">
        <v>10790</v>
      </c>
      <c r="C10593" s="122" t="s">
        <v>50</v>
      </c>
      <c r="D10593" s="122" t="s">
        <v>1780</v>
      </c>
      <c r="E10593" s="124" t="s">
        <v>1581</v>
      </c>
      <c r="F10593" s="124"/>
      <c r="G10593" s="125" t="s">
        <v>24</v>
      </c>
      <c r="H10593" s="126" t="n">
        <v>6.108E-005</v>
      </c>
      <c r="I10593" s="127" t="n">
        <f aca="false">L10593</f>
        <v>20.25</v>
      </c>
      <c r="J10593" s="127" t="n">
        <f aca="false">M10593</f>
        <v>0</v>
      </c>
      <c r="L10593" s="108" t="n">
        <f aca="false">TRUNC(N10593-N10593*$O$2,2)</f>
        <v>20.25</v>
      </c>
      <c r="M10593" s="108" t="n">
        <f aca="false">TRUNC(O10593-O10593*$O$2,2)</f>
        <v>0</v>
      </c>
      <c r="N10593" s="0" t="s">
        <v>1781</v>
      </c>
      <c r="O10593" s="0" t="s">
        <v>1635</v>
      </c>
    </row>
    <row r="10594" customFormat="false" ht="12.75" hidden="false" customHeight="false" outlineLevel="0" collapsed="false">
      <c r="A10594" s="122" t="s">
        <v>1578</v>
      </c>
      <c r="B10594" s="123" t="n">
        <v>1690</v>
      </c>
      <c r="C10594" s="122" t="s">
        <v>50</v>
      </c>
      <c r="D10594" s="122" t="s">
        <v>1946</v>
      </c>
      <c r="E10594" s="124" t="s">
        <v>1581</v>
      </c>
      <c r="F10594" s="124"/>
      <c r="G10594" s="125" t="s">
        <v>24</v>
      </c>
      <c r="H10594" s="126" t="n">
        <v>2</v>
      </c>
      <c r="I10594" s="127" t="n">
        <f aca="false">L10594</f>
        <v>3.94</v>
      </c>
      <c r="J10594" s="127" t="n">
        <f aca="false">M10594</f>
        <v>7.89</v>
      </c>
      <c r="L10594" s="108" t="n">
        <f aca="false">TRUNC(N10594-N10594*$O$2,2)</f>
        <v>3.94</v>
      </c>
      <c r="M10594" s="108" t="n">
        <f aca="false">TRUNC(O10594-O10594*$O$2,2)</f>
        <v>7.89</v>
      </c>
      <c r="N10594" s="0" t="s">
        <v>1947</v>
      </c>
      <c r="O10594" s="0" t="s">
        <v>1948</v>
      </c>
    </row>
    <row r="10595" customFormat="false" ht="12.75" hidden="false" customHeight="false" outlineLevel="0" collapsed="false">
      <c r="A10595" s="122" t="s">
        <v>1578</v>
      </c>
      <c r="B10595" s="123" t="n">
        <v>82</v>
      </c>
      <c r="C10595" s="122" t="s">
        <v>50</v>
      </c>
      <c r="D10595" s="122" t="s">
        <v>1934</v>
      </c>
      <c r="E10595" s="124" t="s">
        <v>1581</v>
      </c>
      <c r="F10595" s="124"/>
      <c r="G10595" s="125" t="s">
        <v>287</v>
      </c>
      <c r="H10595" s="126" t="n">
        <v>2.4</v>
      </c>
      <c r="I10595" s="127" t="n">
        <f aca="false">L10595</f>
        <v>6.86</v>
      </c>
      <c r="J10595" s="127" t="n">
        <f aca="false">M10595</f>
        <v>16.48</v>
      </c>
      <c r="L10595" s="108" t="n">
        <f aca="false">TRUNC(N10595-N10595*$O$2,2)</f>
        <v>6.86</v>
      </c>
      <c r="M10595" s="108" t="n">
        <f aca="false">TRUNC(O10595-O10595*$O$2,2)</f>
        <v>16.48</v>
      </c>
      <c r="N10595" s="0" t="s">
        <v>1935</v>
      </c>
      <c r="O10595" s="0" t="s">
        <v>1936</v>
      </c>
    </row>
    <row r="10596" customFormat="false" ht="12.75" hidden="false" customHeight="false" outlineLevel="0" collapsed="false">
      <c r="A10596" s="122" t="s">
        <v>1578</v>
      </c>
      <c r="B10596" s="123" t="n">
        <v>10596</v>
      </c>
      <c r="C10596" s="122" t="s">
        <v>50</v>
      </c>
      <c r="D10596" s="122" t="s">
        <v>1672</v>
      </c>
      <c r="E10596" s="124" t="s">
        <v>1581</v>
      </c>
      <c r="F10596" s="124"/>
      <c r="G10596" s="125" t="s">
        <v>24</v>
      </c>
      <c r="H10596" s="126" t="n">
        <v>0.0455373</v>
      </c>
      <c r="I10596" s="127" t="n">
        <f aca="false">L10596</f>
        <v>3.82</v>
      </c>
      <c r="J10596" s="127" t="n">
        <f aca="false">M10596</f>
        <v>0.17</v>
      </c>
      <c r="L10596" s="108" t="n">
        <f aca="false">TRUNC(N10596-N10596*$O$2,2)</f>
        <v>3.82</v>
      </c>
      <c r="M10596" s="108" t="n">
        <f aca="false">TRUNC(O10596-O10596*$O$2,2)</f>
        <v>0.17</v>
      </c>
      <c r="N10596" s="0" t="s">
        <v>1673</v>
      </c>
      <c r="O10596" s="0" t="s">
        <v>1615</v>
      </c>
    </row>
    <row r="10597" customFormat="false" ht="25.5" hidden="false" customHeight="false" outlineLevel="0" collapsed="false">
      <c r="A10597" s="122" t="s">
        <v>1578</v>
      </c>
      <c r="B10597" s="123" t="s">
        <v>1856</v>
      </c>
      <c r="C10597" s="122" t="s">
        <v>50</v>
      </c>
      <c r="D10597" s="122" t="s">
        <v>1857</v>
      </c>
      <c r="E10597" s="124" t="s">
        <v>1581</v>
      </c>
      <c r="F10597" s="124"/>
      <c r="G10597" s="125" t="s">
        <v>366</v>
      </c>
      <c r="H10597" s="126" t="n">
        <v>2.8</v>
      </c>
      <c r="I10597" s="127" t="n">
        <f aca="false">L10597</f>
        <v>5.15</v>
      </c>
      <c r="J10597" s="127" t="n">
        <f aca="false">M10597</f>
        <v>14.43</v>
      </c>
      <c r="L10597" s="108" t="n">
        <f aca="false">TRUNC(N10597-N10597*$O$2,2)</f>
        <v>5.15</v>
      </c>
      <c r="M10597" s="108" t="n">
        <f aca="false">TRUNC(O10597-O10597*$O$2,2)</f>
        <v>14.43</v>
      </c>
      <c r="N10597" s="0" t="s">
        <v>1858</v>
      </c>
      <c r="O10597" s="0" t="s">
        <v>1963</v>
      </c>
    </row>
    <row r="10598" customFormat="false" ht="12.75" hidden="false" customHeight="false" outlineLevel="0" collapsed="false">
      <c r="A10598" s="122" t="s">
        <v>1578</v>
      </c>
      <c r="B10598" s="123" t="n">
        <v>10585</v>
      </c>
      <c r="C10598" s="122" t="s">
        <v>50</v>
      </c>
      <c r="D10598" s="122" t="s">
        <v>1978</v>
      </c>
      <c r="E10598" s="124" t="s">
        <v>1581</v>
      </c>
      <c r="F10598" s="124"/>
      <c r="G10598" s="125" t="s">
        <v>24</v>
      </c>
      <c r="H10598" s="126" t="n">
        <v>3.468E-005</v>
      </c>
      <c r="I10598" s="127" t="n">
        <f aca="false">L10598</f>
        <v>15.53</v>
      </c>
      <c r="J10598" s="127" t="n">
        <f aca="false">M10598</f>
        <v>0</v>
      </c>
      <c r="L10598" s="108" t="n">
        <f aca="false">TRUNC(N10598-N10598*$O$2,2)</f>
        <v>15.53</v>
      </c>
      <c r="M10598" s="108" t="n">
        <f aca="false">TRUNC(O10598-O10598*$O$2,2)</f>
        <v>0</v>
      </c>
      <c r="N10598" s="0" t="s">
        <v>1979</v>
      </c>
      <c r="O10598" s="0" t="s">
        <v>1635</v>
      </c>
    </row>
    <row r="10599" customFormat="false" ht="25.5" hidden="false" customHeight="false" outlineLevel="0" collapsed="false">
      <c r="A10599" s="122" t="s">
        <v>1578</v>
      </c>
      <c r="B10599" s="123" t="s">
        <v>1664</v>
      </c>
      <c r="C10599" s="122" t="s">
        <v>50</v>
      </c>
      <c r="D10599" s="122" t="s">
        <v>1665</v>
      </c>
      <c r="E10599" s="124" t="s">
        <v>1581</v>
      </c>
      <c r="F10599" s="124"/>
      <c r="G10599" s="125" t="s">
        <v>24</v>
      </c>
      <c r="H10599" s="126" t="n">
        <v>0.00202388</v>
      </c>
      <c r="I10599" s="127" t="n">
        <f aca="false">L10599</f>
        <v>13.69</v>
      </c>
      <c r="J10599" s="127" t="n">
        <f aca="false">M10599</f>
        <v>0.02</v>
      </c>
      <c r="L10599" s="108" t="n">
        <f aca="false">TRUNC(N10599-N10599*$O$2,2)</f>
        <v>13.69</v>
      </c>
      <c r="M10599" s="108" t="n">
        <f aca="false">TRUNC(O10599-O10599*$O$2,2)</f>
        <v>0.02</v>
      </c>
      <c r="N10599" s="0" t="s">
        <v>1666</v>
      </c>
      <c r="O10599" s="0" t="s">
        <v>1893</v>
      </c>
    </row>
    <row r="10600" customFormat="false" ht="13.15" hidden="false" customHeight="true" outlineLevel="0" collapsed="false">
      <c r="A10600" s="122" t="s">
        <v>1578</v>
      </c>
      <c r="B10600" s="123" t="n">
        <v>11249</v>
      </c>
      <c r="C10600" s="122" t="s">
        <v>50</v>
      </c>
      <c r="D10600" s="122" t="s">
        <v>1965</v>
      </c>
      <c r="E10600" s="124" t="s">
        <v>1583</v>
      </c>
      <c r="F10600" s="124"/>
      <c r="G10600" s="125" t="s">
        <v>24</v>
      </c>
      <c r="H10600" s="126" t="n">
        <v>2.667E-005</v>
      </c>
      <c r="I10600" s="127" t="n">
        <f aca="false">L10600</f>
        <v>404.29</v>
      </c>
      <c r="J10600" s="127" t="n">
        <f aca="false">M10600</f>
        <v>0</v>
      </c>
      <c r="L10600" s="108" t="n">
        <f aca="false">TRUNC(N10600-N10600*$O$2,2)</f>
        <v>404.29</v>
      </c>
      <c r="M10600" s="108" t="n">
        <f aca="false">TRUNC(O10600-O10600*$O$2,2)</f>
        <v>0</v>
      </c>
      <c r="N10600" s="0" t="s">
        <v>1966</v>
      </c>
      <c r="O10600" s="0" t="s">
        <v>1644</v>
      </c>
    </row>
    <row r="10601" customFormat="false" ht="25.5" hidden="false" customHeight="false" outlineLevel="0" collapsed="false">
      <c r="A10601" s="122" t="s">
        <v>1578</v>
      </c>
      <c r="B10601" s="123" t="s">
        <v>1894</v>
      </c>
      <c r="C10601" s="122" t="s">
        <v>50</v>
      </c>
      <c r="D10601" s="122" t="s">
        <v>1895</v>
      </c>
      <c r="E10601" s="124" t="s">
        <v>1581</v>
      </c>
      <c r="F10601" s="124"/>
      <c r="G10601" s="125" t="s">
        <v>287</v>
      </c>
      <c r="H10601" s="126" t="n">
        <v>0.048</v>
      </c>
      <c r="I10601" s="127" t="n">
        <f aca="false">L10601</f>
        <v>14.82</v>
      </c>
      <c r="J10601" s="127" t="n">
        <f aca="false">M10601</f>
        <v>0.71</v>
      </c>
      <c r="L10601" s="108" t="n">
        <f aca="false">TRUNC(N10601-N10601*$O$2,2)</f>
        <v>14.82</v>
      </c>
      <c r="M10601" s="108" t="n">
        <f aca="false">TRUNC(O10601-O10601*$O$2,2)</f>
        <v>0.71</v>
      </c>
      <c r="N10601" s="0" t="s">
        <v>1896</v>
      </c>
      <c r="O10601" s="0" t="s">
        <v>1897</v>
      </c>
    </row>
    <row r="10602" customFormat="false" ht="12.75" hidden="false" customHeight="false" outlineLevel="0" collapsed="false">
      <c r="A10602" s="122" t="s">
        <v>1578</v>
      </c>
      <c r="B10602" s="123" t="n">
        <v>11247</v>
      </c>
      <c r="C10602" s="122" t="s">
        <v>50</v>
      </c>
      <c r="D10602" s="122" t="s">
        <v>1795</v>
      </c>
      <c r="E10602" s="124" t="s">
        <v>1581</v>
      </c>
      <c r="F10602" s="124"/>
      <c r="G10602" s="125" t="s">
        <v>24</v>
      </c>
      <c r="H10602" s="126" t="n">
        <v>6.108E-005</v>
      </c>
      <c r="I10602" s="127" t="n">
        <f aca="false">L10602</f>
        <v>255.84</v>
      </c>
      <c r="J10602" s="127" t="n">
        <f aca="false">M10602</f>
        <v>0.01</v>
      </c>
      <c r="L10602" s="108" t="n">
        <f aca="false">TRUNC(N10602-N10602*$O$2,2)</f>
        <v>255.84</v>
      </c>
      <c r="M10602" s="108" t="n">
        <f aca="false">TRUNC(O10602-O10602*$O$2,2)</f>
        <v>0.01</v>
      </c>
      <c r="N10602" s="0" t="s">
        <v>1796</v>
      </c>
      <c r="O10602" s="0" t="s">
        <v>1678</v>
      </c>
    </row>
    <row r="10603" customFormat="false" ht="12.75" hidden="false" customHeight="false" outlineLevel="0" collapsed="false">
      <c r="A10603" s="122" t="s">
        <v>1578</v>
      </c>
      <c r="B10603" s="123" t="n">
        <v>10579</v>
      </c>
      <c r="C10603" s="122" t="s">
        <v>50</v>
      </c>
      <c r="D10603" s="122" t="s">
        <v>1818</v>
      </c>
      <c r="E10603" s="124" t="s">
        <v>1581</v>
      </c>
      <c r="F10603" s="124"/>
      <c r="G10603" s="125" t="s">
        <v>24</v>
      </c>
      <c r="H10603" s="126" t="n">
        <v>5.334E-005</v>
      </c>
      <c r="I10603" s="127" t="n">
        <f aca="false">L10603</f>
        <v>20.98</v>
      </c>
      <c r="J10603" s="127" t="n">
        <f aca="false">M10603</f>
        <v>0</v>
      </c>
      <c r="L10603" s="108" t="n">
        <f aca="false">TRUNC(N10603-N10603*$O$2,2)</f>
        <v>20.98</v>
      </c>
      <c r="M10603" s="108" t="n">
        <f aca="false">TRUNC(O10603-O10603*$O$2,2)</f>
        <v>0</v>
      </c>
      <c r="N10603" s="0" t="s">
        <v>1819</v>
      </c>
      <c r="O10603" s="0" t="s">
        <v>1635</v>
      </c>
    </row>
    <row r="10604" customFormat="false" ht="12.75" hidden="false" customHeight="false" outlineLevel="0" collapsed="false">
      <c r="A10604" s="122" t="s">
        <v>1578</v>
      </c>
      <c r="B10604" s="123" t="n">
        <v>980</v>
      </c>
      <c r="C10604" s="122" t="s">
        <v>50</v>
      </c>
      <c r="D10604" s="122" t="s">
        <v>1859</v>
      </c>
      <c r="E10604" s="124" t="s">
        <v>1581</v>
      </c>
      <c r="F10604" s="124"/>
      <c r="G10604" s="125" t="s">
        <v>366</v>
      </c>
      <c r="H10604" s="126" t="n">
        <v>32</v>
      </c>
      <c r="I10604" s="127" t="n">
        <f aca="false">L10604</f>
        <v>0.17</v>
      </c>
      <c r="J10604" s="127" t="n">
        <f aca="false">M10604</f>
        <v>5.49</v>
      </c>
      <c r="L10604" s="108" t="n">
        <f aca="false">TRUNC(N10604-N10604*$O$2,2)</f>
        <v>0.17</v>
      </c>
      <c r="M10604" s="108" t="n">
        <f aca="false">TRUNC(O10604-O10604*$O$2,2)</f>
        <v>5.49</v>
      </c>
      <c r="N10604" s="0" t="s">
        <v>1615</v>
      </c>
      <c r="O10604" s="0" t="s">
        <v>1908</v>
      </c>
    </row>
    <row r="10605" customFormat="false" ht="38.25" hidden="false" customHeight="false" outlineLevel="0" collapsed="false">
      <c r="A10605" s="122" t="s">
        <v>1578</v>
      </c>
      <c r="B10605" s="123" t="s">
        <v>1841</v>
      </c>
      <c r="C10605" s="122" t="s">
        <v>50</v>
      </c>
      <c r="D10605" s="122" t="s">
        <v>1842</v>
      </c>
      <c r="E10605" s="124" t="s">
        <v>1581</v>
      </c>
      <c r="F10605" s="124"/>
      <c r="G10605" s="125" t="s">
        <v>366</v>
      </c>
      <c r="H10605" s="126" t="n">
        <v>6</v>
      </c>
      <c r="I10605" s="127" t="n">
        <f aca="false">L10605</f>
        <v>3.98</v>
      </c>
      <c r="J10605" s="127" t="n">
        <f aca="false">M10605</f>
        <v>23.93</v>
      </c>
      <c r="L10605" s="108" t="n">
        <f aca="false">TRUNC(N10605-N10605*$O$2,2)</f>
        <v>3.98</v>
      </c>
      <c r="M10605" s="108" t="n">
        <f aca="false">TRUNC(O10605-O10605*$O$2,2)</f>
        <v>23.93</v>
      </c>
      <c r="N10605" s="0" t="s">
        <v>1843</v>
      </c>
      <c r="O10605" s="0" t="s">
        <v>1844</v>
      </c>
    </row>
    <row r="10606" customFormat="false" ht="12.75" hidden="false" customHeight="false" outlineLevel="0" collapsed="false">
      <c r="A10606" s="122" t="s">
        <v>1578</v>
      </c>
      <c r="B10606" s="123" t="n">
        <v>11253</v>
      </c>
      <c r="C10606" s="122" t="s">
        <v>50</v>
      </c>
      <c r="D10606" s="122" t="s">
        <v>1891</v>
      </c>
      <c r="E10606" s="124" t="s">
        <v>1581</v>
      </c>
      <c r="F10606" s="124"/>
      <c r="G10606" s="125" t="s">
        <v>24</v>
      </c>
      <c r="H10606" s="126" t="n">
        <v>0.00154</v>
      </c>
      <c r="I10606" s="127" t="n">
        <f aca="false">L10606</f>
        <v>19.9</v>
      </c>
      <c r="J10606" s="127" t="n">
        <f aca="false">M10606</f>
        <v>0.02</v>
      </c>
      <c r="L10606" s="108" t="n">
        <f aca="false">TRUNC(N10606-N10606*$O$2,2)</f>
        <v>19.9</v>
      </c>
      <c r="M10606" s="108" t="n">
        <f aca="false">TRUNC(O10606-O10606*$O$2,2)</f>
        <v>0.02</v>
      </c>
      <c r="N10606" s="0" t="s">
        <v>1892</v>
      </c>
      <c r="O10606" s="0" t="s">
        <v>1893</v>
      </c>
    </row>
    <row r="10607" customFormat="false" ht="38.25" hidden="false" customHeight="false" outlineLevel="0" collapsed="false">
      <c r="A10607" s="122" t="s">
        <v>1578</v>
      </c>
      <c r="B10607" s="123" t="s">
        <v>1991</v>
      </c>
      <c r="C10607" s="122" t="s">
        <v>50</v>
      </c>
      <c r="D10607" s="122" t="s">
        <v>1992</v>
      </c>
      <c r="E10607" s="124" t="s">
        <v>1581</v>
      </c>
      <c r="F10607" s="124"/>
      <c r="G10607" s="125" t="s">
        <v>24</v>
      </c>
      <c r="H10607" s="126" t="n">
        <v>0.96</v>
      </c>
      <c r="I10607" s="127" t="n">
        <f aca="false">L10607</f>
        <v>0.17</v>
      </c>
      <c r="J10607" s="127" t="n">
        <f aca="false">M10607</f>
        <v>0.16</v>
      </c>
      <c r="L10607" s="108" t="n">
        <f aca="false">TRUNC(N10607-N10607*$O$2,2)</f>
        <v>0.17</v>
      </c>
      <c r="M10607" s="108" t="n">
        <f aca="false">TRUNC(O10607-O10607*$O$2,2)</f>
        <v>0.16</v>
      </c>
      <c r="N10607" s="0" t="s">
        <v>1615</v>
      </c>
      <c r="O10607" s="0" t="s">
        <v>1993</v>
      </c>
    </row>
    <row r="10608" customFormat="false" ht="25.5" hidden="false" customHeight="false" outlineLevel="0" collapsed="false">
      <c r="A10608" s="122" t="s">
        <v>1578</v>
      </c>
      <c r="B10608" s="123" t="n">
        <v>10761</v>
      </c>
      <c r="C10608" s="122" t="s">
        <v>50</v>
      </c>
      <c r="D10608" s="122" t="s">
        <v>1641</v>
      </c>
      <c r="E10608" s="124" t="s">
        <v>1642</v>
      </c>
      <c r="F10608" s="124"/>
      <c r="G10608" s="125" t="s">
        <v>24</v>
      </c>
      <c r="H10608" s="126" t="n">
        <v>1.03015492</v>
      </c>
      <c r="I10608" s="127" t="n">
        <f aca="false">L10608</f>
        <v>3.9</v>
      </c>
      <c r="J10608" s="127" t="n">
        <f aca="false">M10608</f>
        <v>4.01</v>
      </c>
      <c r="L10608" s="108" t="n">
        <f aca="false">TRUNC(N10608-N10608*$O$2,2)</f>
        <v>3.9</v>
      </c>
      <c r="M10608" s="108" t="n">
        <f aca="false">TRUNC(O10608-O10608*$O$2,2)</f>
        <v>4.01</v>
      </c>
      <c r="N10608" s="0" t="s">
        <v>1643</v>
      </c>
      <c r="O10608" s="0" t="s">
        <v>1909</v>
      </c>
    </row>
    <row r="10609" customFormat="false" ht="25.5" hidden="false" customHeight="false" outlineLevel="0" collapsed="false">
      <c r="A10609" s="122" t="s">
        <v>1578</v>
      </c>
      <c r="B10609" s="123" t="s">
        <v>1865</v>
      </c>
      <c r="C10609" s="122" t="s">
        <v>50</v>
      </c>
      <c r="D10609" s="122" t="s">
        <v>1866</v>
      </c>
      <c r="E10609" s="124" t="s">
        <v>1609</v>
      </c>
      <c r="F10609" s="124"/>
      <c r="G10609" s="125" t="s">
        <v>1610</v>
      </c>
      <c r="H10609" s="126" t="n">
        <v>1.4</v>
      </c>
      <c r="I10609" s="127" t="n">
        <f aca="false">L10609</f>
        <v>14.91</v>
      </c>
      <c r="J10609" s="127" t="n">
        <f aca="false">M10609</f>
        <v>20.87</v>
      </c>
      <c r="L10609" s="108" t="n">
        <f aca="false">TRUNC(N10609-N10609*$O$2,2)</f>
        <v>14.91</v>
      </c>
      <c r="M10609" s="108" t="n">
        <f aca="false">TRUNC(O10609-O10609*$O$2,2)</f>
        <v>20.87</v>
      </c>
      <c r="N10609" s="0" t="s">
        <v>1739</v>
      </c>
      <c r="O10609" s="0" t="s">
        <v>1990</v>
      </c>
    </row>
    <row r="10610" customFormat="false" ht="12.75" hidden="false" customHeight="false" outlineLevel="0" collapsed="false">
      <c r="A10610" s="122" t="s">
        <v>1578</v>
      </c>
      <c r="B10610" s="123" t="n">
        <v>10492</v>
      </c>
      <c r="C10610" s="122" t="s">
        <v>50</v>
      </c>
      <c r="D10610" s="122" t="s">
        <v>1662</v>
      </c>
      <c r="E10610" s="124" t="s">
        <v>1581</v>
      </c>
      <c r="F10610" s="124"/>
      <c r="G10610" s="125" t="s">
        <v>24</v>
      </c>
      <c r="H10610" s="126" t="n">
        <v>0.0455373</v>
      </c>
      <c r="I10610" s="127" t="n">
        <f aca="false">L10610</f>
        <v>148.29</v>
      </c>
      <c r="J10610" s="127" t="n">
        <f aca="false">M10610</f>
        <v>6.75</v>
      </c>
      <c r="L10610" s="108" t="n">
        <f aca="false">TRUNC(N10610-N10610*$O$2,2)</f>
        <v>148.29</v>
      </c>
      <c r="M10610" s="108" t="n">
        <f aca="false">TRUNC(O10610-O10610*$O$2,2)</f>
        <v>6.75</v>
      </c>
      <c r="N10610" s="0" t="s">
        <v>1663</v>
      </c>
      <c r="O10610" s="0" t="s">
        <v>1969</v>
      </c>
    </row>
    <row r="10611" customFormat="false" ht="25.5" hidden="false" customHeight="false" outlineLevel="0" collapsed="false">
      <c r="A10611" s="122" t="s">
        <v>1578</v>
      </c>
      <c r="B10611" s="123" t="n">
        <v>5240</v>
      </c>
      <c r="C10611" s="122" t="s">
        <v>50</v>
      </c>
      <c r="D10611" s="122" t="s">
        <v>1872</v>
      </c>
      <c r="E10611" s="124" t="s">
        <v>1581</v>
      </c>
      <c r="F10611" s="124"/>
      <c r="G10611" s="125" t="s">
        <v>24</v>
      </c>
      <c r="H10611" s="126" t="n">
        <v>1</v>
      </c>
      <c r="I10611" s="127" t="n">
        <f aca="false">L10611</f>
        <v>6.36</v>
      </c>
      <c r="J10611" s="127" t="n">
        <f aca="false">M10611</f>
        <v>6.36</v>
      </c>
      <c r="L10611" s="108" t="n">
        <f aca="false">TRUNC(N10611-N10611*$O$2,2)</f>
        <v>6.36</v>
      </c>
      <c r="M10611" s="108" t="n">
        <f aca="false">TRUNC(O10611-O10611*$O$2,2)</f>
        <v>6.36</v>
      </c>
      <c r="N10611" s="0" t="s">
        <v>1873</v>
      </c>
      <c r="O10611" s="0" t="s">
        <v>1873</v>
      </c>
    </row>
    <row r="10612" customFormat="false" ht="38.25" hidden="false" customHeight="false" outlineLevel="0" collapsed="false">
      <c r="A10612" s="122" t="s">
        <v>1578</v>
      </c>
      <c r="B10612" s="123" t="s">
        <v>1887</v>
      </c>
      <c r="C10612" s="122" t="s">
        <v>50</v>
      </c>
      <c r="D10612" s="122" t="s">
        <v>1888</v>
      </c>
      <c r="E10612" s="124" t="s">
        <v>1581</v>
      </c>
      <c r="F10612" s="124"/>
      <c r="G10612" s="125" t="s">
        <v>24</v>
      </c>
      <c r="H10612" s="126" t="n">
        <v>0.96</v>
      </c>
      <c r="I10612" s="127" t="n">
        <f aca="false">L10612</f>
        <v>0.27</v>
      </c>
      <c r="J10612" s="127" t="n">
        <f aca="false">M10612</f>
        <v>0.25</v>
      </c>
      <c r="L10612" s="108" t="n">
        <f aca="false">TRUNC(N10612-N10612*$O$2,2)</f>
        <v>0.27</v>
      </c>
      <c r="M10612" s="108" t="n">
        <f aca="false">TRUNC(O10612-O10612*$O$2,2)</f>
        <v>0.25</v>
      </c>
      <c r="N10612" s="0" t="s">
        <v>1889</v>
      </c>
      <c r="O10612" s="0" t="s">
        <v>1890</v>
      </c>
    </row>
    <row r="10613" customFormat="false" ht="12.75" hidden="false" customHeight="false" outlineLevel="0" collapsed="false">
      <c r="A10613" s="122" t="s">
        <v>1578</v>
      </c>
      <c r="B10613" s="123" t="n">
        <v>11254</v>
      </c>
      <c r="C10613" s="122" t="s">
        <v>50</v>
      </c>
      <c r="D10613" s="122" t="s">
        <v>1912</v>
      </c>
      <c r="E10613" s="124" t="s">
        <v>1581</v>
      </c>
      <c r="F10613" s="124"/>
      <c r="G10613" s="125" t="s">
        <v>24</v>
      </c>
      <c r="H10613" s="126" t="n">
        <v>0.00098</v>
      </c>
      <c r="I10613" s="127" t="n">
        <f aca="false">L10613</f>
        <v>17.79</v>
      </c>
      <c r="J10613" s="127" t="n">
        <f aca="false">M10613</f>
        <v>0.01</v>
      </c>
      <c r="L10613" s="108" t="n">
        <f aca="false">TRUNC(N10613-N10613*$O$2,2)</f>
        <v>17.79</v>
      </c>
      <c r="M10613" s="108" t="n">
        <f aca="false">TRUNC(O10613-O10613*$O$2,2)</f>
        <v>0.01</v>
      </c>
      <c r="N10613" s="0" t="s">
        <v>1913</v>
      </c>
      <c r="O10613" s="0" t="s">
        <v>1678</v>
      </c>
    </row>
    <row r="10614" customFormat="false" ht="25.5" hidden="false" customHeight="false" outlineLevel="0" collapsed="false">
      <c r="A10614" s="122" t="s">
        <v>1578</v>
      </c>
      <c r="B10614" s="123" t="s">
        <v>1874</v>
      </c>
      <c r="C10614" s="122" t="s">
        <v>50</v>
      </c>
      <c r="D10614" s="122" t="s">
        <v>1875</v>
      </c>
      <c r="E10614" s="124" t="s">
        <v>1581</v>
      </c>
      <c r="F10614" s="124"/>
      <c r="G10614" s="125" t="s">
        <v>24</v>
      </c>
      <c r="H10614" s="126" t="n">
        <v>1</v>
      </c>
      <c r="I10614" s="127" t="n">
        <f aca="false">L10614</f>
        <v>2.48</v>
      </c>
      <c r="J10614" s="127" t="n">
        <f aca="false">M10614</f>
        <v>2.48</v>
      </c>
      <c r="L10614" s="108" t="n">
        <f aca="false">TRUNC(N10614-N10614*$O$2,2)</f>
        <v>2.48</v>
      </c>
      <c r="M10614" s="108" t="n">
        <f aca="false">TRUNC(O10614-O10614*$O$2,2)</f>
        <v>2.48</v>
      </c>
      <c r="N10614" s="0" t="s">
        <v>1876</v>
      </c>
      <c r="O10614" s="0" t="s">
        <v>1876</v>
      </c>
    </row>
    <row r="10615" customFormat="false" ht="12.75" hidden="false" customHeight="false" outlineLevel="0" collapsed="false">
      <c r="A10615" s="122" t="s">
        <v>1578</v>
      </c>
      <c r="B10615" s="123" t="n">
        <v>10578</v>
      </c>
      <c r="C10615" s="122" t="s">
        <v>50</v>
      </c>
      <c r="D10615" s="122" t="s">
        <v>1994</v>
      </c>
      <c r="E10615" s="124" t="s">
        <v>1581</v>
      </c>
      <c r="F10615" s="124"/>
      <c r="G10615" s="125" t="s">
        <v>24</v>
      </c>
      <c r="H10615" s="126" t="n">
        <v>5.334E-005</v>
      </c>
      <c r="I10615" s="127" t="n">
        <f aca="false">L10615</f>
        <v>11.82</v>
      </c>
      <c r="J10615" s="127" t="n">
        <f aca="false">M10615</f>
        <v>0</v>
      </c>
      <c r="L10615" s="108" t="n">
        <f aca="false">TRUNC(N10615-N10615*$O$2,2)</f>
        <v>11.82</v>
      </c>
      <c r="M10615" s="108" t="n">
        <f aca="false">TRUNC(O10615-O10615*$O$2,2)</f>
        <v>0</v>
      </c>
      <c r="N10615" s="0" t="s">
        <v>1995</v>
      </c>
      <c r="O10615" s="0" t="s">
        <v>1635</v>
      </c>
    </row>
    <row r="10616" customFormat="false" ht="12.75" hidden="false" customHeight="false" outlineLevel="0" collapsed="false">
      <c r="A10616" s="122" t="s">
        <v>1578</v>
      </c>
      <c r="B10616" s="123" t="n">
        <v>11265</v>
      </c>
      <c r="C10616" s="122" t="s">
        <v>50</v>
      </c>
      <c r="D10616" s="122" t="s">
        <v>1822</v>
      </c>
      <c r="E10616" s="124" t="s">
        <v>1581</v>
      </c>
      <c r="F10616" s="124"/>
      <c r="G10616" s="125" t="s">
        <v>24</v>
      </c>
      <c r="H10616" s="126" t="n">
        <v>0.00024432</v>
      </c>
      <c r="I10616" s="127" t="n">
        <f aca="false">L10616</f>
        <v>14.63</v>
      </c>
      <c r="J10616" s="127" t="n">
        <f aca="false">M10616</f>
        <v>0</v>
      </c>
      <c r="L10616" s="108" t="n">
        <f aca="false">TRUNC(N10616-N10616*$O$2,2)</f>
        <v>14.63</v>
      </c>
      <c r="M10616" s="108" t="n">
        <f aca="false">TRUNC(O10616-O10616*$O$2,2)</f>
        <v>0</v>
      </c>
      <c r="N10616" s="0" t="s">
        <v>1823</v>
      </c>
      <c r="O10616" s="0" t="s">
        <v>1635</v>
      </c>
    </row>
    <row r="10617" customFormat="false" ht="12.75" hidden="false" customHeight="false" outlineLevel="0" collapsed="false">
      <c r="A10617" s="115"/>
      <c r="B10617" s="115"/>
      <c r="C10617" s="115"/>
      <c r="D10617" s="115"/>
      <c r="E10617" s="115"/>
      <c r="F10617" s="116"/>
      <c r="G10617" s="115"/>
      <c r="H10617" s="116"/>
      <c r="I10617" s="115"/>
      <c r="J10617" s="116"/>
      <c r="L10617" s="108"/>
      <c r="M10617" s="108" t="n">
        <f aca="false">TRUNC(O10617-O10617*$O$2,2)</f>
        <v>118.24</v>
      </c>
      <c r="N10617" s="0" t="s">
        <v>1574</v>
      </c>
      <c r="O10617" s="0" t="n">
        <v>151.5</v>
      </c>
    </row>
    <row r="10618" customFormat="false" ht="12.75" hidden="false" customHeight="false" outlineLevel="0" collapsed="false">
      <c r="A10618" s="115"/>
      <c r="B10618" s="115"/>
      <c r="C10618" s="115"/>
      <c r="D10618" s="115"/>
      <c r="E10618" s="115"/>
      <c r="F10618" s="116"/>
      <c r="G10618" s="115"/>
      <c r="H10618" s="117" t="s">
        <v>1575</v>
      </c>
      <c r="I10618" s="117"/>
      <c r="J10618" s="118" t="n">
        <f aca="false">M10618</f>
        <v>425.26</v>
      </c>
      <c r="L10618" s="108" t="n">
        <f aca="false">TRUNC(N10618-N10618*$O$2,2)</f>
        <v>0</v>
      </c>
      <c r="M10618" s="108" t="n">
        <f aca="false">TRUNC(O10618-O10618*$O$2,2)</f>
        <v>425.26</v>
      </c>
      <c r="N10618" s="0" t="n">
        <v>0</v>
      </c>
      <c r="O10618" s="0" t="n">
        <v>544.86</v>
      </c>
    </row>
    <row r="10619" customFormat="false" ht="13.5" hidden="false" customHeight="false" outlineLevel="0" collapsed="false">
      <c r="A10619" s="30"/>
      <c r="B10619" s="30"/>
      <c r="C10619" s="30"/>
      <c r="D10619" s="30"/>
      <c r="E10619" s="30"/>
      <c r="F10619" s="30"/>
      <c r="G10619" s="30"/>
      <c r="H10619" s="119"/>
      <c r="I10619" s="30"/>
      <c r="J10619" s="120"/>
      <c r="L10619" s="108"/>
      <c r="M10619" s="108" t="n">
        <f aca="false">TRUNC(O10619-O10619*$O$2,2)</f>
        <v>425.26</v>
      </c>
      <c r="N10619" s="0" t="s">
        <v>1576</v>
      </c>
      <c r="O10619" s="0" t="n">
        <v>544.86</v>
      </c>
    </row>
    <row r="10620" customFormat="false" ht="13.5" hidden="false" customHeight="false" outlineLevel="0" collapsed="false">
      <c r="A10620" s="121"/>
      <c r="B10620" s="121"/>
      <c r="C10620" s="121"/>
      <c r="D10620" s="121"/>
      <c r="E10620" s="121"/>
      <c r="F10620" s="121"/>
      <c r="G10620" s="121"/>
      <c r="H10620" s="121"/>
      <c r="I10620" s="121"/>
      <c r="J10620" s="121"/>
      <c r="L10620" s="108" t="n">
        <f aca="false">TRUNC(N10620-N10620*$O$2,2)</f>
        <v>0</v>
      </c>
      <c r="M10620" s="108" t="n">
        <f aca="false">TRUNC(O10620-O10620*$O$2,2)</f>
        <v>0</v>
      </c>
      <c r="N10620" s="0" t="n">
        <v>0</v>
      </c>
      <c r="O10620" s="0" t="n">
        <v>0</v>
      </c>
    </row>
    <row r="10621" customFormat="false" ht="15" hidden="false" customHeight="false" outlineLevel="0" collapsed="false">
      <c r="A10621" s="98" t="s">
        <v>1465</v>
      </c>
      <c r="B10621" s="99" t="s">
        <v>8</v>
      </c>
      <c r="C10621" s="98" t="s">
        <v>9</v>
      </c>
      <c r="D10621" s="98" t="s">
        <v>10</v>
      </c>
      <c r="E10621" s="100" t="s">
        <v>1565</v>
      </c>
      <c r="F10621" s="100"/>
      <c r="G10621" s="101" t="s">
        <v>11</v>
      </c>
      <c r="H10621" s="99" t="s">
        <v>12</v>
      </c>
      <c r="I10621" s="99" t="s">
        <v>13</v>
      </c>
      <c r="J10621" s="99" t="s">
        <v>15</v>
      </c>
      <c r="L10621" s="108"/>
      <c r="M10621" s="108"/>
    </row>
    <row r="10622" customFormat="false" ht="26.45" hidden="false" customHeight="true" outlineLevel="0" collapsed="false">
      <c r="A10622" s="102" t="s">
        <v>1566</v>
      </c>
      <c r="B10622" s="103" t="s">
        <v>1466</v>
      </c>
      <c r="C10622" s="102" t="s">
        <v>50</v>
      </c>
      <c r="D10622" s="102" t="s">
        <v>1467</v>
      </c>
      <c r="E10622" s="104" t="s">
        <v>2884</v>
      </c>
      <c r="F10622" s="104"/>
      <c r="G10622" s="105" t="s">
        <v>366</v>
      </c>
      <c r="H10622" s="106" t="n">
        <v>1</v>
      </c>
      <c r="I10622" s="107" t="n">
        <f aca="false">L10622</f>
        <v>206.67</v>
      </c>
      <c r="J10622" s="107" t="n">
        <f aca="false">M10622</f>
        <v>206.67</v>
      </c>
      <c r="L10622" s="108" t="n">
        <f aca="false">TRUNC(N10622-N10622*$O$2,2)</f>
        <v>206.67</v>
      </c>
      <c r="M10622" s="108" t="n">
        <f aca="false">TRUNC(O10622-O10622*$O$2,2)</f>
        <v>206.67</v>
      </c>
      <c r="N10622" s="0" t="n">
        <v>264.8</v>
      </c>
      <c r="O10622" s="0" t="n">
        <v>264.8</v>
      </c>
    </row>
    <row r="10623" customFormat="false" ht="15" hidden="false" customHeight="false" outlineLevel="0" collapsed="false">
      <c r="A10623" s="98"/>
      <c r="B10623" s="99" t="s">
        <v>8</v>
      </c>
      <c r="C10623" s="98" t="s">
        <v>9</v>
      </c>
      <c r="D10623" s="98" t="s">
        <v>10</v>
      </c>
      <c r="E10623" s="100" t="s">
        <v>1565</v>
      </c>
      <c r="F10623" s="100"/>
      <c r="G10623" s="101" t="s">
        <v>11</v>
      </c>
      <c r="H10623" s="99" t="s">
        <v>12</v>
      </c>
      <c r="I10623" s="99" t="s">
        <v>13</v>
      </c>
      <c r="J10623" s="99" t="s">
        <v>15</v>
      </c>
      <c r="L10623" s="108"/>
      <c r="M10623" s="108"/>
    </row>
    <row r="10624" customFormat="false" ht="25.5" hidden="false" customHeight="false" outlineLevel="0" collapsed="false">
      <c r="A10624" s="122" t="s">
        <v>1578</v>
      </c>
      <c r="B10624" s="123" t="s">
        <v>4262</v>
      </c>
      <c r="C10624" s="122" t="s">
        <v>50</v>
      </c>
      <c r="D10624" s="122" t="s">
        <v>4263</v>
      </c>
      <c r="E10624" s="124" t="s">
        <v>1581</v>
      </c>
      <c r="F10624" s="124"/>
      <c r="G10624" s="125" t="s">
        <v>287</v>
      </c>
      <c r="H10624" s="126" t="n">
        <v>1.73</v>
      </c>
      <c r="I10624" s="127" t="n">
        <f aca="false">L10624</f>
        <v>40.46</v>
      </c>
      <c r="J10624" s="127" t="n">
        <f aca="false">M10624</f>
        <v>69.99</v>
      </c>
      <c r="L10624" s="108" t="n">
        <f aca="false">TRUNC(N10624-N10624*$O$2,2)</f>
        <v>40.46</v>
      </c>
      <c r="M10624" s="108" t="n">
        <f aca="false">TRUNC(O10624-O10624*$O$2,2)</f>
        <v>69.99</v>
      </c>
      <c r="N10624" s="0" t="s">
        <v>2203</v>
      </c>
      <c r="O10624" s="0" t="s">
        <v>4264</v>
      </c>
    </row>
    <row r="10625" customFormat="false" ht="25.5" hidden="false" customHeight="false" outlineLevel="0" collapsed="false">
      <c r="A10625" s="122" t="s">
        <v>1578</v>
      </c>
      <c r="B10625" s="123" t="n">
        <v>3359</v>
      </c>
      <c r="C10625" s="122" t="s">
        <v>50</v>
      </c>
      <c r="D10625" s="122" t="s">
        <v>4265</v>
      </c>
      <c r="E10625" s="124" t="s">
        <v>1581</v>
      </c>
      <c r="F10625" s="124"/>
      <c r="G10625" s="125" t="s">
        <v>287</v>
      </c>
      <c r="H10625" s="126" t="n">
        <v>3.56</v>
      </c>
      <c r="I10625" s="127" t="n">
        <f aca="false">L10625</f>
        <v>14.96</v>
      </c>
      <c r="J10625" s="127" t="n">
        <f aca="false">M10625</f>
        <v>53.26</v>
      </c>
      <c r="L10625" s="108" t="n">
        <f aca="false">TRUNC(N10625-N10625*$O$2,2)</f>
        <v>14.96</v>
      </c>
      <c r="M10625" s="108" t="n">
        <f aca="false">TRUNC(O10625-O10625*$O$2,2)</f>
        <v>53.26</v>
      </c>
      <c r="N10625" s="0" t="s">
        <v>4266</v>
      </c>
      <c r="O10625" s="0" t="s">
        <v>4267</v>
      </c>
    </row>
    <row r="10626" customFormat="false" ht="25.5" hidden="false" customHeight="false" outlineLevel="0" collapsed="false">
      <c r="A10626" s="122" t="s">
        <v>1578</v>
      </c>
      <c r="B10626" s="123" t="s">
        <v>4268</v>
      </c>
      <c r="C10626" s="122" t="s">
        <v>50</v>
      </c>
      <c r="D10626" s="122" t="s">
        <v>4269</v>
      </c>
      <c r="E10626" s="124" t="s">
        <v>1609</v>
      </c>
      <c r="F10626" s="124"/>
      <c r="G10626" s="125" t="s">
        <v>1610</v>
      </c>
      <c r="H10626" s="126" t="n">
        <v>1</v>
      </c>
      <c r="I10626" s="127" t="n">
        <f aca="false">L10626</f>
        <v>14.91</v>
      </c>
      <c r="J10626" s="127" t="n">
        <f aca="false">M10626</f>
        <v>14.91</v>
      </c>
      <c r="L10626" s="108" t="n">
        <f aca="false">TRUNC(N10626-N10626*$O$2,2)</f>
        <v>14.91</v>
      </c>
      <c r="M10626" s="108" t="n">
        <f aca="false">TRUNC(O10626-O10626*$O$2,2)</f>
        <v>14.91</v>
      </c>
      <c r="N10626" s="0" t="s">
        <v>1739</v>
      </c>
      <c r="O10626" s="0" t="s">
        <v>1739</v>
      </c>
    </row>
    <row r="10627" customFormat="false" ht="25.5" hidden="false" customHeight="false" outlineLevel="0" collapsed="false">
      <c r="A10627" s="109" t="s">
        <v>1566</v>
      </c>
      <c r="B10627" s="110" t="n">
        <v>10549</v>
      </c>
      <c r="C10627" s="109" t="s">
        <v>50</v>
      </c>
      <c r="D10627" s="109" t="s">
        <v>1620</v>
      </c>
      <c r="E10627" s="111" t="s">
        <v>1621</v>
      </c>
      <c r="F10627" s="111"/>
      <c r="G10627" s="112" t="s">
        <v>1610</v>
      </c>
      <c r="H10627" s="113" t="n">
        <v>1</v>
      </c>
      <c r="I10627" s="114" t="n">
        <f aca="false">L10627</f>
        <v>2.95</v>
      </c>
      <c r="J10627" s="114" t="n">
        <f aca="false">M10627</f>
        <v>2.95</v>
      </c>
      <c r="L10627" s="108" t="n">
        <f aca="false">TRUNC(N10627-N10627*$O$2,2)</f>
        <v>2.95</v>
      </c>
      <c r="M10627" s="108" t="n">
        <f aca="false">TRUNC(O10627-O10627*$O$2,2)</f>
        <v>2.95</v>
      </c>
      <c r="N10627" s="0" t="s">
        <v>1622</v>
      </c>
      <c r="O10627" s="0" t="s">
        <v>1622</v>
      </c>
    </row>
    <row r="10628" customFormat="false" ht="25.5" hidden="false" customHeight="false" outlineLevel="0" collapsed="false">
      <c r="A10628" s="122" t="s">
        <v>1578</v>
      </c>
      <c r="B10628" s="123" t="s">
        <v>4270</v>
      </c>
      <c r="C10628" s="122" t="s">
        <v>50</v>
      </c>
      <c r="D10628" s="122" t="s">
        <v>4271</v>
      </c>
      <c r="E10628" s="124" t="s">
        <v>1581</v>
      </c>
      <c r="F10628" s="124"/>
      <c r="G10628" s="125" t="s">
        <v>366</v>
      </c>
      <c r="H10628" s="126" t="n">
        <v>2</v>
      </c>
      <c r="I10628" s="127" t="n">
        <f aca="false">L10628</f>
        <v>25.99</v>
      </c>
      <c r="J10628" s="127" t="n">
        <f aca="false">M10628</f>
        <v>51.99</v>
      </c>
      <c r="L10628" s="108" t="n">
        <f aca="false">TRUNC(N10628-N10628*$O$2,2)</f>
        <v>25.99</v>
      </c>
      <c r="M10628" s="108" t="n">
        <f aca="false">TRUNC(O10628-O10628*$O$2,2)</f>
        <v>51.99</v>
      </c>
      <c r="N10628" s="0" t="s">
        <v>4272</v>
      </c>
      <c r="O10628" s="0" t="s">
        <v>4273</v>
      </c>
    </row>
    <row r="10629" customFormat="false" ht="25.5" hidden="false" customHeight="false" outlineLevel="0" collapsed="false">
      <c r="A10629" s="122" t="s">
        <v>1578</v>
      </c>
      <c r="B10629" s="123" t="s">
        <v>1616</v>
      </c>
      <c r="C10629" s="122" t="s">
        <v>50</v>
      </c>
      <c r="D10629" s="122" t="s">
        <v>1617</v>
      </c>
      <c r="E10629" s="124" t="s">
        <v>1609</v>
      </c>
      <c r="F10629" s="124"/>
      <c r="G10629" s="125" t="s">
        <v>1610</v>
      </c>
      <c r="H10629" s="126" t="n">
        <v>1</v>
      </c>
      <c r="I10629" s="127" t="n">
        <f aca="false">L10629</f>
        <v>10.65</v>
      </c>
      <c r="J10629" s="127" t="n">
        <f aca="false">M10629</f>
        <v>10.65</v>
      </c>
      <c r="L10629" s="108" t="n">
        <f aca="false">TRUNC(N10629-N10629*$O$2,2)</f>
        <v>10.65</v>
      </c>
      <c r="M10629" s="108" t="n">
        <f aca="false">TRUNC(O10629-O10629*$O$2,2)</f>
        <v>10.65</v>
      </c>
      <c r="N10629" s="0" t="s">
        <v>1618</v>
      </c>
      <c r="O10629" s="0" t="s">
        <v>1618</v>
      </c>
    </row>
    <row r="10630" customFormat="false" ht="25.5" hidden="false" customHeight="false" outlineLevel="0" collapsed="false">
      <c r="A10630" s="109" t="s">
        <v>1566</v>
      </c>
      <c r="B10630" s="110" t="n">
        <v>10594</v>
      </c>
      <c r="C10630" s="109" t="s">
        <v>50</v>
      </c>
      <c r="D10630" s="109" t="s">
        <v>4274</v>
      </c>
      <c r="E10630" s="111" t="s">
        <v>1621</v>
      </c>
      <c r="F10630" s="111"/>
      <c r="G10630" s="112" t="s">
        <v>1610</v>
      </c>
      <c r="H10630" s="113" t="n">
        <v>1</v>
      </c>
      <c r="I10630" s="114" t="n">
        <f aca="false">L10630</f>
        <v>2.83</v>
      </c>
      <c r="J10630" s="114" t="n">
        <f aca="false">M10630</f>
        <v>2.83</v>
      </c>
      <c r="L10630" s="108" t="n">
        <f aca="false">TRUNC(N10630-N10630*$O$2,2)</f>
        <v>2.83</v>
      </c>
      <c r="M10630" s="108" t="n">
        <f aca="false">TRUNC(O10630-O10630*$O$2,2)</f>
        <v>2.83</v>
      </c>
      <c r="N10630" s="0" t="s">
        <v>4275</v>
      </c>
      <c r="O10630" s="0" t="s">
        <v>4275</v>
      </c>
    </row>
    <row r="10631" customFormat="false" ht="13.9" hidden="false" customHeight="true" outlineLevel="0" collapsed="false">
      <c r="A10631" s="134" t="s">
        <v>1630</v>
      </c>
      <c r="B10631" s="134"/>
      <c r="C10631" s="134"/>
      <c r="D10631" s="134"/>
      <c r="E10631" s="134"/>
      <c r="F10631" s="134"/>
      <c r="G10631" s="134"/>
      <c r="H10631" s="134"/>
      <c r="I10631" s="134"/>
      <c r="J10631" s="134"/>
      <c r="L10631" s="108" t="n">
        <f aca="false">TRUNC(N10631-N10631*$O$2,2)</f>
        <v>0</v>
      </c>
      <c r="M10631" s="108" t="n">
        <f aca="false">TRUNC(O10631-O10631*$O$2,2)</f>
        <v>0</v>
      </c>
      <c r="N10631" s="0" t="n">
        <v>0</v>
      </c>
      <c r="O10631" s="0" t="n">
        <v>0</v>
      </c>
    </row>
    <row r="10632" customFormat="false" ht="15" hidden="false" customHeight="false" outlineLevel="0" collapsed="false">
      <c r="A10632" s="98"/>
      <c r="B10632" s="99" t="s">
        <v>8</v>
      </c>
      <c r="C10632" s="98" t="s">
        <v>9</v>
      </c>
      <c r="D10632" s="98" t="s">
        <v>10</v>
      </c>
      <c r="E10632" s="100" t="s">
        <v>1565</v>
      </c>
      <c r="F10632" s="100"/>
      <c r="G10632" s="101" t="s">
        <v>11</v>
      </c>
      <c r="H10632" s="99" t="s">
        <v>12</v>
      </c>
      <c r="I10632" s="99" t="s">
        <v>13</v>
      </c>
      <c r="J10632" s="99" t="s">
        <v>15</v>
      </c>
      <c r="L10632" s="108"/>
      <c r="M10632" s="108"/>
    </row>
    <row r="10633" customFormat="false" ht="12.75" hidden="false" customHeight="false" outlineLevel="0" collapsed="false">
      <c r="A10633" s="122" t="s">
        <v>1578</v>
      </c>
      <c r="B10633" s="123" t="n">
        <v>10492</v>
      </c>
      <c r="C10633" s="122" t="s">
        <v>50</v>
      </c>
      <c r="D10633" s="122" t="s">
        <v>1662</v>
      </c>
      <c r="E10633" s="124" t="s">
        <v>1581</v>
      </c>
      <c r="F10633" s="124"/>
      <c r="G10633" s="125" t="s">
        <v>24</v>
      </c>
      <c r="H10633" s="126" t="n">
        <v>0.009</v>
      </c>
      <c r="I10633" s="127" t="n">
        <f aca="false">L10633</f>
        <v>148.29</v>
      </c>
      <c r="J10633" s="127" t="n">
        <f aca="false">M10633</f>
        <v>1.33</v>
      </c>
      <c r="L10633" s="108" t="n">
        <f aca="false">TRUNC(N10633-N10633*$O$2,2)</f>
        <v>148.29</v>
      </c>
      <c r="M10633" s="108" t="n">
        <f aca="false">TRUNC(O10633-O10633*$O$2,2)</f>
        <v>1.33</v>
      </c>
      <c r="N10633" s="0" t="s">
        <v>1663</v>
      </c>
      <c r="O10633" s="0" t="s">
        <v>2952</v>
      </c>
    </row>
    <row r="10634" customFormat="false" ht="12.75" hidden="false" customHeight="false" outlineLevel="0" collapsed="false">
      <c r="A10634" s="122" t="s">
        <v>1578</v>
      </c>
      <c r="B10634" s="123" t="n">
        <v>4729</v>
      </c>
      <c r="C10634" s="122" t="s">
        <v>50</v>
      </c>
      <c r="D10634" s="122" t="s">
        <v>1636</v>
      </c>
      <c r="E10634" s="124" t="s">
        <v>1581</v>
      </c>
      <c r="F10634" s="124"/>
      <c r="G10634" s="125" t="s">
        <v>24</v>
      </c>
      <c r="H10634" s="126" t="n">
        <v>0.0001</v>
      </c>
      <c r="I10634" s="127" t="n">
        <f aca="false">L10634</f>
        <v>24.58</v>
      </c>
      <c r="J10634" s="127" t="n">
        <f aca="false">M10634</f>
        <v>0</v>
      </c>
      <c r="L10634" s="108" t="n">
        <f aca="false">TRUNC(N10634-N10634*$O$2,2)</f>
        <v>24.58</v>
      </c>
      <c r="M10634" s="108" t="n">
        <f aca="false">TRUNC(O10634-O10634*$O$2,2)</f>
        <v>0</v>
      </c>
      <c r="N10634" s="0" t="s">
        <v>1637</v>
      </c>
      <c r="O10634" s="0" t="s">
        <v>1635</v>
      </c>
    </row>
    <row r="10635" customFormat="false" ht="25.5" hidden="false" customHeight="false" outlineLevel="0" collapsed="false">
      <c r="A10635" s="122" t="s">
        <v>1578</v>
      </c>
      <c r="B10635" s="123" t="n">
        <v>3359</v>
      </c>
      <c r="C10635" s="122" t="s">
        <v>50</v>
      </c>
      <c r="D10635" s="122" t="s">
        <v>4265</v>
      </c>
      <c r="E10635" s="124" t="s">
        <v>1581</v>
      </c>
      <c r="F10635" s="124"/>
      <c r="G10635" s="125" t="s">
        <v>287</v>
      </c>
      <c r="H10635" s="126" t="n">
        <v>3.56</v>
      </c>
      <c r="I10635" s="127" t="n">
        <f aca="false">L10635</f>
        <v>14.96</v>
      </c>
      <c r="J10635" s="127" t="n">
        <f aca="false">M10635</f>
        <v>53.26</v>
      </c>
      <c r="L10635" s="108" t="n">
        <f aca="false">TRUNC(N10635-N10635*$O$2,2)</f>
        <v>14.96</v>
      </c>
      <c r="M10635" s="108" t="n">
        <f aca="false">TRUNC(O10635-O10635*$O$2,2)</f>
        <v>53.26</v>
      </c>
      <c r="N10635" s="0" t="s">
        <v>4266</v>
      </c>
      <c r="O10635" s="0" t="s">
        <v>4267</v>
      </c>
    </row>
    <row r="10636" customFormat="false" ht="25.5" hidden="false" customHeight="false" outlineLevel="0" collapsed="false">
      <c r="A10636" s="122" t="s">
        <v>1578</v>
      </c>
      <c r="B10636" s="123" t="n">
        <v>10761</v>
      </c>
      <c r="C10636" s="122" t="s">
        <v>50</v>
      </c>
      <c r="D10636" s="122" t="s">
        <v>1641</v>
      </c>
      <c r="E10636" s="124" t="s">
        <v>1642</v>
      </c>
      <c r="F10636" s="124"/>
      <c r="G10636" s="125" t="s">
        <v>24</v>
      </c>
      <c r="H10636" s="126" t="n">
        <v>0.2036</v>
      </c>
      <c r="I10636" s="127" t="n">
        <f aca="false">L10636</f>
        <v>3.9</v>
      </c>
      <c r="J10636" s="127" t="n">
        <f aca="false">M10636</f>
        <v>0.78</v>
      </c>
      <c r="L10636" s="108" t="n">
        <f aca="false">TRUNC(N10636-N10636*$O$2,2)</f>
        <v>3.9</v>
      </c>
      <c r="M10636" s="108" t="n">
        <f aca="false">TRUNC(O10636-O10636*$O$2,2)</f>
        <v>0.78</v>
      </c>
      <c r="N10636" s="0" t="s">
        <v>1643</v>
      </c>
      <c r="O10636" s="0" t="s">
        <v>2954</v>
      </c>
    </row>
    <row r="10637" customFormat="false" ht="25.5" hidden="false" customHeight="false" outlineLevel="0" collapsed="false">
      <c r="A10637" s="122" t="s">
        <v>1578</v>
      </c>
      <c r="B10637" s="123" t="s">
        <v>1654</v>
      </c>
      <c r="C10637" s="122" t="s">
        <v>50</v>
      </c>
      <c r="D10637" s="122" t="s">
        <v>1655</v>
      </c>
      <c r="E10637" s="124" t="s">
        <v>1581</v>
      </c>
      <c r="F10637" s="124"/>
      <c r="G10637" s="125" t="s">
        <v>24</v>
      </c>
      <c r="H10637" s="126" t="n">
        <v>0.0012</v>
      </c>
      <c r="I10637" s="127" t="n">
        <f aca="false">L10637</f>
        <v>10.53</v>
      </c>
      <c r="J10637" s="127" t="n">
        <f aca="false">M10637</f>
        <v>0</v>
      </c>
      <c r="L10637" s="108" t="n">
        <f aca="false">TRUNC(N10637-N10637*$O$2,2)</f>
        <v>10.53</v>
      </c>
      <c r="M10637" s="108" t="n">
        <f aca="false">TRUNC(O10637-O10637*$O$2,2)</f>
        <v>0</v>
      </c>
      <c r="N10637" s="0" t="s">
        <v>1656</v>
      </c>
      <c r="O10637" s="0" t="s">
        <v>1644</v>
      </c>
    </row>
    <row r="10638" customFormat="false" ht="25.5" hidden="false" customHeight="false" outlineLevel="0" collapsed="false">
      <c r="A10638" s="122" t="s">
        <v>1578</v>
      </c>
      <c r="B10638" s="123" t="s">
        <v>1664</v>
      </c>
      <c r="C10638" s="122" t="s">
        <v>50</v>
      </c>
      <c r="D10638" s="122" t="s">
        <v>1665</v>
      </c>
      <c r="E10638" s="124" t="s">
        <v>1581</v>
      </c>
      <c r="F10638" s="124"/>
      <c r="G10638" s="125" t="s">
        <v>24</v>
      </c>
      <c r="H10638" s="126" t="n">
        <v>0.0004</v>
      </c>
      <c r="I10638" s="127" t="n">
        <f aca="false">L10638</f>
        <v>13.69</v>
      </c>
      <c r="J10638" s="127" t="n">
        <f aca="false">M10638</f>
        <v>0</v>
      </c>
      <c r="L10638" s="108" t="n">
        <f aca="false">TRUNC(N10638-N10638*$O$2,2)</f>
        <v>13.69</v>
      </c>
      <c r="M10638" s="108" t="n">
        <f aca="false">TRUNC(O10638-O10638*$O$2,2)</f>
        <v>0</v>
      </c>
      <c r="N10638" s="0" t="s">
        <v>1666</v>
      </c>
      <c r="O10638" s="0" t="s">
        <v>1635</v>
      </c>
    </row>
    <row r="10639" customFormat="false" ht="12.75" hidden="false" customHeight="false" outlineLevel="0" collapsed="false">
      <c r="A10639" s="122" t="s">
        <v>1578</v>
      </c>
      <c r="B10639" s="123" t="n">
        <v>10599</v>
      </c>
      <c r="C10639" s="122" t="s">
        <v>50</v>
      </c>
      <c r="D10639" s="122" t="s">
        <v>1648</v>
      </c>
      <c r="E10639" s="124" t="s">
        <v>1581</v>
      </c>
      <c r="F10639" s="124"/>
      <c r="G10639" s="125" t="s">
        <v>24</v>
      </c>
      <c r="H10639" s="126" t="n">
        <v>0.0036</v>
      </c>
      <c r="I10639" s="127" t="n">
        <f aca="false">L10639</f>
        <v>14.04</v>
      </c>
      <c r="J10639" s="127" t="n">
        <f aca="false">M10639</f>
        <v>0.04</v>
      </c>
      <c r="L10639" s="108" t="n">
        <f aca="false">TRUNC(N10639-N10639*$O$2,2)</f>
        <v>14.04</v>
      </c>
      <c r="M10639" s="108" t="n">
        <f aca="false">TRUNC(O10639-O10639*$O$2,2)</f>
        <v>0.04</v>
      </c>
      <c r="N10639" s="0" t="s">
        <v>1649</v>
      </c>
      <c r="O10639" s="0" t="s">
        <v>1775</v>
      </c>
    </row>
    <row r="10640" customFormat="false" ht="12.75" hidden="false" customHeight="false" outlineLevel="0" collapsed="false">
      <c r="A10640" s="122" t="s">
        <v>1578</v>
      </c>
      <c r="B10640" s="123" t="n">
        <v>4728</v>
      </c>
      <c r="C10640" s="122" t="s">
        <v>50</v>
      </c>
      <c r="D10640" s="122" t="s">
        <v>1667</v>
      </c>
      <c r="E10640" s="124" t="s">
        <v>1581</v>
      </c>
      <c r="F10640" s="124"/>
      <c r="G10640" s="125" t="s">
        <v>24</v>
      </c>
      <c r="H10640" s="126" t="n">
        <v>0.0003</v>
      </c>
      <c r="I10640" s="127" t="n">
        <f aca="false">L10640</f>
        <v>14.5</v>
      </c>
      <c r="J10640" s="127" t="n">
        <f aca="false">M10640</f>
        <v>0</v>
      </c>
      <c r="L10640" s="108" t="n">
        <f aca="false">TRUNC(N10640-N10640*$O$2,2)</f>
        <v>14.5</v>
      </c>
      <c r="M10640" s="108" t="n">
        <f aca="false">TRUNC(O10640-O10640*$O$2,2)</f>
        <v>0</v>
      </c>
      <c r="N10640" s="0" t="s">
        <v>1668</v>
      </c>
      <c r="O10640" s="0" t="s">
        <v>1635</v>
      </c>
    </row>
    <row r="10641" customFormat="false" ht="25.5" hidden="false" customHeight="false" outlineLevel="0" collapsed="false">
      <c r="A10641" s="122" t="s">
        <v>1578</v>
      </c>
      <c r="B10641" s="123" t="s">
        <v>1616</v>
      </c>
      <c r="C10641" s="122" t="s">
        <v>50</v>
      </c>
      <c r="D10641" s="122" t="s">
        <v>1617</v>
      </c>
      <c r="E10641" s="124" t="s">
        <v>1609</v>
      </c>
      <c r="F10641" s="124"/>
      <c r="G10641" s="125" t="s">
        <v>1610</v>
      </c>
      <c r="H10641" s="126" t="n">
        <v>1</v>
      </c>
      <c r="I10641" s="127" t="n">
        <f aca="false">L10641</f>
        <v>10.65</v>
      </c>
      <c r="J10641" s="127" t="n">
        <f aca="false">M10641</f>
        <v>10.65</v>
      </c>
      <c r="L10641" s="108" t="n">
        <f aca="false">TRUNC(N10641-N10641*$O$2,2)</f>
        <v>10.65</v>
      </c>
      <c r="M10641" s="108" t="n">
        <f aca="false">TRUNC(O10641-O10641*$O$2,2)</f>
        <v>10.65</v>
      </c>
      <c r="N10641" s="0" t="s">
        <v>1618</v>
      </c>
      <c r="O10641" s="0" t="s">
        <v>1618</v>
      </c>
    </row>
    <row r="10642" customFormat="false" ht="12.75" hidden="false" customHeight="false" outlineLevel="0" collapsed="false">
      <c r="A10642" s="122" t="s">
        <v>1578</v>
      </c>
      <c r="B10642" s="123" t="n">
        <v>10517</v>
      </c>
      <c r="C10642" s="122" t="s">
        <v>50</v>
      </c>
      <c r="D10642" s="122" t="s">
        <v>1669</v>
      </c>
      <c r="E10642" s="124" t="s">
        <v>1642</v>
      </c>
      <c r="F10642" s="124"/>
      <c r="G10642" s="125" t="s">
        <v>1670</v>
      </c>
      <c r="H10642" s="126" t="n">
        <v>0.0008</v>
      </c>
      <c r="I10642" s="127" t="n">
        <f aca="false">L10642</f>
        <v>234.15</v>
      </c>
      <c r="J10642" s="127" t="n">
        <f aca="false">M10642</f>
        <v>0.18</v>
      </c>
      <c r="L10642" s="108" t="n">
        <f aca="false">TRUNC(N10642-N10642*$O$2,2)</f>
        <v>234.15</v>
      </c>
      <c r="M10642" s="108" t="n">
        <f aca="false">TRUNC(O10642-O10642*$O$2,2)</f>
        <v>0.18</v>
      </c>
      <c r="N10642" s="0" t="s">
        <v>1671</v>
      </c>
      <c r="O10642" s="0" t="s">
        <v>2402</v>
      </c>
    </row>
    <row r="10643" customFormat="false" ht="12.75" hidden="false" customHeight="false" outlineLevel="0" collapsed="false">
      <c r="A10643" s="122" t="s">
        <v>1578</v>
      </c>
      <c r="B10643" s="123" t="n">
        <v>158</v>
      </c>
      <c r="C10643" s="122" t="s">
        <v>50</v>
      </c>
      <c r="D10643" s="122" t="s">
        <v>1676</v>
      </c>
      <c r="E10643" s="124" t="s">
        <v>1581</v>
      </c>
      <c r="F10643" s="124"/>
      <c r="G10643" s="125" t="s">
        <v>24</v>
      </c>
      <c r="H10643" s="126" t="n">
        <v>0.2036</v>
      </c>
      <c r="I10643" s="127" t="n">
        <f aca="false">L10643</f>
        <v>10.92</v>
      </c>
      <c r="J10643" s="127" t="n">
        <f aca="false">M10643</f>
        <v>2.22</v>
      </c>
      <c r="L10643" s="108" t="n">
        <f aca="false">TRUNC(N10643-N10643*$O$2,2)</f>
        <v>10.92</v>
      </c>
      <c r="M10643" s="108" t="n">
        <f aca="false">TRUNC(O10643-O10643*$O$2,2)</f>
        <v>2.22</v>
      </c>
      <c r="N10643" s="0" t="s">
        <v>1677</v>
      </c>
      <c r="O10643" s="0" t="s">
        <v>2249</v>
      </c>
    </row>
    <row r="10644" customFormat="false" ht="25.5" hidden="false" customHeight="false" outlineLevel="0" collapsed="false">
      <c r="A10644" s="122" t="s">
        <v>1578</v>
      </c>
      <c r="B10644" s="123" t="s">
        <v>4270</v>
      </c>
      <c r="C10644" s="122" t="s">
        <v>50</v>
      </c>
      <c r="D10644" s="122" t="s">
        <v>4271</v>
      </c>
      <c r="E10644" s="124" t="s">
        <v>1581</v>
      </c>
      <c r="F10644" s="124"/>
      <c r="G10644" s="125" t="s">
        <v>366</v>
      </c>
      <c r="H10644" s="126" t="n">
        <v>2</v>
      </c>
      <c r="I10644" s="127" t="n">
        <f aca="false">L10644</f>
        <v>25.99</v>
      </c>
      <c r="J10644" s="127" t="n">
        <f aca="false">M10644</f>
        <v>51.99</v>
      </c>
      <c r="L10644" s="108" t="n">
        <f aca="false">TRUNC(N10644-N10644*$O$2,2)</f>
        <v>25.99</v>
      </c>
      <c r="M10644" s="108" t="n">
        <f aca="false">TRUNC(O10644-O10644*$O$2,2)</f>
        <v>51.99</v>
      </c>
      <c r="N10644" s="0" t="s">
        <v>4272</v>
      </c>
      <c r="O10644" s="0" t="s">
        <v>4273</v>
      </c>
    </row>
    <row r="10645" customFormat="false" ht="12.75" hidden="false" customHeight="false" outlineLevel="0" collapsed="false">
      <c r="A10645" s="122" t="s">
        <v>1578</v>
      </c>
      <c r="B10645" s="123" t="n">
        <v>941</v>
      </c>
      <c r="C10645" s="122" t="s">
        <v>50</v>
      </c>
      <c r="D10645" s="122" t="s">
        <v>1652</v>
      </c>
      <c r="E10645" s="124" t="s">
        <v>1581</v>
      </c>
      <c r="F10645" s="124"/>
      <c r="G10645" s="125" t="s">
        <v>24</v>
      </c>
      <c r="H10645" s="126" t="n">
        <v>0.003</v>
      </c>
      <c r="I10645" s="127" t="n">
        <f aca="false">L10645</f>
        <v>148.56</v>
      </c>
      <c r="J10645" s="127" t="n">
        <f aca="false">M10645</f>
        <v>0.44</v>
      </c>
      <c r="L10645" s="108" t="n">
        <f aca="false">TRUNC(N10645-N10645*$O$2,2)</f>
        <v>148.56</v>
      </c>
      <c r="M10645" s="108" t="n">
        <f aca="false">TRUNC(O10645-O10645*$O$2,2)</f>
        <v>0.44</v>
      </c>
      <c r="N10645" s="0" t="s">
        <v>1653</v>
      </c>
      <c r="O10645" s="0" t="s">
        <v>1933</v>
      </c>
    </row>
    <row r="10646" customFormat="false" ht="25.5" hidden="false" customHeight="false" outlineLevel="0" collapsed="false">
      <c r="A10646" s="122" t="s">
        <v>1578</v>
      </c>
      <c r="B10646" s="123" t="s">
        <v>4268</v>
      </c>
      <c r="C10646" s="122" t="s">
        <v>50</v>
      </c>
      <c r="D10646" s="122" t="s">
        <v>4269</v>
      </c>
      <c r="E10646" s="124" t="s">
        <v>1609</v>
      </c>
      <c r="F10646" s="124"/>
      <c r="G10646" s="125" t="s">
        <v>1610</v>
      </c>
      <c r="H10646" s="126" t="n">
        <v>1</v>
      </c>
      <c r="I10646" s="127" t="n">
        <f aca="false">L10646</f>
        <v>14.91</v>
      </c>
      <c r="J10646" s="127" t="n">
        <f aca="false">M10646</f>
        <v>14.91</v>
      </c>
      <c r="L10646" s="108" t="n">
        <f aca="false">TRUNC(N10646-N10646*$O$2,2)</f>
        <v>14.91</v>
      </c>
      <c r="M10646" s="108" t="n">
        <f aca="false">TRUNC(O10646-O10646*$O$2,2)</f>
        <v>14.91</v>
      </c>
      <c r="N10646" s="0" t="s">
        <v>1739</v>
      </c>
      <c r="O10646" s="0" t="s">
        <v>1739</v>
      </c>
    </row>
    <row r="10647" customFormat="false" ht="12.75" hidden="false" customHeight="false" outlineLevel="0" collapsed="false">
      <c r="A10647" s="122" t="s">
        <v>1578</v>
      </c>
      <c r="B10647" s="123" t="n">
        <v>1651</v>
      </c>
      <c r="C10647" s="122" t="s">
        <v>50</v>
      </c>
      <c r="D10647" s="122" t="s">
        <v>1638</v>
      </c>
      <c r="E10647" s="124" t="s">
        <v>1581</v>
      </c>
      <c r="F10647" s="124"/>
      <c r="G10647" s="125" t="s">
        <v>1639</v>
      </c>
      <c r="H10647" s="126" t="n">
        <v>0.0016</v>
      </c>
      <c r="I10647" s="127" t="n">
        <f aca="false">L10647</f>
        <v>4.95</v>
      </c>
      <c r="J10647" s="127" t="n">
        <f aca="false">M10647</f>
        <v>0</v>
      </c>
      <c r="L10647" s="108" t="n">
        <f aca="false">TRUNC(N10647-N10647*$O$2,2)</f>
        <v>4.95</v>
      </c>
      <c r="M10647" s="108" t="n">
        <f aca="false">TRUNC(O10647-O10647*$O$2,2)</f>
        <v>0</v>
      </c>
      <c r="N10647" s="0" t="s">
        <v>1640</v>
      </c>
      <c r="O10647" s="0" t="s">
        <v>1644</v>
      </c>
    </row>
    <row r="10648" customFormat="false" ht="12.75" hidden="false" customHeight="false" outlineLevel="0" collapsed="false">
      <c r="A10648" s="122" t="s">
        <v>1578</v>
      </c>
      <c r="B10648" s="123" t="n">
        <v>10596</v>
      </c>
      <c r="C10648" s="122" t="s">
        <v>50</v>
      </c>
      <c r="D10648" s="122" t="s">
        <v>1672</v>
      </c>
      <c r="E10648" s="124" t="s">
        <v>1581</v>
      </c>
      <c r="F10648" s="124"/>
      <c r="G10648" s="125" t="s">
        <v>24</v>
      </c>
      <c r="H10648" s="126" t="n">
        <v>0.009</v>
      </c>
      <c r="I10648" s="127" t="n">
        <f aca="false">L10648</f>
        <v>3.82</v>
      </c>
      <c r="J10648" s="127" t="n">
        <f aca="false">M10648</f>
        <v>0.03</v>
      </c>
      <c r="L10648" s="108" t="n">
        <f aca="false">TRUNC(N10648-N10648*$O$2,2)</f>
        <v>3.82</v>
      </c>
      <c r="M10648" s="108" t="n">
        <f aca="false">TRUNC(O10648-O10648*$O$2,2)</f>
        <v>0.03</v>
      </c>
      <c r="N10648" s="0" t="s">
        <v>1673</v>
      </c>
      <c r="O10648" s="0" t="s">
        <v>1788</v>
      </c>
    </row>
    <row r="10649" customFormat="false" ht="25.5" hidden="false" customHeight="false" outlineLevel="0" collapsed="false">
      <c r="A10649" s="122" t="s">
        <v>1578</v>
      </c>
      <c r="B10649" s="123" t="s">
        <v>1645</v>
      </c>
      <c r="C10649" s="122" t="s">
        <v>50</v>
      </c>
      <c r="D10649" s="122" t="s">
        <v>1646</v>
      </c>
      <c r="E10649" s="124" t="s">
        <v>1581</v>
      </c>
      <c r="F10649" s="124"/>
      <c r="G10649" s="125" t="s">
        <v>24</v>
      </c>
      <c r="H10649" s="126" t="n">
        <v>0.0002</v>
      </c>
      <c r="I10649" s="127" t="n">
        <f aca="false">L10649</f>
        <v>140.49</v>
      </c>
      <c r="J10649" s="127" t="n">
        <f aca="false">M10649</f>
        <v>0.02</v>
      </c>
      <c r="L10649" s="108" t="n">
        <f aca="false">TRUNC(N10649-N10649*$O$2,2)</f>
        <v>140.49</v>
      </c>
      <c r="M10649" s="108" t="n">
        <f aca="false">TRUNC(O10649-O10649*$O$2,2)</f>
        <v>0.02</v>
      </c>
      <c r="N10649" s="0" t="s">
        <v>1647</v>
      </c>
      <c r="O10649" s="0" t="s">
        <v>1893</v>
      </c>
    </row>
    <row r="10650" customFormat="false" ht="12.75" hidden="false" customHeight="false" outlineLevel="0" collapsed="false">
      <c r="A10650" s="122" t="s">
        <v>1578</v>
      </c>
      <c r="B10650" s="123" t="n">
        <v>10586</v>
      </c>
      <c r="C10650" s="122" t="s">
        <v>50</v>
      </c>
      <c r="D10650" s="122" t="s">
        <v>1981</v>
      </c>
      <c r="E10650" s="124" t="s">
        <v>1581</v>
      </c>
      <c r="F10650" s="124"/>
      <c r="G10650" s="125" t="s">
        <v>24</v>
      </c>
      <c r="H10650" s="126" t="n">
        <v>0.0002</v>
      </c>
      <c r="I10650" s="127" t="n">
        <f aca="false">L10650</f>
        <v>28.8</v>
      </c>
      <c r="J10650" s="127" t="n">
        <f aca="false">M10650</f>
        <v>0</v>
      </c>
      <c r="L10650" s="108" t="n">
        <f aca="false">TRUNC(N10650-N10650*$O$2,2)</f>
        <v>28.8</v>
      </c>
      <c r="M10650" s="108" t="n">
        <f aca="false">TRUNC(O10650-O10650*$O$2,2)</f>
        <v>0</v>
      </c>
      <c r="N10650" s="0" t="s">
        <v>1651</v>
      </c>
      <c r="O10650" s="0" t="s">
        <v>1635</v>
      </c>
    </row>
    <row r="10651" customFormat="false" ht="12.75" hidden="false" customHeight="false" outlineLevel="0" collapsed="false">
      <c r="A10651" s="122" t="s">
        <v>1578</v>
      </c>
      <c r="B10651" s="123" t="n">
        <v>2378</v>
      </c>
      <c r="C10651" s="122" t="s">
        <v>50</v>
      </c>
      <c r="D10651" s="122" t="s">
        <v>1657</v>
      </c>
      <c r="E10651" s="124" t="s">
        <v>1581</v>
      </c>
      <c r="F10651" s="124"/>
      <c r="G10651" s="125" t="s">
        <v>24</v>
      </c>
      <c r="H10651" s="126" t="n">
        <v>0.1595</v>
      </c>
      <c r="I10651" s="127" t="n">
        <f aca="false">L10651</f>
        <v>3.51</v>
      </c>
      <c r="J10651" s="127" t="n">
        <f aca="false">M10651</f>
        <v>0.55</v>
      </c>
      <c r="L10651" s="108" t="n">
        <f aca="false">TRUNC(N10651-N10651*$O$2,2)</f>
        <v>3.51</v>
      </c>
      <c r="M10651" s="108" t="n">
        <f aca="false">TRUNC(O10651-O10651*$O$2,2)</f>
        <v>0.55</v>
      </c>
      <c r="N10651" s="0" t="s">
        <v>1658</v>
      </c>
      <c r="O10651" s="0" t="s">
        <v>2953</v>
      </c>
    </row>
    <row r="10652" customFormat="false" ht="25.5" hidden="false" customHeight="false" outlineLevel="0" collapsed="false">
      <c r="A10652" s="122" t="s">
        <v>1578</v>
      </c>
      <c r="B10652" s="123" t="s">
        <v>1631</v>
      </c>
      <c r="C10652" s="122" t="s">
        <v>50</v>
      </c>
      <c r="D10652" s="122" t="s">
        <v>1632</v>
      </c>
      <c r="E10652" s="124" t="s">
        <v>1581</v>
      </c>
      <c r="F10652" s="124"/>
      <c r="G10652" s="125" t="s">
        <v>1633</v>
      </c>
      <c r="H10652" s="126" t="n">
        <v>0.0046</v>
      </c>
      <c r="I10652" s="127" t="n">
        <f aca="false">L10652</f>
        <v>9.48</v>
      </c>
      <c r="J10652" s="127" t="n">
        <f aca="false">M10652</f>
        <v>0.03</v>
      </c>
      <c r="L10652" s="108" t="n">
        <f aca="false">TRUNC(N10652-N10652*$O$2,2)</f>
        <v>9.48</v>
      </c>
      <c r="M10652" s="108" t="n">
        <f aca="false">TRUNC(O10652-O10652*$O$2,2)</f>
        <v>0.03</v>
      </c>
      <c r="N10652" s="0" t="s">
        <v>1634</v>
      </c>
      <c r="O10652" s="0" t="s">
        <v>1612</v>
      </c>
    </row>
    <row r="10653" customFormat="false" ht="12.75" hidden="false" customHeight="false" outlineLevel="0" collapsed="false">
      <c r="A10653" s="122" t="s">
        <v>1578</v>
      </c>
      <c r="B10653" s="123" t="n">
        <v>10362</v>
      </c>
      <c r="C10653" s="122" t="s">
        <v>50</v>
      </c>
      <c r="D10653" s="122" t="s">
        <v>1674</v>
      </c>
      <c r="E10653" s="124" t="s">
        <v>1642</v>
      </c>
      <c r="F10653" s="124"/>
      <c r="G10653" s="125" t="s">
        <v>24</v>
      </c>
      <c r="H10653" s="126" t="n">
        <v>0.009</v>
      </c>
      <c r="I10653" s="127" t="n">
        <f aca="false">L10653</f>
        <v>9.78</v>
      </c>
      <c r="J10653" s="127" t="n">
        <f aca="false">M10653</f>
        <v>0.08</v>
      </c>
      <c r="L10653" s="108" t="n">
        <f aca="false">TRUNC(N10653-N10653*$O$2,2)</f>
        <v>9.78</v>
      </c>
      <c r="M10653" s="108" t="n">
        <f aca="false">TRUNC(O10653-O10653*$O$2,2)</f>
        <v>0.08</v>
      </c>
      <c r="N10653" s="0" t="s">
        <v>1675</v>
      </c>
      <c r="O10653" s="0" t="s">
        <v>1917</v>
      </c>
    </row>
    <row r="10654" customFormat="false" ht="25.5" hidden="false" customHeight="false" outlineLevel="0" collapsed="false">
      <c r="A10654" s="122" t="s">
        <v>1578</v>
      </c>
      <c r="B10654" s="123" t="s">
        <v>1659</v>
      </c>
      <c r="C10654" s="122" t="s">
        <v>50</v>
      </c>
      <c r="D10654" s="122" t="s">
        <v>1660</v>
      </c>
      <c r="E10654" s="124" t="s">
        <v>1581</v>
      </c>
      <c r="F10654" s="124"/>
      <c r="G10654" s="125" t="s">
        <v>1633</v>
      </c>
      <c r="H10654" s="126" t="n">
        <v>0.0016</v>
      </c>
      <c r="I10654" s="127" t="n">
        <f aca="false">L10654</f>
        <v>50.57</v>
      </c>
      <c r="J10654" s="127" t="n">
        <f aca="false">M10654</f>
        <v>0.07</v>
      </c>
      <c r="L10654" s="108" t="n">
        <f aca="false">TRUNC(N10654-N10654*$O$2,2)</f>
        <v>50.57</v>
      </c>
      <c r="M10654" s="108" t="n">
        <f aca="false">TRUNC(O10654-O10654*$O$2,2)</f>
        <v>0.07</v>
      </c>
      <c r="N10654" s="0" t="s">
        <v>1661</v>
      </c>
      <c r="O10654" s="0" t="s">
        <v>2080</v>
      </c>
    </row>
    <row r="10655" customFormat="false" ht="25.5" hidden="false" customHeight="false" outlineLevel="0" collapsed="false">
      <c r="A10655" s="122" t="s">
        <v>1578</v>
      </c>
      <c r="B10655" s="123" t="s">
        <v>4262</v>
      </c>
      <c r="C10655" s="122" t="s">
        <v>50</v>
      </c>
      <c r="D10655" s="122" t="s">
        <v>4263</v>
      </c>
      <c r="E10655" s="124" t="s">
        <v>1581</v>
      </c>
      <c r="F10655" s="124"/>
      <c r="G10655" s="125" t="s">
        <v>287</v>
      </c>
      <c r="H10655" s="126" t="n">
        <v>1.73</v>
      </c>
      <c r="I10655" s="127" t="n">
        <f aca="false">L10655</f>
        <v>40.46</v>
      </c>
      <c r="J10655" s="127" t="n">
        <f aca="false">M10655</f>
        <v>69.99</v>
      </c>
      <c r="L10655" s="108" t="n">
        <f aca="false">TRUNC(N10655-N10655*$O$2,2)</f>
        <v>40.46</v>
      </c>
      <c r="M10655" s="108" t="n">
        <f aca="false">TRUNC(O10655-O10655*$O$2,2)</f>
        <v>69.99</v>
      </c>
      <c r="N10655" s="0" t="s">
        <v>2203</v>
      </c>
      <c r="O10655" s="0" t="s">
        <v>4264</v>
      </c>
    </row>
    <row r="10656" customFormat="false" ht="12.75" hidden="false" customHeight="false" outlineLevel="0" collapsed="false">
      <c r="A10656" s="122" t="s">
        <v>1578</v>
      </c>
      <c r="B10656" s="123" t="n">
        <v>10788</v>
      </c>
      <c r="C10656" s="122" t="s">
        <v>50</v>
      </c>
      <c r="D10656" s="122" t="s">
        <v>1650</v>
      </c>
      <c r="E10656" s="124" t="s">
        <v>1581</v>
      </c>
      <c r="F10656" s="124"/>
      <c r="G10656" s="125" t="s">
        <v>24</v>
      </c>
      <c r="H10656" s="126" t="n">
        <v>0.0002</v>
      </c>
      <c r="I10656" s="127" t="n">
        <f aca="false">L10656</f>
        <v>28.8</v>
      </c>
      <c r="J10656" s="127" t="n">
        <f aca="false">M10656</f>
        <v>0</v>
      </c>
      <c r="L10656" s="108" t="n">
        <f aca="false">TRUNC(N10656-N10656*$O$2,2)</f>
        <v>28.8</v>
      </c>
      <c r="M10656" s="108" t="n">
        <f aca="false">TRUNC(O10656-O10656*$O$2,2)</f>
        <v>0</v>
      </c>
      <c r="N10656" s="0" t="s">
        <v>1651</v>
      </c>
      <c r="O10656" s="0" t="s">
        <v>1635</v>
      </c>
    </row>
    <row r="10657" customFormat="false" ht="12.75" hidden="false" customHeight="false" outlineLevel="0" collapsed="false">
      <c r="A10657" s="122" t="s">
        <v>1578</v>
      </c>
      <c r="B10657" s="123" t="n">
        <v>10585</v>
      </c>
      <c r="C10657" s="122" t="s">
        <v>50</v>
      </c>
      <c r="D10657" s="122" t="s">
        <v>1978</v>
      </c>
      <c r="E10657" s="124" t="s">
        <v>1581</v>
      </c>
      <c r="F10657" s="124"/>
      <c r="G10657" s="125" t="s">
        <v>24</v>
      </c>
      <c r="H10657" s="126" t="n">
        <v>0.0002</v>
      </c>
      <c r="I10657" s="127" t="n">
        <f aca="false">L10657</f>
        <v>15.53</v>
      </c>
      <c r="J10657" s="127" t="n">
        <f aca="false">M10657</f>
        <v>0</v>
      </c>
      <c r="L10657" s="108" t="n">
        <f aca="false">TRUNC(N10657-N10657*$O$2,2)</f>
        <v>15.53</v>
      </c>
      <c r="M10657" s="108" t="n">
        <f aca="false">TRUNC(O10657-O10657*$O$2,2)</f>
        <v>0</v>
      </c>
      <c r="N10657" s="0" t="s">
        <v>1979</v>
      </c>
      <c r="O10657" s="0" t="s">
        <v>1635</v>
      </c>
    </row>
    <row r="10658" customFormat="false" ht="12.75" hidden="false" customHeight="false" outlineLevel="0" collapsed="false">
      <c r="A10658" s="115"/>
      <c r="B10658" s="115"/>
      <c r="C10658" s="115"/>
      <c r="D10658" s="115"/>
      <c r="E10658" s="115"/>
      <c r="F10658" s="116"/>
      <c r="G10658" s="115"/>
      <c r="H10658" s="116"/>
      <c r="I10658" s="115"/>
      <c r="J10658" s="116"/>
      <c r="L10658" s="108"/>
      <c r="M10658" s="108" t="n">
        <f aca="false">TRUNC(O10658-O10658*$O$2,2)</f>
        <v>25.56</v>
      </c>
      <c r="N10658" s="0" t="s">
        <v>1574</v>
      </c>
      <c r="O10658" s="0" t="n">
        <v>32.76</v>
      </c>
    </row>
    <row r="10659" customFormat="false" ht="12.75" hidden="false" customHeight="false" outlineLevel="0" collapsed="false">
      <c r="A10659" s="115"/>
      <c r="B10659" s="115"/>
      <c r="C10659" s="115"/>
      <c r="D10659" s="115"/>
      <c r="E10659" s="115"/>
      <c r="F10659" s="116"/>
      <c r="G10659" s="115"/>
      <c r="H10659" s="117" t="s">
        <v>1575</v>
      </c>
      <c r="I10659" s="117"/>
      <c r="J10659" s="118" t="n">
        <f aca="false">M10659</f>
        <v>253.11</v>
      </c>
      <c r="L10659" s="108" t="n">
        <f aca="false">TRUNC(N10659-N10659*$O$2,2)</f>
        <v>0</v>
      </c>
      <c r="M10659" s="108" t="n">
        <f aca="false">TRUNC(O10659-O10659*$O$2,2)</f>
        <v>253.11</v>
      </c>
      <c r="N10659" s="0" t="n">
        <v>0</v>
      </c>
      <c r="O10659" s="0" t="n">
        <v>324.3</v>
      </c>
    </row>
    <row r="10660" customFormat="false" ht="13.5" hidden="false" customHeight="false" outlineLevel="0" collapsed="false">
      <c r="A10660" s="30"/>
      <c r="B10660" s="30"/>
      <c r="C10660" s="30"/>
      <c r="D10660" s="30"/>
      <c r="E10660" s="30"/>
      <c r="F10660" s="30"/>
      <c r="G10660" s="30"/>
      <c r="H10660" s="119"/>
      <c r="I10660" s="30"/>
      <c r="J10660" s="120"/>
      <c r="L10660" s="108"/>
      <c r="M10660" s="108" t="n">
        <f aca="false">TRUNC(O10660-O10660*$O$2,2)</f>
        <v>759.34</v>
      </c>
      <c r="N10660" s="0" t="s">
        <v>1576</v>
      </c>
      <c r="O10660" s="0" t="n">
        <v>972.9</v>
      </c>
    </row>
    <row r="10661" customFormat="false" ht="13.5" hidden="false" customHeight="false" outlineLevel="0" collapsed="false">
      <c r="A10661" s="121"/>
      <c r="B10661" s="121"/>
      <c r="C10661" s="121"/>
      <c r="D10661" s="121"/>
      <c r="E10661" s="121"/>
      <c r="F10661" s="121"/>
      <c r="G10661" s="121"/>
      <c r="H10661" s="121"/>
      <c r="I10661" s="121"/>
      <c r="J10661" s="121"/>
      <c r="L10661" s="108" t="n">
        <f aca="false">TRUNC(N10661-N10661*$O$2,2)</f>
        <v>0</v>
      </c>
      <c r="M10661" s="108" t="n">
        <f aca="false">TRUNC(O10661-O10661*$O$2,2)</f>
        <v>0</v>
      </c>
      <c r="N10661" s="0" t="n">
        <v>0</v>
      </c>
      <c r="O10661" s="0" t="n">
        <v>0</v>
      </c>
    </row>
    <row r="10662" customFormat="false" ht="15" hidden="false" customHeight="false" outlineLevel="0" collapsed="false">
      <c r="A10662" s="98" t="s">
        <v>1468</v>
      </c>
      <c r="B10662" s="99" t="s">
        <v>8</v>
      </c>
      <c r="C10662" s="98" t="s">
        <v>9</v>
      </c>
      <c r="D10662" s="98" t="s">
        <v>10</v>
      </c>
      <c r="E10662" s="100" t="s">
        <v>1565</v>
      </c>
      <c r="F10662" s="100"/>
      <c r="G10662" s="101" t="s">
        <v>11</v>
      </c>
      <c r="H10662" s="99" t="s">
        <v>12</v>
      </c>
      <c r="I10662" s="99" t="s">
        <v>13</v>
      </c>
      <c r="J10662" s="99" t="s">
        <v>15</v>
      </c>
      <c r="L10662" s="108"/>
      <c r="M10662" s="108"/>
    </row>
    <row r="10663" customFormat="false" ht="26.45" hidden="false" customHeight="true" outlineLevel="0" collapsed="false">
      <c r="A10663" s="102" t="s">
        <v>1566</v>
      </c>
      <c r="B10663" s="103" t="s">
        <v>1469</v>
      </c>
      <c r="C10663" s="102" t="s">
        <v>50</v>
      </c>
      <c r="D10663" s="102" t="s">
        <v>1470</v>
      </c>
      <c r="E10663" s="104" t="s">
        <v>2884</v>
      </c>
      <c r="F10663" s="104"/>
      <c r="G10663" s="105" t="s">
        <v>52</v>
      </c>
      <c r="H10663" s="106" t="n">
        <v>1</v>
      </c>
      <c r="I10663" s="107" t="n">
        <f aca="false">L10663</f>
        <v>480.74</v>
      </c>
      <c r="J10663" s="107" t="n">
        <f aca="false">M10663</f>
        <v>480.74</v>
      </c>
      <c r="L10663" s="108" t="n">
        <f aca="false">TRUNC(N10663-N10663*$O$2,2)</f>
        <v>480.74</v>
      </c>
      <c r="M10663" s="108" t="n">
        <f aca="false">TRUNC(O10663-O10663*$O$2,2)</f>
        <v>480.74</v>
      </c>
      <c r="N10663" s="0" t="n">
        <v>615.95</v>
      </c>
      <c r="O10663" s="0" t="n">
        <v>615.95</v>
      </c>
    </row>
    <row r="10664" customFormat="false" ht="15" hidden="false" customHeight="false" outlineLevel="0" collapsed="false">
      <c r="A10664" s="98"/>
      <c r="B10664" s="99" t="s">
        <v>8</v>
      </c>
      <c r="C10664" s="98" t="s">
        <v>9</v>
      </c>
      <c r="D10664" s="98" t="s">
        <v>10</v>
      </c>
      <c r="E10664" s="100" t="s">
        <v>1565</v>
      </c>
      <c r="F10664" s="100"/>
      <c r="G10664" s="101" t="s">
        <v>11</v>
      </c>
      <c r="H10664" s="99" t="s">
        <v>12</v>
      </c>
      <c r="I10664" s="99" t="s">
        <v>13</v>
      </c>
      <c r="J10664" s="99" t="s">
        <v>15</v>
      </c>
      <c r="L10664" s="108"/>
      <c r="M10664" s="108"/>
    </row>
    <row r="10665" customFormat="false" ht="12.75" hidden="false" customHeight="false" outlineLevel="0" collapsed="false">
      <c r="A10665" s="122" t="s">
        <v>1578</v>
      </c>
      <c r="B10665" s="123" t="n">
        <v>582</v>
      </c>
      <c r="C10665" s="122" t="s">
        <v>50</v>
      </c>
      <c r="D10665" s="122" t="s">
        <v>4276</v>
      </c>
      <c r="E10665" s="124" t="s">
        <v>1581</v>
      </c>
      <c r="F10665" s="124"/>
      <c r="G10665" s="125" t="s">
        <v>287</v>
      </c>
      <c r="H10665" s="126" t="n">
        <v>25</v>
      </c>
      <c r="I10665" s="127" t="n">
        <f aca="false">L10665</f>
        <v>18.13</v>
      </c>
      <c r="J10665" s="127" t="n">
        <f aca="false">M10665</f>
        <v>453.27</v>
      </c>
      <c r="L10665" s="108" t="n">
        <f aca="false">TRUNC(N10665-N10665*$O$2,2)</f>
        <v>18.13</v>
      </c>
      <c r="M10665" s="108" t="n">
        <f aca="false">TRUNC(O10665-O10665*$O$2,2)</f>
        <v>453.27</v>
      </c>
      <c r="N10665" s="0" t="s">
        <v>4277</v>
      </c>
      <c r="O10665" s="0" t="s">
        <v>4278</v>
      </c>
    </row>
    <row r="10666" customFormat="false" ht="25.5" hidden="false" customHeight="false" outlineLevel="0" collapsed="false">
      <c r="A10666" s="109" t="s">
        <v>1566</v>
      </c>
      <c r="B10666" s="110" t="n">
        <v>10549</v>
      </c>
      <c r="C10666" s="109" t="s">
        <v>50</v>
      </c>
      <c r="D10666" s="109" t="s">
        <v>1620</v>
      </c>
      <c r="E10666" s="111" t="s">
        <v>1621</v>
      </c>
      <c r="F10666" s="111"/>
      <c r="G10666" s="112" t="s">
        <v>1610</v>
      </c>
      <c r="H10666" s="113" t="n">
        <v>0.64</v>
      </c>
      <c r="I10666" s="114" t="n">
        <f aca="false">L10666</f>
        <v>2.95</v>
      </c>
      <c r="J10666" s="114" t="n">
        <f aca="false">M10666</f>
        <v>1.88</v>
      </c>
      <c r="L10666" s="108" t="n">
        <f aca="false">TRUNC(N10666-N10666*$O$2,2)</f>
        <v>2.95</v>
      </c>
      <c r="M10666" s="108" t="n">
        <f aca="false">TRUNC(O10666-O10666*$O$2,2)</f>
        <v>1.88</v>
      </c>
      <c r="N10666" s="0" t="s">
        <v>1622</v>
      </c>
      <c r="O10666" s="0" t="s">
        <v>4279</v>
      </c>
    </row>
    <row r="10667" customFormat="false" ht="25.5" hidden="false" customHeight="false" outlineLevel="0" collapsed="false">
      <c r="A10667" s="109" t="s">
        <v>1566</v>
      </c>
      <c r="B10667" s="110" t="n">
        <v>10550</v>
      </c>
      <c r="C10667" s="109" t="s">
        <v>50</v>
      </c>
      <c r="D10667" s="109" t="s">
        <v>1753</v>
      </c>
      <c r="E10667" s="111" t="s">
        <v>1621</v>
      </c>
      <c r="F10667" s="111"/>
      <c r="G10667" s="112" t="s">
        <v>1610</v>
      </c>
      <c r="H10667" s="113" t="n">
        <v>1</v>
      </c>
      <c r="I10667" s="114" t="n">
        <f aca="false">L10667</f>
        <v>2.85</v>
      </c>
      <c r="J10667" s="114" t="n">
        <f aca="false">M10667</f>
        <v>2.85</v>
      </c>
      <c r="L10667" s="108" t="n">
        <f aca="false">TRUNC(N10667-N10667*$O$2,2)</f>
        <v>2.85</v>
      </c>
      <c r="M10667" s="108" t="n">
        <f aca="false">TRUNC(O10667-O10667*$O$2,2)</f>
        <v>2.85</v>
      </c>
      <c r="N10667" s="0" t="s">
        <v>1754</v>
      </c>
      <c r="O10667" s="0" t="s">
        <v>1754</v>
      </c>
    </row>
    <row r="10668" customFormat="false" ht="25.5" hidden="false" customHeight="false" outlineLevel="0" collapsed="false">
      <c r="A10668" s="122" t="s">
        <v>1578</v>
      </c>
      <c r="B10668" s="123" t="s">
        <v>1737</v>
      </c>
      <c r="C10668" s="122" t="s">
        <v>50</v>
      </c>
      <c r="D10668" s="122" t="s">
        <v>1738</v>
      </c>
      <c r="E10668" s="124" t="s">
        <v>1609</v>
      </c>
      <c r="F10668" s="124"/>
      <c r="G10668" s="125" t="s">
        <v>1610</v>
      </c>
      <c r="H10668" s="126" t="n">
        <v>1</v>
      </c>
      <c r="I10668" s="127" t="n">
        <f aca="false">L10668</f>
        <v>14.91</v>
      </c>
      <c r="J10668" s="127" t="n">
        <f aca="false">M10668</f>
        <v>14.91</v>
      </c>
      <c r="L10668" s="108" t="n">
        <f aca="false">TRUNC(N10668-N10668*$O$2,2)</f>
        <v>14.91</v>
      </c>
      <c r="M10668" s="108" t="n">
        <f aca="false">TRUNC(O10668-O10668*$O$2,2)</f>
        <v>14.91</v>
      </c>
      <c r="N10668" s="0" t="s">
        <v>1739</v>
      </c>
      <c r="O10668" s="0" t="s">
        <v>1739</v>
      </c>
    </row>
    <row r="10669" customFormat="false" ht="25.5" hidden="false" customHeight="false" outlineLevel="0" collapsed="false">
      <c r="A10669" s="122" t="s">
        <v>1578</v>
      </c>
      <c r="B10669" s="123" t="s">
        <v>1616</v>
      </c>
      <c r="C10669" s="122" t="s">
        <v>50</v>
      </c>
      <c r="D10669" s="122" t="s">
        <v>1617</v>
      </c>
      <c r="E10669" s="124" t="s">
        <v>1609</v>
      </c>
      <c r="F10669" s="124"/>
      <c r="G10669" s="125" t="s">
        <v>1610</v>
      </c>
      <c r="H10669" s="126" t="n">
        <v>0.64</v>
      </c>
      <c r="I10669" s="127" t="n">
        <f aca="false">L10669</f>
        <v>10.65</v>
      </c>
      <c r="J10669" s="127" t="n">
        <f aca="false">M10669</f>
        <v>6.81</v>
      </c>
      <c r="L10669" s="108" t="n">
        <f aca="false">TRUNC(N10669-N10669*$O$2,2)</f>
        <v>10.65</v>
      </c>
      <c r="M10669" s="108" t="n">
        <f aca="false">TRUNC(O10669-O10669*$O$2,2)</f>
        <v>6.81</v>
      </c>
      <c r="N10669" s="0" t="s">
        <v>1618</v>
      </c>
      <c r="O10669" s="0" t="s">
        <v>4280</v>
      </c>
    </row>
    <row r="10670" customFormat="false" ht="25.5" hidden="false" customHeight="false" outlineLevel="0" collapsed="false">
      <c r="A10670" s="122" t="s">
        <v>1578</v>
      </c>
      <c r="B10670" s="123" t="s">
        <v>2127</v>
      </c>
      <c r="C10670" s="122" t="s">
        <v>50</v>
      </c>
      <c r="D10670" s="122" t="s">
        <v>2128</v>
      </c>
      <c r="E10670" s="124" t="s">
        <v>1581</v>
      </c>
      <c r="F10670" s="124"/>
      <c r="G10670" s="125" t="s">
        <v>41</v>
      </c>
      <c r="H10670" s="126" t="n">
        <v>0.003</v>
      </c>
      <c r="I10670" s="127" t="n">
        <f aca="false">L10670</f>
        <v>85.85</v>
      </c>
      <c r="J10670" s="127" t="n">
        <f aca="false">M10670</f>
        <v>0.25</v>
      </c>
      <c r="L10670" s="108" t="n">
        <f aca="false">TRUNC(N10670-N10670*$O$2,2)</f>
        <v>85.85</v>
      </c>
      <c r="M10670" s="108" t="n">
        <f aca="false">TRUNC(O10670-O10670*$O$2,2)</f>
        <v>0.25</v>
      </c>
      <c r="N10670" s="0" t="s">
        <v>2129</v>
      </c>
      <c r="O10670" s="0" t="s">
        <v>1890</v>
      </c>
    </row>
    <row r="10671" customFormat="false" ht="25.5" hidden="false" customHeight="false" outlineLevel="0" collapsed="false">
      <c r="A10671" s="122" t="s">
        <v>1578</v>
      </c>
      <c r="B10671" s="123" t="s">
        <v>1832</v>
      </c>
      <c r="C10671" s="122" t="s">
        <v>50</v>
      </c>
      <c r="D10671" s="122" t="s">
        <v>1833</v>
      </c>
      <c r="E10671" s="124" t="s">
        <v>1581</v>
      </c>
      <c r="F10671" s="124"/>
      <c r="G10671" s="125" t="s">
        <v>287</v>
      </c>
      <c r="H10671" s="126" t="n">
        <v>1.17</v>
      </c>
      <c r="I10671" s="127" t="n">
        <f aca="false">L10671</f>
        <v>0.6</v>
      </c>
      <c r="J10671" s="127" t="n">
        <f aca="false">M10671</f>
        <v>0.71</v>
      </c>
      <c r="L10671" s="108" t="n">
        <f aca="false">TRUNC(N10671-N10671*$O$2,2)</f>
        <v>0.6</v>
      </c>
      <c r="M10671" s="108" t="n">
        <f aca="false">TRUNC(O10671-O10671*$O$2,2)</f>
        <v>0.71</v>
      </c>
      <c r="N10671" s="0" t="s">
        <v>1834</v>
      </c>
      <c r="O10671" s="0" t="s">
        <v>1897</v>
      </c>
    </row>
    <row r="10672" customFormat="false" ht="13.9" hidden="false" customHeight="true" outlineLevel="0" collapsed="false">
      <c r="A10672" s="134" t="s">
        <v>1630</v>
      </c>
      <c r="B10672" s="134"/>
      <c r="C10672" s="134"/>
      <c r="D10672" s="134"/>
      <c r="E10672" s="134"/>
      <c r="F10672" s="134"/>
      <c r="G10672" s="134"/>
      <c r="H10672" s="134"/>
      <c r="I10672" s="134"/>
      <c r="J10672" s="134"/>
      <c r="L10672" s="108" t="n">
        <f aca="false">TRUNC(N10672-N10672*$O$2,2)</f>
        <v>0</v>
      </c>
      <c r="M10672" s="108" t="n">
        <f aca="false">TRUNC(O10672-O10672*$O$2,2)</f>
        <v>0</v>
      </c>
      <c r="N10672" s="0" t="n">
        <v>0</v>
      </c>
      <c r="O10672" s="0" t="n">
        <v>0</v>
      </c>
    </row>
    <row r="10673" customFormat="false" ht="15" hidden="false" customHeight="false" outlineLevel="0" collapsed="false">
      <c r="A10673" s="98"/>
      <c r="B10673" s="99" t="s">
        <v>8</v>
      </c>
      <c r="C10673" s="98" t="s">
        <v>9</v>
      </c>
      <c r="D10673" s="98" t="s">
        <v>10</v>
      </c>
      <c r="E10673" s="100" t="s">
        <v>1565</v>
      </c>
      <c r="F10673" s="100"/>
      <c r="G10673" s="101" t="s">
        <v>11</v>
      </c>
      <c r="H10673" s="99" t="s">
        <v>12</v>
      </c>
      <c r="I10673" s="99" t="s">
        <v>13</v>
      </c>
      <c r="J10673" s="99" t="s">
        <v>15</v>
      </c>
      <c r="L10673" s="108"/>
      <c r="M10673" s="108"/>
    </row>
    <row r="10674" customFormat="false" ht="12.75" hidden="false" customHeight="false" outlineLevel="0" collapsed="false">
      <c r="A10674" s="122" t="s">
        <v>1578</v>
      </c>
      <c r="B10674" s="123" t="n">
        <v>10599</v>
      </c>
      <c r="C10674" s="122" t="s">
        <v>50</v>
      </c>
      <c r="D10674" s="122" t="s">
        <v>1648</v>
      </c>
      <c r="E10674" s="124" t="s">
        <v>1581</v>
      </c>
      <c r="F10674" s="124"/>
      <c r="G10674" s="125" t="s">
        <v>24</v>
      </c>
      <c r="H10674" s="126" t="n">
        <v>0.002952</v>
      </c>
      <c r="I10674" s="127" t="n">
        <f aca="false">L10674</f>
        <v>14.04</v>
      </c>
      <c r="J10674" s="127" t="n">
        <f aca="false">M10674</f>
        <v>0.03</v>
      </c>
      <c r="L10674" s="108" t="n">
        <f aca="false">TRUNC(N10674-N10674*$O$2,2)</f>
        <v>14.04</v>
      </c>
      <c r="M10674" s="108" t="n">
        <f aca="false">TRUNC(O10674-O10674*$O$2,2)</f>
        <v>0.03</v>
      </c>
      <c r="N10674" s="0" t="s">
        <v>1649</v>
      </c>
      <c r="O10674" s="0" t="s">
        <v>1612</v>
      </c>
    </row>
    <row r="10675" customFormat="false" ht="12.75" hidden="false" customHeight="false" outlineLevel="0" collapsed="false">
      <c r="A10675" s="122" t="s">
        <v>1578</v>
      </c>
      <c r="B10675" s="123" t="n">
        <v>11247</v>
      </c>
      <c r="C10675" s="122" t="s">
        <v>50</v>
      </c>
      <c r="D10675" s="122" t="s">
        <v>1795</v>
      </c>
      <c r="E10675" s="124" t="s">
        <v>1581</v>
      </c>
      <c r="F10675" s="124"/>
      <c r="G10675" s="125" t="s">
        <v>24</v>
      </c>
      <c r="H10675" s="126" t="n">
        <v>0.0001</v>
      </c>
      <c r="I10675" s="127" t="n">
        <f aca="false">L10675</f>
        <v>255.84</v>
      </c>
      <c r="J10675" s="127" t="n">
        <f aca="false">M10675</f>
        <v>0.02</v>
      </c>
      <c r="L10675" s="108" t="n">
        <f aca="false">TRUNC(N10675-N10675*$O$2,2)</f>
        <v>255.84</v>
      </c>
      <c r="M10675" s="108" t="n">
        <f aca="false">TRUNC(O10675-O10675*$O$2,2)</f>
        <v>0.02</v>
      </c>
      <c r="N10675" s="0" t="s">
        <v>1796</v>
      </c>
      <c r="O10675" s="0" t="s">
        <v>1893</v>
      </c>
    </row>
    <row r="10676" customFormat="false" ht="12.75" hidden="false" customHeight="false" outlineLevel="0" collapsed="false">
      <c r="A10676" s="122" t="s">
        <v>1578</v>
      </c>
      <c r="B10676" s="123" t="n">
        <v>11245</v>
      </c>
      <c r="C10676" s="122" t="s">
        <v>50</v>
      </c>
      <c r="D10676" s="122" t="s">
        <v>1814</v>
      </c>
      <c r="E10676" s="124" t="s">
        <v>1581</v>
      </c>
      <c r="F10676" s="124"/>
      <c r="G10676" s="125" t="s">
        <v>24</v>
      </c>
      <c r="H10676" s="126" t="n">
        <v>0.0007</v>
      </c>
      <c r="I10676" s="127" t="n">
        <f aca="false">L10676</f>
        <v>9.05</v>
      </c>
      <c r="J10676" s="127" t="n">
        <f aca="false">M10676</f>
        <v>0</v>
      </c>
      <c r="L10676" s="108" t="n">
        <f aca="false">TRUNC(N10676-N10676*$O$2,2)</f>
        <v>9.05</v>
      </c>
      <c r="M10676" s="108" t="n">
        <f aca="false">TRUNC(O10676-O10676*$O$2,2)</f>
        <v>0</v>
      </c>
      <c r="N10676" s="0" t="s">
        <v>1815</v>
      </c>
      <c r="O10676" s="0" t="s">
        <v>1635</v>
      </c>
    </row>
    <row r="10677" customFormat="false" ht="12.75" hidden="false" customHeight="false" outlineLevel="0" collapsed="false">
      <c r="A10677" s="122" t="s">
        <v>1578</v>
      </c>
      <c r="B10677" s="123" t="n">
        <v>4728</v>
      </c>
      <c r="C10677" s="122" t="s">
        <v>50</v>
      </c>
      <c r="D10677" s="122" t="s">
        <v>1667</v>
      </c>
      <c r="E10677" s="124" t="s">
        <v>1581</v>
      </c>
      <c r="F10677" s="124"/>
      <c r="G10677" s="125" t="s">
        <v>24</v>
      </c>
      <c r="H10677" s="126" t="n">
        <v>0.000192</v>
      </c>
      <c r="I10677" s="127" t="n">
        <f aca="false">L10677</f>
        <v>14.5</v>
      </c>
      <c r="J10677" s="127" t="n">
        <f aca="false">M10677</f>
        <v>0</v>
      </c>
      <c r="L10677" s="108" t="n">
        <f aca="false">TRUNC(N10677-N10677*$O$2,2)</f>
        <v>14.5</v>
      </c>
      <c r="M10677" s="108" t="n">
        <f aca="false">TRUNC(O10677-O10677*$O$2,2)</f>
        <v>0</v>
      </c>
      <c r="N10677" s="0" t="s">
        <v>1668</v>
      </c>
      <c r="O10677" s="0" t="s">
        <v>1635</v>
      </c>
    </row>
    <row r="10678" customFormat="false" ht="12.75" hidden="false" customHeight="false" outlineLevel="0" collapsed="false">
      <c r="A10678" s="122" t="s">
        <v>1578</v>
      </c>
      <c r="B10678" s="123" t="n">
        <v>582</v>
      </c>
      <c r="C10678" s="122" t="s">
        <v>50</v>
      </c>
      <c r="D10678" s="122" t="s">
        <v>4276</v>
      </c>
      <c r="E10678" s="124" t="s">
        <v>1581</v>
      </c>
      <c r="F10678" s="124"/>
      <c r="G10678" s="125" t="s">
        <v>287</v>
      </c>
      <c r="H10678" s="126" t="n">
        <v>25</v>
      </c>
      <c r="I10678" s="127" t="n">
        <f aca="false">L10678</f>
        <v>18.13</v>
      </c>
      <c r="J10678" s="127" t="n">
        <f aca="false">M10678</f>
        <v>453.27</v>
      </c>
      <c r="L10678" s="108" t="n">
        <f aca="false">TRUNC(N10678-N10678*$O$2,2)</f>
        <v>18.13</v>
      </c>
      <c r="M10678" s="108" t="n">
        <f aca="false">TRUNC(O10678-O10678*$O$2,2)</f>
        <v>453.27</v>
      </c>
      <c r="N10678" s="0" t="s">
        <v>4277</v>
      </c>
      <c r="O10678" s="0" t="s">
        <v>4278</v>
      </c>
    </row>
    <row r="10679" customFormat="false" ht="12.75" hidden="false" customHeight="false" outlineLevel="0" collapsed="false">
      <c r="A10679" s="122" t="s">
        <v>1578</v>
      </c>
      <c r="B10679" s="123" t="n">
        <v>1651</v>
      </c>
      <c r="C10679" s="122" t="s">
        <v>50</v>
      </c>
      <c r="D10679" s="122" t="s">
        <v>1638</v>
      </c>
      <c r="E10679" s="124" t="s">
        <v>1581</v>
      </c>
      <c r="F10679" s="124"/>
      <c r="G10679" s="125" t="s">
        <v>1639</v>
      </c>
      <c r="H10679" s="126" t="n">
        <v>0.001312</v>
      </c>
      <c r="I10679" s="127" t="n">
        <f aca="false">L10679</f>
        <v>4.95</v>
      </c>
      <c r="J10679" s="127" t="n">
        <f aca="false">M10679</f>
        <v>0</v>
      </c>
      <c r="L10679" s="108" t="n">
        <f aca="false">TRUNC(N10679-N10679*$O$2,2)</f>
        <v>4.95</v>
      </c>
      <c r="M10679" s="108" t="n">
        <f aca="false">TRUNC(O10679-O10679*$O$2,2)</f>
        <v>0</v>
      </c>
      <c r="N10679" s="0" t="s">
        <v>1640</v>
      </c>
      <c r="O10679" s="0" t="s">
        <v>1635</v>
      </c>
    </row>
    <row r="10680" customFormat="false" ht="12.75" hidden="false" customHeight="false" outlineLevel="0" collapsed="false">
      <c r="A10680" s="122" t="s">
        <v>1578</v>
      </c>
      <c r="B10680" s="123" t="n">
        <v>10596</v>
      </c>
      <c r="C10680" s="122" t="s">
        <v>50</v>
      </c>
      <c r="D10680" s="122" t="s">
        <v>1672</v>
      </c>
      <c r="E10680" s="124" t="s">
        <v>1581</v>
      </c>
      <c r="F10680" s="124"/>
      <c r="G10680" s="125" t="s">
        <v>24</v>
      </c>
      <c r="H10680" s="126" t="n">
        <v>0.00738</v>
      </c>
      <c r="I10680" s="127" t="n">
        <f aca="false">L10680</f>
        <v>3.82</v>
      </c>
      <c r="J10680" s="127" t="n">
        <f aca="false">M10680</f>
        <v>0.02</v>
      </c>
      <c r="L10680" s="108" t="n">
        <f aca="false">TRUNC(N10680-N10680*$O$2,2)</f>
        <v>3.82</v>
      </c>
      <c r="M10680" s="108" t="n">
        <f aca="false">TRUNC(O10680-O10680*$O$2,2)</f>
        <v>0.02</v>
      </c>
      <c r="N10680" s="0" t="s">
        <v>1673</v>
      </c>
      <c r="O10680" s="0" t="s">
        <v>1893</v>
      </c>
    </row>
    <row r="10681" customFormat="false" ht="25.5" hidden="false" customHeight="false" outlineLevel="0" collapsed="false">
      <c r="A10681" s="122" t="s">
        <v>1578</v>
      </c>
      <c r="B10681" s="123" t="n">
        <v>10761</v>
      </c>
      <c r="C10681" s="122" t="s">
        <v>50</v>
      </c>
      <c r="D10681" s="122" t="s">
        <v>1641</v>
      </c>
      <c r="E10681" s="124" t="s">
        <v>1642</v>
      </c>
      <c r="F10681" s="124"/>
      <c r="G10681" s="125" t="s">
        <v>24</v>
      </c>
      <c r="H10681" s="126" t="n">
        <v>0.166952</v>
      </c>
      <c r="I10681" s="127" t="n">
        <f aca="false">L10681</f>
        <v>3.9</v>
      </c>
      <c r="J10681" s="127" t="n">
        <f aca="false">M10681</f>
        <v>0.64</v>
      </c>
      <c r="L10681" s="108" t="n">
        <f aca="false">TRUNC(N10681-N10681*$O$2,2)</f>
        <v>3.9</v>
      </c>
      <c r="M10681" s="108" t="n">
        <f aca="false">TRUNC(O10681-O10681*$O$2,2)</f>
        <v>0.64</v>
      </c>
      <c r="N10681" s="0" t="s">
        <v>1643</v>
      </c>
      <c r="O10681" s="0" t="s">
        <v>2546</v>
      </c>
    </row>
    <row r="10682" customFormat="false" ht="12.75" hidden="false" customHeight="false" outlineLevel="0" collapsed="false">
      <c r="A10682" s="122" t="s">
        <v>1578</v>
      </c>
      <c r="B10682" s="123" t="n">
        <v>10788</v>
      </c>
      <c r="C10682" s="122" t="s">
        <v>50</v>
      </c>
      <c r="D10682" s="122" t="s">
        <v>1650</v>
      </c>
      <c r="E10682" s="124" t="s">
        <v>1581</v>
      </c>
      <c r="F10682" s="124"/>
      <c r="G10682" s="125" t="s">
        <v>24</v>
      </c>
      <c r="H10682" s="126" t="n">
        <v>0.000128</v>
      </c>
      <c r="I10682" s="127" t="n">
        <f aca="false">L10682</f>
        <v>28.8</v>
      </c>
      <c r="J10682" s="127" t="n">
        <f aca="false">M10682</f>
        <v>0</v>
      </c>
      <c r="L10682" s="108" t="n">
        <f aca="false">TRUNC(N10682-N10682*$O$2,2)</f>
        <v>28.8</v>
      </c>
      <c r="M10682" s="108" t="n">
        <f aca="false">TRUNC(O10682-O10682*$O$2,2)</f>
        <v>0</v>
      </c>
      <c r="N10682" s="0" t="s">
        <v>1651</v>
      </c>
      <c r="O10682" s="0" t="s">
        <v>1635</v>
      </c>
    </row>
    <row r="10683" customFormat="false" ht="12.75" hidden="false" customHeight="false" outlineLevel="0" collapsed="false">
      <c r="A10683" s="122" t="s">
        <v>1578</v>
      </c>
      <c r="B10683" s="123" t="n">
        <v>11243</v>
      </c>
      <c r="C10683" s="122" t="s">
        <v>50</v>
      </c>
      <c r="D10683" s="122" t="s">
        <v>1798</v>
      </c>
      <c r="E10683" s="124" t="s">
        <v>1581</v>
      </c>
      <c r="F10683" s="124"/>
      <c r="G10683" s="125" t="s">
        <v>24</v>
      </c>
      <c r="H10683" s="126" t="n">
        <v>0.0001</v>
      </c>
      <c r="I10683" s="127" t="n">
        <f aca="false">L10683</f>
        <v>21.85</v>
      </c>
      <c r="J10683" s="127" t="n">
        <f aca="false">M10683</f>
        <v>0</v>
      </c>
      <c r="L10683" s="108" t="n">
        <f aca="false">TRUNC(N10683-N10683*$O$2,2)</f>
        <v>21.85</v>
      </c>
      <c r="M10683" s="108" t="n">
        <f aca="false">TRUNC(O10683-O10683*$O$2,2)</f>
        <v>0</v>
      </c>
      <c r="N10683" s="0" t="s">
        <v>1799</v>
      </c>
      <c r="O10683" s="0" t="s">
        <v>1635</v>
      </c>
    </row>
    <row r="10684" customFormat="false" ht="25.5" hidden="false" customHeight="false" outlineLevel="0" collapsed="false">
      <c r="A10684" s="122" t="s">
        <v>1578</v>
      </c>
      <c r="B10684" s="123" t="s">
        <v>1737</v>
      </c>
      <c r="C10684" s="122" t="s">
        <v>50</v>
      </c>
      <c r="D10684" s="122" t="s">
        <v>1738</v>
      </c>
      <c r="E10684" s="124" t="s">
        <v>1609</v>
      </c>
      <c r="F10684" s="124"/>
      <c r="G10684" s="125" t="s">
        <v>1610</v>
      </c>
      <c r="H10684" s="126" t="n">
        <v>1</v>
      </c>
      <c r="I10684" s="127" t="n">
        <f aca="false">L10684</f>
        <v>14.91</v>
      </c>
      <c r="J10684" s="127" t="n">
        <f aca="false">M10684</f>
        <v>14.91</v>
      </c>
      <c r="L10684" s="108" t="n">
        <f aca="false">TRUNC(N10684-N10684*$O$2,2)</f>
        <v>14.91</v>
      </c>
      <c r="M10684" s="108" t="n">
        <f aca="false">TRUNC(O10684-O10684*$O$2,2)</f>
        <v>14.91</v>
      </c>
      <c r="N10684" s="0" t="s">
        <v>1739</v>
      </c>
      <c r="O10684" s="0" t="s">
        <v>1739</v>
      </c>
    </row>
    <row r="10685" customFormat="false" ht="12.75" hidden="false" customHeight="false" outlineLevel="0" collapsed="false">
      <c r="A10685" s="122" t="s">
        <v>1578</v>
      </c>
      <c r="B10685" s="123" t="n">
        <v>4722</v>
      </c>
      <c r="C10685" s="122" t="s">
        <v>50</v>
      </c>
      <c r="D10685" s="122" t="s">
        <v>1776</v>
      </c>
      <c r="E10685" s="124" t="s">
        <v>1581</v>
      </c>
      <c r="F10685" s="124"/>
      <c r="G10685" s="125" t="s">
        <v>24</v>
      </c>
      <c r="H10685" s="126" t="n">
        <v>0.0004</v>
      </c>
      <c r="I10685" s="127" t="n">
        <f aca="false">L10685</f>
        <v>14.67</v>
      </c>
      <c r="J10685" s="127" t="n">
        <f aca="false">M10685</f>
        <v>0</v>
      </c>
      <c r="L10685" s="108" t="n">
        <f aca="false">TRUNC(N10685-N10685*$O$2,2)</f>
        <v>14.67</v>
      </c>
      <c r="M10685" s="108" t="n">
        <f aca="false">TRUNC(O10685-O10685*$O$2,2)</f>
        <v>0</v>
      </c>
      <c r="N10685" s="0" t="s">
        <v>1777</v>
      </c>
      <c r="O10685" s="0" t="s">
        <v>1635</v>
      </c>
    </row>
    <row r="10686" customFormat="false" ht="12.75" hidden="false" customHeight="false" outlineLevel="0" collapsed="false">
      <c r="A10686" s="122" t="s">
        <v>1578</v>
      </c>
      <c r="B10686" s="123" t="n">
        <v>2378</v>
      </c>
      <c r="C10686" s="122" t="s">
        <v>50</v>
      </c>
      <c r="D10686" s="122" t="s">
        <v>1657</v>
      </c>
      <c r="E10686" s="124" t="s">
        <v>1581</v>
      </c>
      <c r="F10686" s="124"/>
      <c r="G10686" s="125" t="s">
        <v>24</v>
      </c>
      <c r="H10686" s="126" t="n">
        <v>0.125624</v>
      </c>
      <c r="I10686" s="127" t="n">
        <f aca="false">L10686</f>
        <v>3.51</v>
      </c>
      <c r="J10686" s="127" t="n">
        <f aca="false">M10686</f>
        <v>0.43</v>
      </c>
      <c r="L10686" s="108" t="n">
        <f aca="false">TRUNC(N10686-N10686*$O$2,2)</f>
        <v>3.51</v>
      </c>
      <c r="M10686" s="108" t="n">
        <f aca="false">TRUNC(O10686-O10686*$O$2,2)</f>
        <v>0.43</v>
      </c>
      <c r="N10686" s="0" t="s">
        <v>1658</v>
      </c>
      <c r="O10686" s="0" t="s">
        <v>1629</v>
      </c>
    </row>
    <row r="10687" customFormat="false" ht="12.75" hidden="false" customHeight="false" outlineLevel="0" collapsed="false">
      <c r="A10687" s="122" t="s">
        <v>1578</v>
      </c>
      <c r="B10687" s="123" t="n">
        <v>10492</v>
      </c>
      <c r="C10687" s="122" t="s">
        <v>50</v>
      </c>
      <c r="D10687" s="122" t="s">
        <v>1662</v>
      </c>
      <c r="E10687" s="124" t="s">
        <v>1581</v>
      </c>
      <c r="F10687" s="124"/>
      <c r="G10687" s="125" t="s">
        <v>24</v>
      </c>
      <c r="H10687" s="126" t="n">
        <v>0.00738</v>
      </c>
      <c r="I10687" s="127" t="n">
        <f aca="false">L10687</f>
        <v>148.29</v>
      </c>
      <c r="J10687" s="127" t="n">
        <f aca="false">M10687</f>
        <v>1.09</v>
      </c>
      <c r="L10687" s="108" t="n">
        <f aca="false">TRUNC(N10687-N10687*$O$2,2)</f>
        <v>148.29</v>
      </c>
      <c r="M10687" s="108" t="n">
        <f aca="false">TRUNC(O10687-O10687*$O$2,2)</f>
        <v>1.09</v>
      </c>
      <c r="N10687" s="0" t="s">
        <v>1663</v>
      </c>
      <c r="O10687" s="0" t="s">
        <v>2475</v>
      </c>
    </row>
    <row r="10688" customFormat="false" ht="25.5" hidden="false" customHeight="false" outlineLevel="0" collapsed="false">
      <c r="A10688" s="122" t="s">
        <v>1578</v>
      </c>
      <c r="B10688" s="123" t="s">
        <v>1631</v>
      </c>
      <c r="C10688" s="122" t="s">
        <v>50</v>
      </c>
      <c r="D10688" s="122" t="s">
        <v>1632</v>
      </c>
      <c r="E10688" s="124" t="s">
        <v>1581</v>
      </c>
      <c r="F10688" s="124"/>
      <c r="G10688" s="125" t="s">
        <v>1633</v>
      </c>
      <c r="H10688" s="126" t="n">
        <v>0.003772</v>
      </c>
      <c r="I10688" s="127" t="n">
        <f aca="false">L10688</f>
        <v>9.48</v>
      </c>
      <c r="J10688" s="127" t="n">
        <f aca="false">M10688</f>
        <v>0.03</v>
      </c>
      <c r="L10688" s="108" t="n">
        <f aca="false">TRUNC(N10688-N10688*$O$2,2)</f>
        <v>9.48</v>
      </c>
      <c r="M10688" s="108" t="n">
        <f aca="false">TRUNC(O10688-O10688*$O$2,2)</f>
        <v>0.03</v>
      </c>
      <c r="N10688" s="0" t="s">
        <v>1634</v>
      </c>
      <c r="O10688" s="0" t="s">
        <v>1788</v>
      </c>
    </row>
    <row r="10689" customFormat="false" ht="12.75" hidden="false" customHeight="false" outlineLevel="0" collapsed="false">
      <c r="A10689" s="122" t="s">
        <v>1578</v>
      </c>
      <c r="B10689" s="123" t="n">
        <v>10790</v>
      </c>
      <c r="C10689" s="122" t="s">
        <v>50</v>
      </c>
      <c r="D10689" s="122" t="s">
        <v>1780</v>
      </c>
      <c r="E10689" s="124" t="s">
        <v>1581</v>
      </c>
      <c r="F10689" s="124"/>
      <c r="G10689" s="125" t="s">
        <v>24</v>
      </c>
      <c r="H10689" s="126" t="n">
        <v>0.0001</v>
      </c>
      <c r="I10689" s="127" t="n">
        <f aca="false">L10689</f>
        <v>20.25</v>
      </c>
      <c r="J10689" s="127" t="n">
        <f aca="false">M10689</f>
        <v>0</v>
      </c>
      <c r="L10689" s="108" t="n">
        <f aca="false">TRUNC(N10689-N10689*$O$2,2)</f>
        <v>20.25</v>
      </c>
      <c r="M10689" s="108" t="n">
        <f aca="false">TRUNC(O10689-O10689*$O$2,2)</f>
        <v>0</v>
      </c>
      <c r="N10689" s="0" t="s">
        <v>1781</v>
      </c>
      <c r="O10689" s="0" t="s">
        <v>1635</v>
      </c>
    </row>
    <row r="10690" customFormat="false" ht="12.75" hidden="false" customHeight="false" outlineLevel="0" collapsed="false">
      <c r="A10690" s="122" t="s">
        <v>1578</v>
      </c>
      <c r="B10690" s="123" t="n">
        <v>11265</v>
      </c>
      <c r="C10690" s="122" t="s">
        <v>50</v>
      </c>
      <c r="D10690" s="122" t="s">
        <v>1822</v>
      </c>
      <c r="E10690" s="124" t="s">
        <v>1581</v>
      </c>
      <c r="F10690" s="124"/>
      <c r="G10690" s="125" t="s">
        <v>24</v>
      </c>
      <c r="H10690" s="126" t="n">
        <v>0.0004</v>
      </c>
      <c r="I10690" s="127" t="n">
        <f aca="false">L10690</f>
        <v>14.63</v>
      </c>
      <c r="J10690" s="127" t="n">
        <f aca="false">M10690</f>
        <v>0</v>
      </c>
      <c r="L10690" s="108" t="n">
        <f aca="false">TRUNC(N10690-N10690*$O$2,2)</f>
        <v>14.63</v>
      </c>
      <c r="M10690" s="108" t="n">
        <f aca="false">TRUNC(O10690-O10690*$O$2,2)</f>
        <v>0</v>
      </c>
      <c r="N10690" s="0" t="s">
        <v>1823</v>
      </c>
      <c r="O10690" s="0" t="s">
        <v>1635</v>
      </c>
    </row>
    <row r="10691" customFormat="false" ht="12.75" hidden="false" customHeight="false" outlineLevel="0" collapsed="false">
      <c r="A10691" s="122" t="s">
        <v>1578</v>
      </c>
      <c r="B10691" s="123" t="n">
        <v>11246</v>
      </c>
      <c r="C10691" s="122" t="s">
        <v>50</v>
      </c>
      <c r="D10691" s="122" t="s">
        <v>1816</v>
      </c>
      <c r="E10691" s="124" t="s">
        <v>1581</v>
      </c>
      <c r="F10691" s="124"/>
      <c r="G10691" s="125" t="s">
        <v>765</v>
      </c>
      <c r="H10691" s="126" t="n">
        <v>0.0007</v>
      </c>
      <c r="I10691" s="127" t="n">
        <f aca="false">L10691</f>
        <v>7.97</v>
      </c>
      <c r="J10691" s="127" t="n">
        <f aca="false">M10691</f>
        <v>0</v>
      </c>
      <c r="L10691" s="108" t="n">
        <f aca="false">TRUNC(N10691-N10691*$O$2,2)</f>
        <v>7.97</v>
      </c>
      <c r="M10691" s="108" t="n">
        <f aca="false">TRUNC(O10691-O10691*$O$2,2)</f>
        <v>0</v>
      </c>
      <c r="N10691" s="0" t="s">
        <v>1817</v>
      </c>
      <c r="O10691" s="0" t="s">
        <v>1635</v>
      </c>
    </row>
    <row r="10692" customFormat="false" ht="12.75" hidden="false" customHeight="false" outlineLevel="0" collapsed="false">
      <c r="A10692" s="122" t="s">
        <v>1578</v>
      </c>
      <c r="B10692" s="123" t="n">
        <v>10789</v>
      </c>
      <c r="C10692" s="122" t="s">
        <v>50</v>
      </c>
      <c r="D10692" s="122" t="s">
        <v>1804</v>
      </c>
      <c r="E10692" s="124" t="s">
        <v>1581</v>
      </c>
      <c r="F10692" s="124"/>
      <c r="G10692" s="125" t="s">
        <v>24</v>
      </c>
      <c r="H10692" s="126" t="n">
        <v>0.0002</v>
      </c>
      <c r="I10692" s="127" t="n">
        <f aca="false">L10692</f>
        <v>12.01</v>
      </c>
      <c r="J10692" s="127" t="n">
        <f aca="false">M10692</f>
        <v>0</v>
      </c>
      <c r="L10692" s="108" t="n">
        <f aca="false">TRUNC(N10692-N10692*$O$2,2)</f>
        <v>12.01</v>
      </c>
      <c r="M10692" s="108" t="n">
        <f aca="false">TRUNC(O10692-O10692*$O$2,2)</f>
        <v>0</v>
      </c>
      <c r="N10692" s="0" t="s">
        <v>1805</v>
      </c>
      <c r="O10692" s="0" t="s">
        <v>1635</v>
      </c>
    </row>
    <row r="10693" customFormat="false" ht="12.75" hidden="false" customHeight="false" outlineLevel="0" collapsed="false">
      <c r="A10693" s="122" t="s">
        <v>1578</v>
      </c>
      <c r="B10693" s="123" t="n">
        <v>10362</v>
      </c>
      <c r="C10693" s="122" t="s">
        <v>50</v>
      </c>
      <c r="D10693" s="122" t="s">
        <v>1674</v>
      </c>
      <c r="E10693" s="124" t="s">
        <v>1642</v>
      </c>
      <c r="F10693" s="124"/>
      <c r="G10693" s="125" t="s">
        <v>24</v>
      </c>
      <c r="H10693" s="126" t="n">
        <v>0.00738</v>
      </c>
      <c r="I10693" s="127" t="n">
        <f aca="false">L10693</f>
        <v>9.78</v>
      </c>
      <c r="J10693" s="127" t="n">
        <f aca="false">M10693</f>
        <v>0.07</v>
      </c>
      <c r="L10693" s="108" t="n">
        <f aca="false">TRUNC(N10693-N10693*$O$2,2)</f>
        <v>9.78</v>
      </c>
      <c r="M10693" s="108" t="n">
        <f aca="false">TRUNC(O10693-O10693*$O$2,2)</f>
        <v>0.07</v>
      </c>
      <c r="N10693" s="0" t="s">
        <v>1675</v>
      </c>
      <c r="O10693" s="0" t="s">
        <v>1813</v>
      </c>
    </row>
    <row r="10694" customFormat="false" ht="12.75" hidden="false" customHeight="false" outlineLevel="0" collapsed="false">
      <c r="A10694" s="122" t="s">
        <v>1578</v>
      </c>
      <c r="B10694" s="123" t="n">
        <v>10517</v>
      </c>
      <c r="C10694" s="122" t="s">
        <v>50</v>
      </c>
      <c r="D10694" s="122" t="s">
        <v>1669</v>
      </c>
      <c r="E10694" s="124" t="s">
        <v>1642</v>
      </c>
      <c r="F10694" s="124"/>
      <c r="G10694" s="125" t="s">
        <v>1670</v>
      </c>
      <c r="H10694" s="126" t="n">
        <v>0.000656</v>
      </c>
      <c r="I10694" s="127" t="n">
        <f aca="false">L10694</f>
        <v>234.15</v>
      </c>
      <c r="J10694" s="127" t="n">
        <f aca="false">M10694</f>
        <v>0.14</v>
      </c>
      <c r="L10694" s="108" t="n">
        <f aca="false">TRUNC(N10694-N10694*$O$2,2)</f>
        <v>234.15</v>
      </c>
      <c r="M10694" s="108" t="n">
        <f aca="false">TRUNC(O10694-O10694*$O$2,2)</f>
        <v>0.14</v>
      </c>
      <c r="N10694" s="0" t="s">
        <v>1671</v>
      </c>
      <c r="O10694" s="0" t="s">
        <v>2262</v>
      </c>
    </row>
    <row r="10695" customFormat="false" ht="25.5" hidden="false" customHeight="false" outlineLevel="0" collapsed="false">
      <c r="A10695" s="122" t="s">
        <v>1578</v>
      </c>
      <c r="B10695" s="123" t="s">
        <v>1616</v>
      </c>
      <c r="C10695" s="122" t="s">
        <v>50</v>
      </c>
      <c r="D10695" s="122" t="s">
        <v>1617</v>
      </c>
      <c r="E10695" s="124" t="s">
        <v>1609</v>
      </c>
      <c r="F10695" s="124"/>
      <c r="G10695" s="125" t="s">
        <v>1610</v>
      </c>
      <c r="H10695" s="126" t="n">
        <v>0.64</v>
      </c>
      <c r="I10695" s="127" t="n">
        <f aca="false">L10695</f>
        <v>10.65</v>
      </c>
      <c r="J10695" s="127" t="n">
        <f aca="false">M10695</f>
        <v>6.81</v>
      </c>
      <c r="L10695" s="108" t="n">
        <f aca="false">TRUNC(N10695-N10695*$O$2,2)</f>
        <v>10.65</v>
      </c>
      <c r="M10695" s="108" t="n">
        <f aca="false">TRUNC(O10695-O10695*$O$2,2)</f>
        <v>6.81</v>
      </c>
      <c r="N10695" s="0" t="s">
        <v>1618</v>
      </c>
      <c r="O10695" s="0" t="s">
        <v>4280</v>
      </c>
    </row>
    <row r="10696" customFormat="false" ht="25.5" hidden="false" customHeight="false" outlineLevel="0" collapsed="false">
      <c r="A10696" s="122" t="s">
        <v>1578</v>
      </c>
      <c r="B10696" s="123" t="n">
        <v>4174</v>
      </c>
      <c r="C10696" s="122" t="s">
        <v>50</v>
      </c>
      <c r="D10696" s="122" t="s">
        <v>1820</v>
      </c>
      <c r="E10696" s="124" t="s">
        <v>1581</v>
      </c>
      <c r="F10696" s="124"/>
      <c r="G10696" s="125" t="s">
        <v>24</v>
      </c>
      <c r="H10696" s="126" t="n">
        <v>0.0005</v>
      </c>
      <c r="I10696" s="127" t="n">
        <f aca="false">L10696</f>
        <v>8.42</v>
      </c>
      <c r="J10696" s="127" t="n">
        <f aca="false">M10696</f>
        <v>0</v>
      </c>
      <c r="L10696" s="108" t="n">
        <f aca="false">TRUNC(N10696-N10696*$O$2,2)</f>
        <v>8.42</v>
      </c>
      <c r="M10696" s="108" t="n">
        <f aca="false">TRUNC(O10696-O10696*$O$2,2)</f>
        <v>0</v>
      </c>
      <c r="N10696" s="0" t="s">
        <v>1821</v>
      </c>
      <c r="O10696" s="0" t="s">
        <v>1635</v>
      </c>
    </row>
    <row r="10697" customFormat="false" ht="12.75" hidden="false" customHeight="false" outlineLevel="0" collapsed="false">
      <c r="A10697" s="122" t="s">
        <v>1578</v>
      </c>
      <c r="B10697" s="123" t="n">
        <v>941</v>
      </c>
      <c r="C10697" s="122" t="s">
        <v>50</v>
      </c>
      <c r="D10697" s="122" t="s">
        <v>1652</v>
      </c>
      <c r="E10697" s="124" t="s">
        <v>1581</v>
      </c>
      <c r="F10697" s="124"/>
      <c r="G10697" s="125" t="s">
        <v>24</v>
      </c>
      <c r="H10697" s="126" t="n">
        <v>0.00246</v>
      </c>
      <c r="I10697" s="127" t="n">
        <f aca="false">L10697</f>
        <v>148.56</v>
      </c>
      <c r="J10697" s="127" t="n">
        <f aca="false">M10697</f>
        <v>0.35</v>
      </c>
      <c r="L10697" s="108" t="n">
        <f aca="false">TRUNC(N10697-N10697*$O$2,2)</f>
        <v>148.56</v>
      </c>
      <c r="M10697" s="108" t="n">
        <f aca="false">TRUNC(O10697-O10697*$O$2,2)</f>
        <v>0.35</v>
      </c>
      <c r="N10697" s="0" t="s">
        <v>1653</v>
      </c>
      <c r="O10697" s="0" t="s">
        <v>2196</v>
      </c>
    </row>
    <row r="10698" customFormat="false" ht="12.75" hidden="false" customHeight="false" outlineLevel="0" collapsed="false">
      <c r="A10698" s="122" t="s">
        <v>1578</v>
      </c>
      <c r="B10698" s="123" t="n">
        <v>11264</v>
      </c>
      <c r="C10698" s="122" t="s">
        <v>50</v>
      </c>
      <c r="D10698" s="122" t="s">
        <v>1810</v>
      </c>
      <c r="E10698" s="124" t="s">
        <v>1581</v>
      </c>
      <c r="F10698" s="124"/>
      <c r="G10698" s="125" t="s">
        <v>24</v>
      </c>
      <c r="H10698" s="126" t="n">
        <v>0.0002</v>
      </c>
      <c r="I10698" s="127" t="n">
        <f aca="false">L10698</f>
        <v>10.55</v>
      </c>
      <c r="J10698" s="127" t="n">
        <f aca="false">M10698</f>
        <v>0</v>
      </c>
      <c r="L10698" s="108" t="n">
        <f aca="false">TRUNC(N10698-N10698*$O$2,2)</f>
        <v>10.55</v>
      </c>
      <c r="M10698" s="108" t="n">
        <f aca="false">TRUNC(O10698-O10698*$O$2,2)</f>
        <v>0</v>
      </c>
      <c r="N10698" s="0" t="s">
        <v>1811</v>
      </c>
      <c r="O10698" s="0" t="s">
        <v>1635</v>
      </c>
    </row>
    <row r="10699" customFormat="false" ht="25.5" hidden="false" customHeight="false" outlineLevel="0" collapsed="false">
      <c r="A10699" s="122" t="s">
        <v>1578</v>
      </c>
      <c r="B10699" s="123" t="s">
        <v>1664</v>
      </c>
      <c r="C10699" s="122" t="s">
        <v>50</v>
      </c>
      <c r="D10699" s="122" t="s">
        <v>1665</v>
      </c>
      <c r="E10699" s="124" t="s">
        <v>1581</v>
      </c>
      <c r="F10699" s="124"/>
      <c r="G10699" s="125" t="s">
        <v>24</v>
      </c>
      <c r="H10699" s="126" t="n">
        <v>0.000328</v>
      </c>
      <c r="I10699" s="127" t="n">
        <f aca="false">L10699</f>
        <v>13.69</v>
      </c>
      <c r="J10699" s="127" t="n">
        <f aca="false">M10699</f>
        <v>0</v>
      </c>
      <c r="L10699" s="108" t="n">
        <f aca="false">TRUNC(N10699-N10699*$O$2,2)</f>
        <v>13.69</v>
      </c>
      <c r="M10699" s="108" t="n">
        <f aca="false">TRUNC(O10699-O10699*$O$2,2)</f>
        <v>0</v>
      </c>
      <c r="N10699" s="0" t="s">
        <v>1666</v>
      </c>
      <c r="O10699" s="0" t="s">
        <v>1635</v>
      </c>
    </row>
    <row r="10700" customFormat="false" ht="12.75" hidden="false" customHeight="false" outlineLevel="0" collapsed="false">
      <c r="A10700" s="122" t="s">
        <v>1578</v>
      </c>
      <c r="B10700" s="123" t="n">
        <v>10282</v>
      </c>
      <c r="C10700" s="122" t="s">
        <v>50</v>
      </c>
      <c r="D10700" s="122" t="s">
        <v>1789</v>
      </c>
      <c r="E10700" s="124" t="s">
        <v>1581</v>
      </c>
      <c r="F10700" s="124"/>
      <c r="G10700" s="125" t="s">
        <v>24</v>
      </c>
      <c r="H10700" s="126" t="n">
        <v>0.0002</v>
      </c>
      <c r="I10700" s="127" t="n">
        <f aca="false">L10700</f>
        <v>31.84</v>
      </c>
      <c r="J10700" s="127" t="n">
        <f aca="false">M10700</f>
        <v>0</v>
      </c>
      <c r="L10700" s="108" t="n">
        <f aca="false">TRUNC(N10700-N10700*$O$2,2)</f>
        <v>31.84</v>
      </c>
      <c r="M10700" s="108" t="n">
        <f aca="false">TRUNC(O10700-O10700*$O$2,2)</f>
        <v>0</v>
      </c>
      <c r="N10700" s="0" t="s">
        <v>1790</v>
      </c>
      <c r="O10700" s="0" t="s">
        <v>1635</v>
      </c>
    </row>
    <row r="10701" customFormat="false" ht="12.75" hidden="false" customHeight="false" outlineLevel="0" collapsed="false">
      <c r="A10701" s="122" t="s">
        <v>1578</v>
      </c>
      <c r="B10701" s="123" t="n">
        <v>158</v>
      </c>
      <c r="C10701" s="122" t="s">
        <v>50</v>
      </c>
      <c r="D10701" s="122" t="s">
        <v>1676</v>
      </c>
      <c r="E10701" s="124" t="s">
        <v>1581</v>
      </c>
      <c r="F10701" s="124"/>
      <c r="G10701" s="125" t="s">
        <v>24</v>
      </c>
      <c r="H10701" s="126" t="n">
        <v>0.166952</v>
      </c>
      <c r="I10701" s="127" t="n">
        <f aca="false">L10701</f>
        <v>10.92</v>
      </c>
      <c r="J10701" s="127" t="n">
        <f aca="false">M10701</f>
        <v>1.81</v>
      </c>
      <c r="L10701" s="108" t="n">
        <f aca="false">TRUNC(N10701-N10701*$O$2,2)</f>
        <v>10.92</v>
      </c>
      <c r="M10701" s="108" t="n">
        <f aca="false">TRUNC(O10701-O10701*$O$2,2)</f>
        <v>1.81</v>
      </c>
      <c r="N10701" s="0" t="s">
        <v>1677</v>
      </c>
      <c r="O10701" s="0" t="s">
        <v>4281</v>
      </c>
    </row>
    <row r="10702" customFormat="false" ht="25.5" hidden="false" customHeight="false" outlineLevel="0" collapsed="false">
      <c r="A10702" s="122" t="s">
        <v>1578</v>
      </c>
      <c r="B10702" s="123" t="s">
        <v>1654</v>
      </c>
      <c r="C10702" s="122" t="s">
        <v>50</v>
      </c>
      <c r="D10702" s="122" t="s">
        <v>1655</v>
      </c>
      <c r="E10702" s="124" t="s">
        <v>1581</v>
      </c>
      <c r="F10702" s="124"/>
      <c r="G10702" s="125" t="s">
        <v>24</v>
      </c>
      <c r="H10702" s="126" t="n">
        <v>0.000984</v>
      </c>
      <c r="I10702" s="127" t="n">
        <f aca="false">L10702</f>
        <v>10.53</v>
      </c>
      <c r="J10702" s="127" t="n">
        <f aca="false">M10702</f>
        <v>0</v>
      </c>
      <c r="L10702" s="108" t="n">
        <f aca="false">TRUNC(N10702-N10702*$O$2,2)</f>
        <v>10.53</v>
      </c>
      <c r="M10702" s="108" t="n">
        <f aca="false">TRUNC(O10702-O10702*$O$2,2)</f>
        <v>0</v>
      </c>
      <c r="N10702" s="0" t="s">
        <v>1656</v>
      </c>
      <c r="O10702" s="0" t="s">
        <v>1644</v>
      </c>
    </row>
    <row r="10703" customFormat="false" ht="25.5" hidden="false" customHeight="false" outlineLevel="0" collapsed="false">
      <c r="A10703" s="122" t="s">
        <v>1578</v>
      </c>
      <c r="B10703" s="123" t="s">
        <v>1645</v>
      </c>
      <c r="C10703" s="122" t="s">
        <v>50</v>
      </c>
      <c r="D10703" s="122" t="s">
        <v>1646</v>
      </c>
      <c r="E10703" s="124" t="s">
        <v>1581</v>
      </c>
      <c r="F10703" s="124"/>
      <c r="G10703" s="125" t="s">
        <v>24</v>
      </c>
      <c r="H10703" s="126" t="n">
        <v>0.000128</v>
      </c>
      <c r="I10703" s="127" t="n">
        <f aca="false">L10703</f>
        <v>140.49</v>
      </c>
      <c r="J10703" s="127" t="n">
        <f aca="false">M10703</f>
        <v>0.01</v>
      </c>
      <c r="L10703" s="108" t="n">
        <f aca="false">TRUNC(N10703-N10703*$O$2,2)</f>
        <v>140.49</v>
      </c>
      <c r="M10703" s="108" t="n">
        <f aca="false">TRUNC(O10703-O10703*$O$2,2)</f>
        <v>0.01</v>
      </c>
      <c r="N10703" s="0" t="s">
        <v>1647</v>
      </c>
      <c r="O10703" s="0" t="s">
        <v>1678</v>
      </c>
    </row>
    <row r="10704" customFormat="false" ht="25.5" hidden="false" customHeight="false" outlineLevel="0" collapsed="false">
      <c r="A10704" s="122" t="s">
        <v>1578</v>
      </c>
      <c r="B10704" s="123" t="s">
        <v>1832</v>
      </c>
      <c r="C10704" s="122" t="s">
        <v>50</v>
      </c>
      <c r="D10704" s="122" t="s">
        <v>1833</v>
      </c>
      <c r="E10704" s="124" t="s">
        <v>1581</v>
      </c>
      <c r="F10704" s="124"/>
      <c r="G10704" s="125" t="s">
        <v>287</v>
      </c>
      <c r="H10704" s="126" t="n">
        <v>1.17</v>
      </c>
      <c r="I10704" s="127" t="n">
        <f aca="false">L10704</f>
        <v>0.6</v>
      </c>
      <c r="J10704" s="127" t="n">
        <f aca="false">M10704</f>
        <v>0.71</v>
      </c>
      <c r="L10704" s="108" t="n">
        <f aca="false">TRUNC(N10704-N10704*$O$2,2)</f>
        <v>0.6</v>
      </c>
      <c r="M10704" s="108" t="n">
        <f aca="false">TRUNC(O10704-O10704*$O$2,2)</f>
        <v>0.71</v>
      </c>
      <c r="N10704" s="0" t="s">
        <v>1834</v>
      </c>
      <c r="O10704" s="0" t="s">
        <v>1897</v>
      </c>
    </row>
    <row r="10705" customFormat="false" ht="25.5" hidden="false" customHeight="false" outlineLevel="0" collapsed="false">
      <c r="A10705" s="122" t="s">
        <v>1578</v>
      </c>
      <c r="B10705" s="123" t="s">
        <v>2127</v>
      </c>
      <c r="C10705" s="122" t="s">
        <v>50</v>
      </c>
      <c r="D10705" s="122" t="s">
        <v>2128</v>
      </c>
      <c r="E10705" s="124" t="s">
        <v>1581</v>
      </c>
      <c r="F10705" s="124"/>
      <c r="G10705" s="125" t="s">
        <v>41</v>
      </c>
      <c r="H10705" s="126" t="n">
        <v>0.003</v>
      </c>
      <c r="I10705" s="127" t="n">
        <f aca="false">L10705</f>
        <v>85.85</v>
      </c>
      <c r="J10705" s="127" t="n">
        <f aca="false">M10705</f>
        <v>0.25</v>
      </c>
      <c r="L10705" s="108" t="n">
        <f aca="false">TRUNC(N10705-N10705*$O$2,2)</f>
        <v>85.85</v>
      </c>
      <c r="M10705" s="108" t="n">
        <f aca="false">TRUNC(O10705-O10705*$O$2,2)</f>
        <v>0.25</v>
      </c>
      <c r="N10705" s="0" t="s">
        <v>2129</v>
      </c>
      <c r="O10705" s="0" t="s">
        <v>1890</v>
      </c>
    </row>
    <row r="10706" customFormat="false" ht="25.5" hidden="false" customHeight="false" outlineLevel="0" collapsed="false">
      <c r="A10706" s="122" t="s">
        <v>1578</v>
      </c>
      <c r="B10706" s="123" t="s">
        <v>1659</v>
      </c>
      <c r="C10706" s="122" t="s">
        <v>50</v>
      </c>
      <c r="D10706" s="122" t="s">
        <v>1660</v>
      </c>
      <c r="E10706" s="124" t="s">
        <v>1581</v>
      </c>
      <c r="F10706" s="124"/>
      <c r="G10706" s="125" t="s">
        <v>1633</v>
      </c>
      <c r="H10706" s="126" t="n">
        <v>0.001312</v>
      </c>
      <c r="I10706" s="127" t="n">
        <f aca="false">L10706</f>
        <v>50.57</v>
      </c>
      <c r="J10706" s="127" t="n">
        <f aca="false">M10706</f>
        <v>0.06</v>
      </c>
      <c r="L10706" s="108" t="n">
        <f aca="false">TRUNC(N10706-N10706*$O$2,2)</f>
        <v>50.57</v>
      </c>
      <c r="M10706" s="108" t="n">
        <f aca="false">TRUNC(O10706-O10706*$O$2,2)</f>
        <v>0.06</v>
      </c>
      <c r="N10706" s="0" t="s">
        <v>1661</v>
      </c>
      <c r="O10706" s="0" t="s">
        <v>1937</v>
      </c>
    </row>
    <row r="10707" customFormat="false" ht="12.75" hidden="false" customHeight="false" outlineLevel="0" collapsed="false">
      <c r="A10707" s="122" t="s">
        <v>1578</v>
      </c>
      <c r="B10707" s="123" t="n">
        <v>4729</v>
      </c>
      <c r="C10707" s="122" t="s">
        <v>50</v>
      </c>
      <c r="D10707" s="122" t="s">
        <v>1636</v>
      </c>
      <c r="E10707" s="124" t="s">
        <v>1581</v>
      </c>
      <c r="F10707" s="124"/>
      <c r="G10707" s="125" t="s">
        <v>24</v>
      </c>
      <c r="H10707" s="126" t="n">
        <v>6.4E-005</v>
      </c>
      <c r="I10707" s="127" t="n">
        <f aca="false">L10707</f>
        <v>24.58</v>
      </c>
      <c r="J10707" s="127" t="n">
        <f aca="false">M10707</f>
        <v>0</v>
      </c>
      <c r="L10707" s="108" t="n">
        <f aca="false">TRUNC(N10707-N10707*$O$2,2)</f>
        <v>24.58</v>
      </c>
      <c r="M10707" s="108" t="n">
        <f aca="false">TRUNC(O10707-O10707*$O$2,2)</f>
        <v>0</v>
      </c>
      <c r="N10707" s="0" t="s">
        <v>1637</v>
      </c>
      <c r="O10707" s="0" t="s">
        <v>1635</v>
      </c>
    </row>
    <row r="10708" customFormat="false" ht="12.75" hidden="false" customHeight="false" outlineLevel="0" collapsed="false">
      <c r="A10708" s="115"/>
      <c r="B10708" s="115"/>
      <c r="C10708" s="115"/>
      <c r="D10708" s="115"/>
      <c r="E10708" s="115"/>
      <c r="F10708" s="116"/>
      <c r="G10708" s="115"/>
      <c r="H10708" s="116"/>
      <c r="I10708" s="115"/>
      <c r="J10708" s="116"/>
      <c r="L10708" s="108"/>
      <c r="M10708" s="108" t="n">
        <f aca="false">TRUNC(O10708-O10708*$O$2,2)</f>
        <v>21.72</v>
      </c>
      <c r="N10708" s="0" t="s">
        <v>1574</v>
      </c>
      <c r="O10708" s="0" t="n">
        <v>27.84</v>
      </c>
    </row>
    <row r="10709" customFormat="false" ht="12.75" hidden="false" customHeight="false" outlineLevel="0" collapsed="false">
      <c r="A10709" s="115"/>
      <c r="B10709" s="115"/>
      <c r="C10709" s="115"/>
      <c r="D10709" s="115"/>
      <c r="E10709" s="115"/>
      <c r="F10709" s="116"/>
      <c r="G10709" s="115"/>
      <c r="H10709" s="117" t="s">
        <v>1575</v>
      </c>
      <c r="I10709" s="117"/>
      <c r="J10709" s="118" t="n">
        <f aca="false">M10709</f>
        <v>588.77</v>
      </c>
      <c r="L10709" s="108" t="n">
        <f aca="false">TRUNC(N10709-N10709*$O$2,2)</f>
        <v>0</v>
      </c>
      <c r="M10709" s="108" t="n">
        <f aca="false">TRUNC(O10709-O10709*$O$2,2)</f>
        <v>588.77</v>
      </c>
      <c r="N10709" s="0" t="n">
        <v>0</v>
      </c>
      <c r="O10709" s="0" t="n">
        <v>754.35</v>
      </c>
    </row>
    <row r="10710" customFormat="false" ht="13.5" hidden="false" customHeight="false" outlineLevel="0" collapsed="false">
      <c r="A10710" s="30"/>
      <c r="B10710" s="30"/>
      <c r="C10710" s="30"/>
      <c r="D10710" s="30"/>
      <c r="E10710" s="30"/>
      <c r="F10710" s="30"/>
      <c r="G10710" s="30"/>
      <c r="H10710" s="119"/>
      <c r="I10710" s="30"/>
      <c r="J10710" s="120"/>
      <c r="L10710" s="108"/>
      <c r="M10710" s="108" t="n">
        <f aca="false">TRUNC(O10710-O10710*$O$2,2)</f>
        <v>1258.49</v>
      </c>
      <c r="N10710" s="0" t="s">
        <v>1576</v>
      </c>
      <c r="O10710" s="0" t="n">
        <v>1612.42</v>
      </c>
    </row>
    <row r="10711" customFormat="false" ht="13.5" hidden="false" customHeight="false" outlineLevel="0" collapsed="false">
      <c r="A10711" s="121"/>
      <c r="B10711" s="121"/>
      <c r="C10711" s="121"/>
      <c r="D10711" s="121"/>
      <c r="E10711" s="121"/>
      <c r="F10711" s="121"/>
      <c r="G10711" s="121"/>
      <c r="H10711" s="121"/>
      <c r="I10711" s="121"/>
      <c r="J10711" s="121"/>
      <c r="L10711" s="108" t="n">
        <f aca="false">TRUNC(N10711-N10711*$O$2,2)</f>
        <v>0</v>
      </c>
      <c r="M10711" s="108" t="n">
        <f aca="false">TRUNC(O10711-O10711*$O$2,2)</f>
        <v>0</v>
      </c>
      <c r="N10711" s="0" t="n">
        <v>0</v>
      </c>
      <c r="O10711" s="0" t="n">
        <v>0</v>
      </c>
    </row>
    <row r="10712" customFormat="false" ht="15" hidden="false" customHeight="false" outlineLevel="0" collapsed="false">
      <c r="A10712" s="98" t="s">
        <v>1471</v>
      </c>
      <c r="B10712" s="99" t="s">
        <v>8</v>
      </c>
      <c r="C10712" s="98" t="s">
        <v>9</v>
      </c>
      <c r="D10712" s="98" t="s">
        <v>10</v>
      </c>
      <c r="E10712" s="100" t="s">
        <v>1565</v>
      </c>
      <c r="F10712" s="100"/>
      <c r="G10712" s="101" t="s">
        <v>11</v>
      </c>
      <c r="H10712" s="99" t="s">
        <v>12</v>
      </c>
      <c r="I10712" s="99" t="s">
        <v>13</v>
      </c>
      <c r="J10712" s="99" t="s">
        <v>15</v>
      </c>
      <c r="L10712" s="108"/>
      <c r="M10712" s="108"/>
    </row>
    <row r="10713" customFormat="false" ht="26.45" hidden="false" customHeight="true" outlineLevel="0" collapsed="false">
      <c r="A10713" s="102" t="s">
        <v>1566</v>
      </c>
      <c r="B10713" s="103" t="s">
        <v>1472</v>
      </c>
      <c r="C10713" s="102" t="s">
        <v>50</v>
      </c>
      <c r="D10713" s="102" t="s">
        <v>1473</v>
      </c>
      <c r="E10713" s="104" t="s">
        <v>4282</v>
      </c>
      <c r="F10713" s="104"/>
      <c r="G10713" s="105" t="s">
        <v>52</v>
      </c>
      <c r="H10713" s="106" t="n">
        <v>1</v>
      </c>
      <c r="I10713" s="107" t="n">
        <f aca="false">L10713</f>
        <v>152.19</v>
      </c>
      <c r="J10713" s="107" t="n">
        <f aca="false">M10713</f>
        <v>152.19</v>
      </c>
      <c r="L10713" s="108" t="n">
        <f aca="false">TRUNC(N10713-N10713*$O$2,2)</f>
        <v>152.19</v>
      </c>
      <c r="M10713" s="108" t="n">
        <f aca="false">TRUNC(O10713-O10713*$O$2,2)</f>
        <v>152.19</v>
      </c>
      <c r="N10713" s="0" t="n">
        <v>195</v>
      </c>
      <c r="O10713" s="0" t="n">
        <v>195</v>
      </c>
    </row>
    <row r="10714" customFormat="false" ht="15" hidden="false" customHeight="false" outlineLevel="0" collapsed="false">
      <c r="A10714" s="98"/>
      <c r="B10714" s="99" t="s">
        <v>8</v>
      </c>
      <c r="C10714" s="98" t="s">
        <v>9</v>
      </c>
      <c r="D10714" s="98" t="s">
        <v>10</v>
      </c>
      <c r="E10714" s="100" t="s">
        <v>1565</v>
      </c>
      <c r="F10714" s="100"/>
      <c r="G10714" s="101" t="s">
        <v>11</v>
      </c>
      <c r="H10714" s="99" t="s">
        <v>12</v>
      </c>
      <c r="I10714" s="99" t="s">
        <v>13</v>
      </c>
      <c r="J10714" s="99" t="s">
        <v>15</v>
      </c>
      <c r="L10714" s="108"/>
      <c r="M10714" s="108"/>
    </row>
    <row r="10715" customFormat="false" ht="25.5" hidden="false" customHeight="false" outlineLevel="0" collapsed="false">
      <c r="A10715" s="122" t="s">
        <v>1578</v>
      </c>
      <c r="B10715" s="123" t="n">
        <v>9291</v>
      </c>
      <c r="C10715" s="122" t="s">
        <v>50</v>
      </c>
      <c r="D10715" s="122" t="s">
        <v>4283</v>
      </c>
      <c r="E10715" s="124" t="s">
        <v>1581</v>
      </c>
      <c r="F10715" s="124"/>
      <c r="G10715" s="125" t="s">
        <v>52</v>
      </c>
      <c r="H10715" s="126" t="n">
        <v>1</v>
      </c>
      <c r="I10715" s="127" t="n">
        <f aca="false">L10715</f>
        <v>152.19</v>
      </c>
      <c r="J10715" s="127" t="n">
        <f aca="false">M10715</f>
        <v>152.19</v>
      </c>
      <c r="L10715" s="108" t="n">
        <f aca="false">TRUNC(N10715-N10715*$O$2,2)</f>
        <v>152.19</v>
      </c>
      <c r="M10715" s="108" t="n">
        <f aca="false">TRUNC(O10715-O10715*$O$2,2)</f>
        <v>152.19</v>
      </c>
      <c r="N10715" s="0" t="s">
        <v>4284</v>
      </c>
      <c r="O10715" s="0" t="s">
        <v>4284</v>
      </c>
    </row>
    <row r="10716" customFormat="false" ht="13.9" hidden="false" customHeight="true" outlineLevel="0" collapsed="false">
      <c r="A10716" s="134" t="s">
        <v>1630</v>
      </c>
      <c r="B10716" s="134"/>
      <c r="C10716" s="134"/>
      <c r="D10716" s="134"/>
      <c r="E10716" s="134"/>
      <c r="F10716" s="134"/>
      <c r="G10716" s="134"/>
      <c r="H10716" s="134"/>
      <c r="I10716" s="134"/>
      <c r="J10716" s="134"/>
      <c r="L10716" s="108" t="n">
        <f aca="false">TRUNC(N10716-N10716*$O$2,2)</f>
        <v>0</v>
      </c>
      <c r="M10716" s="108" t="n">
        <f aca="false">TRUNC(O10716-O10716*$O$2,2)</f>
        <v>0</v>
      </c>
      <c r="N10716" s="0" t="n">
        <v>0</v>
      </c>
      <c r="O10716" s="0" t="n">
        <v>0</v>
      </c>
    </row>
    <row r="10717" customFormat="false" ht="15" hidden="false" customHeight="false" outlineLevel="0" collapsed="false">
      <c r="A10717" s="98"/>
      <c r="B10717" s="99" t="s">
        <v>8</v>
      </c>
      <c r="C10717" s="98" t="s">
        <v>9</v>
      </c>
      <c r="D10717" s="98" t="s">
        <v>10</v>
      </c>
      <c r="E10717" s="100" t="s">
        <v>1565</v>
      </c>
      <c r="F10717" s="100"/>
      <c r="G10717" s="101" t="s">
        <v>11</v>
      </c>
      <c r="H10717" s="99" t="s">
        <v>12</v>
      </c>
      <c r="I10717" s="99" t="s">
        <v>13</v>
      </c>
      <c r="J10717" s="99" t="s">
        <v>15</v>
      </c>
      <c r="L10717" s="108"/>
      <c r="M10717" s="108"/>
    </row>
    <row r="10718" customFormat="false" ht="25.5" hidden="false" customHeight="false" outlineLevel="0" collapsed="false">
      <c r="A10718" s="122" t="s">
        <v>1578</v>
      </c>
      <c r="B10718" s="123" t="n">
        <v>9291</v>
      </c>
      <c r="C10718" s="122" t="s">
        <v>50</v>
      </c>
      <c r="D10718" s="122" t="s">
        <v>4283</v>
      </c>
      <c r="E10718" s="124" t="s">
        <v>1581</v>
      </c>
      <c r="F10718" s="124"/>
      <c r="G10718" s="125" t="s">
        <v>52</v>
      </c>
      <c r="H10718" s="126" t="n">
        <v>1</v>
      </c>
      <c r="I10718" s="127" t="n">
        <f aca="false">L10718</f>
        <v>152.19</v>
      </c>
      <c r="J10718" s="127" t="n">
        <f aca="false">M10718</f>
        <v>152.19</v>
      </c>
      <c r="L10718" s="108" t="n">
        <f aca="false">TRUNC(N10718-N10718*$O$2,2)</f>
        <v>152.19</v>
      </c>
      <c r="M10718" s="108" t="n">
        <f aca="false">TRUNC(O10718-O10718*$O$2,2)</f>
        <v>152.19</v>
      </c>
      <c r="N10718" s="0" t="s">
        <v>4284</v>
      </c>
      <c r="O10718" s="0" t="s">
        <v>4284</v>
      </c>
    </row>
    <row r="10719" customFormat="false" ht="12.75" hidden="false" customHeight="false" outlineLevel="0" collapsed="false">
      <c r="A10719" s="115"/>
      <c r="B10719" s="115"/>
      <c r="C10719" s="115"/>
      <c r="D10719" s="115"/>
      <c r="E10719" s="115"/>
      <c r="F10719" s="116"/>
      <c r="G10719" s="115"/>
      <c r="H10719" s="116"/>
      <c r="I10719" s="115"/>
      <c r="J10719" s="116"/>
      <c r="L10719" s="108"/>
      <c r="M10719" s="108" t="n">
        <f aca="false">TRUNC(O10719-O10719*$O$2,2)</f>
        <v>0</v>
      </c>
      <c r="N10719" s="0" t="s">
        <v>1574</v>
      </c>
      <c r="O10719" s="0" t="n">
        <v>0</v>
      </c>
    </row>
    <row r="10720" customFormat="false" ht="12.75" hidden="false" customHeight="false" outlineLevel="0" collapsed="false">
      <c r="A10720" s="115"/>
      <c r="B10720" s="115"/>
      <c r="C10720" s="115"/>
      <c r="D10720" s="115"/>
      <c r="E10720" s="115"/>
      <c r="F10720" s="116"/>
      <c r="G10720" s="115"/>
      <c r="H10720" s="117" t="s">
        <v>1575</v>
      </c>
      <c r="I10720" s="117"/>
      <c r="J10720" s="118" t="n">
        <f aca="false">M10720</f>
        <v>186.39</v>
      </c>
      <c r="L10720" s="108" t="n">
        <f aca="false">TRUNC(N10720-N10720*$O$2,2)</f>
        <v>0</v>
      </c>
      <c r="M10720" s="108" t="n">
        <f aca="false">TRUNC(O10720-O10720*$O$2,2)</f>
        <v>186.39</v>
      </c>
      <c r="N10720" s="0" t="n">
        <v>0</v>
      </c>
      <c r="O10720" s="0" t="n">
        <v>238.81</v>
      </c>
    </row>
    <row r="10721" customFormat="false" ht="13.5" hidden="false" customHeight="false" outlineLevel="0" collapsed="false">
      <c r="A10721" s="30"/>
      <c r="B10721" s="30"/>
      <c r="C10721" s="30"/>
      <c r="D10721" s="30"/>
      <c r="E10721" s="30"/>
      <c r="F10721" s="30"/>
      <c r="G10721" s="30"/>
      <c r="H10721" s="119"/>
      <c r="I10721" s="30"/>
      <c r="J10721" s="120"/>
      <c r="L10721" s="108"/>
      <c r="M10721" s="108" t="n">
        <f aca="false">TRUNC(O10721-O10721*$O$2,2)</f>
        <v>950.59</v>
      </c>
      <c r="N10721" s="0" t="s">
        <v>1576</v>
      </c>
      <c r="O10721" s="0" t="n">
        <v>1217.93</v>
      </c>
    </row>
    <row r="10722" customFormat="false" ht="13.5" hidden="false" customHeight="false" outlineLevel="0" collapsed="false">
      <c r="A10722" s="121"/>
      <c r="B10722" s="121"/>
      <c r="C10722" s="121"/>
      <c r="D10722" s="121"/>
      <c r="E10722" s="121"/>
      <c r="F10722" s="121"/>
      <c r="G10722" s="121"/>
      <c r="H10722" s="121"/>
      <c r="I10722" s="121"/>
      <c r="J10722" s="121"/>
      <c r="L10722" s="108" t="n">
        <f aca="false">TRUNC(N10722-N10722*$O$2,2)</f>
        <v>0</v>
      </c>
      <c r="M10722" s="108" t="n">
        <f aca="false">TRUNC(O10722-O10722*$O$2,2)</f>
        <v>0</v>
      </c>
      <c r="N10722" s="0" t="n">
        <v>0</v>
      </c>
      <c r="O10722" s="0" t="n">
        <v>0</v>
      </c>
    </row>
    <row r="10723" customFormat="false" ht="15" hidden="false" customHeight="false" outlineLevel="0" collapsed="false">
      <c r="A10723" s="98" t="s">
        <v>1474</v>
      </c>
      <c r="B10723" s="99" t="s">
        <v>8</v>
      </c>
      <c r="C10723" s="98" t="s">
        <v>9</v>
      </c>
      <c r="D10723" s="98" t="s">
        <v>10</v>
      </c>
      <c r="E10723" s="100" t="s">
        <v>1565</v>
      </c>
      <c r="F10723" s="100"/>
      <c r="G10723" s="101" t="s">
        <v>11</v>
      </c>
      <c r="H10723" s="99" t="s">
        <v>12</v>
      </c>
      <c r="I10723" s="99" t="s">
        <v>13</v>
      </c>
      <c r="J10723" s="99" t="s">
        <v>15</v>
      </c>
      <c r="L10723" s="108"/>
      <c r="M10723" s="108"/>
    </row>
    <row r="10724" customFormat="false" ht="76.5" hidden="false" customHeight="false" outlineLevel="0" collapsed="false">
      <c r="A10724" s="102" t="s">
        <v>1566</v>
      </c>
      <c r="B10724" s="103" t="s">
        <v>1475</v>
      </c>
      <c r="C10724" s="102" t="s">
        <v>22</v>
      </c>
      <c r="D10724" s="102" t="s">
        <v>1476</v>
      </c>
      <c r="E10724" s="104" t="s">
        <v>2842</v>
      </c>
      <c r="F10724" s="104"/>
      <c r="G10724" s="105" t="s">
        <v>24</v>
      </c>
      <c r="H10724" s="106" t="n">
        <v>1</v>
      </c>
      <c r="I10724" s="107" t="n">
        <f aca="false">L10724</f>
        <v>6981.57</v>
      </c>
      <c r="J10724" s="107" t="n">
        <f aca="false">M10724</f>
        <v>6981.57</v>
      </c>
      <c r="L10724" s="108" t="n">
        <f aca="false">TRUNC(N10724-N10724*$O$2,2)</f>
        <v>6981.57</v>
      </c>
      <c r="M10724" s="108" t="n">
        <f aca="false">TRUNC(O10724-O10724*$O$2,2)</f>
        <v>6981.57</v>
      </c>
      <c r="N10724" s="0" t="n">
        <v>8945</v>
      </c>
      <c r="O10724" s="0" t="n">
        <v>8945</v>
      </c>
    </row>
    <row r="10725" customFormat="false" ht="76.5" hidden="false" customHeight="false" outlineLevel="0" collapsed="false">
      <c r="A10725" s="122" t="s">
        <v>1578</v>
      </c>
      <c r="B10725" s="123" t="s">
        <v>4285</v>
      </c>
      <c r="C10725" s="122" t="s">
        <v>22</v>
      </c>
      <c r="D10725" s="122" t="s">
        <v>1476</v>
      </c>
      <c r="E10725" s="124" t="s">
        <v>1581</v>
      </c>
      <c r="F10725" s="124"/>
      <c r="G10725" s="125" t="s">
        <v>65</v>
      </c>
      <c r="H10725" s="126" t="n">
        <v>1</v>
      </c>
      <c r="I10725" s="127" t="n">
        <f aca="false">L10725</f>
        <v>6981.57</v>
      </c>
      <c r="J10725" s="127" t="n">
        <f aca="false">M10725</f>
        <v>6981.57</v>
      </c>
      <c r="L10725" s="108" t="n">
        <f aca="false">TRUNC(N10725-N10725*$O$2,2)</f>
        <v>6981.57</v>
      </c>
      <c r="M10725" s="108" t="n">
        <f aca="false">TRUNC(O10725-O10725*$O$2,2)</f>
        <v>6981.57</v>
      </c>
      <c r="N10725" s="0" t="n">
        <v>8945</v>
      </c>
      <c r="O10725" s="0" t="n">
        <v>8945</v>
      </c>
    </row>
    <row r="10726" customFormat="false" ht="12.75" hidden="false" customHeight="false" outlineLevel="0" collapsed="false">
      <c r="A10726" s="115"/>
      <c r="B10726" s="115"/>
      <c r="C10726" s="115"/>
      <c r="D10726" s="115"/>
      <c r="E10726" s="115"/>
      <c r="F10726" s="116"/>
      <c r="G10726" s="115"/>
      <c r="H10726" s="116"/>
      <c r="I10726" s="115"/>
      <c r="J10726" s="116"/>
      <c r="L10726" s="108"/>
      <c r="M10726" s="108" t="n">
        <f aca="false">TRUNC(O10726-O10726*$O$2,2)</f>
        <v>0</v>
      </c>
      <c r="N10726" s="0" t="s">
        <v>1574</v>
      </c>
      <c r="O10726" s="0" t="n">
        <v>0</v>
      </c>
    </row>
    <row r="10727" customFormat="false" ht="12.75" hidden="false" customHeight="false" outlineLevel="0" collapsed="false">
      <c r="A10727" s="115"/>
      <c r="B10727" s="115"/>
      <c r="C10727" s="115"/>
      <c r="D10727" s="115"/>
      <c r="E10727" s="115"/>
      <c r="F10727" s="116"/>
      <c r="G10727" s="115"/>
      <c r="H10727" s="117" t="s">
        <v>1575</v>
      </c>
      <c r="I10727" s="117"/>
      <c r="J10727" s="118" t="n">
        <f aca="false">M10727</f>
        <v>8550.33</v>
      </c>
      <c r="L10727" s="108" t="n">
        <f aca="false">TRUNC(N10727-N10727*$O$2,2)</f>
        <v>0</v>
      </c>
      <c r="M10727" s="108" t="n">
        <f aca="false">TRUNC(O10727-O10727*$O$2,2)</f>
        <v>8550.33</v>
      </c>
      <c r="N10727" s="0" t="n">
        <v>0</v>
      </c>
      <c r="O10727" s="0" t="n">
        <v>10954.94</v>
      </c>
    </row>
    <row r="10728" customFormat="false" ht="13.5" hidden="false" customHeight="false" outlineLevel="0" collapsed="false">
      <c r="A10728" s="30"/>
      <c r="B10728" s="30"/>
      <c r="C10728" s="30"/>
      <c r="D10728" s="30"/>
      <c r="E10728" s="30"/>
      <c r="F10728" s="30"/>
      <c r="G10728" s="30"/>
      <c r="H10728" s="119"/>
      <c r="I10728" s="30"/>
      <c r="J10728" s="120"/>
      <c r="L10728" s="108"/>
      <c r="M10728" s="108" t="n">
        <f aca="false">TRUNC(O10728-O10728*$O$2,2)</f>
        <v>8550.33</v>
      </c>
      <c r="N10728" s="0" t="s">
        <v>1576</v>
      </c>
      <c r="O10728" s="0" t="n">
        <v>10954.94</v>
      </c>
    </row>
    <row r="10729" customFormat="false" ht="13.5" hidden="false" customHeight="false" outlineLevel="0" collapsed="false">
      <c r="A10729" s="121"/>
      <c r="B10729" s="121"/>
      <c r="C10729" s="121"/>
      <c r="D10729" s="121"/>
      <c r="E10729" s="121"/>
      <c r="F10729" s="121"/>
      <c r="G10729" s="121"/>
      <c r="H10729" s="121"/>
      <c r="I10729" s="121"/>
      <c r="J10729" s="121"/>
      <c r="L10729" s="108" t="n">
        <f aca="false">TRUNC(N10729-N10729*$O$2,2)</f>
        <v>0</v>
      </c>
      <c r="M10729" s="108" t="n">
        <f aca="false">TRUNC(O10729-O10729*$O$2,2)</f>
        <v>0</v>
      </c>
      <c r="N10729" s="0" t="n">
        <v>0</v>
      </c>
      <c r="O10729" s="0" t="n">
        <v>0</v>
      </c>
    </row>
    <row r="10730" customFormat="false" ht="15" hidden="false" customHeight="false" outlineLevel="0" collapsed="false">
      <c r="A10730" s="98" t="s">
        <v>1477</v>
      </c>
      <c r="B10730" s="99" t="s">
        <v>8</v>
      </c>
      <c r="C10730" s="98" t="s">
        <v>9</v>
      </c>
      <c r="D10730" s="98" t="s">
        <v>10</v>
      </c>
      <c r="E10730" s="100" t="s">
        <v>1565</v>
      </c>
      <c r="F10730" s="100"/>
      <c r="G10730" s="101" t="s">
        <v>11</v>
      </c>
      <c r="H10730" s="99" t="s">
        <v>12</v>
      </c>
      <c r="I10730" s="99" t="s">
        <v>13</v>
      </c>
      <c r="J10730" s="99" t="s">
        <v>15</v>
      </c>
      <c r="L10730" s="108"/>
      <c r="M10730" s="108"/>
    </row>
    <row r="10731" customFormat="false" ht="25.5" hidden="false" customHeight="false" outlineLevel="0" collapsed="false">
      <c r="A10731" s="102" t="s">
        <v>1566</v>
      </c>
      <c r="B10731" s="103" t="s">
        <v>1478</v>
      </c>
      <c r="C10731" s="102" t="s">
        <v>50</v>
      </c>
      <c r="D10731" s="102" t="s">
        <v>1479</v>
      </c>
      <c r="E10731" s="104" t="s">
        <v>3466</v>
      </c>
      <c r="F10731" s="104"/>
      <c r="G10731" s="105" t="s">
        <v>24</v>
      </c>
      <c r="H10731" s="106" t="n">
        <v>1</v>
      </c>
      <c r="I10731" s="107" t="n">
        <f aca="false">L10731</f>
        <v>107.34</v>
      </c>
      <c r="J10731" s="107" t="n">
        <f aca="false">M10731</f>
        <v>107.34</v>
      </c>
      <c r="L10731" s="108" t="n">
        <f aca="false">TRUNC(N10731-N10731*$O$2,2)</f>
        <v>107.34</v>
      </c>
      <c r="M10731" s="108" t="n">
        <f aca="false">TRUNC(O10731-O10731*$O$2,2)</f>
        <v>107.34</v>
      </c>
      <c r="N10731" s="0" t="n">
        <v>137.54</v>
      </c>
      <c r="O10731" s="0" t="n">
        <v>137.54</v>
      </c>
    </row>
    <row r="10732" customFormat="false" ht="15" hidden="false" customHeight="false" outlineLevel="0" collapsed="false">
      <c r="A10732" s="98"/>
      <c r="B10732" s="99" t="s">
        <v>8</v>
      </c>
      <c r="C10732" s="98" t="s">
        <v>9</v>
      </c>
      <c r="D10732" s="98" t="s">
        <v>10</v>
      </c>
      <c r="E10732" s="100" t="s">
        <v>1565</v>
      </c>
      <c r="F10732" s="100"/>
      <c r="G10732" s="101" t="s">
        <v>11</v>
      </c>
      <c r="H10732" s="99" t="s">
        <v>12</v>
      </c>
      <c r="I10732" s="99" t="s">
        <v>13</v>
      </c>
      <c r="J10732" s="99" t="s">
        <v>15</v>
      </c>
      <c r="L10732" s="108"/>
      <c r="M10732" s="108"/>
    </row>
    <row r="10733" customFormat="false" ht="25.5" hidden="false" customHeight="false" outlineLevel="0" collapsed="false">
      <c r="A10733" s="109" t="s">
        <v>1566</v>
      </c>
      <c r="B10733" s="110" t="n">
        <v>10550</v>
      </c>
      <c r="C10733" s="109" t="s">
        <v>50</v>
      </c>
      <c r="D10733" s="109" t="s">
        <v>1753</v>
      </c>
      <c r="E10733" s="111" t="s">
        <v>1621</v>
      </c>
      <c r="F10733" s="111"/>
      <c r="G10733" s="112" t="s">
        <v>1610</v>
      </c>
      <c r="H10733" s="113" t="n">
        <v>0.25</v>
      </c>
      <c r="I10733" s="114" t="n">
        <f aca="false">L10733</f>
        <v>2.85</v>
      </c>
      <c r="J10733" s="114" t="n">
        <f aca="false">M10733</f>
        <v>0.71</v>
      </c>
      <c r="L10733" s="108" t="n">
        <f aca="false">TRUNC(N10733-N10733*$O$2,2)</f>
        <v>2.85</v>
      </c>
      <c r="M10733" s="108" t="n">
        <f aca="false">TRUNC(O10733-O10733*$O$2,2)</f>
        <v>0.71</v>
      </c>
      <c r="N10733" s="0" t="s">
        <v>1754</v>
      </c>
      <c r="O10733" s="0" t="s">
        <v>1897</v>
      </c>
    </row>
    <row r="10734" customFormat="false" ht="25.5" hidden="false" customHeight="false" outlineLevel="0" collapsed="false">
      <c r="A10734" s="122" t="s">
        <v>1578</v>
      </c>
      <c r="B10734" s="123" t="s">
        <v>1737</v>
      </c>
      <c r="C10734" s="122" t="s">
        <v>50</v>
      </c>
      <c r="D10734" s="122" t="s">
        <v>1738</v>
      </c>
      <c r="E10734" s="124" t="s">
        <v>1609</v>
      </c>
      <c r="F10734" s="124"/>
      <c r="G10734" s="125" t="s">
        <v>1610</v>
      </c>
      <c r="H10734" s="126" t="n">
        <v>0.25</v>
      </c>
      <c r="I10734" s="127" t="n">
        <f aca="false">L10734</f>
        <v>14.91</v>
      </c>
      <c r="J10734" s="127" t="n">
        <f aca="false">M10734</f>
        <v>3.72</v>
      </c>
      <c r="L10734" s="108" t="n">
        <f aca="false">TRUNC(N10734-N10734*$O$2,2)</f>
        <v>14.91</v>
      </c>
      <c r="M10734" s="108" t="n">
        <f aca="false">TRUNC(O10734-O10734*$O$2,2)</f>
        <v>3.72</v>
      </c>
      <c r="N10734" s="0" t="s">
        <v>1739</v>
      </c>
      <c r="O10734" s="0" t="s">
        <v>2319</v>
      </c>
    </row>
    <row r="10735" customFormat="false" ht="12.75" hidden="false" customHeight="false" outlineLevel="0" collapsed="false">
      <c r="A10735" s="122" t="s">
        <v>1578</v>
      </c>
      <c r="B10735" s="123" t="n">
        <v>2620</v>
      </c>
      <c r="C10735" s="122" t="s">
        <v>50</v>
      </c>
      <c r="D10735" s="122" t="s">
        <v>4286</v>
      </c>
      <c r="E10735" s="124" t="s">
        <v>1581</v>
      </c>
      <c r="F10735" s="124"/>
      <c r="G10735" s="125" t="s">
        <v>24</v>
      </c>
      <c r="H10735" s="126" t="n">
        <v>1</v>
      </c>
      <c r="I10735" s="127" t="n">
        <f aca="false">L10735</f>
        <v>102.94</v>
      </c>
      <c r="J10735" s="127" t="n">
        <f aca="false">M10735</f>
        <v>102.94</v>
      </c>
      <c r="L10735" s="108" t="n">
        <f aca="false">TRUNC(N10735-N10735*$O$2,2)</f>
        <v>102.94</v>
      </c>
      <c r="M10735" s="108" t="n">
        <f aca="false">TRUNC(O10735-O10735*$O$2,2)</f>
        <v>102.94</v>
      </c>
      <c r="N10735" s="0" t="s">
        <v>4287</v>
      </c>
      <c r="O10735" s="0" t="s">
        <v>4287</v>
      </c>
    </row>
    <row r="10736" customFormat="false" ht="13.9" hidden="false" customHeight="true" outlineLevel="0" collapsed="false">
      <c r="A10736" s="134" t="s">
        <v>1630</v>
      </c>
      <c r="B10736" s="134"/>
      <c r="C10736" s="134"/>
      <c r="D10736" s="134"/>
      <c r="E10736" s="134"/>
      <c r="F10736" s="134"/>
      <c r="G10736" s="134"/>
      <c r="H10736" s="134"/>
      <c r="I10736" s="134"/>
      <c r="J10736" s="134"/>
      <c r="L10736" s="108" t="n">
        <f aca="false">TRUNC(N10736-N10736*$O$2,2)</f>
        <v>0</v>
      </c>
      <c r="M10736" s="108" t="n">
        <f aca="false">TRUNC(O10736-O10736*$O$2,2)</f>
        <v>0</v>
      </c>
      <c r="N10736" s="0" t="n">
        <v>0</v>
      </c>
      <c r="O10736" s="0" t="n">
        <v>0</v>
      </c>
    </row>
    <row r="10737" customFormat="false" ht="15" hidden="false" customHeight="false" outlineLevel="0" collapsed="false">
      <c r="A10737" s="98"/>
      <c r="B10737" s="99" t="s">
        <v>8</v>
      </c>
      <c r="C10737" s="98" t="s">
        <v>9</v>
      </c>
      <c r="D10737" s="98" t="s">
        <v>10</v>
      </c>
      <c r="E10737" s="100" t="s">
        <v>1565</v>
      </c>
      <c r="F10737" s="100"/>
      <c r="G10737" s="101" t="s">
        <v>11</v>
      </c>
      <c r="H10737" s="99" t="s">
        <v>12</v>
      </c>
      <c r="I10737" s="99" t="s">
        <v>13</v>
      </c>
      <c r="J10737" s="99" t="s">
        <v>15</v>
      </c>
      <c r="L10737" s="108"/>
      <c r="M10737" s="108"/>
    </row>
    <row r="10738" customFormat="false" ht="12.75" hidden="false" customHeight="false" outlineLevel="0" collapsed="false">
      <c r="A10738" s="122" t="s">
        <v>1578</v>
      </c>
      <c r="B10738" s="123" t="n">
        <v>941</v>
      </c>
      <c r="C10738" s="122" t="s">
        <v>50</v>
      </c>
      <c r="D10738" s="122" t="s">
        <v>1652</v>
      </c>
      <c r="E10738" s="124" t="s">
        <v>1581</v>
      </c>
      <c r="F10738" s="124"/>
      <c r="G10738" s="125" t="s">
        <v>24</v>
      </c>
      <c r="H10738" s="126" t="n">
        <v>0.000375</v>
      </c>
      <c r="I10738" s="127" t="n">
        <f aca="false">L10738</f>
        <v>148.56</v>
      </c>
      <c r="J10738" s="127" t="n">
        <f aca="false">M10738</f>
        <v>0.05</v>
      </c>
      <c r="L10738" s="108" t="n">
        <f aca="false">TRUNC(N10738-N10738*$O$2,2)</f>
        <v>148.56</v>
      </c>
      <c r="M10738" s="108" t="n">
        <f aca="false">TRUNC(O10738-O10738*$O$2,2)</f>
        <v>0.05</v>
      </c>
      <c r="N10738" s="0" t="s">
        <v>1653</v>
      </c>
      <c r="O10738" s="0" t="s">
        <v>1623</v>
      </c>
    </row>
    <row r="10739" customFormat="false" ht="12.75" hidden="false" customHeight="false" outlineLevel="0" collapsed="false">
      <c r="A10739" s="122" t="s">
        <v>1578</v>
      </c>
      <c r="B10739" s="123" t="n">
        <v>158</v>
      </c>
      <c r="C10739" s="122" t="s">
        <v>50</v>
      </c>
      <c r="D10739" s="122" t="s">
        <v>1676</v>
      </c>
      <c r="E10739" s="124" t="s">
        <v>1581</v>
      </c>
      <c r="F10739" s="124"/>
      <c r="G10739" s="125" t="s">
        <v>24</v>
      </c>
      <c r="H10739" s="126" t="n">
        <v>0.02545</v>
      </c>
      <c r="I10739" s="127" t="n">
        <f aca="false">L10739</f>
        <v>10.92</v>
      </c>
      <c r="J10739" s="127" t="n">
        <f aca="false">M10739</f>
        <v>0.27</v>
      </c>
      <c r="L10739" s="108" t="n">
        <f aca="false">TRUNC(N10739-N10739*$O$2,2)</f>
        <v>10.92</v>
      </c>
      <c r="M10739" s="108" t="n">
        <f aca="false">TRUNC(O10739-O10739*$O$2,2)</f>
        <v>0.27</v>
      </c>
      <c r="N10739" s="0" t="s">
        <v>1677</v>
      </c>
      <c r="O10739" s="0" t="s">
        <v>1889</v>
      </c>
    </row>
    <row r="10740" customFormat="false" ht="25.5" hidden="false" customHeight="false" outlineLevel="0" collapsed="false">
      <c r="A10740" s="122" t="s">
        <v>1578</v>
      </c>
      <c r="B10740" s="123" t="s">
        <v>1659</v>
      </c>
      <c r="C10740" s="122" t="s">
        <v>50</v>
      </c>
      <c r="D10740" s="122" t="s">
        <v>1660</v>
      </c>
      <c r="E10740" s="124" t="s">
        <v>1581</v>
      </c>
      <c r="F10740" s="124"/>
      <c r="G10740" s="125" t="s">
        <v>1633</v>
      </c>
      <c r="H10740" s="126" t="n">
        <v>0.0002</v>
      </c>
      <c r="I10740" s="127" t="n">
        <f aca="false">L10740</f>
        <v>50.57</v>
      </c>
      <c r="J10740" s="127" t="n">
        <f aca="false">M10740</f>
        <v>0</v>
      </c>
      <c r="L10740" s="108" t="n">
        <f aca="false">TRUNC(N10740-N10740*$O$2,2)</f>
        <v>50.57</v>
      </c>
      <c r="M10740" s="108" t="n">
        <f aca="false">TRUNC(O10740-O10740*$O$2,2)</f>
        <v>0</v>
      </c>
      <c r="N10740" s="0" t="s">
        <v>1661</v>
      </c>
      <c r="O10740" s="0" t="s">
        <v>1644</v>
      </c>
    </row>
    <row r="10741" customFormat="false" ht="12.75" hidden="false" customHeight="false" outlineLevel="0" collapsed="false">
      <c r="A10741" s="122" t="s">
        <v>1578</v>
      </c>
      <c r="B10741" s="123" t="n">
        <v>11265</v>
      </c>
      <c r="C10741" s="122" t="s">
        <v>50</v>
      </c>
      <c r="D10741" s="122" t="s">
        <v>1822</v>
      </c>
      <c r="E10741" s="124" t="s">
        <v>1581</v>
      </c>
      <c r="F10741" s="124"/>
      <c r="G10741" s="125" t="s">
        <v>24</v>
      </c>
      <c r="H10741" s="126" t="n">
        <v>0.0001</v>
      </c>
      <c r="I10741" s="127" t="n">
        <f aca="false">L10741</f>
        <v>14.63</v>
      </c>
      <c r="J10741" s="127" t="n">
        <f aca="false">M10741</f>
        <v>0</v>
      </c>
      <c r="L10741" s="108" t="n">
        <f aca="false">TRUNC(N10741-N10741*$O$2,2)</f>
        <v>14.63</v>
      </c>
      <c r="M10741" s="108" t="n">
        <f aca="false">TRUNC(O10741-O10741*$O$2,2)</f>
        <v>0</v>
      </c>
      <c r="N10741" s="0" t="s">
        <v>1823</v>
      </c>
      <c r="O10741" s="0" t="s">
        <v>1635</v>
      </c>
    </row>
    <row r="10742" customFormat="false" ht="12.75" hidden="false" customHeight="false" outlineLevel="0" collapsed="false">
      <c r="A10742" s="122" t="s">
        <v>1578</v>
      </c>
      <c r="B10742" s="123" t="n">
        <v>2378</v>
      </c>
      <c r="C10742" s="122" t="s">
        <v>50</v>
      </c>
      <c r="D10742" s="122" t="s">
        <v>1657</v>
      </c>
      <c r="E10742" s="124" t="s">
        <v>1581</v>
      </c>
      <c r="F10742" s="124"/>
      <c r="G10742" s="125" t="s">
        <v>24</v>
      </c>
      <c r="H10742" s="126" t="n">
        <v>0.01635</v>
      </c>
      <c r="I10742" s="127" t="n">
        <f aca="false">L10742</f>
        <v>3.51</v>
      </c>
      <c r="J10742" s="127" t="n">
        <f aca="false">M10742</f>
        <v>0.05</v>
      </c>
      <c r="L10742" s="108" t="n">
        <f aca="false">TRUNC(N10742-N10742*$O$2,2)</f>
        <v>3.51</v>
      </c>
      <c r="M10742" s="108" t="n">
        <f aca="false">TRUNC(O10742-O10742*$O$2,2)</f>
        <v>0.05</v>
      </c>
      <c r="N10742" s="0" t="s">
        <v>1658</v>
      </c>
      <c r="O10742" s="0" t="s">
        <v>1623</v>
      </c>
    </row>
    <row r="10743" customFormat="false" ht="25.5" hidden="false" customHeight="false" outlineLevel="0" collapsed="false">
      <c r="A10743" s="122" t="s">
        <v>1578</v>
      </c>
      <c r="B10743" s="123" t="s">
        <v>1631</v>
      </c>
      <c r="C10743" s="122" t="s">
        <v>50</v>
      </c>
      <c r="D10743" s="122" t="s">
        <v>1632</v>
      </c>
      <c r="E10743" s="124" t="s">
        <v>1581</v>
      </c>
      <c r="F10743" s="124"/>
      <c r="G10743" s="125" t="s">
        <v>1633</v>
      </c>
      <c r="H10743" s="126" t="n">
        <v>0.000575</v>
      </c>
      <c r="I10743" s="127" t="n">
        <f aca="false">L10743</f>
        <v>9.48</v>
      </c>
      <c r="J10743" s="127" t="n">
        <f aca="false">M10743</f>
        <v>0</v>
      </c>
      <c r="L10743" s="108" t="n">
        <f aca="false">TRUNC(N10743-N10743*$O$2,2)</f>
        <v>9.48</v>
      </c>
      <c r="M10743" s="108" t="n">
        <f aca="false">TRUNC(O10743-O10743*$O$2,2)</f>
        <v>0</v>
      </c>
      <c r="N10743" s="0" t="s">
        <v>1634</v>
      </c>
      <c r="O10743" s="0" t="s">
        <v>1635</v>
      </c>
    </row>
    <row r="10744" customFormat="false" ht="12.75" hidden="false" customHeight="false" outlineLevel="0" collapsed="false">
      <c r="A10744" s="122" t="s">
        <v>1578</v>
      </c>
      <c r="B10744" s="123" t="n">
        <v>11264</v>
      </c>
      <c r="C10744" s="122" t="s">
        <v>50</v>
      </c>
      <c r="D10744" s="122" t="s">
        <v>1810</v>
      </c>
      <c r="E10744" s="124" t="s">
        <v>1581</v>
      </c>
      <c r="F10744" s="124"/>
      <c r="G10744" s="125" t="s">
        <v>24</v>
      </c>
      <c r="H10744" s="126" t="n">
        <v>5E-005</v>
      </c>
      <c r="I10744" s="127" t="n">
        <f aca="false">L10744</f>
        <v>10.55</v>
      </c>
      <c r="J10744" s="127" t="n">
        <f aca="false">M10744</f>
        <v>0</v>
      </c>
      <c r="L10744" s="108" t="n">
        <f aca="false">TRUNC(N10744-N10744*$O$2,2)</f>
        <v>10.55</v>
      </c>
      <c r="M10744" s="108" t="n">
        <f aca="false">TRUNC(O10744-O10744*$O$2,2)</f>
        <v>0</v>
      </c>
      <c r="N10744" s="0" t="s">
        <v>1811</v>
      </c>
      <c r="O10744" s="0" t="s">
        <v>1635</v>
      </c>
    </row>
    <row r="10745" customFormat="false" ht="12.75" hidden="false" customHeight="false" outlineLevel="0" collapsed="false">
      <c r="A10745" s="122" t="s">
        <v>1578</v>
      </c>
      <c r="B10745" s="123" t="n">
        <v>10492</v>
      </c>
      <c r="C10745" s="122" t="s">
        <v>50</v>
      </c>
      <c r="D10745" s="122" t="s">
        <v>1662</v>
      </c>
      <c r="E10745" s="124" t="s">
        <v>1581</v>
      </c>
      <c r="F10745" s="124"/>
      <c r="G10745" s="125" t="s">
        <v>24</v>
      </c>
      <c r="H10745" s="126" t="n">
        <v>0.001125</v>
      </c>
      <c r="I10745" s="127" t="n">
        <f aca="false">L10745</f>
        <v>148.29</v>
      </c>
      <c r="J10745" s="127" t="n">
        <f aca="false">M10745</f>
        <v>0.16</v>
      </c>
      <c r="L10745" s="108" t="n">
        <f aca="false">TRUNC(N10745-N10745*$O$2,2)</f>
        <v>148.29</v>
      </c>
      <c r="M10745" s="108" t="n">
        <f aca="false">TRUNC(O10745-O10745*$O$2,2)</f>
        <v>0.16</v>
      </c>
      <c r="N10745" s="0" t="s">
        <v>1663</v>
      </c>
      <c r="O10745" s="0" t="s">
        <v>1993</v>
      </c>
    </row>
    <row r="10746" customFormat="false" ht="12.75" hidden="false" customHeight="false" outlineLevel="0" collapsed="false">
      <c r="A10746" s="122" t="s">
        <v>1578</v>
      </c>
      <c r="B10746" s="123" t="n">
        <v>10790</v>
      </c>
      <c r="C10746" s="122" t="s">
        <v>50</v>
      </c>
      <c r="D10746" s="122" t="s">
        <v>1780</v>
      </c>
      <c r="E10746" s="124" t="s">
        <v>1581</v>
      </c>
      <c r="F10746" s="124"/>
      <c r="G10746" s="125" t="s">
        <v>24</v>
      </c>
      <c r="H10746" s="126" t="n">
        <v>2.5E-005</v>
      </c>
      <c r="I10746" s="127" t="n">
        <f aca="false">L10746</f>
        <v>20.25</v>
      </c>
      <c r="J10746" s="127" t="n">
        <f aca="false">M10746</f>
        <v>0</v>
      </c>
      <c r="L10746" s="108" t="n">
        <f aca="false">TRUNC(N10746-N10746*$O$2,2)</f>
        <v>20.25</v>
      </c>
      <c r="M10746" s="108" t="n">
        <f aca="false">TRUNC(O10746-O10746*$O$2,2)</f>
        <v>0</v>
      </c>
      <c r="N10746" s="0" t="s">
        <v>1781</v>
      </c>
      <c r="O10746" s="0" t="s">
        <v>1635</v>
      </c>
    </row>
    <row r="10747" customFormat="false" ht="12.75" hidden="false" customHeight="false" outlineLevel="0" collapsed="false">
      <c r="A10747" s="122" t="s">
        <v>1578</v>
      </c>
      <c r="B10747" s="123" t="n">
        <v>10362</v>
      </c>
      <c r="C10747" s="122" t="s">
        <v>50</v>
      </c>
      <c r="D10747" s="122" t="s">
        <v>1674</v>
      </c>
      <c r="E10747" s="124" t="s">
        <v>1642</v>
      </c>
      <c r="F10747" s="124"/>
      <c r="G10747" s="125" t="s">
        <v>24</v>
      </c>
      <c r="H10747" s="126" t="n">
        <v>0.001125</v>
      </c>
      <c r="I10747" s="127" t="n">
        <f aca="false">L10747</f>
        <v>9.78</v>
      </c>
      <c r="J10747" s="127" t="n">
        <f aca="false">M10747</f>
        <v>0</v>
      </c>
      <c r="L10747" s="108" t="n">
        <f aca="false">TRUNC(N10747-N10747*$O$2,2)</f>
        <v>9.78</v>
      </c>
      <c r="M10747" s="108" t="n">
        <f aca="false">TRUNC(O10747-O10747*$O$2,2)</f>
        <v>0</v>
      </c>
      <c r="N10747" s="0" t="s">
        <v>1675</v>
      </c>
      <c r="O10747" s="0" t="s">
        <v>1644</v>
      </c>
    </row>
    <row r="10748" customFormat="false" ht="25.5" hidden="false" customHeight="false" outlineLevel="0" collapsed="false">
      <c r="A10748" s="122" t="s">
        <v>1578</v>
      </c>
      <c r="B10748" s="123" t="s">
        <v>1664</v>
      </c>
      <c r="C10748" s="122" t="s">
        <v>50</v>
      </c>
      <c r="D10748" s="122" t="s">
        <v>1665</v>
      </c>
      <c r="E10748" s="124" t="s">
        <v>1581</v>
      </c>
      <c r="F10748" s="124"/>
      <c r="G10748" s="125" t="s">
        <v>24</v>
      </c>
      <c r="H10748" s="126" t="n">
        <v>5E-005</v>
      </c>
      <c r="I10748" s="127" t="n">
        <f aca="false">L10748</f>
        <v>13.69</v>
      </c>
      <c r="J10748" s="127" t="n">
        <f aca="false">M10748</f>
        <v>0</v>
      </c>
      <c r="L10748" s="108" t="n">
        <f aca="false">TRUNC(N10748-N10748*$O$2,2)</f>
        <v>13.69</v>
      </c>
      <c r="M10748" s="108" t="n">
        <f aca="false">TRUNC(O10748-O10748*$O$2,2)</f>
        <v>0</v>
      </c>
      <c r="N10748" s="0" t="s">
        <v>1666</v>
      </c>
      <c r="O10748" s="0" t="s">
        <v>1635</v>
      </c>
    </row>
    <row r="10749" customFormat="false" ht="12.75" hidden="false" customHeight="false" outlineLevel="0" collapsed="false">
      <c r="A10749" s="122" t="s">
        <v>1578</v>
      </c>
      <c r="B10749" s="123" t="n">
        <v>11246</v>
      </c>
      <c r="C10749" s="122" t="s">
        <v>50</v>
      </c>
      <c r="D10749" s="122" t="s">
        <v>1816</v>
      </c>
      <c r="E10749" s="124" t="s">
        <v>1581</v>
      </c>
      <c r="F10749" s="124"/>
      <c r="G10749" s="125" t="s">
        <v>765</v>
      </c>
      <c r="H10749" s="126" t="n">
        <v>0.000175</v>
      </c>
      <c r="I10749" s="127" t="n">
        <f aca="false">L10749</f>
        <v>7.97</v>
      </c>
      <c r="J10749" s="127" t="n">
        <f aca="false">M10749</f>
        <v>0</v>
      </c>
      <c r="L10749" s="108" t="n">
        <f aca="false">TRUNC(N10749-N10749*$O$2,2)</f>
        <v>7.97</v>
      </c>
      <c r="M10749" s="108" t="n">
        <f aca="false">TRUNC(O10749-O10749*$O$2,2)</f>
        <v>0</v>
      </c>
      <c r="N10749" s="0" t="s">
        <v>1817</v>
      </c>
      <c r="O10749" s="0" t="s">
        <v>1635</v>
      </c>
    </row>
    <row r="10750" customFormat="false" ht="25.5" hidden="false" customHeight="false" outlineLevel="0" collapsed="false">
      <c r="A10750" s="122" t="s">
        <v>1578</v>
      </c>
      <c r="B10750" s="123" t="n">
        <v>4174</v>
      </c>
      <c r="C10750" s="122" t="s">
        <v>50</v>
      </c>
      <c r="D10750" s="122" t="s">
        <v>1820</v>
      </c>
      <c r="E10750" s="124" t="s">
        <v>1581</v>
      </c>
      <c r="F10750" s="124"/>
      <c r="G10750" s="125" t="s">
        <v>24</v>
      </c>
      <c r="H10750" s="126" t="n">
        <v>0.000125</v>
      </c>
      <c r="I10750" s="127" t="n">
        <f aca="false">L10750</f>
        <v>8.42</v>
      </c>
      <c r="J10750" s="127" t="n">
        <f aca="false">M10750</f>
        <v>0</v>
      </c>
      <c r="L10750" s="108" t="n">
        <f aca="false">TRUNC(N10750-N10750*$O$2,2)</f>
        <v>8.42</v>
      </c>
      <c r="M10750" s="108" t="n">
        <f aca="false">TRUNC(O10750-O10750*$O$2,2)</f>
        <v>0</v>
      </c>
      <c r="N10750" s="0" t="s">
        <v>1821</v>
      </c>
      <c r="O10750" s="0" t="s">
        <v>1635</v>
      </c>
    </row>
    <row r="10751" customFormat="false" ht="25.5" hidden="false" customHeight="false" outlineLevel="0" collapsed="false">
      <c r="A10751" s="122" t="s">
        <v>1578</v>
      </c>
      <c r="B10751" s="123" t="n">
        <v>10761</v>
      </c>
      <c r="C10751" s="122" t="s">
        <v>50</v>
      </c>
      <c r="D10751" s="122" t="s">
        <v>1641</v>
      </c>
      <c r="E10751" s="124" t="s">
        <v>1642</v>
      </c>
      <c r="F10751" s="124"/>
      <c r="G10751" s="125" t="s">
        <v>24</v>
      </c>
      <c r="H10751" s="126" t="n">
        <v>0.02545</v>
      </c>
      <c r="I10751" s="127" t="n">
        <f aca="false">L10751</f>
        <v>3.9</v>
      </c>
      <c r="J10751" s="127" t="n">
        <f aca="false">M10751</f>
        <v>0.09</v>
      </c>
      <c r="L10751" s="108" t="n">
        <f aca="false">TRUNC(N10751-N10751*$O$2,2)</f>
        <v>3.9</v>
      </c>
      <c r="M10751" s="108" t="n">
        <f aca="false">TRUNC(O10751-O10751*$O$2,2)</f>
        <v>0.09</v>
      </c>
      <c r="N10751" s="0" t="s">
        <v>1643</v>
      </c>
      <c r="O10751" s="0" t="s">
        <v>2284</v>
      </c>
    </row>
    <row r="10752" customFormat="false" ht="12.75" hidden="false" customHeight="false" outlineLevel="0" collapsed="false">
      <c r="A10752" s="122" t="s">
        <v>1578</v>
      </c>
      <c r="B10752" s="123" t="n">
        <v>11247</v>
      </c>
      <c r="C10752" s="122" t="s">
        <v>50</v>
      </c>
      <c r="D10752" s="122" t="s">
        <v>1795</v>
      </c>
      <c r="E10752" s="124" t="s">
        <v>1581</v>
      </c>
      <c r="F10752" s="124"/>
      <c r="G10752" s="125" t="s">
        <v>24</v>
      </c>
      <c r="H10752" s="126" t="n">
        <v>2.5E-005</v>
      </c>
      <c r="I10752" s="127" t="n">
        <f aca="false">L10752</f>
        <v>255.84</v>
      </c>
      <c r="J10752" s="127" t="n">
        <f aca="false">M10752</f>
        <v>0</v>
      </c>
      <c r="L10752" s="108" t="n">
        <f aca="false">TRUNC(N10752-N10752*$O$2,2)</f>
        <v>255.84</v>
      </c>
      <c r="M10752" s="108" t="n">
        <f aca="false">TRUNC(O10752-O10752*$O$2,2)</f>
        <v>0</v>
      </c>
      <c r="N10752" s="0" t="s">
        <v>1796</v>
      </c>
      <c r="O10752" s="0" t="s">
        <v>1635</v>
      </c>
    </row>
    <row r="10753" customFormat="false" ht="12.75" hidden="false" customHeight="false" outlineLevel="0" collapsed="false">
      <c r="A10753" s="122" t="s">
        <v>1578</v>
      </c>
      <c r="B10753" s="123" t="n">
        <v>11245</v>
      </c>
      <c r="C10753" s="122" t="s">
        <v>50</v>
      </c>
      <c r="D10753" s="122" t="s">
        <v>1814</v>
      </c>
      <c r="E10753" s="124" t="s">
        <v>1581</v>
      </c>
      <c r="F10753" s="124"/>
      <c r="G10753" s="125" t="s">
        <v>24</v>
      </c>
      <c r="H10753" s="126" t="n">
        <v>0.000175</v>
      </c>
      <c r="I10753" s="127" t="n">
        <f aca="false">L10753</f>
        <v>9.05</v>
      </c>
      <c r="J10753" s="127" t="n">
        <f aca="false">M10753</f>
        <v>0</v>
      </c>
      <c r="L10753" s="108" t="n">
        <f aca="false">TRUNC(N10753-N10753*$O$2,2)</f>
        <v>9.05</v>
      </c>
      <c r="M10753" s="108" t="n">
        <f aca="false">TRUNC(O10753-O10753*$O$2,2)</f>
        <v>0</v>
      </c>
      <c r="N10753" s="0" t="s">
        <v>1815</v>
      </c>
      <c r="O10753" s="0" t="s">
        <v>1635</v>
      </c>
    </row>
    <row r="10754" customFormat="false" ht="12.75" hidden="false" customHeight="false" outlineLevel="0" collapsed="false">
      <c r="A10754" s="122" t="s">
        <v>1578</v>
      </c>
      <c r="B10754" s="123" t="n">
        <v>11243</v>
      </c>
      <c r="C10754" s="122" t="s">
        <v>50</v>
      </c>
      <c r="D10754" s="122" t="s">
        <v>1798</v>
      </c>
      <c r="E10754" s="124" t="s">
        <v>1581</v>
      </c>
      <c r="F10754" s="124"/>
      <c r="G10754" s="125" t="s">
        <v>24</v>
      </c>
      <c r="H10754" s="126" t="n">
        <v>2.5E-005</v>
      </c>
      <c r="I10754" s="127" t="n">
        <f aca="false">L10754</f>
        <v>21.85</v>
      </c>
      <c r="J10754" s="127" t="n">
        <f aca="false">M10754</f>
        <v>0</v>
      </c>
      <c r="L10754" s="108" t="n">
        <f aca="false">TRUNC(N10754-N10754*$O$2,2)</f>
        <v>21.85</v>
      </c>
      <c r="M10754" s="108" t="n">
        <f aca="false">TRUNC(O10754-O10754*$O$2,2)</f>
        <v>0</v>
      </c>
      <c r="N10754" s="0" t="s">
        <v>1799</v>
      </c>
      <c r="O10754" s="0" t="s">
        <v>1635</v>
      </c>
    </row>
    <row r="10755" customFormat="false" ht="12.75" hidden="false" customHeight="false" outlineLevel="0" collapsed="false">
      <c r="A10755" s="122" t="s">
        <v>1578</v>
      </c>
      <c r="B10755" s="123" t="n">
        <v>10596</v>
      </c>
      <c r="C10755" s="122" t="s">
        <v>50</v>
      </c>
      <c r="D10755" s="122" t="s">
        <v>1672</v>
      </c>
      <c r="E10755" s="124" t="s">
        <v>1581</v>
      </c>
      <c r="F10755" s="124"/>
      <c r="G10755" s="125" t="s">
        <v>24</v>
      </c>
      <c r="H10755" s="126" t="n">
        <v>0.001125</v>
      </c>
      <c r="I10755" s="127" t="n">
        <f aca="false">L10755</f>
        <v>3.82</v>
      </c>
      <c r="J10755" s="127" t="n">
        <f aca="false">M10755</f>
        <v>0</v>
      </c>
      <c r="L10755" s="108" t="n">
        <f aca="false">TRUNC(N10755-N10755*$O$2,2)</f>
        <v>3.82</v>
      </c>
      <c r="M10755" s="108" t="n">
        <f aca="false">TRUNC(O10755-O10755*$O$2,2)</f>
        <v>0</v>
      </c>
      <c r="N10755" s="0" t="s">
        <v>1673</v>
      </c>
      <c r="O10755" s="0" t="s">
        <v>1635</v>
      </c>
    </row>
    <row r="10756" customFormat="false" ht="12.75" hidden="false" customHeight="false" outlineLevel="0" collapsed="false">
      <c r="A10756" s="122" t="s">
        <v>1578</v>
      </c>
      <c r="B10756" s="123" t="n">
        <v>10517</v>
      </c>
      <c r="C10756" s="122" t="s">
        <v>50</v>
      </c>
      <c r="D10756" s="122" t="s">
        <v>1669</v>
      </c>
      <c r="E10756" s="124" t="s">
        <v>1642</v>
      </c>
      <c r="F10756" s="124"/>
      <c r="G10756" s="125" t="s">
        <v>1670</v>
      </c>
      <c r="H10756" s="126" t="n">
        <v>0.0001</v>
      </c>
      <c r="I10756" s="127" t="n">
        <f aca="false">L10756</f>
        <v>234.15</v>
      </c>
      <c r="J10756" s="127" t="n">
        <f aca="false">M10756</f>
        <v>0.02</v>
      </c>
      <c r="L10756" s="108" t="n">
        <f aca="false">TRUNC(N10756-N10756*$O$2,2)</f>
        <v>234.15</v>
      </c>
      <c r="M10756" s="108" t="n">
        <f aca="false">TRUNC(O10756-O10756*$O$2,2)</f>
        <v>0.02</v>
      </c>
      <c r="N10756" s="0" t="s">
        <v>1671</v>
      </c>
      <c r="O10756" s="0" t="s">
        <v>1893</v>
      </c>
    </row>
    <row r="10757" customFormat="false" ht="25.5" hidden="false" customHeight="false" outlineLevel="0" collapsed="false">
      <c r="A10757" s="122" t="s">
        <v>1578</v>
      </c>
      <c r="B10757" s="123" t="s">
        <v>1654</v>
      </c>
      <c r="C10757" s="122" t="s">
        <v>50</v>
      </c>
      <c r="D10757" s="122" t="s">
        <v>1655</v>
      </c>
      <c r="E10757" s="124" t="s">
        <v>1581</v>
      </c>
      <c r="F10757" s="124"/>
      <c r="G10757" s="125" t="s">
        <v>24</v>
      </c>
      <c r="H10757" s="126" t="n">
        <v>0.00015</v>
      </c>
      <c r="I10757" s="127" t="n">
        <f aca="false">L10757</f>
        <v>10.53</v>
      </c>
      <c r="J10757" s="127" t="n">
        <f aca="false">M10757</f>
        <v>0</v>
      </c>
      <c r="L10757" s="108" t="n">
        <f aca="false">TRUNC(N10757-N10757*$O$2,2)</f>
        <v>10.53</v>
      </c>
      <c r="M10757" s="108" t="n">
        <f aca="false">TRUNC(O10757-O10757*$O$2,2)</f>
        <v>0</v>
      </c>
      <c r="N10757" s="0" t="s">
        <v>1656</v>
      </c>
      <c r="O10757" s="0" t="s">
        <v>1635</v>
      </c>
    </row>
    <row r="10758" customFormat="false" ht="12.75" hidden="false" customHeight="false" outlineLevel="0" collapsed="false">
      <c r="A10758" s="122" t="s">
        <v>1578</v>
      </c>
      <c r="B10758" s="123" t="n">
        <v>10789</v>
      </c>
      <c r="C10758" s="122" t="s">
        <v>50</v>
      </c>
      <c r="D10758" s="122" t="s">
        <v>1804</v>
      </c>
      <c r="E10758" s="124" t="s">
        <v>1581</v>
      </c>
      <c r="F10758" s="124"/>
      <c r="G10758" s="125" t="s">
        <v>24</v>
      </c>
      <c r="H10758" s="126" t="n">
        <v>5E-005</v>
      </c>
      <c r="I10758" s="127" t="n">
        <f aca="false">L10758</f>
        <v>12.01</v>
      </c>
      <c r="J10758" s="127" t="n">
        <f aca="false">M10758</f>
        <v>0</v>
      </c>
      <c r="L10758" s="108" t="n">
        <f aca="false">TRUNC(N10758-N10758*$O$2,2)</f>
        <v>12.01</v>
      </c>
      <c r="M10758" s="108" t="n">
        <f aca="false">TRUNC(O10758-O10758*$O$2,2)</f>
        <v>0</v>
      </c>
      <c r="N10758" s="0" t="s">
        <v>1805</v>
      </c>
      <c r="O10758" s="0" t="s">
        <v>1635</v>
      </c>
    </row>
    <row r="10759" customFormat="false" ht="12.75" hidden="false" customHeight="false" outlineLevel="0" collapsed="false">
      <c r="A10759" s="122" t="s">
        <v>1578</v>
      </c>
      <c r="B10759" s="123" t="n">
        <v>10282</v>
      </c>
      <c r="C10759" s="122" t="s">
        <v>50</v>
      </c>
      <c r="D10759" s="122" t="s">
        <v>1789</v>
      </c>
      <c r="E10759" s="124" t="s">
        <v>1581</v>
      </c>
      <c r="F10759" s="124"/>
      <c r="G10759" s="125" t="s">
        <v>24</v>
      </c>
      <c r="H10759" s="126" t="n">
        <v>5E-005</v>
      </c>
      <c r="I10759" s="127" t="n">
        <f aca="false">L10759</f>
        <v>31.84</v>
      </c>
      <c r="J10759" s="127" t="n">
        <f aca="false">M10759</f>
        <v>0</v>
      </c>
      <c r="L10759" s="108" t="n">
        <f aca="false">TRUNC(N10759-N10759*$O$2,2)</f>
        <v>31.84</v>
      </c>
      <c r="M10759" s="108" t="n">
        <f aca="false">TRUNC(O10759-O10759*$O$2,2)</f>
        <v>0</v>
      </c>
      <c r="N10759" s="0" t="s">
        <v>1790</v>
      </c>
      <c r="O10759" s="0" t="s">
        <v>1635</v>
      </c>
    </row>
    <row r="10760" customFormat="false" ht="12.75" hidden="false" customHeight="false" outlineLevel="0" collapsed="false">
      <c r="A10760" s="122" t="s">
        <v>1578</v>
      </c>
      <c r="B10760" s="123" t="n">
        <v>4722</v>
      </c>
      <c r="C10760" s="122" t="s">
        <v>50</v>
      </c>
      <c r="D10760" s="122" t="s">
        <v>1776</v>
      </c>
      <c r="E10760" s="124" t="s">
        <v>1581</v>
      </c>
      <c r="F10760" s="124"/>
      <c r="G10760" s="125" t="s">
        <v>24</v>
      </c>
      <c r="H10760" s="126" t="n">
        <v>0.0001</v>
      </c>
      <c r="I10760" s="127" t="n">
        <f aca="false">L10760</f>
        <v>14.67</v>
      </c>
      <c r="J10760" s="127" t="n">
        <f aca="false">M10760</f>
        <v>0</v>
      </c>
      <c r="L10760" s="108" t="n">
        <f aca="false">TRUNC(N10760-N10760*$O$2,2)</f>
        <v>14.67</v>
      </c>
      <c r="M10760" s="108" t="n">
        <f aca="false">TRUNC(O10760-O10760*$O$2,2)</f>
        <v>0</v>
      </c>
      <c r="N10760" s="0" t="s">
        <v>1777</v>
      </c>
      <c r="O10760" s="0" t="s">
        <v>1635</v>
      </c>
    </row>
    <row r="10761" customFormat="false" ht="12.75" hidden="false" customHeight="false" outlineLevel="0" collapsed="false">
      <c r="A10761" s="122" t="s">
        <v>1578</v>
      </c>
      <c r="B10761" s="123" t="n">
        <v>10599</v>
      </c>
      <c r="C10761" s="122" t="s">
        <v>50</v>
      </c>
      <c r="D10761" s="122" t="s">
        <v>1648</v>
      </c>
      <c r="E10761" s="124" t="s">
        <v>1581</v>
      </c>
      <c r="F10761" s="124"/>
      <c r="G10761" s="125" t="s">
        <v>24</v>
      </c>
      <c r="H10761" s="126" t="n">
        <v>0.00045</v>
      </c>
      <c r="I10761" s="127" t="n">
        <f aca="false">L10761</f>
        <v>14.04</v>
      </c>
      <c r="J10761" s="127" t="n">
        <f aca="false">M10761</f>
        <v>0</v>
      </c>
      <c r="L10761" s="108" t="n">
        <f aca="false">TRUNC(N10761-N10761*$O$2,2)</f>
        <v>14.04</v>
      </c>
      <c r="M10761" s="108" t="n">
        <f aca="false">TRUNC(O10761-O10761*$O$2,2)</f>
        <v>0</v>
      </c>
      <c r="N10761" s="0" t="s">
        <v>1649</v>
      </c>
      <c r="O10761" s="0" t="s">
        <v>1635</v>
      </c>
    </row>
    <row r="10762" customFormat="false" ht="12.75" hidden="false" customHeight="false" outlineLevel="0" collapsed="false">
      <c r="A10762" s="122" t="s">
        <v>1578</v>
      </c>
      <c r="B10762" s="123" t="n">
        <v>1651</v>
      </c>
      <c r="C10762" s="122" t="s">
        <v>50</v>
      </c>
      <c r="D10762" s="122" t="s">
        <v>1638</v>
      </c>
      <c r="E10762" s="124" t="s">
        <v>1581</v>
      </c>
      <c r="F10762" s="124"/>
      <c r="G10762" s="125" t="s">
        <v>1639</v>
      </c>
      <c r="H10762" s="126" t="n">
        <v>0.0002</v>
      </c>
      <c r="I10762" s="127" t="n">
        <f aca="false">L10762</f>
        <v>4.95</v>
      </c>
      <c r="J10762" s="127" t="n">
        <f aca="false">M10762</f>
        <v>0</v>
      </c>
      <c r="L10762" s="108" t="n">
        <f aca="false">TRUNC(N10762-N10762*$O$2,2)</f>
        <v>4.95</v>
      </c>
      <c r="M10762" s="108" t="n">
        <f aca="false">TRUNC(O10762-O10762*$O$2,2)</f>
        <v>0</v>
      </c>
      <c r="N10762" s="0" t="s">
        <v>1640</v>
      </c>
      <c r="O10762" s="0" t="s">
        <v>1635</v>
      </c>
    </row>
    <row r="10763" customFormat="false" ht="25.5" hidden="false" customHeight="false" outlineLevel="0" collapsed="false">
      <c r="A10763" s="122" t="s">
        <v>1578</v>
      </c>
      <c r="B10763" s="123" t="s">
        <v>1737</v>
      </c>
      <c r="C10763" s="122" t="s">
        <v>50</v>
      </c>
      <c r="D10763" s="122" t="s">
        <v>1738</v>
      </c>
      <c r="E10763" s="124" t="s">
        <v>1609</v>
      </c>
      <c r="F10763" s="124"/>
      <c r="G10763" s="125" t="s">
        <v>1610</v>
      </c>
      <c r="H10763" s="126" t="n">
        <v>0.25</v>
      </c>
      <c r="I10763" s="127" t="n">
        <f aca="false">L10763</f>
        <v>14.91</v>
      </c>
      <c r="J10763" s="127" t="n">
        <f aca="false">M10763</f>
        <v>3.72</v>
      </c>
      <c r="L10763" s="108" t="n">
        <f aca="false">TRUNC(N10763-N10763*$O$2,2)</f>
        <v>14.91</v>
      </c>
      <c r="M10763" s="108" t="n">
        <f aca="false">TRUNC(O10763-O10763*$O$2,2)</f>
        <v>3.72</v>
      </c>
      <c r="N10763" s="0" t="s">
        <v>1739</v>
      </c>
      <c r="O10763" s="0" t="s">
        <v>2319</v>
      </c>
    </row>
    <row r="10764" customFormat="false" ht="12.75" hidden="false" customHeight="false" outlineLevel="0" collapsed="false">
      <c r="A10764" s="122" t="s">
        <v>1578</v>
      </c>
      <c r="B10764" s="123" t="n">
        <v>2620</v>
      </c>
      <c r="C10764" s="122" t="s">
        <v>50</v>
      </c>
      <c r="D10764" s="122" t="s">
        <v>4286</v>
      </c>
      <c r="E10764" s="124" t="s">
        <v>1581</v>
      </c>
      <c r="F10764" s="124"/>
      <c r="G10764" s="125" t="s">
        <v>24</v>
      </c>
      <c r="H10764" s="126" t="n">
        <v>1</v>
      </c>
      <c r="I10764" s="127" t="n">
        <f aca="false">L10764</f>
        <v>102.94</v>
      </c>
      <c r="J10764" s="127" t="n">
        <f aca="false">M10764</f>
        <v>102.94</v>
      </c>
      <c r="L10764" s="108" t="n">
        <f aca="false">TRUNC(N10764-N10764*$O$2,2)</f>
        <v>102.94</v>
      </c>
      <c r="M10764" s="108" t="n">
        <f aca="false">TRUNC(O10764-O10764*$O$2,2)</f>
        <v>102.94</v>
      </c>
      <c r="N10764" s="0" t="s">
        <v>4287</v>
      </c>
      <c r="O10764" s="0" t="s">
        <v>4287</v>
      </c>
    </row>
    <row r="10765" customFormat="false" ht="12.75" hidden="false" customHeight="false" outlineLevel="0" collapsed="false">
      <c r="A10765" s="115"/>
      <c r="B10765" s="115"/>
      <c r="C10765" s="115"/>
      <c r="D10765" s="115"/>
      <c r="E10765" s="115"/>
      <c r="F10765" s="116"/>
      <c r="G10765" s="115"/>
      <c r="H10765" s="116"/>
      <c r="I10765" s="115"/>
      <c r="J10765" s="116"/>
      <c r="L10765" s="108"/>
      <c r="M10765" s="108" t="n">
        <f aca="false">TRUNC(O10765-O10765*$O$2,2)</f>
        <v>3.72</v>
      </c>
      <c r="N10765" s="0" t="s">
        <v>1574</v>
      </c>
      <c r="O10765" s="0" t="n">
        <v>4.77</v>
      </c>
    </row>
    <row r="10766" customFormat="false" ht="12.75" hidden="false" customHeight="false" outlineLevel="0" collapsed="false">
      <c r="A10766" s="115"/>
      <c r="B10766" s="115"/>
      <c r="C10766" s="115"/>
      <c r="D10766" s="115"/>
      <c r="E10766" s="115"/>
      <c r="F10766" s="116"/>
      <c r="G10766" s="115"/>
      <c r="H10766" s="117" t="s">
        <v>1575</v>
      </c>
      <c r="I10766" s="117"/>
      <c r="J10766" s="118" t="n">
        <f aca="false">M10766</f>
        <v>131.46</v>
      </c>
      <c r="L10766" s="108" t="n">
        <f aca="false">TRUNC(N10766-N10766*$O$2,2)</f>
        <v>0</v>
      </c>
      <c r="M10766" s="108" t="n">
        <f aca="false">TRUNC(O10766-O10766*$O$2,2)</f>
        <v>131.46</v>
      </c>
      <c r="N10766" s="0" t="n">
        <v>0</v>
      </c>
      <c r="O10766" s="0" t="n">
        <v>168.44</v>
      </c>
    </row>
    <row r="10767" customFormat="false" ht="13.5" hidden="false" customHeight="false" outlineLevel="0" collapsed="false">
      <c r="A10767" s="30"/>
      <c r="B10767" s="30"/>
      <c r="C10767" s="30"/>
      <c r="D10767" s="30"/>
      <c r="E10767" s="30"/>
      <c r="F10767" s="30"/>
      <c r="G10767" s="30"/>
      <c r="H10767" s="119"/>
      <c r="I10767" s="30"/>
      <c r="J10767" s="120"/>
      <c r="L10767" s="108"/>
      <c r="M10767" s="108" t="n">
        <f aca="false">TRUNC(O10767-O10767*$O$2,2)</f>
        <v>4469.89</v>
      </c>
      <c r="N10767" s="0" t="s">
        <v>1576</v>
      </c>
      <c r="O10767" s="0" t="n">
        <v>5726.96</v>
      </c>
    </row>
    <row r="10768" customFormat="false" ht="13.5" hidden="false" customHeight="false" outlineLevel="0" collapsed="false">
      <c r="A10768" s="121"/>
      <c r="B10768" s="121"/>
      <c r="C10768" s="121"/>
      <c r="D10768" s="121"/>
      <c r="E10768" s="121"/>
      <c r="F10768" s="121"/>
      <c r="G10768" s="121"/>
      <c r="H10768" s="121"/>
      <c r="I10768" s="121"/>
      <c r="J10768" s="121"/>
      <c r="L10768" s="108" t="n">
        <f aca="false">TRUNC(N10768-N10768*$O$2,2)</f>
        <v>0</v>
      </c>
      <c r="M10768" s="108" t="n">
        <f aca="false">TRUNC(O10768-O10768*$O$2,2)</f>
        <v>0</v>
      </c>
      <c r="N10768" s="0" t="n">
        <v>0</v>
      </c>
      <c r="O10768" s="0" t="n">
        <v>0</v>
      </c>
    </row>
    <row r="10769" customFormat="false" ht="15" hidden="false" customHeight="false" outlineLevel="0" collapsed="false">
      <c r="A10769" s="98" t="s">
        <v>1480</v>
      </c>
      <c r="B10769" s="99" t="s">
        <v>8</v>
      </c>
      <c r="C10769" s="98" t="s">
        <v>9</v>
      </c>
      <c r="D10769" s="98" t="s">
        <v>10</v>
      </c>
      <c r="E10769" s="100" t="s">
        <v>1565</v>
      </c>
      <c r="F10769" s="100"/>
      <c r="G10769" s="101" t="s">
        <v>11</v>
      </c>
      <c r="H10769" s="99" t="s">
        <v>12</v>
      </c>
      <c r="I10769" s="99" t="s">
        <v>13</v>
      </c>
      <c r="J10769" s="99" t="s">
        <v>15</v>
      </c>
      <c r="L10769" s="108"/>
      <c r="M10769" s="108"/>
    </row>
    <row r="10770" customFormat="false" ht="25.5" hidden="false" customHeight="false" outlineLevel="0" collapsed="false">
      <c r="A10770" s="102" t="s">
        <v>1566</v>
      </c>
      <c r="B10770" s="103" t="s">
        <v>1481</v>
      </c>
      <c r="C10770" s="102" t="s">
        <v>50</v>
      </c>
      <c r="D10770" s="102" t="s">
        <v>1482</v>
      </c>
      <c r="E10770" s="104" t="s">
        <v>3466</v>
      </c>
      <c r="F10770" s="104"/>
      <c r="G10770" s="105" t="s">
        <v>24</v>
      </c>
      <c r="H10770" s="106" t="n">
        <v>1</v>
      </c>
      <c r="I10770" s="107" t="n">
        <f aca="false">L10770</f>
        <v>66.17</v>
      </c>
      <c r="J10770" s="107" t="n">
        <f aca="false">M10770</f>
        <v>66.17</v>
      </c>
      <c r="L10770" s="108" t="n">
        <f aca="false">TRUNC(N10770-N10770*$O$2,2)</f>
        <v>66.17</v>
      </c>
      <c r="M10770" s="108" t="n">
        <f aca="false">TRUNC(O10770-O10770*$O$2,2)</f>
        <v>66.17</v>
      </c>
      <c r="N10770" s="0" t="n">
        <v>84.79</v>
      </c>
      <c r="O10770" s="0" t="n">
        <v>84.79</v>
      </c>
    </row>
    <row r="10771" customFormat="false" ht="15" hidden="false" customHeight="false" outlineLevel="0" collapsed="false">
      <c r="A10771" s="98"/>
      <c r="B10771" s="99" t="s">
        <v>8</v>
      </c>
      <c r="C10771" s="98" t="s">
        <v>9</v>
      </c>
      <c r="D10771" s="98" t="s">
        <v>10</v>
      </c>
      <c r="E10771" s="100" t="s">
        <v>1565</v>
      </c>
      <c r="F10771" s="100"/>
      <c r="G10771" s="101" t="s">
        <v>11</v>
      </c>
      <c r="H10771" s="99" t="s">
        <v>12</v>
      </c>
      <c r="I10771" s="99" t="s">
        <v>13</v>
      </c>
      <c r="J10771" s="99" t="s">
        <v>15</v>
      </c>
      <c r="L10771" s="108"/>
      <c r="M10771" s="108"/>
    </row>
    <row r="10772" customFormat="false" ht="12.75" hidden="false" customHeight="false" outlineLevel="0" collapsed="false">
      <c r="A10772" s="122" t="s">
        <v>1578</v>
      </c>
      <c r="B10772" s="123" t="n">
        <v>4875</v>
      </c>
      <c r="C10772" s="122" t="s">
        <v>50</v>
      </c>
      <c r="D10772" s="122" t="s">
        <v>4288</v>
      </c>
      <c r="E10772" s="124" t="s">
        <v>1581</v>
      </c>
      <c r="F10772" s="124"/>
      <c r="G10772" s="125" t="s">
        <v>24</v>
      </c>
      <c r="H10772" s="126" t="n">
        <v>1</v>
      </c>
      <c r="I10772" s="127" t="n">
        <f aca="false">L10772</f>
        <v>61.77</v>
      </c>
      <c r="J10772" s="127" t="n">
        <f aca="false">M10772</f>
        <v>61.77</v>
      </c>
      <c r="L10772" s="108" t="n">
        <f aca="false">TRUNC(N10772-N10772*$O$2,2)</f>
        <v>61.77</v>
      </c>
      <c r="M10772" s="108" t="n">
        <f aca="false">TRUNC(O10772-O10772*$O$2,2)</f>
        <v>61.77</v>
      </c>
      <c r="N10772" s="0" t="s">
        <v>4289</v>
      </c>
      <c r="O10772" s="0" t="s">
        <v>4289</v>
      </c>
    </row>
    <row r="10773" customFormat="false" ht="25.5" hidden="false" customHeight="false" outlineLevel="0" collapsed="false">
      <c r="A10773" s="122" t="s">
        <v>1578</v>
      </c>
      <c r="B10773" s="123" t="s">
        <v>1737</v>
      </c>
      <c r="C10773" s="122" t="s">
        <v>50</v>
      </c>
      <c r="D10773" s="122" t="s">
        <v>1738</v>
      </c>
      <c r="E10773" s="124" t="s">
        <v>1609</v>
      </c>
      <c r="F10773" s="124"/>
      <c r="G10773" s="125" t="s">
        <v>1610</v>
      </c>
      <c r="H10773" s="126" t="n">
        <v>0.25</v>
      </c>
      <c r="I10773" s="127" t="n">
        <f aca="false">L10773</f>
        <v>14.91</v>
      </c>
      <c r="J10773" s="127" t="n">
        <f aca="false">M10773</f>
        <v>3.72</v>
      </c>
      <c r="L10773" s="108" t="n">
        <f aca="false">TRUNC(N10773-N10773*$O$2,2)</f>
        <v>14.91</v>
      </c>
      <c r="M10773" s="108" t="n">
        <f aca="false">TRUNC(O10773-O10773*$O$2,2)</f>
        <v>3.72</v>
      </c>
      <c r="N10773" s="0" t="s">
        <v>1739</v>
      </c>
      <c r="O10773" s="0" t="s">
        <v>2319</v>
      </c>
    </row>
    <row r="10774" customFormat="false" ht="25.5" hidden="false" customHeight="false" outlineLevel="0" collapsed="false">
      <c r="A10774" s="109" t="s">
        <v>1566</v>
      </c>
      <c r="B10774" s="110" t="n">
        <v>10550</v>
      </c>
      <c r="C10774" s="109" t="s">
        <v>50</v>
      </c>
      <c r="D10774" s="109" t="s">
        <v>1753</v>
      </c>
      <c r="E10774" s="111" t="s">
        <v>1621</v>
      </c>
      <c r="F10774" s="111"/>
      <c r="G10774" s="112" t="s">
        <v>1610</v>
      </c>
      <c r="H10774" s="113" t="n">
        <v>0.25</v>
      </c>
      <c r="I10774" s="114" t="n">
        <f aca="false">L10774</f>
        <v>2.85</v>
      </c>
      <c r="J10774" s="114" t="n">
        <f aca="false">M10774</f>
        <v>0.71</v>
      </c>
      <c r="L10774" s="108" t="n">
        <f aca="false">TRUNC(N10774-N10774*$O$2,2)</f>
        <v>2.85</v>
      </c>
      <c r="M10774" s="108" t="n">
        <f aca="false">TRUNC(O10774-O10774*$O$2,2)</f>
        <v>0.71</v>
      </c>
      <c r="N10774" s="0" t="s">
        <v>1754</v>
      </c>
      <c r="O10774" s="0" t="s">
        <v>1897</v>
      </c>
    </row>
    <row r="10775" customFormat="false" ht="13.9" hidden="false" customHeight="true" outlineLevel="0" collapsed="false">
      <c r="A10775" s="134" t="s">
        <v>1630</v>
      </c>
      <c r="B10775" s="134"/>
      <c r="C10775" s="134"/>
      <c r="D10775" s="134"/>
      <c r="E10775" s="134"/>
      <c r="F10775" s="134"/>
      <c r="G10775" s="134"/>
      <c r="H10775" s="134"/>
      <c r="I10775" s="134"/>
      <c r="J10775" s="134"/>
      <c r="L10775" s="108" t="n">
        <f aca="false">TRUNC(N10775-N10775*$O$2,2)</f>
        <v>0</v>
      </c>
      <c r="M10775" s="108" t="n">
        <f aca="false">TRUNC(O10775-O10775*$O$2,2)</f>
        <v>0</v>
      </c>
      <c r="N10775" s="0" t="n">
        <v>0</v>
      </c>
      <c r="O10775" s="0" t="n">
        <v>0</v>
      </c>
    </row>
    <row r="10776" customFormat="false" ht="15" hidden="false" customHeight="false" outlineLevel="0" collapsed="false">
      <c r="A10776" s="98"/>
      <c r="B10776" s="99" t="s">
        <v>8</v>
      </c>
      <c r="C10776" s="98" t="s">
        <v>9</v>
      </c>
      <c r="D10776" s="98" t="s">
        <v>10</v>
      </c>
      <c r="E10776" s="100" t="s">
        <v>1565</v>
      </c>
      <c r="F10776" s="100"/>
      <c r="G10776" s="101" t="s">
        <v>11</v>
      </c>
      <c r="H10776" s="99" t="s">
        <v>12</v>
      </c>
      <c r="I10776" s="99" t="s">
        <v>13</v>
      </c>
      <c r="J10776" s="99" t="s">
        <v>15</v>
      </c>
      <c r="L10776" s="108"/>
      <c r="M10776" s="108"/>
    </row>
    <row r="10777" customFormat="false" ht="12.75" hidden="false" customHeight="false" outlineLevel="0" collapsed="false">
      <c r="A10777" s="122" t="s">
        <v>1578</v>
      </c>
      <c r="B10777" s="123" t="n">
        <v>158</v>
      </c>
      <c r="C10777" s="122" t="s">
        <v>50</v>
      </c>
      <c r="D10777" s="122" t="s">
        <v>1676</v>
      </c>
      <c r="E10777" s="124" t="s">
        <v>1581</v>
      </c>
      <c r="F10777" s="124"/>
      <c r="G10777" s="125" t="s">
        <v>24</v>
      </c>
      <c r="H10777" s="126" t="n">
        <v>0.02545</v>
      </c>
      <c r="I10777" s="127" t="n">
        <f aca="false">L10777</f>
        <v>10.92</v>
      </c>
      <c r="J10777" s="127" t="n">
        <f aca="false">M10777</f>
        <v>0.27</v>
      </c>
      <c r="L10777" s="108" t="n">
        <f aca="false">TRUNC(N10777-N10777*$O$2,2)</f>
        <v>10.92</v>
      </c>
      <c r="M10777" s="108" t="n">
        <f aca="false">TRUNC(O10777-O10777*$O$2,2)</f>
        <v>0.27</v>
      </c>
      <c r="N10777" s="0" t="s">
        <v>1677</v>
      </c>
      <c r="O10777" s="0" t="s">
        <v>1889</v>
      </c>
    </row>
    <row r="10778" customFormat="false" ht="12.75" hidden="false" customHeight="false" outlineLevel="0" collapsed="false">
      <c r="A10778" s="122" t="s">
        <v>1578</v>
      </c>
      <c r="B10778" s="123" t="n">
        <v>1651</v>
      </c>
      <c r="C10778" s="122" t="s">
        <v>50</v>
      </c>
      <c r="D10778" s="122" t="s">
        <v>1638</v>
      </c>
      <c r="E10778" s="124" t="s">
        <v>1581</v>
      </c>
      <c r="F10778" s="124"/>
      <c r="G10778" s="125" t="s">
        <v>1639</v>
      </c>
      <c r="H10778" s="126" t="n">
        <v>0.0002</v>
      </c>
      <c r="I10778" s="127" t="n">
        <f aca="false">L10778</f>
        <v>4.95</v>
      </c>
      <c r="J10778" s="127" t="n">
        <f aca="false">M10778</f>
        <v>0</v>
      </c>
      <c r="L10778" s="108" t="n">
        <f aca="false">TRUNC(N10778-N10778*$O$2,2)</f>
        <v>4.95</v>
      </c>
      <c r="M10778" s="108" t="n">
        <f aca="false">TRUNC(O10778-O10778*$O$2,2)</f>
        <v>0</v>
      </c>
      <c r="N10778" s="0" t="s">
        <v>1640</v>
      </c>
      <c r="O10778" s="0" t="s">
        <v>1635</v>
      </c>
    </row>
    <row r="10779" customFormat="false" ht="12.75" hidden="false" customHeight="false" outlineLevel="0" collapsed="false">
      <c r="A10779" s="122" t="s">
        <v>1578</v>
      </c>
      <c r="B10779" s="123" t="n">
        <v>10362</v>
      </c>
      <c r="C10779" s="122" t="s">
        <v>50</v>
      </c>
      <c r="D10779" s="122" t="s">
        <v>1674</v>
      </c>
      <c r="E10779" s="124" t="s">
        <v>1642</v>
      </c>
      <c r="F10779" s="124"/>
      <c r="G10779" s="125" t="s">
        <v>24</v>
      </c>
      <c r="H10779" s="126" t="n">
        <v>0.001125</v>
      </c>
      <c r="I10779" s="127" t="n">
        <f aca="false">L10779</f>
        <v>9.78</v>
      </c>
      <c r="J10779" s="127" t="n">
        <f aca="false">M10779</f>
        <v>0</v>
      </c>
      <c r="L10779" s="108" t="n">
        <f aca="false">TRUNC(N10779-N10779*$O$2,2)</f>
        <v>9.78</v>
      </c>
      <c r="M10779" s="108" t="n">
        <f aca="false">TRUNC(O10779-O10779*$O$2,2)</f>
        <v>0</v>
      </c>
      <c r="N10779" s="0" t="s">
        <v>1675</v>
      </c>
      <c r="O10779" s="0" t="s">
        <v>1644</v>
      </c>
    </row>
    <row r="10780" customFormat="false" ht="12.75" hidden="false" customHeight="false" outlineLevel="0" collapsed="false">
      <c r="A10780" s="122" t="s">
        <v>1578</v>
      </c>
      <c r="B10780" s="123" t="n">
        <v>10282</v>
      </c>
      <c r="C10780" s="122" t="s">
        <v>50</v>
      </c>
      <c r="D10780" s="122" t="s">
        <v>1789</v>
      </c>
      <c r="E10780" s="124" t="s">
        <v>1581</v>
      </c>
      <c r="F10780" s="124"/>
      <c r="G10780" s="125" t="s">
        <v>24</v>
      </c>
      <c r="H10780" s="126" t="n">
        <v>5E-005</v>
      </c>
      <c r="I10780" s="127" t="n">
        <f aca="false">L10780</f>
        <v>31.84</v>
      </c>
      <c r="J10780" s="127" t="n">
        <f aca="false">M10780</f>
        <v>0</v>
      </c>
      <c r="L10780" s="108" t="n">
        <f aca="false">TRUNC(N10780-N10780*$O$2,2)</f>
        <v>31.84</v>
      </c>
      <c r="M10780" s="108" t="n">
        <f aca="false">TRUNC(O10780-O10780*$O$2,2)</f>
        <v>0</v>
      </c>
      <c r="N10780" s="0" t="s">
        <v>1790</v>
      </c>
      <c r="O10780" s="0" t="s">
        <v>1635</v>
      </c>
    </row>
    <row r="10781" customFormat="false" ht="25.5" hidden="false" customHeight="false" outlineLevel="0" collapsed="false">
      <c r="A10781" s="122" t="s">
        <v>1578</v>
      </c>
      <c r="B10781" s="123" t="n">
        <v>4174</v>
      </c>
      <c r="C10781" s="122" t="s">
        <v>50</v>
      </c>
      <c r="D10781" s="122" t="s">
        <v>1820</v>
      </c>
      <c r="E10781" s="124" t="s">
        <v>1581</v>
      </c>
      <c r="F10781" s="124"/>
      <c r="G10781" s="125" t="s">
        <v>24</v>
      </c>
      <c r="H10781" s="126" t="n">
        <v>0.000125</v>
      </c>
      <c r="I10781" s="127" t="n">
        <f aca="false">L10781</f>
        <v>8.42</v>
      </c>
      <c r="J10781" s="127" t="n">
        <f aca="false">M10781</f>
        <v>0</v>
      </c>
      <c r="L10781" s="108" t="n">
        <f aca="false">TRUNC(N10781-N10781*$O$2,2)</f>
        <v>8.42</v>
      </c>
      <c r="M10781" s="108" t="n">
        <f aca="false">TRUNC(O10781-O10781*$O$2,2)</f>
        <v>0</v>
      </c>
      <c r="N10781" s="0" t="s">
        <v>1821</v>
      </c>
      <c r="O10781" s="0" t="s">
        <v>1635</v>
      </c>
    </row>
    <row r="10782" customFormat="false" ht="12.75" hidden="false" customHeight="false" outlineLevel="0" collapsed="false">
      <c r="A10782" s="122" t="s">
        <v>1578</v>
      </c>
      <c r="B10782" s="123" t="n">
        <v>11247</v>
      </c>
      <c r="C10782" s="122" t="s">
        <v>50</v>
      </c>
      <c r="D10782" s="122" t="s">
        <v>1795</v>
      </c>
      <c r="E10782" s="124" t="s">
        <v>1581</v>
      </c>
      <c r="F10782" s="124"/>
      <c r="G10782" s="125" t="s">
        <v>24</v>
      </c>
      <c r="H10782" s="126" t="n">
        <v>2.5E-005</v>
      </c>
      <c r="I10782" s="127" t="n">
        <f aca="false">L10782</f>
        <v>255.84</v>
      </c>
      <c r="J10782" s="127" t="n">
        <f aca="false">M10782</f>
        <v>0</v>
      </c>
      <c r="L10782" s="108" t="n">
        <f aca="false">TRUNC(N10782-N10782*$O$2,2)</f>
        <v>255.84</v>
      </c>
      <c r="M10782" s="108" t="n">
        <f aca="false">TRUNC(O10782-O10782*$O$2,2)</f>
        <v>0</v>
      </c>
      <c r="N10782" s="0" t="s">
        <v>1796</v>
      </c>
      <c r="O10782" s="0" t="s">
        <v>1635</v>
      </c>
    </row>
    <row r="10783" customFormat="false" ht="12.75" hidden="false" customHeight="false" outlineLevel="0" collapsed="false">
      <c r="A10783" s="122" t="s">
        <v>1578</v>
      </c>
      <c r="B10783" s="123" t="n">
        <v>11265</v>
      </c>
      <c r="C10783" s="122" t="s">
        <v>50</v>
      </c>
      <c r="D10783" s="122" t="s">
        <v>1822</v>
      </c>
      <c r="E10783" s="124" t="s">
        <v>1581</v>
      </c>
      <c r="F10783" s="124"/>
      <c r="G10783" s="125" t="s">
        <v>24</v>
      </c>
      <c r="H10783" s="126" t="n">
        <v>0.0001</v>
      </c>
      <c r="I10783" s="127" t="n">
        <f aca="false">L10783</f>
        <v>14.63</v>
      </c>
      <c r="J10783" s="127" t="n">
        <f aca="false">M10783</f>
        <v>0</v>
      </c>
      <c r="L10783" s="108" t="n">
        <f aca="false">TRUNC(N10783-N10783*$O$2,2)</f>
        <v>14.63</v>
      </c>
      <c r="M10783" s="108" t="n">
        <f aca="false">TRUNC(O10783-O10783*$O$2,2)</f>
        <v>0</v>
      </c>
      <c r="N10783" s="0" t="s">
        <v>1823</v>
      </c>
      <c r="O10783" s="0" t="s">
        <v>1635</v>
      </c>
    </row>
    <row r="10784" customFormat="false" ht="12.75" hidden="false" customHeight="false" outlineLevel="0" collapsed="false">
      <c r="A10784" s="122" t="s">
        <v>1578</v>
      </c>
      <c r="B10784" s="123" t="n">
        <v>10596</v>
      </c>
      <c r="C10784" s="122" t="s">
        <v>50</v>
      </c>
      <c r="D10784" s="122" t="s">
        <v>1672</v>
      </c>
      <c r="E10784" s="124" t="s">
        <v>1581</v>
      </c>
      <c r="F10784" s="124"/>
      <c r="G10784" s="125" t="s">
        <v>24</v>
      </c>
      <c r="H10784" s="126" t="n">
        <v>0.001125</v>
      </c>
      <c r="I10784" s="127" t="n">
        <f aca="false">L10784</f>
        <v>3.82</v>
      </c>
      <c r="J10784" s="127" t="n">
        <f aca="false">M10784</f>
        <v>0</v>
      </c>
      <c r="L10784" s="108" t="n">
        <f aca="false">TRUNC(N10784-N10784*$O$2,2)</f>
        <v>3.82</v>
      </c>
      <c r="M10784" s="108" t="n">
        <f aca="false">TRUNC(O10784-O10784*$O$2,2)</f>
        <v>0</v>
      </c>
      <c r="N10784" s="0" t="s">
        <v>1673</v>
      </c>
      <c r="O10784" s="0" t="s">
        <v>1635</v>
      </c>
    </row>
    <row r="10785" customFormat="false" ht="12.75" hidden="false" customHeight="false" outlineLevel="0" collapsed="false">
      <c r="A10785" s="122" t="s">
        <v>1578</v>
      </c>
      <c r="B10785" s="123" t="n">
        <v>11243</v>
      </c>
      <c r="C10785" s="122" t="s">
        <v>50</v>
      </c>
      <c r="D10785" s="122" t="s">
        <v>1798</v>
      </c>
      <c r="E10785" s="124" t="s">
        <v>1581</v>
      </c>
      <c r="F10785" s="124"/>
      <c r="G10785" s="125" t="s">
        <v>24</v>
      </c>
      <c r="H10785" s="126" t="n">
        <v>2.5E-005</v>
      </c>
      <c r="I10785" s="127" t="n">
        <f aca="false">L10785</f>
        <v>21.85</v>
      </c>
      <c r="J10785" s="127" t="n">
        <f aca="false">M10785</f>
        <v>0</v>
      </c>
      <c r="L10785" s="108" t="n">
        <f aca="false">TRUNC(N10785-N10785*$O$2,2)</f>
        <v>21.85</v>
      </c>
      <c r="M10785" s="108" t="n">
        <f aca="false">TRUNC(O10785-O10785*$O$2,2)</f>
        <v>0</v>
      </c>
      <c r="N10785" s="0" t="s">
        <v>1799</v>
      </c>
      <c r="O10785" s="0" t="s">
        <v>1635</v>
      </c>
    </row>
    <row r="10786" customFormat="false" ht="12.75" hidden="false" customHeight="false" outlineLevel="0" collapsed="false">
      <c r="A10786" s="122" t="s">
        <v>1578</v>
      </c>
      <c r="B10786" s="123" t="n">
        <v>10790</v>
      </c>
      <c r="C10786" s="122" t="s">
        <v>50</v>
      </c>
      <c r="D10786" s="122" t="s">
        <v>1780</v>
      </c>
      <c r="E10786" s="124" t="s">
        <v>1581</v>
      </c>
      <c r="F10786" s="124"/>
      <c r="G10786" s="125" t="s">
        <v>24</v>
      </c>
      <c r="H10786" s="126" t="n">
        <v>2.5E-005</v>
      </c>
      <c r="I10786" s="127" t="n">
        <f aca="false">L10786</f>
        <v>20.25</v>
      </c>
      <c r="J10786" s="127" t="n">
        <f aca="false">M10786</f>
        <v>0</v>
      </c>
      <c r="L10786" s="108" t="n">
        <f aca="false">TRUNC(N10786-N10786*$O$2,2)</f>
        <v>20.25</v>
      </c>
      <c r="M10786" s="108" t="n">
        <f aca="false">TRUNC(O10786-O10786*$O$2,2)</f>
        <v>0</v>
      </c>
      <c r="N10786" s="0" t="s">
        <v>1781</v>
      </c>
      <c r="O10786" s="0" t="s">
        <v>1635</v>
      </c>
    </row>
    <row r="10787" customFormat="false" ht="12.75" hidden="false" customHeight="false" outlineLevel="0" collapsed="false">
      <c r="A10787" s="122" t="s">
        <v>1578</v>
      </c>
      <c r="B10787" s="123" t="n">
        <v>10789</v>
      </c>
      <c r="C10787" s="122" t="s">
        <v>50</v>
      </c>
      <c r="D10787" s="122" t="s">
        <v>1804</v>
      </c>
      <c r="E10787" s="124" t="s">
        <v>1581</v>
      </c>
      <c r="F10787" s="124"/>
      <c r="G10787" s="125" t="s">
        <v>24</v>
      </c>
      <c r="H10787" s="126" t="n">
        <v>5E-005</v>
      </c>
      <c r="I10787" s="127" t="n">
        <f aca="false">L10787</f>
        <v>12.01</v>
      </c>
      <c r="J10787" s="127" t="n">
        <f aca="false">M10787</f>
        <v>0</v>
      </c>
      <c r="L10787" s="108" t="n">
        <f aca="false">TRUNC(N10787-N10787*$O$2,2)</f>
        <v>12.01</v>
      </c>
      <c r="M10787" s="108" t="n">
        <f aca="false">TRUNC(O10787-O10787*$O$2,2)</f>
        <v>0</v>
      </c>
      <c r="N10787" s="0" t="s">
        <v>1805</v>
      </c>
      <c r="O10787" s="0" t="s">
        <v>1635</v>
      </c>
    </row>
    <row r="10788" customFormat="false" ht="25.5" hidden="false" customHeight="false" outlineLevel="0" collapsed="false">
      <c r="A10788" s="122" t="s">
        <v>1578</v>
      </c>
      <c r="B10788" s="123" t="n">
        <v>10761</v>
      </c>
      <c r="C10788" s="122" t="s">
        <v>50</v>
      </c>
      <c r="D10788" s="122" t="s">
        <v>1641</v>
      </c>
      <c r="E10788" s="124" t="s">
        <v>1642</v>
      </c>
      <c r="F10788" s="124"/>
      <c r="G10788" s="125" t="s">
        <v>24</v>
      </c>
      <c r="H10788" s="126" t="n">
        <v>0.02545</v>
      </c>
      <c r="I10788" s="127" t="n">
        <f aca="false">L10788</f>
        <v>3.9</v>
      </c>
      <c r="J10788" s="127" t="n">
        <f aca="false">M10788</f>
        <v>0.09</v>
      </c>
      <c r="L10788" s="108" t="n">
        <f aca="false">TRUNC(N10788-N10788*$O$2,2)</f>
        <v>3.9</v>
      </c>
      <c r="M10788" s="108" t="n">
        <f aca="false">TRUNC(O10788-O10788*$O$2,2)</f>
        <v>0.09</v>
      </c>
      <c r="N10788" s="0" t="s">
        <v>1643</v>
      </c>
      <c r="O10788" s="0" t="s">
        <v>2284</v>
      </c>
    </row>
    <row r="10789" customFormat="false" ht="12.75" hidden="false" customHeight="false" outlineLevel="0" collapsed="false">
      <c r="A10789" s="122" t="s">
        <v>1578</v>
      </c>
      <c r="B10789" s="123" t="n">
        <v>4875</v>
      </c>
      <c r="C10789" s="122" t="s">
        <v>50</v>
      </c>
      <c r="D10789" s="122" t="s">
        <v>4288</v>
      </c>
      <c r="E10789" s="124" t="s">
        <v>1581</v>
      </c>
      <c r="F10789" s="124"/>
      <c r="G10789" s="125" t="s">
        <v>24</v>
      </c>
      <c r="H10789" s="126" t="n">
        <v>1</v>
      </c>
      <c r="I10789" s="127" t="n">
        <f aca="false">L10789</f>
        <v>61.77</v>
      </c>
      <c r="J10789" s="127" t="n">
        <f aca="false">M10789</f>
        <v>61.77</v>
      </c>
      <c r="L10789" s="108" t="n">
        <f aca="false">TRUNC(N10789-N10789*$O$2,2)</f>
        <v>61.77</v>
      </c>
      <c r="M10789" s="108" t="n">
        <f aca="false">TRUNC(O10789-O10789*$O$2,2)</f>
        <v>61.77</v>
      </c>
      <c r="N10789" s="0" t="s">
        <v>4289</v>
      </c>
      <c r="O10789" s="0" t="s">
        <v>4289</v>
      </c>
    </row>
    <row r="10790" customFormat="false" ht="12.75" hidden="false" customHeight="false" outlineLevel="0" collapsed="false">
      <c r="A10790" s="122" t="s">
        <v>1578</v>
      </c>
      <c r="B10790" s="123" t="n">
        <v>11246</v>
      </c>
      <c r="C10790" s="122" t="s">
        <v>50</v>
      </c>
      <c r="D10790" s="122" t="s">
        <v>1816</v>
      </c>
      <c r="E10790" s="124" t="s">
        <v>1581</v>
      </c>
      <c r="F10790" s="124"/>
      <c r="G10790" s="125" t="s">
        <v>765</v>
      </c>
      <c r="H10790" s="126" t="n">
        <v>0.000175</v>
      </c>
      <c r="I10790" s="127" t="n">
        <f aca="false">L10790</f>
        <v>7.97</v>
      </c>
      <c r="J10790" s="127" t="n">
        <f aca="false">M10790</f>
        <v>0</v>
      </c>
      <c r="L10790" s="108" t="n">
        <f aca="false">TRUNC(N10790-N10790*$O$2,2)</f>
        <v>7.97</v>
      </c>
      <c r="M10790" s="108" t="n">
        <f aca="false">TRUNC(O10790-O10790*$O$2,2)</f>
        <v>0</v>
      </c>
      <c r="N10790" s="0" t="s">
        <v>1817</v>
      </c>
      <c r="O10790" s="0" t="s">
        <v>1635</v>
      </c>
    </row>
    <row r="10791" customFormat="false" ht="12.75" hidden="false" customHeight="false" outlineLevel="0" collapsed="false">
      <c r="A10791" s="122" t="s">
        <v>1578</v>
      </c>
      <c r="B10791" s="123" t="n">
        <v>2378</v>
      </c>
      <c r="C10791" s="122" t="s">
        <v>50</v>
      </c>
      <c r="D10791" s="122" t="s">
        <v>1657</v>
      </c>
      <c r="E10791" s="124" t="s">
        <v>1581</v>
      </c>
      <c r="F10791" s="124"/>
      <c r="G10791" s="125" t="s">
        <v>24</v>
      </c>
      <c r="H10791" s="126" t="n">
        <v>0.01635</v>
      </c>
      <c r="I10791" s="127" t="n">
        <f aca="false">L10791</f>
        <v>3.51</v>
      </c>
      <c r="J10791" s="127" t="n">
        <f aca="false">M10791</f>
        <v>0.05</v>
      </c>
      <c r="L10791" s="108" t="n">
        <f aca="false">TRUNC(N10791-N10791*$O$2,2)</f>
        <v>3.51</v>
      </c>
      <c r="M10791" s="108" t="n">
        <f aca="false">TRUNC(O10791-O10791*$O$2,2)</f>
        <v>0.05</v>
      </c>
      <c r="N10791" s="0" t="s">
        <v>1658</v>
      </c>
      <c r="O10791" s="0" t="s">
        <v>1623</v>
      </c>
    </row>
    <row r="10792" customFormat="false" ht="25.5" hidden="false" customHeight="false" outlineLevel="0" collapsed="false">
      <c r="A10792" s="122" t="s">
        <v>1578</v>
      </c>
      <c r="B10792" s="123" t="s">
        <v>1664</v>
      </c>
      <c r="C10792" s="122" t="s">
        <v>50</v>
      </c>
      <c r="D10792" s="122" t="s">
        <v>1665</v>
      </c>
      <c r="E10792" s="124" t="s">
        <v>1581</v>
      </c>
      <c r="F10792" s="124"/>
      <c r="G10792" s="125" t="s">
        <v>24</v>
      </c>
      <c r="H10792" s="126" t="n">
        <v>5E-005</v>
      </c>
      <c r="I10792" s="127" t="n">
        <f aca="false">L10792</f>
        <v>13.69</v>
      </c>
      <c r="J10792" s="127" t="n">
        <f aca="false">M10792</f>
        <v>0</v>
      </c>
      <c r="L10792" s="108" t="n">
        <f aca="false">TRUNC(N10792-N10792*$O$2,2)</f>
        <v>13.69</v>
      </c>
      <c r="M10792" s="108" t="n">
        <f aca="false">TRUNC(O10792-O10792*$O$2,2)</f>
        <v>0</v>
      </c>
      <c r="N10792" s="0" t="s">
        <v>1666</v>
      </c>
      <c r="O10792" s="0" t="s">
        <v>1635</v>
      </c>
    </row>
    <row r="10793" customFormat="false" ht="25.5" hidden="false" customHeight="false" outlineLevel="0" collapsed="false">
      <c r="A10793" s="122" t="s">
        <v>1578</v>
      </c>
      <c r="B10793" s="123" t="s">
        <v>1737</v>
      </c>
      <c r="C10793" s="122" t="s">
        <v>50</v>
      </c>
      <c r="D10793" s="122" t="s">
        <v>1738</v>
      </c>
      <c r="E10793" s="124" t="s">
        <v>1609</v>
      </c>
      <c r="F10793" s="124"/>
      <c r="G10793" s="125" t="s">
        <v>1610</v>
      </c>
      <c r="H10793" s="126" t="n">
        <v>0.25</v>
      </c>
      <c r="I10793" s="127" t="n">
        <f aca="false">L10793</f>
        <v>14.91</v>
      </c>
      <c r="J10793" s="127" t="n">
        <f aca="false">M10793</f>
        <v>3.72</v>
      </c>
      <c r="L10793" s="108" t="n">
        <f aca="false">TRUNC(N10793-N10793*$O$2,2)</f>
        <v>14.91</v>
      </c>
      <c r="M10793" s="108" t="n">
        <f aca="false">TRUNC(O10793-O10793*$O$2,2)</f>
        <v>3.72</v>
      </c>
      <c r="N10793" s="0" t="s">
        <v>1739</v>
      </c>
      <c r="O10793" s="0" t="s">
        <v>2319</v>
      </c>
    </row>
    <row r="10794" customFormat="false" ht="12.75" hidden="false" customHeight="false" outlineLevel="0" collapsed="false">
      <c r="A10794" s="122" t="s">
        <v>1578</v>
      </c>
      <c r="B10794" s="123" t="n">
        <v>11264</v>
      </c>
      <c r="C10794" s="122" t="s">
        <v>50</v>
      </c>
      <c r="D10794" s="122" t="s">
        <v>1810</v>
      </c>
      <c r="E10794" s="124" t="s">
        <v>1581</v>
      </c>
      <c r="F10794" s="124"/>
      <c r="G10794" s="125" t="s">
        <v>24</v>
      </c>
      <c r="H10794" s="126" t="n">
        <v>5E-005</v>
      </c>
      <c r="I10794" s="127" t="n">
        <f aca="false">L10794</f>
        <v>10.55</v>
      </c>
      <c r="J10794" s="127" t="n">
        <f aca="false">M10794</f>
        <v>0</v>
      </c>
      <c r="L10794" s="108" t="n">
        <f aca="false">TRUNC(N10794-N10794*$O$2,2)</f>
        <v>10.55</v>
      </c>
      <c r="M10794" s="108" t="n">
        <f aca="false">TRUNC(O10794-O10794*$O$2,2)</f>
        <v>0</v>
      </c>
      <c r="N10794" s="0" t="s">
        <v>1811</v>
      </c>
      <c r="O10794" s="0" t="s">
        <v>1635</v>
      </c>
    </row>
    <row r="10795" customFormat="false" ht="12.75" hidden="false" customHeight="false" outlineLevel="0" collapsed="false">
      <c r="A10795" s="122" t="s">
        <v>1578</v>
      </c>
      <c r="B10795" s="123" t="n">
        <v>11245</v>
      </c>
      <c r="C10795" s="122" t="s">
        <v>50</v>
      </c>
      <c r="D10795" s="122" t="s">
        <v>1814</v>
      </c>
      <c r="E10795" s="124" t="s">
        <v>1581</v>
      </c>
      <c r="F10795" s="124"/>
      <c r="G10795" s="125" t="s">
        <v>24</v>
      </c>
      <c r="H10795" s="126" t="n">
        <v>0.000175</v>
      </c>
      <c r="I10795" s="127" t="n">
        <f aca="false">L10795</f>
        <v>9.05</v>
      </c>
      <c r="J10795" s="127" t="n">
        <f aca="false">M10795</f>
        <v>0</v>
      </c>
      <c r="L10795" s="108" t="n">
        <f aca="false">TRUNC(N10795-N10795*$O$2,2)</f>
        <v>9.05</v>
      </c>
      <c r="M10795" s="108" t="n">
        <f aca="false">TRUNC(O10795-O10795*$O$2,2)</f>
        <v>0</v>
      </c>
      <c r="N10795" s="0" t="s">
        <v>1815</v>
      </c>
      <c r="O10795" s="0" t="s">
        <v>1635</v>
      </c>
    </row>
    <row r="10796" customFormat="false" ht="12.75" hidden="false" customHeight="false" outlineLevel="0" collapsed="false">
      <c r="A10796" s="122" t="s">
        <v>1578</v>
      </c>
      <c r="B10796" s="123" t="n">
        <v>10599</v>
      </c>
      <c r="C10796" s="122" t="s">
        <v>50</v>
      </c>
      <c r="D10796" s="122" t="s">
        <v>1648</v>
      </c>
      <c r="E10796" s="124" t="s">
        <v>1581</v>
      </c>
      <c r="F10796" s="124"/>
      <c r="G10796" s="125" t="s">
        <v>24</v>
      </c>
      <c r="H10796" s="126" t="n">
        <v>0.00045</v>
      </c>
      <c r="I10796" s="127" t="n">
        <f aca="false">L10796</f>
        <v>14.04</v>
      </c>
      <c r="J10796" s="127" t="n">
        <f aca="false">M10796</f>
        <v>0</v>
      </c>
      <c r="L10796" s="108" t="n">
        <f aca="false">TRUNC(N10796-N10796*$O$2,2)</f>
        <v>14.04</v>
      </c>
      <c r="M10796" s="108" t="n">
        <f aca="false">TRUNC(O10796-O10796*$O$2,2)</f>
        <v>0</v>
      </c>
      <c r="N10796" s="0" t="s">
        <v>1649</v>
      </c>
      <c r="O10796" s="0" t="s">
        <v>1635</v>
      </c>
    </row>
    <row r="10797" customFormat="false" ht="12.75" hidden="false" customHeight="false" outlineLevel="0" collapsed="false">
      <c r="A10797" s="122" t="s">
        <v>1578</v>
      </c>
      <c r="B10797" s="123" t="n">
        <v>10517</v>
      </c>
      <c r="C10797" s="122" t="s">
        <v>50</v>
      </c>
      <c r="D10797" s="122" t="s">
        <v>1669</v>
      </c>
      <c r="E10797" s="124" t="s">
        <v>1642</v>
      </c>
      <c r="F10797" s="124"/>
      <c r="G10797" s="125" t="s">
        <v>1670</v>
      </c>
      <c r="H10797" s="126" t="n">
        <v>0.0001</v>
      </c>
      <c r="I10797" s="127" t="n">
        <f aca="false">L10797</f>
        <v>234.15</v>
      </c>
      <c r="J10797" s="127" t="n">
        <f aca="false">M10797</f>
        <v>0.02</v>
      </c>
      <c r="L10797" s="108" t="n">
        <f aca="false">TRUNC(N10797-N10797*$O$2,2)</f>
        <v>234.15</v>
      </c>
      <c r="M10797" s="108" t="n">
        <f aca="false">TRUNC(O10797-O10797*$O$2,2)</f>
        <v>0.02</v>
      </c>
      <c r="N10797" s="0" t="s">
        <v>1671</v>
      </c>
      <c r="O10797" s="0" t="s">
        <v>1893</v>
      </c>
    </row>
    <row r="10798" customFormat="false" ht="25.5" hidden="false" customHeight="false" outlineLevel="0" collapsed="false">
      <c r="A10798" s="122" t="s">
        <v>1578</v>
      </c>
      <c r="B10798" s="123" t="s">
        <v>1659</v>
      </c>
      <c r="C10798" s="122" t="s">
        <v>50</v>
      </c>
      <c r="D10798" s="122" t="s">
        <v>1660</v>
      </c>
      <c r="E10798" s="124" t="s">
        <v>1581</v>
      </c>
      <c r="F10798" s="124"/>
      <c r="G10798" s="125" t="s">
        <v>1633</v>
      </c>
      <c r="H10798" s="126" t="n">
        <v>0.0002</v>
      </c>
      <c r="I10798" s="127" t="n">
        <f aca="false">L10798</f>
        <v>50.57</v>
      </c>
      <c r="J10798" s="127" t="n">
        <f aca="false">M10798</f>
        <v>0</v>
      </c>
      <c r="L10798" s="108" t="n">
        <f aca="false">TRUNC(N10798-N10798*$O$2,2)</f>
        <v>50.57</v>
      </c>
      <c r="M10798" s="108" t="n">
        <f aca="false">TRUNC(O10798-O10798*$O$2,2)</f>
        <v>0</v>
      </c>
      <c r="N10798" s="0" t="s">
        <v>1661</v>
      </c>
      <c r="O10798" s="0" t="s">
        <v>1644</v>
      </c>
    </row>
    <row r="10799" customFormat="false" ht="25.5" hidden="false" customHeight="false" outlineLevel="0" collapsed="false">
      <c r="A10799" s="122" t="s">
        <v>1578</v>
      </c>
      <c r="B10799" s="123" t="s">
        <v>1631</v>
      </c>
      <c r="C10799" s="122" t="s">
        <v>50</v>
      </c>
      <c r="D10799" s="122" t="s">
        <v>1632</v>
      </c>
      <c r="E10799" s="124" t="s">
        <v>1581</v>
      </c>
      <c r="F10799" s="124"/>
      <c r="G10799" s="125" t="s">
        <v>1633</v>
      </c>
      <c r="H10799" s="126" t="n">
        <v>0.000575</v>
      </c>
      <c r="I10799" s="127" t="n">
        <f aca="false">L10799</f>
        <v>9.48</v>
      </c>
      <c r="J10799" s="127" t="n">
        <f aca="false">M10799</f>
        <v>0</v>
      </c>
      <c r="L10799" s="108" t="n">
        <f aca="false">TRUNC(N10799-N10799*$O$2,2)</f>
        <v>9.48</v>
      </c>
      <c r="M10799" s="108" t="n">
        <f aca="false">TRUNC(O10799-O10799*$O$2,2)</f>
        <v>0</v>
      </c>
      <c r="N10799" s="0" t="s">
        <v>1634</v>
      </c>
      <c r="O10799" s="0" t="s">
        <v>1635</v>
      </c>
    </row>
    <row r="10800" customFormat="false" ht="12.75" hidden="false" customHeight="false" outlineLevel="0" collapsed="false">
      <c r="A10800" s="122" t="s">
        <v>1578</v>
      </c>
      <c r="B10800" s="123" t="n">
        <v>10492</v>
      </c>
      <c r="C10800" s="122" t="s">
        <v>50</v>
      </c>
      <c r="D10800" s="122" t="s">
        <v>1662</v>
      </c>
      <c r="E10800" s="124" t="s">
        <v>1581</v>
      </c>
      <c r="F10800" s="124"/>
      <c r="G10800" s="125" t="s">
        <v>24</v>
      </c>
      <c r="H10800" s="126" t="n">
        <v>0.001125</v>
      </c>
      <c r="I10800" s="127" t="n">
        <f aca="false">L10800</f>
        <v>148.29</v>
      </c>
      <c r="J10800" s="127" t="n">
        <f aca="false">M10800</f>
        <v>0.16</v>
      </c>
      <c r="L10800" s="108" t="n">
        <f aca="false">TRUNC(N10800-N10800*$O$2,2)</f>
        <v>148.29</v>
      </c>
      <c r="M10800" s="108" t="n">
        <f aca="false">TRUNC(O10800-O10800*$O$2,2)</f>
        <v>0.16</v>
      </c>
      <c r="N10800" s="0" t="s">
        <v>1663</v>
      </c>
      <c r="O10800" s="0" t="s">
        <v>1993</v>
      </c>
    </row>
    <row r="10801" customFormat="false" ht="12.75" hidden="false" customHeight="false" outlineLevel="0" collapsed="false">
      <c r="A10801" s="122" t="s">
        <v>1578</v>
      </c>
      <c r="B10801" s="123" t="n">
        <v>941</v>
      </c>
      <c r="C10801" s="122" t="s">
        <v>50</v>
      </c>
      <c r="D10801" s="122" t="s">
        <v>1652</v>
      </c>
      <c r="E10801" s="124" t="s">
        <v>1581</v>
      </c>
      <c r="F10801" s="124"/>
      <c r="G10801" s="125" t="s">
        <v>24</v>
      </c>
      <c r="H10801" s="126" t="n">
        <v>0.000375</v>
      </c>
      <c r="I10801" s="127" t="n">
        <f aca="false">L10801</f>
        <v>148.56</v>
      </c>
      <c r="J10801" s="127" t="n">
        <f aca="false">M10801</f>
        <v>0.05</v>
      </c>
      <c r="L10801" s="108" t="n">
        <f aca="false">TRUNC(N10801-N10801*$O$2,2)</f>
        <v>148.56</v>
      </c>
      <c r="M10801" s="108" t="n">
        <f aca="false">TRUNC(O10801-O10801*$O$2,2)</f>
        <v>0.05</v>
      </c>
      <c r="N10801" s="0" t="s">
        <v>1653</v>
      </c>
      <c r="O10801" s="0" t="s">
        <v>1623</v>
      </c>
    </row>
    <row r="10802" customFormat="false" ht="12.75" hidden="false" customHeight="false" outlineLevel="0" collapsed="false">
      <c r="A10802" s="122" t="s">
        <v>1578</v>
      </c>
      <c r="B10802" s="123" t="n">
        <v>4722</v>
      </c>
      <c r="C10802" s="122" t="s">
        <v>50</v>
      </c>
      <c r="D10802" s="122" t="s">
        <v>1776</v>
      </c>
      <c r="E10802" s="124" t="s">
        <v>1581</v>
      </c>
      <c r="F10802" s="124"/>
      <c r="G10802" s="125" t="s">
        <v>24</v>
      </c>
      <c r="H10802" s="126" t="n">
        <v>0.0001</v>
      </c>
      <c r="I10802" s="127" t="n">
        <f aca="false">L10802</f>
        <v>14.67</v>
      </c>
      <c r="J10802" s="127" t="n">
        <f aca="false">M10802</f>
        <v>0</v>
      </c>
      <c r="L10802" s="108" t="n">
        <f aca="false">TRUNC(N10802-N10802*$O$2,2)</f>
        <v>14.67</v>
      </c>
      <c r="M10802" s="108" t="n">
        <f aca="false">TRUNC(O10802-O10802*$O$2,2)</f>
        <v>0</v>
      </c>
      <c r="N10802" s="0" t="s">
        <v>1777</v>
      </c>
      <c r="O10802" s="0" t="s">
        <v>1635</v>
      </c>
    </row>
    <row r="10803" customFormat="false" ht="25.5" hidden="false" customHeight="false" outlineLevel="0" collapsed="false">
      <c r="A10803" s="122" t="s">
        <v>1578</v>
      </c>
      <c r="B10803" s="123" t="s">
        <v>1654</v>
      </c>
      <c r="C10803" s="122" t="s">
        <v>50</v>
      </c>
      <c r="D10803" s="122" t="s">
        <v>1655</v>
      </c>
      <c r="E10803" s="124" t="s">
        <v>1581</v>
      </c>
      <c r="F10803" s="124"/>
      <c r="G10803" s="125" t="s">
        <v>24</v>
      </c>
      <c r="H10803" s="126" t="n">
        <v>0.00015</v>
      </c>
      <c r="I10803" s="127" t="n">
        <f aca="false">L10803</f>
        <v>10.53</v>
      </c>
      <c r="J10803" s="127" t="n">
        <f aca="false">M10803</f>
        <v>0</v>
      </c>
      <c r="L10803" s="108" t="n">
        <f aca="false">TRUNC(N10803-N10803*$O$2,2)</f>
        <v>10.53</v>
      </c>
      <c r="M10803" s="108" t="n">
        <f aca="false">TRUNC(O10803-O10803*$O$2,2)</f>
        <v>0</v>
      </c>
      <c r="N10803" s="0" t="s">
        <v>1656</v>
      </c>
      <c r="O10803" s="0" t="s">
        <v>1635</v>
      </c>
    </row>
    <row r="10804" customFormat="false" ht="12.75" hidden="false" customHeight="false" outlineLevel="0" collapsed="false">
      <c r="A10804" s="115"/>
      <c r="B10804" s="115"/>
      <c r="C10804" s="115"/>
      <c r="D10804" s="115"/>
      <c r="E10804" s="115"/>
      <c r="F10804" s="116"/>
      <c r="G10804" s="115"/>
      <c r="H10804" s="116"/>
      <c r="I10804" s="115"/>
      <c r="J10804" s="116"/>
      <c r="L10804" s="108"/>
      <c r="M10804" s="108" t="n">
        <f aca="false">TRUNC(O10804-O10804*$O$2,2)</f>
        <v>3.72</v>
      </c>
      <c r="N10804" s="0" t="s">
        <v>1574</v>
      </c>
      <c r="O10804" s="0" t="n">
        <v>4.77</v>
      </c>
    </row>
    <row r="10805" customFormat="false" ht="12.75" hidden="false" customHeight="false" outlineLevel="0" collapsed="false">
      <c r="A10805" s="115"/>
      <c r="B10805" s="115"/>
      <c r="C10805" s="115"/>
      <c r="D10805" s="115"/>
      <c r="E10805" s="115"/>
      <c r="F10805" s="116"/>
      <c r="G10805" s="115"/>
      <c r="H10805" s="117" t="s">
        <v>1575</v>
      </c>
      <c r="I10805" s="117"/>
      <c r="J10805" s="118" t="n">
        <f aca="false">M10805</f>
        <v>81.04</v>
      </c>
      <c r="L10805" s="108" t="n">
        <f aca="false">TRUNC(N10805-N10805*$O$2,2)</f>
        <v>0</v>
      </c>
      <c r="M10805" s="108" t="n">
        <f aca="false">TRUNC(O10805-O10805*$O$2,2)</f>
        <v>81.04</v>
      </c>
      <c r="N10805" s="0" t="n">
        <v>0</v>
      </c>
      <c r="O10805" s="0" t="n">
        <v>103.84</v>
      </c>
    </row>
    <row r="10806" customFormat="false" ht="13.5" hidden="false" customHeight="false" outlineLevel="0" collapsed="false">
      <c r="A10806" s="30"/>
      <c r="B10806" s="30"/>
      <c r="C10806" s="30"/>
      <c r="D10806" s="30"/>
      <c r="E10806" s="30"/>
      <c r="F10806" s="30"/>
      <c r="G10806" s="30"/>
      <c r="H10806" s="119"/>
      <c r="I10806" s="30"/>
      <c r="J10806" s="120"/>
      <c r="L10806" s="108"/>
      <c r="M10806" s="108" t="n">
        <f aca="false">TRUNC(O10806-O10806*$O$2,2)</f>
        <v>3079.79</v>
      </c>
      <c r="N10806" s="0" t="s">
        <v>1576</v>
      </c>
      <c r="O10806" s="0" t="n">
        <v>3945.92</v>
      </c>
    </row>
    <row r="10807" customFormat="false" ht="13.5" hidden="false" customHeight="false" outlineLevel="0" collapsed="false">
      <c r="A10807" s="121"/>
      <c r="B10807" s="121"/>
      <c r="C10807" s="121"/>
      <c r="D10807" s="121"/>
      <c r="E10807" s="121"/>
      <c r="F10807" s="121"/>
      <c r="G10807" s="121"/>
      <c r="H10807" s="121"/>
      <c r="I10807" s="121"/>
      <c r="J10807" s="121"/>
      <c r="L10807" s="108" t="n">
        <f aca="false">TRUNC(N10807-N10807*$O$2,2)</f>
        <v>0</v>
      </c>
      <c r="M10807" s="108" t="n">
        <f aca="false">TRUNC(O10807-O10807*$O$2,2)</f>
        <v>0</v>
      </c>
      <c r="N10807" s="0" t="n">
        <v>0</v>
      </c>
      <c r="O10807" s="0" t="n">
        <v>0</v>
      </c>
    </row>
    <row r="10808" customFormat="false" ht="15" hidden="false" customHeight="false" outlineLevel="0" collapsed="false">
      <c r="A10808" s="98" t="s">
        <v>1483</v>
      </c>
      <c r="B10808" s="99" t="s">
        <v>8</v>
      </c>
      <c r="C10808" s="98" t="s">
        <v>9</v>
      </c>
      <c r="D10808" s="98" t="s">
        <v>10</v>
      </c>
      <c r="E10808" s="100" t="s">
        <v>1565</v>
      </c>
      <c r="F10808" s="100"/>
      <c r="G10808" s="101" t="s">
        <v>11</v>
      </c>
      <c r="H10808" s="99" t="s">
        <v>12</v>
      </c>
      <c r="I10808" s="99" t="s">
        <v>13</v>
      </c>
      <c r="J10808" s="99" t="s">
        <v>15</v>
      </c>
      <c r="L10808" s="108"/>
      <c r="M10808" s="108"/>
    </row>
    <row r="10809" customFormat="false" ht="38.25" hidden="false" customHeight="false" outlineLevel="0" collapsed="false">
      <c r="A10809" s="102" t="s">
        <v>1566</v>
      </c>
      <c r="B10809" s="103" t="s">
        <v>1484</v>
      </c>
      <c r="C10809" s="102" t="s">
        <v>50</v>
      </c>
      <c r="D10809" s="102" t="s">
        <v>1485</v>
      </c>
      <c r="E10809" s="104" t="s">
        <v>4080</v>
      </c>
      <c r="F10809" s="104"/>
      <c r="G10809" s="105" t="s">
        <v>24</v>
      </c>
      <c r="H10809" s="106" t="n">
        <v>1</v>
      </c>
      <c r="I10809" s="107" t="n">
        <f aca="false">L10809</f>
        <v>456.06</v>
      </c>
      <c r="J10809" s="107" t="n">
        <f aca="false">M10809</f>
        <v>456.06</v>
      </c>
      <c r="L10809" s="108" t="n">
        <f aca="false">TRUNC(N10809-N10809*$O$2,2)</f>
        <v>456.06</v>
      </c>
      <c r="M10809" s="108" t="n">
        <f aca="false">TRUNC(O10809-O10809*$O$2,2)</f>
        <v>456.06</v>
      </c>
      <c r="N10809" s="0" t="n">
        <v>584.33</v>
      </c>
      <c r="O10809" s="0" t="n">
        <v>584.33</v>
      </c>
    </row>
    <row r="10810" customFormat="false" ht="15" hidden="false" customHeight="false" outlineLevel="0" collapsed="false">
      <c r="A10810" s="98"/>
      <c r="B10810" s="99" t="s">
        <v>8</v>
      </c>
      <c r="C10810" s="98" t="s">
        <v>9</v>
      </c>
      <c r="D10810" s="98" t="s">
        <v>10</v>
      </c>
      <c r="E10810" s="100" t="s">
        <v>1565</v>
      </c>
      <c r="F10810" s="100"/>
      <c r="G10810" s="101" t="s">
        <v>11</v>
      </c>
      <c r="H10810" s="99" t="s">
        <v>12</v>
      </c>
      <c r="I10810" s="99" t="s">
        <v>13</v>
      </c>
      <c r="J10810" s="99" t="s">
        <v>15</v>
      </c>
      <c r="L10810" s="108"/>
      <c r="M10810" s="108"/>
    </row>
    <row r="10811" customFormat="false" ht="25.5" hidden="false" customHeight="false" outlineLevel="0" collapsed="false">
      <c r="A10811" s="109" t="s">
        <v>1566</v>
      </c>
      <c r="B10811" s="110" t="n">
        <v>10549</v>
      </c>
      <c r="C10811" s="109" t="s">
        <v>50</v>
      </c>
      <c r="D10811" s="109" t="s">
        <v>1620</v>
      </c>
      <c r="E10811" s="111" t="s">
        <v>1621</v>
      </c>
      <c r="F10811" s="111"/>
      <c r="G10811" s="112" t="s">
        <v>1610</v>
      </c>
      <c r="H10811" s="113" t="n">
        <v>0.4</v>
      </c>
      <c r="I10811" s="114" t="n">
        <f aca="false">L10811</f>
        <v>2.95</v>
      </c>
      <c r="J10811" s="114" t="n">
        <f aca="false">M10811</f>
        <v>1.17</v>
      </c>
      <c r="L10811" s="108" t="n">
        <f aca="false">TRUNC(N10811-N10811*$O$2,2)</f>
        <v>2.95</v>
      </c>
      <c r="M10811" s="108" t="n">
        <f aca="false">TRUNC(O10811-O10811*$O$2,2)</f>
        <v>1.17</v>
      </c>
      <c r="N10811" s="0" t="s">
        <v>1622</v>
      </c>
      <c r="O10811" s="0" t="s">
        <v>3047</v>
      </c>
    </row>
    <row r="10812" customFormat="false" ht="25.5" hidden="false" customHeight="false" outlineLevel="0" collapsed="false">
      <c r="A10812" s="122" t="s">
        <v>1578</v>
      </c>
      <c r="B10812" s="123" t="n">
        <v>13666</v>
      </c>
      <c r="C10812" s="122" t="s">
        <v>50</v>
      </c>
      <c r="D10812" s="122" t="s">
        <v>4290</v>
      </c>
      <c r="E10812" s="124" t="s">
        <v>1581</v>
      </c>
      <c r="F10812" s="124"/>
      <c r="G10812" s="125" t="s">
        <v>765</v>
      </c>
      <c r="H10812" s="126" t="n">
        <v>1</v>
      </c>
      <c r="I10812" s="127" t="n">
        <f aca="false">L10812</f>
        <v>450.64</v>
      </c>
      <c r="J10812" s="127" t="n">
        <f aca="false">M10812</f>
        <v>450.64</v>
      </c>
      <c r="L10812" s="108" t="n">
        <f aca="false">TRUNC(N10812-N10812*$O$2,2)</f>
        <v>450.64</v>
      </c>
      <c r="M10812" s="108" t="n">
        <f aca="false">TRUNC(O10812-O10812*$O$2,2)</f>
        <v>450.64</v>
      </c>
      <c r="N10812" s="0" t="s">
        <v>4291</v>
      </c>
      <c r="O10812" s="0" t="s">
        <v>4291</v>
      </c>
    </row>
    <row r="10813" customFormat="false" ht="25.5" hidden="false" customHeight="false" outlineLevel="0" collapsed="false">
      <c r="A10813" s="122" t="s">
        <v>1578</v>
      </c>
      <c r="B10813" s="123" t="s">
        <v>1616</v>
      </c>
      <c r="C10813" s="122" t="s">
        <v>50</v>
      </c>
      <c r="D10813" s="122" t="s">
        <v>1617</v>
      </c>
      <c r="E10813" s="124" t="s">
        <v>1609</v>
      </c>
      <c r="F10813" s="124"/>
      <c r="G10813" s="125" t="s">
        <v>1610</v>
      </c>
      <c r="H10813" s="126" t="n">
        <v>0.4</v>
      </c>
      <c r="I10813" s="127" t="n">
        <f aca="false">L10813</f>
        <v>10.65</v>
      </c>
      <c r="J10813" s="127" t="n">
        <f aca="false">M10813</f>
        <v>4.26</v>
      </c>
      <c r="L10813" s="108" t="n">
        <f aca="false">TRUNC(N10813-N10813*$O$2,2)</f>
        <v>10.65</v>
      </c>
      <c r="M10813" s="108" t="n">
        <f aca="false">TRUNC(O10813-O10813*$O$2,2)</f>
        <v>4.26</v>
      </c>
      <c r="N10813" s="0" t="s">
        <v>1618</v>
      </c>
      <c r="O10813" s="0" t="s">
        <v>3768</v>
      </c>
    </row>
    <row r="10814" customFormat="false" ht="13.9" hidden="false" customHeight="true" outlineLevel="0" collapsed="false">
      <c r="A10814" s="134" t="s">
        <v>1630</v>
      </c>
      <c r="B10814" s="134"/>
      <c r="C10814" s="134"/>
      <c r="D10814" s="134"/>
      <c r="E10814" s="134"/>
      <c r="F10814" s="134"/>
      <c r="G10814" s="134"/>
      <c r="H10814" s="134"/>
      <c r="I10814" s="134"/>
      <c r="J10814" s="134"/>
      <c r="L10814" s="108" t="n">
        <f aca="false">TRUNC(N10814-N10814*$O$2,2)</f>
        <v>0</v>
      </c>
      <c r="M10814" s="108" t="n">
        <f aca="false">TRUNC(O10814-O10814*$O$2,2)</f>
        <v>0</v>
      </c>
      <c r="N10814" s="0" t="n">
        <v>0</v>
      </c>
      <c r="O10814" s="0" t="n">
        <v>0</v>
      </c>
    </row>
    <row r="10815" customFormat="false" ht="15" hidden="false" customHeight="false" outlineLevel="0" collapsed="false">
      <c r="A10815" s="98"/>
      <c r="B10815" s="99" t="s">
        <v>8</v>
      </c>
      <c r="C10815" s="98" t="s">
        <v>9</v>
      </c>
      <c r="D10815" s="98" t="s">
        <v>10</v>
      </c>
      <c r="E10815" s="100" t="s">
        <v>1565</v>
      </c>
      <c r="F10815" s="100"/>
      <c r="G10815" s="101" t="s">
        <v>11</v>
      </c>
      <c r="H10815" s="99" t="s">
        <v>12</v>
      </c>
      <c r="I10815" s="99" t="s">
        <v>13</v>
      </c>
      <c r="J10815" s="99" t="s">
        <v>15</v>
      </c>
      <c r="L10815" s="108"/>
      <c r="M10815" s="108"/>
    </row>
    <row r="10816" customFormat="false" ht="12.75" hidden="false" customHeight="false" outlineLevel="0" collapsed="false">
      <c r="A10816" s="122" t="s">
        <v>1578</v>
      </c>
      <c r="B10816" s="123" t="n">
        <v>10517</v>
      </c>
      <c r="C10816" s="122" t="s">
        <v>50</v>
      </c>
      <c r="D10816" s="122" t="s">
        <v>1669</v>
      </c>
      <c r="E10816" s="124" t="s">
        <v>1642</v>
      </c>
      <c r="F10816" s="124"/>
      <c r="G10816" s="125" t="s">
        <v>1670</v>
      </c>
      <c r="H10816" s="126" t="n">
        <v>0.00016</v>
      </c>
      <c r="I10816" s="127" t="n">
        <f aca="false">L10816</f>
        <v>234.15</v>
      </c>
      <c r="J10816" s="127" t="n">
        <f aca="false">M10816</f>
        <v>0.03</v>
      </c>
      <c r="L10816" s="108" t="n">
        <f aca="false">TRUNC(N10816-N10816*$O$2,2)</f>
        <v>234.15</v>
      </c>
      <c r="M10816" s="108" t="n">
        <f aca="false">TRUNC(O10816-O10816*$O$2,2)</f>
        <v>0.03</v>
      </c>
      <c r="N10816" s="0" t="s">
        <v>1671</v>
      </c>
      <c r="O10816" s="0" t="s">
        <v>1788</v>
      </c>
    </row>
    <row r="10817" customFormat="false" ht="12.75" hidden="false" customHeight="false" outlineLevel="0" collapsed="false">
      <c r="A10817" s="122" t="s">
        <v>1578</v>
      </c>
      <c r="B10817" s="123" t="n">
        <v>10599</v>
      </c>
      <c r="C10817" s="122" t="s">
        <v>50</v>
      </c>
      <c r="D10817" s="122" t="s">
        <v>1648</v>
      </c>
      <c r="E10817" s="124" t="s">
        <v>1581</v>
      </c>
      <c r="F10817" s="124"/>
      <c r="G10817" s="125" t="s">
        <v>24</v>
      </c>
      <c r="H10817" s="126" t="n">
        <v>0.00072</v>
      </c>
      <c r="I10817" s="127" t="n">
        <f aca="false">L10817</f>
        <v>14.04</v>
      </c>
      <c r="J10817" s="127" t="n">
        <f aca="false">M10817</f>
        <v>0</v>
      </c>
      <c r="L10817" s="108" t="n">
        <f aca="false">TRUNC(N10817-N10817*$O$2,2)</f>
        <v>14.04</v>
      </c>
      <c r="M10817" s="108" t="n">
        <f aca="false">TRUNC(O10817-O10817*$O$2,2)</f>
        <v>0</v>
      </c>
      <c r="N10817" s="0" t="s">
        <v>1649</v>
      </c>
      <c r="O10817" s="0" t="s">
        <v>1644</v>
      </c>
    </row>
    <row r="10818" customFormat="false" ht="12.75" hidden="false" customHeight="false" outlineLevel="0" collapsed="false">
      <c r="A10818" s="122" t="s">
        <v>1578</v>
      </c>
      <c r="B10818" s="123" t="n">
        <v>10788</v>
      </c>
      <c r="C10818" s="122" t="s">
        <v>50</v>
      </c>
      <c r="D10818" s="122" t="s">
        <v>1650</v>
      </c>
      <c r="E10818" s="124" t="s">
        <v>1581</v>
      </c>
      <c r="F10818" s="124"/>
      <c r="G10818" s="125" t="s">
        <v>24</v>
      </c>
      <c r="H10818" s="126" t="n">
        <v>8E-005</v>
      </c>
      <c r="I10818" s="127" t="n">
        <f aca="false">L10818</f>
        <v>28.8</v>
      </c>
      <c r="J10818" s="127" t="n">
        <f aca="false">M10818</f>
        <v>0</v>
      </c>
      <c r="L10818" s="108" t="n">
        <f aca="false">TRUNC(N10818-N10818*$O$2,2)</f>
        <v>28.8</v>
      </c>
      <c r="M10818" s="108" t="n">
        <f aca="false">TRUNC(O10818-O10818*$O$2,2)</f>
        <v>0</v>
      </c>
      <c r="N10818" s="0" t="s">
        <v>1651</v>
      </c>
      <c r="O10818" s="0" t="s">
        <v>1635</v>
      </c>
    </row>
    <row r="10819" customFormat="false" ht="12.75" hidden="false" customHeight="false" outlineLevel="0" collapsed="false">
      <c r="A10819" s="122" t="s">
        <v>1578</v>
      </c>
      <c r="B10819" s="123" t="n">
        <v>4728</v>
      </c>
      <c r="C10819" s="122" t="s">
        <v>50</v>
      </c>
      <c r="D10819" s="122" t="s">
        <v>1667</v>
      </c>
      <c r="E10819" s="124" t="s">
        <v>1581</v>
      </c>
      <c r="F10819" s="124"/>
      <c r="G10819" s="125" t="s">
        <v>24</v>
      </c>
      <c r="H10819" s="126" t="n">
        <v>0.00012</v>
      </c>
      <c r="I10819" s="127" t="n">
        <f aca="false">L10819</f>
        <v>14.5</v>
      </c>
      <c r="J10819" s="127" t="n">
        <f aca="false">M10819</f>
        <v>0</v>
      </c>
      <c r="L10819" s="108" t="n">
        <f aca="false">TRUNC(N10819-N10819*$O$2,2)</f>
        <v>14.5</v>
      </c>
      <c r="M10819" s="108" t="n">
        <f aca="false">TRUNC(O10819-O10819*$O$2,2)</f>
        <v>0</v>
      </c>
      <c r="N10819" s="0" t="s">
        <v>1668</v>
      </c>
      <c r="O10819" s="0" t="s">
        <v>1635</v>
      </c>
    </row>
    <row r="10820" customFormat="false" ht="12.75" hidden="false" customHeight="false" outlineLevel="0" collapsed="false">
      <c r="A10820" s="122" t="s">
        <v>1578</v>
      </c>
      <c r="B10820" s="123" t="n">
        <v>10362</v>
      </c>
      <c r="C10820" s="122" t="s">
        <v>50</v>
      </c>
      <c r="D10820" s="122" t="s">
        <v>1674</v>
      </c>
      <c r="E10820" s="124" t="s">
        <v>1642</v>
      </c>
      <c r="F10820" s="124"/>
      <c r="G10820" s="125" t="s">
        <v>24</v>
      </c>
      <c r="H10820" s="126" t="n">
        <v>0.0018</v>
      </c>
      <c r="I10820" s="127" t="n">
        <f aca="false">L10820</f>
        <v>9.78</v>
      </c>
      <c r="J10820" s="127" t="n">
        <f aca="false">M10820</f>
        <v>0.01</v>
      </c>
      <c r="L10820" s="108" t="n">
        <f aca="false">TRUNC(N10820-N10820*$O$2,2)</f>
        <v>9.78</v>
      </c>
      <c r="M10820" s="108" t="n">
        <f aca="false">TRUNC(O10820-O10820*$O$2,2)</f>
        <v>0.01</v>
      </c>
      <c r="N10820" s="0" t="s">
        <v>1675</v>
      </c>
      <c r="O10820" s="0" t="s">
        <v>1678</v>
      </c>
    </row>
    <row r="10821" customFormat="false" ht="12.75" hidden="false" customHeight="false" outlineLevel="0" collapsed="false">
      <c r="A10821" s="122" t="s">
        <v>1578</v>
      </c>
      <c r="B10821" s="123" t="n">
        <v>4729</v>
      </c>
      <c r="C10821" s="122" t="s">
        <v>50</v>
      </c>
      <c r="D10821" s="122" t="s">
        <v>1636</v>
      </c>
      <c r="E10821" s="124" t="s">
        <v>1581</v>
      </c>
      <c r="F10821" s="124"/>
      <c r="G10821" s="125" t="s">
        <v>24</v>
      </c>
      <c r="H10821" s="126" t="n">
        <v>4E-005</v>
      </c>
      <c r="I10821" s="127" t="n">
        <f aca="false">L10821</f>
        <v>24.58</v>
      </c>
      <c r="J10821" s="127" t="n">
        <f aca="false">M10821</f>
        <v>0</v>
      </c>
      <c r="L10821" s="108" t="n">
        <f aca="false">TRUNC(N10821-N10821*$O$2,2)</f>
        <v>24.58</v>
      </c>
      <c r="M10821" s="108" t="n">
        <f aca="false">TRUNC(O10821-O10821*$O$2,2)</f>
        <v>0</v>
      </c>
      <c r="N10821" s="0" t="s">
        <v>1637</v>
      </c>
      <c r="O10821" s="0" t="s">
        <v>1635</v>
      </c>
    </row>
    <row r="10822" customFormat="false" ht="12.75" hidden="false" customHeight="false" outlineLevel="0" collapsed="false">
      <c r="A10822" s="122" t="s">
        <v>1578</v>
      </c>
      <c r="B10822" s="123" t="n">
        <v>158</v>
      </c>
      <c r="C10822" s="122" t="s">
        <v>50</v>
      </c>
      <c r="D10822" s="122" t="s">
        <v>1676</v>
      </c>
      <c r="E10822" s="124" t="s">
        <v>1581</v>
      </c>
      <c r="F10822" s="124"/>
      <c r="G10822" s="125" t="s">
        <v>24</v>
      </c>
      <c r="H10822" s="126" t="n">
        <v>0.04072</v>
      </c>
      <c r="I10822" s="127" t="n">
        <f aca="false">L10822</f>
        <v>10.92</v>
      </c>
      <c r="J10822" s="127" t="n">
        <f aca="false">M10822</f>
        <v>0.44</v>
      </c>
      <c r="L10822" s="108" t="n">
        <f aca="false">TRUNC(N10822-N10822*$O$2,2)</f>
        <v>10.92</v>
      </c>
      <c r="M10822" s="108" t="n">
        <f aca="false">TRUNC(O10822-O10822*$O$2,2)</f>
        <v>0.44</v>
      </c>
      <c r="N10822" s="0" t="s">
        <v>1677</v>
      </c>
      <c r="O10822" s="0" t="s">
        <v>1933</v>
      </c>
    </row>
    <row r="10823" customFormat="false" ht="25.5" hidden="false" customHeight="false" outlineLevel="0" collapsed="false">
      <c r="A10823" s="122" t="s">
        <v>1578</v>
      </c>
      <c r="B10823" s="123" t="s">
        <v>1631</v>
      </c>
      <c r="C10823" s="122" t="s">
        <v>50</v>
      </c>
      <c r="D10823" s="122" t="s">
        <v>1632</v>
      </c>
      <c r="E10823" s="124" t="s">
        <v>1581</v>
      </c>
      <c r="F10823" s="124"/>
      <c r="G10823" s="125" t="s">
        <v>1633</v>
      </c>
      <c r="H10823" s="126" t="n">
        <v>0.00092</v>
      </c>
      <c r="I10823" s="127" t="n">
        <f aca="false">L10823</f>
        <v>9.48</v>
      </c>
      <c r="J10823" s="127" t="n">
        <f aca="false">M10823</f>
        <v>0</v>
      </c>
      <c r="L10823" s="108" t="n">
        <f aca="false">TRUNC(N10823-N10823*$O$2,2)</f>
        <v>9.48</v>
      </c>
      <c r="M10823" s="108" t="n">
        <f aca="false">TRUNC(O10823-O10823*$O$2,2)</f>
        <v>0</v>
      </c>
      <c r="N10823" s="0" t="s">
        <v>1634</v>
      </c>
      <c r="O10823" s="0" t="s">
        <v>1644</v>
      </c>
    </row>
    <row r="10824" customFormat="false" ht="25.5" hidden="false" customHeight="false" outlineLevel="0" collapsed="false">
      <c r="A10824" s="122" t="s">
        <v>1578</v>
      </c>
      <c r="B10824" s="123" t="s">
        <v>1664</v>
      </c>
      <c r="C10824" s="122" t="s">
        <v>50</v>
      </c>
      <c r="D10824" s="122" t="s">
        <v>1665</v>
      </c>
      <c r="E10824" s="124" t="s">
        <v>1581</v>
      </c>
      <c r="F10824" s="124"/>
      <c r="G10824" s="125" t="s">
        <v>24</v>
      </c>
      <c r="H10824" s="126" t="n">
        <v>8E-005</v>
      </c>
      <c r="I10824" s="127" t="n">
        <f aca="false">L10824</f>
        <v>13.69</v>
      </c>
      <c r="J10824" s="127" t="n">
        <f aca="false">M10824</f>
        <v>0</v>
      </c>
      <c r="L10824" s="108" t="n">
        <f aca="false">TRUNC(N10824-N10824*$O$2,2)</f>
        <v>13.69</v>
      </c>
      <c r="M10824" s="108" t="n">
        <f aca="false">TRUNC(O10824-O10824*$O$2,2)</f>
        <v>0</v>
      </c>
      <c r="N10824" s="0" t="s">
        <v>1666</v>
      </c>
      <c r="O10824" s="0" t="s">
        <v>1635</v>
      </c>
    </row>
    <row r="10825" customFormat="false" ht="12.75" hidden="false" customHeight="false" outlineLevel="0" collapsed="false">
      <c r="A10825" s="122" t="s">
        <v>1578</v>
      </c>
      <c r="B10825" s="123" t="n">
        <v>10596</v>
      </c>
      <c r="C10825" s="122" t="s">
        <v>50</v>
      </c>
      <c r="D10825" s="122" t="s">
        <v>1672</v>
      </c>
      <c r="E10825" s="124" t="s">
        <v>1581</v>
      </c>
      <c r="F10825" s="124"/>
      <c r="G10825" s="125" t="s">
        <v>24</v>
      </c>
      <c r="H10825" s="126" t="n">
        <v>0.0018</v>
      </c>
      <c r="I10825" s="127" t="n">
        <f aca="false">L10825</f>
        <v>3.82</v>
      </c>
      <c r="J10825" s="127" t="n">
        <f aca="false">M10825</f>
        <v>0</v>
      </c>
      <c r="L10825" s="108" t="n">
        <f aca="false">TRUNC(N10825-N10825*$O$2,2)</f>
        <v>3.82</v>
      </c>
      <c r="M10825" s="108" t="n">
        <f aca="false">TRUNC(O10825-O10825*$O$2,2)</f>
        <v>0</v>
      </c>
      <c r="N10825" s="0" t="s">
        <v>1673</v>
      </c>
      <c r="O10825" s="0" t="s">
        <v>1635</v>
      </c>
    </row>
    <row r="10826" customFormat="false" ht="25.5" hidden="false" customHeight="false" outlineLevel="0" collapsed="false">
      <c r="A10826" s="122" t="s">
        <v>1578</v>
      </c>
      <c r="B10826" s="123" t="s">
        <v>1645</v>
      </c>
      <c r="C10826" s="122" t="s">
        <v>50</v>
      </c>
      <c r="D10826" s="122" t="s">
        <v>1646</v>
      </c>
      <c r="E10826" s="124" t="s">
        <v>1581</v>
      </c>
      <c r="F10826" s="124"/>
      <c r="G10826" s="125" t="s">
        <v>24</v>
      </c>
      <c r="H10826" s="126" t="n">
        <v>8E-005</v>
      </c>
      <c r="I10826" s="127" t="n">
        <f aca="false">L10826</f>
        <v>140.49</v>
      </c>
      <c r="J10826" s="127" t="n">
        <f aca="false">M10826</f>
        <v>0</v>
      </c>
      <c r="L10826" s="108" t="n">
        <f aca="false">TRUNC(N10826-N10826*$O$2,2)</f>
        <v>140.49</v>
      </c>
      <c r="M10826" s="108" t="n">
        <f aca="false">TRUNC(O10826-O10826*$O$2,2)</f>
        <v>0</v>
      </c>
      <c r="N10826" s="0" t="s">
        <v>1647</v>
      </c>
      <c r="O10826" s="0" t="s">
        <v>1644</v>
      </c>
    </row>
    <row r="10827" customFormat="false" ht="12.75" hidden="false" customHeight="false" outlineLevel="0" collapsed="false">
      <c r="A10827" s="122" t="s">
        <v>1578</v>
      </c>
      <c r="B10827" s="123" t="n">
        <v>2378</v>
      </c>
      <c r="C10827" s="122" t="s">
        <v>50</v>
      </c>
      <c r="D10827" s="122" t="s">
        <v>1657</v>
      </c>
      <c r="E10827" s="124" t="s">
        <v>1581</v>
      </c>
      <c r="F10827" s="124"/>
      <c r="G10827" s="125" t="s">
        <v>24</v>
      </c>
      <c r="H10827" s="126" t="n">
        <v>0.03764</v>
      </c>
      <c r="I10827" s="127" t="n">
        <f aca="false">L10827</f>
        <v>3.51</v>
      </c>
      <c r="J10827" s="127" t="n">
        <f aca="false">M10827</f>
        <v>0.12</v>
      </c>
      <c r="L10827" s="108" t="n">
        <f aca="false">TRUNC(N10827-N10827*$O$2,2)</f>
        <v>3.51</v>
      </c>
      <c r="M10827" s="108" t="n">
        <f aca="false">TRUNC(O10827-O10827*$O$2,2)</f>
        <v>0.12</v>
      </c>
      <c r="N10827" s="0" t="s">
        <v>1658</v>
      </c>
      <c r="O10827" s="0" t="s">
        <v>2463</v>
      </c>
    </row>
    <row r="10828" customFormat="false" ht="25.5" hidden="false" customHeight="false" outlineLevel="0" collapsed="false">
      <c r="A10828" s="122" t="s">
        <v>1578</v>
      </c>
      <c r="B10828" s="123" t="n">
        <v>13666</v>
      </c>
      <c r="C10828" s="122" t="s">
        <v>50</v>
      </c>
      <c r="D10828" s="122" t="s">
        <v>4290</v>
      </c>
      <c r="E10828" s="124" t="s">
        <v>1581</v>
      </c>
      <c r="F10828" s="124"/>
      <c r="G10828" s="125" t="s">
        <v>765</v>
      </c>
      <c r="H10828" s="126" t="n">
        <v>1</v>
      </c>
      <c r="I10828" s="127" t="n">
        <f aca="false">L10828</f>
        <v>450.64</v>
      </c>
      <c r="J10828" s="127" t="n">
        <f aca="false">M10828</f>
        <v>450.64</v>
      </c>
      <c r="L10828" s="108" t="n">
        <f aca="false">TRUNC(N10828-N10828*$O$2,2)</f>
        <v>450.64</v>
      </c>
      <c r="M10828" s="108" t="n">
        <f aca="false">TRUNC(O10828-O10828*$O$2,2)</f>
        <v>450.64</v>
      </c>
      <c r="N10828" s="0" t="s">
        <v>4291</v>
      </c>
      <c r="O10828" s="0" t="s">
        <v>4291</v>
      </c>
    </row>
    <row r="10829" customFormat="false" ht="12.75" hidden="false" customHeight="false" outlineLevel="0" collapsed="false">
      <c r="A10829" s="122" t="s">
        <v>1578</v>
      </c>
      <c r="B10829" s="123" t="n">
        <v>1651</v>
      </c>
      <c r="C10829" s="122" t="s">
        <v>50</v>
      </c>
      <c r="D10829" s="122" t="s">
        <v>1638</v>
      </c>
      <c r="E10829" s="124" t="s">
        <v>1581</v>
      </c>
      <c r="F10829" s="124"/>
      <c r="G10829" s="125" t="s">
        <v>1639</v>
      </c>
      <c r="H10829" s="126" t="n">
        <v>0.00032</v>
      </c>
      <c r="I10829" s="127" t="n">
        <f aca="false">L10829</f>
        <v>4.95</v>
      </c>
      <c r="J10829" s="127" t="n">
        <f aca="false">M10829</f>
        <v>0</v>
      </c>
      <c r="L10829" s="108" t="n">
        <f aca="false">TRUNC(N10829-N10829*$O$2,2)</f>
        <v>4.95</v>
      </c>
      <c r="M10829" s="108" t="n">
        <f aca="false">TRUNC(O10829-O10829*$O$2,2)</f>
        <v>0</v>
      </c>
      <c r="N10829" s="0" t="s">
        <v>1640</v>
      </c>
      <c r="O10829" s="0" t="s">
        <v>1635</v>
      </c>
    </row>
    <row r="10830" customFormat="false" ht="25.5" hidden="false" customHeight="false" outlineLevel="0" collapsed="false">
      <c r="A10830" s="122" t="s">
        <v>1578</v>
      </c>
      <c r="B10830" s="123" t="s">
        <v>1616</v>
      </c>
      <c r="C10830" s="122" t="s">
        <v>50</v>
      </c>
      <c r="D10830" s="122" t="s">
        <v>1617</v>
      </c>
      <c r="E10830" s="124" t="s">
        <v>1609</v>
      </c>
      <c r="F10830" s="124"/>
      <c r="G10830" s="125" t="s">
        <v>1610</v>
      </c>
      <c r="H10830" s="126" t="n">
        <v>0.4</v>
      </c>
      <c r="I10830" s="127" t="n">
        <f aca="false">L10830</f>
        <v>10.65</v>
      </c>
      <c r="J10830" s="127" t="n">
        <f aca="false">M10830</f>
        <v>4.26</v>
      </c>
      <c r="L10830" s="108" t="n">
        <f aca="false">TRUNC(N10830-N10830*$O$2,2)</f>
        <v>10.65</v>
      </c>
      <c r="M10830" s="108" t="n">
        <f aca="false">TRUNC(O10830-O10830*$O$2,2)</f>
        <v>4.26</v>
      </c>
      <c r="N10830" s="0" t="s">
        <v>1618</v>
      </c>
      <c r="O10830" s="0" t="s">
        <v>3768</v>
      </c>
    </row>
    <row r="10831" customFormat="false" ht="25.5" hidden="false" customHeight="false" outlineLevel="0" collapsed="false">
      <c r="A10831" s="122" t="s">
        <v>1578</v>
      </c>
      <c r="B10831" s="123" t="s">
        <v>1654</v>
      </c>
      <c r="C10831" s="122" t="s">
        <v>50</v>
      </c>
      <c r="D10831" s="122" t="s">
        <v>1655</v>
      </c>
      <c r="E10831" s="124" t="s">
        <v>1581</v>
      </c>
      <c r="F10831" s="124"/>
      <c r="G10831" s="125" t="s">
        <v>24</v>
      </c>
      <c r="H10831" s="126" t="n">
        <v>0.00024</v>
      </c>
      <c r="I10831" s="127" t="n">
        <f aca="false">L10831</f>
        <v>10.53</v>
      </c>
      <c r="J10831" s="127" t="n">
        <f aca="false">M10831</f>
        <v>0</v>
      </c>
      <c r="L10831" s="108" t="n">
        <f aca="false">TRUNC(N10831-N10831*$O$2,2)</f>
        <v>10.53</v>
      </c>
      <c r="M10831" s="108" t="n">
        <f aca="false">TRUNC(O10831-O10831*$O$2,2)</f>
        <v>0</v>
      </c>
      <c r="N10831" s="0" t="s">
        <v>1656</v>
      </c>
      <c r="O10831" s="0" t="s">
        <v>1635</v>
      </c>
    </row>
    <row r="10832" customFormat="false" ht="25.5" hidden="false" customHeight="false" outlineLevel="0" collapsed="false">
      <c r="A10832" s="122" t="s">
        <v>1578</v>
      </c>
      <c r="B10832" s="123" t="n">
        <v>10761</v>
      </c>
      <c r="C10832" s="122" t="s">
        <v>50</v>
      </c>
      <c r="D10832" s="122" t="s">
        <v>1641</v>
      </c>
      <c r="E10832" s="124" t="s">
        <v>1642</v>
      </c>
      <c r="F10832" s="124"/>
      <c r="G10832" s="125" t="s">
        <v>24</v>
      </c>
      <c r="H10832" s="126" t="n">
        <v>0.04072</v>
      </c>
      <c r="I10832" s="127" t="n">
        <f aca="false">L10832</f>
        <v>3.9</v>
      </c>
      <c r="J10832" s="127" t="n">
        <f aca="false">M10832</f>
        <v>0.15</v>
      </c>
      <c r="L10832" s="108" t="n">
        <f aca="false">TRUNC(N10832-N10832*$O$2,2)</f>
        <v>3.9</v>
      </c>
      <c r="M10832" s="108" t="n">
        <f aca="false">TRUNC(O10832-O10832*$O$2,2)</f>
        <v>0.15</v>
      </c>
      <c r="N10832" s="0" t="s">
        <v>1643</v>
      </c>
      <c r="O10832" s="0" t="s">
        <v>2077</v>
      </c>
    </row>
    <row r="10833" customFormat="false" ht="25.5" hidden="false" customHeight="false" outlineLevel="0" collapsed="false">
      <c r="A10833" s="122" t="s">
        <v>1578</v>
      </c>
      <c r="B10833" s="123" t="s">
        <v>1659</v>
      </c>
      <c r="C10833" s="122" t="s">
        <v>50</v>
      </c>
      <c r="D10833" s="122" t="s">
        <v>1660</v>
      </c>
      <c r="E10833" s="124" t="s">
        <v>1581</v>
      </c>
      <c r="F10833" s="124"/>
      <c r="G10833" s="125" t="s">
        <v>1633</v>
      </c>
      <c r="H10833" s="126" t="n">
        <v>0.00032</v>
      </c>
      <c r="I10833" s="127" t="n">
        <f aca="false">L10833</f>
        <v>50.57</v>
      </c>
      <c r="J10833" s="127" t="n">
        <f aca="false">M10833</f>
        <v>0.01</v>
      </c>
      <c r="L10833" s="108" t="n">
        <f aca="false">TRUNC(N10833-N10833*$O$2,2)</f>
        <v>50.57</v>
      </c>
      <c r="M10833" s="108" t="n">
        <f aca="false">TRUNC(O10833-O10833*$O$2,2)</f>
        <v>0.01</v>
      </c>
      <c r="N10833" s="0" t="s">
        <v>1661</v>
      </c>
      <c r="O10833" s="0" t="s">
        <v>1678</v>
      </c>
    </row>
    <row r="10834" customFormat="false" ht="12.75" hidden="false" customHeight="false" outlineLevel="0" collapsed="false">
      <c r="A10834" s="122" t="s">
        <v>1578</v>
      </c>
      <c r="B10834" s="123" t="n">
        <v>10492</v>
      </c>
      <c r="C10834" s="122" t="s">
        <v>50</v>
      </c>
      <c r="D10834" s="122" t="s">
        <v>1662</v>
      </c>
      <c r="E10834" s="124" t="s">
        <v>1581</v>
      </c>
      <c r="F10834" s="124"/>
      <c r="G10834" s="125" t="s">
        <v>24</v>
      </c>
      <c r="H10834" s="126" t="n">
        <v>0.0018</v>
      </c>
      <c r="I10834" s="127" t="n">
        <f aca="false">L10834</f>
        <v>148.29</v>
      </c>
      <c r="J10834" s="127" t="n">
        <f aca="false">M10834</f>
        <v>0.26</v>
      </c>
      <c r="L10834" s="108" t="n">
        <f aca="false">TRUNC(N10834-N10834*$O$2,2)</f>
        <v>148.29</v>
      </c>
      <c r="M10834" s="108" t="n">
        <f aca="false">TRUNC(O10834-O10834*$O$2,2)</f>
        <v>0.26</v>
      </c>
      <c r="N10834" s="0" t="s">
        <v>1663</v>
      </c>
      <c r="O10834" s="0" t="s">
        <v>2385</v>
      </c>
    </row>
    <row r="10835" customFormat="false" ht="12.75" hidden="false" customHeight="false" outlineLevel="0" collapsed="false">
      <c r="A10835" s="122" t="s">
        <v>1578</v>
      </c>
      <c r="B10835" s="123" t="n">
        <v>941</v>
      </c>
      <c r="C10835" s="122" t="s">
        <v>50</v>
      </c>
      <c r="D10835" s="122" t="s">
        <v>1652</v>
      </c>
      <c r="E10835" s="124" t="s">
        <v>1581</v>
      </c>
      <c r="F10835" s="124"/>
      <c r="G10835" s="125" t="s">
        <v>24</v>
      </c>
      <c r="H10835" s="126" t="n">
        <v>0.0006</v>
      </c>
      <c r="I10835" s="127" t="n">
        <f aca="false">L10835</f>
        <v>148.56</v>
      </c>
      <c r="J10835" s="127" t="n">
        <f aca="false">M10835</f>
        <v>0.08</v>
      </c>
      <c r="L10835" s="108" t="n">
        <f aca="false">TRUNC(N10835-N10835*$O$2,2)</f>
        <v>148.56</v>
      </c>
      <c r="M10835" s="108" t="n">
        <f aca="false">TRUNC(O10835-O10835*$O$2,2)</f>
        <v>0.08</v>
      </c>
      <c r="N10835" s="0" t="s">
        <v>1653</v>
      </c>
      <c r="O10835" s="0" t="s">
        <v>1917</v>
      </c>
    </row>
    <row r="10836" customFormat="false" ht="12.75" hidden="false" customHeight="false" outlineLevel="0" collapsed="false">
      <c r="A10836" s="115"/>
      <c r="B10836" s="115"/>
      <c r="C10836" s="115"/>
      <c r="D10836" s="115"/>
      <c r="E10836" s="115"/>
      <c r="F10836" s="116"/>
      <c r="G10836" s="115"/>
      <c r="H10836" s="116"/>
      <c r="I10836" s="115"/>
      <c r="J10836" s="116"/>
      <c r="L10836" s="108"/>
      <c r="M10836" s="108" t="n">
        <f aca="false">TRUNC(O10836-O10836*$O$2,2)</f>
        <v>4.26</v>
      </c>
      <c r="N10836" s="0" t="s">
        <v>1574</v>
      </c>
      <c r="O10836" s="0" t="n">
        <v>5.46</v>
      </c>
    </row>
    <row r="10837" customFormat="false" ht="12.75" hidden="false" customHeight="false" outlineLevel="0" collapsed="false">
      <c r="A10837" s="115"/>
      <c r="B10837" s="115"/>
      <c r="C10837" s="115"/>
      <c r="D10837" s="115"/>
      <c r="E10837" s="115"/>
      <c r="F10837" s="116"/>
      <c r="G10837" s="115"/>
      <c r="H10837" s="117" t="s">
        <v>1575</v>
      </c>
      <c r="I10837" s="117"/>
      <c r="J10837" s="118" t="n">
        <f aca="false">M10837</f>
        <v>558.54</v>
      </c>
      <c r="L10837" s="108" t="n">
        <f aca="false">TRUNC(N10837-N10837*$O$2,2)</f>
        <v>0</v>
      </c>
      <c r="M10837" s="108" t="n">
        <f aca="false">TRUNC(O10837-O10837*$O$2,2)</f>
        <v>558.54</v>
      </c>
      <c r="N10837" s="0" t="n">
        <v>0</v>
      </c>
      <c r="O10837" s="0" t="n">
        <v>715.62</v>
      </c>
    </row>
    <row r="10838" customFormat="false" ht="13.5" hidden="false" customHeight="false" outlineLevel="0" collapsed="false">
      <c r="A10838" s="30"/>
      <c r="B10838" s="30"/>
      <c r="C10838" s="30"/>
      <c r="D10838" s="30"/>
      <c r="E10838" s="30"/>
      <c r="F10838" s="30"/>
      <c r="G10838" s="30"/>
      <c r="H10838" s="119"/>
      <c r="I10838" s="30"/>
      <c r="J10838" s="120"/>
      <c r="L10838" s="108"/>
      <c r="M10838" s="108" t="n">
        <f aca="false">TRUNC(O10838-O10838*$O$2,2)</f>
        <v>558.54</v>
      </c>
      <c r="N10838" s="0" t="s">
        <v>1576</v>
      </c>
      <c r="O10838" s="0" t="n">
        <v>715.62</v>
      </c>
    </row>
    <row r="10839" customFormat="false" ht="13.5" hidden="false" customHeight="false" outlineLevel="0" collapsed="false">
      <c r="A10839" s="121"/>
      <c r="B10839" s="121"/>
      <c r="C10839" s="121"/>
      <c r="D10839" s="121"/>
      <c r="E10839" s="121"/>
      <c r="F10839" s="121"/>
      <c r="G10839" s="121"/>
      <c r="H10839" s="121"/>
      <c r="I10839" s="121"/>
      <c r="J10839" s="121"/>
      <c r="L10839" s="108" t="n">
        <f aca="false">TRUNC(N10839-N10839*$O$2,2)</f>
        <v>0</v>
      </c>
      <c r="M10839" s="108" t="n">
        <f aca="false">TRUNC(O10839-O10839*$O$2,2)</f>
        <v>0</v>
      </c>
      <c r="N10839" s="0" t="n">
        <v>0</v>
      </c>
      <c r="O10839" s="0" t="n">
        <v>0</v>
      </c>
    </row>
    <row r="10840" customFormat="false" ht="15" hidden="false" customHeight="false" outlineLevel="0" collapsed="false">
      <c r="A10840" s="98" t="s">
        <v>1486</v>
      </c>
      <c r="B10840" s="99" t="s">
        <v>8</v>
      </c>
      <c r="C10840" s="98" t="s">
        <v>9</v>
      </c>
      <c r="D10840" s="98" t="s">
        <v>10</v>
      </c>
      <c r="E10840" s="100" t="s">
        <v>1565</v>
      </c>
      <c r="F10840" s="100"/>
      <c r="G10840" s="101" t="s">
        <v>11</v>
      </c>
      <c r="H10840" s="99" t="s">
        <v>12</v>
      </c>
      <c r="I10840" s="99" t="s">
        <v>13</v>
      </c>
      <c r="J10840" s="99" t="s">
        <v>15</v>
      </c>
      <c r="L10840" s="108"/>
      <c r="M10840" s="108"/>
    </row>
    <row r="10841" customFormat="false" ht="26.45" hidden="false" customHeight="true" outlineLevel="0" collapsed="false">
      <c r="A10841" s="102" t="s">
        <v>1566</v>
      </c>
      <c r="B10841" s="103" t="s">
        <v>1487</v>
      </c>
      <c r="C10841" s="102" t="s">
        <v>50</v>
      </c>
      <c r="D10841" s="102" t="s">
        <v>1488</v>
      </c>
      <c r="E10841" s="104" t="s">
        <v>4080</v>
      </c>
      <c r="F10841" s="104"/>
      <c r="G10841" s="105" t="s">
        <v>765</v>
      </c>
      <c r="H10841" s="106" t="n">
        <v>1</v>
      </c>
      <c r="I10841" s="107" t="n">
        <f aca="false">L10841</f>
        <v>40.88</v>
      </c>
      <c r="J10841" s="107" t="n">
        <f aca="false">M10841</f>
        <v>40.88</v>
      </c>
      <c r="L10841" s="108" t="n">
        <f aca="false">TRUNC(N10841-N10841*$O$2,2)</f>
        <v>40.88</v>
      </c>
      <c r="M10841" s="108" t="n">
        <f aca="false">TRUNC(O10841-O10841*$O$2,2)</f>
        <v>40.88</v>
      </c>
      <c r="N10841" s="0" t="n">
        <v>52.38</v>
      </c>
      <c r="O10841" s="0" t="n">
        <v>52.38</v>
      </c>
    </row>
    <row r="10842" customFormat="false" ht="15" hidden="false" customHeight="false" outlineLevel="0" collapsed="false">
      <c r="A10842" s="98"/>
      <c r="B10842" s="99" t="s">
        <v>8</v>
      </c>
      <c r="C10842" s="98" t="s">
        <v>9</v>
      </c>
      <c r="D10842" s="98" t="s">
        <v>10</v>
      </c>
      <c r="E10842" s="100" t="s">
        <v>1565</v>
      </c>
      <c r="F10842" s="100"/>
      <c r="G10842" s="101" t="s">
        <v>11</v>
      </c>
      <c r="H10842" s="99" t="s">
        <v>12</v>
      </c>
      <c r="I10842" s="99" t="s">
        <v>13</v>
      </c>
      <c r="J10842" s="99" t="s">
        <v>15</v>
      </c>
      <c r="L10842" s="108"/>
      <c r="M10842" s="108"/>
    </row>
    <row r="10843" customFormat="false" ht="25.5" hidden="false" customHeight="false" outlineLevel="0" collapsed="false">
      <c r="A10843" s="122" t="s">
        <v>1578</v>
      </c>
      <c r="B10843" s="123" t="n">
        <v>11476</v>
      </c>
      <c r="C10843" s="122" t="s">
        <v>50</v>
      </c>
      <c r="D10843" s="122" t="s">
        <v>4292</v>
      </c>
      <c r="E10843" s="124" t="s">
        <v>1581</v>
      </c>
      <c r="F10843" s="124"/>
      <c r="G10843" s="125" t="s">
        <v>765</v>
      </c>
      <c r="H10843" s="126" t="n">
        <v>1</v>
      </c>
      <c r="I10843" s="127" t="n">
        <f aca="false">L10843</f>
        <v>40.88</v>
      </c>
      <c r="J10843" s="127" t="n">
        <f aca="false">M10843</f>
        <v>40.88</v>
      </c>
      <c r="L10843" s="108" t="n">
        <f aca="false">TRUNC(N10843-N10843*$O$2,2)</f>
        <v>40.88</v>
      </c>
      <c r="M10843" s="108" t="n">
        <f aca="false">TRUNC(O10843-O10843*$O$2,2)</f>
        <v>40.88</v>
      </c>
      <c r="N10843" s="0" t="s">
        <v>4293</v>
      </c>
      <c r="O10843" s="0" t="s">
        <v>4293</v>
      </c>
    </row>
    <row r="10844" customFormat="false" ht="13.9" hidden="false" customHeight="true" outlineLevel="0" collapsed="false">
      <c r="A10844" s="134" t="s">
        <v>1630</v>
      </c>
      <c r="B10844" s="134"/>
      <c r="C10844" s="134"/>
      <c r="D10844" s="134"/>
      <c r="E10844" s="134"/>
      <c r="F10844" s="134"/>
      <c r="G10844" s="134"/>
      <c r="H10844" s="134"/>
      <c r="I10844" s="134"/>
      <c r="J10844" s="134"/>
      <c r="L10844" s="108" t="n">
        <f aca="false">TRUNC(N10844-N10844*$O$2,2)</f>
        <v>0</v>
      </c>
      <c r="M10844" s="108" t="n">
        <f aca="false">TRUNC(O10844-O10844*$O$2,2)</f>
        <v>0</v>
      </c>
      <c r="N10844" s="0" t="n">
        <v>0</v>
      </c>
      <c r="O10844" s="0" t="n">
        <v>0</v>
      </c>
    </row>
    <row r="10845" customFormat="false" ht="15" hidden="false" customHeight="false" outlineLevel="0" collapsed="false">
      <c r="A10845" s="98"/>
      <c r="B10845" s="99" t="s">
        <v>8</v>
      </c>
      <c r="C10845" s="98" t="s">
        <v>9</v>
      </c>
      <c r="D10845" s="98" t="s">
        <v>10</v>
      </c>
      <c r="E10845" s="100" t="s">
        <v>1565</v>
      </c>
      <c r="F10845" s="100"/>
      <c r="G10845" s="101" t="s">
        <v>11</v>
      </c>
      <c r="H10845" s="99" t="s">
        <v>12</v>
      </c>
      <c r="I10845" s="99" t="s">
        <v>13</v>
      </c>
      <c r="J10845" s="99" t="s">
        <v>15</v>
      </c>
      <c r="L10845" s="108"/>
      <c r="M10845" s="108"/>
    </row>
    <row r="10846" customFormat="false" ht="25.5" hidden="false" customHeight="false" outlineLevel="0" collapsed="false">
      <c r="A10846" s="122" t="s">
        <v>1578</v>
      </c>
      <c r="B10846" s="123" t="n">
        <v>11476</v>
      </c>
      <c r="C10846" s="122" t="s">
        <v>50</v>
      </c>
      <c r="D10846" s="122" t="s">
        <v>4292</v>
      </c>
      <c r="E10846" s="124" t="s">
        <v>1581</v>
      </c>
      <c r="F10846" s="124"/>
      <c r="G10846" s="125" t="s">
        <v>765</v>
      </c>
      <c r="H10846" s="126" t="n">
        <v>1</v>
      </c>
      <c r="I10846" s="127" t="n">
        <f aca="false">L10846</f>
        <v>40.88</v>
      </c>
      <c r="J10846" s="127" t="n">
        <f aca="false">M10846</f>
        <v>40.88</v>
      </c>
      <c r="L10846" s="108" t="n">
        <f aca="false">TRUNC(N10846-N10846*$O$2,2)</f>
        <v>40.88</v>
      </c>
      <c r="M10846" s="108" t="n">
        <f aca="false">TRUNC(O10846-O10846*$O$2,2)</f>
        <v>40.88</v>
      </c>
      <c r="N10846" s="0" t="s">
        <v>4293</v>
      </c>
      <c r="O10846" s="0" t="s">
        <v>4293</v>
      </c>
    </row>
    <row r="10847" customFormat="false" ht="12.75" hidden="false" customHeight="false" outlineLevel="0" collapsed="false">
      <c r="A10847" s="115"/>
      <c r="B10847" s="115"/>
      <c r="C10847" s="115"/>
      <c r="D10847" s="115"/>
      <c r="E10847" s="115"/>
      <c r="F10847" s="116"/>
      <c r="G10847" s="115"/>
      <c r="H10847" s="116"/>
      <c r="I10847" s="115"/>
      <c r="J10847" s="116"/>
      <c r="L10847" s="108"/>
      <c r="M10847" s="108" t="n">
        <f aca="false">TRUNC(O10847-O10847*$O$2,2)</f>
        <v>0</v>
      </c>
      <c r="N10847" s="0" t="s">
        <v>1574</v>
      </c>
      <c r="O10847" s="0" t="n">
        <v>0</v>
      </c>
    </row>
    <row r="10848" customFormat="false" ht="12.75" hidden="false" customHeight="false" outlineLevel="0" collapsed="false">
      <c r="A10848" s="115"/>
      <c r="B10848" s="115"/>
      <c r="C10848" s="115"/>
      <c r="D10848" s="115"/>
      <c r="E10848" s="115"/>
      <c r="F10848" s="116"/>
      <c r="G10848" s="115"/>
      <c r="H10848" s="117" t="s">
        <v>1575</v>
      </c>
      <c r="I10848" s="117"/>
      <c r="J10848" s="118" t="n">
        <f aca="false">M10848</f>
        <v>50.06</v>
      </c>
      <c r="L10848" s="108" t="n">
        <f aca="false">TRUNC(N10848-N10848*$O$2,2)</f>
        <v>0</v>
      </c>
      <c r="M10848" s="108" t="n">
        <f aca="false">TRUNC(O10848-O10848*$O$2,2)</f>
        <v>50.06</v>
      </c>
      <c r="N10848" s="0" t="n">
        <v>0</v>
      </c>
      <c r="O10848" s="0" t="n">
        <v>64.14</v>
      </c>
    </row>
    <row r="10849" customFormat="false" ht="13.5" hidden="false" customHeight="false" outlineLevel="0" collapsed="false">
      <c r="A10849" s="30"/>
      <c r="B10849" s="30"/>
      <c r="C10849" s="30"/>
      <c r="D10849" s="30"/>
      <c r="E10849" s="30"/>
      <c r="F10849" s="30"/>
      <c r="G10849" s="30"/>
      <c r="H10849" s="119"/>
      <c r="I10849" s="30"/>
      <c r="J10849" s="120"/>
      <c r="L10849" s="108"/>
      <c r="M10849" s="108" t="n">
        <f aca="false">TRUNC(O10849-O10849*$O$2,2)</f>
        <v>1001.22</v>
      </c>
      <c r="N10849" s="0" t="s">
        <v>1576</v>
      </c>
      <c r="O10849" s="0" t="n">
        <v>1282.8</v>
      </c>
    </row>
    <row r="10850" customFormat="false" ht="13.5" hidden="false" customHeight="false" outlineLevel="0" collapsed="false">
      <c r="A10850" s="121"/>
      <c r="B10850" s="121"/>
      <c r="C10850" s="121"/>
      <c r="D10850" s="121"/>
      <c r="E10850" s="121"/>
      <c r="F10850" s="121"/>
      <c r="G10850" s="121"/>
      <c r="H10850" s="121"/>
      <c r="I10850" s="121"/>
      <c r="J10850" s="121"/>
      <c r="L10850" s="108" t="n">
        <f aca="false">TRUNC(N10850-N10850*$O$2,2)</f>
        <v>0</v>
      </c>
      <c r="M10850" s="108" t="n">
        <f aca="false">TRUNC(O10850-O10850*$O$2,2)</f>
        <v>0</v>
      </c>
      <c r="N10850" s="0" t="n">
        <v>0</v>
      </c>
      <c r="O10850" s="0" t="n">
        <v>0</v>
      </c>
    </row>
    <row r="10851" customFormat="false" ht="15" hidden="false" customHeight="false" outlineLevel="0" collapsed="false">
      <c r="A10851" s="98" t="s">
        <v>1489</v>
      </c>
      <c r="B10851" s="99" t="s">
        <v>8</v>
      </c>
      <c r="C10851" s="98" t="s">
        <v>9</v>
      </c>
      <c r="D10851" s="98" t="s">
        <v>10</v>
      </c>
      <c r="E10851" s="100" t="s">
        <v>1565</v>
      </c>
      <c r="F10851" s="100"/>
      <c r="G10851" s="101" t="s">
        <v>11</v>
      </c>
      <c r="H10851" s="99" t="s">
        <v>12</v>
      </c>
      <c r="I10851" s="99" t="s">
        <v>13</v>
      </c>
      <c r="J10851" s="99" t="s">
        <v>15</v>
      </c>
      <c r="L10851" s="108"/>
      <c r="M10851" s="108"/>
    </row>
    <row r="10852" customFormat="false" ht="25.5" hidden="false" customHeight="false" outlineLevel="0" collapsed="false">
      <c r="A10852" s="102" t="s">
        <v>1566</v>
      </c>
      <c r="B10852" s="103" t="s">
        <v>1490</v>
      </c>
      <c r="C10852" s="102" t="s">
        <v>50</v>
      </c>
      <c r="D10852" s="102" t="s">
        <v>1491</v>
      </c>
      <c r="E10852" s="104" t="s">
        <v>3466</v>
      </c>
      <c r="F10852" s="104"/>
      <c r="G10852" s="105" t="s">
        <v>24</v>
      </c>
      <c r="H10852" s="106" t="n">
        <v>1</v>
      </c>
      <c r="I10852" s="107" t="n">
        <v>0</v>
      </c>
      <c r="J10852" s="107" t="n">
        <v>0</v>
      </c>
      <c r="L10852" s="108" t="n">
        <f aca="false">TRUNC(N10852-N10852*$O$2,2)</f>
        <v>0</v>
      </c>
      <c r="M10852" s="108" t="n">
        <f aca="false">TRUNC(O10852-O10852*$O$2,2)</f>
        <v>0</v>
      </c>
      <c r="N10852" s="0" t="n">
        <v>0</v>
      </c>
      <c r="O10852" s="0" t="n">
        <v>0</v>
      </c>
    </row>
    <row r="10853" customFormat="false" ht="15" hidden="false" customHeight="false" outlineLevel="0" collapsed="false">
      <c r="A10853" s="98"/>
      <c r="B10853" s="99" t="s">
        <v>8</v>
      </c>
      <c r="C10853" s="98" t="s">
        <v>9</v>
      </c>
      <c r="D10853" s="98" t="s">
        <v>10</v>
      </c>
      <c r="E10853" s="100" t="s">
        <v>1565</v>
      </c>
      <c r="F10853" s="100"/>
      <c r="G10853" s="101" t="s">
        <v>11</v>
      </c>
      <c r="H10853" s="99" t="s">
        <v>12</v>
      </c>
      <c r="I10853" s="99" t="s">
        <v>13</v>
      </c>
      <c r="J10853" s="99" t="s">
        <v>15</v>
      </c>
      <c r="L10853" s="108"/>
      <c r="M10853" s="108"/>
    </row>
    <row r="10854" customFormat="false" ht="13.9" hidden="false" customHeight="true" outlineLevel="0" collapsed="false">
      <c r="A10854" s="134" t="s">
        <v>1630</v>
      </c>
      <c r="B10854" s="134"/>
      <c r="C10854" s="134"/>
      <c r="D10854" s="134"/>
      <c r="E10854" s="134"/>
      <c r="F10854" s="134"/>
      <c r="G10854" s="134"/>
      <c r="H10854" s="134"/>
      <c r="I10854" s="134"/>
      <c r="J10854" s="134"/>
      <c r="L10854" s="108" t="n">
        <f aca="false">TRUNC(N10854-N10854*$O$2,2)</f>
        <v>0</v>
      </c>
      <c r="M10854" s="108" t="n">
        <f aca="false">TRUNC(O10854-O10854*$O$2,2)</f>
        <v>0</v>
      </c>
      <c r="N10854" s="0" t="n">
        <v>0</v>
      </c>
      <c r="O10854" s="0" t="n">
        <v>0</v>
      </c>
    </row>
    <row r="10855" customFormat="false" ht="15" hidden="false" customHeight="false" outlineLevel="0" collapsed="false">
      <c r="A10855" s="98"/>
      <c r="B10855" s="99" t="s">
        <v>8</v>
      </c>
      <c r="C10855" s="98" t="s">
        <v>9</v>
      </c>
      <c r="D10855" s="98" t="s">
        <v>10</v>
      </c>
      <c r="E10855" s="100" t="s">
        <v>1565</v>
      </c>
      <c r="F10855" s="100"/>
      <c r="G10855" s="101" t="s">
        <v>11</v>
      </c>
      <c r="H10855" s="99" t="s">
        <v>12</v>
      </c>
      <c r="I10855" s="99" t="s">
        <v>13</v>
      </c>
      <c r="J10855" s="99" t="s">
        <v>15</v>
      </c>
      <c r="L10855" s="108"/>
      <c r="M10855" s="108"/>
    </row>
    <row r="10856" customFormat="false" ht="12.75" hidden="false" customHeight="false" outlineLevel="0" collapsed="false">
      <c r="A10856" s="115"/>
      <c r="B10856" s="115"/>
      <c r="C10856" s="115"/>
      <c r="D10856" s="115"/>
      <c r="E10856" s="115"/>
      <c r="F10856" s="116"/>
      <c r="G10856" s="115"/>
      <c r="H10856" s="116"/>
      <c r="I10856" s="115"/>
      <c r="J10856" s="116"/>
      <c r="L10856" s="108"/>
      <c r="M10856" s="108" t="n">
        <f aca="false">TRUNC(O10856-O10856*$O$2,2)</f>
        <v>0</v>
      </c>
      <c r="N10856" s="0" t="s">
        <v>1574</v>
      </c>
      <c r="O10856" s="0" t="n">
        <v>0</v>
      </c>
    </row>
    <row r="10857" customFormat="false" ht="12.75" hidden="false" customHeight="false" outlineLevel="0" collapsed="false">
      <c r="A10857" s="115"/>
      <c r="B10857" s="115"/>
      <c r="C10857" s="115"/>
      <c r="D10857" s="115"/>
      <c r="E10857" s="115"/>
      <c r="F10857" s="116"/>
      <c r="G10857" s="115"/>
      <c r="H10857" s="117" t="s">
        <v>1575</v>
      </c>
      <c r="I10857" s="117"/>
      <c r="J10857" s="118" t="n">
        <f aca="false">M10857</f>
        <v>0</v>
      </c>
      <c r="L10857" s="108" t="n">
        <f aca="false">TRUNC(N10857-N10857*$O$2,2)</f>
        <v>0</v>
      </c>
      <c r="M10857" s="108" t="n">
        <f aca="false">TRUNC(O10857-O10857*$O$2,2)</f>
        <v>0</v>
      </c>
      <c r="N10857" s="0" t="n">
        <v>0</v>
      </c>
      <c r="O10857" s="0" t="n">
        <v>0</v>
      </c>
    </row>
    <row r="10858" customFormat="false" ht="13.5" hidden="false" customHeight="false" outlineLevel="0" collapsed="false">
      <c r="A10858" s="30"/>
      <c r="B10858" s="30"/>
      <c r="C10858" s="30"/>
      <c r="D10858" s="30"/>
      <c r="E10858" s="30"/>
      <c r="F10858" s="30"/>
      <c r="G10858" s="30"/>
      <c r="H10858" s="119"/>
      <c r="I10858" s="30"/>
      <c r="J10858" s="120"/>
      <c r="L10858" s="108"/>
      <c r="M10858" s="108" t="n">
        <f aca="false">TRUNC(O10858-O10858*$O$2,2)</f>
        <v>0</v>
      </c>
      <c r="N10858" s="0" t="s">
        <v>1576</v>
      </c>
      <c r="O10858" s="0" t="n">
        <v>0</v>
      </c>
    </row>
    <row r="10859" customFormat="false" ht="13.5" hidden="false" customHeight="false" outlineLevel="0" collapsed="false">
      <c r="A10859" s="121"/>
      <c r="B10859" s="121"/>
      <c r="C10859" s="121"/>
      <c r="D10859" s="121"/>
      <c r="E10859" s="121"/>
      <c r="F10859" s="121"/>
      <c r="G10859" s="121"/>
      <c r="H10859" s="121"/>
      <c r="I10859" s="121"/>
      <c r="J10859" s="121"/>
      <c r="L10859" s="108" t="n">
        <f aca="false">TRUNC(N10859-N10859*$O$2,2)</f>
        <v>0</v>
      </c>
      <c r="M10859" s="108" t="n">
        <f aca="false">TRUNC(O10859-O10859*$O$2,2)</f>
        <v>0</v>
      </c>
      <c r="N10859" s="0" t="n">
        <v>0</v>
      </c>
      <c r="O10859" s="0" t="n">
        <v>0</v>
      </c>
    </row>
    <row r="10860" customFormat="false" ht="15" hidden="false" customHeight="false" outlineLevel="0" collapsed="false">
      <c r="A10860" s="98" t="s">
        <v>1492</v>
      </c>
      <c r="B10860" s="99" t="s">
        <v>8</v>
      </c>
      <c r="C10860" s="98" t="s">
        <v>9</v>
      </c>
      <c r="D10860" s="98" t="s">
        <v>10</v>
      </c>
      <c r="E10860" s="100" t="s">
        <v>1565</v>
      </c>
      <c r="F10860" s="100"/>
      <c r="G10860" s="101" t="s">
        <v>11</v>
      </c>
      <c r="H10860" s="99" t="s">
        <v>12</v>
      </c>
      <c r="I10860" s="99" t="s">
        <v>13</v>
      </c>
      <c r="J10860" s="99" t="s">
        <v>15</v>
      </c>
      <c r="L10860" s="108"/>
      <c r="M10860" s="108"/>
    </row>
    <row r="10861" customFormat="false" ht="25.5" hidden="false" customHeight="false" outlineLevel="0" collapsed="false">
      <c r="A10861" s="102" t="s">
        <v>1566</v>
      </c>
      <c r="B10861" s="103" t="s">
        <v>1493</v>
      </c>
      <c r="C10861" s="102" t="s">
        <v>50</v>
      </c>
      <c r="D10861" s="102" t="s">
        <v>1494</v>
      </c>
      <c r="E10861" s="104" t="s">
        <v>3466</v>
      </c>
      <c r="F10861" s="104"/>
      <c r="G10861" s="105" t="s">
        <v>24</v>
      </c>
      <c r="H10861" s="106" t="n">
        <v>1</v>
      </c>
      <c r="I10861" s="107" t="n">
        <f aca="false">L10861</f>
        <v>106.47</v>
      </c>
      <c r="J10861" s="107" t="n">
        <f aca="false">M10861</f>
        <v>106.47</v>
      </c>
      <c r="L10861" s="108" t="n">
        <f aca="false">TRUNC(N10861-N10861*$O$2,2)</f>
        <v>106.47</v>
      </c>
      <c r="M10861" s="108" t="n">
        <f aca="false">TRUNC(O10861-O10861*$O$2,2)</f>
        <v>106.47</v>
      </c>
      <c r="N10861" s="0" t="n">
        <v>136.42</v>
      </c>
      <c r="O10861" s="0" t="n">
        <v>136.42</v>
      </c>
    </row>
    <row r="10862" customFormat="false" ht="15" hidden="false" customHeight="false" outlineLevel="0" collapsed="false">
      <c r="A10862" s="98"/>
      <c r="B10862" s="99" t="s">
        <v>8</v>
      </c>
      <c r="C10862" s="98" t="s">
        <v>9</v>
      </c>
      <c r="D10862" s="98" t="s">
        <v>10</v>
      </c>
      <c r="E10862" s="100" t="s">
        <v>1565</v>
      </c>
      <c r="F10862" s="100"/>
      <c r="G10862" s="101" t="s">
        <v>11</v>
      </c>
      <c r="H10862" s="99" t="s">
        <v>12</v>
      </c>
      <c r="I10862" s="99" t="s">
        <v>13</v>
      </c>
      <c r="J10862" s="99" t="s">
        <v>15</v>
      </c>
      <c r="L10862" s="108"/>
      <c r="M10862" s="108"/>
    </row>
    <row r="10863" customFormat="false" ht="25.5" hidden="false" customHeight="false" outlineLevel="0" collapsed="false">
      <c r="A10863" s="122" t="s">
        <v>1578</v>
      </c>
      <c r="B10863" s="123" t="s">
        <v>1737</v>
      </c>
      <c r="C10863" s="122" t="s">
        <v>50</v>
      </c>
      <c r="D10863" s="122" t="s">
        <v>1738</v>
      </c>
      <c r="E10863" s="124" t="s">
        <v>1609</v>
      </c>
      <c r="F10863" s="124"/>
      <c r="G10863" s="125" t="s">
        <v>1610</v>
      </c>
      <c r="H10863" s="126" t="n">
        <v>0.2</v>
      </c>
      <c r="I10863" s="127" t="n">
        <f aca="false">L10863</f>
        <v>14.91</v>
      </c>
      <c r="J10863" s="127" t="n">
        <f aca="false">M10863</f>
        <v>2.98</v>
      </c>
      <c r="L10863" s="108" t="n">
        <f aca="false">TRUNC(N10863-N10863*$O$2,2)</f>
        <v>14.91</v>
      </c>
      <c r="M10863" s="108" t="n">
        <f aca="false">TRUNC(O10863-O10863*$O$2,2)</f>
        <v>2.98</v>
      </c>
      <c r="N10863" s="0" t="s">
        <v>1739</v>
      </c>
      <c r="O10863" s="0" t="s">
        <v>3104</v>
      </c>
    </row>
    <row r="10864" customFormat="false" ht="25.5" hidden="false" customHeight="false" outlineLevel="0" collapsed="false">
      <c r="A10864" s="109" t="s">
        <v>1566</v>
      </c>
      <c r="B10864" s="110" t="n">
        <v>10550</v>
      </c>
      <c r="C10864" s="109" t="s">
        <v>50</v>
      </c>
      <c r="D10864" s="109" t="s">
        <v>1753</v>
      </c>
      <c r="E10864" s="111" t="s">
        <v>1621</v>
      </c>
      <c r="F10864" s="111"/>
      <c r="G10864" s="112" t="s">
        <v>1610</v>
      </c>
      <c r="H10864" s="113" t="n">
        <v>0.2</v>
      </c>
      <c r="I10864" s="114" t="n">
        <f aca="false">L10864</f>
        <v>2.85</v>
      </c>
      <c r="J10864" s="114" t="n">
        <f aca="false">M10864</f>
        <v>0.56</v>
      </c>
      <c r="L10864" s="108" t="n">
        <f aca="false">TRUNC(N10864-N10864*$O$2,2)</f>
        <v>2.85</v>
      </c>
      <c r="M10864" s="108" t="n">
        <f aca="false">TRUNC(O10864-O10864*$O$2,2)</f>
        <v>0.56</v>
      </c>
      <c r="N10864" s="0" t="s">
        <v>1754</v>
      </c>
      <c r="O10864" s="0" t="s">
        <v>2352</v>
      </c>
    </row>
    <row r="10865" customFormat="false" ht="25.5" hidden="false" customHeight="false" outlineLevel="0" collapsed="false">
      <c r="A10865" s="122" t="s">
        <v>1578</v>
      </c>
      <c r="B10865" s="123" t="n">
        <v>6895</v>
      </c>
      <c r="C10865" s="122" t="s">
        <v>50</v>
      </c>
      <c r="D10865" s="122" t="s">
        <v>1494</v>
      </c>
      <c r="E10865" s="124" t="s">
        <v>1581</v>
      </c>
      <c r="F10865" s="124"/>
      <c r="G10865" s="125" t="s">
        <v>24</v>
      </c>
      <c r="H10865" s="126" t="n">
        <v>1</v>
      </c>
      <c r="I10865" s="127" t="n">
        <f aca="false">L10865</f>
        <v>102.95</v>
      </c>
      <c r="J10865" s="127" t="n">
        <f aca="false">M10865</f>
        <v>102.95</v>
      </c>
      <c r="L10865" s="108" t="n">
        <f aca="false">TRUNC(N10865-N10865*$O$2,2)</f>
        <v>102.95</v>
      </c>
      <c r="M10865" s="108" t="n">
        <f aca="false">TRUNC(O10865-O10865*$O$2,2)</f>
        <v>102.95</v>
      </c>
      <c r="N10865" s="0" t="s">
        <v>4294</v>
      </c>
      <c r="O10865" s="0" t="s">
        <v>4294</v>
      </c>
    </row>
    <row r="10866" customFormat="false" ht="13.9" hidden="false" customHeight="true" outlineLevel="0" collapsed="false">
      <c r="A10866" s="134" t="s">
        <v>1630</v>
      </c>
      <c r="B10866" s="134"/>
      <c r="C10866" s="134"/>
      <c r="D10866" s="134"/>
      <c r="E10866" s="134"/>
      <c r="F10866" s="134"/>
      <c r="G10866" s="134"/>
      <c r="H10866" s="134"/>
      <c r="I10866" s="134"/>
      <c r="J10866" s="134"/>
      <c r="L10866" s="108" t="n">
        <f aca="false">TRUNC(N10866-N10866*$O$2,2)</f>
        <v>0</v>
      </c>
      <c r="M10866" s="108" t="n">
        <f aca="false">TRUNC(O10866-O10866*$O$2,2)</f>
        <v>0</v>
      </c>
      <c r="N10866" s="0" t="n">
        <v>0</v>
      </c>
      <c r="O10866" s="0" t="n">
        <v>0</v>
      </c>
    </row>
    <row r="10867" customFormat="false" ht="15" hidden="false" customHeight="false" outlineLevel="0" collapsed="false">
      <c r="A10867" s="98"/>
      <c r="B10867" s="99" t="s">
        <v>8</v>
      </c>
      <c r="C10867" s="98" t="s">
        <v>9</v>
      </c>
      <c r="D10867" s="98" t="s">
        <v>10</v>
      </c>
      <c r="E10867" s="100" t="s">
        <v>1565</v>
      </c>
      <c r="F10867" s="100"/>
      <c r="G10867" s="101" t="s">
        <v>11</v>
      </c>
      <c r="H10867" s="99" t="s">
        <v>12</v>
      </c>
      <c r="I10867" s="99" t="s">
        <v>13</v>
      </c>
      <c r="J10867" s="99" t="s">
        <v>15</v>
      </c>
      <c r="L10867" s="108"/>
      <c r="M10867" s="108"/>
    </row>
    <row r="10868" customFormat="false" ht="12.75" hidden="false" customHeight="false" outlineLevel="0" collapsed="false">
      <c r="A10868" s="122" t="s">
        <v>1578</v>
      </c>
      <c r="B10868" s="123" t="n">
        <v>10362</v>
      </c>
      <c r="C10868" s="122" t="s">
        <v>50</v>
      </c>
      <c r="D10868" s="122" t="s">
        <v>1674</v>
      </c>
      <c r="E10868" s="124" t="s">
        <v>1642</v>
      </c>
      <c r="F10868" s="124"/>
      <c r="G10868" s="125" t="s">
        <v>24</v>
      </c>
      <c r="H10868" s="126" t="n">
        <v>0.0009</v>
      </c>
      <c r="I10868" s="127" t="n">
        <f aca="false">L10868</f>
        <v>9.78</v>
      </c>
      <c r="J10868" s="127" t="n">
        <f aca="false">M10868</f>
        <v>0</v>
      </c>
      <c r="L10868" s="108" t="n">
        <f aca="false">TRUNC(N10868-N10868*$O$2,2)</f>
        <v>9.78</v>
      </c>
      <c r="M10868" s="108" t="n">
        <f aca="false">TRUNC(O10868-O10868*$O$2,2)</f>
        <v>0</v>
      </c>
      <c r="N10868" s="0" t="s">
        <v>1675</v>
      </c>
      <c r="O10868" s="0" t="s">
        <v>1644</v>
      </c>
    </row>
    <row r="10869" customFormat="false" ht="12.75" hidden="false" customHeight="false" outlineLevel="0" collapsed="false">
      <c r="A10869" s="122" t="s">
        <v>1578</v>
      </c>
      <c r="B10869" s="123" t="n">
        <v>11247</v>
      </c>
      <c r="C10869" s="122" t="s">
        <v>50</v>
      </c>
      <c r="D10869" s="122" t="s">
        <v>1795</v>
      </c>
      <c r="E10869" s="124" t="s">
        <v>1581</v>
      </c>
      <c r="F10869" s="124"/>
      <c r="G10869" s="125" t="s">
        <v>24</v>
      </c>
      <c r="H10869" s="126" t="n">
        <v>2E-005</v>
      </c>
      <c r="I10869" s="127" t="n">
        <f aca="false">L10869</f>
        <v>255.84</v>
      </c>
      <c r="J10869" s="127" t="n">
        <f aca="false">M10869</f>
        <v>0</v>
      </c>
      <c r="L10869" s="108" t="n">
        <f aca="false">TRUNC(N10869-N10869*$O$2,2)</f>
        <v>255.84</v>
      </c>
      <c r="M10869" s="108" t="n">
        <f aca="false">TRUNC(O10869-O10869*$O$2,2)</f>
        <v>0</v>
      </c>
      <c r="N10869" s="0" t="s">
        <v>1796</v>
      </c>
      <c r="O10869" s="0" t="s">
        <v>1635</v>
      </c>
    </row>
    <row r="10870" customFormat="false" ht="25.5" hidden="false" customHeight="false" outlineLevel="0" collapsed="false">
      <c r="A10870" s="122" t="s">
        <v>1578</v>
      </c>
      <c r="B10870" s="123" t="n">
        <v>4174</v>
      </c>
      <c r="C10870" s="122" t="s">
        <v>50</v>
      </c>
      <c r="D10870" s="122" t="s">
        <v>1820</v>
      </c>
      <c r="E10870" s="124" t="s">
        <v>1581</v>
      </c>
      <c r="F10870" s="124"/>
      <c r="G10870" s="125" t="s">
        <v>24</v>
      </c>
      <c r="H10870" s="126" t="n">
        <v>0.0001</v>
      </c>
      <c r="I10870" s="127" t="n">
        <f aca="false">L10870</f>
        <v>8.42</v>
      </c>
      <c r="J10870" s="127" t="n">
        <f aca="false">M10870</f>
        <v>0</v>
      </c>
      <c r="L10870" s="108" t="n">
        <f aca="false">TRUNC(N10870-N10870*$O$2,2)</f>
        <v>8.42</v>
      </c>
      <c r="M10870" s="108" t="n">
        <f aca="false">TRUNC(O10870-O10870*$O$2,2)</f>
        <v>0</v>
      </c>
      <c r="N10870" s="0" t="s">
        <v>1821</v>
      </c>
      <c r="O10870" s="0" t="s">
        <v>1635</v>
      </c>
    </row>
    <row r="10871" customFormat="false" ht="25.5" hidden="false" customHeight="false" outlineLevel="0" collapsed="false">
      <c r="A10871" s="122" t="s">
        <v>1578</v>
      </c>
      <c r="B10871" s="123" t="s">
        <v>1654</v>
      </c>
      <c r="C10871" s="122" t="s">
        <v>50</v>
      </c>
      <c r="D10871" s="122" t="s">
        <v>1655</v>
      </c>
      <c r="E10871" s="124" t="s">
        <v>1581</v>
      </c>
      <c r="F10871" s="124"/>
      <c r="G10871" s="125" t="s">
        <v>24</v>
      </c>
      <c r="H10871" s="126" t="n">
        <v>0.00012</v>
      </c>
      <c r="I10871" s="127" t="n">
        <f aca="false">L10871</f>
        <v>10.53</v>
      </c>
      <c r="J10871" s="127" t="n">
        <f aca="false">M10871</f>
        <v>0</v>
      </c>
      <c r="L10871" s="108" t="n">
        <f aca="false">TRUNC(N10871-N10871*$O$2,2)</f>
        <v>10.53</v>
      </c>
      <c r="M10871" s="108" t="n">
        <f aca="false">TRUNC(O10871-O10871*$O$2,2)</f>
        <v>0</v>
      </c>
      <c r="N10871" s="0" t="s">
        <v>1656</v>
      </c>
      <c r="O10871" s="0" t="s">
        <v>1635</v>
      </c>
    </row>
    <row r="10872" customFormat="false" ht="25.5" hidden="false" customHeight="false" outlineLevel="0" collapsed="false">
      <c r="A10872" s="122" t="s">
        <v>1578</v>
      </c>
      <c r="B10872" s="123" t="n">
        <v>10761</v>
      </c>
      <c r="C10872" s="122" t="s">
        <v>50</v>
      </c>
      <c r="D10872" s="122" t="s">
        <v>1641</v>
      </c>
      <c r="E10872" s="124" t="s">
        <v>1642</v>
      </c>
      <c r="F10872" s="124"/>
      <c r="G10872" s="125" t="s">
        <v>24</v>
      </c>
      <c r="H10872" s="126" t="n">
        <v>0.02036</v>
      </c>
      <c r="I10872" s="127" t="n">
        <f aca="false">L10872</f>
        <v>3.9</v>
      </c>
      <c r="J10872" s="127" t="n">
        <f aca="false">M10872</f>
        <v>0.07</v>
      </c>
      <c r="L10872" s="108" t="n">
        <f aca="false">TRUNC(N10872-N10872*$O$2,2)</f>
        <v>3.9</v>
      </c>
      <c r="M10872" s="108" t="n">
        <f aca="false">TRUNC(O10872-O10872*$O$2,2)</f>
        <v>0.07</v>
      </c>
      <c r="N10872" s="0" t="s">
        <v>1643</v>
      </c>
      <c r="O10872" s="0" t="s">
        <v>2080</v>
      </c>
    </row>
    <row r="10873" customFormat="false" ht="12.75" hidden="false" customHeight="false" outlineLevel="0" collapsed="false">
      <c r="A10873" s="122" t="s">
        <v>1578</v>
      </c>
      <c r="B10873" s="123" t="n">
        <v>1651</v>
      </c>
      <c r="C10873" s="122" t="s">
        <v>50</v>
      </c>
      <c r="D10873" s="122" t="s">
        <v>1638</v>
      </c>
      <c r="E10873" s="124" t="s">
        <v>1581</v>
      </c>
      <c r="F10873" s="124"/>
      <c r="G10873" s="125" t="s">
        <v>1639</v>
      </c>
      <c r="H10873" s="126" t="n">
        <v>0.00016</v>
      </c>
      <c r="I10873" s="127" t="n">
        <f aca="false">L10873</f>
        <v>4.95</v>
      </c>
      <c r="J10873" s="127" t="n">
        <f aca="false">M10873</f>
        <v>0</v>
      </c>
      <c r="L10873" s="108" t="n">
        <f aca="false">TRUNC(N10873-N10873*$O$2,2)</f>
        <v>4.95</v>
      </c>
      <c r="M10873" s="108" t="n">
        <f aca="false">TRUNC(O10873-O10873*$O$2,2)</f>
        <v>0</v>
      </c>
      <c r="N10873" s="0" t="s">
        <v>1640</v>
      </c>
      <c r="O10873" s="0" t="s">
        <v>1635</v>
      </c>
    </row>
    <row r="10874" customFormat="false" ht="12.75" hidden="false" customHeight="false" outlineLevel="0" collapsed="false">
      <c r="A10874" s="122" t="s">
        <v>1578</v>
      </c>
      <c r="B10874" s="123" t="n">
        <v>10492</v>
      </c>
      <c r="C10874" s="122" t="s">
        <v>50</v>
      </c>
      <c r="D10874" s="122" t="s">
        <v>1662</v>
      </c>
      <c r="E10874" s="124" t="s">
        <v>1581</v>
      </c>
      <c r="F10874" s="124"/>
      <c r="G10874" s="125" t="s">
        <v>24</v>
      </c>
      <c r="H10874" s="126" t="n">
        <v>0.0009</v>
      </c>
      <c r="I10874" s="127" t="n">
        <f aca="false">L10874</f>
        <v>148.29</v>
      </c>
      <c r="J10874" s="127" t="n">
        <f aca="false">M10874</f>
        <v>0.13</v>
      </c>
      <c r="L10874" s="108" t="n">
        <f aca="false">TRUNC(N10874-N10874*$O$2,2)</f>
        <v>148.29</v>
      </c>
      <c r="M10874" s="108" t="n">
        <f aca="false">TRUNC(O10874-O10874*$O$2,2)</f>
        <v>0.13</v>
      </c>
      <c r="N10874" s="0" t="s">
        <v>1663</v>
      </c>
      <c r="O10874" s="0" t="s">
        <v>2318</v>
      </c>
    </row>
    <row r="10875" customFormat="false" ht="12.75" hidden="false" customHeight="false" outlineLevel="0" collapsed="false">
      <c r="A10875" s="122" t="s">
        <v>1578</v>
      </c>
      <c r="B10875" s="123" t="n">
        <v>158</v>
      </c>
      <c r="C10875" s="122" t="s">
        <v>50</v>
      </c>
      <c r="D10875" s="122" t="s">
        <v>1676</v>
      </c>
      <c r="E10875" s="124" t="s">
        <v>1581</v>
      </c>
      <c r="F10875" s="124"/>
      <c r="G10875" s="125" t="s">
        <v>24</v>
      </c>
      <c r="H10875" s="126" t="n">
        <v>0.02036</v>
      </c>
      <c r="I10875" s="127" t="n">
        <f aca="false">L10875</f>
        <v>10.92</v>
      </c>
      <c r="J10875" s="127" t="n">
        <f aca="false">M10875</f>
        <v>0.21</v>
      </c>
      <c r="L10875" s="108" t="n">
        <f aca="false">TRUNC(N10875-N10875*$O$2,2)</f>
        <v>10.92</v>
      </c>
      <c r="M10875" s="108" t="n">
        <f aca="false">TRUNC(O10875-O10875*$O$2,2)</f>
        <v>0.21</v>
      </c>
      <c r="N10875" s="0" t="s">
        <v>1677</v>
      </c>
      <c r="O10875" s="0" t="s">
        <v>1980</v>
      </c>
    </row>
    <row r="10876" customFormat="false" ht="25.5" hidden="false" customHeight="false" outlineLevel="0" collapsed="false">
      <c r="A10876" s="122" t="s">
        <v>1578</v>
      </c>
      <c r="B10876" s="123" t="n">
        <v>6895</v>
      </c>
      <c r="C10876" s="122" t="s">
        <v>50</v>
      </c>
      <c r="D10876" s="122" t="s">
        <v>1494</v>
      </c>
      <c r="E10876" s="124" t="s">
        <v>1581</v>
      </c>
      <c r="F10876" s="124"/>
      <c r="G10876" s="125" t="s">
        <v>24</v>
      </c>
      <c r="H10876" s="126" t="n">
        <v>1</v>
      </c>
      <c r="I10876" s="127" t="n">
        <f aca="false">L10876</f>
        <v>102.95</v>
      </c>
      <c r="J10876" s="127" t="n">
        <f aca="false">M10876</f>
        <v>102.95</v>
      </c>
      <c r="L10876" s="108" t="n">
        <f aca="false">TRUNC(N10876-N10876*$O$2,2)</f>
        <v>102.95</v>
      </c>
      <c r="M10876" s="108" t="n">
        <f aca="false">TRUNC(O10876-O10876*$O$2,2)</f>
        <v>102.95</v>
      </c>
      <c r="N10876" s="0" t="s">
        <v>4294</v>
      </c>
      <c r="O10876" s="0" t="s">
        <v>4294</v>
      </c>
    </row>
    <row r="10877" customFormat="false" ht="12.75" hidden="false" customHeight="false" outlineLevel="0" collapsed="false">
      <c r="A10877" s="122" t="s">
        <v>1578</v>
      </c>
      <c r="B10877" s="123" t="n">
        <v>11245</v>
      </c>
      <c r="C10877" s="122" t="s">
        <v>50</v>
      </c>
      <c r="D10877" s="122" t="s">
        <v>1814</v>
      </c>
      <c r="E10877" s="124" t="s">
        <v>1581</v>
      </c>
      <c r="F10877" s="124"/>
      <c r="G10877" s="125" t="s">
        <v>24</v>
      </c>
      <c r="H10877" s="126" t="n">
        <v>0.00014</v>
      </c>
      <c r="I10877" s="127" t="n">
        <f aca="false">L10877</f>
        <v>9.05</v>
      </c>
      <c r="J10877" s="127" t="n">
        <f aca="false">M10877</f>
        <v>0</v>
      </c>
      <c r="L10877" s="108" t="n">
        <f aca="false">TRUNC(N10877-N10877*$O$2,2)</f>
        <v>9.05</v>
      </c>
      <c r="M10877" s="108" t="n">
        <f aca="false">TRUNC(O10877-O10877*$O$2,2)</f>
        <v>0</v>
      </c>
      <c r="N10877" s="0" t="s">
        <v>1815</v>
      </c>
      <c r="O10877" s="0" t="s">
        <v>1635</v>
      </c>
    </row>
    <row r="10878" customFormat="false" ht="25.5" hidden="false" customHeight="false" outlineLevel="0" collapsed="false">
      <c r="A10878" s="122" t="s">
        <v>1578</v>
      </c>
      <c r="B10878" s="123" t="s">
        <v>1664</v>
      </c>
      <c r="C10878" s="122" t="s">
        <v>50</v>
      </c>
      <c r="D10878" s="122" t="s">
        <v>1665</v>
      </c>
      <c r="E10878" s="124" t="s">
        <v>1581</v>
      </c>
      <c r="F10878" s="124"/>
      <c r="G10878" s="125" t="s">
        <v>24</v>
      </c>
      <c r="H10878" s="126" t="n">
        <v>4E-005</v>
      </c>
      <c r="I10878" s="127" t="n">
        <f aca="false">L10878</f>
        <v>13.69</v>
      </c>
      <c r="J10878" s="127" t="n">
        <f aca="false">M10878</f>
        <v>0</v>
      </c>
      <c r="L10878" s="108" t="n">
        <f aca="false">TRUNC(N10878-N10878*$O$2,2)</f>
        <v>13.69</v>
      </c>
      <c r="M10878" s="108" t="n">
        <f aca="false">TRUNC(O10878-O10878*$O$2,2)</f>
        <v>0</v>
      </c>
      <c r="N10878" s="0" t="s">
        <v>1666</v>
      </c>
      <c r="O10878" s="0" t="s">
        <v>1635</v>
      </c>
    </row>
    <row r="10879" customFormat="false" ht="12.75" hidden="false" customHeight="false" outlineLevel="0" collapsed="false">
      <c r="A10879" s="122" t="s">
        <v>1578</v>
      </c>
      <c r="B10879" s="123" t="n">
        <v>10282</v>
      </c>
      <c r="C10879" s="122" t="s">
        <v>50</v>
      </c>
      <c r="D10879" s="122" t="s">
        <v>1789</v>
      </c>
      <c r="E10879" s="124" t="s">
        <v>1581</v>
      </c>
      <c r="F10879" s="124"/>
      <c r="G10879" s="125" t="s">
        <v>24</v>
      </c>
      <c r="H10879" s="126" t="n">
        <v>4E-005</v>
      </c>
      <c r="I10879" s="127" t="n">
        <f aca="false">L10879</f>
        <v>31.84</v>
      </c>
      <c r="J10879" s="127" t="n">
        <f aca="false">M10879</f>
        <v>0</v>
      </c>
      <c r="L10879" s="108" t="n">
        <f aca="false">TRUNC(N10879-N10879*$O$2,2)</f>
        <v>31.84</v>
      </c>
      <c r="M10879" s="108" t="n">
        <f aca="false">TRUNC(O10879-O10879*$O$2,2)</f>
        <v>0</v>
      </c>
      <c r="N10879" s="0" t="s">
        <v>1790</v>
      </c>
      <c r="O10879" s="0" t="s">
        <v>1635</v>
      </c>
    </row>
    <row r="10880" customFormat="false" ht="12.75" hidden="false" customHeight="false" outlineLevel="0" collapsed="false">
      <c r="A10880" s="122" t="s">
        <v>1578</v>
      </c>
      <c r="B10880" s="123" t="n">
        <v>11243</v>
      </c>
      <c r="C10880" s="122" t="s">
        <v>50</v>
      </c>
      <c r="D10880" s="122" t="s">
        <v>1798</v>
      </c>
      <c r="E10880" s="124" t="s">
        <v>1581</v>
      </c>
      <c r="F10880" s="124"/>
      <c r="G10880" s="125" t="s">
        <v>24</v>
      </c>
      <c r="H10880" s="126" t="n">
        <v>2E-005</v>
      </c>
      <c r="I10880" s="127" t="n">
        <f aca="false">L10880</f>
        <v>21.85</v>
      </c>
      <c r="J10880" s="127" t="n">
        <f aca="false">M10880</f>
        <v>0</v>
      </c>
      <c r="L10880" s="108" t="n">
        <f aca="false">TRUNC(N10880-N10880*$O$2,2)</f>
        <v>21.85</v>
      </c>
      <c r="M10880" s="108" t="n">
        <f aca="false">TRUNC(O10880-O10880*$O$2,2)</f>
        <v>0</v>
      </c>
      <c r="N10880" s="0" t="s">
        <v>1799</v>
      </c>
      <c r="O10880" s="0" t="s">
        <v>1635</v>
      </c>
    </row>
    <row r="10881" customFormat="false" ht="12.75" hidden="false" customHeight="false" outlineLevel="0" collapsed="false">
      <c r="A10881" s="122" t="s">
        <v>1578</v>
      </c>
      <c r="B10881" s="123" t="n">
        <v>941</v>
      </c>
      <c r="C10881" s="122" t="s">
        <v>50</v>
      </c>
      <c r="D10881" s="122" t="s">
        <v>1652</v>
      </c>
      <c r="E10881" s="124" t="s">
        <v>1581</v>
      </c>
      <c r="F10881" s="124"/>
      <c r="G10881" s="125" t="s">
        <v>24</v>
      </c>
      <c r="H10881" s="126" t="n">
        <v>0.0003</v>
      </c>
      <c r="I10881" s="127" t="n">
        <f aca="false">L10881</f>
        <v>148.56</v>
      </c>
      <c r="J10881" s="127" t="n">
        <f aca="false">M10881</f>
        <v>0.03</v>
      </c>
      <c r="L10881" s="108" t="n">
        <f aca="false">TRUNC(N10881-N10881*$O$2,2)</f>
        <v>148.56</v>
      </c>
      <c r="M10881" s="108" t="n">
        <f aca="false">TRUNC(O10881-O10881*$O$2,2)</f>
        <v>0.03</v>
      </c>
      <c r="N10881" s="0" t="s">
        <v>1653</v>
      </c>
      <c r="O10881" s="0" t="s">
        <v>1612</v>
      </c>
    </row>
    <row r="10882" customFormat="false" ht="12.75" hidden="false" customHeight="false" outlineLevel="0" collapsed="false">
      <c r="A10882" s="122" t="s">
        <v>1578</v>
      </c>
      <c r="B10882" s="123" t="n">
        <v>10789</v>
      </c>
      <c r="C10882" s="122" t="s">
        <v>50</v>
      </c>
      <c r="D10882" s="122" t="s">
        <v>1804</v>
      </c>
      <c r="E10882" s="124" t="s">
        <v>1581</v>
      </c>
      <c r="F10882" s="124"/>
      <c r="G10882" s="125" t="s">
        <v>24</v>
      </c>
      <c r="H10882" s="126" t="n">
        <v>4E-005</v>
      </c>
      <c r="I10882" s="127" t="n">
        <f aca="false">L10882</f>
        <v>12.01</v>
      </c>
      <c r="J10882" s="127" t="n">
        <f aca="false">M10882</f>
        <v>0</v>
      </c>
      <c r="L10882" s="108" t="n">
        <f aca="false">TRUNC(N10882-N10882*$O$2,2)</f>
        <v>12.01</v>
      </c>
      <c r="M10882" s="108" t="n">
        <f aca="false">TRUNC(O10882-O10882*$O$2,2)</f>
        <v>0</v>
      </c>
      <c r="N10882" s="0" t="s">
        <v>1805</v>
      </c>
      <c r="O10882" s="0" t="s">
        <v>1635</v>
      </c>
    </row>
    <row r="10883" customFormat="false" ht="12.75" hidden="false" customHeight="false" outlineLevel="0" collapsed="false">
      <c r="A10883" s="122" t="s">
        <v>1578</v>
      </c>
      <c r="B10883" s="123" t="n">
        <v>11246</v>
      </c>
      <c r="C10883" s="122" t="s">
        <v>50</v>
      </c>
      <c r="D10883" s="122" t="s">
        <v>1816</v>
      </c>
      <c r="E10883" s="124" t="s">
        <v>1581</v>
      </c>
      <c r="F10883" s="124"/>
      <c r="G10883" s="125" t="s">
        <v>765</v>
      </c>
      <c r="H10883" s="126" t="n">
        <v>0.00014</v>
      </c>
      <c r="I10883" s="127" t="n">
        <f aca="false">L10883</f>
        <v>7.97</v>
      </c>
      <c r="J10883" s="127" t="n">
        <f aca="false">M10883</f>
        <v>0</v>
      </c>
      <c r="L10883" s="108" t="n">
        <f aca="false">TRUNC(N10883-N10883*$O$2,2)</f>
        <v>7.97</v>
      </c>
      <c r="M10883" s="108" t="n">
        <f aca="false">TRUNC(O10883-O10883*$O$2,2)</f>
        <v>0</v>
      </c>
      <c r="N10883" s="0" t="s">
        <v>1817</v>
      </c>
      <c r="O10883" s="0" t="s">
        <v>1635</v>
      </c>
    </row>
    <row r="10884" customFormat="false" ht="12.75" hidden="false" customHeight="false" outlineLevel="0" collapsed="false">
      <c r="A10884" s="122" t="s">
        <v>1578</v>
      </c>
      <c r="B10884" s="123" t="n">
        <v>10599</v>
      </c>
      <c r="C10884" s="122" t="s">
        <v>50</v>
      </c>
      <c r="D10884" s="122" t="s">
        <v>1648</v>
      </c>
      <c r="E10884" s="124" t="s">
        <v>1581</v>
      </c>
      <c r="F10884" s="124"/>
      <c r="G10884" s="125" t="s">
        <v>24</v>
      </c>
      <c r="H10884" s="126" t="n">
        <v>0.00036</v>
      </c>
      <c r="I10884" s="127" t="n">
        <f aca="false">L10884</f>
        <v>14.04</v>
      </c>
      <c r="J10884" s="127" t="n">
        <f aca="false">M10884</f>
        <v>0</v>
      </c>
      <c r="L10884" s="108" t="n">
        <f aca="false">TRUNC(N10884-N10884*$O$2,2)</f>
        <v>14.04</v>
      </c>
      <c r="M10884" s="108" t="n">
        <f aca="false">TRUNC(O10884-O10884*$O$2,2)</f>
        <v>0</v>
      </c>
      <c r="N10884" s="0" t="s">
        <v>1649</v>
      </c>
      <c r="O10884" s="0" t="s">
        <v>1635</v>
      </c>
    </row>
    <row r="10885" customFormat="false" ht="12.75" hidden="false" customHeight="false" outlineLevel="0" collapsed="false">
      <c r="A10885" s="122" t="s">
        <v>1578</v>
      </c>
      <c r="B10885" s="123" t="n">
        <v>11264</v>
      </c>
      <c r="C10885" s="122" t="s">
        <v>50</v>
      </c>
      <c r="D10885" s="122" t="s">
        <v>1810</v>
      </c>
      <c r="E10885" s="124" t="s">
        <v>1581</v>
      </c>
      <c r="F10885" s="124"/>
      <c r="G10885" s="125" t="s">
        <v>24</v>
      </c>
      <c r="H10885" s="126" t="n">
        <v>4E-005</v>
      </c>
      <c r="I10885" s="127" t="n">
        <f aca="false">L10885</f>
        <v>10.55</v>
      </c>
      <c r="J10885" s="127" t="n">
        <f aca="false">M10885</f>
        <v>0</v>
      </c>
      <c r="L10885" s="108" t="n">
        <f aca="false">TRUNC(N10885-N10885*$O$2,2)</f>
        <v>10.55</v>
      </c>
      <c r="M10885" s="108" t="n">
        <f aca="false">TRUNC(O10885-O10885*$O$2,2)</f>
        <v>0</v>
      </c>
      <c r="N10885" s="0" t="s">
        <v>1811</v>
      </c>
      <c r="O10885" s="0" t="s">
        <v>1635</v>
      </c>
    </row>
    <row r="10886" customFormat="false" ht="25.5" hidden="false" customHeight="false" outlineLevel="0" collapsed="false">
      <c r="A10886" s="122" t="s">
        <v>1578</v>
      </c>
      <c r="B10886" s="123" t="s">
        <v>1659</v>
      </c>
      <c r="C10886" s="122" t="s">
        <v>50</v>
      </c>
      <c r="D10886" s="122" t="s">
        <v>1660</v>
      </c>
      <c r="E10886" s="124" t="s">
        <v>1581</v>
      </c>
      <c r="F10886" s="124"/>
      <c r="G10886" s="125" t="s">
        <v>1633</v>
      </c>
      <c r="H10886" s="126" t="n">
        <v>0.00016</v>
      </c>
      <c r="I10886" s="127" t="n">
        <f aca="false">L10886</f>
        <v>50.57</v>
      </c>
      <c r="J10886" s="127" t="n">
        <f aca="false">M10886</f>
        <v>0</v>
      </c>
      <c r="L10886" s="108" t="n">
        <f aca="false">TRUNC(N10886-N10886*$O$2,2)</f>
        <v>50.57</v>
      </c>
      <c r="M10886" s="108" t="n">
        <f aca="false">TRUNC(O10886-O10886*$O$2,2)</f>
        <v>0</v>
      </c>
      <c r="N10886" s="0" t="s">
        <v>1661</v>
      </c>
      <c r="O10886" s="0" t="s">
        <v>1644</v>
      </c>
    </row>
    <row r="10887" customFormat="false" ht="12.75" hidden="false" customHeight="false" outlineLevel="0" collapsed="false">
      <c r="A10887" s="122" t="s">
        <v>1578</v>
      </c>
      <c r="B10887" s="123" t="n">
        <v>2378</v>
      </c>
      <c r="C10887" s="122" t="s">
        <v>50</v>
      </c>
      <c r="D10887" s="122" t="s">
        <v>1657</v>
      </c>
      <c r="E10887" s="124" t="s">
        <v>1581</v>
      </c>
      <c r="F10887" s="124"/>
      <c r="G10887" s="125" t="s">
        <v>24</v>
      </c>
      <c r="H10887" s="126" t="n">
        <v>0.01308</v>
      </c>
      <c r="I10887" s="127" t="n">
        <f aca="false">L10887</f>
        <v>3.51</v>
      </c>
      <c r="J10887" s="127" t="n">
        <f aca="false">M10887</f>
        <v>0.03</v>
      </c>
      <c r="L10887" s="108" t="n">
        <f aca="false">TRUNC(N10887-N10887*$O$2,2)</f>
        <v>3.51</v>
      </c>
      <c r="M10887" s="108" t="n">
        <f aca="false">TRUNC(O10887-O10887*$O$2,2)</f>
        <v>0.03</v>
      </c>
      <c r="N10887" s="0" t="s">
        <v>1658</v>
      </c>
      <c r="O10887" s="0" t="s">
        <v>1612</v>
      </c>
    </row>
    <row r="10888" customFormat="false" ht="25.5" hidden="false" customHeight="false" outlineLevel="0" collapsed="false">
      <c r="A10888" s="122" t="s">
        <v>1578</v>
      </c>
      <c r="B10888" s="123" t="s">
        <v>1631</v>
      </c>
      <c r="C10888" s="122" t="s">
        <v>50</v>
      </c>
      <c r="D10888" s="122" t="s">
        <v>1632</v>
      </c>
      <c r="E10888" s="124" t="s">
        <v>1581</v>
      </c>
      <c r="F10888" s="124"/>
      <c r="G10888" s="125" t="s">
        <v>1633</v>
      </c>
      <c r="H10888" s="126" t="n">
        <v>0.00046</v>
      </c>
      <c r="I10888" s="127" t="n">
        <f aca="false">L10888</f>
        <v>9.48</v>
      </c>
      <c r="J10888" s="127" t="n">
        <f aca="false">M10888</f>
        <v>0</v>
      </c>
      <c r="L10888" s="108" t="n">
        <f aca="false">TRUNC(N10888-N10888*$O$2,2)</f>
        <v>9.48</v>
      </c>
      <c r="M10888" s="108" t="n">
        <f aca="false">TRUNC(O10888-O10888*$O$2,2)</f>
        <v>0</v>
      </c>
      <c r="N10888" s="0" t="s">
        <v>1634</v>
      </c>
      <c r="O10888" s="0" t="s">
        <v>1635</v>
      </c>
    </row>
    <row r="10889" customFormat="false" ht="12.75" hidden="false" customHeight="false" outlineLevel="0" collapsed="false">
      <c r="A10889" s="122" t="s">
        <v>1578</v>
      </c>
      <c r="B10889" s="123" t="n">
        <v>11265</v>
      </c>
      <c r="C10889" s="122" t="s">
        <v>50</v>
      </c>
      <c r="D10889" s="122" t="s">
        <v>1822</v>
      </c>
      <c r="E10889" s="124" t="s">
        <v>1581</v>
      </c>
      <c r="F10889" s="124"/>
      <c r="G10889" s="125" t="s">
        <v>24</v>
      </c>
      <c r="H10889" s="126" t="n">
        <v>8E-005</v>
      </c>
      <c r="I10889" s="127" t="n">
        <f aca="false">L10889</f>
        <v>14.63</v>
      </c>
      <c r="J10889" s="127" t="n">
        <f aca="false">M10889</f>
        <v>0</v>
      </c>
      <c r="L10889" s="108" t="n">
        <f aca="false">TRUNC(N10889-N10889*$O$2,2)</f>
        <v>14.63</v>
      </c>
      <c r="M10889" s="108" t="n">
        <f aca="false">TRUNC(O10889-O10889*$O$2,2)</f>
        <v>0</v>
      </c>
      <c r="N10889" s="0" t="s">
        <v>1823</v>
      </c>
      <c r="O10889" s="0" t="s">
        <v>1635</v>
      </c>
    </row>
    <row r="10890" customFormat="false" ht="12.75" hidden="false" customHeight="false" outlineLevel="0" collapsed="false">
      <c r="A10890" s="122" t="s">
        <v>1578</v>
      </c>
      <c r="B10890" s="123" t="n">
        <v>10790</v>
      </c>
      <c r="C10890" s="122" t="s">
        <v>50</v>
      </c>
      <c r="D10890" s="122" t="s">
        <v>1780</v>
      </c>
      <c r="E10890" s="124" t="s">
        <v>1581</v>
      </c>
      <c r="F10890" s="124"/>
      <c r="G10890" s="125" t="s">
        <v>24</v>
      </c>
      <c r="H10890" s="126" t="n">
        <v>2E-005</v>
      </c>
      <c r="I10890" s="127" t="n">
        <f aca="false">L10890</f>
        <v>20.25</v>
      </c>
      <c r="J10890" s="127" t="n">
        <f aca="false">M10890</f>
        <v>0</v>
      </c>
      <c r="L10890" s="108" t="n">
        <f aca="false">TRUNC(N10890-N10890*$O$2,2)</f>
        <v>20.25</v>
      </c>
      <c r="M10890" s="108" t="n">
        <f aca="false">TRUNC(O10890-O10890*$O$2,2)</f>
        <v>0</v>
      </c>
      <c r="N10890" s="0" t="s">
        <v>1781</v>
      </c>
      <c r="O10890" s="0" t="s">
        <v>1635</v>
      </c>
    </row>
    <row r="10891" customFormat="false" ht="25.5" hidden="false" customHeight="false" outlineLevel="0" collapsed="false">
      <c r="A10891" s="122" t="s">
        <v>1578</v>
      </c>
      <c r="B10891" s="123" t="s">
        <v>1737</v>
      </c>
      <c r="C10891" s="122" t="s">
        <v>50</v>
      </c>
      <c r="D10891" s="122" t="s">
        <v>1738</v>
      </c>
      <c r="E10891" s="124" t="s">
        <v>1609</v>
      </c>
      <c r="F10891" s="124"/>
      <c r="G10891" s="125" t="s">
        <v>1610</v>
      </c>
      <c r="H10891" s="126" t="n">
        <v>0.2</v>
      </c>
      <c r="I10891" s="127" t="n">
        <f aca="false">L10891</f>
        <v>14.91</v>
      </c>
      <c r="J10891" s="127" t="n">
        <f aca="false">M10891</f>
        <v>2.98</v>
      </c>
      <c r="L10891" s="108" t="n">
        <f aca="false">TRUNC(N10891-N10891*$O$2,2)</f>
        <v>14.91</v>
      </c>
      <c r="M10891" s="108" t="n">
        <f aca="false">TRUNC(O10891-O10891*$O$2,2)</f>
        <v>2.98</v>
      </c>
      <c r="N10891" s="0" t="s">
        <v>1739</v>
      </c>
      <c r="O10891" s="0" t="s">
        <v>3104</v>
      </c>
    </row>
    <row r="10892" customFormat="false" ht="12.75" hidden="false" customHeight="false" outlineLevel="0" collapsed="false">
      <c r="A10892" s="122" t="s">
        <v>1578</v>
      </c>
      <c r="B10892" s="123" t="n">
        <v>10596</v>
      </c>
      <c r="C10892" s="122" t="s">
        <v>50</v>
      </c>
      <c r="D10892" s="122" t="s">
        <v>1672</v>
      </c>
      <c r="E10892" s="124" t="s">
        <v>1581</v>
      </c>
      <c r="F10892" s="124"/>
      <c r="G10892" s="125" t="s">
        <v>24</v>
      </c>
      <c r="H10892" s="126" t="n">
        <v>0.0009</v>
      </c>
      <c r="I10892" s="127" t="n">
        <f aca="false">L10892</f>
        <v>3.82</v>
      </c>
      <c r="J10892" s="127" t="n">
        <f aca="false">M10892</f>
        <v>0</v>
      </c>
      <c r="L10892" s="108" t="n">
        <f aca="false">TRUNC(N10892-N10892*$O$2,2)</f>
        <v>3.82</v>
      </c>
      <c r="M10892" s="108" t="n">
        <f aca="false">TRUNC(O10892-O10892*$O$2,2)</f>
        <v>0</v>
      </c>
      <c r="N10892" s="0" t="s">
        <v>1673</v>
      </c>
      <c r="O10892" s="0" t="s">
        <v>1635</v>
      </c>
    </row>
    <row r="10893" customFormat="false" ht="12.75" hidden="false" customHeight="false" outlineLevel="0" collapsed="false">
      <c r="A10893" s="122" t="s">
        <v>1578</v>
      </c>
      <c r="B10893" s="123" t="n">
        <v>4722</v>
      </c>
      <c r="C10893" s="122" t="s">
        <v>50</v>
      </c>
      <c r="D10893" s="122" t="s">
        <v>1776</v>
      </c>
      <c r="E10893" s="124" t="s">
        <v>1581</v>
      </c>
      <c r="F10893" s="124"/>
      <c r="G10893" s="125" t="s">
        <v>24</v>
      </c>
      <c r="H10893" s="126" t="n">
        <v>8E-005</v>
      </c>
      <c r="I10893" s="127" t="n">
        <f aca="false">L10893</f>
        <v>14.67</v>
      </c>
      <c r="J10893" s="127" t="n">
        <f aca="false">M10893</f>
        <v>0</v>
      </c>
      <c r="L10893" s="108" t="n">
        <f aca="false">TRUNC(N10893-N10893*$O$2,2)</f>
        <v>14.67</v>
      </c>
      <c r="M10893" s="108" t="n">
        <f aca="false">TRUNC(O10893-O10893*$O$2,2)</f>
        <v>0</v>
      </c>
      <c r="N10893" s="0" t="s">
        <v>1777</v>
      </c>
      <c r="O10893" s="0" t="s">
        <v>1635</v>
      </c>
    </row>
    <row r="10894" customFormat="false" ht="12.75" hidden="false" customHeight="false" outlineLevel="0" collapsed="false">
      <c r="A10894" s="122" t="s">
        <v>1578</v>
      </c>
      <c r="B10894" s="123" t="n">
        <v>10517</v>
      </c>
      <c r="C10894" s="122" t="s">
        <v>50</v>
      </c>
      <c r="D10894" s="122" t="s">
        <v>1669</v>
      </c>
      <c r="E10894" s="124" t="s">
        <v>1642</v>
      </c>
      <c r="F10894" s="124"/>
      <c r="G10894" s="125" t="s">
        <v>1670</v>
      </c>
      <c r="H10894" s="126" t="n">
        <v>8E-005</v>
      </c>
      <c r="I10894" s="127" t="n">
        <f aca="false">L10894</f>
        <v>234.15</v>
      </c>
      <c r="J10894" s="127" t="n">
        <f aca="false">M10894</f>
        <v>0.01</v>
      </c>
      <c r="L10894" s="108" t="n">
        <f aca="false">TRUNC(N10894-N10894*$O$2,2)</f>
        <v>234.15</v>
      </c>
      <c r="M10894" s="108" t="n">
        <f aca="false">TRUNC(O10894-O10894*$O$2,2)</f>
        <v>0.01</v>
      </c>
      <c r="N10894" s="0" t="s">
        <v>1671</v>
      </c>
      <c r="O10894" s="0" t="s">
        <v>1678</v>
      </c>
    </row>
    <row r="10895" customFormat="false" ht="12.75" hidden="false" customHeight="false" outlineLevel="0" collapsed="false">
      <c r="A10895" s="115"/>
      <c r="B10895" s="115"/>
      <c r="C10895" s="115"/>
      <c r="D10895" s="115"/>
      <c r="E10895" s="115"/>
      <c r="F10895" s="116"/>
      <c r="G10895" s="115"/>
      <c r="H10895" s="116"/>
      <c r="I10895" s="115"/>
      <c r="J10895" s="116"/>
      <c r="L10895" s="108"/>
      <c r="M10895" s="108" t="n">
        <f aca="false">TRUNC(O10895-O10895*$O$2,2)</f>
        <v>2.98</v>
      </c>
      <c r="N10895" s="0" t="s">
        <v>1574</v>
      </c>
      <c r="O10895" s="0" t="n">
        <v>3.82</v>
      </c>
    </row>
    <row r="10896" customFormat="false" ht="12.75" hidden="false" customHeight="false" outlineLevel="0" collapsed="false">
      <c r="A10896" s="115"/>
      <c r="B10896" s="115"/>
      <c r="C10896" s="115"/>
      <c r="D10896" s="115"/>
      <c r="E10896" s="115"/>
      <c r="F10896" s="116"/>
      <c r="G10896" s="115"/>
      <c r="H10896" s="117" t="s">
        <v>1575</v>
      </c>
      <c r="I10896" s="117"/>
      <c r="J10896" s="118" t="n">
        <f aca="false">M10896</f>
        <v>130.39</v>
      </c>
      <c r="L10896" s="108" t="n">
        <f aca="false">TRUNC(N10896-N10896*$O$2,2)</f>
        <v>0</v>
      </c>
      <c r="M10896" s="108" t="n">
        <f aca="false">TRUNC(O10896-O10896*$O$2,2)</f>
        <v>130.39</v>
      </c>
      <c r="N10896" s="0" t="n">
        <v>0</v>
      </c>
      <c r="O10896" s="0" t="n">
        <v>167.07</v>
      </c>
    </row>
    <row r="10897" customFormat="false" ht="13.5" hidden="false" customHeight="false" outlineLevel="0" collapsed="false">
      <c r="A10897" s="30"/>
      <c r="B10897" s="30"/>
      <c r="C10897" s="30"/>
      <c r="D10897" s="30"/>
      <c r="E10897" s="30"/>
      <c r="F10897" s="30"/>
      <c r="G10897" s="30"/>
      <c r="H10897" s="119"/>
      <c r="I10897" s="30"/>
      <c r="J10897" s="120"/>
      <c r="L10897" s="108"/>
      <c r="M10897" s="108" t="n">
        <f aca="false">TRUNC(O10897-O10897*$O$2,2)</f>
        <v>260.79</v>
      </c>
      <c r="N10897" s="0" t="s">
        <v>1576</v>
      </c>
      <c r="O10897" s="0" t="n">
        <v>334.14</v>
      </c>
    </row>
    <row r="10898" customFormat="false" ht="13.5" hidden="false" customHeight="false" outlineLevel="0" collapsed="false">
      <c r="A10898" s="121"/>
      <c r="B10898" s="121"/>
      <c r="C10898" s="121"/>
      <c r="D10898" s="121"/>
      <c r="E10898" s="121"/>
      <c r="F10898" s="121"/>
      <c r="G10898" s="121"/>
      <c r="H10898" s="121"/>
      <c r="I10898" s="121"/>
      <c r="J10898" s="121"/>
      <c r="L10898" s="108" t="n">
        <f aca="false">TRUNC(N10898-N10898*$O$2,2)</f>
        <v>0</v>
      </c>
      <c r="M10898" s="108" t="n">
        <f aca="false">TRUNC(O10898-O10898*$O$2,2)</f>
        <v>0</v>
      </c>
      <c r="N10898" s="0" t="n">
        <v>0</v>
      </c>
      <c r="O10898" s="0" t="n">
        <v>0</v>
      </c>
    </row>
    <row r="10899" customFormat="false" ht="15" hidden="false" customHeight="false" outlineLevel="0" collapsed="false">
      <c r="A10899" s="98" t="s">
        <v>1495</v>
      </c>
      <c r="B10899" s="99" t="s">
        <v>8</v>
      </c>
      <c r="C10899" s="98" t="s">
        <v>9</v>
      </c>
      <c r="D10899" s="98" t="s">
        <v>10</v>
      </c>
      <c r="E10899" s="100" t="s">
        <v>1565</v>
      </c>
      <c r="F10899" s="100"/>
      <c r="G10899" s="101" t="s">
        <v>11</v>
      </c>
      <c r="H10899" s="99" t="s">
        <v>12</v>
      </c>
      <c r="I10899" s="99" t="s">
        <v>13</v>
      </c>
      <c r="J10899" s="99" t="s">
        <v>15</v>
      </c>
      <c r="L10899" s="108"/>
      <c r="M10899" s="108"/>
    </row>
    <row r="10900" customFormat="false" ht="26.45" hidden="false" customHeight="true" outlineLevel="0" collapsed="false">
      <c r="A10900" s="102" t="s">
        <v>1566</v>
      </c>
      <c r="B10900" s="103" t="s">
        <v>1496</v>
      </c>
      <c r="C10900" s="102" t="s">
        <v>29</v>
      </c>
      <c r="D10900" s="102" t="s">
        <v>1497</v>
      </c>
      <c r="E10900" s="104" t="s">
        <v>3291</v>
      </c>
      <c r="F10900" s="104"/>
      <c r="G10900" s="105" t="s">
        <v>65</v>
      </c>
      <c r="H10900" s="106" t="n">
        <v>1</v>
      </c>
      <c r="I10900" s="107" t="n">
        <f aca="false">L10900</f>
        <v>31.12</v>
      </c>
      <c r="J10900" s="107" t="n">
        <f aca="false">M10900</f>
        <v>31.12</v>
      </c>
      <c r="L10900" s="108" t="n">
        <f aca="false">TRUNC(N10900-N10900*$O$2,2)</f>
        <v>31.12</v>
      </c>
      <c r="M10900" s="108" t="n">
        <f aca="false">TRUNC(O10900-O10900*$O$2,2)</f>
        <v>31.12</v>
      </c>
      <c r="N10900" s="0" t="n">
        <v>39.88</v>
      </c>
      <c r="O10900" s="0" t="n">
        <v>39.88</v>
      </c>
    </row>
    <row r="10901" customFormat="false" ht="39.6" hidden="false" customHeight="true" outlineLevel="0" collapsed="false">
      <c r="A10901" s="109" t="s">
        <v>1567</v>
      </c>
      <c r="B10901" s="110" t="s">
        <v>1597</v>
      </c>
      <c r="C10901" s="109" t="s">
        <v>29</v>
      </c>
      <c r="D10901" s="109" t="s">
        <v>1598</v>
      </c>
      <c r="E10901" s="111" t="s">
        <v>1570</v>
      </c>
      <c r="F10901" s="111"/>
      <c r="G10901" s="112" t="s">
        <v>31</v>
      </c>
      <c r="H10901" s="113" t="n">
        <v>0.0996</v>
      </c>
      <c r="I10901" s="114" t="n">
        <f aca="false">L10901</f>
        <v>15.82</v>
      </c>
      <c r="J10901" s="114" t="n">
        <f aca="false">M10901</f>
        <v>1.56</v>
      </c>
      <c r="L10901" s="108" t="n">
        <f aca="false">TRUNC(N10901-N10901*$O$2,2)</f>
        <v>15.82</v>
      </c>
      <c r="M10901" s="108" t="n">
        <f aca="false">TRUNC(O10901-O10901*$O$2,2)</f>
        <v>1.56</v>
      </c>
      <c r="N10901" s="0" t="n">
        <v>20.28</v>
      </c>
      <c r="O10901" s="0" t="n">
        <v>2.01</v>
      </c>
    </row>
    <row r="10902" customFormat="false" ht="39.6" hidden="false" customHeight="true" outlineLevel="0" collapsed="false">
      <c r="A10902" s="109" t="s">
        <v>1567</v>
      </c>
      <c r="B10902" s="110" t="s">
        <v>3312</v>
      </c>
      <c r="C10902" s="109" t="s">
        <v>29</v>
      </c>
      <c r="D10902" s="109" t="s">
        <v>3313</v>
      </c>
      <c r="E10902" s="111" t="s">
        <v>1570</v>
      </c>
      <c r="F10902" s="111"/>
      <c r="G10902" s="112" t="s">
        <v>31</v>
      </c>
      <c r="H10902" s="113" t="n">
        <v>0.3162</v>
      </c>
      <c r="I10902" s="114" t="n">
        <f aca="false">L10902</f>
        <v>22.6</v>
      </c>
      <c r="J10902" s="114" t="n">
        <f aca="false">M10902</f>
        <v>7.14</v>
      </c>
      <c r="L10902" s="108" t="n">
        <f aca="false">TRUNC(N10902-N10902*$O$2,2)</f>
        <v>22.6</v>
      </c>
      <c r="M10902" s="108" t="n">
        <f aca="false">TRUNC(O10902-O10902*$O$2,2)</f>
        <v>7.14</v>
      </c>
      <c r="N10902" s="0" t="n">
        <v>28.96</v>
      </c>
      <c r="O10902" s="0" t="n">
        <v>9.15</v>
      </c>
    </row>
    <row r="10903" customFormat="false" ht="25.5" hidden="false" customHeight="false" outlineLevel="0" collapsed="false">
      <c r="A10903" s="122" t="s">
        <v>1578</v>
      </c>
      <c r="B10903" s="123" t="s">
        <v>4295</v>
      </c>
      <c r="C10903" s="122" t="s">
        <v>29</v>
      </c>
      <c r="D10903" s="122" t="s">
        <v>4296</v>
      </c>
      <c r="E10903" s="124" t="s">
        <v>1581</v>
      </c>
      <c r="F10903" s="124"/>
      <c r="G10903" s="125" t="s">
        <v>65</v>
      </c>
      <c r="H10903" s="126" t="n">
        <v>1</v>
      </c>
      <c r="I10903" s="127" t="n">
        <f aca="false">L10903</f>
        <v>22.41</v>
      </c>
      <c r="J10903" s="127" t="n">
        <f aca="false">M10903</f>
        <v>22.41</v>
      </c>
      <c r="L10903" s="108" t="n">
        <f aca="false">TRUNC(N10903-N10903*$O$2,2)</f>
        <v>22.41</v>
      </c>
      <c r="M10903" s="108" t="n">
        <f aca="false">TRUNC(O10903-O10903*$O$2,2)</f>
        <v>22.41</v>
      </c>
      <c r="N10903" s="0" t="n">
        <v>28.72</v>
      </c>
      <c r="O10903" s="0" t="n">
        <v>28.72</v>
      </c>
    </row>
    <row r="10904" customFormat="false" ht="12.75" hidden="false" customHeight="false" outlineLevel="0" collapsed="false">
      <c r="A10904" s="115"/>
      <c r="B10904" s="115"/>
      <c r="C10904" s="115"/>
      <c r="D10904" s="115"/>
      <c r="E10904" s="115"/>
      <c r="F10904" s="116"/>
      <c r="G10904" s="115"/>
      <c r="H10904" s="116"/>
      <c r="I10904" s="115"/>
      <c r="J10904" s="116"/>
      <c r="L10904" s="108"/>
      <c r="M10904" s="108" t="n">
        <f aca="false">TRUNC(O10904-O10904*$O$2,2)</f>
        <v>6.86</v>
      </c>
      <c r="N10904" s="0" t="s">
        <v>1574</v>
      </c>
      <c r="O10904" s="0" t="n">
        <v>8.79</v>
      </c>
    </row>
    <row r="10905" customFormat="false" ht="12.75" hidden="false" customHeight="false" outlineLevel="0" collapsed="false">
      <c r="A10905" s="115"/>
      <c r="B10905" s="115"/>
      <c r="C10905" s="115"/>
      <c r="D10905" s="115"/>
      <c r="E10905" s="115"/>
      <c r="F10905" s="116"/>
      <c r="G10905" s="115"/>
      <c r="H10905" s="117" t="s">
        <v>1575</v>
      </c>
      <c r="I10905" s="117"/>
      <c r="J10905" s="118" t="n">
        <f aca="false">M10905</f>
        <v>38.11</v>
      </c>
      <c r="L10905" s="108" t="n">
        <f aca="false">TRUNC(N10905-N10905*$O$2,2)</f>
        <v>0</v>
      </c>
      <c r="M10905" s="108" t="n">
        <f aca="false">TRUNC(O10905-O10905*$O$2,2)</f>
        <v>38.11</v>
      </c>
      <c r="N10905" s="0" t="n">
        <v>0</v>
      </c>
      <c r="O10905" s="0" t="n">
        <v>48.84</v>
      </c>
    </row>
    <row r="10906" customFormat="false" ht="13.5" hidden="false" customHeight="false" outlineLevel="0" collapsed="false">
      <c r="A10906" s="30"/>
      <c r="B10906" s="30"/>
      <c r="C10906" s="30"/>
      <c r="D10906" s="30"/>
      <c r="E10906" s="30"/>
      <c r="F10906" s="30"/>
      <c r="G10906" s="30"/>
      <c r="H10906" s="119"/>
      <c r="I10906" s="30"/>
      <c r="J10906" s="120"/>
      <c r="L10906" s="108"/>
      <c r="M10906" s="108" t="n">
        <f aca="false">TRUNC(O10906-O10906*$O$2,2)</f>
        <v>381.19</v>
      </c>
      <c r="N10906" s="0" t="s">
        <v>1576</v>
      </c>
      <c r="O10906" s="0" t="n">
        <v>488.4</v>
      </c>
    </row>
    <row r="10907" customFormat="false" ht="13.5" hidden="false" customHeight="false" outlineLevel="0" collapsed="false">
      <c r="A10907" s="121"/>
      <c r="B10907" s="121"/>
      <c r="C10907" s="121"/>
      <c r="D10907" s="121"/>
      <c r="E10907" s="121"/>
      <c r="F10907" s="121"/>
      <c r="G10907" s="121"/>
      <c r="H10907" s="121"/>
      <c r="I10907" s="121"/>
      <c r="J10907" s="121"/>
      <c r="L10907" s="108" t="n">
        <f aca="false">TRUNC(N10907-N10907*$O$2,2)</f>
        <v>0</v>
      </c>
      <c r="M10907" s="108" t="n">
        <f aca="false">TRUNC(O10907-O10907*$O$2,2)</f>
        <v>0</v>
      </c>
      <c r="N10907" s="0" t="n">
        <v>0</v>
      </c>
      <c r="O10907" s="0" t="n">
        <v>0</v>
      </c>
    </row>
    <row r="10908" customFormat="false" ht="15" hidden="false" customHeight="false" outlineLevel="0" collapsed="false">
      <c r="A10908" s="98" t="s">
        <v>1498</v>
      </c>
      <c r="B10908" s="99" t="s">
        <v>8</v>
      </c>
      <c r="C10908" s="98" t="s">
        <v>9</v>
      </c>
      <c r="D10908" s="98" t="s">
        <v>10</v>
      </c>
      <c r="E10908" s="100" t="s">
        <v>1565</v>
      </c>
      <c r="F10908" s="100"/>
      <c r="G10908" s="101" t="s">
        <v>11</v>
      </c>
      <c r="H10908" s="99" t="s">
        <v>12</v>
      </c>
      <c r="I10908" s="99" t="s">
        <v>13</v>
      </c>
      <c r="J10908" s="99" t="s">
        <v>15</v>
      </c>
      <c r="L10908" s="108"/>
      <c r="M10908" s="108"/>
    </row>
    <row r="10909" customFormat="false" ht="39.6" hidden="false" customHeight="true" outlineLevel="0" collapsed="false">
      <c r="A10909" s="102" t="s">
        <v>1566</v>
      </c>
      <c r="B10909" s="103" t="s">
        <v>1499</v>
      </c>
      <c r="C10909" s="102" t="s">
        <v>29</v>
      </c>
      <c r="D10909" s="102" t="s">
        <v>1500</v>
      </c>
      <c r="E10909" s="104" t="s">
        <v>3291</v>
      </c>
      <c r="F10909" s="104"/>
      <c r="G10909" s="105" t="s">
        <v>65</v>
      </c>
      <c r="H10909" s="106" t="n">
        <v>1</v>
      </c>
      <c r="I10909" s="107" t="n">
        <f aca="false">L10909</f>
        <v>54.68</v>
      </c>
      <c r="J10909" s="107" t="n">
        <f aca="false">M10909</f>
        <v>54.68</v>
      </c>
      <c r="L10909" s="108" t="n">
        <f aca="false">TRUNC(N10909-N10909*$O$2,2)</f>
        <v>54.68</v>
      </c>
      <c r="M10909" s="108" t="n">
        <f aca="false">TRUNC(O10909-O10909*$O$2,2)</f>
        <v>54.68</v>
      </c>
      <c r="N10909" s="0" t="n">
        <v>70.06</v>
      </c>
      <c r="O10909" s="0" t="n">
        <v>70.06</v>
      </c>
    </row>
    <row r="10910" customFormat="false" ht="39.6" hidden="false" customHeight="true" outlineLevel="0" collapsed="false">
      <c r="A10910" s="109" t="s">
        <v>1567</v>
      </c>
      <c r="B10910" s="110" t="s">
        <v>3312</v>
      </c>
      <c r="C10910" s="109" t="s">
        <v>29</v>
      </c>
      <c r="D10910" s="109" t="s">
        <v>3313</v>
      </c>
      <c r="E10910" s="111" t="s">
        <v>1570</v>
      </c>
      <c r="F10910" s="111"/>
      <c r="G10910" s="112" t="s">
        <v>31</v>
      </c>
      <c r="H10910" s="113" t="n">
        <v>0.3162</v>
      </c>
      <c r="I10910" s="114" t="n">
        <f aca="false">L10910</f>
        <v>22.6</v>
      </c>
      <c r="J10910" s="114" t="n">
        <f aca="false">M10910</f>
        <v>7.14</v>
      </c>
      <c r="L10910" s="108" t="n">
        <f aca="false">TRUNC(N10910-N10910*$O$2,2)</f>
        <v>22.6</v>
      </c>
      <c r="M10910" s="108" t="n">
        <f aca="false">TRUNC(O10910-O10910*$O$2,2)</f>
        <v>7.14</v>
      </c>
      <c r="N10910" s="0" t="n">
        <v>28.96</v>
      </c>
      <c r="O10910" s="0" t="n">
        <v>9.15</v>
      </c>
    </row>
    <row r="10911" customFormat="false" ht="39.6" hidden="false" customHeight="true" outlineLevel="0" collapsed="false">
      <c r="A10911" s="109" t="s">
        <v>1567</v>
      </c>
      <c r="B10911" s="110" t="s">
        <v>1597</v>
      </c>
      <c r="C10911" s="109" t="s">
        <v>29</v>
      </c>
      <c r="D10911" s="109" t="s">
        <v>1598</v>
      </c>
      <c r="E10911" s="111" t="s">
        <v>1570</v>
      </c>
      <c r="F10911" s="111"/>
      <c r="G10911" s="112" t="s">
        <v>31</v>
      </c>
      <c r="H10911" s="113" t="n">
        <v>0.0996</v>
      </c>
      <c r="I10911" s="114" t="n">
        <f aca="false">L10911</f>
        <v>15.82</v>
      </c>
      <c r="J10911" s="114" t="n">
        <f aca="false">M10911</f>
        <v>1.56</v>
      </c>
      <c r="L10911" s="108" t="n">
        <f aca="false">TRUNC(N10911-N10911*$O$2,2)</f>
        <v>15.82</v>
      </c>
      <c r="M10911" s="108" t="n">
        <f aca="false">TRUNC(O10911-O10911*$O$2,2)</f>
        <v>1.56</v>
      </c>
      <c r="N10911" s="0" t="n">
        <v>20.28</v>
      </c>
      <c r="O10911" s="0" t="n">
        <v>2.01</v>
      </c>
    </row>
    <row r="10912" customFormat="false" ht="38.25" hidden="false" customHeight="false" outlineLevel="0" collapsed="false">
      <c r="A10912" s="122" t="s">
        <v>1578</v>
      </c>
      <c r="B10912" s="123" t="s">
        <v>4297</v>
      </c>
      <c r="C10912" s="122" t="s">
        <v>29</v>
      </c>
      <c r="D10912" s="122" t="s">
        <v>4298</v>
      </c>
      <c r="E10912" s="124" t="s">
        <v>1581</v>
      </c>
      <c r="F10912" s="124"/>
      <c r="G10912" s="125" t="s">
        <v>65</v>
      </c>
      <c r="H10912" s="126" t="n">
        <v>1</v>
      </c>
      <c r="I10912" s="127" t="n">
        <f aca="false">L10912</f>
        <v>45.97</v>
      </c>
      <c r="J10912" s="127" t="n">
        <f aca="false">M10912</f>
        <v>45.97</v>
      </c>
      <c r="L10912" s="108" t="n">
        <f aca="false">TRUNC(N10912-N10912*$O$2,2)</f>
        <v>45.97</v>
      </c>
      <c r="M10912" s="108" t="n">
        <f aca="false">TRUNC(O10912-O10912*$O$2,2)</f>
        <v>45.97</v>
      </c>
      <c r="N10912" s="0" t="n">
        <v>58.9</v>
      </c>
      <c r="O10912" s="0" t="n">
        <v>58.9</v>
      </c>
    </row>
    <row r="10913" customFormat="false" ht="12.75" hidden="false" customHeight="false" outlineLevel="0" collapsed="false">
      <c r="A10913" s="115"/>
      <c r="B10913" s="115"/>
      <c r="C10913" s="115"/>
      <c r="D10913" s="115"/>
      <c r="E10913" s="115"/>
      <c r="F10913" s="116"/>
      <c r="G10913" s="115"/>
      <c r="H10913" s="116"/>
      <c r="I10913" s="115"/>
      <c r="J10913" s="116"/>
      <c r="L10913" s="108"/>
      <c r="M10913" s="108" t="n">
        <f aca="false">TRUNC(O10913-O10913*$O$2,2)</f>
        <v>6.86</v>
      </c>
      <c r="N10913" s="0" t="s">
        <v>1574</v>
      </c>
      <c r="O10913" s="0" t="n">
        <v>8.79</v>
      </c>
    </row>
    <row r="10914" customFormat="false" ht="12.75" hidden="false" customHeight="false" outlineLevel="0" collapsed="false">
      <c r="A10914" s="115"/>
      <c r="B10914" s="115"/>
      <c r="C10914" s="115"/>
      <c r="D10914" s="115"/>
      <c r="E10914" s="115"/>
      <c r="F10914" s="116"/>
      <c r="G10914" s="115"/>
      <c r="H10914" s="117" t="s">
        <v>1575</v>
      </c>
      <c r="I10914" s="117"/>
      <c r="J10914" s="118" t="n">
        <f aca="false">M10914</f>
        <v>66.96</v>
      </c>
      <c r="L10914" s="108" t="n">
        <f aca="false">TRUNC(N10914-N10914*$O$2,2)</f>
        <v>0</v>
      </c>
      <c r="M10914" s="108" t="n">
        <f aca="false">TRUNC(O10914-O10914*$O$2,2)</f>
        <v>66.96</v>
      </c>
      <c r="N10914" s="0" t="n">
        <v>0</v>
      </c>
      <c r="O10914" s="0" t="n">
        <v>85.8</v>
      </c>
    </row>
    <row r="10915" customFormat="false" ht="13.5" hidden="false" customHeight="false" outlineLevel="0" collapsed="false">
      <c r="A10915" s="30"/>
      <c r="B10915" s="30"/>
      <c r="C10915" s="30"/>
      <c r="D10915" s="30"/>
      <c r="E10915" s="30"/>
      <c r="F10915" s="30"/>
      <c r="G10915" s="30"/>
      <c r="H10915" s="119"/>
      <c r="I10915" s="30"/>
      <c r="J10915" s="120"/>
      <c r="L10915" s="108"/>
      <c r="M10915" s="108" t="n">
        <f aca="false">TRUNC(O10915-O10915*$O$2,2)</f>
        <v>468.76</v>
      </c>
      <c r="N10915" s="0" t="s">
        <v>1576</v>
      </c>
      <c r="O10915" s="0" t="n">
        <v>600.6</v>
      </c>
    </row>
    <row r="10916" customFormat="false" ht="13.5" hidden="false" customHeight="false" outlineLevel="0" collapsed="false">
      <c r="A10916" s="121"/>
      <c r="B10916" s="121"/>
      <c r="C10916" s="121"/>
      <c r="D10916" s="121"/>
      <c r="E10916" s="121"/>
      <c r="F10916" s="121"/>
      <c r="G10916" s="121"/>
      <c r="H10916" s="121"/>
      <c r="I10916" s="121"/>
      <c r="J10916" s="121"/>
      <c r="L10916" s="108" t="n">
        <f aca="false">TRUNC(N10916-N10916*$O$2,2)</f>
        <v>0</v>
      </c>
      <c r="M10916" s="108" t="n">
        <f aca="false">TRUNC(O10916-O10916*$O$2,2)</f>
        <v>0</v>
      </c>
      <c r="N10916" s="0" t="n">
        <v>0</v>
      </c>
      <c r="O10916" s="0" t="n">
        <v>0</v>
      </c>
    </row>
    <row r="10917" customFormat="false" ht="15" hidden="false" customHeight="false" outlineLevel="0" collapsed="false">
      <c r="A10917" s="98" t="s">
        <v>1501</v>
      </c>
      <c r="B10917" s="99" t="s">
        <v>8</v>
      </c>
      <c r="C10917" s="98" t="s">
        <v>9</v>
      </c>
      <c r="D10917" s="98" t="s">
        <v>10</v>
      </c>
      <c r="E10917" s="100" t="s">
        <v>1565</v>
      </c>
      <c r="F10917" s="100"/>
      <c r="G10917" s="101" t="s">
        <v>11</v>
      </c>
      <c r="H10917" s="99" t="s">
        <v>12</v>
      </c>
      <c r="I10917" s="99" t="s">
        <v>13</v>
      </c>
      <c r="J10917" s="99" t="s">
        <v>15</v>
      </c>
      <c r="L10917" s="108"/>
      <c r="M10917" s="108"/>
    </row>
    <row r="10918" customFormat="false" ht="63.75" hidden="false" customHeight="false" outlineLevel="0" collapsed="false">
      <c r="A10918" s="102" t="s">
        <v>1566</v>
      </c>
      <c r="B10918" s="103" t="s">
        <v>1502</v>
      </c>
      <c r="C10918" s="102" t="s">
        <v>50</v>
      </c>
      <c r="D10918" s="102" t="s">
        <v>1503</v>
      </c>
      <c r="E10918" s="104" t="s">
        <v>2030</v>
      </c>
      <c r="F10918" s="104"/>
      <c r="G10918" s="105" t="s">
        <v>24</v>
      </c>
      <c r="H10918" s="106" t="n">
        <v>1</v>
      </c>
      <c r="I10918" s="107" t="n">
        <f aca="false">L10918</f>
        <v>100.52</v>
      </c>
      <c r="J10918" s="107" t="n">
        <f aca="false">M10918</f>
        <v>100.52</v>
      </c>
      <c r="L10918" s="108" t="n">
        <f aca="false">TRUNC(N10918-N10918*$O$2,2)</f>
        <v>100.52</v>
      </c>
      <c r="M10918" s="108" t="n">
        <f aca="false">TRUNC(O10918-O10918*$O$2,2)</f>
        <v>100.52</v>
      </c>
      <c r="N10918" s="0" t="n">
        <v>128.8</v>
      </c>
      <c r="O10918" s="0" t="n">
        <v>128.8</v>
      </c>
    </row>
    <row r="10919" customFormat="false" ht="15" hidden="false" customHeight="false" outlineLevel="0" collapsed="false">
      <c r="A10919" s="98"/>
      <c r="B10919" s="99" t="s">
        <v>8</v>
      </c>
      <c r="C10919" s="98" t="s">
        <v>9</v>
      </c>
      <c r="D10919" s="98" t="s">
        <v>10</v>
      </c>
      <c r="E10919" s="100" t="s">
        <v>1565</v>
      </c>
      <c r="F10919" s="100"/>
      <c r="G10919" s="101" t="s">
        <v>11</v>
      </c>
      <c r="H10919" s="99" t="s">
        <v>12</v>
      </c>
      <c r="I10919" s="99" t="s">
        <v>13</v>
      </c>
      <c r="J10919" s="99" t="s">
        <v>15</v>
      </c>
      <c r="L10919" s="108"/>
      <c r="M10919" s="108"/>
    </row>
    <row r="10920" customFormat="false" ht="25.5" hidden="false" customHeight="false" outlineLevel="0" collapsed="false">
      <c r="A10920" s="109" t="s">
        <v>1566</v>
      </c>
      <c r="B10920" s="110" t="n">
        <v>10550</v>
      </c>
      <c r="C10920" s="109" t="s">
        <v>50</v>
      </c>
      <c r="D10920" s="109" t="s">
        <v>1753</v>
      </c>
      <c r="E10920" s="111" t="s">
        <v>1621</v>
      </c>
      <c r="F10920" s="111"/>
      <c r="G10920" s="112" t="s">
        <v>1610</v>
      </c>
      <c r="H10920" s="113" t="n">
        <v>0.6</v>
      </c>
      <c r="I10920" s="114" t="n">
        <f aca="false">L10920</f>
        <v>2.85</v>
      </c>
      <c r="J10920" s="114" t="n">
        <f aca="false">M10920</f>
        <v>1.7</v>
      </c>
      <c r="L10920" s="108" t="n">
        <f aca="false">TRUNC(N10920-N10920*$O$2,2)</f>
        <v>2.85</v>
      </c>
      <c r="M10920" s="108" t="n">
        <f aca="false">TRUNC(O10920-O10920*$O$2,2)</f>
        <v>1.7</v>
      </c>
      <c r="N10920" s="0" t="s">
        <v>1754</v>
      </c>
      <c r="O10920" s="0" t="s">
        <v>3208</v>
      </c>
    </row>
    <row r="10921" customFormat="false" ht="63.75" hidden="false" customHeight="false" outlineLevel="0" collapsed="false">
      <c r="A10921" s="122" t="s">
        <v>1578</v>
      </c>
      <c r="B10921" s="123" t="n">
        <v>13056</v>
      </c>
      <c r="C10921" s="122" t="s">
        <v>50</v>
      </c>
      <c r="D10921" s="122" t="s">
        <v>1503</v>
      </c>
      <c r="E10921" s="124" t="s">
        <v>1581</v>
      </c>
      <c r="F10921" s="124"/>
      <c r="G10921" s="125" t="s">
        <v>24</v>
      </c>
      <c r="H10921" s="126" t="n">
        <v>1</v>
      </c>
      <c r="I10921" s="127" t="n">
        <f aca="false">L10921</f>
        <v>89.89</v>
      </c>
      <c r="J10921" s="127" t="n">
        <f aca="false">M10921</f>
        <v>89.89</v>
      </c>
      <c r="L10921" s="108" t="n">
        <f aca="false">TRUNC(N10921-N10921*$O$2,2)</f>
        <v>89.89</v>
      </c>
      <c r="M10921" s="108" t="n">
        <f aca="false">TRUNC(O10921-O10921*$O$2,2)</f>
        <v>89.89</v>
      </c>
      <c r="N10921" s="0" t="s">
        <v>4299</v>
      </c>
      <c r="O10921" s="0" t="s">
        <v>4299</v>
      </c>
    </row>
    <row r="10922" customFormat="false" ht="25.5" hidden="false" customHeight="false" outlineLevel="0" collapsed="false">
      <c r="A10922" s="122" t="s">
        <v>1578</v>
      </c>
      <c r="B10922" s="123" t="s">
        <v>1737</v>
      </c>
      <c r="C10922" s="122" t="s">
        <v>50</v>
      </c>
      <c r="D10922" s="122" t="s">
        <v>1738</v>
      </c>
      <c r="E10922" s="124" t="s">
        <v>1609</v>
      </c>
      <c r="F10922" s="124"/>
      <c r="G10922" s="125" t="s">
        <v>1610</v>
      </c>
      <c r="H10922" s="126" t="n">
        <v>0.6</v>
      </c>
      <c r="I10922" s="127" t="n">
        <f aca="false">L10922</f>
        <v>14.91</v>
      </c>
      <c r="J10922" s="127" t="n">
        <f aca="false">M10922</f>
        <v>8.94</v>
      </c>
      <c r="L10922" s="108" t="n">
        <f aca="false">TRUNC(N10922-N10922*$O$2,2)</f>
        <v>14.91</v>
      </c>
      <c r="M10922" s="108" t="n">
        <f aca="false">TRUNC(O10922-O10922*$O$2,2)</f>
        <v>8.94</v>
      </c>
      <c r="N10922" s="0" t="s">
        <v>1739</v>
      </c>
      <c r="O10922" s="0" t="s">
        <v>3209</v>
      </c>
    </row>
    <row r="10923" customFormat="false" ht="13.9" hidden="false" customHeight="true" outlineLevel="0" collapsed="false">
      <c r="A10923" s="134" t="s">
        <v>1630</v>
      </c>
      <c r="B10923" s="134"/>
      <c r="C10923" s="134"/>
      <c r="D10923" s="134"/>
      <c r="E10923" s="134"/>
      <c r="F10923" s="134"/>
      <c r="G10923" s="134"/>
      <c r="H10923" s="134"/>
      <c r="I10923" s="134"/>
      <c r="J10923" s="134"/>
      <c r="L10923" s="108" t="n">
        <f aca="false">TRUNC(N10923-N10923*$O$2,2)</f>
        <v>0</v>
      </c>
      <c r="M10923" s="108" t="n">
        <f aca="false">TRUNC(O10923-O10923*$O$2,2)</f>
        <v>0</v>
      </c>
      <c r="N10923" s="0" t="n">
        <v>0</v>
      </c>
      <c r="O10923" s="0" t="n">
        <v>0</v>
      </c>
    </row>
    <row r="10924" customFormat="false" ht="15" hidden="false" customHeight="false" outlineLevel="0" collapsed="false">
      <c r="A10924" s="98"/>
      <c r="B10924" s="99" t="s">
        <v>8</v>
      </c>
      <c r="C10924" s="98" t="s">
        <v>9</v>
      </c>
      <c r="D10924" s="98" t="s">
        <v>10</v>
      </c>
      <c r="E10924" s="100" t="s">
        <v>1565</v>
      </c>
      <c r="F10924" s="100"/>
      <c r="G10924" s="101" t="s">
        <v>11</v>
      </c>
      <c r="H10924" s="99" t="s">
        <v>12</v>
      </c>
      <c r="I10924" s="99" t="s">
        <v>13</v>
      </c>
      <c r="J10924" s="99" t="s">
        <v>15</v>
      </c>
      <c r="L10924" s="108"/>
      <c r="M10924" s="108"/>
    </row>
    <row r="10925" customFormat="false" ht="12.75" hidden="false" customHeight="false" outlineLevel="0" collapsed="false">
      <c r="A10925" s="122" t="s">
        <v>1578</v>
      </c>
      <c r="B10925" s="123" t="n">
        <v>10599</v>
      </c>
      <c r="C10925" s="122" t="s">
        <v>50</v>
      </c>
      <c r="D10925" s="122" t="s">
        <v>1648</v>
      </c>
      <c r="E10925" s="124" t="s">
        <v>1581</v>
      </c>
      <c r="F10925" s="124"/>
      <c r="G10925" s="125" t="s">
        <v>24</v>
      </c>
      <c r="H10925" s="126" t="n">
        <v>0.00108</v>
      </c>
      <c r="I10925" s="127" t="n">
        <f aca="false">L10925</f>
        <v>14.04</v>
      </c>
      <c r="J10925" s="127" t="n">
        <f aca="false">M10925</f>
        <v>0</v>
      </c>
      <c r="L10925" s="108" t="n">
        <f aca="false">TRUNC(N10925-N10925*$O$2,2)</f>
        <v>14.04</v>
      </c>
      <c r="M10925" s="108" t="n">
        <f aca="false">TRUNC(O10925-O10925*$O$2,2)</f>
        <v>0</v>
      </c>
      <c r="N10925" s="0" t="s">
        <v>1649</v>
      </c>
      <c r="O10925" s="0" t="s">
        <v>1644</v>
      </c>
    </row>
    <row r="10926" customFormat="false" ht="25.5" hidden="false" customHeight="false" outlineLevel="0" collapsed="false">
      <c r="A10926" s="122" t="s">
        <v>1578</v>
      </c>
      <c r="B10926" s="123" t="s">
        <v>1631</v>
      </c>
      <c r="C10926" s="122" t="s">
        <v>50</v>
      </c>
      <c r="D10926" s="122" t="s">
        <v>1632</v>
      </c>
      <c r="E10926" s="124" t="s">
        <v>1581</v>
      </c>
      <c r="F10926" s="124"/>
      <c r="G10926" s="125" t="s">
        <v>1633</v>
      </c>
      <c r="H10926" s="126" t="n">
        <v>0.00138</v>
      </c>
      <c r="I10926" s="127" t="n">
        <f aca="false">L10926</f>
        <v>9.48</v>
      </c>
      <c r="J10926" s="127" t="n">
        <f aca="false">M10926</f>
        <v>0</v>
      </c>
      <c r="L10926" s="108" t="n">
        <f aca="false">TRUNC(N10926-N10926*$O$2,2)</f>
        <v>9.48</v>
      </c>
      <c r="M10926" s="108" t="n">
        <f aca="false">TRUNC(O10926-O10926*$O$2,2)</f>
        <v>0</v>
      </c>
      <c r="N10926" s="0" t="s">
        <v>1634</v>
      </c>
      <c r="O10926" s="0" t="s">
        <v>1644</v>
      </c>
    </row>
    <row r="10927" customFormat="false" ht="25.5" hidden="false" customHeight="false" outlineLevel="0" collapsed="false">
      <c r="A10927" s="122" t="s">
        <v>1578</v>
      </c>
      <c r="B10927" s="123" t="s">
        <v>1659</v>
      </c>
      <c r="C10927" s="122" t="s">
        <v>50</v>
      </c>
      <c r="D10927" s="122" t="s">
        <v>1660</v>
      </c>
      <c r="E10927" s="124" t="s">
        <v>1581</v>
      </c>
      <c r="F10927" s="124"/>
      <c r="G10927" s="125" t="s">
        <v>1633</v>
      </c>
      <c r="H10927" s="126" t="n">
        <v>0.00048</v>
      </c>
      <c r="I10927" s="127" t="n">
        <f aca="false">L10927</f>
        <v>50.57</v>
      </c>
      <c r="J10927" s="127" t="n">
        <f aca="false">M10927</f>
        <v>0.02</v>
      </c>
      <c r="L10927" s="108" t="n">
        <f aca="false">TRUNC(N10927-N10927*$O$2,2)</f>
        <v>50.57</v>
      </c>
      <c r="M10927" s="108" t="n">
        <f aca="false">TRUNC(O10927-O10927*$O$2,2)</f>
        <v>0.02</v>
      </c>
      <c r="N10927" s="0" t="s">
        <v>1661</v>
      </c>
      <c r="O10927" s="0" t="s">
        <v>1893</v>
      </c>
    </row>
    <row r="10928" customFormat="false" ht="63.75" hidden="false" customHeight="false" outlineLevel="0" collapsed="false">
      <c r="A10928" s="122" t="s">
        <v>1578</v>
      </c>
      <c r="B10928" s="123" t="n">
        <v>13056</v>
      </c>
      <c r="C10928" s="122" t="s">
        <v>50</v>
      </c>
      <c r="D10928" s="122" t="s">
        <v>1503</v>
      </c>
      <c r="E10928" s="124" t="s">
        <v>1581</v>
      </c>
      <c r="F10928" s="124"/>
      <c r="G10928" s="125" t="s">
        <v>24</v>
      </c>
      <c r="H10928" s="126" t="n">
        <v>1</v>
      </c>
      <c r="I10928" s="127" t="n">
        <f aca="false">L10928</f>
        <v>89.89</v>
      </c>
      <c r="J10928" s="127" t="n">
        <f aca="false">M10928</f>
        <v>89.89</v>
      </c>
      <c r="L10928" s="108" t="n">
        <f aca="false">TRUNC(N10928-N10928*$O$2,2)</f>
        <v>89.89</v>
      </c>
      <c r="M10928" s="108" t="n">
        <f aca="false">TRUNC(O10928-O10928*$O$2,2)</f>
        <v>89.89</v>
      </c>
      <c r="N10928" s="0" t="s">
        <v>4299</v>
      </c>
      <c r="O10928" s="0" t="s">
        <v>4299</v>
      </c>
    </row>
    <row r="10929" customFormat="false" ht="12.75" hidden="false" customHeight="false" outlineLevel="0" collapsed="false">
      <c r="A10929" s="122" t="s">
        <v>1578</v>
      </c>
      <c r="B10929" s="123" t="n">
        <v>11247</v>
      </c>
      <c r="C10929" s="122" t="s">
        <v>50</v>
      </c>
      <c r="D10929" s="122" t="s">
        <v>1795</v>
      </c>
      <c r="E10929" s="124" t="s">
        <v>1581</v>
      </c>
      <c r="F10929" s="124"/>
      <c r="G10929" s="125" t="s">
        <v>24</v>
      </c>
      <c r="H10929" s="126" t="n">
        <v>6E-005</v>
      </c>
      <c r="I10929" s="127" t="n">
        <f aca="false">L10929</f>
        <v>255.84</v>
      </c>
      <c r="J10929" s="127" t="n">
        <f aca="false">M10929</f>
        <v>0</v>
      </c>
      <c r="L10929" s="108" t="n">
        <f aca="false">TRUNC(N10929-N10929*$O$2,2)</f>
        <v>255.84</v>
      </c>
      <c r="M10929" s="108" t="n">
        <f aca="false">TRUNC(O10929-O10929*$O$2,2)</f>
        <v>0</v>
      </c>
      <c r="N10929" s="0" t="s">
        <v>1796</v>
      </c>
      <c r="O10929" s="0" t="s">
        <v>1644</v>
      </c>
    </row>
    <row r="10930" customFormat="false" ht="25.5" hidden="false" customHeight="false" outlineLevel="0" collapsed="false">
      <c r="A10930" s="122" t="s">
        <v>1578</v>
      </c>
      <c r="B10930" s="123" t="s">
        <v>1664</v>
      </c>
      <c r="C10930" s="122" t="s">
        <v>50</v>
      </c>
      <c r="D10930" s="122" t="s">
        <v>1665</v>
      </c>
      <c r="E10930" s="124" t="s">
        <v>1581</v>
      </c>
      <c r="F10930" s="124"/>
      <c r="G10930" s="125" t="s">
        <v>24</v>
      </c>
      <c r="H10930" s="126" t="n">
        <v>0.00012</v>
      </c>
      <c r="I10930" s="127" t="n">
        <f aca="false">L10930</f>
        <v>13.69</v>
      </c>
      <c r="J10930" s="127" t="n">
        <f aca="false">M10930</f>
        <v>0</v>
      </c>
      <c r="L10930" s="108" t="n">
        <f aca="false">TRUNC(N10930-N10930*$O$2,2)</f>
        <v>13.69</v>
      </c>
      <c r="M10930" s="108" t="n">
        <f aca="false">TRUNC(O10930-O10930*$O$2,2)</f>
        <v>0</v>
      </c>
      <c r="N10930" s="0" t="s">
        <v>1666</v>
      </c>
      <c r="O10930" s="0" t="s">
        <v>1635</v>
      </c>
    </row>
    <row r="10931" customFormat="false" ht="25.5" hidden="false" customHeight="false" outlineLevel="0" collapsed="false">
      <c r="A10931" s="122" t="s">
        <v>1578</v>
      </c>
      <c r="B10931" s="123" t="s">
        <v>1737</v>
      </c>
      <c r="C10931" s="122" t="s">
        <v>50</v>
      </c>
      <c r="D10931" s="122" t="s">
        <v>1738</v>
      </c>
      <c r="E10931" s="124" t="s">
        <v>1609</v>
      </c>
      <c r="F10931" s="124"/>
      <c r="G10931" s="125" t="s">
        <v>1610</v>
      </c>
      <c r="H10931" s="126" t="n">
        <v>0.6</v>
      </c>
      <c r="I10931" s="127" t="n">
        <f aca="false">L10931</f>
        <v>14.91</v>
      </c>
      <c r="J10931" s="127" t="n">
        <f aca="false">M10931</f>
        <v>8.94</v>
      </c>
      <c r="L10931" s="108" t="n">
        <f aca="false">TRUNC(N10931-N10931*$O$2,2)</f>
        <v>14.91</v>
      </c>
      <c r="M10931" s="108" t="n">
        <f aca="false">TRUNC(O10931-O10931*$O$2,2)</f>
        <v>8.94</v>
      </c>
      <c r="N10931" s="0" t="s">
        <v>1739</v>
      </c>
      <c r="O10931" s="0" t="s">
        <v>3209</v>
      </c>
    </row>
    <row r="10932" customFormat="false" ht="12.75" hidden="false" customHeight="false" outlineLevel="0" collapsed="false">
      <c r="A10932" s="122" t="s">
        <v>1578</v>
      </c>
      <c r="B10932" s="123" t="n">
        <v>10596</v>
      </c>
      <c r="C10932" s="122" t="s">
        <v>50</v>
      </c>
      <c r="D10932" s="122" t="s">
        <v>1672</v>
      </c>
      <c r="E10932" s="124" t="s">
        <v>1581</v>
      </c>
      <c r="F10932" s="124"/>
      <c r="G10932" s="125" t="s">
        <v>24</v>
      </c>
      <c r="H10932" s="126" t="n">
        <v>0.0027</v>
      </c>
      <c r="I10932" s="127" t="n">
        <f aca="false">L10932</f>
        <v>3.82</v>
      </c>
      <c r="J10932" s="127" t="n">
        <f aca="false">M10932</f>
        <v>0</v>
      </c>
      <c r="L10932" s="108" t="n">
        <f aca="false">TRUNC(N10932-N10932*$O$2,2)</f>
        <v>3.82</v>
      </c>
      <c r="M10932" s="108" t="n">
        <f aca="false">TRUNC(O10932-O10932*$O$2,2)</f>
        <v>0</v>
      </c>
      <c r="N10932" s="0" t="s">
        <v>1673</v>
      </c>
      <c r="O10932" s="0" t="s">
        <v>1644</v>
      </c>
    </row>
    <row r="10933" customFormat="false" ht="25.5" hidden="false" customHeight="false" outlineLevel="0" collapsed="false">
      <c r="A10933" s="122" t="s">
        <v>1578</v>
      </c>
      <c r="B10933" s="123" t="n">
        <v>10761</v>
      </c>
      <c r="C10933" s="122" t="s">
        <v>50</v>
      </c>
      <c r="D10933" s="122" t="s">
        <v>1641</v>
      </c>
      <c r="E10933" s="124" t="s">
        <v>1642</v>
      </c>
      <c r="F10933" s="124"/>
      <c r="G10933" s="125" t="s">
        <v>24</v>
      </c>
      <c r="H10933" s="126" t="n">
        <v>0.06108</v>
      </c>
      <c r="I10933" s="127" t="n">
        <f aca="false">L10933</f>
        <v>3.9</v>
      </c>
      <c r="J10933" s="127" t="n">
        <f aca="false">M10933</f>
        <v>0.23</v>
      </c>
      <c r="L10933" s="108" t="n">
        <f aca="false">TRUNC(N10933-N10933*$O$2,2)</f>
        <v>3.9</v>
      </c>
      <c r="M10933" s="108" t="n">
        <f aca="false">TRUNC(O10933-O10933*$O$2,2)</f>
        <v>0.23</v>
      </c>
      <c r="N10933" s="0" t="s">
        <v>1643</v>
      </c>
      <c r="O10933" s="0" t="s">
        <v>1808</v>
      </c>
    </row>
    <row r="10934" customFormat="false" ht="12.75" hidden="false" customHeight="false" outlineLevel="0" collapsed="false">
      <c r="A10934" s="122" t="s">
        <v>1578</v>
      </c>
      <c r="B10934" s="123" t="n">
        <v>1651</v>
      </c>
      <c r="C10934" s="122" t="s">
        <v>50</v>
      </c>
      <c r="D10934" s="122" t="s">
        <v>1638</v>
      </c>
      <c r="E10934" s="124" t="s">
        <v>1581</v>
      </c>
      <c r="F10934" s="124"/>
      <c r="G10934" s="125" t="s">
        <v>1639</v>
      </c>
      <c r="H10934" s="126" t="n">
        <v>0.00048</v>
      </c>
      <c r="I10934" s="127" t="n">
        <f aca="false">L10934</f>
        <v>4.95</v>
      </c>
      <c r="J10934" s="127" t="n">
        <f aca="false">M10934</f>
        <v>0</v>
      </c>
      <c r="L10934" s="108" t="n">
        <f aca="false">TRUNC(N10934-N10934*$O$2,2)</f>
        <v>4.95</v>
      </c>
      <c r="M10934" s="108" t="n">
        <f aca="false">TRUNC(O10934-O10934*$O$2,2)</f>
        <v>0</v>
      </c>
      <c r="N10934" s="0" t="s">
        <v>1640</v>
      </c>
      <c r="O10934" s="0" t="s">
        <v>1635</v>
      </c>
    </row>
    <row r="10935" customFormat="false" ht="12.75" hidden="false" customHeight="false" outlineLevel="0" collapsed="false">
      <c r="A10935" s="122" t="s">
        <v>1578</v>
      </c>
      <c r="B10935" s="123" t="n">
        <v>10790</v>
      </c>
      <c r="C10935" s="122" t="s">
        <v>50</v>
      </c>
      <c r="D10935" s="122" t="s">
        <v>1780</v>
      </c>
      <c r="E10935" s="124" t="s">
        <v>1581</v>
      </c>
      <c r="F10935" s="124"/>
      <c r="G10935" s="125" t="s">
        <v>24</v>
      </c>
      <c r="H10935" s="126" t="n">
        <v>6E-005</v>
      </c>
      <c r="I10935" s="127" t="n">
        <f aca="false">L10935</f>
        <v>20.25</v>
      </c>
      <c r="J10935" s="127" t="n">
        <f aca="false">M10935</f>
        <v>0</v>
      </c>
      <c r="L10935" s="108" t="n">
        <f aca="false">TRUNC(N10935-N10935*$O$2,2)</f>
        <v>20.25</v>
      </c>
      <c r="M10935" s="108" t="n">
        <f aca="false">TRUNC(O10935-O10935*$O$2,2)</f>
        <v>0</v>
      </c>
      <c r="N10935" s="0" t="s">
        <v>1781</v>
      </c>
      <c r="O10935" s="0" t="s">
        <v>1635</v>
      </c>
    </row>
    <row r="10936" customFormat="false" ht="25.5" hidden="false" customHeight="false" outlineLevel="0" collapsed="false">
      <c r="A10936" s="122" t="s">
        <v>1578</v>
      </c>
      <c r="B10936" s="123" t="s">
        <v>1654</v>
      </c>
      <c r="C10936" s="122" t="s">
        <v>50</v>
      </c>
      <c r="D10936" s="122" t="s">
        <v>1655</v>
      </c>
      <c r="E10936" s="124" t="s">
        <v>1581</v>
      </c>
      <c r="F10936" s="124"/>
      <c r="G10936" s="125" t="s">
        <v>24</v>
      </c>
      <c r="H10936" s="126" t="n">
        <v>0.00036</v>
      </c>
      <c r="I10936" s="127" t="n">
        <f aca="false">L10936</f>
        <v>10.53</v>
      </c>
      <c r="J10936" s="127" t="n">
        <f aca="false">M10936</f>
        <v>0</v>
      </c>
      <c r="L10936" s="108" t="n">
        <f aca="false">TRUNC(N10936-N10936*$O$2,2)</f>
        <v>10.53</v>
      </c>
      <c r="M10936" s="108" t="n">
        <f aca="false">TRUNC(O10936-O10936*$O$2,2)</f>
        <v>0</v>
      </c>
      <c r="N10936" s="0" t="s">
        <v>1656</v>
      </c>
      <c r="O10936" s="0" t="s">
        <v>1635</v>
      </c>
    </row>
    <row r="10937" customFormat="false" ht="12.75" hidden="false" customHeight="false" outlineLevel="0" collapsed="false">
      <c r="A10937" s="122" t="s">
        <v>1578</v>
      </c>
      <c r="B10937" s="123" t="n">
        <v>11246</v>
      </c>
      <c r="C10937" s="122" t="s">
        <v>50</v>
      </c>
      <c r="D10937" s="122" t="s">
        <v>1816</v>
      </c>
      <c r="E10937" s="124" t="s">
        <v>1581</v>
      </c>
      <c r="F10937" s="124"/>
      <c r="G10937" s="125" t="s">
        <v>765</v>
      </c>
      <c r="H10937" s="126" t="n">
        <v>0.00042</v>
      </c>
      <c r="I10937" s="127" t="n">
        <f aca="false">L10937</f>
        <v>7.97</v>
      </c>
      <c r="J10937" s="127" t="n">
        <f aca="false">M10937</f>
        <v>0</v>
      </c>
      <c r="L10937" s="108" t="n">
        <f aca="false">TRUNC(N10937-N10937*$O$2,2)</f>
        <v>7.97</v>
      </c>
      <c r="M10937" s="108" t="n">
        <f aca="false">TRUNC(O10937-O10937*$O$2,2)</f>
        <v>0</v>
      </c>
      <c r="N10937" s="0" t="s">
        <v>1817</v>
      </c>
      <c r="O10937" s="0" t="s">
        <v>1635</v>
      </c>
    </row>
    <row r="10938" customFormat="false" ht="12.75" hidden="false" customHeight="false" outlineLevel="0" collapsed="false">
      <c r="A10938" s="122" t="s">
        <v>1578</v>
      </c>
      <c r="B10938" s="123" t="n">
        <v>2378</v>
      </c>
      <c r="C10938" s="122" t="s">
        <v>50</v>
      </c>
      <c r="D10938" s="122" t="s">
        <v>1657</v>
      </c>
      <c r="E10938" s="124" t="s">
        <v>1581</v>
      </c>
      <c r="F10938" s="124"/>
      <c r="G10938" s="125" t="s">
        <v>24</v>
      </c>
      <c r="H10938" s="126" t="n">
        <v>0.03924</v>
      </c>
      <c r="I10938" s="127" t="n">
        <f aca="false">L10938</f>
        <v>3.51</v>
      </c>
      <c r="J10938" s="127" t="n">
        <f aca="false">M10938</f>
        <v>0.13</v>
      </c>
      <c r="L10938" s="108" t="n">
        <f aca="false">TRUNC(N10938-N10938*$O$2,2)</f>
        <v>3.51</v>
      </c>
      <c r="M10938" s="108" t="n">
        <f aca="false">TRUNC(O10938-O10938*$O$2,2)</f>
        <v>0.13</v>
      </c>
      <c r="N10938" s="0" t="s">
        <v>1658</v>
      </c>
      <c r="O10938" s="0" t="s">
        <v>2318</v>
      </c>
    </row>
    <row r="10939" customFormat="false" ht="12.75" hidden="false" customHeight="false" outlineLevel="0" collapsed="false">
      <c r="A10939" s="122" t="s">
        <v>1578</v>
      </c>
      <c r="B10939" s="123" t="n">
        <v>11265</v>
      </c>
      <c r="C10939" s="122" t="s">
        <v>50</v>
      </c>
      <c r="D10939" s="122" t="s">
        <v>1822</v>
      </c>
      <c r="E10939" s="124" t="s">
        <v>1581</v>
      </c>
      <c r="F10939" s="124"/>
      <c r="G10939" s="125" t="s">
        <v>24</v>
      </c>
      <c r="H10939" s="126" t="n">
        <v>0.00024</v>
      </c>
      <c r="I10939" s="127" t="n">
        <f aca="false">L10939</f>
        <v>14.63</v>
      </c>
      <c r="J10939" s="127" t="n">
        <f aca="false">M10939</f>
        <v>0</v>
      </c>
      <c r="L10939" s="108" t="n">
        <f aca="false">TRUNC(N10939-N10939*$O$2,2)</f>
        <v>14.63</v>
      </c>
      <c r="M10939" s="108" t="n">
        <f aca="false">TRUNC(O10939-O10939*$O$2,2)</f>
        <v>0</v>
      </c>
      <c r="N10939" s="0" t="s">
        <v>1823</v>
      </c>
      <c r="O10939" s="0" t="s">
        <v>1635</v>
      </c>
    </row>
    <row r="10940" customFormat="false" ht="12.75" hidden="false" customHeight="false" outlineLevel="0" collapsed="false">
      <c r="A10940" s="122" t="s">
        <v>1578</v>
      </c>
      <c r="B10940" s="123" t="n">
        <v>11264</v>
      </c>
      <c r="C10940" s="122" t="s">
        <v>50</v>
      </c>
      <c r="D10940" s="122" t="s">
        <v>1810</v>
      </c>
      <c r="E10940" s="124" t="s">
        <v>1581</v>
      </c>
      <c r="F10940" s="124"/>
      <c r="G10940" s="125" t="s">
        <v>24</v>
      </c>
      <c r="H10940" s="126" t="n">
        <v>0.00012</v>
      </c>
      <c r="I10940" s="127" t="n">
        <f aca="false">L10940</f>
        <v>10.55</v>
      </c>
      <c r="J10940" s="127" t="n">
        <f aca="false">M10940</f>
        <v>0</v>
      </c>
      <c r="L10940" s="108" t="n">
        <f aca="false">TRUNC(N10940-N10940*$O$2,2)</f>
        <v>10.55</v>
      </c>
      <c r="M10940" s="108" t="n">
        <f aca="false">TRUNC(O10940-O10940*$O$2,2)</f>
        <v>0</v>
      </c>
      <c r="N10940" s="0" t="s">
        <v>1811</v>
      </c>
      <c r="O10940" s="0" t="s">
        <v>1635</v>
      </c>
    </row>
    <row r="10941" customFormat="false" ht="12.75" hidden="false" customHeight="false" outlineLevel="0" collapsed="false">
      <c r="A10941" s="122" t="s">
        <v>1578</v>
      </c>
      <c r="B10941" s="123" t="n">
        <v>158</v>
      </c>
      <c r="C10941" s="122" t="s">
        <v>50</v>
      </c>
      <c r="D10941" s="122" t="s">
        <v>1676</v>
      </c>
      <c r="E10941" s="124" t="s">
        <v>1581</v>
      </c>
      <c r="F10941" s="124"/>
      <c r="G10941" s="125" t="s">
        <v>24</v>
      </c>
      <c r="H10941" s="126" t="n">
        <v>0.06108</v>
      </c>
      <c r="I10941" s="127" t="n">
        <f aca="false">L10941</f>
        <v>10.92</v>
      </c>
      <c r="J10941" s="127" t="n">
        <f aca="false">M10941</f>
        <v>0.66</v>
      </c>
      <c r="L10941" s="108" t="n">
        <f aca="false">TRUNC(N10941-N10941*$O$2,2)</f>
        <v>10.92</v>
      </c>
      <c r="M10941" s="108" t="n">
        <f aca="false">TRUNC(O10941-O10941*$O$2,2)</f>
        <v>0.66</v>
      </c>
      <c r="N10941" s="0" t="s">
        <v>1677</v>
      </c>
      <c r="O10941" s="0" t="s">
        <v>1955</v>
      </c>
    </row>
    <row r="10942" customFormat="false" ht="25.5" hidden="false" customHeight="false" outlineLevel="0" collapsed="false">
      <c r="A10942" s="122" t="s">
        <v>1578</v>
      </c>
      <c r="B10942" s="123" t="n">
        <v>4174</v>
      </c>
      <c r="C10942" s="122" t="s">
        <v>50</v>
      </c>
      <c r="D10942" s="122" t="s">
        <v>1820</v>
      </c>
      <c r="E10942" s="124" t="s">
        <v>1581</v>
      </c>
      <c r="F10942" s="124"/>
      <c r="G10942" s="125" t="s">
        <v>24</v>
      </c>
      <c r="H10942" s="126" t="n">
        <v>0.0003</v>
      </c>
      <c r="I10942" s="127" t="n">
        <f aca="false">L10942</f>
        <v>8.42</v>
      </c>
      <c r="J10942" s="127" t="n">
        <f aca="false">M10942</f>
        <v>0</v>
      </c>
      <c r="L10942" s="108" t="n">
        <f aca="false">TRUNC(N10942-N10942*$O$2,2)</f>
        <v>8.42</v>
      </c>
      <c r="M10942" s="108" t="n">
        <f aca="false">TRUNC(O10942-O10942*$O$2,2)</f>
        <v>0</v>
      </c>
      <c r="N10942" s="0" t="s">
        <v>1821</v>
      </c>
      <c r="O10942" s="0" t="s">
        <v>1635</v>
      </c>
    </row>
    <row r="10943" customFormat="false" ht="12.75" hidden="false" customHeight="false" outlineLevel="0" collapsed="false">
      <c r="A10943" s="122" t="s">
        <v>1578</v>
      </c>
      <c r="B10943" s="123" t="n">
        <v>11245</v>
      </c>
      <c r="C10943" s="122" t="s">
        <v>50</v>
      </c>
      <c r="D10943" s="122" t="s">
        <v>1814</v>
      </c>
      <c r="E10943" s="124" t="s">
        <v>1581</v>
      </c>
      <c r="F10943" s="124"/>
      <c r="G10943" s="125" t="s">
        <v>24</v>
      </c>
      <c r="H10943" s="126" t="n">
        <v>0.00042</v>
      </c>
      <c r="I10943" s="127" t="n">
        <f aca="false">L10943</f>
        <v>9.05</v>
      </c>
      <c r="J10943" s="127" t="n">
        <f aca="false">M10943</f>
        <v>0</v>
      </c>
      <c r="L10943" s="108" t="n">
        <f aca="false">TRUNC(N10943-N10943*$O$2,2)</f>
        <v>9.05</v>
      </c>
      <c r="M10943" s="108" t="n">
        <f aca="false">TRUNC(O10943-O10943*$O$2,2)</f>
        <v>0</v>
      </c>
      <c r="N10943" s="0" t="s">
        <v>1815</v>
      </c>
      <c r="O10943" s="0" t="s">
        <v>1635</v>
      </c>
    </row>
    <row r="10944" customFormat="false" ht="12.75" hidden="false" customHeight="false" outlineLevel="0" collapsed="false">
      <c r="A10944" s="122" t="s">
        <v>1578</v>
      </c>
      <c r="B10944" s="123" t="n">
        <v>10517</v>
      </c>
      <c r="C10944" s="122" t="s">
        <v>50</v>
      </c>
      <c r="D10944" s="122" t="s">
        <v>1669</v>
      </c>
      <c r="E10944" s="124" t="s">
        <v>1642</v>
      </c>
      <c r="F10944" s="124"/>
      <c r="G10944" s="125" t="s">
        <v>1670</v>
      </c>
      <c r="H10944" s="126" t="n">
        <v>0.00024</v>
      </c>
      <c r="I10944" s="127" t="n">
        <f aca="false">L10944</f>
        <v>234.15</v>
      </c>
      <c r="J10944" s="127" t="n">
        <f aca="false">M10944</f>
        <v>0.05</v>
      </c>
      <c r="L10944" s="108" t="n">
        <f aca="false">TRUNC(N10944-N10944*$O$2,2)</f>
        <v>234.15</v>
      </c>
      <c r="M10944" s="108" t="n">
        <f aca="false">TRUNC(O10944-O10944*$O$2,2)</f>
        <v>0.05</v>
      </c>
      <c r="N10944" s="0" t="s">
        <v>1671</v>
      </c>
      <c r="O10944" s="0" t="s">
        <v>1623</v>
      </c>
    </row>
    <row r="10945" customFormat="false" ht="12.75" hidden="false" customHeight="false" outlineLevel="0" collapsed="false">
      <c r="A10945" s="122" t="s">
        <v>1578</v>
      </c>
      <c r="B10945" s="123" t="n">
        <v>941</v>
      </c>
      <c r="C10945" s="122" t="s">
        <v>50</v>
      </c>
      <c r="D10945" s="122" t="s">
        <v>1652</v>
      </c>
      <c r="E10945" s="124" t="s">
        <v>1581</v>
      </c>
      <c r="F10945" s="124"/>
      <c r="G10945" s="125" t="s">
        <v>24</v>
      </c>
      <c r="H10945" s="126" t="n">
        <v>0.0009</v>
      </c>
      <c r="I10945" s="127" t="n">
        <f aca="false">L10945</f>
        <v>148.56</v>
      </c>
      <c r="J10945" s="127" t="n">
        <f aca="false">M10945</f>
        <v>0.13</v>
      </c>
      <c r="L10945" s="108" t="n">
        <f aca="false">TRUNC(N10945-N10945*$O$2,2)</f>
        <v>148.56</v>
      </c>
      <c r="M10945" s="108" t="n">
        <f aca="false">TRUNC(O10945-O10945*$O$2,2)</f>
        <v>0.13</v>
      </c>
      <c r="N10945" s="0" t="s">
        <v>1653</v>
      </c>
      <c r="O10945" s="0" t="s">
        <v>2318</v>
      </c>
    </row>
    <row r="10946" customFormat="false" ht="12.75" hidden="false" customHeight="false" outlineLevel="0" collapsed="false">
      <c r="A10946" s="122" t="s">
        <v>1578</v>
      </c>
      <c r="B10946" s="123" t="n">
        <v>10789</v>
      </c>
      <c r="C10946" s="122" t="s">
        <v>50</v>
      </c>
      <c r="D10946" s="122" t="s">
        <v>1804</v>
      </c>
      <c r="E10946" s="124" t="s">
        <v>1581</v>
      </c>
      <c r="F10946" s="124"/>
      <c r="G10946" s="125" t="s">
        <v>24</v>
      </c>
      <c r="H10946" s="126" t="n">
        <v>0.00012</v>
      </c>
      <c r="I10946" s="127" t="n">
        <f aca="false">L10946</f>
        <v>12.01</v>
      </c>
      <c r="J10946" s="127" t="n">
        <f aca="false">M10946</f>
        <v>0</v>
      </c>
      <c r="L10946" s="108" t="n">
        <f aca="false">TRUNC(N10946-N10946*$O$2,2)</f>
        <v>12.01</v>
      </c>
      <c r="M10946" s="108" t="n">
        <f aca="false">TRUNC(O10946-O10946*$O$2,2)</f>
        <v>0</v>
      </c>
      <c r="N10946" s="0" t="s">
        <v>1805</v>
      </c>
      <c r="O10946" s="0" t="s">
        <v>1635</v>
      </c>
    </row>
    <row r="10947" customFormat="false" ht="12.75" hidden="false" customHeight="false" outlineLevel="0" collapsed="false">
      <c r="A10947" s="122" t="s">
        <v>1578</v>
      </c>
      <c r="B10947" s="123" t="n">
        <v>10282</v>
      </c>
      <c r="C10947" s="122" t="s">
        <v>50</v>
      </c>
      <c r="D10947" s="122" t="s">
        <v>1789</v>
      </c>
      <c r="E10947" s="124" t="s">
        <v>1581</v>
      </c>
      <c r="F10947" s="124"/>
      <c r="G10947" s="125" t="s">
        <v>24</v>
      </c>
      <c r="H10947" s="126" t="n">
        <v>0.00012</v>
      </c>
      <c r="I10947" s="127" t="n">
        <f aca="false">L10947</f>
        <v>31.84</v>
      </c>
      <c r="J10947" s="127" t="n">
        <f aca="false">M10947</f>
        <v>0</v>
      </c>
      <c r="L10947" s="108" t="n">
        <f aca="false">TRUNC(N10947-N10947*$O$2,2)</f>
        <v>31.84</v>
      </c>
      <c r="M10947" s="108" t="n">
        <f aca="false">TRUNC(O10947-O10947*$O$2,2)</f>
        <v>0</v>
      </c>
      <c r="N10947" s="0" t="s">
        <v>1790</v>
      </c>
      <c r="O10947" s="0" t="s">
        <v>1635</v>
      </c>
    </row>
    <row r="10948" customFormat="false" ht="12.75" hidden="false" customHeight="false" outlineLevel="0" collapsed="false">
      <c r="A10948" s="122" t="s">
        <v>1578</v>
      </c>
      <c r="B10948" s="123" t="n">
        <v>11243</v>
      </c>
      <c r="C10948" s="122" t="s">
        <v>50</v>
      </c>
      <c r="D10948" s="122" t="s">
        <v>1798</v>
      </c>
      <c r="E10948" s="124" t="s">
        <v>1581</v>
      </c>
      <c r="F10948" s="124"/>
      <c r="G10948" s="125" t="s">
        <v>24</v>
      </c>
      <c r="H10948" s="126" t="n">
        <v>6E-005</v>
      </c>
      <c r="I10948" s="127" t="n">
        <f aca="false">L10948</f>
        <v>21.85</v>
      </c>
      <c r="J10948" s="127" t="n">
        <f aca="false">M10948</f>
        <v>0</v>
      </c>
      <c r="L10948" s="108" t="n">
        <f aca="false">TRUNC(N10948-N10948*$O$2,2)</f>
        <v>21.85</v>
      </c>
      <c r="M10948" s="108" t="n">
        <f aca="false">TRUNC(O10948-O10948*$O$2,2)</f>
        <v>0</v>
      </c>
      <c r="N10948" s="0" t="s">
        <v>1799</v>
      </c>
      <c r="O10948" s="0" t="s">
        <v>1635</v>
      </c>
    </row>
    <row r="10949" customFormat="false" ht="12.75" hidden="false" customHeight="false" outlineLevel="0" collapsed="false">
      <c r="A10949" s="122" t="s">
        <v>1578</v>
      </c>
      <c r="B10949" s="123" t="n">
        <v>10492</v>
      </c>
      <c r="C10949" s="122" t="s">
        <v>50</v>
      </c>
      <c r="D10949" s="122" t="s">
        <v>1662</v>
      </c>
      <c r="E10949" s="124" t="s">
        <v>1581</v>
      </c>
      <c r="F10949" s="124"/>
      <c r="G10949" s="125" t="s">
        <v>24</v>
      </c>
      <c r="H10949" s="126" t="n">
        <v>0.0027</v>
      </c>
      <c r="I10949" s="127" t="n">
        <f aca="false">L10949</f>
        <v>148.29</v>
      </c>
      <c r="J10949" s="127" t="n">
        <f aca="false">M10949</f>
        <v>0.39</v>
      </c>
      <c r="L10949" s="108" t="n">
        <f aca="false">TRUNC(N10949-N10949*$O$2,2)</f>
        <v>148.29</v>
      </c>
      <c r="M10949" s="108" t="n">
        <f aca="false">TRUNC(O10949-O10949*$O$2,2)</f>
        <v>0.39</v>
      </c>
      <c r="N10949" s="0" t="s">
        <v>1663</v>
      </c>
      <c r="O10949" s="0" t="s">
        <v>1778</v>
      </c>
    </row>
    <row r="10950" customFormat="false" ht="12.75" hidden="false" customHeight="false" outlineLevel="0" collapsed="false">
      <c r="A10950" s="122" t="s">
        <v>1578</v>
      </c>
      <c r="B10950" s="123" t="n">
        <v>4722</v>
      </c>
      <c r="C10950" s="122" t="s">
        <v>50</v>
      </c>
      <c r="D10950" s="122" t="s">
        <v>1776</v>
      </c>
      <c r="E10950" s="124" t="s">
        <v>1581</v>
      </c>
      <c r="F10950" s="124"/>
      <c r="G10950" s="125" t="s">
        <v>24</v>
      </c>
      <c r="H10950" s="126" t="n">
        <v>0.00024</v>
      </c>
      <c r="I10950" s="127" t="n">
        <f aca="false">L10950</f>
        <v>14.67</v>
      </c>
      <c r="J10950" s="127" t="n">
        <f aca="false">M10950</f>
        <v>0</v>
      </c>
      <c r="L10950" s="108" t="n">
        <f aca="false">TRUNC(N10950-N10950*$O$2,2)</f>
        <v>14.67</v>
      </c>
      <c r="M10950" s="108" t="n">
        <f aca="false">TRUNC(O10950-O10950*$O$2,2)</f>
        <v>0</v>
      </c>
      <c r="N10950" s="0" t="s">
        <v>1777</v>
      </c>
      <c r="O10950" s="0" t="s">
        <v>1635</v>
      </c>
    </row>
    <row r="10951" customFormat="false" ht="12.75" hidden="false" customHeight="false" outlineLevel="0" collapsed="false">
      <c r="A10951" s="122" t="s">
        <v>1578</v>
      </c>
      <c r="B10951" s="123" t="n">
        <v>10362</v>
      </c>
      <c r="C10951" s="122" t="s">
        <v>50</v>
      </c>
      <c r="D10951" s="122" t="s">
        <v>1674</v>
      </c>
      <c r="E10951" s="124" t="s">
        <v>1642</v>
      </c>
      <c r="F10951" s="124"/>
      <c r="G10951" s="125" t="s">
        <v>24</v>
      </c>
      <c r="H10951" s="126" t="n">
        <v>0.0027</v>
      </c>
      <c r="I10951" s="127" t="n">
        <f aca="false">L10951</f>
        <v>9.78</v>
      </c>
      <c r="J10951" s="127" t="n">
        <f aca="false">M10951</f>
        <v>0.02</v>
      </c>
      <c r="L10951" s="108" t="n">
        <f aca="false">TRUNC(N10951-N10951*$O$2,2)</f>
        <v>9.78</v>
      </c>
      <c r="M10951" s="108" t="n">
        <f aca="false">TRUNC(O10951-O10951*$O$2,2)</f>
        <v>0.02</v>
      </c>
      <c r="N10951" s="0" t="s">
        <v>1675</v>
      </c>
      <c r="O10951" s="0" t="s">
        <v>1893</v>
      </c>
    </row>
    <row r="10952" customFormat="false" ht="12.75" hidden="false" customHeight="false" outlineLevel="0" collapsed="false">
      <c r="A10952" s="115"/>
      <c r="B10952" s="115"/>
      <c r="C10952" s="115"/>
      <c r="D10952" s="115"/>
      <c r="E10952" s="115"/>
      <c r="F10952" s="116"/>
      <c r="G10952" s="115"/>
      <c r="H10952" s="116"/>
      <c r="I10952" s="115"/>
      <c r="J10952" s="116"/>
      <c r="L10952" s="108"/>
      <c r="M10952" s="108" t="n">
        <f aca="false">TRUNC(O10952-O10952*$O$2,2)</f>
        <v>8.94</v>
      </c>
      <c r="N10952" s="0" t="s">
        <v>1574</v>
      </c>
      <c r="O10952" s="0" t="n">
        <v>11.46</v>
      </c>
    </row>
    <row r="10953" customFormat="false" ht="12.75" hidden="false" customHeight="false" outlineLevel="0" collapsed="false">
      <c r="A10953" s="115"/>
      <c r="B10953" s="115"/>
      <c r="C10953" s="115"/>
      <c r="D10953" s="115"/>
      <c r="E10953" s="115"/>
      <c r="F10953" s="116"/>
      <c r="G10953" s="115"/>
      <c r="H10953" s="117" t="s">
        <v>1575</v>
      </c>
      <c r="I10953" s="117"/>
      <c r="J10953" s="118" t="n">
        <f aca="false">M10953</f>
        <v>123.11</v>
      </c>
      <c r="L10953" s="108" t="n">
        <f aca="false">TRUNC(N10953-N10953*$O$2,2)</f>
        <v>0</v>
      </c>
      <c r="M10953" s="108" t="n">
        <f aca="false">TRUNC(O10953-O10953*$O$2,2)</f>
        <v>123.11</v>
      </c>
      <c r="N10953" s="0" t="n">
        <v>0</v>
      </c>
      <c r="O10953" s="0" t="n">
        <v>157.74</v>
      </c>
    </row>
    <row r="10954" customFormat="false" ht="13.5" hidden="false" customHeight="false" outlineLevel="0" collapsed="false">
      <c r="A10954" s="30"/>
      <c r="B10954" s="30"/>
      <c r="C10954" s="30"/>
      <c r="D10954" s="30"/>
      <c r="E10954" s="30"/>
      <c r="F10954" s="30"/>
      <c r="G10954" s="30"/>
      <c r="H10954" s="119"/>
      <c r="I10954" s="30"/>
      <c r="J10954" s="120"/>
      <c r="L10954" s="108"/>
      <c r="M10954" s="108" t="n">
        <f aca="false">TRUNC(O10954-O10954*$O$2,2)</f>
        <v>861.81</v>
      </c>
      <c r="N10954" s="0" t="s">
        <v>1576</v>
      </c>
      <c r="O10954" s="0" t="n">
        <v>1104.18</v>
      </c>
    </row>
    <row r="10955" customFormat="false" ht="13.5" hidden="false" customHeight="false" outlineLevel="0" collapsed="false">
      <c r="A10955" s="121"/>
      <c r="B10955" s="121"/>
      <c r="C10955" s="121"/>
      <c r="D10955" s="121"/>
      <c r="E10955" s="121"/>
      <c r="F10955" s="121"/>
      <c r="G10955" s="121"/>
      <c r="H10955" s="121"/>
      <c r="I10955" s="121"/>
      <c r="J10955" s="121"/>
      <c r="L10955" s="108" t="n">
        <f aca="false">TRUNC(N10955-N10955*$O$2,2)</f>
        <v>0</v>
      </c>
      <c r="M10955" s="108" t="n">
        <f aca="false">TRUNC(O10955-O10955*$O$2,2)</f>
        <v>0</v>
      </c>
      <c r="N10955" s="0" t="n">
        <v>0</v>
      </c>
      <c r="O10955" s="0" t="n">
        <v>0</v>
      </c>
    </row>
    <row r="10956" customFormat="false" ht="15" hidden="false" customHeight="false" outlineLevel="0" collapsed="false">
      <c r="A10956" s="98" t="s">
        <v>1504</v>
      </c>
      <c r="B10956" s="99" t="s">
        <v>8</v>
      </c>
      <c r="C10956" s="98" t="s">
        <v>9</v>
      </c>
      <c r="D10956" s="98" t="s">
        <v>10</v>
      </c>
      <c r="E10956" s="100" t="s">
        <v>1565</v>
      </c>
      <c r="F10956" s="100"/>
      <c r="G10956" s="101" t="s">
        <v>11</v>
      </c>
      <c r="H10956" s="99" t="s">
        <v>12</v>
      </c>
      <c r="I10956" s="99" t="s">
        <v>13</v>
      </c>
      <c r="J10956" s="99" t="s">
        <v>15</v>
      </c>
      <c r="L10956" s="108"/>
      <c r="M10956" s="108"/>
    </row>
    <row r="10957" customFormat="false" ht="25.5" hidden="false" customHeight="false" outlineLevel="0" collapsed="false">
      <c r="A10957" s="102" t="s">
        <v>1566</v>
      </c>
      <c r="B10957" s="103" t="s">
        <v>1505</v>
      </c>
      <c r="C10957" s="102" t="s">
        <v>50</v>
      </c>
      <c r="D10957" s="102" t="s">
        <v>1506</v>
      </c>
      <c r="E10957" s="104" t="s">
        <v>4300</v>
      </c>
      <c r="F10957" s="104"/>
      <c r="G10957" s="105" t="s">
        <v>52</v>
      </c>
      <c r="H10957" s="106" t="n">
        <v>1</v>
      </c>
      <c r="I10957" s="107" t="n">
        <f aca="false">L10957</f>
        <v>357.98</v>
      </c>
      <c r="J10957" s="107" t="n">
        <f aca="false">M10957</f>
        <v>357.98</v>
      </c>
      <c r="L10957" s="108" t="n">
        <f aca="false">TRUNC(N10957-N10957*$O$2,2)</f>
        <v>357.98</v>
      </c>
      <c r="M10957" s="108" t="n">
        <f aca="false">TRUNC(O10957-O10957*$O$2,2)</f>
        <v>357.98</v>
      </c>
      <c r="N10957" s="0" t="n">
        <v>458.66</v>
      </c>
      <c r="O10957" s="0" t="n">
        <v>458.66</v>
      </c>
    </row>
    <row r="10958" customFormat="false" ht="15" hidden="false" customHeight="false" outlineLevel="0" collapsed="false">
      <c r="A10958" s="98"/>
      <c r="B10958" s="99" t="s">
        <v>8</v>
      </c>
      <c r="C10958" s="98" t="s">
        <v>9</v>
      </c>
      <c r="D10958" s="98" t="s">
        <v>10</v>
      </c>
      <c r="E10958" s="100" t="s">
        <v>1565</v>
      </c>
      <c r="F10958" s="100"/>
      <c r="G10958" s="101" t="s">
        <v>11</v>
      </c>
      <c r="H10958" s="99" t="s">
        <v>12</v>
      </c>
      <c r="I10958" s="99" t="s">
        <v>13</v>
      </c>
      <c r="J10958" s="99" t="s">
        <v>15</v>
      </c>
      <c r="L10958" s="108"/>
      <c r="M10958" s="108"/>
    </row>
    <row r="10959" customFormat="false" ht="25.5" hidden="false" customHeight="false" outlineLevel="0" collapsed="false">
      <c r="A10959" s="122" t="s">
        <v>1578</v>
      </c>
      <c r="B10959" s="123" t="s">
        <v>4301</v>
      </c>
      <c r="C10959" s="122" t="s">
        <v>50</v>
      </c>
      <c r="D10959" s="122" t="s">
        <v>4302</v>
      </c>
      <c r="E10959" s="124" t="s">
        <v>1581</v>
      </c>
      <c r="F10959" s="124"/>
      <c r="G10959" s="125" t="s">
        <v>52</v>
      </c>
      <c r="H10959" s="126" t="n">
        <v>1</v>
      </c>
      <c r="I10959" s="127" t="n">
        <f aca="false">L10959</f>
        <v>357.98</v>
      </c>
      <c r="J10959" s="127" t="n">
        <f aca="false">M10959</f>
        <v>357.98</v>
      </c>
      <c r="L10959" s="108" t="n">
        <f aca="false">TRUNC(N10959-N10959*$O$2,2)</f>
        <v>357.98</v>
      </c>
      <c r="M10959" s="108" t="n">
        <f aca="false">TRUNC(O10959-O10959*$O$2,2)</f>
        <v>357.98</v>
      </c>
      <c r="N10959" s="0" t="s">
        <v>4303</v>
      </c>
      <c r="O10959" s="0" t="s">
        <v>4303</v>
      </c>
    </row>
    <row r="10960" customFormat="false" ht="13.9" hidden="false" customHeight="true" outlineLevel="0" collapsed="false">
      <c r="A10960" s="134" t="s">
        <v>1630</v>
      </c>
      <c r="B10960" s="134"/>
      <c r="C10960" s="134"/>
      <c r="D10960" s="134"/>
      <c r="E10960" s="134"/>
      <c r="F10960" s="134"/>
      <c r="G10960" s="134"/>
      <c r="H10960" s="134"/>
      <c r="I10960" s="134"/>
      <c r="J10960" s="134"/>
      <c r="L10960" s="108" t="n">
        <f aca="false">TRUNC(N10960-N10960*$O$2,2)</f>
        <v>0</v>
      </c>
      <c r="M10960" s="108" t="n">
        <f aca="false">TRUNC(O10960-O10960*$O$2,2)</f>
        <v>0</v>
      </c>
      <c r="N10960" s="0" t="n">
        <v>0</v>
      </c>
      <c r="O10960" s="0" t="n">
        <v>0</v>
      </c>
    </row>
    <row r="10961" customFormat="false" ht="15" hidden="false" customHeight="false" outlineLevel="0" collapsed="false">
      <c r="A10961" s="98"/>
      <c r="B10961" s="99" t="s">
        <v>8</v>
      </c>
      <c r="C10961" s="98" t="s">
        <v>9</v>
      </c>
      <c r="D10961" s="98" t="s">
        <v>10</v>
      </c>
      <c r="E10961" s="100" t="s">
        <v>1565</v>
      </c>
      <c r="F10961" s="100"/>
      <c r="G10961" s="101" t="s">
        <v>11</v>
      </c>
      <c r="H10961" s="99" t="s">
        <v>12</v>
      </c>
      <c r="I10961" s="99" t="s">
        <v>13</v>
      </c>
      <c r="J10961" s="99" t="s">
        <v>15</v>
      </c>
      <c r="L10961" s="108"/>
      <c r="M10961" s="108"/>
    </row>
    <row r="10962" customFormat="false" ht="25.5" hidden="false" customHeight="false" outlineLevel="0" collapsed="false">
      <c r="A10962" s="122" t="s">
        <v>1578</v>
      </c>
      <c r="B10962" s="123" t="s">
        <v>4301</v>
      </c>
      <c r="C10962" s="122" t="s">
        <v>50</v>
      </c>
      <c r="D10962" s="122" t="s">
        <v>4302</v>
      </c>
      <c r="E10962" s="124" t="s">
        <v>1581</v>
      </c>
      <c r="F10962" s="124"/>
      <c r="G10962" s="125" t="s">
        <v>52</v>
      </c>
      <c r="H10962" s="126" t="n">
        <v>1</v>
      </c>
      <c r="I10962" s="127" t="n">
        <f aca="false">L10962</f>
        <v>357.98</v>
      </c>
      <c r="J10962" s="127" t="n">
        <f aca="false">M10962</f>
        <v>357.98</v>
      </c>
      <c r="L10962" s="108" t="n">
        <f aca="false">TRUNC(N10962-N10962*$O$2,2)</f>
        <v>357.98</v>
      </c>
      <c r="M10962" s="108" t="n">
        <f aca="false">TRUNC(O10962-O10962*$O$2,2)</f>
        <v>357.98</v>
      </c>
      <c r="N10962" s="0" t="s">
        <v>4303</v>
      </c>
      <c r="O10962" s="0" t="s">
        <v>4303</v>
      </c>
    </row>
    <row r="10963" customFormat="false" ht="12.75" hidden="false" customHeight="false" outlineLevel="0" collapsed="false">
      <c r="A10963" s="115"/>
      <c r="B10963" s="115"/>
      <c r="C10963" s="115"/>
      <c r="D10963" s="115"/>
      <c r="E10963" s="115"/>
      <c r="F10963" s="116"/>
      <c r="G10963" s="115"/>
      <c r="H10963" s="116"/>
      <c r="I10963" s="115"/>
      <c r="J10963" s="116"/>
      <c r="L10963" s="108"/>
      <c r="M10963" s="108" t="n">
        <f aca="false">TRUNC(O10963-O10963*$O$2,2)</f>
        <v>0</v>
      </c>
      <c r="N10963" s="0" t="s">
        <v>1574</v>
      </c>
      <c r="O10963" s="0" t="n">
        <v>0</v>
      </c>
    </row>
    <row r="10964" customFormat="false" ht="12.75" hidden="false" customHeight="false" outlineLevel="0" collapsed="false">
      <c r="A10964" s="115"/>
      <c r="B10964" s="115"/>
      <c r="C10964" s="115"/>
      <c r="D10964" s="115"/>
      <c r="E10964" s="115"/>
      <c r="F10964" s="116"/>
      <c r="G10964" s="115"/>
      <c r="H10964" s="117" t="s">
        <v>1575</v>
      </c>
      <c r="I10964" s="117"/>
      <c r="J10964" s="118" t="n">
        <f aca="false">M10964</f>
        <v>438.42</v>
      </c>
      <c r="L10964" s="108" t="n">
        <f aca="false">TRUNC(N10964-N10964*$O$2,2)</f>
        <v>0</v>
      </c>
      <c r="M10964" s="108" t="n">
        <f aca="false">TRUNC(O10964-O10964*$O$2,2)</f>
        <v>438.42</v>
      </c>
      <c r="N10964" s="0" t="n">
        <v>0</v>
      </c>
      <c r="O10964" s="0" t="n">
        <v>561.72</v>
      </c>
    </row>
    <row r="10965" customFormat="false" ht="13.5" hidden="false" customHeight="false" outlineLevel="0" collapsed="false">
      <c r="A10965" s="30"/>
      <c r="B10965" s="30"/>
      <c r="C10965" s="30"/>
      <c r="D10965" s="30"/>
      <c r="E10965" s="30"/>
      <c r="F10965" s="30"/>
      <c r="G10965" s="30"/>
      <c r="H10965" s="119"/>
      <c r="I10965" s="30"/>
      <c r="J10965" s="120"/>
      <c r="L10965" s="108"/>
      <c r="M10965" s="108" t="n">
        <f aca="false">TRUNC(O10965-O10965*$O$2,2)</f>
        <v>3086.48</v>
      </c>
      <c r="N10965" s="0" t="s">
        <v>1576</v>
      </c>
      <c r="O10965" s="0" t="n">
        <v>3954.5</v>
      </c>
    </row>
    <row r="10966" customFormat="false" ht="13.5" hidden="false" customHeight="false" outlineLevel="0" collapsed="false">
      <c r="A10966" s="121"/>
      <c r="B10966" s="121"/>
      <c r="C10966" s="121"/>
      <c r="D10966" s="121"/>
      <c r="E10966" s="121"/>
      <c r="F10966" s="121"/>
      <c r="G10966" s="121"/>
      <c r="H10966" s="121"/>
      <c r="I10966" s="121"/>
      <c r="J10966" s="121"/>
      <c r="L10966" s="108" t="n">
        <f aca="false">TRUNC(N10966-N10966*$O$2,2)</f>
        <v>0</v>
      </c>
      <c r="M10966" s="108" t="n">
        <f aca="false">TRUNC(O10966-O10966*$O$2,2)</f>
        <v>0</v>
      </c>
      <c r="N10966" s="0" t="n">
        <v>0</v>
      </c>
      <c r="O10966" s="0" t="n">
        <v>0</v>
      </c>
    </row>
    <row r="10967" customFormat="false" ht="15" hidden="false" customHeight="false" outlineLevel="0" collapsed="false">
      <c r="A10967" s="98" t="s">
        <v>1507</v>
      </c>
      <c r="B10967" s="99" t="s">
        <v>8</v>
      </c>
      <c r="C10967" s="98" t="s">
        <v>9</v>
      </c>
      <c r="D10967" s="98" t="s">
        <v>10</v>
      </c>
      <c r="E10967" s="100" t="s">
        <v>1565</v>
      </c>
      <c r="F10967" s="100"/>
      <c r="G10967" s="101" t="s">
        <v>11</v>
      </c>
      <c r="H10967" s="99" t="s">
        <v>12</v>
      </c>
      <c r="I10967" s="99" t="s">
        <v>13</v>
      </c>
      <c r="J10967" s="99" t="s">
        <v>15</v>
      </c>
      <c r="L10967" s="108"/>
      <c r="M10967" s="108"/>
    </row>
    <row r="10968" customFormat="false" ht="25.5" hidden="false" customHeight="false" outlineLevel="0" collapsed="false">
      <c r="A10968" s="102" t="s">
        <v>1566</v>
      </c>
      <c r="B10968" s="103" t="s">
        <v>1508</v>
      </c>
      <c r="C10968" s="102" t="s">
        <v>50</v>
      </c>
      <c r="D10968" s="102" t="s">
        <v>1509</v>
      </c>
      <c r="E10968" s="104" t="s">
        <v>4304</v>
      </c>
      <c r="F10968" s="104"/>
      <c r="G10968" s="105" t="s">
        <v>52</v>
      </c>
      <c r="H10968" s="106" t="n">
        <v>1</v>
      </c>
      <c r="I10968" s="107" t="n">
        <f aca="false">L10968</f>
        <v>1.82</v>
      </c>
      <c r="J10968" s="107" t="n">
        <f aca="false">M10968</f>
        <v>1.82</v>
      </c>
      <c r="L10968" s="108" t="n">
        <f aca="false">TRUNC(N10968-N10968*$O$2,2)</f>
        <v>1.82</v>
      </c>
      <c r="M10968" s="108" t="n">
        <f aca="false">TRUNC(O10968-O10968*$O$2,2)</f>
        <v>1.82</v>
      </c>
      <c r="N10968" s="0" t="n">
        <v>2.34</v>
      </c>
      <c r="O10968" s="0" t="n">
        <v>2.34</v>
      </c>
    </row>
    <row r="10969" customFormat="false" ht="15" hidden="false" customHeight="false" outlineLevel="0" collapsed="false">
      <c r="A10969" s="98"/>
      <c r="B10969" s="99" t="s">
        <v>8</v>
      </c>
      <c r="C10969" s="98" t="s">
        <v>9</v>
      </c>
      <c r="D10969" s="98" t="s">
        <v>10</v>
      </c>
      <c r="E10969" s="100" t="s">
        <v>1565</v>
      </c>
      <c r="F10969" s="100"/>
      <c r="G10969" s="101" t="s">
        <v>11</v>
      </c>
      <c r="H10969" s="99" t="s">
        <v>12</v>
      </c>
      <c r="I10969" s="99" t="s">
        <v>13</v>
      </c>
      <c r="J10969" s="99" t="s">
        <v>15</v>
      </c>
      <c r="L10969" s="108"/>
      <c r="M10969" s="108"/>
    </row>
    <row r="10970" customFormat="false" ht="12.75" hidden="false" customHeight="false" outlineLevel="0" collapsed="false">
      <c r="A10970" s="122" t="s">
        <v>1578</v>
      </c>
      <c r="B10970" s="123" t="n">
        <v>1997</v>
      </c>
      <c r="C10970" s="122" t="s">
        <v>50</v>
      </c>
      <c r="D10970" s="122" t="s">
        <v>4305</v>
      </c>
      <c r="E10970" s="124" t="s">
        <v>1581</v>
      </c>
      <c r="F10970" s="124"/>
      <c r="G10970" s="125" t="s">
        <v>287</v>
      </c>
      <c r="H10970" s="126" t="n">
        <v>0.005</v>
      </c>
      <c r="I10970" s="127" t="n">
        <f aca="false">L10970</f>
        <v>8.07</v>
      </c>
      <c r="J10970" s="127" t="n">
        <f aca="false">M10970</f>
        <v>0.03</v>
      </c>
      <c r="L10970" s="108" t="n">
        <f aca="false">TRUNC(N10970-N10970*$O$2,2)</f>
        <v>8.07</v>
      </c>
      <c r="M10970" s="108" t="n">
        <f aca="false">TRUNC(O10970-O10970*$O$2,2)</f>
        <v>0.03</v>
      </c>
      <c r="N10970" s="0" t="s">
        <v>4306</v>
      </c>
      <c r="O10970" s="0" t="s">
        <v>1612</v>
      </c>
    </row>
    <row r="10971" customFormat="false" ht="25.5" hidden="false" customHeight="false" outlineLevel="0" collapsed="false">
      <c r="A10971" s="122" t="s">
        <v>1578</v>
      </c>
      <c r="B10971" s="123" t="s">
        <v>1616</v>
      </c>
      <c r="C10971" s="122" t="s">
        <v>50</v>
      </c>
      <c r="D10971" s="122" t="s">
        <v>1617</v>
      </c>
      <c r="E10971" s="124" t="s">
        <v>1609</v>
      </c>
      <c r="F10971" s="124"/>
      <c r="G10971" s="125" t="s">
        <v>1610</v>
      </c>
      <c r="H10971" s="126" t="n">
        <v>0.1</v>
      </c>
      <c r="I10971" s="127" t="n">
        <f aca="false">L10971</f>
        <v>10.65</v>
      </c>
      <c r="J10971" s="127" t="n">
        <f aca="false">M10971</f>
        <v>1.06</v>
      </c>
      <c r="L10971" s="108" t="n">
        <f aca="false">TRUNC(N10971-N10971*$O$2,2)</f>
        <v>10.65</v>
      </c>
      <c r="M10971" s="108" t="n">
        <f aca="false">TRUNC(O10971-O10971*$O$2,2)</f>
        <v>1.06</v>
      </c>
      <c r="N10971" s="0" t="s">
        <v>1618</v>
      </c>
      <c r="O10971" s="0" t="s">
        <v>3106</v>
      </c>
    </row>
    <row r="10972" customFormat="false" ht="12.75" hidden="false" customHeight="false" outlineLevel="0" collapsed="false">
      <c r="A10972" s="122" t="s">
        <v>1578</v>
      </c>
      <c r="B10972" s="123" t="n">
        <v>2414</v>
      </c>
      <c r="C10972" s="122" t="s">
        <v>50</v>
      </c>
      <c r="D10972" s="122" t="s">
        <v>4307</v>
      </c>
      <c r="E10972" s="124" t="s">
        <v>1581</v>
      </c>
      <c r="F10972" s="124"/>
      <c r="G10972" s="125" t="s">
        <v>24</v>
      </c>
      <c r="H10972" s="126" t="n">
        <v>0.05</v>
      </c>
      <c r="I10972" s="127" t="n">
        <f aca="false">L10972</f>
        <v>9.2</v>
      </c>
      <c r="J10972" s="127" t="n">
        <f aca="false">M10972</f>
        <v>0.46</v>
      </c>
      <c r="L10972" s="108" t="n">
        <f aca="false">TRUNC(N10972-N10972*$O$2,2)</f>
        <v>9.2</v>
      </c>
      <c r="M10972" s="108" t="n">
        <f aca="false">TRUNC(O10972-O10972*$O$2,2)</f>
        <v>0.46</v>
      </c>
      <c r="N10972" s="0" t="s">
        <v>4308</v>
      </c>
      <c r="O10972" s="0" t="s">
        <v>1809</v>
      </c>
    </row>
    <row r="10973" customFormat="false" ht="25.5" hidden="false" customHeight="false" outlineLevel="0" collapsed="false">
      <c r="A10973" s="109" t="s">
        <v>1566</v>
      </c>
      <c r="B10973" s="110" t="n">
        <v>10549</v>
      </c>
      <c r="C10973" s="109" t="s">
        <v>50</v>
      </c>
      <c r="D10973" s="109" t="s">
        <v>1620</v>
      </c>
      <c r="E10973" s="111" t="s">
        <v>1621</v>
      </c>
      <c r="F10973" s="111"/>
      <c r="G10973" s="112" t="s">
        <v>1610</v>
      </c>
      <c r="H10973" s="113" t="n">
        <v>0.1</v>
      </c>
      <c r="I10973" s="114" t="n">
        <f aca="false">L10973</f>
        <v>2.95</v>
      </c>
      <c r="J10973" s="114" t="n">
        <f aca="false">M10973</f>
        <v>0.28</v>
      </c>
      <c r="L10973" s="108" t="n">
        <f aca="false">TRUNC(N10973-N10973*$O$2,2)</f>
        <v>2.95</v>
      </c>
      <c r="M10973" s="108" t="n">
        <f aca="false">TRUNC(O10973-O10973*$O$2,2)</f>
        <v>0.28</v>
      </c>
      <c r="N10973" s="0" t="s">
        <v>1622</v>
      </c>
      <c r="O10973" s="0" t="s">
        <v>2925</v>
      </c>
    </row>
    <row r="10974" customFormat="false" ht="13.9" hidden="false" customHeight="true" outlineLevel="0" collapsed="false">
      <c r="A10974" s="134" t="s">
        <v>1630</v>
      </c>
      <c r="B10974" s="134"/>
      <c r="C10974" s="134"/>
      <c r="D10974" s="134"/>
      <c r="E10974" s="134"/>
      <c r="F10974" s="134"/>
      <c r="G10974" s="134"/>
      <c r="H10974" s="134"/>
      <c r="I10974" s="134"/>
      <c r="J10974" s="134"/>
      <c r="L10974" s="108" t="n">
        <f aca="false">TRUNC(N10974-N10974*$O$2,2)</f>
        <v>0</v>
      </c>
      <c r="M10974" s="108" t="n">
        <f aca="false">TRUNC(O10974-O10974*$O$2,2)</f>
        <v>0</v>
      </c>
      <c r="N10974" s="0" t="n">
        <v>0</v>
      </c>
      <c r="O10974" s="0" t="n">
        <v>0</v>
      </c>
    </row>
    <row r="10975" customFormat="false" ht="15" hidden="false" customHeight="false" outlineLevel="0" collapsed="false">
      <c r="A10975" s="98"/>
      <c r="B10975" s="99" t="s">
        <v>8</v>
      </c>
      <c r="C10975" s="98" t="s">
        <v>9</v>
      </c>
      <c r="D10975" s="98" t="s">
        <v>10</v>
      </c>
      <c r="E10975" s="100" t="s">
        <v>1565</v>
      </c>
      <c r="F10975" s="100"/>
      <c r="G10975" s="101" t="s">
        <v>11</v>
      </c>
      <c r="H10975" s="99" t="s">
        <v>12</v>
      </c>
      <c r="I10975" s="99" t="s">
        <v>13</v>
      </c>
      <c r="J10975" s="99" t="s">
        <v>15</v>
      </c>
      <c r="L10975" s="108"/>
      <c r="M10975" s="108"/>
    </row>
    <row r="10976" customFormat="false" ht="12.75" hidden="false" customHeight="false" outlineLevel="0" collapsed="false">
      <c r="A10976" s="122" t="s">
        <v>1578</v>
      </c>
      <c r="B10976" s="123" t="n">
        <v>158</v>
      </c>
      <c r="C10976" s="122" t="s">
        <v>50</v>
      </c>
      <c r="D10976" s="122" t="s">
        <v>1676</v>
      </c>
      <c r="E10976" s="124" t="s">
        <v>1581</v>
      </c>
      <c r="F10976" s="124"/>
      <c r="G10976" s="125" t="s">
        <v>24</v>
      </c>
      <c r="H10976" s="126" t="n">
        <v>0.01018</v>
      </c>
      <c r="I10976" s="127" t="n">
        <f aca="false">L10976</f>
        <v>10.92</v>
      </c>
      <c r="J10976" s="127" t="n">
        <f aca="false">M10976</f>
        <v>0.1</v>
      </c>
      <c r="L10976" s="108" t="n">
        <f aca="false">TRUNC(N10976-N10976*$O$2,2)</f>
        <v>10.92</v>
      </c>
      <c r="M10976" s="108" t="n">
        <f aca="false">TRUNC(O10976-O10976*$O$2,2)</f>
        <v>0.1</v>
      </c>
      <c r="N10976" s="0" t="s">
        <v>1677</v>
      </c>
      <c r="O10976" s="0" t="s">
        <v>1831</v>
      </c>
    </row>
    <row r="10977" customFormat="false" ht="25.5" hidden="false" customHeight="false" outlineLevel="0" collapsed="false">
      <c r="A10977" s="122" t="s">
        <v>1578</v>
      </c>
      <c r="B10977" s="123" t="s">
        <v>1659</v>
      </c>
      <c r="C10977" s="122" t="s">
        <v>50</v>
      </c>
      <c r="D10977" s="122" t="s">
        <v>1660</v>
      </c>
      <c r="E10977" s="124" t="s">
        <v>1581</v>
      </c>
      <c r="F10977" s="124"/>
      <c r="G10977" s="125" t="s">
        <v>1633</v>
      </c>
      <c r="H10977" s="126" t="n">
        <v>8E-005</v>
      </c>
      <c r="I10977" s="127" t="n">
        <f aca="false">L10977</f>
        <v>50.57</v>
      </c>
      <c r="J10977" s="127" t="n">
        <f aca="false">M10977</f>
        <v>0</v>
      </c>
      <c r="L10977" s="108" t="n">
        <f aca="false">TRUNC(N10977-N10977*$O$2,2)</f>
        <v>50.57</v>
      </c>
      <c r="M10977" s="108" t="n">
        <f aca="false">TRUNC(O10977-O10977*$O$2,2)</f>
        <v>0</v>
      </c>
      <c r="N10977" s="0" t="s">
        <v>1661</v>
      </c>
      <c r="O10977" s="0" t="s">
        <v>1635</v>
      </c>
    </row>
    <row r="10978" customFormat="false" ht="12.75" hidden="false" customHeight="false" outlineLevel="0" collapsed="false">
      <c r="A10978" s="122" t="s">
        <v>1578</v>
      </c>
      <c r="B10978" s="123" t="n">
        <v>10517</v>
      </c>
      <c r="C10978" s="122" t="s">
        <v>50</v>
      </c>
      <c r="D10978" s="122" t="s">
        <v>1669</v>
      </c>
      <c r="E10978" s="124" t="s">
        <v>1642</v>
      </c>
      <c r="F10978" s="124"/>
      <c r="G10978" s="125" t="s">
        <v>1670</v>
      </c>
      <c r="H10978" s="126" t="n">
        <v>4E-005</v>
      </c>
      <c r="I10978" s="127" t="n">
        <f aca="false">L10978</f>
        <v>234.15</v>
      </c>
      <c r="J10978" s="127" t="n">
        <f aca="false">M10978</f>
        <v>0</v>
      </c>
      <c r="L10978" s="108" t="n">
        <f aca="false">TRUNC(N10978-N10978*$O$2,2)</f>
        <v>234.15</v>
      </c>
      <c r="M10978" s="108" t="n">
        <f aca="false">TRUNC(O10978-O10978*$O$2,2)</f>
        <v>0</v>
      </c>
      <c r="N10978" s="0" t="s">
        <v>1671</v>
      </c>
      <c r="O10978" s="0" t="s">
        <v>1644</v>
      </c>
    </row>
    <row r="10979" customFormat="false" ht="25.5" hidden="false" customHeight="false" outlineLevel="0" collapsed="false">
      <c r="A10979" s="122" t="s">
        <v>1578</v>
      </c>
      <c r="B10979" s="123" t="s">
        <v>1654</v>
      </c>
      <c r="C10979" s="122" t="s">
        <v>50</v>
      </c>
      <c r="D10979" s="122" t="s">
        <v>1655</v>
      </c>
      <c r="E10979" s="124" t="s">
        <v>1581</v>
      </c>
      <c r="F10979" s="124"/>
      <c r="G10979" s="125" t="s">
        <v>24</v>
      </c>
      <c r="H10979" s="126" t="n">
        <v>6E-005</v>
      </c>
      <c r="I10979" s="127" t="n">
        <f aca="false">L10979</f>
        <v>10.53</v>
      </c>
      <c r="J10979" s="127" t="n">
        <f aca="false">M10979</f>
        <v>0</v>
      </c>
      <c r="L10979" s="108" t="n">
        <f aca="false">TRUNC(N10979-N10979*$O$2,2)</f>
        <v>10.53</v>
      </c>
      <c r="M10979" s="108" t="n">
        <f aca="false">TRUNC(O10979-O10979*$O$2,2)</f>
        <v>0</v>
      </c>
      <c r="N10979" s="0" t="s">
        <v>1656</v>
      </c>
      <c r="O10979" s="0" t="s">
        <v>1635</v>
      </c>
    </row>
    <row r="10980" customFormat="false" ht="12.75" hidden="false" customHeight="false" outlineLevel="0" collapsed="false">
      <c r="A10980" s="122" t="s">
        <v>1578</v>
      </c>
      <c r="B10980" s="123" t="n">
        <v>4729</v>
      </c>
      <c r="C10980" s="122" t="s">
        <v>50</v>
      </c>
      <c r="D10980" s="122" t="s">
        <v>1636</v>
      </c>
      <c r="E10980" s="124" t="s">
        <v>1581</v>
      </c>
      <c r="F10980" s="124"/>
      <c r="G10980" s="125" t="s">
        <v>24</v>
      </c>
      <c r="H10980" s="126" t="n">
        <v>1E-005</v>
      </c>
      <c r="I10980" s="127" t="n">
        <f aca="false">L10980</f>
        <v>24.58</v>
      </c>
      <c r="J10980" s="127" t="n">
        <f aca="false">M10980</f>
        <v>0</v>
      </c>
      <c r="L10980" s="108" t="n">
        <f aca="false">TRUNC(N10980-N10980*$O$2,2)</f>
        <v>24.58</v>
      </c>
      <c r="M10980" s="108" t="n">
        <f aca="false">TRUNC(O10980-O10980*$O$2,2)</f>
        <v>0</v>
      </c>
      <c r="N10980" s="0" t="s">
        <v>1637</v>
      </c>
      <c r="O10980" s="0" t="s">
        <v>1635</v>
      </c>
    </row>
    <row r="10981" customFormat="false" ht="12.75" hidden="false" customHeight="false" outlineLevel="0" collapsed="false">
      <c r="A10981" s="122" t="s">
        <v>1578</v>
      </c>
      <c r="B10981" s="123" t="n">
        <v>10596</v>
      </c>
      <c r="C10981" s="122" t="s">
        <v>50</v>
      </c>
      <c r="D10981" s="122" t="s">
        <v>1672</v>
      </c>
      <c r="E10981" s="124" t="s">
        <v>1581</v>
      </c>
      <c r="F10981" s="124"/>
      <c r="G10981" s="125" t="s">
        <v>24</v>
      </c>
      <c r="H10981" s="126" t="n">
        <v>0.00045</v>
      </c>
      <c r="I10981" s="127" t="n">
        <f aca="false">L10981</f>
        <v>3.82</v>
      </c>
      <c r="J10981" s="127" t="n">
        <f aca="false">M10981</f>
        <v>0</v>
      </c>
      <c r="L10981" s="108" t="n">
        <f aca="false">TRUNC(N10981-N10981*$O$2,2)</f>
        <v>3.82</v>
      </c>
      <c r="M10981" s="108" t="n">
        <f aca="false">TRUNC(O10981-O10981*$O$2,2)</f>
        <v>0</v>
      </c>
      <c r="N10981" s="0" t="s">
        <v>1673</v>
      </c>
      <c r="O10981" s="0" t="s">
        <v>1635</v>
      </c>
    </row>
    <row r="10982" customFormat="false" ht="12.75" hidden="false" customHeight="false" outlineLevel="0" collapsed="false">
      <c r="A10982" s="122" t="s">
        <v>1578</v>
      </c>
      <c r="B10982" s="123" t="n">
        <v>1651</v>
      </c>
      <c r="C10982" s="122" t="s">
        <v>50</v>
      </c>
      <c r="D10982" s="122" t="s">
        <v>1638</v>
      </c>
      <c r="E10982" s="124" t="s">
        <v>1581</v>
      </c>
      <c r="F10982" s="124"/>
      <c r="G10982" s="125" t="s">
        <v>1639</v>
      </c>
      <c r="H10982" s="126" t="n">
        <v>8E-005</v>
      </c>
      <c r="I10982" s="127" t="n">
        <f aca="false">L10982</f>
        <v>4.95</v>
      </c>
      <c r="J10982" s="127" t="n">
        <f aca="false">M10982</f>
        <v>0</v>
      </c>
      <c r="L10982" s="108" t="n">
        <f aca="false">TRUNC(N10982-N10982*$O$2,2)</f>
        <v>4.95</v>
      </c>
      <c r="M10982" s="108" t="n">
        <f aca="false">TRUNC(O10982-O10982*$O$2,2)</f>
        <v>0</v>
      </c>
      <c r="N10982" s="0" t="s">
        <v>1640</v>
      </c>
      <c r="O10982" s="0" t="s">
        <v>1635</v>
      </c>
    </row>
    <row r="10983" customFormat="false" ht="12.75" hidden="false" customHeight="false" outlineLevel="0" collapsed="false">
      <c r="A10983" s="122" t="s">
        <v>1578</v>
      </c>
      <c r="B10983" s="123" t="n">
        <v>2378</v>
      </c>
      <c r="C10983" s="122" t="s">
        <v>50</v>
      </c>
      <c r="D10983" s="122" t="s">
        <v>1657</v>
      </c>
      <c r="E10983" s="124" t="s">
        <v>1581</v>
      </c>
      <c r="F10983" s="124"/>
      <c r="G10983" s="125" t="s">
        <v>24</v>
      </c>
      <c r="H10983" s="126" t="n">
        <v>0.00941</v>
      </c>
      <c r="I10983" s="127" t="n">
        <f aca="false">L10983</f>
        <v>3.51</v>
      </c>
      <c r="J10983" s="127" t="n">
        <f aca="false">M10983</f>
        <v>0.03</v>
      </c>
      <c r="L10983" s="108" t="n">
        <f aca="false">TRUNC(N10983-N10983*$O$2,2)</f>
        <v>3.51</v>
      </c>
      <c r="M10983" s="108" t="n">
        <f aca="false">TRUNC(O10983-O10983*$O$2,2)</f>
        <v>0.03</v>
      </c>
      <c r="N10983" s="0" t="s">
        <v>1658</v>
      </c>
      <c r="O10983" s="0" t="s">
        <v>1788</v>
      </c>
    </row>
    <row r="10984" customFormat="false" ht="12.75" hidden="false" customHeight="false" outlineLevel="0" collapsed="false">
      <c r="A10984" s="122" t="s">
        <v>1578</v>
      </c>
      <c r="B10984" s="123" t="n">
        <v>1997</v>
      </c>
      <c r="C10984" s="122" t="s">
        <v>50</v>
      </c>
      <c r="D10984" s="122" t="s">
        <v>4305</v>
      </c>
      <c r="E10984" s="124" t="s">
        <v>1581</v>
      </c>
      <c r="F10984" s="124"/>
      <c r="G10984" s="125" t="s">
        <v>287</v>
      </c>
      <c r="H10984" s="126" t="n">
        <v>0.005</v>
      </c>
      <c r="I10984" s="127" t="n">
        <f aca="false">L10984</f>
        <v>8.07</v>
      </c>
      <c r="J10984" s="127" t="n">
        <f aca="false">M10984</f>
        <v>0.03</v>
      </c>
      <c r="L10984" s="108" t="n">
        <f aca="false">TRUNC(N10984-N10984*$O$2,2)</f>
        <v>8.07</v>
      </c>
      <c r="M10984" s="108" t="n">
        <f aca="false">TRUNC(O10984-O10984*$O$2,2)</f>
        <v>0.03</v>
      </c>
      <c r="N10984" s="0" t="s">
        <v>4306</v>
      </c>
      <c r="O10984" s="0" t="s">
        <v>1612</v>
      </c>
    </row>
    <row r="10985" customFormat="false" ht="25.5" hidden="false" customHeight="false" outlineLevel="0" collapsed="false">
      <c r="A10985" s="122" t="s">
        <v>1578</v>
      </c>
      <c r="B10985" s="123" t="s">
        <v>1631</v>
      </c>
      <c r="C10985" s="122" t="s">
        <v>50</v>
      </c>
      <c r="D10985" s="122" t="s">
        <v>1632</v>
      </c>
      <c r="E10985" s="124" t="s">
        <v>1581</v>
      </c>
      <c r="F10985" s="124"/>
      <c r="G10985" s="125" t="s">
        <v>1633</v>
      </c>
      <c r="H10985" s="126" t="n">
        <v>0.00023</v>
      </c>
      <c r="I10985" s="127" t="n">
        <f aca="false">L10985</f>
        <v>9.48</v>
      </c>
      <c r="J10985" s="127" t="n">
        <f aca="false">M10985</f>
        <v>0</v>
      </c>
      <c r="L10985" s="108" t="n">
        <f aca="false">TRUNC(N10985-N10985*$O$2,2)</f>
        <v>9.48</v>
      </c>
      <c r="M10985" s="108" t="n">
        <f aca="false">TRUNC(O10985-O10985*$O$2,2)</f>
        <v>0</v>
      </c>
      <c r="N10985" s="0" t="s">
        <v>1634</v>
      </c>
      <c r="O10985" s="0" t="s">
        <v>1635</v>
      </c>
    </row>
    <row r="10986" customFormat="false" ht="12.75" hidden="false" customHeight="false" outlineLevel="0" collapsed="false">
      <c r="A10986" s="122" t="s">
        <v>1578</v>
      </c>
      <c r="B10986" s="123" t="n">
        <v>941</v>
      </c>
      <c r="C10986" s="122" t="s">
        <v>50</v>
      </c>
      <c r="D10986" s="122" t="s">
        <v>1652</v>
      </c>
      <c r="E10986" s="124" t="s">
        <v>1581</v>
      </c>
      <c r="F10986" s="124"/>
      <c r="G10986" s="125" t="s">
        <v>24</v>
      </c>
      <c r="H10986" s="126" t="n">
        <v>0.00015</v>
      </c>
      <c r="I10986" s="127" t="n">
        <f aca="false">L10986</f>
        <v>148.56</v>
      </c>
      <c r="J10986" s="127" t="n">
        <f aca="false">M10986</f>
        <v>0.01</v>
      </c>
      <c r="L10986" s="108" t="n">
        <f aca="false">TRUNC(N10986-N10986*$O$2,2)</f>
        <v>148.56</v>
      </c>
      <c r="M10986" s="108" t="n">
        <f aca="false">TRUNC(O10986-O10986*$O$2,2)</f>
        <v>0.01</v>
      </c>
      <c r="N10986" s="0" t="s">
        <v>1653</v>
      </c>
      <c r="O10986" s="0" t="s">
        <v>1678</v>
      </c>
    </row>
    <row r="10987" customFormat="false" ht="12.75" hidden="false" customHeight="false" outlineLevel="0" collapsed="false">
      <c r="A10987" s="122" t="s">
        <v>1578</v>
      </c>
      <c r="B10987" s="123" t="n">
        <v>10788</v>
      </c>
      <c r="C10987" s="122" t="s">
        <v>50</v>
      </c>
      <c r="D10987" s="122" t="s">
        <v>1650</v>
      </c>
      <c r="E10987" s="124" t="s">
        <v>1581</v>
      </c>
      <c r="F10987" s="124"/>
      <c r="G10987" s="125" t="s">
        <v>24</v>
      </c>
      <c r="H10987" s="126" t="n">
        <v>2E-005</v>
      </c>
      <c r="I10987" s="127" t="n">
        <f aca="false">L10987</f>
        <v>28.8</v>
      </c>
      <c r="J10987" s="127" t="n">
        <f aca="false">M10987</f>
        <v>0</v>
      </c>
      <c r="L10987" s="108" t="n">
        <f aca="false">TRUNC(N10987-N10987*$O$2,2)</f>
        <v>28.8</v>
      </c>
      <c r="M10987" s="108" t="n">
        <f aca="false">TRUNC(O10987-O10987*$O$2,2)</f>
        <v>0</v>
      </c>
      <c r="N10987" s="0" t="s">
        <v>1651</v>
      </c>
      <c r="O10987" s="0" t="s">
        <v>1635</v>
      </c>
    </row>
    <row r="10988" customFormat="false" ht="25.5" hidden="false" customHeight="false" outlineLevel="0" collapsed="false">
      <c r="A10988" s="122" t="s">
        <v>1578</v>
      </c>
      <c r="B10988" s="123" t="s">
        <v>1616</v>
      </c>
      <c r="C10988" s="122" t="s">
        <v>50</v>
      </c>
      <c r="D10988" s="122" t="s">
        <v>1617</v>
      </c>
      <c r="E10988" s="124" t="s">
        <v>1609</v>
      </c>
      <c r="F10988" s="124"/>
      <c r="G10988" s="125" t="s">
        <v>1610</v>
      </c>
      <c r="H10988" s="126" t="n">
        <v>0.1</v>
      </c>
      <c r="I10988" s="127" t="n">
        <f aca="false">L10988</f>
        <v>10.65</v>
      </c>
      <c r="J10988" s="127" t="n">
        <f aca="false">M10988</f>
        <v>1.06</v>
      </c>
      <c r="L10988" s="108" t="n">
        <f aca="false">TRUNC(N10988-N10988*$O$2,2)</f>
        <v>10.65</v>
      </c>
      <c r="M10988" s="108" t="n">
        <f aca="false">TRUNC(O10988-O10988*$O$2,2)</f>
        <v>1.06</v>
      </c>
      <c r="N10988" s="0" t="s">
        <v>1618</v>
      </c>
      <c r="O10988" s="0" t="s">
        <v>3106</v>
      </c>
    </row>
    <row r="10989" customFormat="false" ht="12.75" hidden="false" customHeight="false" outlineLevel="0" collapsed="false">
      <c r="A10989" s="122" t="s">
        <v>1578</v>
      </c>
      <c r="B10989" s="123" t="n">
        <v>10492</v>
      </c>
      <c r="C10989" s="122" t="s">
        <v>50</v>
      </c>
      <c r="D10989" s="122" t="s">
        <v>1662</v>
      </c>
      <c r="E10989" s="124" t="s">
        <v>1581</v>
      </c>
      <c r="F10989" s="124"/>
      <c r="G10989" s="125" t="s">
        <v>24</v>
      </c>
      <c r="H10989" s="126" t="n">
        <v>0.00045</v>
      </c>
      <c r="I10989" s="127" t="n">
        <f aca="false">L10989</f>
        <v>148.29</v>
      </c>
      <c r="J10989" s="127" t="n">
        <f aca="false">M10989</f>
        <v>0.06</v>
      </c>
      <c r="L10989" s="108" t="n">
        <f aca="false">TRUNC(N10989-N10989*$O$2,2)</f>
        <v>148.29</v>
      </c>
      <c r="M10989" s="108" t="n">
        <f aca="false">TRUNC(O10989-O10989*$O$2,2)</f>
        <v>0.06</v>
      </c>
      <c r="N10989" s="0" t="s">
        <v>1663</v>
      </c>
      <c r="O10989" s="0" t="s">
        <v>1937</v>
      </c>
    </row>
    <row r="10990" customFormat="false" ht="12.75" hidden="false" customHeight="false" outlineLevel="0" collapsed="false">
      <c r="A10990" s="122" t="s">
        <v>1578</v>
      </c>
      <c r="B10990" s="123" t="n">
        <v>4728</v>
      </c>
      <c r="C10990" s="122" t="s">
        <v>50</v>
      </c>
      <c r="D10990" s="122" t="s">
        <v>1667</v>
      </c>
      <c r="E10990" s="124" t="s">
        <v>1581</v>
      </c>
      <c r="F10990" s="124"/>
      <c r="G10990" s="125" t="s">
        <v>24</v>
      </c>
      <c r="H10990" s="126" t="n">
        <v>3E-005</v>
      </c>
      <c r="I10990" s="127" t="n">
        <f aca="false">L10990</f>
        <v>14.5</v>
      </c>
      <c r="J10990" s="127" t="n">
        <f aca="false">M10990</f>
        <v>0</v>
      </c>
      <c r="L10990" s="108" t="n">
        <f aca="false">TRUNC(N10990-N10990*$O$2,2)</f>
        <v>14.5</v>
      </c>
      <c r="M10990" s="108" t="n">
        <f aca="false">TRUNC(O10990-O10990*$O$2,2)</f>
        <v>0</v>
      </c>
      <c r="N10990" s="0" t="s">
        <v>1668</v>
      </c>
      <c r="O10990" s="0" t="s">
        <v>1635</v>
      </c>
    </row>
    <row r="10991" customFormat="false" ht="25.5" hidden="false" customHeight="false" outlineLevel="0" collapsed="false">
      <c r="A10991" s="122" t="s">
        <v>1578</v>
      </c>
      <c r="B10991" s="123" t="s">
        <v>1664</v>
      </c>
      <c r="C10991" s="122" t="s">
        <v>50</v>
      </c>
      <c r="D10991" s="122" t="s">
        <v>1665</v>
      </c>
      <c r="E10991" s="124" t="s">
        <v>1581</v>
      </c>
      <c r="F10991" s="124"/>
      <c r="G10991" s="125" t="s">
        <v>24</v>
      </c>
      <c r="H10991" s="126" t="n">
        <v>2E-005</v>
      </c>
      <c r="I10991" s="127" t="n">
        <f aca="false">L10991</f>
        <v>13.69</v>
      </c>
      <c r="J10991" s="127" t="n">
        <f aca="false">M10991</f>
        <v>0</v>
      </c>
      <c r="L10991" s="108" t="n">
        <f aca="false">TRUNC(N10991-N10991*$O$2,2)</f>
        <v>13.69</v>
      </c>
      <c r="M10991" s="108" t="n">
        <f aca="false">TRUNC(O10991-O10991*$O$2,2)</f>
        <v>0</v>
      </c>
      <c r="N10991" s="0" t="s">
        <v>1666</v>
      </c>
      <c r="O10991" s="0" t="s">
        <v>1635</v>
      </c>
    </row>
    <row r="10992" customFormat="false" ht="25.5" hidden="false" customHeight="false" outlineLevel="0" collapsed="false">
      <c r="A10992" s="122" t="s">
        <v>1578</v>
      </c>
      <c r="B10992" s="123" t="s">
        <v>1645</v>
      </c>
      <c r="C10992" s="122" t="s">
        <v>50</v>
      </c>
      <c r="D10992" s="122" t="s">
        <v>1646</v>
      </c>
      <c r="E10992" s="124" t="s">
        <v>1581</v>
      </c>
      <c r="F10992" s="124"/>
      <c r="G10992" s="125" t="s">
        <v>24</v>
      </c>
      <c r="H10992" s="126" t="n">
        <v>2E-005</v>
      </c>
      <c r="I10992" s="127" t="n">
        <f aca="false">L10992</f>
        <v>140.49</v>
      </c>
      <c r="J10992" s="127" t="n">
        <f aca="false">M10992</f>
        <v>0</v>
      </c>
      <c r="L10992" s="108" t="n">
        <f aca="false">TRUNC(N10992-N10992*$O$2,2)</f>
        <v>140.49</v>
      </c>
      <c r="M10992" s="108" t="n">
        <f aca="false">TRUNC(O10992-O10992*$O$2,2)</f>
        <v>0</v>
      </c>
      <c r="N10992" s="0" t="s">
        <v>1647</v>
      </c>
      <c r="O10992" s="0" t="s">
        <v>1635</v>
      </c>
    </row>
    <row r="10993" customFormat="false" ht="12.75" hidden="false" customHeight="false" outlineLevel="0" collapsed="false">
      <c r="A10993" s="122" t="s">
        <v>1578</v>
      </c>
      <c r="B10993" s="123" t="n">
        <v>10599</v>
      </c>
      <c r="C10993" s="122" t="s">
        <v>50</v>
      </c>
      <c r="D10993" s="122" t="s">
        <v>1648</v>
      </c>
      <c r="E10993" s="124" t="s">
        <v>1581</v>
      </c>
      <c r="F10993" s="124"/>
      <c r="G10993" s="125" t="s">
        <v>24</v>
      </c>
      <c r="H10993" s="126" t="n">
        <v>0.00018</v>
      </c>
      <c r="I10993" s="127" t="n">
        <f aca="false">L10993</f>
        <v>14.04</v>
      </c>
      <c r="J10993" s="127" t="n">
        <f aca="false">M10993</f>
        <v>0</v>
      </c>
      <c r="L10993" s="108" t="n">
        <f aca="false">TRUNC(N10993-N10993*$O$2,2)</f>
        <v>14.04</v>
      </c>
      <c r="M10993" s="108" t="n">
        <f aca="false">TRUNC(O10993-O10993*$O$2,2)</f>
        <v>0</v>
      </c>
      <c r="N10993" s="0" t="s">
        <v>1649</v>
      </c>
      <c r="O10993" s="0" t="s">
        <v>1635</v>
      </c>
    </row>
    <row r="10994" customFormat="false" ht="25.5" hidden="false" customHeight="false" outlineLevel="0" collapsed="false">
      <c r="A10994" s="122" t="s">
        <v>1578</v>
      </c>
      <c r="B10994" s="123" t="n">
        <v>10761</v>
      </c>
      <c r="C10994" s="122" t="s">
        <v>50</v>
      </c>
      <c r="D10994" s="122" t="s">
        <v>1641</v>
      </c>
      <c r="E10994" s="124" t="s">
        <v>1642</v>
      </c>
      <c r="F10994" s="124"/>
      <c r="G10994" s="125" t="s">
        <v>24</v>
      </c>
      <c r="H10994" s="126" t="n">
        <v>0.01018</v>
      </c>
      <c r="I10994" s="127" t="n">
        <f aca="false">L10994</f>
        <v>3.9</v>
      </c>
      <c r="J10994" s="127" t="n">
        <f aca="false">M10994</f>
        <v>0.03</v>
      </c>
      <c r="L10994" s="108" t="n">
        <f aca="false">TRUNC(N10994-N10994*$O$2,2)</f>
        <v>3.9</v>
      </c>
      <c r="M10994" s="108" t="n">
        <f aca="false">TRUNC(O10994-O10994*$O$2,2)</f>
        <v>0.03</v>
      </c>
      <c r="N10994" s="0" t="s">
        <v>1643</v>
      </c>
      <c r="O10994" s="0" t="s">
        <v>1612</v>
      </c>
    </row>
    <row r="10995" customFormat="false" ht="12.75" hidden="false" customHeight="false" outlineLevel="0" collapsed="false">
      <c r="A10995" s="122" t="s">
        <v>1578</v>
      </c>
      <c r="B10995" s="123" t="n">
        <v>2414</v>
      </c>
      <c r="C10995" s="122" t="s">
        <v>50</v>
      </c>
      <c r="D10995" s="122" t="s">
        <v>4307</v>
      </c>
      <c r="E10995" s="124" t="s">
        <v>1581</v>
      </c>
      <c r="F10995" s="124"/>
      <c r="G10995" s="125" t="s">
        <v>24</v>
      </c>
      <c r="H10995" s="126" t="n">
        <v>0.05</v>
      </c>
      <c r="I10995" s="127" t="n">
        <f aca="false">L10995</f>
        <v>9.2</v>
      </c>
      <c r="J10995" s="127" t="n">
        <f aca="false">M10995</f>
        <v>0.46</v>
      </c>
      <c r="L10995" s="108" t="n">
        <f aca="false">TRUNC(N10995-N10995*$O$2,2)</f>
        <v>9.2</v>
      </c>
      <c r="M10995" s="108" t="n">
        <f aca="false">TRUNC(O10995-O10995*$O$2,2)</f>
        <v>0.46</v>
      </c>
      <c r="N10995" s="0" t="s">
        <v>4308</v>
      </c>
      <c r="O10995" s="0" t="s">
        <v>1809</v>
      </c>
    </row>
    <row r="10996" customFormat="false" ht="12.75" hidden="false" customHeight="false" outlineLevel="0" collapsed="false">
      <c r="A10996" s="122" t="s">
        <v>1578</v>
      </c>
      <c r="B10996" s="123" t="n">
        <v>10362</v>
      </c>
      <c r="C10996" s="122" t="s">
        <v>50</v>
      </c>
      <c r="D10996" s="122" t="s">
        <v>1674</v>
      </c>
      <c r="E10996" s="124" t="s">
        <v>1642</v>
      </c>
      <c r="F10996" s="124"/>
      <c r="G10996" s="125" t="s">
        <v>24</v>
      </c>
      <c r="H10996" s="126" t="n">
        <v>0.00045</v>
      </c>
      <c r="I10996" s="127" t="n">
        <f aca="false">L10996</f>
        <v>9.78</v>
      </c>
      <c r="J10996" s="127" t="n">
        <f aca="false">M10996</f>
        <v>0</v>
      </c>
      <c r="L10996" s="108" t="n">
        <f aca="false">TRUNC(N10996-N10996*$O$2,2)</f>
        <v>9.78</v>
      </c>
      <c r="M10996" s="108" t="n">
        <f aca="false">TRUNC(O10996-O10996*$O$2,2)</f>
        <v>0</v>
      </c>
      <c r="N10996" s="0" t="s">
        <v>1675</v>
      </c>
      <c r="O10996" s="0" t="s">
        <v>1635</v>
      </c>
    </row>
    <row r="10997" customFormat="false" ht="12.75" hidden="false" customHeight="false" outlineLevel="0" collapsed="false">
      <c r="A10997" s="115"/>
      <c r="B10997" s="115"/>
      <c r="C10997" s="115"/>
      <c r="D10997" s="115"/>
      <c r="E10997" s="115"/>
      <c r="F10997" s="116"/>
      <c r="G10997" s="115"/>
      <c r="H10997" s="116"/>
      <c r="I10997" s="115"/>
      <c r="J10997" s="116"/>
      <c r="L10997" s="108"/>
      <c r="M10997" s="108" t="n">
        <f aca="false">TRUNC(O10997-O10997*$O$2,2)</f>
        <v>1.06</v>
      </c>
      <c r="N10997" s="0" t="s">
        <v>1574</v>
      </c>
      <c r="O10997" s="0" t="n">
        <v>1.36</v>
      </c>
    </row>
    <row r="10998" customFormat="false" ht="12.75" hidden="false" customHeight="false" outlineLevel="0" collapsed="false">
      <c r="A10998" s="115"/>
      <c r="B10998" s="115"/>
      <c r="C10998" s="115"/>
      <c r="D10998" s="115"/>
      <c r="E10998" s="115"/>
      <c r="F10998" s="116"/>
      <c r="G10998" s="115"/>
      <c r="H10998" s="117" t="s">
        <v>1575</v>
      </c>
      <c r="I10998" s="117"/>
      <c r="J10998" s="118" t="n">
        <f aca="false">M10998</f>
        <v>2.23</v>
      </c>
      <c r="L10998" s="108" t="n">
        <f aca="false">TRUNC(N10998-N10998*$O$2,2)</f>
        <v>0</v>
      </c>
      <c r="M10998" s="108" t="n">
        <f aca="false">TRUNC(O10998-O10998*$O$2,2)</f>
        <v>2.23</v>
      </c>
      <c r="N10998" s="0" t="n">
        <v>0</v>
      </c>
      <c r="O10998" s="0" t="n">
        <v>2.86</v>
      </c>
    </row>
    <row r="10999" customFormat="false" ht="13.5" hidden="false" customHeight="false" outlineLevel="0" collapsed="false">
      <c r="A10999" s="30"/>
      <c r="B10999" s="30"/>
      <c r="C10999" s="30"/>
      <c r="D10999" s="30"/>
      <c r="E10999" s="30"/>
      <c r="F10999" s="30"/>
      <c r="G10999" s="30"/>
      <c r="H10999" s="119"/>
      <c r="I10999" s="30"/>
      <c r="J10999" s="120"/>
      <c r="L10999" s="108"/>
      <c r="M10999" s="108" t="n">
        <f aca="false">TRUNC(O10999-O10999*$O$2,2)</f>
        <v>4084.37</v>
      </c>
      <c r="N10999" s="0" t="s">
        <v>1576</v>
      </c>
      <c r="O10999" s="0" t="n">
        <v>5233.02</v>
      </c>
    </row>
    <row r="11000" customFormat="false" ht="13.5" hidden="false" customHeight="false" outlineLevel="0" collapsed="false">
      <c r="A11000" s="121"/>
      <c r="B11000" s="121"/>
      <c r="C11000" s="121"/>
      <c r="D11000" s="121"/>
      <c r="E11000" s="121"/>
      <c r="F11000" s="121"/>
      <c r="G11000" s="121"/>
      <c r="H11000" s="121"/>
      <c r="I11000" s="121"/>
      <c r="J11000" s="121"/>
      <c r="L11000" s="108" t="n">
        <f aca="false">TRUNC(N11000-N11000*$O$2,2)</f>
        <v>0</v>
      </c>
      <c r="M11000" s="108" t="n">
        <f aca="false">TRUNC(O11000-O11000*$O$2,2)</f>
        <v>0</v>
      </c>
      <c r="N11000" s="0" t="n">
        <v>0</v>
      </c>
      <c r="O11000" s="0" t="n">
        <v>0</v>
      </c>
    </row>
    <row r="11001" customFormat="false" ht="15" hidden="false" customHeight="false" outlineLevel="0" collapsed="false">
      <c r="A11001" s="98"/>
      <c r="B11001" s="99" t="s">
        <v>8</v>
      </c>
      <c r="C11001" s="98" t="s">
        <v>9</v>
      </c>
      <c r="D11001" s="98" t="s">
        <v>10</v>
      </c>
      <c r="E11001" s="100" t="s">
        <v>1565</v>
      </c>
      <c r="F11001" s="100"/>
      <c r="G11001" s="101" t="s">
        <v>11</v>
      </c>
      <c r="H11001" s="99" t="s">
        <v>12</v>
      </c>
      <c r="I11001" s="99" t="s">
        <v>13</v>
      </c>
      <c r="J11001" s="99" t="s">
        <v>15</v>
      </c>
      <c r="L11001" s="108"/>
      <c r="M11001" s="108"/>
    </row>
    <row r="11002" customFormat="false" ht="25.5" hidden="false" customHeight="false" outlineLevel="0" collapsed="false">
      <c r="A11002" s="128" t="s">
        <v>1578</v>
      </c>
      <c r="B11002" s="129" t="s">
        <v>1511</v>
      </c>
      <c r="C11002" s="128" t="s">
        <v>50</v>
      </c>
      <c r="D11002" s="128" t="s">
        <v>1512</v>
      </c>
      <c r="E11002" s="130" t="s">
        <v>1642</v>
      </c>
      <c r="F11002" s="130"/>
      <c r="G11002" s="131" t="s">
        <v>52</v>
      </c>
      <c r="H11002" s="132" t="n">
        <v>1</v>
      </c>
      <c r="I11002" s="133" t="n">
        <f aca="false">L11002</f>
        <v>0.78</v>
      </c>
      <c r="J11002" s="133" t="n">
        <f aca="false">M11002</f>
        <v>0.78</v>
      </c>
      <c r="L11002" s="108" t="n">
        <f aca="false">TRUNC(N11002-N11002*$O$2,2)</f>
        <v>0.78</v>
      </c>
      <c r="M11002" s="108" t="n">
        <f aca="false">TRUNC(O11002-O11002*$O$2,2)</f>
        <v>0.78</v>
      </c>
      <c r="N11002" s="0" t="n">
        <v>1</v>
      </c>
      <c r="O11002" s="0" t="n">
        <v>1</v>
      </c>
    </row>
    <row r="11003" customFormat="false" ht="12.75" hidden="false" customHeight="false" outlineLevel="0" collapsed="false">
      <c r="A11003" s="115"/>
      <c r="B11003" s="115"/>
      <c r="C11003" s="115"/>
      <c r="D11003" s="115"/>
      <c r="E11003" s="115"/>
      <c r="F11003" s="116"/>
      <c r="G11003" s="115"/>
      <c r="H11003" s="116"/>
      <c r="I11003" s="115"/>
      <c r="J11003" s="116"/>
      <c r="L11003" s="108"/>
      <c r="M11003" s="108" t="n">
        <f aca="false">TRUNC(O11003-O11003*$O$2,2)</f>
        <v>0</v>
      </c>
      <c r="N11003" s="0" t="s">
        <v>1574</v>
      </c>
      <c r="O11003" s="0" t="n">
        <v>0</v>
      </c>
    </row>
    <row r="11004" customFormat="false" ht="12.75" hidden="false" customHeight="false" outlineLevel="0" collapsed="false">
      <c r="A11004" s="115"/>
      <c r="B11004" s="115"/>
      <c r="C11004" s="115"/>
      <c r="D11004" s="115"/>
      <c r="E11004" s="115"/>
      <c r="F11004" s="116"/>
      <c r="G11004" s="115"/>
      <c r="H11004" s="117" t="s">
        <v>1575</v>
      </c>
      <c r="I11004" s="117"/>
      <c r="J11004" s="118" t="n">
        <f aca="false">M11004</f>
        <v>0.95</v>
      </c>
      <c r="L11004" s="108" t="n">
        <f aca="false">TRUNC(N11004-N11004*$O$2,2)</f>
        <v>0</v>
      </c>
      <c r="M11004" s="108" t="n">
        <f aca="false">TRUNC(O11004-O11004*$O$2,2)</f>
        <v>0.95</v>
      </c>
      <c r="N11004" s="0" t="n">
        <v>0</v>
      </c>
      <c r="O11004" s="0" t="n">
        <v>1.22</v>
      </c>
    </row>
    <row r="11005" customFormat="false" ht="13.5" hidden="false" customHeight="false" outlineLevel="0" collapsed="false">
      <c r="A11005" s="30"/>
      <c r="B11005" s="30"/>
      <c r="C11005" s="30"/>
      <c r="D11005" s="30"/>
      <c r="E11005" s="30"/>
      <c r="F11005" s="30"/>
      <c r="G11005" s="30"/>
      <c r="H11005" s="119"/>
      <c r="I11005" s="30"/>
      <c r="J11005" s="120"/>
      <c r="L11005" s="108"/>
      <c r="M11005" s="108" t="n">
        <f aca="false">TRUNC(O11005-O11005*$O$2,2)</f>
        <v>1836.57</v>
      </c>
      <c r="N11005" s="0" t="s">
        <v>1576</v>
      </c>
      <c r="O11005" s="0" t="n">
        <v>2353.07</v>
      </c>
    </row>
    <row r="11006" customFormat="false" ht="13.5" hidden="false" customHeight="false" outlineLevel="0" collapsed="false">
      <c r="A11006" s="121"/>
      <c r="B11006" s="121"/>
      <c r="C11006" s="121"/>
      <c r="D11006" s="121"/>
      <c r="E11006" s="121"/>
      <c r="F11006" s="121"/>
      <c r="G11006" s="121"/>
      <c r="H11006" s="121"/>
      <c r="I11006" s="121"/>
      <c r="J11006" s="121"/>
      <c r="L11006" s="108" t="n">
        <f aca="false">TRUNC(N11006-N11006*$O$2,2)</f>
        <v>0</v>
      </c>
      <c r="M11006" s="108" t="n">
        <f aca="false">TRUNC(O11006-O11006*$O$2,2)</f>
        <v>0</v>
      </c>
      <c r="N11006" s="0" t="n">
        <v>0</v>
      </c>
      <c r="O11006" s="0" t="n">
        <v>0</v>
      </c>
    </row>
    <row r="11007" customFormat="false" ht="12.75" hidden="false" customHeight="false" outlineLevel="0" collapsed="false">
      <c r="A11007" s="27"/>
      <c r="B11007" s="27"/>
      <c r="C11007" s="27"/>
      <c r="D11007" s="27"/>
      <c r="E11007" s="27"/>
      <c r="F11007" s="27"/>
      <c r="G11007" s="27"/>
      <c r="H11007" s="27"/>
      <c r="I11007" s="27"/>
      <c r="J11007" s="27"/>
      <c r="N11007" s="0" t="n">
        <v>0</v>
      </c>
      <c r="O11007" s="0" t="n">
        <v>0</v>
      </c>
    </row>
    <row r="11008" customFormat="false" ht="12.75" hidden="false" customHeight="false" outlineLevel="0" collapsed="false">
      <c r="A11008" s="93"/>
      <c r="B11008" s="93"/>
      <c r="C11008" s="93"/>
      <c r="D11008" s="29"/>
      <c r="E11008" s="30"/>
      <c r="F11008" s="93"/>
      <c r="G11008" s="93"/>
      <c r="H11008" s="135"/>
      <c r="I11008" s="135"/>
      <c r="J11008" s="135"/>
    </row>
    <row r="11009" customFormat="false" ht="12.75" hidden="false" customHeight="false" outlineLevel="0" collapsed="false">
      <c r="A11009" s="93"/>
      <c r="B11009" s="93"/>
      <c r="C11009" s="93"/>
      <c r="D11009" s="29"/>
      <c r="E11009" s="30"/>
      <c r="F11009" s="93"/>
      <c r="G11009" s="93"/>
      <c r="H11009" s="135"/>
      <c r="I11009" s="135"/>
      <c r="J11009" s="135"/>
    </row>
    <row r="11010" customFormat="false" ht="12.75" hidden="false" customHeight="false" outlineLevel="0" collapsed="false">
      <c r="A11010" s="93"/>
      <c r="B11010" s="93"/>
      <c r="C11010" s="93"/>
      <c r="D11010" s="29"/>
      <c r="E11010" s="30"/>
      <c r="F11010" s="93"/>
      <c r="G11010" s="93"/>
      <c r="H11010" s="135"/>
      <c r="I11010" s="135"/>
      <c r="J11010" s="135"/>
    </row>
    <row r="11011" customFormat="false" ht="12.75" hidden="false" customHeight="false" outlineLevel="0" collapsed="false">
      <c r="A11011" s="34"/>
      <c r="B11011" s="34"/>
      <c r="C11011" s="34"/>
      <c r="D11011" s="34"/>
      <c r="E11011" s="34"/>
      <c r="F11011" s="34"/>
      <c r="G11011" s="34"/>
      <c r="H11011" s="34"/>
      <c r="I11011" s="34"/>
      <c r="J11011" s="34"/>
    </row>
    <row r="11012" customFormat="false" ht="62.45" hidden="false" customHeight="true" outlineLevel="0" collapsed="false">
      <c r="A11012" s="35" t="s">
        <v>1514</v>
      </c>
      <c r="B11012" s="35"/>
      <c r="C11012" s="35"/>
      <c r="D11012" s="35"/>
      <c r="E11012" s="35"/>
      <c r="F11012" s="35"/>
      <c r="G11012" s="35"/>
      <c r="H11012" s="35"/>
      <c r="I11012" s="35"/>
      <c r="J11012" s="35"/>
    </row>
  </sheetData>
  <autoFilter ref="A5:O11008"/>
  <mergeCells count="2">
    <mergeCell ref="A4:D4"/>
    <mergeCell ref="A11012:J11012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62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45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22" activeCellId="0" sqref="A22"/>
    </sheetView>
  </sheetViews>
  <sheetFormatPr defaultColWidth="9.31640625" defaultRowHeight="12.75" zeroHeight="false" outlineLevelRow="0" outlineLevelCol="0"/>
  <cols>
    <col collapsed="false" customWidth="true" hidden="false" outlineLevel="0" max="1" min="1" style="0" width="32.57"/>
    <col collapsed="false" customWidth="true" hidden="false" outlineLevel="0" max="2" min="2" style="0" width="11.3"/>
    <col collapsed="false" customWidth="true" hidden="false" outlineLevel="0" max="4" min="3" style="0" width="12.29"/>
    <col collapsed="false" customWidth="true" hidden="false" outlineLevel="0" max="5" min="5" style="0" width="27.71"/>
  </cols>
  <sheetData>
    <row r="1" customFormat="false" ht="70.9" hidden="false" customHeight="true" outlineLevel="0" collapsed="false"/>
    <row r="2" customFormat="false" ht="19.15" hidden="false" customHeight="true" outlineLevel="0" collapsed="false">
      <c r="A2" s="136" t="s">
        <v>4309</v>
      </c>
      <c r="B2" s="136"/>
      <c r="C2" s="136"/>
      <c r="D2" s="136"/>
      <c r="E2" s="136"/>
    </row>
    <row r="3" customFormat="false" ht="24" hidden="false" customHeight="true" outlineLevel="0" collapsed="false">
      <c r="A3" s="137" t="s">
        <v>4310</v>
      </c>
      <c r="B3" s="138" t="s">
        <v>1</v>
      </c>
      <c r="C3" s="138"/>
      <c r="D3" s="138"/>
      <c r="E3" s="138"/>
    </row>
    <row r="4" customFormat="false" ht="13.9" hidden="false" customHeight="true" outlineLevel="0" collapsed="false">
      <c r="A4" s="137" t="s">
        <v>4311</v>
      </c>
      <c r="B4" s="139" t="s">
        <v>4312</v>
      </c>
      <c r="C4" s="139"/>
      <c r="D4" s="139"/>
      <c r="E4" s="139"/>
    </row>
    <row r="5" customFormat="false" ht="13.9" hidden="false" customHeight="true" outlineLevel="0" collapsed="false">
      <c r="A5" s="137" t="s">
        <v>4313</v>
      </c>
      <c r="B5" s="139" t="s">
        <v>4314</v>
      </c>
      <c r="C5" s="139"/>
      <c r="D5" s="139"/>
      <c r="E5" s="139"/>
    </row>
    <row r="6" customFormat="false" ht="13.9" hidden="false" customHeight="true" outlineLevel="0" collapsed="false">
      <c r="A6" s="140" t="s">
        <v>4315</v>
      </c>
      <c r="B6" s="140"/>
      <c r="C6" s="140"/>
      <c r="D6" s="140"/>
      <c r="E6" s="140"/>
    </row>
    <row r="7" customFormat="false" ht="13.9" hidden="false" customHeight="true" outlineLevel="0" collapsed="false">
      <c r="A7" s="141" t="s">
        <v>4316</v>
      </c>
      <c r="B7" s="142" t="s">
        <v>4317</v>
      </c>
      <c r="C7" s="142"/>
      <c r="D7" s="142"/>
      <c r="E7" s="142"/>
    </row>
    <row r="8" customFormat="false" ht="12.75" hidden="false" customHeight="false" outlineLevel="0" collapsed="false">
      <c r="A8" s="141"/>
      <c r="B8" s="143"/>
      <c r="C8" s="143"/>
      <c r="D8" s="143"/>
      <c r="E8" s="143"/>
    </row>
    <row r="9" customFormat="false" ht="13.9" hidden="false" customHeight="true" outlineLevel="0" collapsed="false">
      <c r="A9" s="144" t="s">
        <v>4318</v>
      </c>
      <c r="B9" s="145" t="s">
        <v>4319</v>
      </c>
      <c r="C9" s="145"/>
      <c r="D9" s="145"/>
      <c r="E9" s="146" t="s">
        <v>4320</v>
      </c>
    </row>
    <row r="10" customFormat="false" ht="12.75" hidden="false" customHeight="false" outlineLevel="0" collapsed="false">
      <c r="A10" s="144"/>
      <c r="B10" s="145" t="s">
        <v>4321</v>
      </c>
      <c r="C10" s="145" t="s">
        <v>4322</v>
      </c>
      <c r="D10" s="145" t="s">
        <v>4323</v>
      </c>
      <c r="E10" s="146"/>
    </row>
    <row r="11" customFormat="false" ht="12.75" hidden="false" customHeight="false" outlineLevel="0" collapsed="false">
      <c r="A11" s="147" t="s">
        <v>4324</v>
      </c>
      <c r="B11" s="148" t="n">
        <v>0.03</v>
      </c>
      <c r="C11" s="148" t="n">
        <v>0.04</v>
      </c>
      <c r="D11" s="148" t="n">
        <v>0.055</v>
      </c>
      <c r="E11" s="149" t="n">
        <v>3</v>
      </c>
    </row>
    <row r="12" customFormat="false" ht="12.75" hidden="false" customHeight="false" outlineLevel="0" collapsed="false">
      <c r="A12" s="147" t="s">
        <v>4325</v>
      </c>
      <c r="B12" s="148" t="n">
        <v>0.008</v>
      </c>
      <c r="C12" s="148" t="n">
        <v>0.008</v>
      </c>
      <c r="D12" s="148" t="n">
        <v>0.01</v>
      </c>
      <c r="E12" s="149" t="n">
        <v>0.8</v>
      </c>
    </row>
    <row r="13" customFormat="false" ht="12.75" hidden="false" customHeight="false" outlineLevel="0" collapsed="false">
      <c r="A13" s="147" t="s">
        <v>4326</v>
      </c>
      <c r="B13" s="148" t="n">
        <v>0.0097</v>
      </c>
      <c r="C13" s="148" t="n">
        <v>0.0127</v>
      </c>
      <c r="D13" s="148" t="n">
        <v>0.0127</v>
      </c>
      <c r="E13" s="149" t="n">
        <v>0.97</v>
      </c>
    </row>
    <row r="14" customFormat="false" ht="12.75" hidden="false" customHeight="false" outlineLevel="0" collapsed="false">
      <c r="A14" s="147" t="s">
        <v>4327</v>
      </c>
      <c r="B14" s="148" t="n">
        <v>0.0059</v>
      </c>
      <c r="C14" s="148" t="n">
        <v>0.0123</v>
      </c>
      <c r="D14" s="148" t="n">
        <v>0.0139</v>
      </c>
      <c r="E14" s="149" t="n">
        <v>0.59</v>
      </c>
    </row>
    <row r="15" customFormat="false" ht="12.75" hidden="false" customHeight="false" outlineLevel="0" collapsed="false">
      <c r="A15" s="147" t="s">
        <v>4328</v>
      </c>
      <c r="B15" s="148" t="n">
        <v>0.0616</v>
      </c>
      <c r="C15" s="148" t="n">
        <v>0.074</v>
      </c>
      <c r="D15" s="148" t="n">
        <v>0.0896</v>
      </c>
      <c r="E15" s="149" t="n">
        <v>6.16</v>
      </c>
    </row>
    <row r="16" customFormat="false" ht="25.5" hidden="false" customHeight="false" outlineLevel="0" collapsed="false">
      <c r="A16" s="150" t="s">
        <v>4329</v>
      </c>
      <c r="B16" s="151"/>
      <c r="C16" s="151"/>
      <c r="D16" s="151"/>
      <c r="E16" s="152" t="n">
        <f aca="false">SUM(E17:E20)</f>
        <v>8.65</v>
      </c>
    </row>
    <row r="17" customFormat="false" ht="13.9" hidden="false" customHeight="true" outlineLevel="0" collapsed="false">
      <c r="A17" s="147" t="s">
        <v>4330</v>
      </c>
      <c r="B17" s="153" t="s">
        <v>4331</v>
      </c>
      <c r="C17" s="153"/>
      <c r="D17" s="153"/>
      <c r="E17" s="154" t="n">
        <v>3</v>
      </c>
    </row>
    <row r="18" customFormat="false" ht="12.75" hidden="false" customHeight="false" outlineLevel="0" collapsed="false">
      <c r="A18" s="147" t="s">
        <v>4332</v>
      </c>
      <c r="B18" s="153"/>
      <c r="C18" s="153"/>
      <c r="D18" s="153"/>
      <c r="E18" s="154" t="n">
        <v>0.65</v>
      </c>
    </row>
    <row r="19" customFormat="false" ht="12.75" hidden="false" customHeight="false" outlineLevel="0" collapsed="false">
      <c r="A19" s="147" t="s">
        <v>4333</v>
      </c>
      <c r="B19" s="153"/>
      <c r="C19" s="153"/>
      <c r="D19" s="153"/>
      <c r="E19" s="154" t="n">
        <v>5</v>
      </c>
    </row>
    <row r="20" customFormat="false" ht="12.75" hidden="false" customHeight="false" outlineLevel="0" collapsed="false">
      <c r="A20" s="147" t="s">
        <v>4334</v>
      </c>
      <c r="B20" s="148" t="n">
        <v>0.045</v>
      </c>
      <c r="C20" s="148" t="n">
        <v>0.045</v>
      </c>
      <c r="D20" s="148" t="n">
        <v>0.045</v>
      </c>
      <c r="E20" s="154" t="n">
        <v>0</v>
      </c>
    </row>
    <row r="21" customFormat="false" ht="13.9" hidden="false" customHeight="true" outlineLevel="0" collapsed="false">
      <c r="A21" s="155" t="s">
        <v>4335</v>
      </c>
      <c r="B21" s="155"/>
      <c r="C21" s="155"/>
      <c r="D21" s="155"/>
      <c r="E21" s="152" t="n">
        <f aca="false">TRUNC(((((1+E11/100+E12/100+E13/100)*(1+E14/100)*(1+E15/100))/(1-E16/100))-1)*100,2)</f>
        <v>22.47</v>
      </c>
    </row>
    <row r="22" customFormat="false" ht="43.15" hidden="false" customHeight="true" outlineLevel="0" collapsed="false">
      <c r="A22" s="156" t="s">
        <v>4336</v>
      </c>
      <c r="B22" s="156"/>
      <c r="C22" s="156"/>
      <c r="D22" s="156"/>
      <c r="E22" s="156"/>
    </row>
    <row r="23" customFormat="false" ht="13.9" hidden="false" customHeight="true" outlineLevel="0" collapsed="false">
      <c r="A23" s="156" t="s">
        <v>4337</v>
      </c>
      <c r="B23" s="156"/>
      <c r="C23" s="156"/>
      <c r="D23" s="156"/>
      <c r="E23" s="156"/>
    </row>
    <row r="24" customFormat="false" ht="31.15" hidden="false" customHeight="true" outlineLevel="0" collapsed="false">
      <c r="A24" s="156" t="s">
        <v>4338</v>
      </c>
      <c r="B24" s="156"/>
      <c r="C24" s="156"/>
      <c r="D24" s="156"/>
      <c r="E24" s="156"/>
    </row>
    <row r="25" customFormat="false" ht="23.45" hidden="false" customHeight="true" outlineLevel="0" collapsed="false">
      <c r="A25" s="156" t="s">
        <v>4339</v>
      </c>
      <c r="B25" s="156"/>
      <c r="C25" s="156"/>
      <c r="D25" s="156"/>
      <c r="E25" s="156"/>
    </row>
    <row r="26" customFormat="false" ht="13.9" hidden="false" customHeight="true" outlineLevel="0" collapsed="false">
      <c r="A26" s="157" t="s">
        <v>4340</v>
      </c>
      <c r="B26" s="157"/>
      <c r="C26" s="157"/>
      <c r="D26" s="157"/>
      <c r="E26" s="157"/>
    </row>
    <row r="27" customFormat="false" ht="12.75" hidden="false" customHeight="false" outlineLevel="0" collapsed="false">
      <c r="A27" s="158" t="s">
        <v>4341</v>
      </c>
      <c r="B27" s="159"/>
      <c r="C27" s="159"/>
      <c r="D27" s="159"/>
      <c r="E27" s="159"/>
    </row>
    <row r="28" customFormat="false" ht="12.75" hidden="false" customHeight="false" outlineLevel="0" collapsed="false">
      <c r="A28" s="160" t="s">
        <v>4342</v>
      </c>
      <c r="B28" s="161"/>
      <c r="C28" s="161"/>
      <c r="D28" s="161"/>
      <c r="E28" s="161"/>
    </row>
    <row r="29" customFormat="false" ht="12.75" hidden="false" customHeight="false" outlineLevel="0" collapsed="false">
      <c r="A29" s="160" t="s">
        <v>4343</v>
      </c>
      <c r="B29" s="161"/>
      <c r="C29" s="161"/>
      <c r="D29" s="161"/>
      <c r="E29" s="161"/>
    </row>
    <row r="30" customFormat="false" ht="12.75" hidden="false" customHeight="false" outlineLevel="0" collapsed="false">
      <c r="A30" s="160" t="s">
        <v>4344</v>
      </c>
      <c r="B30" s="161"/>
      <c r="C30" s="161"/>
      <c r="D30" s="161"/>
      <c r="E30" s="161"/>
    </row>
    <row r="31" customFormat="false" ht="12.75" hidden="false" customHeight="false" outlineLevel="0" collapsed="false">
      <c r="A31" s="160" t="s">
        <v>4345</v>
      </c>
      <c r="B31" s="161"/>
      <c r="C31" s="161"/>
      <c r="D31" s="161"/>
      <c r="E31" s="161"/>
    </row>
    <row r="32" customFormat="false" ht="12.75" hidden="false" customHeight="false" outlineLevel="0" collapsed="false">
      <c r="A32" s="160" t="s">
        <v>4346</v>
      </c>
      <c r="B32" s="161"/>
      <c r="C32" s="161"/>
      <c r="D32" s="161"/>
      <c r="E32" s="161"/>
    </row>
    <row r="33" customFormat="false" ht="12.75" hidden="false" customHeight="false" outlineLevel="0" collapsed="false">
      <c r="A33" s="160" t="s">
        <v>4347</v>
      </c>
      <c r="B33" s="161"/>
      <c r="C33" s="161"/>
      <c r="D33" s="161"/>
      <c r="E33" s="161"/>
    </row>
    <row r="34" customFormat="false" ht="12.75" hidden="false" customHeight="false" outlineLevel="0" collapsed="false">
      <c r="A34" s="160" t="s">
        <v>4348</v>
      </c>
      <c r="B34" s="161"/>
      <c r="C34" s="161"/>
      <c r="D34" s="161"/>
      <c r="E34" s="161"/>
    </row>
    <row r="35" customFormat="false" ht="12.75" hidden="false" customHeight="false" outlineLevel="0" collapsed="false">
      <c r="A35" s="162"/>
      <c r="B35" s="162"/>
      <c r="C35" s="162"/>
      <c r="D35" s="162"/>
      <c r="E35" s="162"/>
    </row>
    <row r="36" customFormat="false" ht="60" hidden="false" customHeight="true" outlineLevel="0" collapsed="false">
      <c r="A36" s="163" t="s">
        <v>1514</v>
      </c>
      <c r="B36" s="163"/>
      <c r="C36" s="163"/>
      <c r="D36" s="163"/>
      <c r="E36" s="163"/>
      <c r="F36" s="164"/>
      <c r="G36" s="164"/>
      <c r="H36" s="164"/>
      <c r="I36" s="164"/>
      <c r="J36" s="164"/>
    </row>
    <row r="43" customFormat="false" ht="12.75" hidden="false" customHeight="false" outlineLevel="0" collapsed="false">
      <c r="A43" s="162"/>
      <c r="B43" s="162"/>
      <c r="C43" s="162"/>
      <c r="D43" s="162"/>
      <c r="E43" s="162"/>
    </row>
    <row r="44" customFormat="false" ht="12.75" hidden="false" customHeight="false" outlineLevel="0" collapsed="false">
      <c r="A44" s="162"/>
      <c r="B44" s="162"/>
      <c r="C44" s="162"/>
      <c r="D44" s="162"/>
      <c r="E44" s="162"/>
    </row>
    <row r="45" customFormat="false" ht="12.75" hidden="false" customHeight="false" outlineLevel="0" collapsed="false">
      <c r="A45" s="162"/>
      <c r="B45" s="162"/>
      <c r="C45" s="162"/>
      <c r="D45" s="162"/>
      <c r="E45" s="162"/>
    </row>
  </sheetData>
  <mergeCells count="19">
    <mergeCell ref="A2:E2"/>
    <mergeCell ref="B3:E3"/>
    <mergeCell ref="B4:E4"/>
    <mergeCell ref="B5:E5"/>
    <mergeCell ref="A6:E6"/>
    <mergeCell ref="A7:A8"/>
    <mergeCell ref="B7:E7"/>
    <mergeCell ref="A9:A10"/>
    <mergeCell ref="B9:D9"/>
    <mergeCell ref="E9:E10"/>
    <mergeCell ref="B16:D16"/>
    <mergeCell ref="B17:D19"/>
    <mergeCell ref="A21:D21"/>
    <mergeCell ref="A22:E22"/>
    <mergeCell ref="A23:E23"/>
    <mergeCell ref="A24:E24"/>
    <mergeCell ref="A25:E25"/>
    <mergeCell ref="A26:E26"/>
    <mergeCell ref="A36:E36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98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3:E46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J30" activeCellId="0" sqref="J30"/>
    </sheetView>
  </sheetViews>
  <sheetFormatPr defaultColWidth="8.47265625" defaultRowHeight="12.75" zeroHeight="false" outlineLevelRow="0" outlineLevelCol="0"/>
  <cols>
    <col collapsed="false" customWidth="true" hidden="false" outlineLevel="0" max="5" min="5" style="0" width="46.42"/>
  </cols>
  <sheetData>
    <row r="3" customFormat="false" ht="76.9" hidden="false" customHeight="true" outlineLevel="0" collapsed="false"/>
    <row r="4" customFormat="false" ht="47.45" hidden="false" customHeight="true" outlineLevel="0" collapsed="false"/>
    <row r="45" customFormat="false" ht="43.15" hidden="false" customHeight="true" outlineLevel="0" collapsed="false"/>
    <row r="46" customFormat="false" ht="55.15" hidden="false" customHeight="true" outlineLevel="0" collapsed="false">
      <c r="A46" s="163" t="s">
        <v>1514</v>
      </c>
      <c r="B46" s="163"/>
      <c r="C46" s="163"/>
      <c r="D46" s="163"/>
      <c r="E46" s="163"/>
    </row>
  </sheetData>
  <mergeCells count="1">
    <mergeCell ref="A46:E46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P502"/>
  <sheetViews>
    <sheetView showFormulas="false" showGridLines="true" showRowColHeaders="true" showZeros="true" rightToLeft="false" tabSelected="false" showOutlineSymbols="true" defaultGridColor="true" view="pageBreakPreview" topLeftCell="A495" colorId="64" zoomScale="90" zoomScaleNormal="90" zoomScalePageLayoutView="90" workbookViewId="0">
      <selection pane="topLeft" activeCell="D511" activeCellId="0" sqref="D511"/>
    </sheetView>
  </sheetViews>
  <sheetFormatPr defaultColWidth="9.31640625" defaultRowHeight="12.75" zeroHeight="false" outlineLevelRow="0" outlineLevelCol="0"/>
  <cols>
    <col collapsed="false" customWidth="true" hidden="false" outlineLevel="0" max="2" min="1" style="0" width="10.99"/>
    <col collapsed="false" customWidth="true" hidden="false" outlineLevel="0" max="3" min="3" style="0" width="14.43"/>
    <col collapsed="false" customWidth="true" hidden="false" outlineLevel="0" max="4" min="4" style="0" width="65.69"/>
    <col collapsed="false" customWidth="true" hidden="false" outlineLevel="0" max="5" min="5" style="0" width="8.71"/>
    <col collapsed="false" customWidth="true" hidden="false" outlineLevel="0" max="7" min="6" style="0" width="14.28"/>
    <col collapsed="false" customWidth="true" hidden="false" outlineLevel="0" max="8" min="8" style="0" width="16.29"/>
    <col collapsed="false" customWidth="true" hidden="false" outlineLevel="0" max="9" min="9" style="0" width="17"/>
    <col collapsed="false" customWidth="true" hidden="false" outlineLevel="0" max="10" min="10" style="0" width="14.28"/>
    <col collapsed="false" customWidth="true" hidden="false" outlineLevel="0" max="12" min="12" style="0" width="10.99"/>
    <col collapsed="false" customWidth="true" hidden="false" outlineLevel="0" max="13" min="13" style="0" width="14.28"/>
    <col collapsed="false" customWidth="true" hidden="false" outlineLevel="0" max="14" min="14" style="0" width="14.69"/>
    <col collapsed="false" customWidth="true" hidden="false" outlineLevel="0" max="15" min="15" style="0" width="12.29"/>
    <col collapsed="false" customWidth="true" hidden="false" outlineLevel="0" max="16" min="16" style="0" width="14.86"/>
  </cols>
  <sheetData>
    <row r="1" customFormat="false" ht="118.9" hidden="false" customHeight="true" outlineLevel="0" collapsed="false">
      <c r="A1" s="1"/>
      <c r="B1" s="1"/>
      <c r="C1" s="1"/>
      <c r="D1" s="1"/>
      <c r="E1" s="2"/>
      <c r="F1" s="2"/>
      <c r="G1" s="2"/>
      <c r="H1" s="2"/>
      <c r="I1" s="2"/>
      <c r="J1" s="2"/>
      <c r="N1" s="0" t="s">
        <v>0</v>
      </c>
      <c r="O1" s="3" t="n">
        <v>3197835.4</v>
      </c>
    </row>
    <row r="2" customFormat="false" ht="79.9" hidden="false" customHeight="true" outlineLevel="0" collapsed="false">
      <c r="A2" s="4"/>
      <c r="B2" s="4"/>
      <c r="C2" s="4"/>
      <c r="D2" s="4" t="s">
        <v>1</v>
      </c>
      <c r="E2" s="5" t="s">
        <v>2</v>
      </c>
      <c r="F2" s="5"/>
      <c r="G2" s="5" t="s">
        <v>3</v>
      </c>
      <c r="H2" s="5"/>
      <c r="I2" s="5" t="s">
        <v>4</v>
      </c>
      <c r="J2" s="5"/>
      <c r="N2" s="0" t="s">
        <v>5</v>
      </c>
      <c r="O2" s="3" t="n">
        <v>2499988.99</v>
      </c>
      <c r="P2" s="6" t="n">
        <f aca="false">1-O2/O1</f>
        <v>0.218224618440336</v>
      </c>
    </row>
    <row r="3" customFormat="false" ht="18" hidden="false" customHeight="true" outlineLevel="0" collapsed="false">
      <c r="A3" s="165" t="s">
        <v>6</v>
      </c>
      <c r="B3" s="165"/>
      <c r="C3" s="165"/>
      <c r="D3" s="165"/>
      <c r="E3" s="165"/>
      <c r="F3" s="165"/>
      <c r="G3" s="165"/>
      <c r="H3" s="165"/>
      <c r="I3" s="165"/>
      <c r="J3" s="165"/>
      <c r="N3" s="3" t="n">
        <f aca="false">O2-O3</f>
        <v>2499988.99</v>
      </c>
      <c r="O3" s="3" t="n">
        <f aca="false">H501</f>
        <v>0</v>
      </c>
      <c r="P3" s="8" t="n">
        <v>0.2195</v>
      </c>
    </row>
    <row r="4" customFormat="false" ht="30" hidden="false" customHeight="true" outlineLevel="0" collapsed="false">
      <c r="A4" s="98" t="s">
        <v>7</v>
      </c>
      <c r="B4" s="99" t="s">
        <v>8</v>
      </c>
      <c r="C4" s="98" t="s">
        <v>9</v>
      </c>
      <c r="D4" s="98" t="s">
        <v>10</v>
      </c>
      <c r="E4" s="101" t="s">
        <v>11</v>
      </c>
      <c r="F4" s="99" t="s">
        <v>12</v>
      </c>
      <c r="G4" s="99" t="s">
        <v>13</v>
      </c>
      <c r="H4" s="99" t="s">
        <v>14</v>
      </c>
      <c r="I4" s="99" t="s">
        <v>15</v>
      </c>
      <c r="J4" s="99" t="s">
        <v>16</v>
      </c>
      <c r="L4" s="10" t="s">
        <v>13</v>
      </c>
      <c r="M4" s="10" t="s">
        <v>14</v>
      </c>
      <c r="N4" s="11" t="s">
        <v>15</v>
      </c>
    </row>
    <row r="5" customFormat="false" ht="24" hidden="false" customHeight="true" outlineLevel="0" collapsed="false">
      <c r="A5" s="166" t="s">
        <v>20</v>
      </c>
      <c r="B5" s="166" t="s">
        <v>21</v>
      </c>
      <c r="C5" s="166" t="s">
        <v>22</v>
      </c>
      <c r="D5" s="166" t="s">
        <v>23</v>
      </c>
      <c r="E5" s="167" t="s">
        <v>24</v>
      </c>
      <c r="F5" s="168" t="n">
        <v>12</v>
      </c>
      <c r="G5" s="169" t="n">
        <f aca="false">TRUNC(L5-L5*$P$3,2)</f>
        <v>11761.74</v>
      </c>
      <c r="H5" s="169" t="n">
        <f aca="false">TRUNC(M5-M5*$P$3,2)</f>
        <v>14404.6</v>
      </c>
      <c r="I5" s="169" t="n">
        <f aca="false">ROUND(F5*H5,2)</f>
        <v>172855.2</v>
      </c>
      <c r="J5" s="170" t="n">
        <v>0.0692553844391115</v>
      </c>
      <c r="L5" s="0" t="n">
        <v>15069.5</v>
      </c>
      <c r="M5" s="0" t="n">
        <v>18455.61</v>
      </c>
      <c r="N5" s="0" t="n">
        <v>221467.32</v>
      </c>
    </row>
    <row r="6" customFormat="false" ht="39" hidden="false" customHeight="true" outlineLevel="0" collapsed="false">
      <c r="A6" s="166" t="s">
        <v>191</v>
      </c>
      <c r="B6" s="166" t="s">
        <v>192</v>
      </c>
      <c r="C6" s="166" t="s">
        <v>29</v>
      </c>
      <c r="D6" s="166" t="s">
        <v>193</v>
      </c>
      <c r="E6" s="167" t="s">
        <v>52</v>
      </c>
      <c r="F6" s="168" t="n">
        <v>1106.07</v>
      </c>
      <c r="G6" s="169" t="n">
        <f aca="false">TRUNC(L6-L6*$P$3,2)</f>
        <v>125.9</v>
      </c>
      <c r="H6" s="169" t="n">
        <f aca="false">TRUNC(M6-M6*$P$3,2)</f>
        <v>154.18</v>
      </c>
      <c r="I6" s="169" t="n">
        <f aca="false">ROUND(F6*H6,2)</f>
        <v>170533.87</v>
      </c>
      <c r="J6" s="170" t="n">
        <v>0.068328757633992</v>
      </c>
      <c r="L6" s="0" t="n">
        <v>161.31</v>
      </c>
      <c r="M6" s="0" t="n">
        <v>197.55</v>
      </c>
      <c r="N6" s="0" t="n">
        <v>218504.12</v>
      </c>
    </row>
    <row r="7" customFormat="false" ht="30.6" hidden="false" customHeight="true" outlineLevel="0" collapsed="false">
      <c r="A7" s="166" t="s">
        <v>213</v>
      </c>
      <c r="B7" s="166" t="s">
        <v>214</v>
      </c>
      <c r="C7" s="166" t="s">
        <v>29</v>
      </c>
      <c r="D7" s="166" t="s">
        <v>215</v>
      </c>
      <c r="E7" s="167" t="s">
        <v>52</v>
      </c>
      <c r="F7" s="168" t="n">
        <v>580.66</v>
      </c>
      <c r="G7" s="169" t="n">
        <f aca="false">TRUNC(L7-L7*$P$3,2)</f>
        <v>115.13</v>
      </c>
      <c r="H7" s="169" t="n">
        <f aca="false">TRUNC(M7-M7*$P$3,2)</f>
        <v>140.99</v>
      </c>
      <c r="I7" s="169" t="n">
        <f aca="false">ROUND(F7*H7,2)</f>
        <v>81867.25</v>
      </c>
      <c r="J7" s="170" t="n">
        <v>0.0328022574270083</v>
      </c>
      <c r="L7" s="0" t="n">
        <v>147.51</v>
      </c>
      <c r="M7" s="0" t="n">
        <v>180.65</v>
      </c>
      <c r="N7" s="0" t="n">
        <v>104896.22</v>
      </c>
    </row>
    <row r="8" customFormat="false" ht="39" hidden="false" customHeight="true" outlineLevel="0" collapsed="false">
      <c r="A8" s="166" t="s">
        <v>1436</v>
      </c>
      <c r="B8" s="166" t="s">
        <v>1437</v>
      </c>
      <c r="C8" s="166" t="s">
        <v>22</v>
      </c>
      <c r="D8" s="166" t="s">
        <v>1438</v>
      </c>
      <c r="E8" s="167" t="s">
        <v>24</v>
      </c>
      <c r="F8" s="168" t="n">
        <v>1</v>
      </c>
      <c r="G8" s="169" t="n">
        <f aca="false">TRUNC(L8-L8*$P$3,2)</f>
        <v>63304.25</v>
      </c>
      <c r="H8" s="169" t="n">
        <f aca="false">TRUNC(M8-M8*$P$3,2)</f>
        <v>77528.71</v>
      </c>
      <c r="I8" s="169" t="n">
        <f aca="false">ROUND(F8*H8,2)</f>
        <v>77528.71</v>
      </c>
      <c r="J8" s="170" t="n">
        <v>0.0310622992040178</v>
      </c>
      <c r="L8" s="0" t="n">
        <v>81107.31</v>
      </c>
      <c r="M8" s="0" t="n">
        <v>99332.12</v>
      </c>
      <c r="N8" s="0" t="n">
        <v>99332.12</v>
      </c>
    </row>
    <row r="9" customFormat="false" ht="39" hidden="false" customHeight="true" outlineLevel="0" collapsed="false">
      <c r="A9" s="166" t="s">
        <v>479</v>
      </c>
      <c r="B9" s="166" t="s">
        <v>480</v>
      </c>
      <c r="C9" s="166" t="s">
        <v>50</v>
      </c>
      <c r="D9" s="166" t="s">
        <v>481</v>
      </c>
      <c r="E9" s="167" t="s">
        <v>52</v>
      </c>
      <c r="F9" s="168" t="n">
        <v>828.54</v>
      </c>
      <c r="G9" s="169" t="n">
        <f aca="false">TRUNC(L9-L9*$P$3,2)</f>
        <v>75.24</v>
      </c>
      <c r="H9" s="169" t="n">
        <f aca="false">TRUNC(M9-M9*$P$3,2)</f>
        <v>92.14</v>
      </c>
      <c r="I9" s="169" t="n">
        <f aca="false">ROUND(F9*H9,2)</f>
        <v>76341.68</v>
      </c>
      <c r="J9" s="170" t="n">
        <v>0.0305886381769368</v>
      </c>
      <c r="L9" s="0" t="n">
        <v>96.4</v>
      </c>
      <c r="M9" s="0" t="n">
        <v>118.06</v>
      </c>
      <c r="N9" s="0" t="n">
        <v>97817.43</v>
      </c>
    </row>
    <row r="10" customFormat="false" ht="39" hidden="false" customHeight="true" outlineLevel="0" collapsed="false">
      <c r="A10" s="166" t="s">
        <v>337</v>
      </c>
      <c r="B10" s="166" t="s">
        <v>338</v>
      </c>
      <c r="C10" s="166" t="s">
        <v>29</v>
      </c>
      <c r="D10" s="166" t="s">
        <v>339</v>
      </c>
      <c r="E10" s="167" t="s">
        <v>52</v>
      </c>
      <c r="F10" s="168" t="n">
        <v>804.16</v>
      </c>
      <c r="G10" s="169" t="n">
        <f aca="false">TRUNC(L10-L10*$P$3,2)</f>
        <v>67.3</v>
      </c>
      <c r="H10" s="169" t="n">
        <f aca="false">TRUNC(M10-M10*$P$3,2)</f>
        <v>82.42</v>
      </c>
      <c r="I10" s="169" t="n">
        <f aca="false">ROUND(F10*H10,2)</f>
        <v>66278.87</v>
      </c>
      <c r="J10" s="170" t="n">
        <v>0.026555241085892</v>
      </c>
      <c r="L10" s="0" t="n">
        <v>86.23</v>
      </c>
      <c r="M10" s="0" t="n">
        <v>105.6</v>
      </c>
      <c r="N10" s="0" t="n">
        <v>84919.29</v>
      </c>
    </row>
    <row r="11" customFormat="false" ht="39" hidden="false" customHeight="true" outlineLevel="0" collapsed="false">
      <c r="A11" s="166" t="s">
        <v>501</v>
      </c>
      <c r="B11" s="166" t="s">
        <v>502</v>
      </c>
      <c r="C11" s="166" t="s">
        <v>29</v>
      </c>
      <c r="D11" s="166" t="s">
        <v>503</v>
      </c>
      <c r="E11" s="167" t="s">
        <v>52</v>
      </c>
      <c r="F11" s="168" t="n">
        <v>420.85</v>
      </c>
      <c r="G11" s="169" t="n">
        <f aca="false">TRUNC(L11-L11*$P$3,2)</f>
        <v>123.23</v>
      </c>
      <c r="H11" s="169" t="n">
        <f aca="false">TRUNC(M11-M11*$P$3,2)</f>
        <v>150.91</v>
      </c>
      <c r="I11" s="169" t="n">
        <f aca="false">ROUND(F11*H11,2)</f>
        <v>63510.47</v>
      </c>
      <c r="J11" s="170" t="n">
        <v>0.0254470727292593</v>
      </c>
      <c r="L11" s="0" t="n">
        <v>157.89</v>
      </c>
      <c r="M11" s="0" t="n">
        <v>193.36</v>
      </c>
      <c r="N11" s="0" t="n">
        <v>81375.55</v>
      </c>
    </row>
    <row r="12" customFormat="false" ht="39" hidden="false" customHeight="true" outlineLevel="0" collapsed="false">
      <c r="A12" s="166" t="s">
        <v>1433</v>
      </c>
      <c r="B12" s="166" t="s">
        <v>1434</v>
      </c>
      <c r="C12" s="166" t="s">
        <v>50</v>
      </c>
      <c r="D12" s="166" t="s">
        <v>1435</v>
      </c>
      <c r="E12" s="167" t="s">
        <v>24</v>
      </c>
      <c r="F12" s="168" t="n">
        <v>1</v>
      </c>
      <c r="G12" s="169" t="n">
        <f aca="false">TRUNC(L12-L12*$P$3,2)</f>
        <v>40583.65</v>
      </c>
      <c r="H12" s="169" t="n">
        <f aca="false">TRUNC(M12-M12*$P$3,2)</f>
        <v>49702.8</v>
      </c>
      <c r="I12" s="169" t="n">
        <f aca="false">ROUND(F12*H12,2)</f>
        <v>49702.8</v>
      </c>
      <c r="J12" s="170" t="n">
        <v>0.0199136953703121</v>
      </c>
      <c r="L12" s="0" t="n">
        <v>51997</v>
      </c>
      <c r="M12" s="0" t="n">
        <v>63680.72</v>
      </c>
      <c r="N12" s="0" t="n">
        <v>63680.72</v>
      </c>
    </row>
    <row r="13" customFormat="false" ht="24" hidden="false" customHeight="true" outlineLevel="0" collapsed="false">
      <c r="A13" s="166" t="s">
        <v>240</v>
      </c>
      <c r="B13" s="166" t="s">
        <v>166</v>
      </c>
      <c r="C13" s="166" t="s">
        <v>29</v>
      </c>
      <c r="D13" s="166" t="s">
        <v>167</v>
      </c>
      <c r="E13" s="167" t="s">
        <v>41</v>
      </c>
      <c r="F13" s="168" t="n">
        <v>105.52</v>
      </c>
      <c r="G13" s="169" t="n">
        <f aca="false">TRUNC(L13-L13*$P$3,2)</f>
        <v>374.13</v>
      </c>
      <c r="H13" s="169" t="n">
        <f aca="false">TRUNC(M13-M13*$P$3,2)</f>
        <v>458.19</v>
      </c>
      <c r="I13" s="169" t="n">
        <f aca="false">ROUND(F13*H13,2)</f>
        <v>48348.21</v>
      </c>
      <c r="J13" s="170" t="n">
        <v>0.0193710751966784</v>
      </c>
      <c r="L13" s="0" t="n">
        <v>479.35</v>
      </c>
      <c r="M13" s="0" t="n">
        <v>587.05</v>
      </c>
      <c r="N13" s="0" t="n">
        <v>61945.51</v>
      </c>
    </row>
    <row r="14" customFormat="false" ht="39" hidden="false" customHeight="true" outlineLevel="0" collapsed="false">
      <c r="A14" s="166" t="s">
        <v>313</v>
      </c>
      <c r="B14" s="166" t="s">
        <v>166</v>
      </c>
      <c r="C14" s="166" t="s">
        <v>29</v>
      </c>
      <c r="D14" s="166" t="s">
        <v>167</v>
      </c>
      <c r="E14" s="167" t="s">
        <v>41</v>
      </c>
      <c r="F14" s="168" t="n">
        <v>97.84</v>
      </c>
      <c r="G14" s="169" t="n">
        <f aca="false">TRUNC(L14-L14*$P$3,2)</f>
        <v>374.13</v>
      </c>
      <c r="H14" s="169" t="n">
        <f aca="false">TRUNC(M14-M14*$P$3,2)</f>
        <v>458.19</v>
      </c>
      <c r="I14" s="169" t="n">
        <f aca="false">ROUND(F14*H14,2)</f>
        <v>44829.31</v>
      </c>
      <c r="J14" s="170" t="n">
        <v>0.0179612027560893</v>
      </c>
      <c r="L14" s="0" t="n">
        <v>479.35</v>
      </c>
      <c r="M14" s="0" t="n">
        <v>587.05</v>
      </c>
      <c r="N14" s="0" t="n">
        <v>57436.97</v>
      </c>
    </row>
    <row r="15" customFormat="false" ht="52.15" hidden="false" customHeight="true" outlineLevel="0" collapsed="false">
      <c r="A15" s="166" t="s">
        <v>476</v>
      </c>
      <c r="B15" s="166" t="s">
        <v>477</v>
      </c>
      <c r="C15" s="166" t="s">
        <v>29</v>
      </c>
      <c r="D15" s="166" t="s">
        <v>478</v>
      </c>
      <c r="E15" s="167" t="s">
        <v>52</v>
      </c>
      <c r="F15" s="168" t="n">
        <v>828.54</v>
      </c>
      <c r="G15" s="169" t="n">
        <f aca="false">TRUNC(L15-L15*$P$3,2)</f>
        <v>36.29</v>
      </c>
      <c r="H15" s="169" t="n">
        <f aca="false">TRUNC(M15-M15*$P$3,2)</f>
        <v>44.44</v>
      </c>
      <c r="I15" s="169" t="n">
        <f aca="false">ROUND(F15*H15,2)</f>
        <v>36820.32</v>
      </c>
      <c r="J15" s="170" t="n">
        <v>0.0147528106043232</v>
      </c>
      <c r="L15" s="0" t="n">
        <v>46.5</v>
      </c>
      <c r="M15" s="0" t="n">
        <v>56.94</v>
      </c>
      <c r="N15" s="0" t="n">
        <v>47177.06</v>
      </c>
    </row>
    <row r="16" customFormat="false" ht="25.9" hidden="false" customHeight="true" outlineLevel="0" collapsed="false">
      <c r="A16" s="166" t="s">
        <v>493</v>
      </c>
      <c r="B16" s="166" t="s">
        <v>494</v>
      </c>
      <c r="C16" s="166" t="s">
        <v>29</v>
      </c>
      <c r="D16" s="166" t="s">
        <v>495</v>
      </c>
      <c r="E16" s="167" t="s">
        <v>52</v>
      </c>
      <c r="F16" s="168" t="n">
        <v>225.5</v>
      </c>
      <c r="G16" s="169" t="n">
        <f aca="false">TRUNC(L16-L16*$P$3,2)</f>
        <v>130.78</v>
      </c>
      <c r="H16" s="169" t="n">
        <f aca="false">TRUNC(M16-M16*$P$3,2)</f>
        <v>160.17</v>
      </c>
      <c r="I16" s="169" t="n">
        <f aca="false">ROUND(F16*H16,2)</f>
        <v>36118.34</v>
      </c>
      <c r="J16" s="170" t="n">
        <v>0.0144713858630748</v>
      </c>
      <c r="L16" s="0" t="n">
        <v>167.57</v>
      </c>
      <c r="M16" s="0" t="n">
        <v>205.22</v>
      </c>
      <c r="N16" s="0" t="n">
        <v>46277.11</v>
      </c>
    </row>
    <row r="17" customFormat="false" ht="39" hidden="false" customHeight="true" outlineLevel="0" collapsed="false">
      <c r="A17" s="166" t="s">
        <v>222</v>
      </c>
      <c r="B17" s="166" t="s">
        <v>223</v>
      </c>
      <c r="C17" s="166" t="s">
        <v>29</v>
      </c>
      <c r="D17" s="166" t="s">
        <v>224</v>
      </c>
      <c r="E17" s="167" t="s">
        <v>132</v>
      </c>
      <c r="F17" s="168" t="n">
        <v>2343</v>
      </c>
      <c r="G17" s="169" t="n">
        <f aca="false">TRUNC(L17-L17*$P$3,2)</f>
        <v>11.18</v>
      </c>
      <c r="H17" s="169" t="n">
        <f aca="false">TRUNC(M17-M17*$P$3,2)</f>
        <v>13.68</v>
      </c>
      <c r="I17" s="169" t="n">
        <f aca="false">ROUND(F17*H17,2)</f>
        <v>32052.24</v>
      </c>
      <c r="J17" s="170" t="n">
        <v>0.012851261825421</v>
      </c>
      <c r="L17" s="0" t="n">
        <v>14.33</v>
      </c>
      <c r="M17" s="0" t="n">
        <v>17.54</v>
      </c>
      <c r="N17" s="0" t="n">
        <v>41096.22</v>
      </c>
    </row>
    <row r="18" customFormat="false" ht="39" hidden="false" customHeight="true" outlineLevel="0" collapsed="false">
      <c r="A18" s="166" t="s">
        <v>460</v>
      </c>
      <c r="B18" s="166" t="s">
        <v>461</v>
      </c>
      <c r="C18" s="166" t="s">
        <v>29</v>
      </c>
      <c r="D18" s="166" t="s">
        <v>462</v>
      </c>
      <c r="E18" s="167" t="s">
        <v>52</v>
      </c>
      <c r="F18" s="168" t="n">
        <v>390.36</v>
      </c>
      <c r="G18" s="169" t="n">
        <f aca="false">TRUNC(L18-L18*$P$3,2)</f>
        <v>66.43</v>
      </c>
      <c r="H18" s="169" t="n">
        <f aca="false">TRUNC(M18-M18*$P$3,2)</f>
        <v>81.35</v>
      </c>
      <c r="I18" s="169" t="n">
        <f aca="false">ROUND(F18*H18,2)</f>
        <v>31755.79</v>
      </c>
      <c r="J18" s="170" t="n">
        <v>0.0127245823846969</v>
      </c>
      <c r="L18" s="0" t="n">
        <v>85.12</v>
      </c>
      <c r="M18" s="0" t="n">
        <v>104.24</v>
      </c>
      <c r="N18" s="0" t="n">
        <v>40691.12</v>
      </c>
    </row>
    <row r="19" customFormat="false" ht="25.9" hidden="false" customHeight="true" outlineLevel="0" collapsed="false">
      <c r="A19" s="166" t="s">
        <v>206</v>
      </c>
      <c r="B19" s="166" t="s">
        <v>166</v>
      </c>
      <c r="C19" s="166" t="s">
        <v>29</v>
      </c>
      <c r="D19" s="166" t="s">
        <v>167</v>
      </c>
      <c r="E19" s="167" t="s">
        <v>41</v>
      </c>
      <c r="F19" s="168" t="n">
        <v>68.72</v>
      </c>
      <c r="G19" s="169" t="n">
        <f aca="false">TRUNC(L19-L19*$P$3,2)</f>
        <v>374.13</v>
      </c>
      <c r="H19" s="169" t="n">
        <f aca="false">TRUNC(M19-M19*$P$3,2)</f>
        <v>458.19</v>
      </c>
      <c r="I19" s="169" t="n">
        <f aca="false">ROUND(F19*H19,2)</f>
        <v>31486.82</v>
      </c>
      <c r="J19" s="170" t="n">
        <v>0.0126154304252183</v>
      </c>
      <c r="L19" s="0" t="n">
        <v>479.35</v>
      </c>
      <c r="M19" s="0" t="n">
        <v>587.05</v>
      </c>
      <c r="N19" s="0" t="n">
        <v>40342.07</v>
      </c>
    </row>
    <row r="20" customFormat="false" ht="39" hidden="false" customHeight="true" outlineLevel="0" collapsed="false">
      <c r="A20" s="166" t="s">
        <v>380</v>
      </c>
      <c r="B20" s="166" t="s">
        <v>381</v>
      </c>
      <c r="C20" s="166" t="s">
        <v>50</v>
      </c>
      <c r="D20" s="166" t="s">
        <v>382</v>
      </c>
      <c r="E20" s="167" t="s">
        <v>52</v>
      </c>
      <c r="F20" s="168" t="n">
        <v>149.448</v>
      </c>
      <c r="G20" s="169" t="n">
        <f aca="false">TRUNC(L20-L20*$P$3,2)</f>
        <v>164.64</v>
      </c>
      <c r="H20" s="169" t="n">
        <f aca="false">TRUNC(M20-M20*$P$3,2)</f>
        <v>201.64</v>
      </c>
      <c r="I20" s="169" t="n">
        <f aca="false">ROUND(F20*H20,2)</f>
        <v>30134.69</v>
      </c>
      <c r="J20" s="170" t="n">
        <v>0.0120737577675199</v>
      </c>
      <c r="L20" s="0" t="n">
        <v>210.95</v>
      </c>
      <c r="M20" s="0" t="n">
        <v>258.35</v>
      </c>
      <c r="N20" s="0" t="n">
        <v>38609.89</v>
      </c>
    </row>
    <row r="21" customFormat="false" ht="25.9" hidden="false" customHeight="true" outlineLevel="0" collapsed="false">
      <c r="A21" s="166" t="s">
        <v>92</v>
      </c>
      <c r="B21" s="166" t="s">
        <v>93</v>
      </c>
      <c r="C21" s="166" t="s">
        <v>50</v>
      </c>
      <c r="D21" s="166" t="s">
        <v>94</v>
      </c>
      <c r="E21" s="167" t="s">
        <v>41</v>
      </c>
      <c r="F21" s="168" t="n">
        <v>91.692</v>
      </c>
      <c r="G21" s="169" t="n">
        <f aca="false">TRUNC(L21-L21*$P$3,2)</f>
        <v>264.46</v>
      </c>
      <c r="H21" s="169" t="n">
        <f aca="false">TRUNC(M21-M21*$P$3,2)</f>
        <v>323.88</v>
      </c>
      <c r="I21" s="169" t="n">
        <f aca="false">ROUND(F21*H21,2)</f>
        <v>29697.2</v>
      </c>
      <c r="J21" s="170" t="n">
        <v>0.0118984923364098</v>
      </c>
      <c r="L21" s="0" t="n">
        <v>338.84</v>
      </c>
      <c r="M21" s="0" t="n">
        <v>414.97</v>
      </c>
      <c r="N21" s="0" t="n">
        <v>38049.42</v>
      </c>
    </row>
    <row r="22" customFormat="false" ht="39" hidden="false" customHeight="true" outlineLevel="0" collapsed="false">
      <c r="A22" s="166" t="s">
        <v>349</v>
      </c>
      <c r="B22" s="166" t="s">
        <v>350</v>
      </c>
      <c r="C22" s="166" t="s">
        <v>29</v>
      </c>
      <c r="D22" s="166" t="s">
        <v>351</v>
      </c>
      <c r="E22" s="167" t="s">
        <v>52</v>
      </c>
      <c r="F22" s="168" t="n">
        <v>242.24</v>
      </c>
      <c r="G22" s="169" t="n">
        <f aca="false">TRUNC(L22-L22*$P$3,2)</f>
        <v>95.61</v>
      </c>
      <c r="H22" s="169" t="n">
        <f aca="false">TRUNC(M22-M22*$P$3,2)</f>
        <v>117.09</v>
      </c>
      <c r="I22" s="169" t="n">
        <f aca="false">ROUND(F22*H22,2)</f>
        <v>28363.88</v>
      </c>
      <c r="J22" s="170" t="n">
        <v>0.0113641996708148</v>
      </c>
      <c r="L22" s="0" t="n">
        <v>122.5</v>
      </c>
      <c r="M22" s="0" t="n">
        <v>150.02</v>
      </c>
      <c r="N22" s="0" t="n">
        <v>36340.84</v>
      </c>
    </row>
    <row r="23" customFormat="false" ht="39" hidden="false" customHeight="true" outlineLevel="0" collapsed="false">
      <c r="A23" s="166" t="s">
        <v>529</v>
      </c>
      <c r="B23" s="166" t="s">
        <v>530</v>
      </c>
      <c r="C23" s="166" t="s">
        <v>50</v>
      </c>
      <c r="D23" s="166" t="s">
        <v>531</v>
      </c>
      <c r="E23" s="167" t="s">
        <v>24</v>
      </c>
      <c r="F23" s="168" t="n">
        <v>18</v>
      </c>
      <c r="G23" s="169" t="n">
        <f aca="false">TRUNC(L23-L23*$P$3,2)</f>
        <v>1224.05</v>
      </c>
      <c r="H23" s="169" t="n">
        <f aca="false">TRUNC(M23-M23*$P$3,2)</f>
        <v>1499.09</v>
      </c>
      <c r="I23" s="169" t="n">
        <f aca="false">ROUND(F23*H23,2)</f>
        <v>26983.62</v>
      </c>
      <c r="J23" s="170" t="n">
        <v>0.0108111943472763</v>
      </c>
      <c r="L23" s="0" t="n">
        <v>1568.3</v>
      </c>
      <c r="M23" s="0" t="n">
        <v>1920.69</v>
      </c>
      <c r="N23" s="0" t="n">
        <v>34572.42</v>
      </c>
    </row>
    <row r="24" customFormat="false" ht="25.9" hidden="false" customHeight="true" outlineLevel="0" collapsed="false">
      <c r="A24" s="166" t="s">
        <v>490</v>
      </c>
      <c r="B24" s="166" t="s">
        <v>491</v>
      </c>
      <c r="C24" s="166" t="s">
        <v>29</v>
      </c>
      <c r="D24" s="166" t="s">
        <v>492</v>
      </c>
      <c r="E24" s="167" t="s">
        <v>52</v>
      </c>
      <c r="F24" s="168" t="n">
        <v>779.78</v>
      </c>
      <c r="G24" s="169" t="n">
        <f aca="false">TRUNC(L24-L24*$P$3,2)</f>
        <v>27.76</v>
      </c>
      <c r="H24" s="169" t="n">
        <f aca="false">TRUNC(M24-M24*$P$3,2)</f>
        <v>33.99</v>
      </c>
      <c r="I24" s="169" t="n">
        <f aca="false">ROUND(F24*H24,2)</f>
        <v>26504.72</v>
      </c>
      <c r="J24" s="170" t="n">
        <v>0.0106219382023227</v>
      </c>
      <c r="L24" s="0" t="n">
        <v>35.57</v>
      </c>
      <c r="M24" s="0" t="n">
        <v>43.56</v>
      </c>
      <c r="N24" s="0" t="n">
        <v>33967.21</v>
      </c>
    </row>
    <row r="25" customFormat="false" ht="39" hidden="false" customHeight="true" outlineLevel="0" collapsed="false">
      <c r="A25" s="166" t="s">
        <v>360</v>
      </c>
      <c r="B25" s="166" t="s">
        <v>361</v>
      </c>
      <c r="C25" s="166" t="s">
        <v>50</v>
      </c>
      <c r="D25" s="166" t="s">
        <v>362</v>
      </c>
      <c r="E25" s="167" t="s">
        <v>52</v>
      </c>
      <c r="F25" s="168" t="n">
        <v>55.7032</v>
      </c>
      <c r="G25" s="169" t="n">
        <f aca="false">TRUNC(L25-L25*$P$3,2)</f>
        <v>369.49</v>
      </c>
      <c r="H25" s="169" t="n">
        <f aca="false">TRUNC(M25-M25*$P$3,2)</f>
        <v>452.51</v>
      </c>
      <c r="I25" s="169" t="n">
        <f aca="false">ROUND(F25*H25,2)</f>
        <v>25206.26</v>
      </c>
      <c r="J25" s="170" t="n">
        <v>0.0100992064819847</v>
      </c>
      <c r="L25" s="0" t="n">
        <v>473.41</v>
      </c>
      <c r="M25" s="0" t="n">
        <v>579.78</v>
      </c>
      <c r="N25" s="0" t="n">
        <v>32295.6</v>
      </c>
    </row>
    <row r="26" customFormat="false" ht="39" hidden="false" customHeight="true" outlineLevel="0" collapsed="false">
      <c r="A26" s="166" t="s">
        <v>418</v>
      </c>
      <c r="B26" s="166" t="s">
        <v>419</v>
      </c>
      <c r="C26" s="166" t="s">
        <v>29</v>
      </c>
      <c r="D26" s="166" t="s">
        <v>420</v>
      </c>
      <c r="E26" s="167" t="s">
        <v>52</v>
      </c>
      <c r="F26" s="168" t="n">
        <v>101.008</v>
      </c>
      <c r="G26" s="169" t="n">
        <f aca="false">TRUNC(L26-L26*$P$3,2)</f>
        <v>182.6</v>
      </c>
      <c r="H26" s="169" t="n">
        <f aca="false">TRUNC(M26-M26*$P$3,2)</f>
        <v>223.63</v>
      </c>
      <c r="I26" s="169" t="n">
        <f aca="false">ROUND(F26*H26,2)</f>
        <v>22588.42</v>
      </c>
      <c r="J26" s="170" t="n">
        <v>0.00905044080755376</v>
      </c>
      <c r="L26" s="0" t="n">
        <v>233.96</v>
      </c>
      <c r="M26" s="0" t="n">
        <v>286.53</v>
      </c>
      <c r="N26" s="0" t="n">
        <v>28941.82</v>
      </c>
    </row>
    <row r="27" customFormat="false" ht="25.9" hidden="false" customHeight="true" outlineLevel="0" collapsed="false">
      <c r="A27" s="166" t="s">
        <v>1430</v>
      </c>
      <c r="B27" s="166" t="s">
        <v>1431</v>
      </c>
      <c r="C27" s="166" t="s">
        <v>50</v>
      </c>
      <c r="D27" s="166" t="s">
        <v>1432</v>
      </c>
      <c r="E27" s="167" t="s">
        <v>366</v>
      </c>
      <c r="F27" s="168" t="n">
        <v>30.51</v>
      </c>
      <c r="G27" s="169" t="n">
        <f aca="false">TRUNC(L27-L27*$P$3,2)</f>
        <v>577.8</v>
      </c>
      <c r="H27" s="169" t="n">
        <f aca="false">TRUNC(M27-M27*$P$3,2)</f>
        <v>707.63</v>
      </c>
      <c r="I27" s="169" t="n">
        <f aca="false">ROUND(F27*H27,2)</f>
        <v>21589.79</v>
      </c>
      <c r="J27" s="170" t="n">
        <v>0.00865009499863564</v>
      </c>
      <c r="L27" s="0" t="n">
        <v>740.3</v>
      </c>
      <c r="M27" s="0" t="n">
        <v>906.64</v>
      </c>
      <c r="N27" s="0" t="n">
        <v>27661.58</v>
      </c>
    </row>
    <row r="28" customFormat="false" ht="25.9" hidden="false" customHeight="true" outlineLevel="0" collapsed="false">
      <c r="A28" s="166" t="s">
        <v>1239</v>
      </c>
      <c r="B28" s="166" t="s">
        <v>1240</v>
      </c>
      <c r="C28" s="166" t="s">
        <v>29</v>
      </c>
      <c r="D28" s="166" t="s">
        <v>1241</v>
      </c>
      <c r="E28" s="167" t="s">
        <v>65</v>
      </c>
      <c r="F28" s="168" t="n">
        <v>8</v>
      </c>
      <c r="G28" s="169" t="n">
        <f aca="false">TRUNC(L28-L28*$P$3,2)</f>
        <v>2141.48</v>
      </c>
      <c r="H28" s="169" t="n">
        <f aca="false">TRUNC(M28-M28*$P$3,2)</f>
        <v>2622.67</v>
      </c>
      <c r="I28" s="169" t="n">
        <f aca="false">ROUND(F28*H28,2)</f>
        <v>20981.36</v>
      </c>
      <c r="J28" s="170" t="n">
        <v>0.00840631134422991</v>
      </c>
      <c r="L28" s="0" t="n">
        <v>2743.74</v>
      </c>
      <c r="M28" s="0" t="n">
        <v>3360.25</v>
      </c>
      <c r="N28" s="0" t="n">
        <v>26882</v>
      </c>
    </row>
    <row r="29" customFormat="false" ht="39" hidden="false" customHeight="true" outlineLevel="0" collapsed="false">
      <c r="A29" s="166" t="s">
        <v>298</v>
      </c>
      <c r="B29" s="166" t="s">
        <v>299</v>
      </c>
      <c r="C29" s="166" t="s">
        <v>50</v>
      </c>
      <c r="D29" s="166" t="s">
        <v>300</v>
      </c>
      <c r="E29" s="167" t="s">
        <v>52</v>
      </c>
      <c r="F29" s="168" t="n">
        <v>472.91</v>
      </c>
      <c r="G29" s="169" t="n">
        <f aca="false">TRUNC(L29-L29*$P$3,2)</f>
        <v>36.22</v>
      </c>
      <c r="H29" s="169" t="n">
        <f aca="false">TRUNC(M29-M29*$P$3,2)</f>
        <v>44.35</v>
      </c>
      <c r="I29" s="169" t="n">
        <f aca="false">ROUND(F29*H29,2)</f>
        <v>20973.56</v>
      </c>
      <c r="J29" s="170" t="n">
        <v>0.00840426933794028</v>
      </c>
      <c r="L29" s="0" t="n">
        <v>46.41</v>
      </c>
      <c r="M29" s="0" t="n">
        <v>56.83</v>
      </c>
      <c r="N29" s="0" t="n">
        <v>26875.47</v>
      </c>
    </row>
    <row r="30" customFormat="false" ht="39" hidden="false" customHeight="true" outlineLevel="0" collapsed="false">
      <c r="A30" s="166" t="s">
        <v>457</v>
      </c>
      <c r="B30" s="166" t="s">
        <v>458</v>
      </c>
      <c r="C30" s="166" t="s">
        <v>29</v>
      </c>
      <c r="D30" s="166" t="s">
        <v>459</v>
      </c>
      <c r="E30" s="167" t="s">
        <v>52</v>
      </c>
      <c r="F30" s="168" t="n">
        <v>269.12</v>
      </c>
      <c r="G30" s="169" t="n">
        <f aca="false">TRUNC(L30-L30*$P$3,2)</f>
        <v>63.13</v>
      </c>
      <c r="H30" s="169" t="n">
        <f aca="false">TRUNC(M30-M30*$P$3,2)</f>
        <v>77.31</v>
      </c>
      <c r="I30" s="169" t="n">
        <f aca="false">ROUND(F30*H30,2)</f>
        <v>20805.67</v>
      </c>
      <c r="J30" s="170" t="n">
        <v>0.0083365829273139</v>
      </c>
      <c r="L30" s="0" t="n">
        <v>80.89</v>
      </c>
      <c r="M30" s="0" t="n">
        <v>99.06</v>
      </c>
      <c r="N30" s="0" t="n">
        <v>26659.02</v>
      </c>
    </row>
    <row r="31" customFormat="false" ht="39" hidden="false" customHeight="true" outlineLevel="0" collapsed="false">
      <c r="A31" s="166" t="s">
        <v>404</v>
      </c>
      <c r="B31" s="166" t="s">
        <v>405</v>
      </c>
      <c r="C31" s="166" t="s">
        <v>29</v>
      </c>
      <c r="D31" s="166" t="s">
        <v>406</v>
      </c>
      <c r="E31" s="167" t="s">
        <v>52</v>
      </c>
      <c r="F31" s="168" t="n">
        <v>335.93</v>
      </c>
      <c r="G31" s="169" t="n">
        <f aca="false">TRUNC(L31-L31*$P$3,2)</f>
        <v>49.79</v>
      </c>
      <c r="H31" s="169" t="n">
        <f aca="false">TRUNC(M31-M31*$P$3,2)</f>
        <v>60.98</v>
      </c>
      <c r="I31" s="169" t="n">
        <f aca="false">ROUND(F31*H31,2)</f>
        <v>20485.01</v>
      </c>
      <c r="J31" s="170" t="n">
        <v>0.00820749248069491</v>
      </c>
      <c r="L31" s="0" t="n">
        <v>63.8</v>
      </c>
      <c r="M31" s="0" t="n">
        <v>78.13</v>
      </c>
      <c r="N31" s="0" t="n">
        <v>26246.21</v>
      </c>
    </row>
    <row r="32" customFormat="false" ht="39" hidden="false" customHeight="true" outlineLevel="0" collapsed="false">
      <c r="A32" s="166" t="s">
        <v>304</v>
      </c>
      <c r="B32" s="166" t="s">
        <v>305</v>
      </c>
      <c r="C32" s="166" t="s">
        <v>29</v>
      </c>
      <c r="D32" s="166" t="s">
        <v>306</v>
      </c>
      <c r="E32" s="167" t="s">
        <v>132</v>
      </c>
      <c r="F32" s="168" t="n">
        <v>1442.56</v>
      </c>
      <c r="G32" s="169" t="n">
        <f aca="false">TRUNC(L32-L32*$P$3,2)</f>
        <v>11.56</v>
      </c>
      <c r="H32" s="169" t="n">
        <f aca="false">TRUNC(M32-M32*$P$3,2)</f>
        <v>14.16</v>
      </c>
      <c r="I32" s="169" t="n">
        <f aca="false">ROUND(F32*H32,2)</f>
        <v>20426.65</v>
      </c>
      <c r="J32" s="170" t="n">
        <v>0.00818755712066981</v>
      </c>
      <c r="L32" s="0" t="n">
        <v>14.82</v>
      </c>
      <c r="M32" s="0" t="n">
        <v>18.15</v>
      </c>
      <c r="N32" s="0" t="n">
        <v>26182.46</v>
      </c>
    </row>
    <row r="33" customFormat="false" ht="25.9" hidden="false" customHeight="true" outlineLevel="0" collapsed="false">
      <c r="A33" s="166" t="s">
        <v>197</v>
      </c>
      <c r="B33" s="166" t="s">
        <v>157</v>
      </c>
      <c r="C33" s="166" t="s">
        <v>29</v>
      </c>
      <c r="D33" s="166" t="s">
        <v>158</v>
      </c>
      <c r="E33" s="167" t="s">
        <v>132</v>
      </c>
      <c r="F33" s="168" t="n">
        <v>1616</v>
      </c>
      <c r="G33" s="169" t="n">
        <f aca="false">TRUNC(L33-L33*$P$3,2)</f>
        <v>9.96</v>
      </c>
      <c r="H33" s="169" t="n">
        <f aca="false">TRUNC(M33-M33*$P$3,2)</f>
        <v>12.19</v>
      </c>
      <c r="I33" s="169" t="n">
        <f aca="false">ROUND(F33*H33,2)</f>
        <v>19699.04</v>
      </c>
      <c r="J33" s="170" t="n">
        <v>0.00789849283674826</v>
      </c>
      <c r="L33" s="0" t="n">
        <v>12.77</v>
      </c>
      <c r="M33" s="0" t="n">
        <v>15.63</v>
      </c>
      <c r="N33" s="0" t="n">
        <v>25258.08</v>
      </c>
    </row>
    <row r="34" customFormat="false" ht="25.9" hidden="false" customHeight="true" outlineLevel="0" collapsed="false">
      <c r="A34" s="166" t="s">
        <v>558</v>
      </c>
      <c r="B34" s="166" t="s">
        <v>559</v>
      </c>
      <c r="C34" s="166" t="s">
        <v>22</v>
      </c>
      <c r="D34" s="166" t="s">
        <v>560</v>
      </c>
      <c r="E34" s="167" t="s">
        <v>24</v>
      </c>
      <c r="F34" s="168" t="n">
        <v>1</v>
      </c>
      <c r="G34" s="169" t="n">
        <f aca="false">TRUNC(L34-L34*$P$3,2)</f>
        <v>15477.31</v>
      </c>
      <c r="H34" s="169" t="n">
        <f aca="false">TRUNC(M34-M34*$P$3,2)</f>
        <v>18955.06</v>
      </c>
      <c r="I34" s="169" t="n">
        <f aca="false">ROUND(F34*H34,2)</f>
        <v>18955.06</v>
      </c>
      <c r="J34" s="170" t="n">
        <v>0.00759444967054902</v>
      </c>
      <c r="L34" s="0" t="n">
        <v>19830</v>
      </c>
      <c r="M34" s="0" t="n">
        <v>24285.8</v>
      </c>
      <c r="N34" s="0" t="n">
        <v>24285.8</v>
      </c>
    </row>
    <row r="35" customFormat="false" ht="39" hidden="false" customHeight="true" outlineLevel="0" collapsed="false">
      <c r="A35" s="166" t="s">
        <v>515</v>
      </c>
      <c r="B35" s="166" t="s">
        <v>516</v>
      </c>
      <c r="C35" s="166" t="s">
        <v>50</v>
      </c>
      <c r="D35" s="166" t="s">
        <v>517</v>
      </c>
      <c r="E35" s="167" t="s">
        <v>52</v>
      </c>
      <c r="F35" s="168" t="n">
        <v>310.83</v>
      </c>
      <c r="G35" s="169" t="n">
        <f aca="false">TRUNC(L35-L35*$P$3,2)</f>
        <v>49.17</v>
      </c>
      <c r="H35" s="169" t="n">
        <f aca="false">TRUNC(M35-M35*$P$3,2)</f>
        <v>60.21</v>
      </c>
      <c r="I35" s="169" t="n">
        <f aca="false">ROUND(F35*H35,2)</f>
        <v>18715.07</v>
      </c>
      <c r="J35" s="170" t="n">
        <v>0.00749898822184531</v>
      </c>
      <c r="L35" s="0" t="n">
        <v>63</v>
      </c>
      <c r="M35" s="0" t="n">
        <v>77.15</v>
      </c>
      <c r="N35" s="0" t="n">
        <v>23980.53</v>
      </c>
    </row>
    <row r="36" customFormat="false" ht="39" hidden="false" customHeight="true" outlineLevel="0" collapsed="false">
      <c r="A36" s="166" t="s">
        <v>310</v>
      </c>
      <c r="B36" s="166" t="s">
        <v>311</v>
      </c>
      <c r="C36" s="166" t="s">
        <v>29</v>
      </c>
      <c r="D36" s="166" t="s">
        <v>312</v>
      </c>
      <c r="E36" s="167" t="s">
        <v>132</v>
      </c>
      <c r="F36" s="168" t="n">
        <v>1630.72</v>
      </c>
      <c r="G36" s="169" t="n">
        <f aca="false">TRUNC(L36-L36*$P$3,2)</f>
        <v>8.85</v>
      </c>
      <c r="H36" s="169" t="n">
        <f aca="false">TRUNC(M36-M36*$P$3,2)</f>
        <v>10.83</v>
      </c>
      <c r="I36" s="169" t="n">
        <f aca="false">ROUND(F36*H36,2)</f>
        <v>17660.7</v>
      </c>
      <c r="J36" s="170" t="n">
        <v>0.00707803472311302</v>
      </c>
      <c r="L36" s="0" t="n">
        <v>11.34</v>
      </c>
      <c r="M36" s="0" t="n">
        <v>13.88</v>
      </c>
      <c r="N36" s="0" t="n">
        <v>22634.39</v>
      </c>
    </row>
    <row r="37" customFormat="false" ht="39" hidden="false" customHeight="true" outlineLevel="0" collapsed="false">
      <c r="A37" s="166" t="s">
        <v>75</v>
      </c>
      <c r="B37" s="166" t="s">
        <v>76</v>
      </c>
      <c r="C37" s="166" t="s">
        <v>50</v>
      </c>
      <c r="D37" s="166" t="s">
        <v>77</v>
      </c>
      <c r="E37" s="167" t="s">
        <v>24</v>
      </c>
      <c r="F37" s="168" t="n">
        <v>1</v>
      </c>
      <c r="G37" s="169" t="n">
        <f aca="false">TRUNC(L37-L37*$P$3,2)</f>
        <v>14046.28</v>
      </c>
      <c r="H37" s="169" t="n">
        <f aca="false">TRUNC(M37-M37*$P$3,2)</f>
        <v>17202.47</v>
      </c>
      <c r="I37" s="169" t="n">
        <f aca="false">ROUND(F37*H37,2)</f>
        <v>17202.47</v>
      </c>
      <c r="J37" s="170" t="n">
        <v>0.0068922653117168</v>
      </c>
      <c r="L37" s="0" t="n">
        <v>17996.52</v>
      </c>
      <c r="M37" s="0" t="n">
        <v>22040.33</v>
      </c>
      <c r="N37" s="0" t="n">
        <v>22040.33</v>
      </c>
    </row>
    <row r="38" customFormat="false" ht="52.15" hidden="false" customHeight="true" outlineLevel="0" collapsed="false">
      <c r="A38" s="166" t="s">
        <v>943</v>
      </c>
      <c r="B38" s="166" t="s">
        <v>944</v>
      </c>
      <c r="C38" s="166" t="s">
        <v>50</v>
      </c>
      <c r="D38" s="166" t="s">
        <v>945</v>
      </c>
      <c r="E38" s="167" t="s">
        <v>52</v>
      </c>
      <c r="F38" s="168" t="n">
        <v>19.488</v>
      </c>
      <c r="G38" s="169" t="n">
        <f aca="false">TRUNC(L38-L38*$P$3,2)</f>
        <v>719.74</v>
      </c>
      <c r="H38" s="169" t="n">
        <f aca="false">TRUNC(M38-M38*$P$3,2)</f>
        <v>881.46</v>
      </c>
      <c r="I38" s="169" t="n">
        <f aca="false">ROUND(F38*H38,2)</f>
        <v>17177.89</v>
      </c>
      <c r="J38" s="170" t="n">
        <v>0.0068824555510268</v>
      </c>
      <c r="L38" s="0" t="n">
        <v>922.16</v>
      </c>
      <c r="M38" s="0" t="n">
        <v>1129.36</v>
      </c>
      <c r="N38" s="0" t="n">
        <v>22008.96</v>
      </c>
    </row>
    <row r="39" customFormat="false" ht="39" hidden="false" customHeight="true" outlineLevel="0" collapsed="false">
      <c r="A39" s="166" t="s">
        <v>510</v>
      </c>
      <c r="B39" s="166" t="s">
        <v>511</v>
      </c>
      <c r="C39" s="166" t="s">
        <v>50</v>
      </c>
      <c r="D39" s="166" t="s">
        <v>512</v>
      </c>
      <c r="E39" s="167" t="s">
        <v>52</v>
      </c>
      <c r="F39" s="168" t="n">
        <v>25.30844</v>
      </c>
      <c r="G39" s="169" t="n">
        <f aca="false">TRUNC(L39-L39*$P$3,2)</f>
        <v>537.87</v>
      </c>
      <c r="H39" s="169" t="n">
        <f aca="false">TRUNC(M39-M39*$P$3,2)</f>
        <v>658.72</v>
      </c>
      <c r="I39" s="169" t="n">
        <f aca="false">ROUND(F39*H39,2)</f>
        <v>16671.18</v>
      </c>
      <c r="J39" s="170" t="n">
        <v>0.00667945886145359</v>
      </c>
      <c r="L39" s="0" t="n">
        <v>689.14</v>
      </c>
      <c r="M39" s="0" t="n">
        <v>843.98</v>
      </c>
      <c r="N39" s="0" t="n">
        <v>21359.81</v>
      </c>
    </row>
    <row r="40" customFormat="false" ht="39" hidden="false" customHeight="true" outlineLevel="0" collapsed="false">
      <c r="A40" s="166" t="s">
        <v>72</v>
      </c>
      <c r="B40" s="166" t="s">
        <v>73</v>
      </c>
      <c r="C40" s="166" t="s">
        <v>50</v>
      </c>
      <c r="D40" s="166" t="s">
        <v>74</v>
      </c>
      <c r="E40" s="167" t="s">
        <v>24</v>
      </c>
      <c r="F40" s="168" t="n">
        <v>1</v>
      </c>
      <c r="G40" s="169" t="n">
        <f aca="false">TRUNC(L40-L40*$P$3,2)</f>
        <v>13555.57</v>
      </c>
      <c r="H40" s="169" t="n">
        <f aca="false">TRUNC(M40-M40*$P$3,2)</f>
        <v>16601.5</v>
      </c>
      <c r="I40" s="169" t="n">
        <f aca="false">ROUND(F40*H40,2)</f>
        <v>16601.5</v>
      </c>
      <c r="J40" s="170" t="n">
        <v>0.0066514836879972</v>
      </c>
      <c r="L40" s="0" t="n">
        <v>17367.81</v>
      </c>
      <c r="M40" s="0" t="n">
        <v>21270.35</v>
      </c>
      <c r="N40" s="0" t="n">
        <v>21270.35</v>
      </c>
    </row>
    <row r="41" customFormat="false" ht="39" hidden="false" customHeight="true" outlineLevel="0" collapsed="false">
      <c r="A41" s="166" t="s">
        <v>196</v>
      </c>
      <c r="B41" s="166" t="s">
        <v>181</v>
      </c>
      <c r="C41" s="166" t="s">
        <v>29</v>
      </c>
      <c r="D41" s="166" t="s">
        <v>182</v>
      </c>
      <c r="E41" s="167" t="s">
        <v>132</v>
      </c>
      <c r="F41" s="168" t="n">
        <v>1212</v>
      </c>
      <c r="G41" s="169" t="n">
        <f aca="false">TRUNC(L41-L41*$P$3,2)</f>
        <v>11.05</v>
      </c>
      <c r="H41" s="169" t="n">
        <f aca="false">TRUNC(M41-M41*$P$3,2)</f>
        <v>13.53</v>
      </c>
      <c r="I41" s="169" t="n">
        <f aca="false">ROUND(F41*H41,2)</f>
        <v>16398.36</v>
      </c>
      <c r="J41" s="170" t="n">
        <v>0.00657197052731357</v>
      </c>
      <c r="L41" s="0" t="n">
        <v>14.16</v>
      </c>
      <c r="M41" s="0" t="n">
        <v>17.34</v>
      </c>
      <c r="N41" s="0" t="n">
        <v>21016.08</v>
      </c>
    </row>
    <row r="42" customFormat="false" ht="39" hidden="false" customHeight="true" outlineLevel="0" collapsed="false">
      <c r="A42" s="166" t="s">
        <v>1236</v>
      </c>
      <c r="B42" s="166" t="s">
        <v>1237</v>
      </c>
      <c r="C42" s="166" t="s">
        <v>29</v>
      </c>
      <c r="D42" s="166" t="s">
        <v>1238</v>
      </c>
      <c r="E42" s="167" t="s">
        <v>65</v>
      </c>
      <c r="F42" s="168" t="n">
        <v>3</v>
      </c>
      <c r="G42" s="169" t="n">
        <f aca="false">TRUNC(L42-L42*$P$3,2)</f>
        <v>4254.41</v>
      </c>
      <c r="H42" s="169" t="n">
        <f aca="false">TRUNC(M42-M42*$P$3,2)</f>
        <v>5210.38</v>
      </c>
      <c r="I42" s="169" t="n">
        <f aca="false">ROUND(F42*H42,2)</f>
        <v>15631.14</v>
      </c>
      <c r="J42" s="170" t="n">
        <v>0.00626270507856658</v>
      </c>
      <c r="L42" s="0" t="n">
        <v>5450.89</v>
      </c>
      <c r="M42" s="0" t="n">
        <v>6675.7</v>
      </c>
      <c r="N42" s="0" t="n">
        <v>20027.1</v>
      </c>
    </row>
    <row r="43" customFormat="false" ht="39" hidden="false" customHeight="true" outlineLevel="0" collapsed="false">
      <c r="A43" s="166" t="s">
        <v>1298</v>
      </c>
      <c r="B43" s="166" t="s">
        <v>1299</v>
      </c>
      <c r="C43" s="166" t="s">
        <v>50</v>
      </c>
      <c r="D43" s="166" t="s">
        <v>1300</v>
      </c>
      <c r="E43" s="167" t="s">
        <v>366</v>
      </c>
      <c r="F43" s="168" t="n">
        <v>1419.6</v>
      </c>
      <c r="G43" s="169" t="n">
        <f aca="false">TRUNC(L43-L43*$P$3,2)</f>
        <v>8.98</v>
      </c>
      <c r="H43" s="169" t="n">
        <f aca="false">TRUNC(M43-M43*$P$3,2)</f>
        <v>10.99</v>
      </c>
      <c r="I43" s="169" t="n">
        <f aca="false">ROUND(F43*H43,2)</f>
        <v>15601.4</v>
      </c>
      <c r="J43" s="170" t="n">
        <v>0.00625490605301324</v>
      </c>
      <c r="L43" s="0" t="n">
        <v>11.51</v>
      </c>
      <c r="M43" s="0" t="n">
        <v>14.09</v>
      </c>
      <c r="N43" s="0" t="n">
        <v>20002.16</v>
      </c>
    </row>
    <row r="44" customFormat="false" ht="39" hidden="false" customHeight="true" outlineLevel="0" collapsed="false">
      <c r="A44" s="166" t="s">
        <v>440</v>
      </c>
      <c r="B44" s="166" t="s">
        <v>441</v>
      </c>
      <c r="C44" s="166" t="s">
        <v>29</v>
      </c>
      <c r="D44" s="166" t="s">
        <v>442</v>
      </c>
      <c r="E44" s="167" t="s">
        <v>52</v>
      </c>
      <c r="F44" s="168" t="n">
        <v>414.08</v>
      </c>
      <c r="G44" s="169" t="n">
        <f aca="false">TRUNC(L44-L44*$P$3,2)</f>
        <v>30.15</v>
      </c>
      <c r="H44" s="169" t="n">
        <f aca="false">TRUNC(M44-M44*$P$3,2)</f>
        <v>36.92</v>
      </c>
      <c r="I44" s="169" t="n">
        <f aca="false">ROUND(F44*H44,2)</f>
        <v>15287.83</v>
      </c>
      <c r="J44" s="170" t="n">
        <v>0.0061260563942722</v>
      </c>
      <c r="L44" s="0" t="n">
        <v>38.63</v>
      </c>
      <c r="M44" s="0" t="n">
        <v>47.31</v>
      </c>
      <c r="N44" s="0" t="n">
        <v>19590.12</v>
      </c>
    </row>
    <row r="45" customFormat="false" ht="25.9" hidden="false" customHeight="true" outlineLevel="0" collapsed="false">
      <c r="A45" s="166" t="s">
        <v>66</v>
      </c>
      <c r="B45" s="166" t="s">
        <v>67</v>
      </c>
      <c r="C45" s="166" t="s">
        <v>50</v>
      </c>
      <c r="D45" s="166" t="s">
        <v>68</v>
      </c>
      <c r="E45" s="167" t="s">
        <v>24</v>
      </c>
      <c r="F45" s="168" t="n">
        <v>1</v>
      </c>
      <c r="G45" s="169" t="n">
        <f aca="false">TRUNC(L45-L45*$P$3,2)</f>
        <v>11797.6</v>
      </c>
      <c r="H45" s="169" t="n">
        <f aca="false">TRUNC(M45-M45*$P$3,2)</f>
        <v>14448.51</v>
      </c>
      <c r="I45" s="169" t="n">
        <f aca="false">ROUND(F45*H45,2)</f>
        <v>14448.51</v>
      </c>
      <c r="J45" s="170" t="n">
        <v>0.00578887518725948</v>
      </c>
      <c r="L45" s="0" t="n">
        <v>15115.44</v>
      </c>
      <c r="M45" s="0" t="n">
        <v>18511.87</v>
      </c>
      <c r="N45" s="0" t="n">
        <v>18511.87</v>
      </c>
    </row>
    <row r="46" customFormat="false" ht="39" hidden="false" customHeight="true" outlineLevel="0" collapsed="false">
      <c r="A46" s="166" t="s">
        <v>139</v>
      </c>
      <c r="B46" s="166" t="s">
        <v>140</v>
      </c>
      <c r="C46" s="166" t="s">
        <v>29</v>
      </c>
      <c r="D46" s="166" t="s">
        <v>141</v>
      </c>
      <c r="E46" s="167" t="s">
        <v>41</v>
      </c>
      <c r="F46" s="168" t="n">
        <v>20.23</v>
      </c>
      <c r="G46" s="169" t="n">
        <f aca="false">TRUNC(L46-L46*$P$3,2)</f>
        <v>578.8</v>
      </c>
      <c r="H46" s="169" t="n">
        <f aca="false">TRUNC(M46-M46*$P$3,2)</f>
        <v>708.85</v>
      </c>
      <c r="I46" s="169" t="n">
        <f aca="false">ROUND(F46*H46,2)</f>
        <v>14340.04</v>
      </c>
      <c r="J46" s="170" t="n">
        <v>0.00574547395403778</v>
      </c>
      <c r="L46" s="0" t="n">
        <v>741.58</v>
      </c>
      <c r="M46" s="0" t="n">
        <v>908.21</v>
      </c>
      <c r="N46" s="0" t="n">
        <v>18373.08</v>
      </c>
    </row>
    <row r="47" customFormat="false" ht="39" hidden="false" customHeight="true" outlineLevel="0" collapsed="false">
      <c r="A47" s="166" t="s">
        <v>1009</v>
      </c>
      <c r="B47" s="166" t="s">
        <v>1010</v>
      </c>
      <c r="C47" s="166" t="s">
        <v>29</v>
      </c>
      <c r="D47" s="166" t="s">
        <v>1011</v>
      </c>
      <c r="E47" s="167" t="s">
        <v>117</v>
      </c>
      <c r="F47" s="168" t="n">
        <v>3176.25</v>
      </c>
      <c r="G47" s="169" t="n">
        <f aca="false">TRUNC(L47-L47*$P$3,2)</f>
        <v>3.55</v>
      </c>
      <c r="H47" s="169" t="n">
        <f aca="false">TRUNC(M47-M47*$P$3,2)</f>
        <v>4.34</v>
      </c>
      <c r="I47" s="169" t="n">
        <f aca="false">ROUND(F47*H47,2)</f>
        <v>13784.93</v>
      </c>
      <c r="J47" s="170" t="n">
        <v>0.00553240169897425</v>
      </c>
      <c r="L47" s="0" t="n">
        <v>4.55</v>
      </c>
      <c r="M47" s="0" t="n">
        <v>5.57</v>
      </c>
      <c r="N47" s="0" t="n">
        <v>17691.71</v>
      </c>
    </row>
    <row r="48" customFormat="false" ht="39" hidden="false" customHeight="true" outlineLevel="0" collapsed="false">
      <c r="A48" s="166" t="s">
        <v>265</v>
      </c>
      <c r="B48" s="166" t="s">
        <v>266</v>
      </c>
      <c r="C48" s="166" t="s">
        <v>29</v>
      </c>
      <c r="D48" s="166" t="s">
        <v>267</v>
      </c>
      <c r="E48" s="167" t="s">
        <v>132</v>
      </c>
      <c r="F48" s="168" t="n">
        <v>1335</v>
      </c>
      <c r="G48" s="169" t="n">
        <f aca="false">TRUNC(L48-L48*$P$3,2)</f>
        <v>7.95</v>
      </c>
      <c r="H48" s="169" t="n">
        <f aca="false">TRUNC(M48-M48*$P$3,2)</f>
        <v>9.73</v>
      </c>
      <c r="I48" s="169" t="n">
        <f aca="false">ROUND(F48*H48,2)</f>
        <v>12989.55</v>
      </c>
      <c r="J48" s="170" t="n">
        <v>0.00520584955685962</v>
      </c>
      <c r="L48" s="0" t="n">
        <v>10.19</v>
      </c>
      <c r="M48" s="0" t="n">
        <v>12.47</v>
      </c>
      <c r="N48" s="0" t="n">
        <v>16647.45</v>
      </c>
    </row>
    <row r="49" customFormat="false" ht="39" hidden="false" customHeight="true" outlineLevel="0" collapsed="false">
      <c r="A49" s="166" t="s">
        <v>1427</v>
      </c>
      <c r="B49" s="166" t="s">
        <v>1428</v>
      </c>
      <c r="C49" s="166" t="s">
        <v>50</v>
      </c>
      <c r="D49" s="166" t="s">
        <v>1429</v>
      </c>
      <c r="E49" s="167" t="s">
        <v>366</v>
      </c>
      <c r="F49" s="168" t="n">
        <v>44.09</v>
      </c>
      <c r="G49" s="169" t="n">
        <f aca="false">TRUNC(L49-L49*$P$3,2)</f>
        <v>238.91</v>
      </c>
      <c r="H49" s="169" t="n">
        <f aca="false">TRUNC(M49-M49*$P$3,2)</f>
        <v>292.59</v>
      </c>
      <c r="I49" s="169" t="n">
        <f aca="false">ROUND(F49*H49,2)</f>
        <v>12900.29</v>
      </c>
      <c r="J49" s="170" t="n">
        <v>0.00516863688481277</v>
      </c>
      <c r="L49" s="0" t="n">
        <v>306.1</v>
      </c>
      <c r="M49" s="0" t="n">
        <v>374.88</v>
      </c>
      <c r="N49" s="0" t="n">
        <v>16528.45</v>
      </c>
    </row>
    <row r="50" customFormat="false" ht="39" hidden="false" customHeight="true" outlineLevel="0" collapsed="false">
      <c r="A50" s="166" t="s">
        <v>272</v>
      </c>
      <c r="B50" s="166" t="s">
        <v>273</v>
      </c>
      <c r="C50" s="166" t="s">
        <v>29</v>
      </c>
      <c r="D50" s="166" t="s">
        <v>274</v>
      </c>
      <c r="E50" s="167" t="s">
        <v>132</v>
      </c>
      <c r="F50" s="168" t="n">
        <v>879</v>
      </c>
      <c r="G50" s="169" t="n">
        <f aca="false">TRUNC(L50-L50*$P$3,2)</f>
        <v>11.96</v>
      </c>
      <c r="H50" s="169" t="n">
        <f aca="false">TRUNC(M50-M50*$P$3,2)</f>
        <v>14.64</v>
      </c>
      <c r="I50" s="169" t="n">
        <f aca="false">ROUND(F50*H50,2)</f>
        <v>12868.56</v>
      </c>
      <c r="J50" s="170" t="n">
        <v>0.00515937436929993</v>
      </c>
      <c r="L50" s="0" t="n">
        <v>15.33</v>
      </c>
      <c r="M50" s="0" t="n">
        <v>18.77</v>
      </c>
      <c r="N50" s="0" t="n">
        <v>16498.83</v>
      </c>
    </row>
    <row r="51" customFormat="false" ht="39" hidden="false" customHeight="true" outlineLevel="0" collapsed="false">
      <c r="A51" s="166" t="s">
        <v>200</v>
      </c>
      <c r="B51" s="166" t="s">
        <v>201</v>
      </c>
      <c r="C51" s="166" t="s">
        <v>29</v>
      </c>
      <c r="D51" s="166" t="s">
        <v>202</v>
      </c>
      <c r="E51" s="167" t="s">
        <v>132</v>
      </c>
      <c r="F51" s="168" t="n">
        <v>1096</v>
      </c>
      <c r="G51" s="169" t="n">
        <f aca="false">TRUNC(L51-L51*$P$3,2)</f>
        <v>9.42</v>
      </c>
      <c r="H51" s="169" t="n">
        <f aca="false">TRUNC(M51-M51*$P$3,2)</f>
        <v>11.54</v>
      </c>
      <c r="I51" s="169" t="n">
        <f aca="false">ROUND(F51*H51,2)</f>
        <v>12647.84</v>
      </c>
      <c r="J51" s="170" t="n">
        <v>0.00506900386430146</v>
      </c>
      <c r="L51" s="0" t="n">
        <v>12.08</v>
      </c>
      <c r="M51" s="0" t="n">
        <v>14.79</v>
      </c>
      <c r="N51" s="0" t="n">
        <v>16209.84</v>
      </c>
    </row>
    <row r="52" customFormat="false" ht="39" hidden="false" customHeight="true" outlineLevel="0" collapsed="false">
      <c r="A52" s="166" t="s">
        <v>195</v>
      </c>
      <c r="B52" s="166" t="s">
        <v>154</v>
      </c>
      <c r="C52" s="166" t="s">
        <v>29</v>
      </c>
      <c r="D52" s="166" t="s">
        <v>155</v>
      </c>
      <c r="E52" s="167" t="s">
        <v>132</v>
      </c>
      <c r="F52" s="168" t="n">
        <v>866</v>
      </c>
      <c r="G52" s="169" t="n">
        <f aca="false">TRUNC(L52-L52*$P$3,2)</f>
        <v>11.54</v>
      </c>
      <c r="H52" s="169" t="n">
        <f aca="false">TRUNC(M52-M52*$P$3,2)</f>
        <v>14.13</v>
      </c>
      <c r="I52" s="169" t="n">
        <f aca="false">ROUND(F52*H52,2)</f>
        <v>12236.58</v>
      </c>
      <c r="J52" s="170" t="n">
        <v>0.00490433622693651</v>
      </c>
      <c r="L52" s="0" t="n">
        <v>14.79</v>
      </c>
      <c r="M52" s="0" t="n">
        <v>18.11</v>
      </c>
      <c r="N52" s="0" t="n">
        <v>15683.26</v>
      </c>
    </row>
    <row r="53" customFormat="false" ht="25.9" hidden="false" customHeight="true" outlineLevel="0" collapsed="false">
      <c r="A53" s="166" t="s">
        <v>1233</v>
      </c>
      <c r="B53" s="166" t="s">
        <v>1234</v>
      </c>
      <c r="C53" s="166" t="s">
        <v>29</v>
      </c>
      <c r="D53" s="166" t="s">
        <v>1235</v>
      </c>
      <c r="E53" s="167" t="s">
        <v>65</v>
      </c>
      <c r="F53" s="168" t="n">
        <v>1</v>
      </c>
      <c r="G53" s="169" t="n">
        <f aca="false">TRUNC(L53-L53*$P$3,2)</f>
        <v>9978.91</v>
      </c>
      <c r="H53" s="169" t="n">
        <f aca="false">TRUNC(M53-M53*$P$3,2)</f>
        <v>12221.17</v>
      </c>
      <c r="I53" s="169" t="n">
        <f aca="false">ROUND(F53*H53,2)</f>
        <v>12221.17</v>
      </c>
      <c r="J53" s="170" t="n">
        <v>0.0048964777861925</v>
      </c>
      <c r="L53" s="0" t="n">
        <v>12785.28</v>
      </c>
      <c r="M53" s="0" t="n">
        <v>15658.13</v>
      </c>
      <c r="N53" s="0" t="n">
        <v>15658.13</v>
      </c>
    </row>
    <row r="54" customFormat="false" ht="39" hidden="false" customHeight="true" outlineLevel="0" collapsed="false">
      <c r="A54" s="166" t="s">
        <v>543</v>
      </c>
      <c r="B54" s="166" t="s">
        <v>544</v>
      </c>
      <c r="C54" s="166" t="s">
        <v>50</v>
      </c>
      <c r="D54" s="166" t="s">
        <v>545</v>
      </c>
      <c r="E54" s="167" t="s">
        <v>52</v>
      </c>
      <c r="F54" s="168" t="n">
        <v>24.96</v>
      </c>
      <c r="G54" s="169" t="n">
        <f aca="false">TRUNC(L54-L54*$P$3,2)</f>
        <v>395.62</v>
      </c>
      <c r="H54" s="169" t="n">
        <f aca="false">TRUNC(M54-M54*$P$3,2)</f>
        <v>484.51</v>
      </c>
      <c r="I54" s="169" t="n">
        <f aca="false">ROUND(F54*H54,2)</f>
        <v>12093.37</v>
      </c>
      <c r="J54" s="170" t="n">
        <v>0.0048453588324152</v>
      </c>
      <c r="L54" s="0" t="n">
        <v>506.89</v>
      </c>
      <c r="M54" s="0" t="n">
        <v>620.78</v>
      </c>
      <c r="N54" s="0" t="n">
        <v>15494.66</v>
      </c>
    </row>
    <row r="55" customFormat="false" ht="39" hidden="false" customHeight="true" outlineLevel="0" collapsed="false">
      <c r="A55" s="166" t="s">
        <v>199</v>
      </c>
      <c r="B55" s="166" t="s">
        <v>163</v>
      </c>
      <c r="C55" s="166" t="s">
        <v>29</v>
      </c>
      <c r="D55" s="166" t="s">
        <v>164</v>
      </c>
      <c r="E55" s="167" t="s">
        <v>132</v>
      </c>
      <c r="F55" s="168" t="n">
        <v>1189</v>
      </c>
      <c r="G55" s="169" t="n">
        <f aca="false">TRUNC(L55-L55*$P$3,2)</f>
        <v>8.22</v>
      </c>
      <c r="H55" s="169" t="n">
        <f aca="false">TRUNC(M55-M55*$P$3,2)</f>
        <v>10.06</v>
      </c>
      <c r="I55" s="169" t="n">
        <f aca="false">ROUND(F55*H55,2)</f>
        <v>11961.34</v>
      </c>
      <c r="J55" s="170" t="n">
        <v>0.00479640071530886</v>
      </c>
      <c r="L55" s="0" t="n">
        <v>10.54</v>
      </c>
      <c r="M55" s="0" t="n">
        <v>12.9</v>
      </c>
      <c r="N55" s="0" t="n">
        <v>15338.1</v>
      </c>
    </row>
    <row r="56" customFormat="false" ht="39" hidden="false" customHeight="true" outlineLevel="0" collapsed="false">
      <c r="A56" s="166" t="s">
        <v>144</v>
      </c>
      <c r="B56" s="166" t="s">
        <v>145</v>
      </c>
      <c r="C56" s="166" t="s">
        <v>29</v>
      </c>
      <c r="D56" s="166" t="s">
        <v>146</v>
      </c>
      <c r="E56" s="167" t="s">
        <v>52</v>
      </c>
      <c r="F56" s="168" t="n">
        <v>76.44</v>
      </c>
      <c r="G56" s="169" t="n">
        <f aca="false">TRUNC(L56-L56*$P$3,2)</f>
        <v>127.58</v>
      </c>
      <c r="H56" s="169" t="n">
        <f aca="false">TRUNC(M56-M56*$P$3,2)</f>
        <v>156.25</v>
      </c>
      <c r="I56" s="169" t="n">
        <f aca="false">ROUND(F56*H56,2)</f>
        <v>11943.75</v>
      </c>
      <c r="J56" s="170" t="n">
        <v>0.00478551209984104</v>
      </c>
      <c r="L56" s="0" t="n">
        <v>163.47</v>
      </c>
      <c r="M56" s="0" t="n">
        <v>200.2</v>
      </c>
      <c r="N56" s="0" t="n">
        <v>15303.28</v>
      </c>
    </row>
    <row r="57" customFormat="false" ht="39" hidden="false" customHeight="true" outlineLevel="0" collapsed="false">
      <c r="A57" s="166" t="s">
        <v>1309</v>
      </c>
      <c r="B57" s="166" t="s">
        <v>1060</v>
      </c>
      <c r="C57" s="166" t="s">
        <v>50</v>
      </c>
      <c r="D57" s="166" t="s">
        <v>1061</v>
      </c>
      <c r="E57" s="167" t="s">
        <v>24</v>
      </c>
      <c r="F57" s="168" t="n">
        <v>146.4</v>
      </c>
      <c r="G57" s="169" t="n">
        <f aca="false">TRUNC(L57-L57*$P$3,2)</f>
        <v>65.97</v>
      </c>
      <c r="H57" s="169" t="n">
        <f aca="false">TRUNC(M57-M57*$P$3,2)</f>
        <v>80.79</v>
      </c>
      <c r="I57" s="169" t="n">
        <f aca="false">ROUND(F57*H57,2)</f>
        <v>11827.66</v>
      </c>
      <c r="J57" s="170" t="n">
        <v>0.00473924330189102</v>
      </c>
      <c r="L57" s="0" t="n">
        <v>84.53</v>
      </c>
      <c r="M57" s="0" t="n">
        <v>103.52</v>
      </c>
      <c r="N57" s="0" t="n">
        <v>15155.32</v>
      </c>
    </row>
    <row r="58" customFormat="false" ht="39" hidden="false" customHeight="true" outlineLevel="0" collapsed="false">
      <c r="A58" s="166" t="s">
        <v>69</v>
      </c>
      <c r="B58" s="166" t="s">
        <v>70</v>
      </c>
      <c r="C58" s="166" t="s">
        <v>50</v>
      </c>
      <c r="D58" s="166" t="s">
        <v>71</v>
      </c>
      <c r="E58" s="167" t="s">
        <v>24</v>
      </c>
      <c r="F58" s="168" t="n">
        <v>1</v>
      </c>
      <c r="G58" s="169" t="n">
        <f aca="false">TRUNC(L58-L58*$P$3,2)</f>
        <v>9419.75</v>
      </c>
      <c r="H58" s="169" t="n">
        <f aca="false">TRUNC(M58-M58*$P$3,2)</f>
        <v>11536.36</v>
      </c>
      <c r="I58" s="169" t="n">
        <f aca="false">ROUND(F58*H58,2)</f>
        <v>11536.36</v>
      </c>
      <c r="J58" s="170" t="n">
        <v>0.0046221078170565</v>
      </c>
      <c r="L58" s="0" t="n">
        <v>12068.87</v>
      </c>
      <c r="M58" s="0" t="n">
        <v>14780.74</v>
      </c>
      <c r="N58" s="0" t="n">
        <v>14780.74</v>
      </c>
    </row>
    <row r="59" customFormat="false" ht="39" hidden="false" customHeight="true" outlineLevel="0" collapsed="false">
      <c r="A59" s="166" t="s">
        <v>1374</v>
      </c>
      <c r="B59" s="166" t="s">
        <v>1375</v>
      </c>
      <c r="C59" s="166" t="s">
        <v>29</v>
      </c>
      <c r="D59" s="166" t="s">
        <v>1376</v>
      </c>
      <c r="E59" s="167" t="s">
        <v>52</v>
      </c>
      <c r="F59" s="168" t="n">
        <v>753.97</v>
      </c>
      <c r="G59" s="169" t="n">
        <f aca="false">TRUNC(L59-L59*$P$3,2)</f>
        <v>12.14</v>
      </c>
      <c r="H59" s="169" t="n">
        <f aca="false">TRUNC(M59-M59*$P$3,2)</f>
        <v>14.86</v>
      </c>
      <c r="I59" s="169" t="n">
        <f aca="false">ROUND(F59*H59,2)</f>
        <v>11203.99</v>
      </c>
      <c r="J59" s="170" t="n">
        <v>0.00449151322797915</v>
      </c>
      <c r="L59" s="0" t="n">
        <v>15.56</v>
      </c>
      <c r="M59" s="0" t="n">
        <v>19.05</v>
      </c>
      <c r="N59" s="0" t="n">
        <v>14363.12</v>
      </c>
    </row>
    <row r="60" customFormat="false" ht="39" hidden="false" customHeight="true" outlineLevel="0" collapsed="false">
      <c r="A60" s="166" t="s">
        <v>159</v>
      </c>
      <c r="B60" s="166" t="s">
        <v>160</v>
      </c>
      <c r="C60" s="166" t="s">
        <v>29</v>
      </c>
      <c r="D60" s="166" t="s">
        <v>161</v>
      </c>
      <c r="E60" s="167" t="s">
        <v>132</v>
      </c>
      <c r="F60" s="168" t="n">
        <v>1083</v>
      </c>
      <c r="G60" s="169" t="n">
        <f aca="false">TRUNC(L60-L60*$P$3,2)</f>
        <v>8.44</v>
      </c>
      <c r="H60" s="169" t="n">
        <f aca="false">TRUNC(M60-M60*$P$3,2)</f>
        <v>10.34</v>
      </c>
      <c r="I60" s="169" t="n">
        <f aca="false">ROUND(F60*H60,2)</f>
        <v>11198.22</v>
      </c>
      <c r="J60" s="170" t="n">
        <v>0.00448733227482565</v>
      </c>
      <c r="L60" s="0" t="n">
        <v>10.82</v>
      </c>
      <c r="M60" s="0" t="n">
        <v>13.25</v>
      </c>
      <c r="N60" s="0" t="n">
        <v>14349.75</v>
      </c>
    </row>
    <row r="61" customFormat="false" ht="39" hidden="false" customHeight="true" outlineLevel="0" collapsed="false">
      <c r="A61" s="166" t="s">
        <v>198</v>
      </c>
      <c r="B61" s="166" t="s">
        <v>160</v>
      </c>
      <c r="C61" s="166" t="s">
        <v>29</v>
      </c>
      <c r="D61" s="166" t="s">
        <v>161</v>
      </c>
      <c r="E61" s="167" t="s">
        <v>132</v>
      </c>
      <c r="F61" s="168" t="n">
        <v>1046</v>
      </c>
      <c r="G61" s="169" t="n">
        <f aca="false">TRUNC(L61-L61*$P$3,2)</f>
        <v>8.44</v>
      </c>
      <c r="H61" s="169" t="n">
        <f aca="false">TRUNC(M61-M61*$P$3,2)</f>
        <v>10.34</v>
      </c>
      <c r="I61" s="169" t="n">
        <f aca="false">ROUND(F61*H61,2)</f>
        <v>10815.64</v>
      </c>
      <c r="J61" s="170" t="n">
        <v>0.00433402544733853</v>
      </c>
      <c r="L61" s="0" t="n">
        <v>10.82</v>
      </c>
      <c r="M61" s="0" t="n">
        <v>13.25</v>
      </c>
      <c r="N61" s="0" t="n">
        <v>13859.5</v>
      </c>
    </row>
    <row r="62" customFormat="false" ht="39" hidden="false" customHeight="true" outlineLevel="0" collapsed="false">
      <c r="A62" s="166" t="s">
        <v>482</v>
      </c>
      <c r="B62" s="166" t="s">
        <v>483</v>
      </c>
      <c r="C62" s="166" t="s">
        <v>29</v>
      </c>
      <c r="D62" s="166" t="s">
        <v>484</v>
      </c>
      <c r="E62" s="167" t="s">
        <v>485</v>
      </c>
      <c r="F62" s="168" t="n">
        <v>300.7125</v>
      </c>
      <c r="G62" s="169" t="n">
        <f aca="false">TRUNC(L62-L62*$P$3,2)</f>
        <v>28.68</v>
      </c>
      <c r="H62" s="169" t="n">
        <f aca="false">TRUNC(M62-M62*$P$3,2)</f>
        <v>35.12</v>
      </c>
      <c r="I62" s="169" t="n">
        <f aca="false">ROUND(F62*H62,2)</f>
        <v>10561.02</v>
      </c>
      <c r="J62" s="170" t="n">
        <v>0.00423163118401904</v>
      </c>
      <c r="L62" s="0" t="n">
        <v>36.75</v>
      </c>
      <c r="M62" s="0" t="n">
        <v>45</v>
      </c>
      <c r="N62" s="0" t="n">
        <v>13532.06</v>
      </c>
    </row>
    <row r="63" customFormat="false" ht="39" hidden="false" customHeight="true" outlineLevel="0" collapsed="false">
      <c r="A63" s="166" t="s">
        <v>147</v>
      </c>
      <c r="B63" s="166" t="s">
        <v>148</v>
      </c>
      <c r="C63" s="166" t="s">
        <v>29</v>
      </c>
      <c r="D63" s="166" t="s">
        <v>149</v>
      </c>
      <c r="E63" s="167" t="s">
        <v>52</v>
      </c>
      <c r="F63" s="168" t="n">
        <v>144.16</v>
      </c>
      <c r="G63" s="169" t="n">
        <f aca="false">TRUNC(L63-L63*$P$3,2)</f>
        <v>54.33</v>
      </c>
      <c r="H63" s="169" t="n">
        <f aca="false">TRUNC(M63-M63*$P$3,2)</f>
        <v>66.54</v>
      </c>
      <c r="I63" s="169" t="n">
        <f aca="false">ROUND(F63*H63,2)</f>
        <v>9592.41</v>
      </c>
      <c r="J63" s="170" t="n">
        <v>0.00384356242976108</v>
      </c>
      <c r="L63" s="0" t="n">
        <v>69.62</v>
      </c>
      <c r="M63" s="0" t="n">
        <v>85.26</v>
      </c>
      <c r="N63" s="0" t="n">
        <v>12291.08</v>
      </c>
    </row>
    <row r="64" customFormat="false" ht="25.9" hidden="false" customHeight="true" outlineLevel="0" collapsed="false">
      <c r="A64" s="166" t="s">
        <v>552</v>
      </c>
      <c r="B64" s="166" t="s">
        <v>553</v>
      </c>
      <c r="C64" s="166" t="s">
        <v>50</v>
      </c>
      <c r="D64" s="166" t="s">
        <v>554</v>
      </c>
      <c r="E64" s="167" t="s">
        <v>52</v>
      </c>
      <c r="F64" s="168" t="n">
        <v>31.2044</v>
      </c>
      <c r="G64" s="169" t="n">
        <f aca="false">TRUNC(L64-L64*$P$3,2)</f>
        <v>249.76</v>
      </c>
      <c r="H64" s="169" t="n">
        <f aca="false">TRUNC(M64-M64*$P$3,2)</f>
        <v>305.87</v>
      </c>
      <c r="I64" s="169" t="n">
        <f aca="false">ROUND(F64*H64,2)</f>
        <v>9544.49</v>
      </c>
      <c r="J64" s="170" t="n">
        <v>0.00382414929799076</v>
      </c>
      <c r="L64" s="0" t="n">
        <v>320</v>
      </c>
      <c r="M64" s="0" t="n">
        <v>391.9</v>
      </c>
      <c r="N64" s="0" t="n">
        <v>12229</v>
      </c>
    </row>
    <row r="65" customFormat="false" ht="39" hidden="false" customHeight="true" outlineLevel="0" collapsed="false">
      <c r="A65" s="166" t="s">
        <v>1154</v>
      </c>
      <c r="B65" s="166" t="s">
        <v>1155</v>
      </c>
      <c r="C65" s="166" t="s">
        <v>50</v>
      </c>
      <c r="D65" s="166" t="s">
        <v>1156</v>
      </c>
      <c r="E65" s="167" t="s">
        <v>24</v>
      </c>
      <c r="F65" s="168" t="n">
        <v>55</v>
      </c>
      <c r="G65" s="169" t="n">
        <f aca="false">TRUNC(L65-L65*$P$3,2)</f>
        <v>140.73</v>
      </c>
      <c r="H65" s="169" t="n">
        <f aca="false">TRUNC(M65-M65*$P$3,2)</f>
        <v>172.35</v>
      </c>
      <c r="I65" s="169" t="n">
        <f aca="false">ROUND(F65*H65,2)</f>
        <v>9479.25</v>
      </c>
      <c r="J65" s="170" t="n">
        <v>0.00379791280064008</v>
      </c>
      <c r="L65" s="0" t="n">
        <v>180.31</v>
      </c>
      <c r="M65" s="0" t="n">
        <v>220.82</v>
      </c>
      <c r="N65" s="0" t="n">
        <v>12145.1</v>
      </c>
    </row>
    <row r="66" customFormat="false" ht="52.15" hidden="false" customHeight="true" outlineLevel="0" collapsed="false">
      <c r="A66" s="166" t="s">
        <v>374</v>
      </c>
      <c r="B66" s="166" t="s">
        <v>375</v>
      </c>
      <c r="C66" s="166" t="s">
        <v>50</v>
      </c>
      <c r="D66" s="166" t="s">
        <v>376</v>
      </c>
      <c r="E66" s="167" t="s">
        <v>52</v>
      </c>
      <c r="F66" s="168" t="n">
        <v>11.85</v>
      </c>
      <c r="G66" s="169" t="n">
        <f aca="false">TRUNC(L66-L66*$P$3,2)</f>
        <v>645.51</v>
      </c>
      <c r="H66" s="169" t="n">
        <f aca="false">TRUNC(M66-M66*$P$3,2)</f>
        <v>790.55</v>
      </c>
      <c r="I66" s="169" t="n">
        <f aca="false">ROUND(F66*H66,2)</f>
        <v>9368.02</v>
      </c>
      <c r="J66" s="170" t="n">
        <v>0.0037533576618734</v>
      </c>
      <c r="L66" s="0" t="n">
        <v>827.05</v>
      </c>
      <c r="M66" s="0" t="n">
        <v>1012.88</v>
      </c>
      <c r="N66" s="0" t="n">
        <v>12002.62</v>
      </c>
    </row>
    <row r="67" customFormat="false" ht="39" hidden="false" customHeight="true" outlineLevel="0" collapsed="false">
      <c r="A67" s="166" t="s">
        <v>228</v>
      </c>
      <c r="B67" s="166" t="s">
        <v>229</v>
      </c>
      <c r="C67" s="166" t="s">
        <v>29</v>
      </c>
      <c r="D67" s="166" t="s">
        <v>230</v>
      </c>
      <c r="E67" s="167" t="s">
        <v>132</v>
      </c>
      <c r="F67" s="168" t="n">
        <v>776</v>
      </c>
      <c r="G67" s="169" t="n">
        <f aca="false">TRUNC(L67-L67*$P$3,2)</f>
        <v>9.63</v>
      </c>
      <c r="H67" s="169" t="n">
        <f aca="false">TRUNC(M67-M67*$P$3,2)</f>
        <v>11.8</v>
      </c>
      <c r="I67" s="169" t="n">
        <f aca="false">ROUND(F67*H67,2)</f>
        <v>9156.8</v>
      </c>
      <c r="J67" s="170" t="n">
        <v>0.00366908190459084</v>
      </c>
      <c r="L67" s="0" t="n">
        <v>12.35</v>
      </c>
      <c r="M67" s="0" t="n">
        <v>15.12</v>
      </c>
      <c r="N67" s="0" t="n">
        <v>11733.12</v>
      </c>
    </row>
    <row r="68" customFormat="false" ht="39" hidden="false" customHeight="true" outlineLevel="0" collapsed="false">
      <c r="A68" s="166" t="s">
        <v>175</v>
      </c>
      <c r="B68" s="166" t="s">
        <v>176</v>
      </c>
      <c r="C68" s="166" t="s">
        <v>29</v>
      </c>
      <c r="D68" s="166" t="s">
        <v>177</v>
      </c>
      <c r="E68" s="167" t="s">
        <v>52</v>
      </c>
      <c r="F68" s="168" t="n">
        <v>95.37</v>
      </c>
      <c r="G68" s="169" t="n">
        <f aca="false">TRUNC(L68-L68*$P$3,2)</f>
        <v>77.19</v>
      </c>
      <c r="H68" s="169" t="n">
        <f aca="false">TRUNC(M68-M68*$P$3,2)</f>
        <v>94.54</v>
      </c>
      <c r="I68" s="169" t="n">
        <f aca="false">ROUND(F68*H68,2)</f>
        <v>9016.28</v>
      </c>
      <c r="J68" s="170" t="n">
        <v>0.00361249362615724</v>
      </c>
      <c r="L68" s="0" t="n">
        <v>98.91</v>
      </c>
      <c r="M68" s="0" t="n">
        <v>121.13</v>
      </c>
      <c r="N68" s="0" t="n">
        <v>11552.16</v>
      </c>
    </row>
    <row r="69" customFormat="false" ht="39" hidden="false" customHeight="true" outlineLevel="0" collapsed="false">
      <c r="A69" s="166" t="s">
        <v>1377</v>
      </c>
      <c r="B69" s="166" t="s">
        <v>1378</v>
      </c>
      <c r="C69" s="166" t="s">
        <v>29</v>
      </c>
      <c r="D69" s="166" t="s">
        <v>1379</v>
      </c>
      <c r="E69" s="167" t="s">
        <v>52</v>
      </c>
      <c r="F69" s="168" t="n">
        <v>753.97</v>
      </c>
      <c r="G69" s="169" t="n">
        <f aca="false">TRUNC(L69-L69*$P$3,2)</f>
        <v>9.69</v>
      </c>
      <c r="H69" s="169" t="n">
        <f aca="false">TRUNC(M69-M69*$P$3,2)</f>
        <v>11.87</v>
      </c>
      <c r="I69" s="169" t="n">
        <f aca="false">ROUND(F69*H69,2)</f>
        <v>8949.62</v>
      </c>
      <c r="J69" s="170" t="n">
        <v>0.00358613829842524</v>
      </c>
      <c r="L69" s="0" t="n">
        <v>12.42</v>
      </c>
      <c r="M69" s="0" t="n">
        <v>15.21</v>
      </c>
      <c r="N69" s="0" t="n">
        <v>11467.88</v>
      </c>
    </row>
    <row r="70" customFormat="false" ht="39" hidden="false" customHeight="true" outlineLevel="0" collapsed="false">
      <c r="A70" s="166" t="s">
        <v>1474</v>
      </c>
      <c r="B70" s="166" t="s">
        <v>1475</v>
      </c>
      <c r="C70" s="166" t="s">
        <v>22</v>
      </c>
      <c r="D70" s="166" t="s">
        <v>1476</v>
      </c>
      <c r="E70" s="167" t="s">
        <v>24</v>
      </c>
      <c r="F70" s="168" t="n">
        <v>1</v>
      </c>
      <c r="G70" s="169" t="n">
        <f aca="false">TRUNC(L70-L70*$P$3,2)</f>
        <v>6981.57</v>
      </c>
      <c r="H70" s="169" t="n">
        <f aca="false">TRUNC(M70-M70*$P$3,2)</f>
        <v>8550.33</v>
      </c>
      <c r="I70" s="169" t="n">
        <f aca="false">ROUND(F70*H70,2)</f>
        <v>8550.33</v>
      </c>
      <c r="J70" s="170" t="n">
        <v>0.00342573604632684</v>
      </c>
      <c r="L70" s="0" t="n">
        <v>8945</v>
      </c>
      <c r="M70" s="0" t="n">
        <v>10954.94</v>
      </c>
      <c r="N70" s="0" t="n">
        <v>10954.94</v>
      </c>
    </row>
    <row r="71" customFormat="false" ht="39" hidden="false" customHeight="true" outlineLevel="0" collapsed="false">
      <c r="A71" s="166" t="s">
        <v>301</v>
      </c>
      <c r="B71" s="166" t="s">
        <v>302</v>
      </c>
      <c r="C71" s="166" t="s">
        <v>29</v>
      </c>
      <c r="D71" s="166" t="s">
        <v>303</v>
      </c>
      <c r="E71" s="167" t="s">
        <v>132</v>
      </c>
      <c r="F71" s="168" t="n">
        <v>564.48</v>
      </c>
      <c r="G71" s="169" t="n">
        <f aca="false">TRUNC(L71-L71*$P$3,2)</f>
        <v>12.15</v>
      </c>
      <c r="H71" s="169" t="n">
        <f aca="false">TRUNC(M71-M71*$P$3,2)</f>
        <v>14.87</v>
      </c>
      <c r="I71" s="169" t="n">
        <f aca="false">ROUND(F71*H71,2)</f>
        <v>8393.82</v>
      </c>
      <c r="J71" s="170" t="n">
        <v>0.00336445709494616</v>
      </c>
      <c r="L71" s="0" t="n">
        <v>15.57</v>
      </c>
      <c r="M71" s="0" t="n">
        <v>19.06</v>
      </c>
      <c r="N71" s="0" t="n">
        <v>10758.98</v>
      </c>
    </row>
    <row r="72" customFormat="false" ht="39" hidden="false" customHeight="true" outlineLevel="0" collapsed="false">
      <c r="A72" s="166" t="s">
        <v>89</v>
      </c>
      <c r="B72" s="166" t="s">
        <v>90</v>
      </c>
      <c r="C72" s="166" t="s">
        <v>29</v>
      </c>
      <c r="D72" s="166" t="s">
        <v>91</v>
      </c>
      <c r="E72" s="167" t="s">
        <v>41</v>
      </c>
      <c r="F72" s="168" t="n">
        <v>61.128</v>
      </c>
      <c r="G72" s="169" t="n">
        <f aca="false">TRUNC(L72-L72*$P$3,2)</f>
        <v>111.86</v>
      </c>
      <c r="H72" s="169" t="n">
        <f aca="false">TRUNC(M72-M72*$P$3,2)</f>
        <v>136.99</v>
      </c>
      <c r="I72" s="169" t="n">
        <f aca="false">ROUND(F72*H72,2)</f>
        <v>8373.92</v>
      </c>
      <c r="J72" s="170" t="n">
        <v>0.00335513829135796</v>
      </c>
      <c r="L72" s="0" t="n">
        <v>143.32</v>
      </c>
      <c r="M72" s="0" t="n">
        <v>175.52</v>
      </c>
      <c r="N72" s="0" t="n">
        <v>10729.18</v>
      </c>
    </row>
    <row r="73" customFormat="false" ht="39" hidden="false" customHeight="true" outlineLevel="0" collapsed="false">
      <c r="A73" s="166" t="s">
        <v>118</v>
      </c>
      <c r="B73" s="166" t="s">
        <v>119</v>
      </c>
      <c r="C73" s="166" t="s">
        <v>29</v>
      </c>
      <c r="D73" s="166" t="s">
        <v>120</v>
      </c>
      <c r="E73" s="167" t="s">
        <v>41</v>
      </c>
      <c r="F73" s="168" t="n">
        <v>99.2</v>
      </c>
      <c r="G73" s="169" t="n">
        <f aca="false">TRUNC(L73-L73*$P$3,2)</f>
        <v>68.2</v>
      </c>
      <c r="H73" s="169" t="n">
        <f aca="false">TRUNC(M73-M73*$P$3,2)</f>
        <v>83.52</v>
      </c>
      <c r="I73" s="169" t="n">
        <f aca="false">ROUND(F73*H73,2)</f>
        <v>8285.18</v>
      </c>
      <c r="J73" s="170" t="n">
        <v>0.0033195548463814</v>
      </c>
      <c r="L73" s="0" t="n">
        <v>87.38</v>
      </c>
      <c r="M73" s="0" t="n">
        <v>107.01</v>
      </c>
      <c r="N73" s="0" t="n">
        <v>10615.39</v>
      </c>
    </row>
    <row r="74" customFormat="false" ht="39" hidden="false" customHeight="true" outlineLevel="0" collapsed="false">
      <c r="A74" s="166" t="s">
        <v>352</v>
      </c>
      <c r="B74" s="166" t="s">
        <v>353</v>
      </c>
      <c r="C74" s="166" t="s">
        <v>50</v>
      </c>
      <c r="D74" s="166" t="s">
        <v>354</v>
      </c>
      <c r="E74" s="167" t="s">
        <v>52</v>
      </c>
      <c r="F74" s="168" t="n">
        <v>242.24</v>
      </c>
      <c r="G74" s="169" t="n">
        <f aca="false">TRUNC(L74-L74*$P$3,2)</f>
        <v>27.86</v>
      </c>
      <c r="H74" s="169" t="n">
        <f aca="false">TRUNC(M74-M74*$P$3,2)</f>
        <v>34.12</v>
      </c>
      <c r="I74" s="169" t="n">
        <f aca="false">ROUND(F74*H74,2)</f>
        <v>8265.23</v>
      </c>
      <c r="J74" s="170" t="n">
        <v>0.0033118433800564</v>
      </c>
      <c r="L74" s="0" t="n">
        <v>35.7</v>
      </c>
      <c r="M74" s="0" t="n">
        <v>43.72</v>
      </c>
      <c r="N74" s="0" t="n">
        <v>10590.73</v>
      </c>
    </row>
    <row r="75" customFormat="false" ht="39" hidden="false" customHeight="true" outlineLevel="0" collapsed="false">
      <c r="A75" s="166" t="s">
        <v>1187</v>
      </c>
      <c r="B75" s="166" t="s">
        <v>1188</v>
      </c>
      <c r="C75" s="166" t="s">
        <v>50</v>
      </c>
      <c r="D75" s="166" t="s">
        <v>1189</v>
      </c>
      <c r="E75" s="167" t="s">
        <v>287</v>
      </c>
      <c r="F75" s="168" t="n">
        <v>61.6740088</v>
      </c>
      <c r="G75" s="169" t="n">
        <f aca="false">TRUNC(L75-L75*$P$3,2)</f>
        <v>99.34</v>
      </c>
      <c r="H75" s="169" t="n">
        <f aca="false">TRUNC(M75-M75*$P$3,2)</f>
        <v>121.67</v>
      </c>
      <c r="I75" s="169" t="n">
        <f aca="false">ROUND(F75*H75,2)</f>
        <v>7503.88</v>
      </c>
      <c r="J75" s="170" t="n">
        <v>0.00300652122370026</v>
      </c>
      <c r="L75" s="0" t="n">
        <v>127.29</v>
      </c>
      <c r="M75" s="0" t="n">
        <v>155.89</v>
      </c>
      <c r="N75" s="0" t="n">
        <v>9614.36</v>
      </c>
    </row>
    <row r="76" customFormat="false" ht="25.9" hidden="false" customHeight="true" outlineLevel="0" collapsed="false">
      <c r="A76" s="166" t="s">
        <v>165</v>
      </c>
      <c r="B76" s="166" t="s">
        <v>166</v>
      </c>
      <c r="C76" s="166" t="s">
        <v>29</v>
      </c>
      <c r="D76" s="166" t="s">
        <v>167</v>
      </c>
      <c r="E76" s="167" t="s">
        <v>41</v>
      </c>
      <c r="F76" s="168" t="n">
        <v>15.76</v>
      </c>
      <c r="G76" s="169" t="n">
        <f aca="false">TRUNC(L76-L76*$P$3,2)</f>
        <v>374.13</v>
      </c>
      <c r="H76" s="169" t="n">
        <f aca="false">TRUNC(M76-M76*$P$3,2)</f>
        <v>458.19</v>
      </c>
      <c r="I76" s="169" t="n">
        <f aca="false">ROUND(F76*H76,2)</f>
        <v>7221.07</v>
      </c>
      <c r="J76" s="170" t="n">
        <v>0.00289317580260698</v>
      </c>
      <c r="L76" s="0" t="n">
        <v>479.35</v>
      </c>
      <c r="M76" s="0" t="n">
        <v>587.05</v>
      </c>
      <c r="N76" s="0" t="n">
        <v>9251.9</v>
      </c>
    </row>
    <row r="77" customFormat="false" ht="52.15" hidden="false" customHeight="true" outlineLevel="0" collapsed="false">
      <c r="A77" s="166" t="s">
        <v>307</v>
      </c>
      <c r="B77" s="166" t="s">
        <v>308</v>
      </c>
      <c r="C77" s="166" t="s">
        <v>29</v>
      </c>
      <c r="D77" s="166" t="s">
        <v>309</v>
      </c>
      <c r="E77" s="167" t="s">
        <v>132</v>
      </c>
      <c r="F77" s="168" t="n">
        <v>564.48</v>
      </c>
      <c r="G77" s="169" t="n">
        <f aca="false">TRUNC(L77-L77*$P$3,2)</f>
        <v>10.41</v>
      </c>
      <c r="H77" s="169" t="n">
        <f aca="false">TRUNC(M77-M77*$P$3,2)</f>
        <v>12.74</v>
      </c>
      <c r="I77" s="169" t="n">
        <f aca="false">ROUND(F77*H77,2)</f>
        <v>7191.48</v>
      </c>
      <c r="J77" s="170" t="n">
        <v>0.00288255924617008</v>
      </c>
      <c r="L77" s="0" t="n">
        <v>13.34</v>
      </c>
      <c r="M77" s="0" t="n">
        <v>16.33</v>
      </c>
      <c r="N77" s="0" t="n">
        <v>9217.95</v>
      </c>
    </row>
    <row r="78" customFormat="false" ht="52.15" hidden="false" customHeight="true" outlineLevel="0" collapsed="false">
      <c r="A78" s="166" t="s">
        <v>401</v>
      </c>
      <c r="B78" s="166" t="s">
        <v>402</v>
      </c>
      <c r="C78" s="166" t="s">
        <v>29</v>
      </c>
      <c r="D78" s="166" t="s">
        <v>403</v>
      </c>
      <c r="E78" s="167" t="s">
        <v>52</v>
      </c>
      <c r="F78" s="168" t="n">
        <v>335.93</v>
      </c>
      <c r="G78" s="169" t="n">
        <f aca="false">TRUNC(L78-L78*$P$3,2)</f>
        <v>17.34</v>
      </c>
      <c r="H78" s="169" t="n">
        <f aca="false">TRUNC(M78-M78*$P$3,2)</f>
        <v>21.23</v>
      </c>
      <c r="I78" s="169" t="n">
        <f aca="false">ROUND(F78*H78,2)</f>
        <v>7131.79</v>
      </c>
      <c r="J78" s="170" t="n">
        <v>0.00285838664491612</v>
      </c>
      <c r="L78" s="0" t="n">
        <v>22.22</v>
      </c>
      <c r="M78" s="0" t="n">
        <v>27.21</v>
      </c>
      <c r="N78" s="0" t="n">
        <v>9140.65</v>
      </c>
    </row>
    <row r="79" customFormat="false" ht="39" hidden="false" customHeight="true" outlineLevel="0" collapsed="false">
      <c r="A79" s="166" t="s">
        <v>532</v>
      </c>
      <c r="B79" s="166" t="s">
        <v>533</v>
      </c>
      <c r="C79" s="166" t="s">
        <v>50</v>
      </c>
      <c r="D79" s="166" t="s">
        <v>534</v>
      </c>
      <c r="E79" s="167" t="s">
        <v>24</v>
      </c>
      <c r="F79" s="168" t="n">
        <v>4</v>
      </c>
      <c r="G79" s="169" t="n">
        <f aca="false">TRUNC(L79-L79*$P$3,2)</f>
        <v>1421.74</v>
      </c>
      <c r="H79" s="169" t="n">
        <f aca="false">TRUNC(M79-M79*$P$3,2)</f>
        <v>1741.2</v>
      </c>
      <c r="I79" s="169" t="n">
        <f aca="false">ROUND(F79*H79,2)</f>
        <v>6964.8</v>
      </c>
      <c r="J79" s="170" t="n">
        <v>0.00279048759044946</v>
      </c>
      <c r="L79" s="0" t="n">
        <v>1821.58</v>
      </c>
      <c r="M79" s="0" t="n">
        <v>2230.88</v>
      </c>
      <c r="N79" s="0" t="n">
        <v>8923.52</v>
      </c>
    </row>
    <row r="80" customFormat="false" ht="39" hidden="false" customHeight="true" outlineLevel="0" collapsed="false">
      <c r="A80" s="166" t="s">
        <v>330</v>
      </c>
      <c r="B80" s="166" t="s">
        <v>331</v>
      </c>
      <c r="C80" s="166" t="s">
        <v>29</v>
      </c>
      <c r="D80" s="166" t="s">
        <v>332</v>
      </c>
      <c r="E80" s="167" t="s">
        <v>41</v>
      </c>
      <c r="F80" s="168" t="n">
        <v>8.36</v>
      </c>
      <c r="G80" s="169" t="n">
        <f aca="false">TRUNC(L80-L80*$P$3,2)</f>
        <v>677.19</v>
      </c>
      <c r="H80" s="169" t="n">
        <f aca="false">TRUNC(M80-M80*$P$3,2)</f>
        <v>829.35</v>
      </c>
      <c r="I80" s="169" t="n">
        <f aca="false">ROUND(F80*H80,2)</f>
        <v>6933.37</v>
      </c>
      <c r="J80" s="170" t="n">
        <v>0.0027778946971442</v>
      </c>
      <c r="L80" s="0" t="n">
        <v>867.64</v>
      </c>
      <c r="M80" s="0" t="n">
        <v>1062.59</v>
      </c>
      <c r="N80" s="0" t="n">
        <v>8883.25</v>
      </c>
    </row>
    <row r="81" customFormat="false" ht="39" hidden="false" customHeight="true" outlineLevel="0" collapsed="false">
      <c r="A81" s="166" t="s">
        <v>244</v>
      </c>
      <c r="B81" s="166" t="s">
        <v>245</v>
      </c>
      <c r="C81" s="166" t="s">
        <v>29</v>
      </c>
      <c r="D81" s="166" t="s">
        <v>246</v>
      </c>
      <c r="E81" s="167" t="s">
        <v>52</v>
      </c>
      <c r="F81" s="168" t="n">
        <v>22.57</v>
      </c>
      <c r="G81" s="169" t="n">
        <f aca="false">TRUNC(L81-L81*$P$3,2)</f>
        <v>249.83</v>
      </c>
      <c r="H81" s="169" t="n">
        <f aca="false">TRUNC(M81-M81*$P$3,2)</f>
        <v>305.97</v>
      </c>
      <c r="I81" s="169" t="n">
        <f aca="false">ROUND(F81*H81,2)</f>
        <v>6905.74</v>
      </c>
      <c r="J81" s="170" t="n">
        <v>0.00276683721745028</v>
      </c>
      <c r="L81" s="0" t="n">
        <v>320.1</v>
      </c>
      <c r="M81" s="0" t="n">
        <v>392.02</v>
      </c>
      <c r="N81" s="0" t="n">
        <v>8847.89</v>
      </c>
    </row>
    <row r="82" customFormat="false" ht="39" hidden="false" customHeight="true" outlineLevel="0" collapsed="false">
      <c r="A82" s="166" t="s">
        <v>325</v>
      </c>
      <c r="B82" s="166" t="s">
        <v>326</v>
      </c>
      <c r="C82" s="166" t="s">
        <v>22</v>
      </c>
      <c r="D82" s="166" t="s">
        <v>327</v>
      </c>
      <c r="E82" s="167" t="s">
        <v>65</v>
      </c>
      <c r="F82" s="168" t="n">
        <v>46.928</v>
      </c>
      <c r="G82" s="169" t="n">
        <f aca="false">TRUNC(L82-L82*$P$3,2)</f>
        <v>119.85</v>
      </c>
      <c r="H82" s="169" t="n">
        <f aca="false">TRUNC(M82-M82*$P$3,2)</f>
        <v>146.78</v>
      </c>
      <c r="I82" s="169" t="n">
        <f aca="false">ROUND(F82*H82,2)</f>
        <v>6888.09</v>
      </c>
      <c r="J82" s="170" t="n">
        <v>0.00275976368264608</v>
      </c>
      <c r="L82" s="0" t="n">
        <v>153.56</v>
      </c>
      <c r="M82" s="0" t="n">
        <v>188.06</v>
      </c>
      <c r="N82" s="0" t="n">
        <v>8825.27</v>
      </c>
    </row>
    <row r="83" customFormat="false" ht="39" hidden="false" customHeight="true" outlineLevel="0" collapsed="false">
      <c r="A83" s="166" t="s">
        <v>1263</v>
      </c>
      <c r="B83" s="166" t="s">
        <v>1264</v>
      </c>
      <c r="C83" s="166" t="s">
        <v>50</v>
      </c>
      <c r="D83" s="166" t="s">
        <v>1265</v>
      </c>
      <c r="E83" s="167" t="s">
        <v>366</v>
      </c>
      <c r="F83" s="168" t="n">
        <v>177.6</v>
      </c>
      <c r="G83" s="169" t="n">
        <f aca="false">TRUNC(L83-L83*$P$3,2)</f>
        <v>31.28</v>
      </c>
      <c r="H83" s="169" t="n">
        <f aca="false">TRUNC(M83-M83*$P$3,2)</f>
        <v>38.3</v>
      </c>
      <c r="I83" s="169" t="n">
        <f aca="false">ROUND(F83*H83,2)</f>
        <v>6802.08</v>
      </c>
      <c r="J83" s="170" t="n">
        <v>0.00272578132070212</v>
      </c>
      <c r="L83" s="0" t="n">
        <v>40.08</v>
      </c>
      <c r="M83" s="0" t="n">
        <v>49.08</v>
      </c>
      <c r="N83" s="0" t="n">
        <v>8716.6</v>
      </c>
    </row>
    <row r="84" customFormat="false" ht="39" hidden="false" customHeight="true" outlineLevel="0" collapsed="false">
      <c r="A84" s="166" t="s">
        <v>114</v>
      </c>
      <c r="B84" s="166" t="s">
        <v>115</v>
      </c>
      <c r="C84" s="166" t="s">
        <v>29</v>
      </c>
      <c r="D84" s="166" t="s">
        <v>116</v>
      </c>
      <c r="E84" s="167" t="s">
        <v>117</v>
      </c>
      <c r="F84" s="168" t="n">
        <v>101.12</v>
      </c>
      <c r="G84" s="169" t="n">
        <f aca="false">TRUNC(L84-L84*$P$3,2)</f>
        <v>54.54</v>
      </c>
      <c r="H84" s="169" t="n">
        <f aca="false">TRUNC(M84-M84*$P$3,2)</f>
        <v>66.8</v>
      </c>
      <c r="I84" s="169" t="n">
        <f aca="false">ROUND(F84*H84,2)</f>
        <v>6754.82</v>
      </c>
      <c r="J84" s="170" t="n">
        <v>0.00270647451085193</v>
      </c>
      <c r="L84" s="0" t="n">
        <v>69.89</v>
      </c>
      <c r="M84" s="0" t="n">
        <v>85.59</v>
      </c>
      <c r="N84" s="0" t="n">
        <v>8654.86</v>
      </c>
    </row>
    <row r="85" customFormat="false" ht="39" hidden="false" customHeight="true" outlineLevel="0" collapsed="false">
      <c r="A85" s="166" t="s">
        <v>315</v>
      </c>
      <c r="B85" s="166" t="s">
        <v>316</v>
      </c>
      <c r="C85" s="166" t="s">
        <v>29</v>
      </c>
      <c r="D85" s="166" t="s">
        <v>317</v>
      </c>
      <c r="E85" s="167" t="s">
        <v>65</v>
      </c>
      <c r="F85" s="168" t="n">
        <v>236</v>
      </c>
      <c r="G85" s="169" t="n">
        <f aca="false">TRUNC(L85-L85*$P$3,2)</f>
        <v>23.31</v>
      </c>
      <c r="H85" s="169" t="n">
        <f aca="false">TRUNC(M85-M85*$P$3,2)</f>
        <v>28.55</v>
      </c>
      <c r="I85" s="169" t="n">
        <f aca="false">ROUND(F85*H85,2)</f>
        <v>6737.8</v>
      </c>
      <c r="J85" s="170" t="n">
        <v>0.00269960111142681</v>
      </c>
      <c r="L85" s="0" t="n">
        <v>29.87</v>
      </c>
      <c r="M85" s="0" t="n">
        <v>36.58</v>
      </c>
      <c r="N85" s="0" t="n">
        <v>8632.88</v>
      </c>
    </row>
    <row r="86" customFormat="false" ht="25.9" hidden="false" customHeight="true" outlineLevel="0" collapsed="false">
      <c r="A86" s="166" t="s">
        <v>247</v>
      </c>
      <c r="B86" s="166" t="s">
        <v>248</v>
      </c>
      <c r="C86" s="166" t="s">
        <v>29</v>
      </c>
      <c r="D86" s="166" t="s">
        <v>249</v>
      </c>
      <c r="E86" s="167" t="s">
        <v>52</v>
      </c>
      <c r="F86" s="168" t="n">
        <v>20.52</v>
      </c>
      <c r="G86" s="169" t="n">
        <f aca="false">TRUNC(L86-L86*$P$3,2)</f>
        <v>256.83</v>
      </c>
      <c r="H86" s="169" t="n">
        <f aca="false">TRUNC(M86-M86*$P$3,2)</f>
        <v>314.54</v>
      </c>
      <c r="I86" s="169" t="n">
        <f aca="false">ROUND(F86*H86,2)</f>
        <v>6454.36</v>
      </c>
      <c r="J86" s="170" t="n">
        <v>0.00258604930072386</v>
      </c>
      <c r="L86" s="0" t="n">
        <v>329.07</v>
      </c>
      <c r="M86" s="0" t="n">
        <v>403.01</v>
      </c>
      <c r="N86" s="0" t="n">
        <v>8269.76</v>
      </c>
    </row>
    <row r="87" customFormat="false" ht="52.15" hidden="false" customHeight="true" outlineLevel="0" collapsed="false">
      <c r="A87" s="166" t="s">
        <v>322</v>
      </c>
      <c r="B87" s="166" t="s">
        <v>323</v>
      </c>
      <c r="C87" s="166" t="s">
        <v>29</v>
      </c>
      <c r="D87" s="166" t="s">
        <v>324</v>
      </c>
      <c r="E87" s="167" t="s">
        <v>117</v>
      </c>
      <c r="F87" s="168" t="n">
        <v>117.32</v>
      </c>
      <c r="G87" s="169" t="n">
        <f aca="false">TRUNC(L87-L87*$P$3,2)</f>
        <v>44.88</v>
      </c>
      <c r="H87" s="169" t="n">
        <f aca="false">TRUNC(M87-M87*$P$3,2)</f>
        <v>54.97</v>
      </c>
      <c r="I87" s="169" t="n">
        <f aca="false">ROUND(F87*H87,2)</f>
        <v>6449.08</v>
      </c>
      <c r="J87" s="170" t="n">
        <v>0.0025838853369376</v>
      </c>
      <c r="L87" s="0" t="n">
        <v>57.51</v>
      </c>
      <c r="M87" s="0" t="n">
        <v>70.43</v>
      </c>
      <c r="N87" s="0" t="n">
        <v>8262.84</v>
      </c>
    </row>
    <row r="88" customFormat="false" ht="25.9" hidden="false" customHeight="true" outlineLevel="0" collapsed="false">
      <c r="A88" s="166" t="s">
        <v>1316</v>
      </c>
      <c r="B88" s="166" t="s">
        <v>1095</v>
      </c>
      <c r="C88" s="166" t="s">
        <v>50</v>
      </c>
      <c r="D88" s="166" t="s">
        <v>1096</v>
      </c>
      <c r="E88" s="167" t="s">
        <v>366</v>
      </c>
      <c r="F88" s="168" t="n">
        <v>138.93</v>
      </c>
      <c r="G88" s="169" t="n">
        <f aca="false">TRUNC(L88-L88*$P$3,2)</f>
        <v>36.27</v>
      </c>
      <c r="H88" s="169" t="n">
        <f aca="false">TRUNC(M88-M88*$P$3,2)</f>
        <v>44.42</v>
      </c>
      <c r="I88" s="169" t="n">
        <f aca="false">ROUND(F88*H88,2)</f>
        <v>6171.27</v>
      </c>
      <c r="J88" s="170" t="n">
        <v>0.00247288837943316</v>
      </c>
      <c r="L88" s="0" t="n">
        <v>46.48</v>
      </c>
      <c r="M88" s="0" t="n">
        <v>56.92</v>
      </c>
      <c r="N88" s="0" t="n">
        <v>7907.89</v>
      </c>
    </row>
    <row r="89" customFormat="false" ht="25.9" hidden="false" customHeight="true" outlineLevel="0" collapsed="false">
      <c r="A89" s="166" t="s">
        <v>473</v>
      </c>
      <c r="B89" s="166" t="s">
        <v>474</v>
      </c>
      <c r="C89" s="166" t="s">
        <v>29</v>
      </c>
      <c r="D89" s="166" t="s">
        <v>475</v>
      </c>
      <c r="E89" s="167" t="s">
        <v>52</v>
      </c>
      <c r="F89" s="168" t="n">
        <v>828.54</v>
      </c>
      <c r="G89" s="169" t="n">
        <f aca="false">TRUNC(L89-L89*$P$3,2)</f>
        <v>6.07</v>
      </c>
      <c r="H89" s="169" t="n">
        <f aca="false">TRUNC(M89-M89*$P$3,2)</f>
        <v>7.43</v>
      </c>
      <c r="I89" s="169" t="n">
        <f aca="false">ROUND(F89*H89,2)</f>
        <v>6156.05</v>
      </c>
      <c r="J89" s="170" t="n">
        <v>0.00246657473364639</v>
      </c>
      <c r="L89" s="0" t="n">
        <v>7.78</v>
      </c>
      <c r="M89" s="0" t="n">
        <v>9.52</v>
      </c>
      <c r="N89" s="0" t="n">
        <v>7887.7</v>
      </c>
    </row>
    <row r="90" customFormat="false" ht="25.9" hidden="false" customHeight="true" outlineLevel="0" collapsed="false">
      <c r="A90" s="166" t="s">
        <v>225</v>
      </c>
      <c r="B90" s="166" t="s">
        <v>226</v>
      </c>
      <c r="C90" s="166" t="s">
        <v>29</v>
      </c>
      <c r="D90" s="166" t="s">
        <v>227</v>
      </c>
      <c r="E90" s="167" t="s">
        <v>132</v>
      </c>
      <c r="F90" s="168" t="n">
        <v>469</v>
      </c>
      <c r="G90" s="169" t="n">
        <f aca="false">TRUNC(L90-L90*$P$3,2)</f>
        <v>10.7</v>
      </c>
      <c r="H90" s="169" t="n">
        <f aca="false">TRUNC(M90-M90*$P$3,2)</f>
        <v>13.11</v>
      </c>
      <c r="I90" s="169" t="n">
        <f aca="false">ROUND(F90*H90,2)</f>
        <v>6148.59</v>
      </c>
      <c r="J90" s="170" t="n">
        <v>0.00246391668564304</v>
      </c>
      <c r="L90" s="0" t="n">
        <v>13.72</v>
      </c>
      <c r="M90" s="0" t="n">
        <v>16.8</v>
      </c>
      <c r="N90" s="0" t="n">
        <v>7879.2</v>
      </c>
    </row>
    <row r="91" customFormat="false" ht="25.9" hidden="false" customHeight="true" outlineLevel="0" collapsed="false">
      <c r="A91" s="166" t="s">
        <v>907</v>
      </c>
      <c r="B91" s="166" t="s">
        <v>908</v>
      </c>
      <c r="C91" s="166" t="s">
        <v>29</v>
      </c>
      <c r="D91" s="166" t="s">
        <v>909</v>
      </c>
      <c r="E91" s="167" t="s">
        <v>65</v>
      </c>
      <c r="F91" s="168" t="n">
        <v>10</v>
      </c>
      <c r="G91" s="169" t="n">
        <f aca="false">TRUNC(L91-L91*$P$3,2)</f>
        <v>494.04</v>
      </c>
      <c r="H91" s="169" t="n">
        <f aca="false">TRUNC(M91-M91*$P$3,2)</f>
        <v>605.05</v>
      </c>
      <c r="I91" s="169" t="n">
        <f aca="false">ROUND(F91*H91,2)</f>
        <v>6050.5</v>
      </c>
      <c r="J91" s="170" t="n">
        <v>0.00242420232135775</v>
      </c>
      <c r="L91" s="0" t="n">
        <v>632.99</v>
      </c>
      <c r="M91" s="0" t="n">
        <v>775.22</v>
      </c>
      <c r="N91" s="0" t="n">
        <v>7752.2</v>
      </c>
    </row>
    <row r="92" customFormat="false" ht="39" hidden="false" customHeight="true" outlineLevel="0" collapsed="false">
      <c r="A92" s="166" t="s">
        <v>398</v>
      </c>
      <c r="B92" s="166" t="s">
        <v>399</v>
      </c>
      <c r="C92" s="166" t="s">
        <v>29</v>
      </c>
      <c r="D92" s="166" t="s">
        <v>400</v>
      </c>
      <c r="E92" s="167" t="s">
        <v>52</v>
      </c>
      <c r="F92" s="168" t="n">
        <v>335.93</v>
      </c>
      <c r="G92" s="169" t="n">
        <f aca="false">TRUNC(L92-L92*$P$3,2)</f>
        <v>14.23</v>
      </c>
      <c r="H92" s="169" t="n">
        <f aca="false">TRUNC(M92-M92*$P$3,2)</f>
        <v>17.42</v>
      </c>
      <c r="I92" s="169" t="n">
        <f aca="false">ROUND(F92*H92,2)</f>
        <v>5851.9</v>
      </c>
      <c r="J92" s="170" t="n">
        <v>0.00234574612564487</v>
      </c>
      <c r="L92" s="0" t="n">
        <v>18.24</v>
      </c>
      <c r="M92" s="0" t="n">
        <v>22.33</v>
      </c>
      <c r="N92" s="0" t="n">
        <v>7501.31</v>
      </c>
    </row>
    <row r="93" customFormat="false" ht="39" hidden="false" customHeight="true" outlineLevel="0" collapsed="false">
      <c r="A93" s="166" t="s">
        <v>194</v>
      </c>
      <c r="B93" s="166" t="s">
        <v>151</v>
      </c>
      <c r="C93" s="166" t="s">
        <v>29</v>
      </c>
      <c r="D93" s="166" t="s">
        <v>152</v>
      </c>
      <c r="E93" s="167" t="s">
        <v>132</v>
      </c>
      <c r="F93" s="168" t="n">
        <v>400</v>
      </c>
      <c r="G93" s="169" t="n">
        <f aca="false">TRUNC(L93-L93*$P$3,2)</f>
        <v>11.93</v>
      </c>
      <c r="H93" s="169" t="n">
        <f aca="false">TRUNC(M93-M93*$P$3,2)</f>
        <v>14.61</v>
      </c>
      <c r="I93" s="169" t="n">
        <f aca="false">ROUND(F93*H93,2)</f>
        <v>5844</v>
      </c>
      <c r="J93" s="170" t="n">
        <v>0.00234158393518316</v>
      </c>
      <c r="L93" s="0" t="n">
        <v>15.29</v>
      </c>
      <c r="M93" s="0" t="n">
        <v>18.72</v>
      </c>
      <c r="N93" s="0" t="n">
        <v>7488</v>
      </c>
    </row>
    <row r="94" customFormat="false" ht="39" hidden="false" customHeight="true" outlineLevel="0" collapsed="false">
      <c r="A94" s="166" t="s">
        <v>219</v>
      </c>
      <c r="B94" s="166" t="s">
        <v>220</v>
      </c>
      <c r="C94" s="166" t="s">
        <v>29</v>
      </c>
      <c r="D94" s="166" t="s">
        <v>221</v>
      </c>
      <c r="E94" s="167" t="s">
        <v>132</v>
      </c>
      <c r="F94" s="168" t="n">
        <v>411</v>
      </c>
      <c r="G94" s="169" t="n">
        <f aca="false">TRUNC(L94-L94*$P$3,2)</f>
        <v>11.56</v>
      </c>
      <c r="H94" s="169" t="n">
        <f aca="false">TRUNC(M94-M94*$P$3,2)</f>
        <v>14.16</v>
      </c>
      <c r="I94" s="169" t="n">
        <f aca="false">ROUND(F94*H94,2)</f>
        <v>5819.76</v>
      </c>
      <c r="J94" s="170" t="n">
        <v>0.00233271856331317</v>
      </c>
      <c r="L94" s="0" t="n">
        <v>14.82</v>
      </c>
      <c r="M94" s="0" t="n">
        <v>18.15</v>
      </c>
      <c r="N94" s="0" t="n">
        <v>7459.65</v>
      </c>
    </row>
    <row r="95" customFormat="false" ht="39" hidden="false" customHeight="true" outlineLevel="0" collapsed="false">
      <c r="A95" s="166" t="s">
        <v>1006</v>
      </c>
      <c r="B95" s="166" t="s">
        <v>1007</v>
      </c>
      <c r="C95" s="166" t="s">
        <v>29</v>
      </c>
      <c r="D95" s="166" t="s">
        <v>1008</v>
      </c>
      <c r="E95" s="167" t="s">
        <v>117</v>
      </c>
      <c r="F95" s="168" t="n">
        <v>1919.06</v>
      </c>
      <c r="G95" s="169" t="n">
        <f aca="false">TRUNC(L95-L95*$P$3,2)</f>
        <v>2.44</v>
      </c>
      <c r="H95" s="169" t="n">
        <f aca="false">TRUNC(M95-M95*$P$3,2)</f>
        <v>2.98</v>
      </c>
      <c r="I95" s="169" t="n">
        <f aca="false">ROUND(F95*H95,2)</f>
        <v>5718.8</v>
      </c>
      <c r="J95" s="170" t="n">
        <v>0.00229842661695471</v>
      </c>
      <c r="L95" s="0" t="n">
        <v>3.13</v>
      </c>
      <c r="M95" s="0" t="n">
        <v>3.83</v>
      </c>
      <c r="N95" s="0" t="n">
        <v>7349.99</v>
      </c>
    </row>
    <row r="96" customFormat="false" ht="39" hidden="false" customHeight="true" outlineLevel="0" collapsed="false">
      <c r="A96" s="166" t="s">
        <v>133</v>
      </c>
      <c r="B96" s="166" t="s">
        <v>134</v>
      </c>
      <c r="C96" s="166" t="s">
        <v>29</v>
      </c>
      <c r="D96" s="166" t="s">
        <v>135</v>
      </c>
      <c r="E96" s="167" t="s">
        <v>132</v>
      </c>
      <c r="F96" s="168" t="n">
        <v>385</v>
      </c>
      <c r="G96" s="169" t="n">
        <f aca="false">TRUNC(L96-L96*$P$3,2)</f>
        <v>12.05</v>
      </c>
      <c r="H96" s="169" t="n">
        <f aca="false">TRUNC(M96-M96*$P$3,2)</f>
        <v>14.76</v>
      </c>
      <c r="I96" s="169" t="n">
        <f aca="false">ROUND(F96*H96,2)</f>
        <v>5682.6</v>
      </c>
      <c r="J96" s="170" t="n">
        <v>0.00227785332540881</v>
      </c>
      <c r="L96" s="0" t="n">
        <v>15.45</v>
      </c>
      <c r="M96" s="0" t="n">
        <v>18.92</v>
      </c>
      <c r="N96" s="0" t="n">
        <v>7284.2</v>
      </c>
    </row>
    <row r="97" customFormat="false" ht="25.9" hidden="false" customHeight="true" outlineLevel="0" collapsed="false">
      <c r="A97" s="166" t="s">
        <v>410</v>
      </c>
      <c r="B97" s="166" t="s">
        <v>364</v>
      </c>
      <c r="C97" s="166" t="s">
        <v>50</v>
      </c>
      <c r="D97" s="166" t="s">
        <v>365</v>
      </c>
      <c r="E97" s="167" t="s">
        <v>366</v>
      </c>
      <c r="F97" s="168" t="n">
        <v>117.32</v>
      </c>
      <c r="G97" s="169" t="n">
        <f aca="false">TRUNC(L97-L97*$P$3,2)</f>
        <v>39.52</v>
      </c>
      <c r="H97" s="169" t="n">
        <f aca="false">TRUNC(M97-M97*$P$3,2)</f>
        <v>48.39</v>
      </c>
      <c r="I97" s="169" t="n">
        <f aca="false">ROUND(F97*H97,2)</f>
        <v>5677.11</v>
      </c>
      <c r="J97" s="170" t="n">
        <v>0.00227497950644989</v>
      </c>
      <c r="L97" s="0" t="n">
        <v>50.64</v>
      </c>
      <c r="M97" s="0" t="n">
        <v>62.01</v>
      </c>
      <c r="N97" s="0" t="n">
        <v>7275.01</v>
      </c>
    </row>
    <row r="98" customFormat="false" ht="25.9" hidden="false" customHeight="true" outlineLevel="0" collapsed="false">
      <c r="A98" s="166" t="s">
        <v>1338</v>
      </c>
      <c r="B98" s="166" t="s">
        <v>1339</v>
      </c>
      <c r="C98" s="166" t="s">
        <v>50</v>
      </c>
      <c r="D98" s="166" t="s">
        <v>1340</v>
      </c>
      <c r="E98" s="167" t="s">
        <v>24</v>
      </c>
      <c r="F98" s="168" t="n">
        <v>10</v>
      </c>
      <c r="G98" s="169" t="n">
        <f aca="false">TRUNC(L98-L98*$P$3,2)</f>
        <v>456.13</v>
      </c>
      <c r="H98" s="169" t="n">
        <f aca="false">TRUNC(M98-M98*$P$3,2)</f>
        <v>558.61</v>
      </c>
      <c r="I98" s="169" t="n">
        <f aca="false">ROUND(F98*H98,2)</f>
        <v>5586.1</v>
      </c>
      <c r="J98" s="170" t="n">
        <v>0.00223813896112352</v>
      </c>
      <c r="L98" s="0" t="n">
        <v>584.41</v>
      </c>
      <c r="M98" s="0" t="n">
        <v>715.72</v>
      </c>
      <c r="N98" s="0" t="n">
        <v>7157.2</v>
      </c>
    </row>
    <row r="99" customFormat="false" ht="25.9" hidden="false" customHeight="true" outlineLevel="0" collapsed="false">
      <c r="A99" s="17" t="s">
        <v>126</v>
      </c>
      <c r="B99" s="17" t="s">
        <v>127</v>
      </c>
      <c r="C99" s="17" t="s">
        <v>29</v>
      </c>
      <c r="D99" s="17" t="s">
        <v>128</v>
      </c>
      <c r="E99" s="18" t="s">
        <v>52</v>
      </c>
      <c r="F99" s="19" t="n">
        <v>32.63</v>
      </c>
      <c r="G99" s="20" t="n">
        <f aca="false">TRUNC(L99-L99*$P$3,2)</f>
        <v>139.06</v>
      </c>
      <c r="H99" s="20" t="n">
        <f aca="false">TRUNC(M99-M99*$P$3,2)</f>
        <v>170.3</v>
      </c>
      <c r="I99" s="20" t="n">
        <f aca="false">ROUND(F99*H99,2)</f>
        <v>5556.89</v>
      </c>
      <c r="J99" s="21" t="n">
        <v>0.00222646231260058</v>
      </c>
      <c r="L99" s="0" t="n">
        <v>178.17</v>
      </c>
      <c r="M99" s="0" t="n">
        <v>218.2</v>
      </c>
      <c r="N99" s="0" t="n">
        <v>7119.86</v>
      </c>
    </row>
    <row r="100" customFormat="false" ht="25.9" hidden="false" customHeight="true" outlineLevel="0" collapsed="false">
      <c r="A100" s="17" t="s">
        <v>946</v>
      </c>
      <c r="B100" s="17" t="s">
        <v>947</v>
      </c>
      <c r="C100" s="17" t="s">
        <v>50</v>
      </c>
      <c r="D100" s="17" t="s">
        <v>948</v>
      </c>
      <c r="E100" s="18" t="s">
        <v>52</v>
      </c>
      <c r="F100" s="19" t="n">
        <v>8.65</v>
      </c>
      <c r="G100" s="20" t="n">
        <f aca="false">TRUNC(L100-L100*$P$3,2)</f>
        <v>524.41</v>
      </c>
      <c r="H100" s="20" t="n">
        <f aca="false">TRUNC(M100-M100*$P$3,2)</f>
        <v>642.25</v>
      </c>
      <c r="I100" s="20" t="n">
        <f aca="false">ROUND(F100*H100,2)</f>
        <v>5555.46</v>
      </c>
      <c r="J100" s="21" t="n">
        <v>0.00222582438107978</v>
      </c>
      <c r="L100" s="0" t="n">
        <v>671.9</v>
      </c>
      <c r="M100" s="0" t="n">
        <v>822.87</v>
      </c>
      <c r="N100" s="0" t="n">
        <v>7117.82</v>
      </c>
    </row>
    <row r="101" customFormat="false" ht="39" hidden="false" customHeight="true" outlineLevel="0" collapsed="false">
      <c r="A101" s="17" t="s">
        <v>185</v>
      </c>
      <c r="B101" s="17" t="s">
        <v>186</v>
      </c>
      <c r="C101" s="17" t="s">
        <v>29</v>
      </c>
      <c r="D101" s="17" t="s">
        <v>187</v>
      </c>
      <c r="E101" s="18" t="s">
        <v>41</v>
      </c>
      <c r="F101" s="19" t="n">
        <v>11.9</v>
      </c>
      <c r="G101" s="20" t="n">
        <f aca="false">TRUNC(L101-L101*$P$3,2)</f>
        <v>378.19</v>
      </c>
      <c r="H101" s="20" t="n">
        <f aca="false">TRUNC(M101-M101*$P$3,2)</f>
        <v>463.16</v>
      </c>
      <c r="I101" s="20" t="n">
        <f aca="false">ROUND(F101*H101,2)</f>
        <v>5511.6</v>
      </c>
      <c r="J101" s="21" t="n">
        <v>0.0022082718829118</v>
      </c>
      <c r="L101" s="0" t="n">
        <v>484.55</v>
      </c>
      <c r="M101" s="0" t="n">
        <v>593.42</v>
      </c>
      <c r="N101" s="0" t="n">
        <v>7061.69</v>
      </c>
    </row>
    <row r="102" customFormat="false" ht="25.9" hidden="false" customHeight="true" outlineLevel="0" collapsed="false">
      <c r="A102" s="17" t="s">
        <v>383</v>
      </c>
      <c r="B102" s="17" t="s">
        <v>364</v>
      </c>
      <c r="C102" s="17" t="s">
        <v>50</v>
      </c>
      <c r="D102" s="17" t="s">
        <v>365</v>
      </c>
      <c r="E102" s="18" t="s">
        <v>366</v>
      </c>
      <c r="F102" s="19" t="n">
        <v>113.78</v>
      </c>
      <c r="G102" s="20" t="n">
        <f aca="false">TRUNC(L102-L102*$P$3,2)</f>
        <v>39.52</v>
      </c>
      <c r="H102" s="20" t="n">
        <f aca="false">TRUNC(M102-M102*$P$3,2)</f>
        <v>48.39</v>
      </c>
      <c r="I102" s="20" t="n">
        <f aca="false">ROUND(F102*H102,2)</f>
        <v>5505.81</v>
      </c>
      <c r="J102" s="21" t="n">
        <v>0.002206333071427</v>
      </c>
      <c r="L102" s="0" t="n">
        <v>50.64</v>
      </c>
      <c r="M102" s="0" t="n">
        <v>62.01</v>
      </c>
      <c r="N102" s="0" t="n">
        <v>7055.49</v>
      </c>
    </row>
    <row r="103" customFormat="false" ht="25.9" hidden="false" customHeight="true" outlineLevel="0" collapsed="false">
      <c r="A103" s="17" t="s">
        <v>454</v>
      </c>
      <c r="B103" s="17" t="s">
        <v>455</v>
      </c>
      <c r="C103" s="17" t="s">
        <v>29</v>
      </c>
      <c r="D103" s="17" t="s">
        <v>456</v>
      </c>
      <c r="E103" s="18" t="s">
        <v>52</v>
      </c>
      <c r="F103" s="19" t="n">
        <v>74.014</v>
      </c>
      <c r="G103" s="20" t="n">
        <f aca="false">TRUNC(L103-L103*$P$3,2)</f>
        <v>60.4</v>
      </c>
      <c r="H103" s="20" t="n">
        <f aca="false">TRUNC(M103-M103*$P$3,2)</f>
        <v>73.96</v>
      </c>
      <c r="I103" s="20" t="n">
        <f aca="false">ROUND(F103*H103,2)</f>
        <v>5474.08</v>
      </c>
      <c r="J103" s="21" t="n">
        <v>0.00219345248351432</v>
      </c>
      <c r="L103" s="0" t="n">
        <v>77.39</v>
      </c>
      <c r="M103" s="0" t="n">
        <v>94.77</v>
      </c>
      <c r="N103" s="0" t="n">
        <v>7014.3</v>
      </c>
    </row>
    <row r="104" customFormat="false" ht="39" hidden="false" customHeight="true" outlineLevel="0" collapsed="false">
      <c r="A104" s="17" t="s">
        <v>1021</v>
      </c>
      <c r="B104" s="17" t="s">
        <v>1022</v>
      </c>
      <c r="C104" s="17" t="s">
        <v>29</v>
      </c>
      <c r="D104" s="17" t="s">
        <v>1023</v>
      </c>
      <c r="E104" s="18" t="s">
        <v>117</v>
      </c>
      <c r="F104" s="19" t="n">
        <v>138.82</v>
      </c>
      <c r="G104" s="20" t="n">
        <f aca="false">TRUNC(L104-L104*$P$3,2)</f>
        <v>31.82</v>
      </c>
      <c r="H104" s="20" t="n">
        <f aca="false">TRUNC(M104-M104*$P$3,2)</f>
        <v>38.97</v>
      </c>
      <c r="I104" s="20" t="n">
        <f aca="false">ROUND(F104*H104,2)</f>
        <v>5409.82</v>
      </c>
      <c r="J104" s="21" t="n">
        <v>0.00216749117230987</v>
      </c>
      <c r="L104" s="0" t="n">
        <v>40.77</v>
      </c>
      <c r="M104" s="0" t="n">
        <v>49.93</v>
      </c>
      <c r="N104" s="0" t="n">
        <v>6931.28</v>
      </c>
    </row>
    <row r="105" customFormat="false" ht="25.9" hidden="false" customHeight="true" outlineLevel="0" collapsed="false">
      <c r="A105" s="17" t="s">
        <v>421</v>
      </c>
      <c r="B105" s="17" t="s">
        <v>422</v>
      </c>
      <c r="C105" s="17" t="s">
        <v>29</v>
      </c>
      <c r="D105" s="17" t="s">
        <v>423</v>
      </c>
      <c r="E105" s="18" t="s">
        <v>52</v>
      </c>
      <c r="F105" s="19" t="n">
        <v>69.73</v>
      </c>
      <c r="G105" s="20" t="n">
        <f aca="false">TRUNC(L105-L105*$P$3,2)</f>
        <v>61.89</v>
      </c>
      <c r="H105" s="20" t="n">
        <f aca="false">TRUNC(M105-M105*$P$3,2)</f>
        <v>75.79</v>
      </c>
      <c r="I105" s="20" t="n">
        <f aca="false">ROUND(F105*H105,2)</f>
        <v>5284.84</v>
      </c>
      <c r="J105" s="21" t="n">
        <v>0.00211751986984696</v>
      </c>
      <c r="L105" s="0" t="n">
        <v>79.3</v>
      </c>
      <c r="M105" s="0" t="n">
        <v>97.11</v>
      </c>
      <c r="N105" s="0" t="n">
        <v>6771.48</v>
      </c>
    </row>
    <row r="106" customFormat="false" ht="39" hidden="false" customHeight="true" outlineLevel="0" collapsed="false">
      <c r="A106" s="17" t="s">
        <v>296</v>
      </c>
      <c r="B106" s="17" t="s">
        <v>119</v>
      </c>
      <c r="C106" s="17" t="s">
        <v>29</v>
      </c>
      <c r="D106" s="17" t="s">
        <v>120</v>
      </c>
      <c r="E106" s="18" t="s">
        <v>41</v>
      </c>
      <c r="F106" s="19" t="n">
        <v>62.72</v>
      </c>
      <c r="G106" s="20" t="n">
        <f aca="false">TRUNC(L106-L106*$P$3,2)</f>
        <v>68.2</v>
      </c>
      <c r="H106" s="20" t="n">
        <f aca="false">TRUNC(M106-M106*$P$3,2)</f>
        <v>83.52</v>
      </c>
      <c r="I106" s="20" t="n">
        <f aca="false">ROUND(F106*H106,2)</f>
        <v>5238.37</v>
      </c>
      <c r="J106" s="21" t="n">
        <v>0.002098813466134</v>
      </c>
      <c r="L106" s="0" t="n">
        <v>87.38</v>
      </c>
      <c r="M106" s="0" t="n">
        <v>107.01</v>
      </c>
      <c r="N106" s="0" t="n">
        <v>6711.66</v>
      </c>
    </row>
    <row r="107" customFormat="false" ht="52.15" hidden="false" customHeight="true" outlineLevel="0" collapsed="false">
      <c r="A107" s="17" t="s">
        <v>1286</v>
      </c>
      <c r="B107" s="17" t="s">
        <v>1287</v>
      </c>
      <c r="C107" s="17" t="s">
        <v>50</v>
      </c>
      <c r="D107" s="17" t="s">
        <v>1288</v>
      </c>
      <c r="E107" s="18" t="s">
        <v>24</v>
      </c>
      <c r="F107" s="19" t="n">
        <v>7</v>
      </c>
      <c r="G107" s="20" t="n">
        <f aca="false">TRUNC(L107-L107*$P$3,2)</f>
        <v>610.17</v>
      </c>
      <c r="H107" s="20" t="n">
        <f aca="false">TRUNC(M107-M107*$P$3,2)</f>
        <v>747.28</v>
      </c>
      <c r="I107" s="20" t="n">
        <f aca="false">ROUND(F107*H107,2)</f>
        <v>5230.96</v>
      </c>
      <c r="J107" s="21" t="n">
        <v>0.00209581768967846</v>
      </c>
      <c r="L107" s="0" t="n">
        <v>781.78</v>
      </c>
      <c r="M107" s="0" t="n">
        <v>957.44</v>
      </c>
      <c r="N107" s="0" t="n">
        <v>6702.08</v>
      </c>
    </row>
    <row r="108" customFormat="false" ht="25.9" hidden="false" customHeight="true" outlineLevel="0" collapsed="false">
      <c r="A108" s="17" t="s">
        <v>102</v>
      </c>
      <c r="B108" s="17" t="s">
        <v>103</v>
      </c>
      <c r="C108" s="17" t="s">
        <v>29</v>
      </c>
      <c r="D108" s="17" t="s">
        <v>104</v>
      </c>
      <c r="E108" s="18" t="s">
        <v>105</v>
      </c>
      <c r="F108" s="19" t="n">
        <v>113.47</v>
      </c>
      <c r="G108" s="20" t="n">
        <f aca="false">TRUNC(L108-L108*$P$3,2)</f>
        <v>37.07</v>
      </c>
      <c r="H108" s="20" t="n">
        <f aca="false">TRUNC(M108-M108*$P$3,2)</f>
        <v>45.4</v>
      </c>
      <c r="I108" s="20" t="n">
        <f aca="false">ROUND(F108*H108,2)</f>
        <v>5151.54</v>
      </c>
      <c r="J108" s="21" t="n">
        <v>0.00206406496094202</v>
      </c>
      <c r="L108" s="0" t="n">
        <v>47.5</v>
      </c>
      <c r="M108" s="0" t="n">
        <v>58.17</v>
      </c>
      <c r="N108" s="0" t="n">
        <v>6600.54</v>
      </c>
    </row>
    <row r="109" customFormat="false" ht="25.9" hidden="false" customHeight="true" outlineLevel="0" collapsed="false">
      <c r="A109" s="17" t="s">
        <v>136</v>
      </c>
      <c r="B109" s="17" t="s">
        <v>137</v>
      </c>
      <c r="C109" s="17" t="s">
        <v>29</v>
      </c>
      <c r="D109" s="17" t="s">
        <v>138</v>
      </c>
      <c r="E109" s="18" t="s">
        <v>132</v>
      </c>
      <c r="F109" s="19" t="n">
        <v>426</v>
      </c>
      <c r="G109" s="20" t="n">
        <f aca="false">TRUNC(L109-L109*$P$3,2)</f>
        <v>9.51</v>
      </c>
      <c r="H109" s="20" t="n">
        <f aca="false">TRUNC(M109-M109*$P$3,2)</f>
        <v>11.64</v>
      </c>
      <c r="I109" s="20" t="n">
        <f aca="false">ROUND(F109*H109,2)</f>
        <v>4958.64</v>
      </c>
      <c r="J109" s="21" t="n">
        <v>0.00198756946652101</v>
      </c>
      <c r="L109" s="0" t="n">
        <v>12.19</v>
      </c>
      <c r="M109" s="0" t="n">
        <v>14.92</v>
      </c>
      <c r="N109" s="0" t="n">
        <v>6355.92</v>
      </c>
    </row>
    <row r="110" customFormat="false" ht="25.9" hidden="false" customHeight="true" outlineLevel="0" collapsed="false">
      <c r="A110" s="17" t="s">
        <v>496</v>
      </c>
      <c r="B110" s="17" t="s">
        <v>497</v>
      </c>
      <c r="C110" s="17" t="s">
        <v>29</v>
      </c>
      <c r="D110" s="17" t="s">
        <v>498</v>
      </c>
      <c r="E110" s="18" t="s">
        <v>117</v>
      </c>
      <c r="F110" s="19" t="n">
        <v>35.5</v>
      </c>
      <c r="G110" s="20" t="n">
        <f aca="false">TRUNC(L110-L110*$P$3,2)</f>
        <v>113.7</v>
      </c>
      <c r="H110" s="20" t="n">
        <f aca="false">TRUNC(M110-M110*$P$3,2)</f>
        <v>139.24</v>
      </c>
      <c r="I110" s="20" t="n">
        <f aca="false">ROUND(F110*H110,2)</f>
        <v>4943.02</v>
      </c>
      <c r="J110" s="21" t="n">
        <v>0.00198057410959926</v>
      </c>
      <c r="L110" s="0" t="n">
        <v>145.68</v>
      </c>
      <c r="M110" s="0" t="n">
        <v>178.41</v>
      </c>
      <c r="N110" s="0" t="n">
        <v>6333.55</v>
      </c>
    </row>
    <row r="111" customFormat="false" ht="64.9" hidden="false" customHeight="true" outlineLevel="0" collapsed="false">
      <c r="A111" s="17" t="s">
        <v>27</v>
      </c>
      <c r="B111" s="17" t="s">
        <v>28</v>
      </c>
      <c r="C111" s="17" t="s">
        <v>29</v>
      </c>
      <c r="D111" s="17" t="s">
        <v>30</v>
      </c>
      <c r="E111" s="18" t="s">
        <v>31</v>
      </c>
      <c r="F111" s="19" t="n">
        <v>120</v>
      </c>
      <c r="G111" s="20" t="n">
        <f aca="false">TRUNC(L111-L111*$P$3,2)</f>
        <v>32.52</v>
      </c>
      <c r="H111" s="20" t="n">
        <f aca="false">TRUNC(M111-M111*$P$3,2)</f>
        <v>39.82</v>
      </c>
      <c r="I111" s="20" t="n">
        <f aca="false">ROUND(F111*H111,2)</f>
        <v>4778.4</v>
      </c>
      <c r="J111" s="21" t="n">
        <v>0.00191492032391661</v>
      </c>
      <c r="L111" s="0" t="n">
        <v>41.67</v>
      </c>
      <c r="M111" s="0" t="n">
        <v>51.03</v>
      </c>
      <c r="N111" s="0" t="n">
        <v>6123.6</v>
      </c>
    </row>
    <row r="112" customFormat="false" ht="25.9" hidden="false" customHeight="true" outlineLevel="0" collapsed="false">
      <c r="A112" s="17" t="s">
        <v>466</v>
      </c>
      <c r="B112" s="17" t="s">
        <v>467</v>
      </c>
      <c r="C112" s="17" t="s">
        <v>29</v>
      </c>
      <c r="D112" s="17" t="s">
        <v>468</v>
      </c>
      <c r="E112" s="18" t="s">
        <v>52</v>
      </c>
      <c r="F112" s="19" t="n">
        <v>23.0508</v>
      </c>
      <c r="G112" s="20" t="n">
        <f aca="false">TRUNC(L112-L112*$P$3,2)</f>
        <v>169.04</v>
      </c>
      <c r="H112" s="20" t="n">
        <f aca="false">TRUNC(M112-M112*$P$3,2)</f>
        <v>207.01</v>
      </c>
      <c r="I112" s="20" t="n">
        <f aca="false">ROUND(F112*H112,2)</f>
        <v>4771.75</v>
      </c>
      <c r="J112" s="21" t="n">
        <v>0.00191191516611518</v>
      </c>
      <c r="L112" s="0" t="n">
        <v>216.58</v>
      </c>
      <c r="M112" s="0" t="n">
        <v>265.24</v>
      </c>
      <c r="N112" s="0" t="n">
        <v>6113.99</v>
      </c>
    </row>
    <row r="113" customFormat="false" ht="25.9" hidden="false" customHeight="true" outlineLevel="0" collapsed="false">
      <c r="A113" s="17" t="s">
        <v>521</v>
      </c>
      <c r="B113" s="17" t="s">
        <v>522</v>
      </c>
      <c r="C113" s="17" t="s">
        <v>29</v>
      </c>
      <c r="D113" s="17" t="s">
        <v>523</v>
      </c>
      <c r="E113" s="18" t="s">
        <v>524</v>
      </c>
      <c r="F113" s="19" t="n">
        <v>71.89</v>
      </c>
      <c r="G113" s="20" t="n">
        <f aca="false">TRUNC(L113-L113*$P$3,2)</f>
        <v>53.98</v>
      </c>
      <c r="H113" s="20" t="n">
        <f aca="false">TRUNC(M113-M113*$P$3,2)</f>
        <v>66.11</v>
      </c>
      <c r="I113" s="20" t="n">
        <f aca="false">ROUND(F113*H113,2)</f>
        <v>4752.65</v>
      </c>
      <c r="J113" s="21" t="n">
        <v>0.00190435067420919</v>
      </c>
      <c r="L113" s="0" t="n">
        <v>69.17</v>
      </c>
      <c r="M113" s="0" t="n">
        <v>84.71</v>
      </c>
      <c r="N113" s="0" t="n">
        <v>6089.8</v>
      </c>
    </row>
    <row r="114" customFormat="false" ht="39" hidden="false" customHeight="true" outlineLevel="0" collapsed="false">
      <c r="A114" s="17" t="s">
        <v>1242</v>
      </c>
      <c r="B114" s="17" t="s">
        <v>1243</v>
      </c>
      <c r="C114" s="17" t="s">
        <v>29</v>
      </c>
      <c r="D114" s="17" t="s">
        <v>1244</v>
      </c>
      <c r="E114" s="18" t="s">
        <v>65</v>
      </c>
      <c r="F114" s="19" t="n">
        <v>2</v>
      </c>
      <c r="G114" s="20" t="n">
        <f aca="false">TRUNC(L114-L114*$P$3,2)</f>
        <v>1927.92</v>
      </c>
      <c r="H114" s="20" t="n">
        <f aca="false">TRUNC(M114-M114*$P$3,2)</f>
        <v>2361.12</v>
      </c>
      <c r="I114" s="20" t="n">
        <f aca="false">ROUND(F114*H114,2)</f>
        <v>4722.24</v>
      </c>
      <c r="J114" s="21" t="n">
        <v>0.00189199231455127</v>
      </c>
      <c r="L114" s="0" t="n">
        <v>2470.11</v>
      </c>
      <c r="M114" s="0" t="n">
        <v>3025.14</v>
      </c>
      <c r="N114" s="0" t="n">
        <v>6050.28</v>
      </c>
    </row>
    <row r="115" customFormat="false" ht="24" hidden="false" customHeight="true" outlineLevel="0" collapsed="false">
      <c r="A115" s="17" t="s">
        <v>231</v>
      </c>
      <c r="B115" s="17" t="s">
        <v>232</v>
      </c>
      <c r="C115" s="17" t="s">
        <v>29</v>
      </c>
      <c r="D115" s="17" t="s">
        <v>233</v>
      </c>
      <c r="E115" s="18" t="s">
        <v>132</v>
      </c>
      <c r="F115" s="19" t="n">
        <v>473</v>
      </c>
      <c r="G115" s="20" t="n">
        <f aca="false">TRUNC(L115-L115*$P$3,2)</f>
        <v>8.15</v>
      </c>
      <c r="H115" s="20" t="n">
        <f aca="false">TRUNC(M115-M115*$P$3,2)</f>
        <v>9.98</v>
      </c>
      <c r="I115" s="20" t="n">
        <f aca="false">ROUND(F115*H115,2)</f>
        <v>4720.54</v>
      </c>
      <c r="J115" s="21" t="n">
        <v>0.00189180156051809</v>
      </c>
      <c r="L115" s="0" t="n">
        <v>10.45</v>
      </c>
      <c r="M115" s="0" t="n">
        <v>12.79</v>
      </c>
      <c r="N115" s="0" t="n">
        <v>6049.67</v>
      </c>
    </row>
    <row r="116" customFormat="false" ht="24" hidden="false" customHeight="true" outlineLevel="0" collapsed="false">
      <c r="A116" s="17" t="s">
        <v>95</v>
      </c>
      <c r="B116" s="17" t="s">
        <v>96</v>
      </c>
      <c r="C116" s="17" t="s">
        <v>29</v>
      </c>
      <c r="D116" s="17" t="s">
        <v>97</v>
      </c>
      <c r="E116" s="18" t="s">
        <v>41</v>
      </c>
      <c r="F116" s="19" t="n">
        <v>152.82</v>
      </c>
      <c r="G116" s="20" t="n">
        <f aca="false">TRUNC(L116-L116*$P$3,2)</f>
        <v>24.98</v>
      </c>
      <c r="H116" s="20" t="n">
        <f aca="false">TRUNC(M116-M116*$P$3,2)</f>
        <v>30.59</v>
      </c>
      <c r="I116" s="20" t="n">
        <f aca="false">ROUND(F116*H116,2)</f>
        <v>4674.76</v>
      </c>
      <c r="J116" s="21" t="n">
        <v>0.0018733109277607</v>
      </c>
      <c r="L116" s="0" t="n">
        <v>32.01</v>
      </c>
      <c r="M116" s="0" t="n">
        <v>39.2</v>
      </c>
      <c r="N116" s="0" t="n">
        <v>5990.54</v>
      </c>
    </row>
    <row r="117" customFormat="false" ht="39" hidden="false" customHeight="true" outlineLevel="0" collapsed="false">
      <c r="A117" s="17" t="s">
        <v>259</v>
      </c>
      <c r="B117" s="17" t="s">
        <v>260</v>
      </c>
      <c r="C117" s="17" t="s">
        <v>29</v>
      </c>
      <c r="D117" s="17" t="s">
        <v>261</v>
      </c>
      <c r="E117" s="18" t="s">
        <v>132</v>
      </c>
      <c r="F117" s="19" t="n">
        <v>342</v>
      </c>
      <c r="G117" s="20" t="n">
        <f aca="false">TRUNC(L117-L117*$P$3,2)</f>
        <v>11.14</v>
      </c>
      <c r="H117" s="20" t="n">
        <f aca="false">TRUNC(M117-M117*$P$3,2)</f>
        <v>13.64</v>
      </c>
      <c r="I117" s="20" t="n">
        <f aca="false">ROUND(F117*H117,2)</f>
        <v>4664.88</v>
      </c>
      <c r="J117" s="21" t="n">
        <v>0.00186943955902171</v>
      </c>
      <c r="L117" s="0" t="n">
        <v>14.28</v>
      </c>
      <c r="M117" s="0" t="n">
        <v>17.48</v>
      </c>
      <c r="N117" s="0" t="n">
        <v>5978.16</v>
      </c>
    </row>
    <row r="118" customFormat="false" ht="39" hidden="false" customHeight="true" outlineLevel="0" collapsed="false">
      <c r="A118" s="17" t="s">
        <v>106</v>
      </c>
      <c r="B118" s="17" t="s">
        <v>107</v>
      </c>
      <c r="C118" s="17" t="s">
        <v>50</v>
      </c>
      <c r="D118" s="17" t="s">
        <v>108</v>
      </c>
      <c r="E118" s="18" t="s">
        <v>41</v>
      </c>
      <c r="F118" s="19" t="n">
        <v>90.776</v>
      </c>
      <c r="G118" s="20" t="n">
        <f aca="false">TRUNC(L118-L118*$P$3,2)</f>
        <v>40.96</v>
      </c>
      <c r="H118" s="20" t="n">
        <f aca="false">TRUNC(M118-M118*$P$3,2)</f>
        <v>50.17</v>
      </c>
      <c r="I118" s="20" t="n">
        <f aca="false">ROUND(F118*H118,2)</f>
        <v>4554.23</v>
      </c>
      <c r="J118" s="21" t="n">
        <v>0.00182469679333714</v>
      </c>
      <c r="L118" s="0" t="n">
        <v>52.49</v>
      </c>
      <c r="M118" s="0" t="n">
        <v>64.28</v>
      </c>
      <c r="N118" s="0" t="n">
        <v>5835.08</v>
      </c>
    </row>
    <row r="119" customFormat="false" ht="25.9" hidden="false" customHeight="true" outlineLevel="0" collapsed="false">
      <c r="A119" s="17" t="s">
        <v>78</v>
      </c>
      <c r="B119" s="17" t="s">
        <v>79</v>
      </c>
      <c r="C119" s="17" t="s">
        <v>50</v>
      </c>
      <c r="D119" s="17" t="s">
        <v>80</v>
      </c>
      <c r="E119" s="18" t="s">
        <v>52</v>
      </c>
      <c r="F119" s="19" t="n">
        <v>25</v>
      </c>
      <c r="G119" s="20" t="n">
        <f aca="false">TRUNC(L119-L119*$P$3,2)</f>
        <v>148.24</v>
      </c>
      <c r="H119" s="20" t="n">
        <f aca="false">TRUNC(M119-M119*$P$3,2)</f>
        <v>181.54</v>
      </c>
      <c r="I119" s="20" t="n">
        <f aca="false">ROUND(F119*H119,2)</f>
        <v>4538.5</v>
      </c>
      <c r="J119" s="21" t="n">
        <v>0.00181841754581865</v>
      </c>
      <c r="L119" s="0" t="n">
        <v>189.93</v>
      </c>
      <c r="M119" s="0" t="n">
        <v>232.6</v>
      </c>
      <c r="N119" s="0" t="n">
        <v>5815</v>
      </c>
    </row>
    <row r="120" customFormat="false" ht="24" hidden="false" customHeight="true" outlineLevel="0" collapsed="false">
      <c r="A120" s="17" t="s">
        <v>1477</v>
      </c>
      <c r="B120" s="17" t="s">
        <v>1478</v>
      </c>
      <c r="C120" s="17" t="s">
        <v>50</v>
      </c>
      <c r="D120" s="17" t="s">
        <v>1479</v>
      </c>
      <c r="E120" s="18" t="s">
        <v>24</v>
      </c>
      <c r="F120" s="19" t="n">
        <v>34</v>
      </c>
      <c r="G120" s="20" t="n">
        <f aca="false">TRUNC(L120-L120*$P$3,2)</f>
        <v>107.34</v>
      </c>
      <c r="H120" s="20" t="n">
        <f aca="false">TRUNC(M120-M120*$P$3,2)</f>
        <v>131.46</v>
      </c>
      <c r="I120" s="20" t="n">
        <f aca="false">ROUND(F120*H120,2)</f>
        <v>4469.64</v>
      </c>
      <c r="J120" s="21" t="n">
        <v>0.00179088642273458</v>
      </c>
      <c r="L120" s="0" t="n">
        <v>137.54</v>
      </c>
      <c r="M120" s="0" t="n">
        <v>168.44</v>
      </c>
      <c r="N120" s="0" t="n">
        <v>5726.96</v>
      </c>
    </row>
    <row r="121" customFormat="false" ht="52.15" hidden="false" customHeight="true" outlineLevel="0" collapsed="false">
      <c r="A121" s="17" t="s">
        <v>268</v>
      </c>
      <c r="B121" s="17" t="s">
        <v>166</v>
      </c>
      <c r="C121" s="17" t="s">
        <v>29</v>
      </c>
      <c r="D121" s="17" t="s">
        <v>167</v>
      </c>
      <c r="E121" s="18" t="s">
        <v>41</v>
      </c>
      <c r="F121" s="19" t="n">
        <v>9.67</v>
      </c>
      <c r="G121" s="20" t="n">
        <f aca="false">TRUNC(L121-L121*$P$3,2)</f>
        <v>374.13</v>
      </c>
      <c r="H121" s="20" t="n">
        <f aca="false">TRUNC(M121-M121*$P$3,2)</f>
        <v>458.19</v>
      </c>
      <c r="I121" s="20" t="n">
        <f aca="false">ROUND(F121*H121,2)</f>
        <v>4430.7</v>
      </c>
      <c r="J121" s="21" t="n">
        <v>0.00177519143105364</v>
      </c>
      <c r="L121" s="0" t="n">
        <v>479.35</v>
      </c>
      <c r="M121" s="0" t="n">
        <v>587.05</v>
      </c>
      <c r="N121" s="0" t="n">
        <v>5676.77</v>
      </c>
    </row>
    <row r="122" customFormat="false" ht="24" hidden="false" customHeight="true" outlineLevel="0" collapsed="false">
      <c r="A122" s="17" t="s">
        <v>486</v>
      </c>
      <c r="B122" s="17" t="s">
        <v>487</v>
      </c>
      <c r="C122" s="17" t="s">
        <v>29</v>
      </c>
      <c r="D122" s="17" t="s">
        <v>488</v>
      </c>
      <c r="E122" s="18" t="s">
        <v>52</v>
      </c>
      <c r="F122" s="19" t="n">
        <v>300.7125</v>
      </c>
      <c r="G122" s="20" t="n">
        <f aca="false">TRUNC(L122-L122*$P$3,2)</f>
        <v>11.93</v>
      </c>
      <c r="H122" s="20" t="n">
        <f aca="false">TRUNC(M122-M122*$P$3,2)</f>
        <v>14.61</v>
      </c>
      <c r="I122" s="20" t="n">
        <f aca="false">ROUND(F122*H122,2)</f>
        <v>4393.41</v>
      </c>
      <c r="J122" s="21" t="n">
        <v>0.00176035639607967</v>
      </c>
      <c r="L122" s="0" t="n">
        <v>15.29</v>
      </c>
      <c r="M122" s="0" t="n">
        <v>18.72</v>
      </c>
      <c r="N122" s="0" t="n">
        <v>5629.33</v>
      </c>
    </row>
    <row r="123" customFormat="false" ht="64.9" hidden="false" customHeight="true" outlineLevel="0" collapsed="false">
      <c r="A123" s="17" t="s">
        <v>98</v>
      </c>
      <c r="B123" s="17" t="s">
        <v>99</v>
      </c>
      <c r="C123" s="17" t="s">
        <v>29</v>
      </c>
      <c r="D123" s="17" t="s">
        <v>100</v>
      </c>
      <c r="E123" s="18" t="s">
        <v>101</v>
      </c>
      <c r="F123" s="19" t="n">
        <v>1902.77</v>
      </c>
      <c r="G123" s="20" t="n">
        <f aca="false">TRUNC(L123-L123*$P$3,2)</f>
        <v>1.88</v>
      </c>
      <c r="H123" s="20" t="n">
        <f aca="false">TRUNC(M123-M123*$P$3,2)</f>
        <v>2.3</v>
      </c>
      <c r="I123" s="20" t="n">
        <f aca="false">ROUND(F123*H123,2)</f>
        <v>4376.37</v>
      </c>
      <c r="J123" s="21" t="n">
        <v>0.00175530297775802</v>
      </c>
      <c r="L123" s="0" t="n">
        <v>2.41</v>
      </c>
      <c r="M123" s="0" t="n">
        <v>2.95</v>
      </c>
      <c r="N123" s="0" t="n">
        <v>5613.17</v>
      </c>
    </row>
    <row r="124" customFormat="false" ht="25.9" hidden="false" customHeight="true" outlineLevel="0" collapsed="false">
      <c r="A124" s="17" t="s">
        <v>504</v>
      </c>
      <c r="B124" s="17" t="s">
        <v>505</v>
      </c>
      <c r="C124" s="17" t="s">
        <v>29</v>
      </c>
      <c r="D124" s="17" t="s">
        <v>506</v>
      </c>
      <c r="E124" s="18" t="s">
        <v>117</v>
      </c>
      <c r="F124" s="19" t="n">
        <v>267.75</v>
      </c>
      <c r="G124" s="20" t="n">
        <f aca="false">TRUNC(L124-L124*$P$3,2)</f>
        <v>13.08</v>
      </c>
      <c r="H124" s="20" t="n">
        <f aca="false">TRUNC(M124-M124*$P$3,2)</f>
        <v>16.02</v>
      </c>
      <c r="I124" s="20" t="n">
        <f aca="false">ROUND(F124*H124,2)</f>
        <v>4289.35</v>
      </c>
      <c r="J124" s="21" t="n">
        <v>0.00171894400818754</v>
      </c>
      <c r="L124" s="0" t="n">
        <v>16.77</v>
      </c>
      <c r="M124" s="0" t="n">
        <v>20.53</v>
      </c>
      <c r="N124" s="0" t="n">
        <v>5496.9</v>
      </c>
    </row>
    <row r="125" customFormat="false" ht="52.15" hidden="false" customHeight="true" outlineLevel="0" collapsed="false">
      <c r="A125" s="17" t="s">
        <v>297</v>
      </c>
      <c r="B125" s="17" t="s">
        <v>122</v>
      </c>
      <c r="C125" s="17" t="s">
        <v>29</v>
      </c>
      <c r="D125" s="17" t="s">
        <v>123</v>
      </c>
      <c r="E125" s="18" t="s">
        <v>52</v>
      </c>
      <c r="F125" s="19" t="n">
        <v>125.44</v>
      </c>
      <c r="G125" s="20" t="n">
        <f aca="false">TRUNC(L125-L125*$P$3,2)</f>
        <v>27.87</v>
      </c>
      <c r="H125" s="20" t="n">
        <f aca="false">TRUNC(M125-M125*$P$3,2)</f>
        <v>34.13</v>
      </c>
      <c r="I125" s="20" t="n">
        <f aca="false">ROUND(F125*H125,2)</f>
        <v>4281.27</v>
      </c>
      <c r="J125" s="21" t="n">
        <v>0.00171537596963246</v>
      </c>
      <c r="L125" s="0" t="n">
        <v>35.71</v>
      </c>
      <c r="M125" s="0" t="n">
        <v>43.73</v>
      </c>
      <c r="N125" s="0" t="n">
        <v>5485.49</v>
      </c>
    </row>
    <row r="126" customFormat="false" ht="52.15" hidden="false" customHeight="true" outlineLevel="0" collapsed="false">
      <c r="A126" s="17" t="s">
        <v>357</v>
      </c>
      <c r="B126" s="17" t="s">
        <v>358</v>
      </c>
      <c r="C126" s="17" t="s">
        <v>50</v>
      </c>
      <c r="D126" s="17" t="s">
        <v>359</v>
      </c>
      <c r="E126" s="18" t="s">
        <v>52</v>
      </c>
      <c r="F126" s="19" t="n">
        <v>13.14</v>
      </c>
      <c r="G126" s="20" t="n">
        <f aca="false">TRUNC(L126-L126*$P$3,2)</f>
        <v>263.61</v>
      </c>
      <c r="H126" s="20" t="n">
        <f aca="false">TRUNC(M126-M126*$P$3,2)</f>
        <v>322.84</v>
      </c>
      <c r="I126" s="20" t="n">
        <f aca="false">ROUND(F126*H126,2)</f>
        <v>4242.12</v>
      </c>
      <c r="J126" s="21" t="n">
        <v>0.00169965596102914</v>
      </c>
      <c r="L126" s="0" t="n">
        <v>337.75</v>
      </c>
      <c r="M126" s="0" t="n">
        <v>413.64</v>
      </c>
      <c r="N126" s="0" t="n">
        <v>5435.22</v>
      </c>
    </row>
    <row r="127" customFormat="false" ht="52.15" hidden="false" customHeight="true" outlineLevel="0" collapsed="false">
      <c r="A127" s="17" t="s">
        <v>535</v>
      </c>
      <c r="B127" s="17" t="s">
        <v>536</v>
      </c>
      <c r="C127" s="17" t="s">
        <v>50</v>
      </c>
      <c r="D127" s="17" t="s">
        <v>537</v>
      </c>
      <c r="E127" s="18" t="s">
        <v>24</v>
      </c>
      <c r="F127" s="19" t="n">
        <v>3</v>
      </c>
      <c r="G127" s="20" t="n">
        <f aca="false">TRUNC(L127-L127*$P$3,2)</f>
        <v>1126.32</v>
      </c>
      <c r="H127" s="20" t="n">
        <f aca="false">TRUNC(M127-M127*$P$3,2)</f>
        <v>1379.4</v>
      </c>
      <c r="I127" s="20" t="n">
        <f aca="false">ROUND(F127*H127,2)</f>
        <v>4138.2</v>
      </c>
      <c r="J127" s="21" t="n">
        <v>0.00165800278525905</v>
      </c>
      <c r="L127" s="0" t="n">
        <v>1443.08</v>
      </c>
      <c r="M127" s="0" t="n">
        <v>1767.34</v>
      </c>
      <c r="N127" s="0" t="n">
        <v>5302.02</v>
      </c>
    </row>
    <row r="128" customFormat="false" ht="64.9" hidden="false" customHeight="true" outlineLevel="0" collapsed="false">
      <c r="A128" s="17" t="s">
        <v>518</v>
      </c>
      <c r="B128" s="17" t="s">
        <v>519</v>
      </c>
      <c r="C128" s="17" t="s">
        <v>29</v>
      </c>
      <c r="D128" s="17" t="s">
        <v>520</v>
      </c>
      <c r="E128" s="18" t="s">
        <v>52</v>
      </c>
      <c r="F128" s="19" t="n">
        <v>71.89</v>
      </c>
      <c r="G128" s="20" t="n">
        <f aca="false">TRUNC(L128-L128*$P$3,2)</f>
        <v>46.75</v>
      </c>
      <c r="H128" s="20" t="n">
        <f aca="false">TRUNC(M128-M128*$P$3,2)</f>
        <v>57.26</v>
      </c>
      <c r="I128" s="20" t="n">
        <f aca="false">ROUND(F128*H128,2)</f>
        <v>4116.42</v>
      </c>
      <c r="J128" s="21" t="n">
        <v>0.0016494157266506</v>
      </c>
      <c r="L128" s="0" t="n">
        <v>59.91</v>
      </c>
      <c r="M128" s="0" t="n">
        <v>73.37</v>
      </c>
      <c r="N128" s="0" t="n">
        <v>5274.56</v>
      </c>
    </row>
    <row r="129" customFormat="false" ht="52.15" hidden="false" customHeight="true" outlineLevel="0" collapsed="false">
      <c r="A129" s="17" t="s">
        <v>1507</v>
      </c>
      <c r="B129" s="17" t="s">
        <v>1508</v>
      </c>
      <c r="C129" s="17" t="s">
        <v>50</v>
      </c>
      <c r="D129" s="17" t="s">
        <v>1509</v>
      </c>
      <c r="E129" s="18" t="s">
        <v>52</v>
      </c>
      <c r="F129" s="19" t="n">
        <v>1829.73</v>
      </c>
      <c r="G129" s="20" t="n">
        <f aca="false">TRUNC(L129-L129*$P$3,2)</f>
        <v>1.82</v>
      </c>
      <c r="H129" s="20" t="n">
        <f aca="false">TRUNC(M129-M129*$P$3,2)</f>
        <v>2.23</v>
      </c>
      <c r="I129" s="20" t="n">
        <f aca="false">ROUND(F129*H129,2)</f>
        <v>4080.3</v>
      </c>
      <c r="J129" s="21" t="n">
        <v>0.00163642568970248</v>
      </c>
      <c r="L129" s="0" t="n">
        <v>2.34</v>
      </c>
      <c r="M129" s="0" t="n">
        <v>2.86</v>
      </c>
      <c r="N129" s="0" t="n">
        <v>5233.02</v>
      </c>
    </row>
    <row r="130" customFormat="false" ht="24" hidden="false" customHeight="true" outlineLevel="0" collapsed="false">
      <c r="A130" s="17" t="s">
        <v>1076</v>
      </c>
      <c r="B130" s="17" t="s">
        <v>1077</v>
      </c>
      <c r="C130" s="17" t="s">
        <v>50</v>
      </c>
      <c r="D130" s="17" t="s">
        <v>1078</v>
      </c>
      <c r="E130" s="18" t="s">
        <v>366</v>
      </c>
      <c r="F130" s="19" t="n">
        <v>343.4</v>
      </c>
      <c r="G130" s="20" t="n">
        <f aca="false">TRUNC(L130-L130*$P$3,2)</f>
        <v>9.6</v>
      </c>
      <c r="H130" s="20" t="n">
        <f aca="false">TRUNC(M130-M130*$P$3,2)</f>
        <v>11.76</v>
      </c>
      <c r="I130" s="20" t="n">
        <f aca="false">ROUND(F130*H130,2)</f>
        <v>4038.38</v>
      </c>
      <c r="J130" s="21" t="n">
        <v>0.00161829154808906</v>
      </c>
      <c r="L130" s="0" t="n">
        <v>12.31</v>
      </c>
      <c r="M130" s="0" t="n">
        <v>15.07</v>
      </c>
      <c r="N130" s="0" t="n">
        <v>5175.03</v>
      </c>
    </row>
    <row r="131" customFormat="false" ht="24" hidden="false" customHeight="true" outlineLevel="0" collapsed="false">
      <c r="A131" s="17" t="s">
        <v>1266</v>
      </c>
      <c r="B131" s="17" t="s">
        <v>1267</v>
      </c>
      <c r="C131" s="17" t="s">
        <v>50</v>
      </c>
      <c r="D131" s="17" t="s">
        <v>1268</v>
      </c>
      <c r="E131" s="18" t="s">
        <v>366</v>
      </c>
      <c r="F131" s="19" t="n">
        <v>177.6</v>
      </c>
      <c r="G131" s="20" t="n">
        <f aca="false">TRUNC(L131-L131*$P$3,2)</f>
        <v>18.17</v>
      </c>
      <c r="H131" s="20" t="n">
        <f aca="false">TRUNC(M131-M131*$P$3,2)</f>
        <v>22.25</v>
      </c>
      <c r="I131" s="20" t="n">
        <f aca="false">ROUND(F131*H131,2)</f>
        <v>3951.6</v>
      </c>
      <c r="J131" s="21" t="n">
        <v>0.00158393080519404</v>
      </c>
      <c r="L131" s="0" t="n">
        <v>23.29</v>
      </c>
      <c r="M131" s="0" t="n">
        <v>28.52</v>
      </c>
      <c r="N131" s="0" t="n">
        <v>5065.15</v>
      </c>
    </row>
    <row r="132" customFormat="false" ht="64.9" hidden="false" customHeight="true" outlineLevel="0" collapsed="false">
      <c r="A132" s="17" t="s">
        <v>241</v>
      </c>
      <c r="B132" s="17" t="s">
        <v>169</v>
      </c>
      <c r="C132" s="17" t="s">
        <v>29</v>
      </c>
      <c r="D132" s="17" t="s">
        <v>170</v>
      </c>
      <c r="E132" s="18" t="s">
        <v>41</v>
      </c>
      <c r="F132" s="19" t="n">
        <v>105.52</v>
      </c>
      <c r="G132" s="20" t="n">
        <f aca="false">TRUNC(L132-L132*$P$3,2)</f>
        <v>30.04</v>
      </c>
      <c r="H132" s="20" t="n">
        <f aca="false">TRUNC(M132-M132*$P$3,2)</f>
        <v>36.8</v>
      </c>
      <c r="I132" s="20" t="n">
        <f aca="false">ROUND(F132*H132,2)</f>
        <v>3883.14</v>
      </c>
      <c r="J132" s="21" t="n">
        <v>0.00155582116577983</v>
      </c>
      <c r="L132" s="0" t="n">
        <v>38.5</v>
      </c>
      <c r="M132" s="0" t="n">
        <v>47.15</v>
      </c>
      <c r="N132" s="0" t="n">
        <v>4975.26</v>
      </c>
    </row>
    <row r="133" customFormat="false" ht="39" hidden="false" customHeight="true" outlineLevel="0" collapsed="false">
      <c r="A133" s="17" t="s">
        <v>1283</v>
      </c>
      <c r="B133" s="17" t="s">
        <v>1284</v>
      </c>
      <c r="C133" s="17" t="s">
        <v>50</v>
      </c>
      <c r="D133" s="17" t="s">
        <v>1285</v>
      </c>
      <c r="E133" s="18" t="s">
        <v>24</v>
      </c>
      <c r="F133" s="19" t="n">
        <v>3</v>
      </c>
      <c r="G133" s="20" t="n">
        <f aca="false">TRUNC(L133-L133*$P$3,2)</f>
        <v>1007.34</v>
      </c>
      <c r="H133" s="20" t="n">
        <f aca="false">TRUNC(M133-M133*$P$3,2)</f>
        <v>1233.68</v>
      </c>
      <c r="I133" s="20" t="n">
        <f aca="false">ROUND(F133*H133,2)</f>
        <v>3701.04</v>
      </c>
      <c r="J133" s="21" t="n">
        <v>0.00148285305741503</v>
      </c>
      <c r="L133" s="0" t="n">
        <v>1290.64</v>
      </c>
      <c r="M133" s="0" t="n">
        <v>1580.64</v>
      </c>
      <c r="N133" s="0" t="n">
        <v>4741.92</v>
      </c>
    </row>
    <row r="134" customFormat="false" ht="39" hidden="false" customHeight="true" outlineLevel="0" collapsed="false">
      <c r="A134" s="17" t="s">
        <v>555</v>
      </c>
      <c r="B134" s="17" t="s">
        <v>556</v>
      </c>
      <c r="C134" s="17" t="s">
        <v>50</v>
      </c>
      <c r="D134" s="17" t="s">
        <v>557</v>
      </c>
      <c r="E134" s="18" t="s">
        <v>52</v>
      </c>
      <c r="F134" s="19" t="n">
        <v>2.2</v>
      </c>
      <c r="G134" s="20" t="n">
        <f aca="false">TRUNC(L134-L134*$P$3,2)</f>
        <v>1365.15</v>
      </c>
      <c r="H134" s="20" t="n">
        <f aca="false">TRUNC(M134-M134*$P$3,2)</f>
        <v>1671.9</v>
      </c>
      <c r="I134" s="20" t="n">
        <f aca="false">ROUND(F134*H134,2)</f>
        <v>3678.18</v>
      </c>
      <c r="J134" s="21" t="n">
        <v>0.00147368122824583</v>
      </c>
      <c r="L134" s="0" t="n">
        <v>1749.08</v>
      </c>
      <c r="M134" s="0" t="n">
        <v>2142.09</v>
      </c>
      <c r="N134" s="0" t="n">
        <v>4712.59</v>
      </c>
    </row>
    <row r="135" customFormat="false" ht="25.9" hidden="false" customHeight="true" outlineLevel="0" collapsed="false">
      <c r="A135" s="17" t="s">
        <v>162</v>
      </c>
      <c r="B135" s="17" t="s">
        <v>163</v>
      </c>
      <c r="C135" s="17" t="s">
        <v>29</v>
      </c>
      <c r="D135" s="17" t="s">
        <v>164</v>
      </c>
      <c r="E135" s="18" t="s">
        <v>132</v>
      </c>
      <c r="F135" s="19" t="n">
        <v>361</v>
      </c>
      <c r="G135" s="20" t="n">
        <f aca="false">TRUNC(L135-L135*$P$3,2)</f>
        <v>8.22</v>
      </c>
      <c r="H135" s="20" t="n">
        <f aca="false">TRUNC(M135-M135*$P$3,2)</f>
        <v>10.06</v>
      </c>
      <c r="I135" s="20" t="n">
        <f aca="false">ROUND(F135*H135,2)</f>
        <v>3631.66</v>
      </c>
      <c r="J135" s="21" t="n">
        <v>0.00145626632315097</v>
      </c>
      <c r="L135" s="0" t="n">
        <v>10.54</v>
      </c>
      <c r="M135" s="0" t="n">
        <v>12.9</v>
      </c>
      <c r="N135" s="0" t="n">
        <v>4656.9</v>
      </c>
    </row>
    <row r="136" customFormat="false" ht="25.9" hidden="false" customHeight="true" outlineLevel="0" collapsed="false">
      <c r="A136" s="17" t="s">
        <v>762</v>
      </c>
      <c r="B136" s="17" t="s">
        <v>763</v>
      </c>
      <c r="C136" s="17" t="s">
        <v>50</v>
      </c>
      <c r="D136" s="17" t="s">
        <v>764</v>
      </c>
      <c r="E136" s="18" t="s">
        <v>765</v>
      </c>
      <c r="F136" s="19" t="n">
        <v>2</v>
      </c>
      <c r="G136" s="20" t="n">
        <f aca="false">TRUNC(L136-L136*$P$3,2)</f>
        <v>1476.3</v>
      </c>
      <c r="H136" s="20" t="n">
        <f aca="false">TRUNC(M136-M136*$P$3,2)</f>
        <v>1808.02</v>
      </c>
      <c r="I136" s="20" t="n">
        <f aca="false">ROUND(F136*H136,2)</f>
        <v>3616.04</v>
      </c>
      <c r="J136" s="21" t="n">
        <v>0.00144878626335802</v>
      </c>
      <c r="L136" s="0" t="n">
        <v>1891.48</v>
      </c>
      <c r="M136" s="0" t="n">
        <v>2316.49</v>
      </c>
      <c r="N136" s="0" t="n">
        <v>4632.98</v>
      </c>
    </row>
    <row r="137" customFormat="false" ht="25.9" hidden="false" customHeight="true" outlineLevel="0" collapsed="false">
      <c r="A137" s="17" t="s">
        <v>314</v>
      </c>
      <c r="B137" s="17" t="s">
        <v>169</v>
      </c>
      <c r="C137" s="17" t="s">
        <v>29</v>
      </c>
      <c r="D137" s="17" t="s">
        <v>170</v>
      </c>
      <c r="E137" s="18" t="s">
        <v>41</v>
      </c>
      <c r="F137" s="19" t="n">
        <v>97.84</v>
      </c>
      <c r="G137" s="20" t="n">
        <f aca="false">TRUNC(L137-L137*$P$3,2)</f>
        <v>30.04</v>
      </c>
      <c r="H137" s="20" t="n">
        <f aca="false">TRUNC(M137-M137*$P$3,2)</f>
        <v>36.8</v>
      </c>
      <c r="I137" s="20" t="n">
        <f aca="false">ROUND(F137*H137,2)</f>
        <v>3600.51</v>
      </c>
      <c r="J137" s="21" t="n">
        <v>0.00144258519372198</v>
      </c>
      <c r="L137" s="0" t="n">
        <v>38.5</v>
      </c>
      <c r="M137" s="0" t="n">
        <v>47.15</v>
      </c>
      <c r="N137" s="0" t="n">
        <v>4613.15</v>
      </c>
    </row>
    <row r="138" customFormat="false" ht="25.9" hidden="false" customHeight="true" outlineLevel="0" collapsed="false">
      <c r="A138" s="17" t="s">
        <v>393</v>
      </c>
      <c r="B138" s="17" t="s">
        <v>394</v>
      </c>
      <c r="C138" s="17" t="s">
        <v>29</v>
      </c>
      <c r="D138" s="17" t="s">
        <v>395</v>
      </c>
      <c r="E138" s="18" t="s">
        <v>52</v>
      </c>
      <c r="F138" s="19" t="n">
        <v>99.624</v>
      </c>
      <c r="G138" s="20" t="n">
        <f aca="false">TRUNC(L138-L138*$P$3,2)</f>
        <v>28.93</v>
      </c>
      <c r="H138" s="20" t="n">
        <f aca="false">TRUNC(M138-M138*$P$3,2)</f>
        <v>35.42</v>
      </c>
      <c r="I138" s="20" t="n">
        <f aca="false">ROUND(F138*H138,2)</f>
        <v>3528.68</v>
      </c>
      <c r="J138" s="21" t="n">
        <v>0.00141405964797313</v>
      </c>
      <c r="L138" s="0" t="n">
        <v>37.07</v>
      </c>
      <c r="M138" s="0" t="n">
        <v>45.39</v>
      </c>
      <c r="N138" s="0" t="n">
        <v>4521.93</v>
      </c>
    </row>
    <row r="139" customFormat="false" ht="52.15" hidden="false" customHeight="true" outlineLevel="0" collapsed="false">
      <c r="A139" s="17" t="s">
        <v>1280</v>
      </c>
      <c r="B139" s="17" t="s">
        <v>1281</v>
      </c>
      <c r="C139" s="17" t="s">
        <v>50</v>
      </c>
      <c r="D139" s="17" t="s">
        <v>1282</v>
      </c>
      <c r="E139" s="18" t="s">
        <v>24</v>
      </c>
      <c r="F139" s="19" t="n">
        <v>1</v>
      </c>
      <c r="G139" s="20" t="n">
        <f aca="false">TRUNC(L139-L139*$P$3,2)</f>
        <v>2834.88</v>
      </c>
      <c r="H139" s="20" t="n">
        <f aca="false">TRUNC(M139-M139*$P$3,2)</f>
        <v>3471.88</v>
      </c>
      <c r="I139" s="20" t="n">
        <f aca="false">ROUND(F139*H139,2)</f>
        <v>3471.88</v>
      </c>
      <c r="J139" s="21" t="n">
        <v>0.00139102844380296</v>
      </c>
      <c r="L139" s="0" t="n">
        <v>3632.14</v>
      </c>
      <c r="M139" s="0" t="n">
        <v>4448.28</v>
      </c>
      <c r="N139" s="0" t="n">
        <v>4448.28</v>
      </c>
    </row>
    <row r="140" customFormat="false" ht="24" hidden="false" customHeight="true" outlineLevel="0" collapsed="false">
      <c r="A140" s="17" t="s">
        <v>1421</v>
      </c>
      <c r="B140" s="17" t="s">
        <v>1422</v>
      </c>
      <c r="C140" s="17" t="s">
        <v>50</v>
      </c>
      <c r="D140" s="17" t="s">
        <v>1423</v>
      </c>
      <c r="E140" s="18" t="s">
        <v>366</v>
      </c>
      <c r="F140" s="19" t="n">
        <v>21</v>
      </c>
      <c r="G140" s="20" t="n">
        <f aca="false">TRUNC(L140-L140*$P$3,2)</f>
        <v>129.57</v>
      </c>
      <c r="H140" s="20" t="n">
        <f aca="false">TRUNC(M140-M140*$P$3,2)</f>
        <v>158.69</v>
      </c>
      <c r="I140" s="20" t="n">
        <f aca="false">ROUND(F140*H140,2)</f>
        <v>3332.49</v>
      </c>
      <c r="J140" s="21" t="n">
        <v>0.0013351906730409</v>
      </c>
      <c r="L140" s="0" t="n">
        <v>166.02</v>
      </c>
      <c r="M140" s="0" t="n">
        <v>203.32</v>
      </c>
      <c r="N140" s="0" t="n">
        <v>4269.72</v>
      </c>
    </row>
    <row r="141" customFormat="false" ht="52.15" hidden="false" customHeight="true" outlineLevel="0" collapsed="false">
      <c r="A141" s="17" t="s">
        <v>1059</v>
      </c>
      <c r="B141" s="17" t="s">
        <v>1060</v>
      </c>
      <c r="C141" s="17" t="s">
        <v>50</v>
      </c>
      <c r="D141" s="17" t="s">
        <v>1061</v>
      </c>
      <c r="E141" s="18" t="s">
        <v>24</v>
      </c>
      <c r="F141" s="19" t="n">
        <v>40.9</v>
      </c>
      <c r="G141" s="20" t="n">
        <f aca="false">TRUNC(L141-L141*$P$3,2)</f>
        <v>65.97</v>
      </c>
      <c r="H141" s="20" t="n">
        <f aca="false">TRUNC(M141-M141*$P$3,2)</f>
        <v>80.79</v>
      </c>
      <c r="I141" s="20" t="n">
        <f aca="false">ROUND(F141*H141,2)</f>
        <v>3304.31</v>
      </c>
      <c r="J141" s="21" t="n">
        <v>0.00132400810873505</v>
      </c>
      <c r="L141" s="0" t="n">
        <v>84.53</v>
      </c>
      <c r="M141" s="0" t="n">
        <v>103.52</v>
      </c>
      <c r="N141" s="0" t="n">
        <v>4233.96</v>
      </c>
    </row>
    <row r="142" customFormat="false" ht="39" hidden="false" customHeight="true" outlineLevel="0" collapsed="false">
      <c r="A142" s="17" t="s">
        <v>183</v>
      </c>
      <c r="B142" s="17" t="s">
        <v>157</v>
      </c>
      <c r="C142" s="17" t="s">
        <v>29</v>
      </c>
      <c r="D142" s="17" t="s">
        <v>158</v>
      </c>
      <c r="E142" s="18" t="s">
        <v>132</v>
      </c>
      <c r="F142" s="19" t="n">
        <v>271</v>
      </c>
      <c r="G142" s="20" t="n">
        <f aca="false">TRUNC(L142-L142*$P$3,2)</f>
        <v>9.96</v>
      </c>
      <c r="H142" s="20" t="n">
        <f aca="false">TRUNC(M142-M142*$P$3,2)</f>
        <v>12.19</v>
      </c>
      <c r="I142" s="20" t="n">
        <f aca="false">ROUND(F142*H142,2)</f>
        <v>3303.49</v>
      </c>
      <c r="J142" s="21" t="n">
        <v>0.00132456160814281</v>
      </c>
      <c r="L142" s="0" t="n">
        <v>12.77</v>
      </c>
      <c r="M142" s="0" t="n">
        <v>15.63</v>
      </c>
      <c r="N142" s="0" t="n">
        <v>4235.73</v>
      </c>
    </row>
    <row r="143" customFormat="false" ht="52.15" hidden="false" customHeight="true" outlineLevel="0" collapsed="false">
      <c r="A143" s="17" t="s">
        <v>407</v>
      </c>
      <c r="B143" s="17" t="s">
        <v>408</v>
      </c>
      <c r="C143" s="17" t="s">
        <v>50</v>
      </c>
      <c r="D143" s="17" t="s">
        <v>409</v>
      </c>
      <c r="E143" s="18" t="s">
        <v>366</v>
      </c>
      <c r="F143" s="19" t="n">
        <v>90.67</v>
      </c>
      <c r="G143" s="20" t="n">
        <f aca="false">TRUNC(L143-L143*$P$3,2)</f>
        <v>29.68</v>
      </c>
      <c r="H143" s="20" t="n">
        <f aca="false">TRUNC(M143-M143*$P$3,2)</f>
        <v>36.34</v>
      </c>
      <c r="I143" s="20" t="n">
        <f aca="false">ROUND(F143*H143,2)</f>
        <v>3294.95</v>
      </c>
      <c r="J143" s="21" t="n">
        <v>0.00132042443460348</v>
      </c>
      <c r="L143" s="0" t="n">
        <v>38.03</v>
      </c>
      <c r="M143" s="0" t="n">
        <v>46.57</v>
      </c>
      <c r="N143" s="0" t="n">
        <v>4222.5</v>
      </c>
    </row>
    <row r="144" customFormat="false" ht="39" hidden="false" customHeight="true" outlineLevel="0" collapsed="false">
      <c r="A144" s="17" t="s">
        <v>1311</v>
      </c>
      <c r="B144" s="17" t="s">
        <v>1033</v>
      </c>
      <c r="C144" s="17" t="s">
        <v>50</v>
      </c>
      <c r="D144" s="17" t="s">
        <v>1034</v>
      </c>
      <c r="E144" s="18" t="s">
        <v>366</v>
      </c>
      <c r="F144" s="19" t="n">
        <v>146.4</v>
      </c>
      <c r="G144" s="20" t="n">
        <f aca="false">TRUNC(L144-L144*$P$3,2)</f>
        <v>18.04</v>
      </c>
      <c r="H144" s="20" t="n">
        <f aca="false">TRUNC(M144-M144*$P$3,2)</f>
        <v>22.09</v>
      </c>
      <c r="I144" s="20" t="n">
        <f aca="false">ROUND(F144*H144,2)</f>
        <v>3233.98</v>
      </c>
      <c r="J144" s="21" t="n">
        <v>0.00129605795220104</v>
      </c>
      <c r="L144" s="0" t="n">
        <v>23.12</v>
      </c>
      <c r="M144" s="0" t="n">
        <v>28.31</v>
      </c>
      <c r="N144" s="0" t="n">
        <v>4144.58</v>
      </c>
    </row>
    <row r="145" customFormat="false" ht="39" hidden="false" customHeight="true" outlineLevel="0" collapsed="false">
      <c r="A145" s="17" t="s">
        <v>415</v>
      </c>
      <c r="B145" s="17" t="s">
        <v>416</v>
      </c>
      <c r="C145" s="17" t="s">
        <v>29</v>
      </c>
      <c r="D145" s="17" t="s">
        <v>417</v>
      </c>
      <c r="E145" s="18" t="s">
        <v>52</v>
      </c>
      <c r="F145" s="19" t="n">
        <v>69.73</v>
      </c>
      <c r="G145" s="20" t="n">
        <f aca="false">TRUNC(L145-L145*$P$3,2)</f>
        <v>37.77</v>
      </c>
      <c r="H145" s="20" t="n">
        <f aca="false">TRUNC(M145-M145*$P$3,2)</f>
        <v>46.26</v>
      </c>
      <c r="I145" s="20" t="n">
        <f aca="false">ROUND(F145*H145,2)</f>
        <v>3225.71</v>
      </c>
      <c r="J145" s="21" t="n">
        <v>0.00129240235441762</v>
      </c>
      <c r="L145" s="0" t="n">
        <v>48.4</v>
      </c>
      <c r="M145" s="0" t="n">
        <v>59.27</v>
      </c>
      <c r="N145" s="0" t="n">
        <v>4132.89</v>
      </c>
    </row>
    <row r="146" customFormat="false" ht="52.15" hidden="false" customHeight="true" outlineLevel="0" collapsed="false">
      <c r="A146" s="17" t="s">
        <v>210</v>
      </c>
      <c r="B146" s="17" t="s">
        <v>211</v>
      </c>
      <c r="C146" s="17" t="s">
        <v>29</v>
      </c>
      <c r="D146" s="17" t="s">
        <v>212</v>
      </c>
      <c r="E146" s="18" t="s">
        <v>52</v>
      </c>
      <c r="F146" s="19" t="n">
        <v>62.05</v>
      </c>
      <c r="G146" s="20" t="n">
        <f aca="false">TRUNC(L146-L146*$P$3,2)</f>
        <v>41.51</v>
      </c>
      <c r="H146" s="20" t="n">
        <f aca="false">TRUNC(M146-M146*$P$3,2)</f>
        <v>50.84</v>
      </c>
      <c r="I146" s="20" t="n">
        <f aca="false">ROUND(F146*H146,2)</f>
        <v>3154.62</v>
      </c>
      <c r="J146" s="21" t="n">
        <v>0.00126395811366651</v>
      </c>
      <c r="L146" s="0" t="n">
        <v>53.19</v>
      </c>
      <c r="M146" s="0" t="n">
        <v>65.14</v>
      </c>
      <c r="N146" s="0" t="n">
        <v>4041.93</v>
      </c>
    </row>
    <row r="147" customFormat="false" ht="39" hidden="false" customHeight="true" outlineLevel="0" collapsed="false">
      <c r="A147" s="17" t="s">
        <v>1062</v>
      </c>
      <c r="B147" s="17" t="s">
        <v>1063</v>
      </c>
      <c r="C147" s="17" t="s">
        <v>50</v>
      </c>
      <c r="D147" s="17" t="s">
        <v>1064</v>
      </c>
      <c r="E147" s="18" t="s">
        <v>24</v>
      </c>
      <c r="F147" s="19" t="n">
        <v>320</v>
      </c>
      <c r="G147" s="20" t="n">
        <f aca="false">TRUNC(L147-L147*$P$3,2)</f>
        <v>8.04</v>
      </c>
      <c r="H147" s="20" t="n">
        <f aca="false">TRUNC(M147-M147*$P$3,2)</f>
        <v>9.84</v>
      </c>
      <c r="I147" s="20" t="n">
        <f aca="false">ROUND(F147*H147,2)</f>
        <v>3148.8</v>
      </c>
      <c r="J147" s="21" t="n">
        <v>0.0012628542419663</v>
      </c>
      <c r="L147" s="0" t="n">
        <v>10.31</v>
      </c>
      <c r="M147" s="0" t="n">
        <v>12.62</v>
      </c>
      <c r="N147" s="0" t="n">
        <v>4038.4</v>
      </c>
    </row>
    <row r="148" customFormat="false" ht="52.15" hidden="false" customHeight="true" outlineLevel="0" collapsed="false">
      <c r="A148" s="17" t="s">
        <v>1389</v>
      </c>
      <c r="B148" s="17" t="s">
        <v>1390</v>
      </c>
      <c r="C148" s="17" t="s">
        <v>29</v>
      </c>
      <c r="D148" s="17" t="s">
        <v>1391</v>
      </c>
      <c r="E148" s="18" t="s">
        <v>52</v>
      </c>
      <c r="F148" s="19" t="n">
        <v>249.072</v>
      </c>
      <c r="G148" s="20" t="n">
        <f aca="false">TRUNC(L148-L148*$P$3,2)</f>
        <v>10.31</v>
      </c>
      <c r="H148" s="20" t="n">
        <f aca="false">TRUNC(M148-M148*$P$3,2)</f>
        <v>12.63</v>
      </c>
      <c r="I148" s="20" t="n">
        <f aca="false">ROUND(F148*H148,2)</f>
        <v>3145.78</v>
      </c>
      <c r="J148" s="21" t="n">
        <v>0.00126099986259455</v>
      </c>
      <c r="L148" s="0" t="n">
        <v>13.22</v>
      </c>
      <c r="M148" s="0" t="n">
        <v>16.19</v>
      </c>
      <c r="N148" s="0" t="n">
        <v>4032.47</v>
      </c>
    </row>
    <row r="149" customFormat="false" ht="52.15" hidden="false" customHeight="true" outlineLevel="0" collapsed="false">
      <c r="A149" s="17" t="s">
        <v>968</v>
      </c>
      <c r="B149" s="17" t="s">
        <v>969</v>
      </c>
      <c r="C149" s="17" t="s">
        <v>50</v>
      </c>
      <c r="D149" s="17" t="s">
        <v>970</v>
      </c>
      <c r="E149" s="18" t="s">
        <v>24</v>
      </c>
      <c r="F149" s="19" t="n">
        <v>1</v>
      </c>
      <c r="G149" s="20" t="n">
        <f aca="false">TRUNC(L149-L149*$P$3,2)</f>
        <v>2556.05</v>
      </c>
      <c r="H149" s="20" t="n">
        <f aca="false">TRUNC(M149-M149*$P$3,2)</f>
        <v>3130.39</v>
      </c>
      <c r="I149" s="20" t="n">
        <f aca="false">ROUND(F149*H149,2)</f>
        <v>3130.39</v>
      </c>
      <c r="J149" s="21" t="n">
        <v>0.00125420776816718</v>
      </c>
      <c r="L149" s="0" t="n">
        <v>3274.89</v>
      </c>
      <c r="M149" s="0" t="n">
        <v>4010.75</v>
      </c>
      <c r="N149" s="0" t="n">
        <v>4010.75</v>
      </c>
    </row>
    <row r="150" customFormat="false" ht="64.9" hidden="false" customHeight="true" outlineLevel="0" collapsed="false">
      <c r="A150" s="17" t="s">
        <v>1138</v>
      </c>
      <c r="B150" s="17" t="s">
        <v>1139</v>
      </c>
      <c r="C150" s="17" t="s">
        <v>29</v>
      </c>
      <c r="D150" s="17" t="s">
        <v>1140</v>
      </c>
      <c r="E150" s="18" t="s">
        <v>65</v>
      </c>
      <c r="F150" s="19" t="n">
        <v>53</v>
      </c>
      <c r="G150" s="20" t="n">
        <f aca="false">TRUNC(L150-L150*$P$3,2)</f>
        <v>48.03</v>
      </c>
      <c r="H150" s="20" t="n">
        <f aca="false">TRUNC(M150-M150*$P$3,2)</f>
        <v>58.83</v>
      </c>
      <c r="I150" s="20" t="n">
        <f aca="false">ROUND(F150*H150,2)</f>
        <v>3117.99</v>
      </c>
      <c r="J150" s="21" t="n">
        <v>0.00124932634118692</v>
      </c>
      <c r="L150" s="0" t="n">
        <v>61.55</v>
      </c>
      <c r="M150" s="0" t="n">
        <v>75.38</v>
      </c>
      <c r="N150" s="0" t="n">
        <v>3995.14</v>
      </c>
    </row>
    <row r="151" customFormat="false" ht="64.9" hidden="false" customHeight="true" outlineLevel="0" collapsed="false">
      <c r="A151" s="17" t="s">
        <v>1504</v>
      </c>
      <c r="B151" s="17" t="s">
        <v>1505</v>
      </c>
      <c r="C151" s="17" t="s">
        <v>50</v>
      </c>
      <c r="D151" s="17" t="s">
        <v>1506</v>
      </c>
      <c r="E151" s="18" t="s">
        <v>52</v>
      </c>
      <c r="F151" s="19" t="n">
        <v>7.04</v>
      </c>
      <c r="G151" s="20" t="n">
        <f aca="false">TRUNC(L151-L151*$P$3,2)</f>
        <v>357.98</v>
      </c>
      <c r="H151" s="20" t="n">
        <f aca="false">TRUNC(M151-M151*$P$3,2)</f>
        <v>438.42</v>
      </c>
      <c r="I151" s="20" t="n">
        <f aca="false">ROUND(F151*H151,2)</f>
        <v>3086.48</v>
      </c>
      <c r="J151" s="21" t="n">
        <v>0.00123661774461562</v>
      </c>
      <c r="L151" s="0" t="n">
        <v>458.66</v>
      </c>
      <c r="M151" s="0" t="n">
        <v>561.72</v>
      </c>
      <c r="N151" s="0" t="n">
        <v>3954.5</v>
      </c>
    </row>
    <row r="152" customFormat="false" ht="52.15" hidden="false" customHeight="true" outlineLevel="0" collapsed="false">
      <c r="A152" s="17" t="s">
        <v>1480</v>
      </c>
      <c r="B152" s="17" t="s">
        <v>1481</v>
      </c>
      <c r="C152" s="17" t="s">
        <v>50</v>
      </c>
      <c r="D152" s="17" t="s">
        <v>1482</v>
      </c>
      <c r="E152" s="18" t="s">
        <v>24</v>
      </c>
      <c r="F152" s="19" t="n">
        <v>38</v>
      </c>
      <c r="G152" s="20" t="n">
        <f aca="false">TRUNC(L152-L152*$P$3,2)</f>
        <v>66.17</v>
      </c>
      <c r="H152" s="20" t="n">
        <f aca="false">TRUNC(M152-M152*$P$3,2)</f>
        <v>81.04</v>
      </c>
      <c r="I152" s="20" t="n">
        <f aca="false">ROUND(F152*H152,2)</f>
        <v>3079.52</v>
      </c>
      <c r="J152" s="21" t="n">
        <v>0.00123393467968989</v>
      </c>
      <c r="L152" s="0" t="n">
        <v>84.79</v>
      </c>
      <c r="M152" s="0" t="n">
        <v>103.84</v>
      </c>
      <c r="N152" s="0" t="n">
        <v>3945.92</v>
      </c>
    </row>
    <row r="153" customFormat="false" ht="52.15" hidden="false" customHeight="true" outlineLevel="0" collapsed="false">
      <c r="A153" s="17" t="s">
        <v>1357</v>
      </c>
      <c r="B153" s="17" t="s">
        <v>1358</v>
      </c>
      <c r="C153" s="17" t="s">
        <v>29</v>
      </c>
      <c r="D153" s="17" t="s">
        <v>1359</v>
      </c>
      <c r="E153" s="18" t="s">
        <v>65</v>
      </c>
      <c r="F153" s="19" t="n">
        <v>4</v>
      </c>
      <c r="G153" s="20" t="n">
        <f aca="false">TRUNC(L153-L153*$P$3,2)</f>
        <v>627.46</v>
      </c>
      <c r="H153" s="20" t="n">
        <f aca="false">TRUNC(M153-M153*$P$3,2)</f>
        <v>768.45</v>
      </c>
      <c r="I153" s="20" t="n">
        <f aca="false">ROUND(F153*H153,2)</f>
        <v>3073.8</v>
      </c>
      <c r="J153" s="21" t="n">
        <v>0.00123154556360218</v>
      </c>
      <c r="L153" s="0" t="n">
        <v>803.93</v>
      </c>
      <c r="M153" s="0" t="n">
        <v>984.57</v>
      </c>
      <c r="N153" s="0" t="n">
        <v>3938.28</v>
      </c>
    </row>
    <row r="154" customFormat="false" ht="52.15" hidden="false" customHeight="true" outlineLevel="0" collapsed="false">
      <c r="A154" s="17" t="s">
        <v>489</v>
      </c>
      <c r="B154" s="17" t="s">
        <v>391</v>
      </c>
      <c r="C154" s="17" t="s">
        <v>29</v>
      </c>
      <c r="D154" s="17" t="s">
        <v>392</v>
      </c>
      <c r="E154" s="18" t="s">
        <v>52</v>
      </c>
      <c r="F154" s="19" t="n">
        <v>779.78</v>
      </c>
      <c r="G154" s="20" t="n">
        <f aca="false">TRUNC(L154-L154*$P$3,2)</f>
        <v>3.13</v>
      </c>
      <c r="H154" s="20" t="n">
        <f aca="false">TRUNC(M154-M154*$P$3,2)</f>
        <v>3.84</v>
      </c>
      <c r="I154" s="20" t="n">
        <f aca="false">ROUND(F154*H154,2)</f>
        <v>2994.36</v>
      </c>
      <c r="J154" s="21" t="n">
        <v>0.00119972091121388</v>
      </c>
      <c r="L154" s="0" t="n">
        <v>4.02</v>
      </c>
      <c r="M154" s="0" t="n">
        <v>4.92</v>
      </c>
      <c r="N154" s="0" t="n">
        <v>3836.51</v>
      </c>
    </row>
    <row r="155" customFormat="false" ht="39" hidden="false" customHeight="true" outlineLevel="0" collapsed="false">
      <c r="A155" s="17" t="s">
        <v>931</v>
      </c>
      <c r="B155" s="17" t="s">
        <v>932</v>
      </c>
      <c r="C155" s="17" t="s">
        <v>50</v>
      </c>
      <c r="D155" s="17" t="s">
        <v>933</v>
      </c>
      <c r="E155" s="18" t="s">
        <v>24</v>
      </c>
      <c r="F155" s="19" t="n">
        <v>4</v>
      </c>
      <c r="G155" s="20" t="n">
        <f aca="false">TRUNC(L155-L155*$P$3,2)</f>
        <v>610.46</v>
      </c>
      <c r="H155" s="20" t="n">
        <f aca="false">TRUNC(M155-M155*$P$3,2)</f>
        <v>747.62</v>
      </c>
      <c r="I155" s="20" t="n">
        <f aca="false">ROUND(F155*H155,2)</f>
        <v>2990.48</v>
      </c>
      <c r="J155" s="21" t="n">
        <v>0.00119816048068015</v>
      </c>
      <c r="L155" s="0" t="n">
        <v>782.14</v>
      </c>
      <c r="M155" s="0" t="n">
        <v>957.88</v>
      </c>
      <c r="N155" s="0" t="n">
        <v>3831.52</v>
      </c>
    </row>
    <row r="156" customFormat="false" ht="39" hidden="false" customHeight="true" outlineLevel="0" collapsed="false">
      <c r="A156" s="17" t="s">
        <v>1452</v>
      </c>
      <c r="B156" s="17" t="s">
        <v>1453</v>
      </c>
      <c r="C156" s="17" t="s">
        <v>50</v>
      </c>
      <c r="D156" s="17" t="s">
        <v>1454</v>
      </c>
      <c r="E156" s="18" t="s">
        <v>24</v>
      </c>
      <c r="F156" s="19" t="n">
        <v>207</v>
      </c>
      <c r="G156" s="20" t="n">
        <f aca="false">TRUNC(L156-L156*$P$3,2)</f>
        <v>11.79</v>
      </c>
      <c r="H156" s="20" t="n">
        <f aca="false">TRUNC(M156-M156*$P$3,2)</f>
        <v>14.43</v>
      </c>
      <c r="I156" s="20" t="n">
        <f aca="false">ROUND(F156*H156,2)</f>
        <v>2987.01</v>
      </c>
      <c r="J156" s="21" t="n">
        <v>0.00119752880338994</v>
      </c>
      <c r="L156" s="0" t="n">
        <v>15.11</v>
      </c>
      <c r="M156" s="0" t="n">
        <v>18.5</v>
      </c>
      <c r="N156" s="0" t="n">
        <v>3829.5</v>
      </c>
    </row>
    <row r="157" customFormat="false" ht="39" hidden="false" customHeight="true" outlineLevel="0" collapsed="false">
      <c r="A157" s="17" t="s">
        <v>1459</v>
      </c>
      <c r="B157" s="17" t="s">
        <v>1460</v>
      </c>
      <c r="C157" s="17" t="s">
        <v>50</v>
      </c>
      <c r="D157" s="17" t="s">
        <v>1461</v>
      </c>
      <c r="E157" s="18" t="s">
        <v>24</v>
      </c>
      <c r="F157" s="19" t="n">
        <v>1</v>
      </c>
      <c r="G157" s="20" t="n">
        <f aca="false">TRUNC(L157-L157*$P$3,2)</f>
        <v>2414.67</v>
      </c>
      <c r="H157" s="20" t="n">
        <f aca="false">TRUNC(M157-M157*$P$3,2)</f>
        <v>2957.24</v>
      </c>
      <c r="I157" s="20" t="n">
        <f aca="false">ROUND(F157*H157,2)</f>
        <v>2957.24</v>
      </c>
      <c r="J157" s="21" t="n">
        <v>0.00118483584239514</v>
      </c>
      <c r="L157" s="0" t="n">
        <v>3093.75</v>
      </c>
      <c r="M157" s="0" t="n">
        <v>3788.91</v>
      </c>
      <c r="N157" s="0" t="n">
        <v>3788.91</v>
      </c>
    </row>
    <row r="158" customFormat="false" ht="25.9" hidden="false" customHeight="true" outlineLevel="0" collapsed="false">
      <c r="A158" s="17" t="s">
        <v>179</v>
      </c>
      <c r="B158" s="17" t="s">
        <v>154</v>
      </c>
      <c r="C158" s="17" t="s">
        <v>29</v>
      </c>
      <c r="D158" s="17" t="s">
        <v>155</v>
      </c>
      <c r="E158" s="18" t="s">
        <v>132</v>
      </c>
      <c r="F158" s="19" t="n">
        <v>203</v>
      </c>
      <c r="G158" s="20" t="n">
        <f aca="false">TRUNC(L158-L158*$P$3,2)</f>
        <v>11.54</v>
      </c>
      <c r="H158" s="20" t="n">
        <f aca="false">TRUNC(M158-M158*$P$3,2)</f>
        <v>14.13</v>
      </c>
      <c r="I158" s="20" t="n">
        <f aca="false">ROUND(F158*H158,2)</f>
        <v>2868.39</v>
      </c>
      <c r="J158" s="21" t="n">
        <v>0.00114963077836964</v>
      </c>
      <c r="L158" s="0" t="n">
        <v>14.79</v>
      </c>
      <c r="M158" s="0" t="n">
        <v>18.11</v>
      </c>
      <c r="N158" s="0" t="n">
        <v>3676.33</v>
      </c>
    </row>
    <row r="159" customFormat="false" ht="25.9" hidden="false" customHeight="true" outlineLevel="0" collapsed="false">
      <c r="A159" s="17" t="s">
        <v>56</v>
      </c>
      <c r="B159" s="17" t="s">
        <v>57</v>
      </c>
      <c r="C159" s="17" t="s">
        <v>29</v>
      </c>
      <c r="D159" s="17" t="s">
        <v>58</v>
      </c>
      <c r="E159" s="18" t="s">
        <v>52</v>
      </c>
      <c r="F159" s="19" t="n">
        <v>32.18</v>
      </c>
      <c r="G159" s="20" t="n">
        <f aca="false">TRUNC(L159-L159*$P$3,2)</f>
        <v>70.77</v>
      </c>
      <c r="H159" s="20" t="n">
        <f aca="false">TRUNC(M159-M159*$P$3,2)</f>
        <v>86.67</v>
      </c>
      <c r="I159" s="20" t="n">
        <f aca="false">ROUND(F159*H159,2)</f>
        <v>2789.04</v>
      </c>
      <c r="J159" s="21" t="n">
        <v>0.00111749966868213</v>
      </c>
      <c r="L159" s="0" t="n">
        <v>90.68</v>
      </c>
      <c r="M159" s="0" t="n">
        <v>111.05</v>
      </c>
      <c r="N159" s="0" t="n">
        <v>3573.58</v>
      </c>
    </row>
    <row r="160" customFormat="false" ht="39" hidden="false" customHeight="true" outlineLevel="0" collapsed="false">
      <c r="A160" s="17" t="s">
        <v>1424</v>
      </c>
      <c r="B160" s="17" t="s">
        <v>1425</v>
      </c>
      <c r="C160" s="17" t="s">
        <v>50</v>
      </c>
      <c r="D160" s="17" t="s">
        <v>1426</v>
      </c>
      <c r="E160" s="18" t="s">
        <v>366</v>
      </c>
      <c r="F160" s="19" t="n">
        <v>19</v>
      </c>
      <c r="G160" s="20" t="n">
        <f aca="false">TRUNC(L160-L160*$P$3,2)</f>
        <v>119.49</v>
      </c>
      <c r="H160" s="20" t="n">
        <f aca="false">TRUNC(M160-M160*$P$3,2)</f>
        <v>146.34</v>
      </c>
      <c r="I160" s="20" t="n">
        <f aca="false">ROUND(F160*H160,2)</f>
        <v>2780.46</v>
      </c>
      <c r="J160" s="21" t="n">
        <v>0.00111403482493189</v>
      </c>
      <c r="L160" s="0" t="n">
        <v>153.1</v>
      </c>
      <c r="M160" s="0" t="n">
        <v>187.5</v>
      </c>
      <c r="N160" s="0" t="n">
        <v>3562.5</v>
      </c>
    </row>
    <row r="161" customFormat="false" ht="52.15" hidden="false" customHeight="true" outlineLevel="0" collapsed="false">
      <c r="A161" s="17" t="s">
        <v>799</v>
      </c>
      <c r="B161" s="17" t="s">
        <v>800</v>
      </c>
      <c r="C161" s="17" t="s">
        <v>29</v>
      </c>
      <c r="D161" s="17" t="s">
        <v>801</v>
      </c>
      <c r="E161" s="18" t="s">
        <v>117</v>
      </c>
      <c r="F161" s="19" t="n">
        <v>124.3</v>
      </c>
      <c r="G161" s="20" t="n">
        <f aca="false">TRUNC(L161-L161*$P$3,2)</f>
        <v>18.13</v>
      </c>
      <c r="H161" s="20" t="n">
        <f aca="false">TRUNC(M161-M161*$P$3,2)</f>
        <v>22.19</v>
      </c>
      <c r="I161" s="20" t="n">
        <f aca="false">ROUND(F161*H161,2)</f>
        <v>2758.22</v>
      </c>
      <c r="J161" s="21" t="n">
        <v>0.00110546340189992</v>
      </c>
      <c r="L161" s="0" t="n">
        <v>23.23</v>
      </c>
      <c r="M161" s="0" t="n">
        <v>28.44</v>
      </c>
      <c r="N161" s="0" t="n">
        <v>3535.09</v>
      </c>
    </row>
    <row r="162" customFormat="false" ht="39" hidden="false" customHeight="true" outlineLevel="0" collapsed="false">
      <c r="A162" s="17" t="s">
        <v>1403</v>
      </c>
      <c r="B162" s="17" t="s">
        <v>1404</v>
      </c>
      <c r="C162" s="17" t="s">
        <v>29</v>
      </c>
      <c r="D162" s="17" t="s">
        <v>1405</v>
      </c>
      <c r="E162" s="18" t="s">
        <v>65</v>
      </c>
      <c r="F162" s="19" t="n">
        <v>8</v>
      </c>
      <c r="G162" s="20" t="n">
        <f aca="false">TRUNC(L162-L162*$P$3,2)</f>
        <v>274.71</v>
      </c>
      <c r="H162" s="20" t="n">
        <f aca="false">TRUNC(M162-M162*$P$3,2)</f>
        <v>336.43</v>
      </c>
      <c r="I162" s="20" t="n">
        <f aca="false">ROUND(F162*H162,2)</f>
        <v>2691.44</v>
      </c>
      <c r="J162" s="21" t="n">
        <v>0.00107835443938109</v>
      </c>
      <c r="L162" s="0" t="n">
        <v>351.97</v>
      </c>
      <c r="M162" s="0" t="n">
        <v>431.05</v>
      </c>
      <c r="N162" s="0" t="n">
        <v>3448.4</v>
      </c>
    </row>
    <row r="163" customFormat="false" ht="25.9" hidden="false" customHeight="true" outlineLevel="0" collapsed="false">
      <c r="A163" s="17" t="s">
        <v>150</v>
      </c>
      <c r="B163" s="17" t="s">
        <v>151</v>
      </c>
      <c r="C163" s="17" t="s">
        <v>29</v>
      </c>
      <c r="D163" s="17" t="s">
        <v>152</v>
      </c>
      <c r="E163" s="18" t="s">
        <v>132</v>
      </c>
      <c r="F163" s="19" t="n">
        <v>184</v>
      </c>
      <c r="G163" s="20" t="n">
        <f aca="false">TRUNC(L163-L163*$P$3,2)</f>
        <v>11.93</v>
      </c>
      <c r="H163" s="20" t="n">
        <f aca="false">TRUNC(M163-M163*$P$3,2)</f>
        <v>14.61</v>
      </c>
      <c r="I163" s="20" t="n">
        <f aca="false">ROUND(F163*H163,2)</f>
        <v>2688.24</v>
      </c>
      <c r="J163" s="21" t="n">
        <v>0.00107712861018425</v>
      </c>
      <c r="L163" s="0" t="n">
        <v>15.29</v>
      </c>
      <c r="M163" s="0" t="n">
        <v>18.72</v>
      </c>
      <c r="N163" s="0" t="n">
        <v>3444.48</v>
      </c>
    </row>
    <row r="164" customFormat="false" ht="25.9" hidden="false" customHeight="true" outlineLevel="0" collapsed="false">
      <c r="A164" s="17" t="s">
        <v>153</v>
      </c>
      <c r="B164" s="17" t="s">
        <v>154</v>
      </c>
      <c r="C164" s="17" t="s">
        <v>29</v>
      </c>
      <c r="D164" s="17" t="s">
        <v>155</v>
      </c>
      <c r="E164" s="18" t="s">
        <v>132</v>
      </c>
      <c r="F164" s="19" t="n">
        <v>186</v>
      </c>
      <c r="G164" s="20" t="n">
        <f aca="false">TRUNC(L164-L164*$P$3,2)</f>
        <v>11.54</v>
      </c>
      <c r="H164" s="20" t="n">
        <f aca="false">TRUNC(M164-M164*$P$3,2)</f>
        <v>14.13</v>
      </c>
      <c r="I164" s="20" t="n">
        <f aca="false">ROUND(F164*H164,2)</f>
        <v>2628.18</v>
      </c>
      <c r="J164" s="21" t="n">
        <v>0.00105335627968844</v>
      </c>
      <c r="L164" s="0" t="n">
        <v>14.79</v>
      </c>
      <c r="M164" s="0" t="n">
        <v>18.11</v>
      </c>
      <c r="N164" s="0" t="n">
        <v>3368.46</v>
      </c>
    </row>
    <row r="165" customFormat="false" ht="25.9" hidden="false" customHeight="true" outlineLevel="0" collapsed="false">
      <c r="A165" s="17" t="s">
        <v>1371</v>
      </c>
      <c r="B165" s="17" t="s">
        <v>1372</v>
      </c>
      <c r="C165" s="17" t="s">
        <v>29</v>
      </c>
      <c r="D165" s="17" t="s">
        <v>1373</v>
      </c>
      <c r="E165" s="18" t="s">
        <v>52</v>
      </c>
      <c r="F165" s="19" t="n">
        <v>753.97</v>
      </c>
      <c r="G165" s="20" t="n">
        <f aca="false">TRUNC(L165-L165*$P$3,2)</f>
        <v>2.77</v>
      </c>
      <c r="H165" s="20" t="n">
        <f aca="false">TRUNC(M165-M165*$P$3,2)</f>
        <v>3.39</v>
      </c>
      <c r="I165" s="20" t="n">
        <f aca="false">ROUND(F165*H165,2)</f>
        <v>2555.96</v>
      </c>
      <c r="J165" s="21" t="n">
        <v>0.0010256187669947</v>
      </c>
      <c r="L165" s="0" t="n">
        <v>3.56</v>
      </c>
      <c r="M165" s="0" t="n">
        <v>4.35</v>
      </c>
      <c r="N165" s="0" t="n">
        <v>3279.76</v>
      </c>
    </row>
    <row r="166" customFormat="false" ht="25.9" hidden="false" customHeight="true" outlineLevel="0" collapsed="false">
      <c r="A166" s="17" t="s">
        <v>207</v>
      </c>
      <c r="B166" s="17" t="s">
        <v>169</v>
      </c>
      <c r="C166" s="17" t="s">
        <v>29</v>
      </c>
      <c r="D166" s="17" t="s">
        <v>170</v>
      </c>
      <c r="E166" s="18" t="s">
        <v>41</v>
      </c>
      <c r="F166" s="19" t="n">
        <v>68.72</v>
      </c>
      <c r="G166" s="20" t="n">
        <f aca="false">TRUNC(L166-L166*$P$3,2)</f>
        <v>30.04</v>
      </c>
      <c r="H166" s="20" t="n">
        <f aca="false">TRUNC(M166-M166*$P$3,2)</f>
        <v>36.8</v>
      </c>
      <c r="I166" s="20" t="n">
        <f aca="false">ROUND(F166*H166,2)</f>
        <v>2528.9</v>
      </c>
      <c r="J166" s="21" t="n">
        <v>0.00101322913618381</v>
      </c>
      <c r="L166" s="0" t="n">
        <v>38.5</v>
      </c>
      <c r="M166" s="0" t="n">
        <v>47.15</v>
      </c>
      <c r="N166" s="0" t="n">
        <v>3240.14</v>
      </c>
    </row>
    <row r="167" customFormat="false" ht="25.9" hidden="false" customHeight="true" outlineLevel="0" collapsed="false">
      <c r="A167" s="17" t="s">
        <v>1103</v>
      </c>
      <c r="B167" s="17" t="s">
        <v>1104</v>
      </c>
      <c r="C167" s="17" t="s">
        <v>29</v>
      </c>
      <c r="D167" s="17" t="s">
        <v>1105</v>
      </c>
      <c r="E167" s="18" t="s">
        <v>65</v>
      </c>
      <c r="F167" s="19" t="n">
        <v>163</v>
      </c>
      <c r="G167" s="20" t="n">
        <f aca="false">TRUNC(L167-L167*$P$3,2)</f>
        <v>12.6</v>
      </c>
      <c r="H167" s="20" t="n">
        <f aca="false">TRUNC(M167-M167*$P$3,2)</f>
        <v>15.43</v>
      </c>
      <c r="I167" s="20" t="n">
        <f aca="false">ROUND(F167*H167,2)</f>
        <v>2515.09</v>
      </c>
      <c r="J167" s="21" t="n">
        <v>0.00100771603191334</v>
      </c>
      <c r="L167" s="0" t="n">
        <v>16.15</v>
      </c>
      <c r="M167" s="0" t="n">
        <v>19.77</v>
      </c>
      <c r="N167" s="0" t="n">
        <v>3222.51</v>
      </c>
    </row>
    <row r="168" customFormat="false" ht="25.9" hidden="false" customHeight="true" outlineLevel="0" collapsed="false">
      <c r="A168" s="17" t="s">
        <v>540</v>
      </c>
      <c r="B168" s="17" t="s">
        <v>541</v>
      </c>
      <c r="C168" s="17" t="s">
        <v>29</v>
      </c>
      <c r="D168" s="17" t="s">
        <v>542</v>
      </c>
      <c r="E168" s="18" t="s">
        <v>117</v>
      </c>
      <c r="F168" s="19" t="n">
        <v>117.42</v>
      </c>
      <c r="G168" s="20" t="n">
        <f aca="false">TRUNC(L168-L168*$P$3,2)</f>
        <v>17.29</v>
      </c>
      <c r="H168" s="20" t="n">
        <f aca="false">TRUNC(M168-M168*$P$3,2)</f>
        <v>21.17</v>
      </c>
      <c r="I168" s="20" t="n">
        <f aca="false">ROUND(F168*H168,2)</f>
        <v>2485.78</v>
      </c>
      <c r="J168" s="21" t="n">
        <v>0.000996173849348218</v>
      </c>
      <c r="L168" s="0" t="n">
        <v>22.16</v>
      </c>
      <c r="M168" s="0" t="n">
        <v>27.13</v>
      </c>
      <c r="N168" s="0" t="n">
        <v>3185.6</v>
      </c>
    </row>
    <row r="169" customFormat="false" ht="25.9" hidden="false" customHeight="true" outlineLevel="0" collapsed="false">
      <c r="A169" s="17" t="s">
        <v>424</v>
      </c>
      <c r="B169" s="17" t="s">
        <v>425</v>
      </c>
      <c r="C169" s="17" t="s">
        <v>29</v>
      </c>
      <c r="D169" s="17" t="s">
        <v>426</v>
      </c>
      <c r="E169" s="18" t="s">
        <v>52</v>
      </c>
      <c r="F169" s="19" t="n">
        <v>79.68</v>
      </c>
      <c r="G169" s="20" t="n">
        <f aca="false">TRUNC(L169-L169*$P$3,2)</f>
        <v>25.39</v>
      </c>
      <c r="H169" s="20" t="n">
        <f aca="false">TRUNC(M169-M169*$P$3,2)</f>
        <v>31.1</v>
      </c>
      <c r="I169" s="20" t="n">
        <f aca="false">ROUND(F169*H169,2)</f>
        <v>2478.05</v>
      </c>
      <c r="J169" s="21" t="n">
        <v>0.000992934157899434</v>
      </c>
      <c r="L169" s="0" t="n">
        <v>32.54</v>
      </c>
      <c r="M169" s="0" t="n">
        <v>39.85</v>
      </c>
      <c r="N169" s="0" t="n">
        <v>3175.24</v>
      </c>
    </row>
    <row r="170" customFormat="false" ht="25.9" hidden="false" customHeight="true" outlineLevel="0" collapsed="false">
      <c r="A170" s="17" t="s">
        <v>184</v>
      </c>
      <c r="B170" s="17" t="s">
        <v>160</v>
      </c>
      <c r="C170" s="17" t="s">
        <v>29</v>
      </c>
      <c r="D170" s="17" t="s">
        <v>161</v>
      </c>
      <c r="E170" s="18" t="s">
        <v>132</v>
      </c>
      <c r="F170" s="19" t="n">
        <v>236</v>
      </c>
      <c r="G170" s="20" t="n">
        <f aca="false">TRUNC(L170-L170*$P$3,2)</f>
        <v>8.44</v>
      </c>
      <c r="H170" s="20" t="n">
        <f aca="false">TRUNC(M170-M170*$P$3,2)</f>
        <v>10.34</v>
      </c>
      <c r="I170" s="20" t="n">
        <f aca="false">ROUND(F170*H170,2)</f>
        <v>2440.24</v>
      </c>
      <c r="J170" s="21" t="n">
        <v>0.00097784895370162</v>
      </c>
      <c r="L170" s="0" t="n">
        <v>10.82</v>
      </c>
      <c r="M170" s="0" t="n">
        <v>13.25</v>
      </c>
      <c r="N170" s="0" t="n">
        <v>3127</v>
      </c>
    </row>
    <row r="171" customFormat="false" ht="24" hidden="false" customHeight="true" outlineLevel="0" collapsed="false">
      <c r="A171" s="17" t="s">
        <v>448</v>
      </c>
      <c r="B171" s="17" t="s">
        <v>449</v>
      </c>
      <c r="C171" s="17" t="s">
        <v>29</v>
      </c>
      <c r="D171" s="17" t="s">
        <v>450</v>
      </c>
      <c r="E171" s="18" t="s">
        <v>117</v>
      </c>
      <c r="F171" s="19" t="n">
        <v>56.18</v>
      </c>
      <c r="G171" s="20" t="n">
        <f aca="false">TRUNC(L171-L171*$P$3,2)</f>
        <v>34.91</v>
      </c>
      <c r="H171" s="20" t="n">
        <f aca="false">TRUNC(M171-M171*$P$3,2)</f>
        <v>42.75</v>
      </c>
      <c r="I171" s="20" t="n">
        <f aca="false">ROUND(F171*H171,2)</f>
        <v>2401.7</v>
      </c>
      <c r="J171" s="21" t="n">
        <v>0.000962382241437442</v>
      </c>
      <c r="L171" s="0" t="n">
        <v>44.73</v>
      </c>
      <c r="M171" s="0" t="n">
        <v>54.78</v>
      </c>
      <c r="N171" s="0" t="n">
        <v>3077.54</v>
      </c>
    </row>
    <row r="172" customFormat="false" ht="25.9" hidden="false" customHeight="true" outlineLevel="0" collapsed="false">
      <c r="A172" s="17" t="s">
        <v>48</v>
      </c>
      <c r="B172" s="17" t="s">
        <v>49</v>
      </c>
      <c r="C172" s="17" t="s">
        <v>50</v>
      </c>
      <c r="D172" s="17" t="s">
        <v>51</v>
      </c>
      <c r="E172" s="18" t="s">
        <v>52</v>
      </c>
      <c r="F172" s="19" t="n">
        <v>1313.26</v>
      </c>
      <c r="G172" s="20" t="n">
        <f aca="false">TRUNC(L172-L172*$P$3,2)</f>
        <v>1.47</v>
      </c>
      <c r="H172" s="20" t="n">
        <f aca="false">TRUNC(M172-M172*$P$3,2)</f>
        <v>1.8</v>
      </c>
      <c r="I172" s="20" t="n">
        <f aca="false">ROUND(F172*H172,2)</f>
        <v>2363.87</v>
      </c>
      <c r="J172" s="21" t="n">
        <v>0.000948651078163685</v>
      </c>
      <c r="L172" s="0" t="n">
        <v>1.89</v>
      </c>
      <c r="M172" s="0" t="n">
        <v>2.31</v>
      </c>
      <c r="N172" s="0" t="n">
        <v>3033.63</v>
      </c>
    </row>
    <row r="173" customFormat="false" ht="52.15" hidden="false" customHeight="true" outlineLevel="0" collapsed="false">
      <c r="A173" s="17" t="s">
        <v>346</v>
      </c>
      <c r="B173" s="17" t="s">
        <v>347</v>
      </c>
      <c r="C173" s="17" t="s">
        <v>29</v>
      </c>
      <c r="D173" s="17" t="s">
        <v>348</v>
      </c>
      <c r="E173" s="18" t="s">
        <v>117</v>
      </c>
      <c r="F173" s="19" t="n">
        <v>54.4</v>
      </c>
      <c r="G173" s="20" t="n">
        <f aca="false">TRUNC(L173-L173*$P$3,2)</f>
        <v>35.16</v>
      </c>
      <c r="H173" s="20" t="n">
        <f aca="false">TRUNC(M173-M173*$P$3,2)</f>
        <v>43.06</v>
      </c>
      <c r="I173" s="20" t="n">
        <f aca="false">ROUND(F173*H173,2)</f>
        <v>2342.46</v>
      </c>
      <c r="J173" s="21" t="n">
        <v>0.00093869434305468</v>
      </c>
      <c r="L173" s="0" t="n">
        <v>45.06</v>
      </c>
      <c r="M173" s="0" t="n">
        <v>55.18</v>
      </c>
      <c r="N173" s="0" t="n">
        <v>3001.79</v>
      </c>
    </row>
    <row r="174" customFormat="false" ht="24" hidden="false" customHeight="true" outlineLevel="0" collapsed="false">
      <c r="A174" s="17" t="s">
        <v>1100</v>
      </c>
      <c r="B174" s="17" t="s">
        <v>1101</v>
      </c>
      <c r="C174" s="17" t="s">
        <v>29</v>
      </c>
      <c r="D174" s="17" t="s">
        <v>1102</v>
      </c>
      <c r="E174" s="18" t="s">
        <v>117</v>
      </c>
      <c r="F174" s="19" t="n">
        <v>218.5</v>
      </c>
      <c r="G174" s="20" t="n">
        <f aca="false">TRUNC(L174-L174*$P$3,2)</f>
        <v>8.58</v>
      </c>
      <c r="H174" s="20" t="n">
        <f aca="false">TRUNC(M174-M174*$P$3,2)</f>
        <v>10.51</v>
      </c>
      <c r="I174" s="20" t="n">
        <f aca="false">ROUND(F174*H174,2)</f>
        <v>2296.44</v>
      </c>
      <c r="J174" s="21" t="n">
        <v>0.000920369447408081</v>
      </c>
      <c r="L174" s="0" t="n">
        <v>11</v>
      </c>
      <c r="M174" s="0" t="n">
        <v>13.47</v>
      </c>
      <c r="N174" s="0" t="n">
        <v>2943.19</v>
      </c>
    </row>
    <row r="175" customFormat="false" ht="25.9" hidden="false" customHeight="true" outlineLevel="0" collapsed="false">
      <c r="A175" s="17" t="s">
        <v>234</v>
      </c>
      <c r="B175" s="17" t="s">
        <v>235</v>
      </c>
      <c r="C175" s="17" t="s">
        <v>29</v>
      </c>
      <c r="D175" s="17" t="s">
        <v>236</v>
      </c>
      <c r="E175" s="18" t="s">
        <v>132</v>
      </c>
      <c r="F175" s="19" t="n">
        <v>233</v>
      </c>
      <c r="G175" s="20" t="n">
        <f aca="false">TRUNC(L175-L175*$P$3,2)</f>
        <v>8.03</v>
      </c>
      <c r="H175" s="20" t="n">
        <f aca="false">TRUNC(M175-M175*$P$3,2)</f>
        <v>9.84</v>
      </c>
      <c r="I175" s="20" t="n">
        <f aca="false">ROUND(F175*H175,2)</f>
        <v>2292.72</v>
      </c>
      <c r="J175" s="21" t="n">
        <v>0.000918787127067266</v>
      </c>
      <c r="L175" s="0" t="n">
        <v>10.3</v>
      </c>
      <c r="M175" s="0" t="n">
        <v>12.61</v>
      </c>
      <c r="N175" s="0" t="n">
        <v>2938.13</v>
      </c>
    </row>
    <row r="176" customFormat="false" ht="39" hidden="false" customHeight="true" outlineLevel="0" collapsed="false">
      <c r="A176" s="17" t="s">
        <v>343</v>
      </c>
      <c r="B176" s="17" t="s">
        <v>344</v>
      </c>
      <c r="C176" s="17" t="s">
        <v>29</v>
      </c>
      <c r="D176" s="17" t="s">
        <v>345</v>
      </c>
      <c r="E176" s="18" t="s">
        <v>117</v>
      </c>
      <c r="F176" s="19" t="n">
        <v>40.3</v>
      </c>
      <c r="G176" s="20" t="n">
        <f aca="false">TRUNC(L176-L176*$P$3,2)</f>
        <v>46.22</v>
      </c>
      <c r="H176" s="20" t="n">
        <f aca="false">TRUNC(M176-M176*$P$3,2)</f>
        <v>56.6</v>
      </c>
      <c r="I176" s="20" t="n">
        <f aca="false">ROUND(F176*H176,2)</f>
        <v>2280.98</v>
      </c>
      <c r="J176" s="21" t="n">
        <v>0.000914040166044819</v>
      </c>
      <c r="L176" s="0" t="n">
        <v>59.23</v>
      </c>
      <c r="M176" s="0" t="n">
        <v>72.53</v>
      </c>
      <c r="N176" s="0" t="n">
        <v>2922.95</v>
      </c>
    </row>
    <row r="177" customFormat="false" ht="25.9" hidden="false" customHeight="true" outlineLevel="0" collapsed="false">
      <c r="A177" s="17" t="s">
        <v>1157</v>
      </c>
      <c r="B177" s="17" t="s">
        <v>1158</v>
      </c>
      <c r="C177" s="17" t="s">
        <v>50</v>
      </c>
      <c r="D177" s="17" t="s">
        <v>1159</v>
      </c>
      <c r="E177" s="18" t="s">
        <v>24</v>
      </c>
      <c r="F177" s="19" t="n">
        <v>19</v>
      </c>
      <c r="G177" s="20" t="n">
        <f aca="false">TRUNC(L177-L177*$P$3,2)</f>
        <v>96.42</v>
      </c>
      <c r="H177" s="20" t="n">
        <f aca="false">TRUNC(M177-M177*$P$3,2)</f>
        <v>118.08</v>
      </c>
      <c r="I177" s="20" t="n">
        <f aca="false">ROUND(F177*H177,2)</f>
        <v>2243.52</v>
      </c>
      <c r="J177" s="21" t="n">
        <v>0.000898892419541043</v>
      </c>
      <c r="L177" s="0" t="n">
        <v>123.54</v>
      </c>
      <c r="M177" s="0" t="n">
        <v>151.29</v>
      </c>
      <c r="N177" s="0" t="n">
        <v>2874.51</v>
      </c>
    </row>
    <row r="178" customFormat="false" ht="52.15" hidden="false" customHeight="true" outlineLevel="0" collapsed="false">
      <c r="A178" s="17" t="s">
        <v>1329</v>
      </c>
      <c r="B178" s="17" t="s">
        <v>1330</v>
      </c>
      <c r="C178" s="17" t="s">
        <v>50</v>
      </c>
      <c r="D178" s="17" t="s">
        <v>1331</v>
      </c>
      <c r="E178" s="18" t="s">
        <v>24</v>
      </c>
      <c r="F178" s="19" t="n">
        <v>21</v>
      </c>
      <c r="G178" s="20" t="n">
        <f aca="false">TRUNC(L178-L178*$P$3,2)</f>
        <v>85.24</v>
      </c>
      <c r="H178" s="20" t="n">
        <f aca="false">TRUNC(M178-M178*$P$3,2)</f>
        <v>104.39</v>
      </c>
      <c r="I178" s="20" t="n">
        <f aca="false">ROUND(F178*H178,2)</f>
        <v>2192.19</v>
      </c>
      <c r="J178" s="21" t="n">
        <v>0.000878394178762296</v>
      </c>
      <c r="L178" s="0" t="n">
        <v>109.22</v>
      </c>
      <c r="M178" s="0" t="n">
        <v>133.76</v>
      </c>
      <c r="N178" s="0" t="n">
        <v>2808.96</v>
      </c>
    </row>
    <row r="179" customFormat="false" ht="39" hidden="false" customHeight="true" outlineLevel="0" collapsed="false">
      <c r="A179" s="17" t="s">
        <v>949</v>
      </c>
      <c r="B179" s="17" t="s">
        <v>950</v>
      </c>
      <c r="C179" s="17" t="s">
        <v>50</v>
      </c>
      <c r="D179" s="17" t="s">
        <v>951</v>
      </c>
      <c r="E179" s="18" t="s">
        <v>366</v>
      </c>
      <c r="F179" s="19" t="n">
        <v>6</v>
      </c>
      <c r="G179" s="20" t="n">
        <f aca="false">TRUNC(L179-L179*$P$3,2)</f>
        <v>291.24</v>
      </c>
      <c r="H179" s="20" t="n">
        <f aca="false">TRUNC(M179-M179*$P$3,2)</f>
        <v>356.68</v>
      </c>
      <c r="I179" s="20" t="n">
        <f aca="false">ROUND(F179*H179,2)</f>
        <v>2140.08</v>
      </c>
      <c r="J179" s="21" t="n">
        <v>0.000857436252034736</v>
      </c>
      <c r="L179" s="0" t="n">
        <v>373.15</v>
      </c>
      <c r="M179" s="0" t="n">
        <v>456.99</v>
      </c>
      <c r="N179" s="0" t="n">
        <v>2741.94</v>
      </c>
    </row>
    <row r="180" customFormat="false" ht="25.9" hidden="false" customHeight="true" outlineLevel="0" collapsed="false">
      <c r="A180" s="17" t="s">
        <v>654</v>
      </c>
      <c r="B180" s="17" t="s">
        <v>655</v>
      </c>
      <c r="C180" s="17" t="s">
        <v>29</v>
      </c>
      <c r="D180" s="17" t="s">
        <v>656</v>
      </c>
      <c r="E180" s="18" t="s">
        <v>117</v>
      </c>
      <c r="F180" s="19" t="n">
        <v>59.9</v>
      </c>
      <c r="G180" s="20" t="n">
        <f aca="false">TRUNC(L180-L180*$P$3,2)</f>
        <v>29.17</v>
      </c>
      <c r="H180" s="20" t="n">
        <f aca="false">TRUNC(M180-M180*$P$3,2)</f>
        <v>35.72</v>
      </c>
      <c r="I180" s="20" t="n">
        <f aca="false">ROUND(F180*H180,2)</f>
        <v>2139.63</v>
      </c>
      <c r="J180" s="21" t="n">
        <v>0.000857336184345198</v>
      </c>
      <c r="L180" s="0" t="n">
        <v>37.38</v>
      </c>
      <c r="M180" s="0" t="n">
        <v>45.77</v>
      </c>
      <c r="N180" s="0" t="n">
        <v>2741.62</v>
      </c>
    </row>
    <row r="181" customFormat="false" ht="24" hidden="false" customHeight="true" outlineLevel="0" collapsed="false">
      <c r="A181" s="17" t="s">
        <v>1335</v>
      </c>
      <c r="B181" s="17" t="s">
        <v>1336</v>
      </c>
      <c r="C181" s="17" t="s">
        <v>50</v>
      </c>
      <c r="D181" s="17" t="s">
        <v>1337</v>
      </c>
      <c r="E181" s="18" t="s">
        <v>24</v>
      </c>
      <c r="F181" s="19" t="n">
        <v>1</v>
      </c>
      <c r="G181" s="20" t="n">
        <f aca="false">TRUNC(L181-L181*$P$3,2)</f>
        <v>1706.73</v>
      </c>
      <c r="H181" s="20" t="n">
        <f aca="false">TRUNC(M181-M181*$P$3,2)</f>
        <v>2090.23</v>
      </c>
      <c r="I181" s="20" t="n">
        <f aca="false">ROUND(F181*H181,2)</f>
        <v>2090.23</v>
      </c>
      <c r="J181" s="21" t="n">
        <v>0.000837463366626062</v>
      </c>
      <c r="L181" s="0" t="n">
        <v>2186.72</v>
      </c>
      <c r="M181" s="0" t="n">
        <v>2678.07</v>
      </c>
      <c r="N181" s="0" t="n">
        <v>2678.07</v>
      </c>
    </row>
    <row r="182" customFormat="false" ht="52.15" hidden="false" customHeight="true" outlineLevel="0" collapsed="false">
      <c r="A182" s="17" t="s">
        <v>717</v>
      </c>
      <c r="B182" s="17" t="s">
        <v>718</v>
      </c>
      <c r="C182" s="17" t="s">
        <v>29</v>
      </c>
      <c r="D182" s="17" t="s">
        <v>719</v>
      </c>
      <c r="E182" s="18" t="s">
        <v>117</v>
      </c>
      <c r="F182" s="19" t="n">
        <v>30.1</v>
      </c>
      <c r="G182" s="20" t="n">
        <f aca="false">TRUNC(L182-L182*$P$3,2)</f>
        <v>56.43</v>
      </c>
      <c r="H182" s="20" t="n">
        <f aca="false">TRUNC(M182-M182*$P$3,2)</f>
        <v>69.1</v>
      </c>
      <c r="I182" s="20" t="n">
        <f aca="false">ROUND(F182*H182,2)</f>
        <v>2079.91</v>
      </c>
      <c r="J182" s="21" t="n">
        <v>0.000833391862507995</v>
      </c>
      <c r="L182" s="0" t="n">
        <v>72.3</v>
      </c>
      <c r="M182" s="0" t="n">
        <v>88.54</v>
      </c>
      <c r="N182" s="0" t="n">
        <v>2665.05</v>
      </c>
    </row>
    <row r="183" customFormat="false" ht="52.15" hidden="false" customHeight="true" outlineLevel="0" collapsed="false">
      <c r="A183" s="17" t="s">
        <v>216</v>
      </c>
      <c r="B183" s="17" t="s">
        <v>217</v>
      </c>
      <c r="C183" s="17" t="s">
        <v>29</v>
      </c>
      <c r="D183" s="17" t="s">
        <v>218</v>
      </c>
      <c r="E183" s="18" t="s">
        <v>41</v>
      </c>
      <c r="F183" s="19" t="n">
        <v>123.063</v>
      </c>
      <c r="G183" s="20" t="n">
        <f aca="false">TRUNC(L183-L183*$P$3,2)</f>
        <v>13.75</v>
      </c>
      <c r="H183" s="20" t="n">
        <f aca="false">TRUNC(M183-M183*$P$3,2)</f>
        <v>16.83</v>
      </c>
      <c r="I183" s="20" t="n">
        <f aca="false">ROUND(F183*H183,2)</f>
        <v>2071.15</v>
      </c>
      <c r="J183" s="21" t="n">
        <v>0.000830080247407356</v>
      </c>
      <c r="L183" s="0" t="n">
        <v>17.62</v>
      </c>
      <c r="M183" s="0" t="n">
        <v>21.57</v>
      </c>
      <c r="N183" s="0" t="n">
        <v>2654.46</v>
      </c>
    </row>
    <row r="184" customFormat="false" ht="52.15" hidden="false" customHeight="true" outlineLevel="0" collapsed="false">
      <c r="A184" s="17" t="s">
        <v>1321</v>
      </c>
      <c r="B184" s="17" t="s">
        <v>1322</v>
      </c>
      <c r="C184" s="17" t="s">
        <v>50</v>
      </c>
      <c r="D184" s="17" t="s">
        <v>1323</v>
      </c>
      <c r="E184" s="18" t="s">
        <v>24</v>
      </c>
      <c r="F184" s="19" t="n">
        <v>54</v>
      </c>
      <c r="G184" s="20" t="n">
        <f aca="false">TRUNC(L184-L184*$P$3,2)</f>
        <v>31.11</v>
      </c>
      <c r="H184" s="20" t="n">
        <f aca="false">TRUNC(M184-M184*$P$3,2)</f>
        <v>38.09</v>
      </c>
      <c r="I184" s="20" t="n">
        <f aca="false">ROUND(F184*H184,2)</f>
        <v>2056.86</v>
      </c>
      <c r="J184" s="21" t="n">
        <v>0.000824226287569398</v>
      </c>
      <c r="L184" s="0" t="n">
        <v>39.86</v>
      </c>
      <c r="M184" s="0" t="n">
        <v>48.81</v>
      </c>
      <c r="N184" s="0" t="n">
        <v>2635.74</v>
      </c>
    </row>
    <row r="185" customFormat="false" ht="52.15" hidden="false" customHeight="true" outlineLevel="0" collapsed="false">
      <c r="A185" s="17" t="s">
        <v>1345</v>
      </c>
      <c r="B185" s="17" t="s">
        <v>1346</v>
      </c>
      <c r="C185" s="17" t="s">
        <v>29</v>
      </c>
      <c r="D185" s="17" t="s">
        <v>1347</v>
      </c>
      <c r="E185" s="18" t="s">
        <v>65</v>
      </c>
      <c r="F185" s="19" t="n">
        <v>4</v>
      </c>
      <c r="G185" s="20" t="n">
        <f aca="false">TRUNC(L185-L185*$P$3,2)</f>
        <v>417.42</v>
      </c>
      <c r="H185" s="20" t="n">
        <f aca="false">TRUNC(M185-M185*$P$3,2)</f>
        <v>511.21</v>
      </c>
      <c r="I185" s="20" t="n">
        <f aca="false">ROUND(F185*H185,2)</f>
        <v>2044.84</v>
      </c>
      <c r="J185" s="21" t="n">
        <v>0.000819291699629068</v>
      </c>
      <c r="L185" s="0" t="n">
        <v>534.82</v>
      </c>
      <c r="M185" s="0" t="n">
        <v>654.99</v>
      </c>
      <c r="N185" s="0" t="n">
        <v>2619.96</v>
      </c>
    </row>
    <row r="186" customFormat="false" ht="52.15" hidden="false" customHeight="true" outlineLevel="0" collapsed="false">
      <c r="A186" s="17" t="s">
        <v>1326</v>
      </c>
      <c r="B186" s="17" t="s">
        <v>1327</v>
      </c>
      <c r="C186" s="17" t="s">
        <v>50</v>
      </c>
      <c r="D186" s="17" t="s">
        <v>1328</v>
      </c>
      <c r="E186" s="18" t="s">
        <v>24</v>
      </c>
      <c r="F186" s="19" t="n">
        <v>33</v>
      </c>
      <c r="G186" s="20" t="n">
        <f aca="false">TRUNC(L186-L186*$P$3,2)</f>
        <v>49.96</v>
      </c>
      <c r="H186" s="20" t="n">
        <f aca="false">TRUNC(M186-M186*$P$3,2)</f>
        <v>61.19</v>
      </c>
      <c r="I186" s="20" t="n">
        <f aca="false">ROUND(F186*H186,2)</f>
        <v>2019.27</v>
      </c>
      <c r="J186" s="21" t="n">
        <v>0.000809047269912642</v>
      </c>
      <c r="L186" s="0" t="n">
        <v>64.02</v>
      </c>
      <c r="M186" s="0" t="n">
        <v>78.4</v>
      </c>
      <c r="N186" s="0" t="n">
        <v>2587.2</v>
      </c>
    </row>
    <row r="187" customFormat="false" ht="52.15" hidden="false" customHeight="true" outlineLevel="0" collapsed="false">
      <c r="A187" s="17" t="s">
        <v>121</v>
      </c>
      <c r="B187" s="17" t="s">
        <v>122</v>
      </c>
      <c r="C187" s="17" t="s">
        <v>29</v>
      </c>
      <c r="D187" s="17" t="s">
        <v>123</v>
      </c>
      <c r="E187" s="18" t="s">
        <v>52</v>
      </c>
      <c r="F187" s="19" t="n">
        <v>59.11</v>
      </c>
      <c r="G187" s="20" t="n">
        <f aca="false">TRUNC(L187-L187*$P$3,2)</f>
        <v>27.87</v>
      </c>
      <c r="H187" s="20" t="n">
        <f aca="false">TRUNC(M187-M187*$P$3,2)</f>
        <v>34.13</v>
      </c>
      <c r="I187" s="20" t="n">
        <f aca="false">ROUND(F187*H187,2)</f>
        <v>2017.42</v>
      </c>
      <c r="J187" s="21" t="n">
        <v>0.000808321779163493</v>
      </c>
      <c r="L187" s="0" t="n">
        <v>35.71</v>
      </c>
      <c r="M187" s="0" t="n">
        <v>43.73</v>
      </c>
      <c r="N187" s="0" t="n">
        <v>2584.88</v>
      </c>
    </row>
    <row r="188" customFormat="false" ht="52.15" hidden="false" customHeight="true" outlineLevel="0" collapsed="false">
      <c r="A188" s="17" t="s">
        <v>1289</v>
      </c>
      <c r="B188" s="17" t="s">
        <v>1290</v>
      </c>
      <c r="C188" s="17" t="s">
        <v>50</v>
      </c>
      <c r="D188" s="17" t="s">
        <v>1291</v>
      </c>
      <c r="E188" s="18" t="s">
        <v>24</v>
      </c>
      <c r="F188" s="19" t="n">
        <v>75</v>
      </c>
      <c r="G188" s="20" t="n">
        <f aca="false">TRUNC(L188-L188*$P$3,2)</f>
        <v>21.9</v>
      </c>
      <c r="H188" s="20" t="n">
        <f aca="false">TRUNC(M188-M188*$P$3,2)</f>
        <v>26.81</v>
      </c>
      <c r="I188" s="20" t="n">
        <f aca="false">ROUND(F188*H188,2)</f>
        <v>2010.75</v>
      </c>
      <c r="J188" s="21" t="n">
        <v>0.000805857612308626</v>
      </c>
      <c r="L188" s="0" t="n">
        <v>28.06</v>
      </c>
      <c r="M188" s="0" t="n">
        <v>34.36</v>
      </c>
      <c r="N188" s="0" t="n">
        <v>2577</v>
      </c>
    </row>
    <row r="189" customFormat="false" ht="52.15" hidden="false" customHeight="true" outlineLevel="0" collapsed="false">
      <c r="A189" s="17" t="s">
        <v>53</v>
      </c>
      <c r="B189" s="17" t="s">
        <v>54</v>
      </c>
      <c r="C189" s="17" t="s">
        <v>29</v>
      </c>
      <c r="D189" s="17" t="s">
        <v>55</v>
      </c>
      <c r="E189" s="18" t="s">
        <v>52</v>
      </c>
      <c r="F189" s="19" t="n">
        <v>4.5</v>
      </c>
      <c r="G189" s="20" t="n">
        <f aca="false">TRUNC(L189-L189*$P$3,2)</f>
        <v>361.41</v>
      </c>
      <c r="H189" s="20" t="n">
        <f aca="false">TRUNC(M189-M189*$P$3,2)</f>
        <v>442.62</v>
      </c>
      <c r="I189" s="20" t="n">
        <f aca="false">ROUND(F189*H189,2)</f>
        <v>1991.79</v>
      </c>
      <c r="J189" s="21" t="n">
        <v>0.000798024188487</v>
      </c>
      <c r="L189" s="0" t="n">
        <v>463.06</v>
      </c>
      <c r="M189" s="0" t="n">
        <v>567.1</v>
      </c>
      <c r="N189" s="0" t="n">
        <v>2551.95</v>
      </c>
    </row>
    <row r="190" customFormat="false" ht="52.15" hidden="false" customHeight="true" outlineLevel="0" collapsed="false">
      <c r="A190" s="17" t="s">
        <v>1097</v>
      </c>
      <c r="B190" s="17" t="s">
        <v>1098</v>
      </c>
      <c r="C190" s="17" t="s">
        <v>50</v>
      </c>
      <c r="D190" s="17" t="s">
        <v>1099</v>
      </c>
      <c r="E190" s="18" t="s">
        <v>24</v>
      </c>
      <c r="F190" s="19" t="n">
        <v>153</v>
      </c>
      <c r="G190" s="20" t="n">
        <f aca="false">TRUNC(L190-L190*$P$3,2)</f>
        <v>10.6</v>
      </c>
      <c r="H190" s="20" t="n">
        <f aca="false">TRUNC(M190-M190*$P$3,2)</f>
        <v>12.98</v>
      </c>
      <c r="I190" s="20" t="n">
        <f aca="false">ROUND(F190*H190,2)</f>
        <v>1985.94</v>
      </c>
      <c r="J190" s="21" t="n">
        <v>0.000796138537962273</v>
      </c>
      <c r="L190" s="0" t="n">
        <v>13.59</v>
      </c>
      <c r="M190" s="0" t="n">
        <v>16.64</v>
      </c>
      <c r="N190" s="0" t="n">
        <v>2545.92</v>
      </c>
    </row>
    <row r="191" customFormat="false" ht="52.15" hidden="false" customHeight="true" outlineLevel="0" collapsed="false">
      <c r="A191" s="17" t="s">
        <v>896</v>
      </c>
      <c r="B191" s="17" t="s">
        <v>897</v>
      </c>
      <c r="C191" s="17" t="s">
        <v>29</v>
      </c>
      <c r="D191" s="17" t="s">
        <v>898</v>
      </c>
      <c r="E191" s="18" t="s">
        <v>117</v>
      </c>
      <c r="F191" s="19" t="n">
        <v>80</v>
      </c>
      <c r="G191" s="20" t="n">
        <f aca="false">TRUNC(L191-L191*$P$3,2)</f>
        <v>20.06</v>
      </c>
      <c r="H191" s="20" t="n">
        <f aca="false">TRUNC(M191-M191*$P$3,2)</f>
        <v>24.57</v>
      </c>
      <c r="I191" s="20" t="n">
        <f aca="false">ROUND(F191*H191,2)</f>
        <v>1965.6</v>
      </c>
      <c r="J191" s="21" t="n">
        <v>0.000787532716662027</v>
      </c>
      <c r="L191" s="0" t="n">
        <v>25.71</v>
      </c>
      <c r="M191" s="0" t="n">
        <v>31.48</v>
      </c>
      <c r="N191" s="0" t="n">
        <v>2518.4</v>
      </c>
    </row>
    <row r="192" customFormat="false" ht="25.9" hidden="false" customHeight="true" outlineLevel="0" collapsed="false">
      <c r="A192" s="17" t="s">
        <v>781</v>
      </c>
      <c r="B192" s="17" t="s">
        <v>782</v>
      </c>
      <c r="C192" s="17" t="s">
        <v>29</v>
      </c>
      <c r="D192" s="17" t="s">
        <v>783</v>
      </c>
      <c r="E192" s="18" t="s">
        <v>65</v>
      </c>
      <c r="F192" s="19" t="n">
        <v>1</v>
      </c>
      <c r="G192" s="20" t="n">
        <f aca="false">TRUNC(L192-L192*$P$3,2)</f>
        <v>1598.37</v>
      </c>
      <c r="H192" s="20" t="n">
        <f aca="false">TRUNC(M192-M192*$P$3,2)</f>
        <v>1957.53</v>
      </c>
      <c r="I192" s="20" t="n">
        <f aca="false">ROUND(F192*H192,2)</f>
        <v>1957.53</v>
      </c>
      <c r="J192" s="21" t="n">
        <v>0.000784296152328541</v>
      </c>
      <c r="L192" s="0" t="n">
        <v>2047.89</v>
      </c>
      <c r="M192" s="0" t="n">
        <v>2508.05</v>
      </c>
      <c r="N192" s="0" t="n">
        <v>2508.05</v>
      </c>
    </row>
    <row r="193" customFormat="false" ht="25.9" hidden="false" customHeight="true" outlineLevel="0" collapsed="false">
      <c r="A193" s="17" t="s">
        <v>1079</v>
      </c>
      <c r="B193" s="17" t="s">
        <v>1080</v>
      </c>
      <c r="C193" s="17" t="s">
        <v>50</v>
      </c>
      <c r="D193" s="17" t="s">
        <v>1081</v>
      </c>
      <c r="E193" s="18" t="s">
        <v>24</v>
      </c>
      <c r="F193" s="19" t="n">
        <v>105</v>
      </c>
      <c r="G193" s="20" t="n">
        <f aca="false">TRUNC(L193-L193*$P$3,2)</f>
        <v>15.06</v>
      </c>
      <c r="H193" s="20" t="n">
        <f aca="false">TRUNC(M193-M193*$P$3,2)</f>
        <v>18.44</v>
      </c>
      <c r="I193" s="20" t="n">
        <f aca="false">ROUND(F193*H193,2)</f>
        <v>1936.2</v>
      </c>
      <c r="J193" s="21" t="n">
        <v>0.000775884212176774</v>
      </c>
      <c r="L193" s="0" t="n">
        <v>19.3</v>
      </c>
      <c r="M193" s="0" t="n">
        <v>23.63</v>
      </c>
      <c r="N193" s="0" t="n">
        <v>2481.15</v>
      </c>
    </row>
    <row r="194" customFormat="false" ht="52.15" hidden="false" customHeight="true" outlineLevel="0" collapsed="false">
      <c r="A194" s="17" t="s">
        <v>1269</v>
      </c>
      <c r="B194" s="17" t="s">
        <v>1270</v>
      </c>
      <c r="C194" s="17" t="s">
        <v>50</v>
      </c>
      <c r="D194" s="17" t="s">
        <v>1271</v>
      </c>
      <c r="E194" s="18" t="s">
        <v>366</v>
      </c>
      <c r="F194" s="19" t="n">
        <v>33.2</v>
      </c>
      <c r="G194" s="20" t="n">
        <f aca="false">TRUNC(L194-L194*$P$3,2)</f>
        <v>47.35</v>
      </c>
      <c r="H194" s="20" t="n">
        <f aca="false">TRUNC(M194-M194*$P$3,2)</f>
        <v>57.99</v>
      </c>
      <c r="I194" s="20" t="n">
        <f aca="false">ROUND(F194*H194,2)</f>
        <v>1925.27</v>
      </c>
      <c r="J194" s="21" t="n">
        <v>0.000771384293262874</v>
      </c>
      <c r="L194" s="0" t="n">
        <v>60.67</v>
      </c>
      <c r="M194" s="0" t="n">
        <v>74.3</v>
      </c>
      <c r="N194" s="0" t="n">
        <v>2466.76</v>
      </c>
    </row>
    <row r="195" customFormat="false" ht="52.15" hidden="false" customHeight="true" outlineLevel="0" collapsed="false">
      <c r="A195" s="17" t="s">
        <v>1245</v>
      </c>
      <c r="B195" s="17" t="s">
        <v>1246</v>
      </c>
      <c r="C195" s="17" t="s">
        <v>50</v>
      </c>
      <c r="D195" s="17" t="s">
        <v>1247</v>
      </c>
      <c r="E195" s="18" t="s">
        <v>117</v>
      </c>
      <c r="F195" s="19" t="n">
        <v>198</v>
      </c>
      <c r="G195" s="20" t="n">
        <f aca="false">TRUNC(L195-L195*$P$3,2)</f>
        <v>7.72</v>
      </c>
      <c r="H195" s="20" t="n">
        <f aca="false">TRUNC(M195-M195*$P$3,2)</f>
        <v>9.45</v>
      </c>
      <c r="I195" s="20" t="n">
        <f aca="false">ROUND(F195*H195,2)</f>
        <v>1871.1</v>
      </c>
      <c r="J195" s="21" t="n">
        <v>0.000750432620765909</v>
      </c>
      <c r="L195" s="0" t="n">
        <v>9.9</v>
      </c>
      <c r="M195" s="0" t="n">
        <v>12.12</v>
      </c>
      <c r="N195" s="0" t="n">
        <v>2399.76</v>
      </c>
    </row>
    <row r="196" customFormat="false" ht="52.15" hidden="false" customHeight="true" outlineLevel="0" collapsed="false">
      <c r="A196" s="17" t="s">
        <v>463</v>
      </c>
      <c r="B196" s="17" t="s">
        <v>464</v>
      </c>
      <c r="C196" s="17" t="s">
        <v>29</v>
      </c>
      <c r="D196" s="17" t="s">
        <v>465</v>
      </c>
      <c r="E196" s="18" t="s">
        <v>117</v>
      </c>
      <c r="F196" s="19" t="n">
        <v>41.15</v>
      </c>
      <c r="G196" s="20" t="n">
        <f aca="false">TRUNC(L196-L196*$P$3,2)</f>
        <v>36.89</v>
      </c>
      <c r="H196" s="20" t="n">
        <f aca="false">TRUNC(M196-M196*$P$3,2)</f>
        <v>45.18</v>
      </c>
      <c r="I196" s="20" t="n">
        <f aca="false">ROUND(F196*H196,2)</f>
        <v>1859.16</v>
      </c>
      <c r="J196" s="21" t="n">
        <v>0.000744932024956632</v>
      </c>
      <c r="L196" s="0" t="n">
        <v>47.27</v>
      </c>
      <c r="M196" s="0" t="n">
        <v>57.89</v>
      </c>
      <c r="N196" s="0" t="n">
        <v>2382.17</v>
      </c>
    </row>
    <row r="197" customFormat="false" ht="52.15" hidden="false" customHeight="true" outlineLevel="0" collapsed="false">
      <c r="A197" s="17" t="s">
        <v>1510</v>
      </c>
      <c r="B197" s="17" t="s">
        <v>1511</v>
      </c>
      <c r="C197" s="17" t="s">
        <v>50</v>
      </c>
      <c r="D197" s="17" t="s">
        <v>1512</v>
      </c>
      <c r="E197" s="18" t="s">
        <v>52</v>
      </c>
      <c r="F197" s="19" t="n">
        <v>1928.75</v>
      </c>
      <c r="G197" s="20" t="n">
        <f aca="false">TRUNC(L197-L197*$P$3,2)</f>
        <v>0.78</v>
      </c>
      <c r="H197" s="20" t="n">
        <f aca="false">TRUNC(M197-M197*$P$3,2)</f>
        <v>0.95</v>
      </c>
      <c r="I197" s="20" t="n">
        <f aca="false">ROUND(F197*H197,2)</f>
        <v>1832.31</v>
      </c>
      <c r="J197" s="21" t="n">
        <v>0.000735832119439293</v>
      </c>
      <c r="L197" s="0" t="n">
        <v>1</v>
      </c>
      <c r="M197" s="0" t="n">
        <v>1.22</v>
      </c>
      <c r="N197" s="0" t="n">
        <v>2353.07</v>
      </c>
    </row>
    <row r="198" customFormat="false" ht="52.15" hidden="false" customHeight="true" outlineLevel="0" collapsed="false">
      <c r="A198" s="17" t="s">
        <v>934</v>
      </c>
      <c r="B198" s="17" t="s">
        <v>935</v>
      </c>
      <c r="C198" s="17" t="s">
        <v>50</v>
      </c>
      <c r="D198" s="17" t="s">
        <v>936</v>
      </c>
      <c r="E198" s="18" t="s">
        <v>24</v>
      </c>
      <c r="F198" s="19" t="n">
        <v>8</v>
      </c>
      <c r="G198" s="20" t="n">
        <f aca="false">TRUNC(L198-L198*$P$3,2)</f>
        <v>186.22</v>
      </c>
      <c r="H198" s="20" t="n">
        <f aca="false">TRUNC(M198-M198*$P$3,2)</f>
        <v>228.06</v>
      </c>
      <c r="I198" s="20" t="n">
        <f aca="false">ROUND(F198*H198,2)</f>
        <v>1824.48</v>
      </c>
      <c r="J198" s="21" t="n">
        <v>0.000731019488995587</v>
      </c>
      <c r="L198" s="0" t="n">
        <v>238.6</v>
      </c>
      <c r="M198" s="0" t="n">
        <v>292.21</v>
      </c>
      <c r="N198" s="0" t="n">
        <v>2337.68</v>
      </c>
    </row>
    <row r="199" customFormat="false" ht="52.15" hidden="false" customHeight="true" outlineLevel="0" collapsed="false">
      <c r="A199" s="17" t="s">
        <v>1418</v>
      </c>
      <c r="B199" s="17" t="s">
        <v>1419</v>
      </c>
      <c r="C199" s="17" t="s">
        <v>29</v>
      </c>
      <c r="D199" s="17" t="s">
        <v>1420</v>
      </c>
      <c r="E199" s="18" t="s">
        <v>52</v>
      </c>
      <c r="F199" s="19" t="n">
        <v>13.75</v>
      </c>
      <c r="G199" s="20" t="n">
        <f aca="false">TRUNC(L199-L199*$P$3,2)</f>
        <v>108.25</v>
      </c>
      <c r="H199" s="20" t="n">
        <f aca="false">TRUNC(M199-M199*$P$3,2)</f>
        <v>132.57</v>
      </c>
      <c r="I199" s="20" t="n">
        <f aca="false">ROUND(F199*H199,2)</f>
        <v>1822.84</v>
      </c>
      <c r="J199" s="21" t="n">
        <v>0.000730359667667698</v>
      </c>
      <c r="L199" s="0" t="n">
        <v>138.7</v>
      </c>
      <c r="M199" s="0" t="n">
        <v>169.86</v>
      </c>
      <c r="N199" s="0" t="n">
        <v>2335.57</v>
      </c>
    </row>
    <row r="200" customFormat="false" ht="25.9" hidden="false" customHeight="true" outlineLevel="0" collapsed="false">
      <c r="A200" s="17" t="s">
        <v>1446</v>
      </c>
      <c r="B200" s="17" t="s">
        <v>1447</v>
      </c>
      <c r="C200" s="17" t="s">
        <v>50</v>
      </c>
      <c r="D200" s="17" t="s">
        <v>1448</v>
      </c>
      <c r="E200" s="18" t="s">
        <v>24</v>
      </c>
      <c r="F200" s="19" t="n">
        <v>2</v>
      </c>
      <c r="G200" s="20" t="n">
        <f aca="false">TRUNC(L200-L200*$P$3,2)</f>
        <v>731.19</v>
      </c>
      <c r="H200" s="20" t="n">
        <f aca="false">TRUNC(M200-M200*$P$3,2)</f>
        <v>895.49</v>
      </c>
      <c r="I200" s="20" t="n">
        <f aca="false">ROUND(F200*H200,2)</f>
        <v>1790.98</v>
      </c>
      <c r="J200" s="21" t="n">
        <v>0.000717566638983357</v>
      </c>
      <c r="L200" s="0" t="n">
        <v>936.83</v>
      </c>
      <c r="M200" s="0" t="n">
        <v>1147.33</v>
      </c>
      <c r="N200" s="0" t="n">
        <v>2294.66</v>
      </c>
    </row>
    <row r="201" customFormat="false" ht="25.9" hidden="false" customHeight="true" outlineLevel="0" collapsed="false">
      <c r="A201" s="17" t="s">
        <v>429</v>
      </c>
      <c r="B201" s="17" t="s">
        <v>425</v>
      </c>
      <c r="C201" s="17" t="s">
        <v>29</v>
      </c>
      <c r="D201" s="17" t="s">
        <v>426</v>
      </c>
      <c r="E201" s="18" t="s">
        <v>52</v>
      </c>
      <c r="F201" s="19" t="n">
        <v>56.19</v>
      </c>
      <c r="G201" s="20" t="n">
        <f aca="false">TRUNC(L201-L201*$P$3,2)</f>
        <v>25.39</v>
      </c>
      <c r="H201" s="20" t="n">
        <f aca="false">TRUNC(M201-M201*$P$3,2)</f>
        <v>31.1</v>
      </c>
      <c r="I201" s="20" t="n">
        <f aca="false">ROUND(F201*H201,2)</f>
        <v>1747.51</v>
      </c>
      <c r="J201" s="21" t="n">
        <v>0.000700214276194453</v>
      </c>
      <c r="L201" s="0" t="n">
        <v>32.54</v>
      </c>
      <c r="M201" s="0" t="n">
        <v>39.85</v>
      </c>
      <c r="N201" s="0" t="n">
        <v>2239.17</v>
      </c>
    </row>
    <row r="202" customFormat="false" ht="25.9" hidden="false" customHeight="true" outlineLevel="0" collapsed="false">
      <c r="A202" s="17" t="s">
        <v>1135</v>
      </c>
      <c r="B202" s="17" t="s">
        <v>1136</v>
      </c>
      <c r="C202" s="17" t="s">
        <v>29</v>
      </c>
      <c r="D202" s="17" t="s">
        <v>1137</v>
      </c>
      <c r="E202" s="18" t="s">
        <v>65</v>
      </c>
      <c r="F202" s="19" t="n">
        <v>47</v>
      </c>
      <c r="G202" s="20" t="n">
        <f aca="false">TRUNC(L202-L202*$P$3,2)</f>
        <v>30.02</v>
      </c>
      <c r="H202" s="20" t="n">
        <f aca="false">TRUNC(M202-M202*$P$3,2)</f>
        <v>36.76</v>
      </c>
      <c r="I202" s="20" t="n">
        <f aca="false">ROUND(F202*H202,2)</f>
        <v>1727.72</v>
      </c>
      <c r="J202" s="21" t="n">
        <v>0.000692396487949317</v>
      </c>
      <c r="L202" s="0" t="n">
        <v>38.47</v>
      </c>
      <c r="M202" s="0" t="n">
        <v>47.11</v>
      </c>
      <c r="N202" s="0" t="n">
        <v>2214.17</v>
      </c>
    </row>
    <row r="203" customFormat="false" ht="39" hidden="false" customHeight="true" outlineLevel="0" collapsed="false">
      <c r="A203" s="17" t="s">
        <v>83</v>
      </c>
      <c r="B203" s="17" t="s">
        <v>84</v>
      </c>
      <c r="C203" s="17" t="s">
        <v>50</v>
      </c>
      <c r="D203" s="17" t="s">
        <v>85</v>
      </c>
      <c r="E203" s="18" t="s">
        <v>52</v>
      </c>
      <c r="F203" s="19" t="n">
        <v>1313.26</v>
      </c>
      <c r="G203" s="20" t="n">
        <f aca="false">TRUNC(L203-L203*$P$3,2)</f>
        <v>1.03</v>
      </c>
      <c r="H203" s="20" t="n">
        <f aca="false">TRUNC(M203-M203*$P$3,2)</f>
        <v>1.26</v>
      </c>
      <c r="I203" s="20" t="n">
        <f aca="false">ROUND(F203*H203,2)</f>
        <v>1654.71</v>
      </c>
      <c r="J203" s="21" t="n">
        <v>0.000665287525430483</v>
      </c>
      <c r="L203" s="0" t="n">
        <v>1.33</v>
      </c>
      <c r="M203" s="0" t="n">
        <v>1.62</v>
      </c>
      <c r="N203" s="0" t="n">
        <v>2127.48</v>
      </c>
    </row>
    <row r="204" customFormat="false" ht="39" hidden="false" customHeight="true" outlineLevel="0" collapsed="false">
      <c r="A204" s="17" t="s">
        <v>1386</v>
      </c>
      <c r="B204" s="17" t="s">
        <v>1387</v>
      </c>
      <c r="C204" s="17" t="s">
        <v>29</v>
      </c>
      <c r="D204" s="17" t="s">
        <v>1388</v>
      </c>
      <c r="E204" s="18" t="s">
        <v>52</v>
      </c>
      <c r="F204" s="19" t="n">
        <v>103.425</v>
      </c>
      <c r="G204" s="20" t="n">
        <f aca="false">TRUNC(L204-L204*$P$3,2)</f>
        <v>12.88</v>
      </c>
      <c r="H204" s="20" t="n">
        <f aca="false">TRUNC(M204-M204*$P$3,2)</f>
        <v>15.77</v>
      </c>
      <c r="I204" s="20" t="n">
        <f aca="false">ROUND(F204*H204,2)</f>
        <v>1631.01</v>
      </c>
      <c r="J204" s="21" t="n">
        <v>0.000653632766714634</v>
      </c>
      <c r="L204" s="0" t="n">
        <v>16.51</v>
      </c>
      <c r="M204" s="0" t="n">
        <v>20.21</v>
      </c>
      <c r="N204" s="0" t="n">
        <v>2090.21</v>
      </c>
    </row>
    <row r="205" customFormat="false" ht="39" hidden="false" customHeight="true" outlineLevel="0" collapsed="false">
      <c r="A205" s="17" t="s">
        <v>695</v>
      </c>
      <c r="B205" s="17" t="s">
        <v>658</v>
      </c>
      <c r="C205" s="17" t="s">
        <v>29</v>
      </c>
      <c r="D205" s="17" t="s">
        <v>659</v>
      </c>
      <c r="E205" s="18" t="s">
        <v>117</v>
      </c>
      <c r="F205" s="19" t="n">
        <v>80</v>
      </c>
      <c r="G205" s="20" t="n">
        <f aca="false">TRUNC(L205-L205*$P$3,2)</f>
        <v>16.57</v>
      </c>
      <c r="H205" s="20" t="n">
        <f aca="false">TRUNC(M205-M205*$P$3,2)</f>
        <v>20.29</v>
      </c>
      <c r="I205" s="20" t="n">
        <f aca="false">ROUND(F205*H205,2)</f>
        <v>1623.2</v>
      </c>
      <c r="J205" s="21" t="n">
        <v>0.000650439981995321</v>
      </c>
      <c r="L205" s="0" t="n">
        <v>21.23</v>
      </c>
      <c r="M205" s="0" t="n">
        <v>26</v>
      </c>
      <c r="N205" s="0" t="n">
        <v>2080</v>
      </c>
    </row>
    <row r="206" customFormat="false" ht="39" hidden="false" customHeight="true" outlineLevel="0" collapsed="false">
      <c r="A206" s="171" t="s">
        <v>1383</v>
      </c>
      <c r="B206" s="171" t="s">
        <v>1384</v>
      </c>
      <c r="C206" s="171" t="s">
        <v>29</v>
      </c>
      <c r="D206" s="171" t="s">
        <v>1385</v>
      </c>
      <c r="E206" s="172" t="s">
        <v>52</v>
      </c>
      <c r="F206" s="173" t="n">
        <v>103.425</v>
      </c>
      <c r="G206" s="174" t="n">
        <f aca="false">TRUNC(L206-L206*$P$3,2)</f>
        <v>12.77</v>
      </c>
      <c r="H206" s="174" t="n">
        <f aca="false">TRUNC(M206-M206*$P$3,2)</f>
        <v>15.64</v>
      </c>
      <c r="I206" s="174" t="n">
        <f aca="false">ROUND(F206*H206,2)</f>
        <v>1617.57</v>
      </c>
      <c r="J206" s="175" t="n">
        <v>0.000648135298020655</v>
      </c>
      <c r="L206" s="0" t="n">
        <v>16.37</v>
      </c>
      <c r="M206" s="0" t="n">
        <v>20.04</v>
      </c>
      <c r="N206" s="0" t="n">
        <v>2072.63</v>
      </c>
    </row>
    <row r="207" customFormat="false" ht="52.15" hidden="false" customHeight="true" outlineLevel="0" collapsed="false">
      <c r="A207" s="171" t="s">
        <v>340</v>
      </c>
      <c r="B207" s="171" t="s">
        <v>341</v>
      </c>
      <c r="C207" s="171" t="s">
        <v>29</v>
      </c>
      <c r="D207" s="171" t="s">
        <v>342</v>
      </c>
      <c r="E207" s="172" t="s">
        <v>117</v>
      </c>
      <c r="F207" s="173" t="n">
        <v>160.14</v>
      </c>
      <c r="G207" s="174" t="n">
        <f aca="false">TRUNC(L207-L207*$P$3,2)</f>
        <v>8.09</v>
      </c>
      <c r="H207" s="174" t="n">
        <f aca="false">TRUNC(M207-M207*$P$3,2)</f>
        <v>9.91</v>
      </c>
      <c r="I207" s="174" t="n">
        <f aca="false">ROUND(F207*H207,2)</f>
        <v>1586.99</v>
      </c>
      <c r="J207" s="175" t="n">
        <v>0.000635983327972415</v>
      </c>
      <c r="L207" s="0" t="n">
        <v>10.37</v>
      </c>
      <c r="M207" s="0" t="n">
        <v>12.7</v>
      </c>
      <c r="N207" s="0" t="n">
        <v>2033.77</v>
      </c>
    </row>
    <row r="208" customFormat="false" ht="52.15" hidden="false" customHeight="true" outlineLevel="0" collapsed="false">
      <c r="A208" s="171" t="s">
        <v>59</v>
      </c>
      <c r="B208" s="171" t="s">
        <v>60</v>
      </c>
      <c r="C208" s="171" t="s">
        <v>50</v>
      </c>
      <c r="D208" s="171" t="s">
        <v>61</v>
      </c>
      <c r="E208" s="172" t="s">
        <v>24</v>
      </c>
      <c r="F208" s="173" t="n">
        <v>1</v>
      </c>
      <c r="G208" s="174" t="n">
        <f aca="false">TRUNC(L208-L208*$P$3,2)</f>
        <v>1283.43</v>
      </c>
      <c r="H208" s="174" t="n">
        <f aca="false">TRUNC(M208-M208*$P$3,2)</f>
        <v>1571.82</v>
      </c>
      <c r="I208" s="174" t="n">
        <f aca="false">ROUND(F208*H208,2)</f>
        <v>1571.82</v>
      </c>
      <c r="J208" s="175" t="n">
        <v>0.000629760368529287</v>
      </c>
      <c r="L208" s="0" t="n">
        <v>1644.38</v>
      </c>
      <c r="M208" s="0" t="n">
        <v>2013.87</v>
      </c>
      <c r="N208" s="0" t="n">
        <v>2013.87</v>
      </c>
    </row>
    <row r="209" customFormat="false" ht="25.9" hidden="false" customHeight="true" outlineLevel="0" collapsed="false">
      <c r="A209" s="171" t="s">
        <v>1181</v>
      </c>
      <c r="B209" s="171" t="s">
        <v>1182</v>
      </c>
      <c r="C209" s="171" t="s">
        <v>50</v>
      </c>
      <c r="D209" s="171" t="s">
        <v>1183</v>
      </c>
      <c r="E209" s="172" t="s">
        <v>366</v>
      </c>
      <c r="F209" s="173" t="n">
        <v>105</v>
      </c>
      <c r="G209" s="174" t="n">
        <f aca="false">TRUNC(L209-L209*$P$3,2)</f>
        <v>12.04</v>
      </c>
      <c r="H209" s="174" t="n">
        <f aca="false">TRUNC(M209-M209*$P$3,2)</f>
        <v>14.74</v>
      </c>
      <c r="I209" s="174" t="n">
        <f aca="false">ROUND(F209*H209,2)</f>
        <v>1547.7</v>
      </c>
      <c r="J209" s="175" t="n">
        <v>0.000620247683792605</v>
      </c>
      <c r="L209" s="0" t="n">
        <v>15.43</v>
      </c>
      <c r="M209" s="0" t="n">
        <v>18.89</v>
      </c>
      <c r="N209" s="0" t="n">
        <v>1983.45</v>
      </c>
    </row>
    <row r="210" customFormat="false" ht="52.15" hidden="false" customHeight="true" outlineLevel="0" collapsed="false">
      <c r="A210" s="171" t="s">
        <v>925</v>
      </c>
      <c r="B210" s="171" t="s">
        <v>926</v>
      </c>
      <c r="C210" s="171" t="s">
        <v>29</v>
      </c>
      <c r="D210" s="171" t="s">
        <v>927</v>
      </c>
      <c r="E210" s="172" t="s">
        <v>65</v>
      </c>
      <c r="F210" s="173" t="n">
        <v>4</v>
      </c>
      <c r="G210" s="174" t="n">
        <f aca="false">TRUNC(L210-L210*$P$3,2)</f>
        <v>301.78</v>
      </c>
      <c r="H210" s="174" t="n">
        <f aca="false">TRUNC(M210-M210*$P$3,2)</f>
        <v>369.59</v>
      </c>
      <c r="I210" s="174" t="n">
        <f aca="false">ROUND(F210*H210,2)</f>
        <v>1478.36</v>
      </c>
      <c r="J210" s="175" t="n">
        <v>0.000592325671296277</v>
      </c>
      <c r="L210" s="0" t="n">
        <v>386.66</v>
      </c>
      <c r="M210" s="0" t="n">
        <v>473.54</v>
      </c>
      <c r="N210" s="0" t="n">
        <v>1894.16</v>
      </c>
    </row>
    <row r="211" customFormat="false" ht="52.15" hidden="false" customHeight="true" outlineLevel="0" collapsed="false">
      <c r="A211" s="171" t="s">
        <v>1320</v>
      </c>
      <c r="B211" s="171" t="s">
        <v>1101</v>
      </c>
      <c r="C211" s="171" t="s">
        <v>29</v>
      </c>
      <c r="D211" s="171" t="s">
        <v>1102</v>
      </c>
      <c r="E211" s="172" t="s">
        <v>117</v>
      </c>
      <c r="F211" s="173" t="n">
        <v>138.93</v>
      </c>
      <c r="G211" s="174" t="n">
        <f aca="false">TRUNC(L211-L211*$P$3,2)</f>
        <v>8.58</v>
      </c>
      <c r="H211" s="174" t="n">
        <f aca="false">TRUNC(M211-M211*$P$3,2)</f>
        <v>10.51</v>
      </c>
      <c r="I211" s="174" t="n">
        <f aca="false">ROUND(F211*H211,2)</f>
        <v>1460.15</v>
      </c>
      <c r="J211" s="175" t="n">
        <v>0.00058520210264731</v>
      </c>
      <c r="L211" s="0" t="n">
        <v>11</v>
      </c>
      <c r="M211" s="0" t="n">
        <v>13.47</v>
      </c>
      <c r="N211" s="0" t="n">
        <v>1871.38</v>
      </c>
    </row>
    <row r="212" customFormat="false" ht="52.15" hidden="false" customHeight="true" outlineLevel="0" collapsed="false">
      <c r="A212" s="171" t="s">
        <v>1151</v>
      </c>
      <c r="B212" s="171" t="s">
        <v>1152</v>
      </c>
      <c r="C212" s="171" t="s">
        <v>50</v>
      </c>
      <c r="D212" s="171" t="s">
        <v>1153</v>
      </c>
      <c r="E212" s="172" t="s">
        <v>24</v>
      </c>
      <c r="F212" s="173" t="n">
        <v>5</v>
      </c>
      <c r="G212" s="174" t="n">
        <f aca="false">TRUNC(L212-L212*$P$3,2)</f>
        <v>238.15</v>
      </c>
      <c r="H212" s="174" t="n">
        <f aca="false">TRUNC(M212-M212*$P$3,2)</f>
        <v>291.66</v>
      </c>
      <c r="I212" s="174" t="n">
        <f aca="false">ROUND(F212*H212,2)</f>
        <v>1458.3</v>
      </c>
      <c r="J212" s="175" t="n">
        <v>0.000584285857864979</v>
      </c>
      <c r="L212" s="0" t="n">
        <v>305.13</v>
      </c>
      <c r="M212" s="0" t="n">
        <v>373.69</v>
      </c>
      <c r="N212" s="0" t="n">
        <v>1868.45</v>
      </c>
    </row>
    <row r="213" customFormat="false" ht="39" hidden="false" customHeight="true" outlineLevel="0" collapsed="false">
      <c r="A213" s="171" t="s">
        <v>1325</v>
      </c>
      <c r="B213" s="171" t="s">
        <v>1077</v>
      </c>
      <c r="C213" s="171" t="s">
        <v>50</v>
      </c>
      <c r="D213" s="171" t="s">
        <v>1078</v>
      </c>
      <c r="E213" s="172" t="s">
        <v>366</v>
      </c>
      <c r="F213" s="173" t="n">
        <v>122.37</v>
      </c>
      <c r="G213" s="174" t="n">
        <f aca="false">TRUNC(L213-L213*$P$3,2)</f>
        <v>9.6</v>
      </c>
      <c r="H213" s="174" t="n">
        <f aca="false">TRUNC(M213-M213*$P$3,2)</f>
        <v>11.76</v>
      </c>
      <c r="I213" s="174" t="n">
        <f aca="false">ROUND(F213*H213,2)</f>
        <v>1439.07</v>
      </c>
      <c r="J213" s="175" t="n">
        <v>0.000576674459229515</v>
      </c>
      <c r="L213" s="0" t="n">
        <v>12.31</v>
      </c>
      <c r="M213" s="0" t="n">
        <v>15.07</v>
      </c>
      <c r="N213" s="0" t="n">
        <v>1844.11</v>
      </c>
    </row>
    <row r="214" customFormat="false" ht="39" hidden="false" customHeight="true" outlineLevel="0" collapsed="false">
      <c r="A214" s="171" t="s">
        <v>549</v>
      </c>
      <c r="B214" s="171" t="s">
        <v>550</v>
      </c>
      <c r="C214" s="171" t="s">
        <v>50</v>
      </c>
      <c r="D214" s="171" t="s">
        <v>551</v>
      </c>
      <c r="E214" s="172" t="s">
        <v>52</v>
      </c>
      <c r="F214" s="173" t="n">
        <v>1.8644</v>
      </c>
      <c r="G214" s="174" t="n">
        <f aca="false">TRUNC(L214-L214*$P$3,2)</f>
        <v>620.52</v>
      </c>
      <c r="H214" s="174" t="n">
        <f aca="false">TRUNC(M214-M214*$P$3,2)</f>
        <v>759.94</v>
      </c>
      <c r="I214" s="174" t="n">
        <f aca="false">ROUND(F214*H214,2)</f>
        <v>1416.83</v>
      </c>
      <c r="J214" s="175" t="n">
        <v>0.000567668367171118</v>
      </c>
      <c r="L214" s="0" t="n">
        <v>795.03</v>
      </c>
      <c r="M214" s="0" t="n">
        <v>973.67</v>
      </c>
      <c r="N214" s="0" t="n">
        <v>1815.31</v>
      </c>
    </row>
    <row r="215" customFormat="false" ht="39" hidden="false" customHeight="true" outlineLevel="0" collapsed="false">
      <c r="A215" s="171" t="s">
        <v>1277</v>
      </c>
      <c r="B215" s="171" t="s">
        <v>1278</v>
      </c>
      <c r="C215" s="171" t="s">
        <v>50</v>
      </c>
      <c r="D215" s="171" t="s">
        <v>1279</v>
      </c>
      <c r="E215" s="172" t="s">
        <v>24</v>
      </c>
      <c r="F215" s="173" t="n">
        <v>1</v>
      </c>
      <c r="G215" s="174" t="n">
        <f aca="false">TRUNC(L215-L215*$P$3,2)</f>
        <v>1134.78</v>
      </c>
      <c r="H215" s="174" t="n">
        <f aca="false">TRUNC(M215-M215*$P$3,2)</f>
        <v>1389.76</v>
      </c>
      <c r="I215" s="174" t="n">
        <f aca="false">ROUND(F215*H215,2)</f>
        <v>1389.76</v>
      </c>
      <c r="J215" s="175" t="n">
        <v>0.000556817277086869</v>
      </c>
      <c r="L215" s="0" t="n">
        <v>1453.92</v>
      </c>
      <c r="M215" s="0" t="n">
        <v>1780.61</v>
      </c>
      <c r="N215" s="0" t="n">
        <v>1780.61</v>
      </c>
    </row>
    <row r="216" customFormat="false" ht="39" hidden="false" customHeight="true" outlineLevel="0" collapsed="false">
      <c r="A216" s="171" t="s">
        <v>38</v>
      </c>
      <c r="B216" s="171" t="s">
        <v>39</v>
      </c>
      <c r="C216" s="171" t="s">
        <v>29</v>
      </c>
      <c r="D216" s="171" t="s">
        <v>40</v>
      </c>
      <c r="E216" s="172" t="s">
        <v>41</v>
      </c>
      <c r="F216" s="173" t="n">
        <v>28.42875</v>
      </c>
      <c r="G216" s="174" t="n">
        <f aca="false">TRUNC(L216-L216*$P$3,2)</f>
        <v>39.14</v>
      </c>
      <c r="H216" s="174" t="n">
        <f aca="false">TRUNC(M216-M216*$P$3,2)</f>
        <v>47.94</v>
      </c>
      <c r="I216" s="174" t="n">
        <f aca="false">ROUND(F216*H216,2)</f>
        <v>1362.87</v>
      </c>
      <c r="J216" s="175" t="n">
        <v>0.000546110034306331</v>
      </c>
      <c r="L216" s="0" t="n">
        <v>50.16</v>
      </c>
      <c r="M216" s="0" t="n">
        <v>61.43</v>
      </c>
      <c r="N216" s="0" t="n">
        <v>1746.37</v>
      </c>
    </row>
    <row r="217" customFormat="false" ht="39" hidden="false" customHeight="true" outlineLevel="0" collapsed="false">
      <c r="A217" s="171" t="s">
        <v>802</v>
      </c>
      <c r="B217" s="171" t="s">
        <v>803</v>
      </c>
      <c r="C217" s="171" t="s">
        <v>29</v>
      </c>
      <c r="D217" s="171" t="s">
        <v>804</v>
      </c>
      <c r="E217" s="172" t="s">
        <v>117</v>
      </c>
      <c r="F217" s="173" t="n">
        <v>44.4</v>
      </c>
      <c r="G217" s="174" t="n">
        <f aca="false">TRUNC(L217-L217*$P$3,2)</f>
        <v>24.77</v>
      </c>
      <c r="H217" s="174" t="n">
        <f aca="false">TRUNC(M217-M217*$P$3,2)</f>
        <v>30.33</v>
      </c>
      <c r="I217" s="174" t="n">
        <f aca="false">ROUND(F217*H217,2)</f>
        <v>1346.65</v>
      </c>
      <c r="J217" s="175" t="n">
        <v>0.000539683812368829</v>
      </c>
      <c r="L217" s="0" t="n">
        <v>31.74</v>
      </c>
      <c r="M217" s="0" t="n">
        <v>38.87</v>
      </c>
      <c r="N217" s="0" t="n">
        <v>1725.82</v>
      </c>
    </row>
    <row r="218" customFormat="false" ht="52.15" hidden="false" customHeight="true" outlineLevel="0" collapsed="false">
      <c r="A218" s="171" t="s">
        <v>1310</v>
      </c>
      <c r="B218" s="171" t="s">
        <v>1063</v>
      </c>
      <c r="C218" s="171" t="s">
        <v>50</v>
      </c>
      <c r="D218" s="171" t="s">
        <v>1064</v>
      </c>
      <c r="E218" s="172" t="s">
        <v>24</v>
      </c>
      <c r="F218" s="173" t="n">
        <v>136</v>
      </c>
      <c r="G218" s="174" t="n">
        <f aca="false">TRUNC(L218-L218*$P$3,2)</f>
        <v>8.04</v>
      </c>
      <c r="H218" s="174" t="n">
        <f aca="false">TRUNC(M218-M218*$P$3,2)</f>
        <v>9.84</v>
      </c>
      <c r="I218" s="174" t="n">
        <f aca="false">ROUND(F218*H218,2)</f>
        <v>1338.24</v>
      </c>
      <c r="J218" s="175" t="n">
        <v>0.000536713052835678</v>
      </c>
      <c r="L218" s="0" t="n">
        <v>10.31</v>
      </c>
      <c r="M218" s="0" t="n">
        <v>12.62</v>
      </c>
      <c r="N218" s="0" t="n">
        <v>1716.32</v>
      </c>
    </row>
    <row r="219" customFormat="false" ht="52.15" hidden="false" customHeight="true" outlineLevel="0" collapsed="false">
      <c r="A219" s="171" t="s">
        <v>363</v>
      </c>
      <c r="B219" s="171" t="s">
        <v>364</v>
      </c>
      <c r="C219" s="171" t="s">
        <v>50</v>
      </c>
      <c r="D219" s="171" t="s">
        <v>365</v>
      </c>
      <c r="E219" s="172" t="s">
        <v>366</v>
      </c>
      <c r="F219" s="173" t="n">
        <v>27.44</v>
      </c>
      <c r="G219" s="174" t="n">
        <f aca="false">TRUNC(L219-L219*$P$3,2)</f>
        <v>39.52</v>
      </c>
      <c r="H219" s="174" t="n">
        <f aca="false">TRUNC(M219-M219*$P$3,2)</f>
        <v>48.39</v>
      </c>
      <c r="I219" s="174" t="n">
        <f aca="false">ROUND(F219*H219,2)</f>
        <v>1327.82</v>
      </c>
      <c r="J219" s="175" t="n">
        <v>0.000532094303540451</v>
      </c>
      <c r="L219" s="0" t="n">
        <v>50.64</v>
      </c>
      <c r="M219" s="0" t="n">
        <v>62.01</v>
      </c>
      <c r="N219" s="0" t="n">
        <v>1701.55</v>
      </c>
    </row>
    <row r="220" customFormat="false" ht="52.15" hidden="false" customHeight="true" outlineLevel="0" collapsed="false">
      <c r="A220" s="171" t="s">
        <v>387</v>
      </c>
      <c r="B220" s="171" t="s">
        <v>388</v>
      </c>
      <c r="C220" s="171" t="s">
        <v>50</v>
      </c>
      <c r="D220" s="171" t="s">
        <v>389</v>
      </c>
      <c r="E220" s="172" t="s">
        <v>41</v>
      </c>
      <c r="F220" s="173" t="n">
        <v>0.324</v>
      </c>
      <c r="G220" s="174" t="n">
        <f aca="false">TRUNC(L220-L220*$P$3,2)</f>
        <v>3323.8</v>
      </c>
      <c r="H220" s="174" t="n">
        <f aca="false">TRUNC(M220-M220*$P$3,2)</f>
        <v>4070.65</v>
      </c>
      <c r="I220" s="174" t="n">
        <f aca="false">ROUND(F220*H220,2)</f>
        <v>1318.89</v>
      </c>
      <c r="J220" s="175" t="n">
        <v>0.000528419943065237</v>
      </c>
      <c r="L220" s="0" t="n">
        <v>4258.56</v>
      </c>
      <c r="M220" s="0" t="n">
        <v>5215.45</v>
      </c>
      <c r="N220" s="0" t="n">
        <v>1689.8</v>
      </c>
    </row>
    <row r="221" customFormat="false" ht="52.15" hidden="false" customHeight="true" outlineLevel="0" collapsed="false">
      <c r="A221" s="171" t="s">
        <v>1406</v>
      </c>
      <c r="B221" s="171" t="s">
        <v>1407</v>
      </c>
      <c r="C221" s="171" t="s">
        <v>29</v>
      </c>
      <c r="D221" s="171" t="s">
        <v>1408</v>
      </c>
      <c r="E221" s="172" t="s">
        <v>65</v>
      </c>
      <c r="F221" s="173" t="n">
        <v>4</v>
      </c>
      <c r="G221" s="174" t="n">
        <f aca="false">TRUNC(L221-L221*$P$3,2)</f>
        <v>264.04</v>
      </c>
      <c r="H221" s="174" t="n">
        <f aca="false">TRUNC(M221-M221*$P$3,2)</f>
        <v>323.36</v>
      </c>
      <c r="I221" s="174" t="n">
        <f aca="false">ROUND(F221*H221,2)</f>
        <v>1293.44</v>
      </c>
      <c r="J221" s="175" t="n">
        <v>0.000518238055654772</v>
      </c>
      <c r="L221" s="0" t="n">
        <v>338.3</v>
      </c>
      <c r="M221" s="0" t="n">
        <v>414.31</v>
      </c>
      <c r="N221" s="0" t="n">
        <v>1657.24</v>
      </c>
    </row>
    <row r="222" customFormat="false" ht="52.15" hidden="false" customHeight="true" outlineLevel="0" collapsed="false">
      <c r="A222" s="171" t="s">
        <v>1455</v>
      </c>
      <c r="B222" s="171" t="s">
        <v>1456</v>
      </c>
      <c r="C222" s="171" t="s">
        <v>29</v>
      </c>
      <c r="D222" s="171" t="s">
        <v>1457</v>
      </c>
      <c r="E222" s="172" t="s">
        <v>65</v>
      </c>
      <c r="F222" s="173" t="n">
        <v>15</v>
      </c>
      <c r="G222" s="174" t="n">
        <f aca="false">TRUNC(L222-L222*$P$3,2)</f>
        <v>70.02</v>
      </c>
      <c r="H222" s="174" t="n">
        <f aca="false">TRUNC(M222-M222*$P$3,2)</f>
        <v>85.76</v>
      </c>
      <c r="I222" s="174" t="n">
        <f aca="false">ROUND(F222*H222,2)</f>
        <v>1286.4</v>
      </c>
      <c r="J222" s="175" t="n">
        <v>0.000515411143425331</v>
      </c>
      <c r="L222" s="0" t="n">
        <v>89.72</v>
      </c>
      <c r="M222" s="0" t="n">
        <v>109.88</v>
      </c>
      <c r="N222" s="0" t="n">
        <v>1648.2</v>
      </c>
    </row>
    <row r="223" customFormat="false" ht="52.15" hidden="false" customHeight="true" outlineLevel="0" collapsed="false">
      <c r="A223" s="171" t="s">
        <v>1109</v>
      </c>
      <c r="B223" s="171" t="s">
        <v>1110</v>
      </c>
      <c r="C223" s="171" t="s">
        <v>29</v>
      </c>
      <c r="D223" s="171" t="s">
        <v>1111</v>
      </c>
      <c r="E223" s="172" t="s">
        <v>117</v>
      </c>
      <c r="F223" s="173" t="n">
        <v>98</v>
      </c>
      <c r="G223" s="174" t="n">
        <f aca="false">TRUNC(L223-L223*$P$3,2)</f>
        <v>10.7</v>
      </c>
      <c r="H223" s="174" t="n">
        <f aca="false">TRUNC(M223-M223*$P$3,2)</f>
        <v>13.1</v>
      </c>
      <c r="I223" s="174" t="n">
        <f aca="false">ROUND(F223*H223,2)</f>
        <v>1283.8</v>
      </c>
      <c r="J223" s="175" t="n">
        <v>0.000514541805372472</v>
      </c>
      <c r="L223" s="0" t="n">
        <v>13.71</v>
      </c>
      <c r="M223" s="0" t="n">
        <v>16.79</v>
      </c>
      <c r="N223" s="0" t="n">
        <v>1645.42</v>
      </c>
    </row>
    <row r="224" customFormat="false" ht="52.15" hidden="false" customHeight="true" outlineLevel="0" collapsed="false">
      <c r="A224" s="171" t="s">
        <v>563</v>
      </c>
      <c r="B224" s="171" t="s">
        <v>564</v>
      </c>
      <c r="C224" s="171" t="s">
        <v>50</v>
      </c>
      <c r="D224" s="171" t="s">
        <v>565</v>
      </c>
      <c r="E224" s="172" t="s">
        <v>52</v>
      </c>
      <c r="F224" s="173" t="n">
        <v>31.2044</v>
      </c>
      <c r="G224" s="174" t="n">
        <f aca="false">TRUNC(L224-L224*$P$3,2)</f>
        <v>33.17</v>
      </c>
      <c r="H224" s="174" t="n">
        <f aca="false">TRUNC(M224-M224*$P$3,2)</f>
        <v>40.63</v>
      </c>
      <c r="I224" s="174" t="n">
        <f aca="false">ROUND(F224*H224,2)</f>
        <v>1267.83</v>
      </c>
      <c r="J224" s="175" t="n">
        <v>0.000507999880168942</v>
      </c>
      <c r="L224" s="0" t="n">
        <v>42.51</v>
      </c>
      <c r="M224" s="0" t="n">
        <v>52.06</v>
      </c>
      <c r="N224" s="0" t="n">
        <v>1624.5</v>
      </c>
    </row>
    <row r="225" customFormat="false" ht="52.15" hidden="false" customHeight="true" outlineLevel="0" collapsed="false">
      <c r="A225" s="171" t="s">
        <v>1468</v>
      </c>
      <c r="B225" s="171" t="s">
        <v>1469</v>
      </c>
      <c r="C225" s="171" t="s">
        <v>50</v>
      </c>
      <c r="D225" s="171" t="s">
        <v>1470</v>
      </c>
      <c r="E225" s="172" t="s">
        <v>52</v>
      </c>
      <c r="F225" s="173" t="n">
        <v>2.1375</v>
      </c>
      <c r="G225" s="174" t="n">
        <f aca="false">TRUNC(L225-L225*$P$3,2)</f>
        <v>480.74</v>
      </c>
      <c r="H225" s="174" t="n">
        <f aca="false">TRUNC(M225-M225*$P$3,2)</f>
        <v>588.77</v>
      </c>
      <c r="I225" s="174" t="n">
        <f aca="false">ROUND(F225*H225,2)</f>
        <v>1258.5</v>
      </c>
      <c r="J225" s="175" t="n">
        <v>0.000504222324888892</v>
      </c>
      <c r="L225" s="0" t="n">
        <v>615.95</v>
      </c>
      <c r="M225" s="0" t="n">
        <v>754.35</v>
      </c>
      <c r="N225" s="0" t="n">
        <v>1612.42</v>
      </c>
    </row>
    <row r="226" customFormat="false" ht="24" hidden="false" customHeight="true" outlineLevel="0" collapsed="false">
      <c r="A226" s="171" t="s">
        <v>714</v>
      </c>
      <c r="B226" s="171" t="s">
        <v>715</v>
      </c>
      <c r="C226" s="171" t="s">
        <v>29</v>
      </c>
      <c r="D226" s="171" t="s">
        <v>716</v>
      </c>
      <c r="E226" s="172" t="s">
        <v>117</v>
      </c>
      <c r="F226" s="173" t="n">
        <v>27</v>
      </c>
      <c r="G226" s="174" t="n">
        <f aca="false">TRUNC(L226-L226*$P$3,2)</f>
        <v>37.66</v>
      </c>
      <c r="H226" s="174" t="n">
        <f aca="false">TRUNC(M226-M226*$P$3,2)</f>
        <v>46.12</v>
      </c>
      <c r="I226" s="174" t="n">
        <f aca="false">ROUND(F226*H226,2)</f>
        <v>1245.24</v>
      </c>
      <c r="J226" s="175" t="n">
        <v>0.000498993788110545</v>
      </c>
      <c r="L226" s="0" t="n">
        <v>48.26</v>
      </c>
      <c r="M226" s="0" t="n">
        <v>59.1</v>
      </c>
      <c r="N226" s="0" t="n">
        <v>1595.7</v>
      </c>
    </row>
    <row r="227" customFormat="false" ht="39" hidden="false" customHeight="true" outlineLevel="0" collapsed="false">
      <c r="A227" s="171" t="s">
        <v>1026</v>
      </c>
      <c r="B227" s="171" t="s">
        <v>1027</v>
      </c>
      <c r="C227" s="171" t="s">
        <v>50</v>
      </c>
      <c r="D227" s="171" t="s">
        <v>1028</v>
      </c>
      <c r="E227" s="172" t="s">
        <v>366</v>
      </c>
      <c r="F227" s="173" t="n">
        <v>35.8</v>
      </c>
      <c r="G227" s="174" t="n">
        <f aca="false">TRUNC(L227-L227*$P$3,2)</f>
        <v>28</v>
      </c>
      <c r="H227" s="174" t="n">
        <f aca="false">TRUNC(M227-M227*$P$3,2)</f>
        <v>34.29</v>
      </c>
      <c r="I227" s="174" t="n">
        <f aca="false">ROUND(F227*H227,2)</f>
        <v>1227.58</v>
      </c>
      <c r="J227" s="175" t="n">
        <v>0.000491910871960452</v>
      </c>
      <c r="L227" s="0" t="n">
        <v>35.88</v>
      </c>
      <c r="M227" s="0" t="n">
        <v>43.94</v>
      </c>
      <c r="N227" s="0" t="n">
        <v>1573.05</v>
      </c>
    </row>
    <row r="228" customFormat="false" ht="25.9" hidden="false" customHeight="true" outlineLevel="0" collapsed="false">
      <c r="A228" s="171" t="s">
        <v>546</v>
      </c>
      <c r="B228" s="171" t="s">
        <v>547</v>
      </c>
      <c r="C228" s="171" t="s">
        <v>50</v>
      </c>
      <c r="D228" s="171" t="s">
        <v>548</v>
      </c>
      <c r="E228" s="172" t="s">
        <v>52</v>
      </c>
      <c r="F228" s="173" t="n">
        <v>4.38</v>
      </c>
      <c r="G228" s="174" t="n">
        <f aca="false">TRUNC(L228-L228*$P$3,2)</f>
        <v>227.82</v>
      </c>
      <c r="H228" s="174" t="n">
        <f aca="false">TRUNC(M228-M228*$P$3,2)</f>
        <v>279</v>
      </c>
      <c r="I228" s="174" t="n">
        <f aca="false">ROUND(F228*H228,2)</f>
        <v>1222.02</v>
      </c>
      <c r="J228" s="175" t="n">
        <v>0.00048961556933168</v>
      </c>
      <c r="L228" s="0" t="n">
        <v>291.89</v>
      </c>
      <c r="M228" s="0" t="n">
        <v>357.47</v>
      </c>
      <c r="N228" s="0" t="n">
        <v>1565.71</v>
      </c>
    </row>
    <row r="229" customFormat="false" ht="39" hidden="false" customHeight="true" outlineLevel="0" collapsed="false">
      <c r="A229" s="171" t="s">
        <v>663</v>
      </c>
      <c r="B229" s="171" t="s">
        <v>664</v>
      </c>
      <c r="C229" s="171" t="s">
        <v>29</v>
      </c>
      <c r="D229" s="171" t="s">
        <v>665</v>
      </c>
      <c r="E229" s="172" t="s">
        <v>117</v>
      </c>
      <c r="F229" s="173" t="n">
        <v>38.1</v>
      </c>
      <c r="G229" s="174" t="n">
        <f aca="false">TRUNC(L229-L229*$P$3,2)</f>
        <v>26.09</v>
      </c>
      <c r="H229" s="174" t="n">
        <f aca="false">TRUNC(M229-M229*$P$3,2)</f>
        <v>31.96</v>
      </c>
      <c r="I229" s="174" t="n">
        <f aca="false">ROUND(F229*H229,2)</f>
        <v>1217.68</v>
      </c>
      <c r="J229" s="175" t="n">
        <v>0.000487889401687154</v>
      </c>
      <c r="L229" s="0" t="n">
        <v>33.44</v>
      </c>
      <c r="M229" s="0" t="n">
        <v>40.95</v>
      </c>
      <c r="N229" s="0" t="n">
        <v>1560.19</v>
      </c>
    </row>
    <row r="230" customFormat="false" ht="39" hidden="false" customHeight="true" outlineLevel="0" collapsed="false">
      <c r="A230" s="171" t="s">
        <v>959</v>
      </c>
      <c r="B230" s="171" t="s">
        <v>960</v>
      </c>
      <c r="C230" s="171" t="s">
        <v>50</v>
      </c>
      <c r="D230" s="171" t="s">
        <v>961</v>
      </c>
      <c r="E230" s="172" t="s">
        <v>24</v>
      </c>
      <c r="F230" s="173" t="n">
        <v>1</v>
      </c>
      <c r="G230" s="174" t="n">
        <f aca="false">TRUNC(L230-L230*$P$3,2)</f>
        <v>994.19</v>
      </c>
      <c r="H230" s="174" t="n">
        <f aca="false">TRUNC(M230-M230*$P$3,2)</f>
        <v>1217.58</v>
      </c>
      <c r="I230" s="174" t="n">
        <f aca="false">ROUND(F230*H230,2)</f>
        <v>1217.58</v>
      </c>
      <c r="J230" s="175" t="n">
        <v>0.000487833113611789</v>
      </c>
      <c r="L230" s="0" t="n">
        <v>1273.79</v>
      </c>
      <c r="M230" s="0" t="n">
        <v>1560.01</v>
      </c>
      <c r="N230" s="0" t="n">
        <v>1560.01</v>
      </c>
    </row>
    <row r="231" customFormat="false" ht="39" hidden="false" customHeight="true" outlineLevel="0" collapsed="false">
      <c r="A231" s="171" t="s">
        <v>1400</v>
      </c>
      <c r="B231" s="171" t="s">
        <v>1401</v>
      </c>
      <c r="C231" s="171" t="s">
        <v>29</v>
      </c>
      <c r="D231" s="171" t="s">
        <v>1402</v>
      </c>
      <c r="E231" s="172" t="s">
        <v>65</v>
      </c>
      <c r="F231" s="173" t="n">
        <v>4</v>
      </c>
      <c r="G231" s="174" t="n">
        <f aca="false">TRUNC(L231-L231*$P$3,2)</f>
        <v>248</v>
      </c>
      <c r="H231" s="174" t="n">
        <f aca="false">TRUNC(M231-M231*$P$3,2)</f>
        <v>303.72</v>
      </c>
      <c r="I231" s="174" t="n">
        <f aca="false">ROUND(F231*H231,2)</f>
        <v>1214.88</v>
      </c>
      <c r="J231" s="175" t="n">
        <v>0.00048675425883396</v>
      </c>
      <c r="L231" s="0" t="n">
        <v>317.75</v>
      </c>
      <c r="M231" s="0" t="n">
        <v>389.14</v>
      </c>
      <c r="N231" s="0" t="n">
        <v>1556.56</v>
      </c>
    </row>
    <row r="232" customFormat="false" ht="52.15" hidden="false" customHeight="true" outlineLevel="0" collapsed="false">
      <c r="A232" s="171" t="s">
        <v>1174</v>
      </c>
      <c r="B232" s="171" t="s">
        <v>1175</v>
      </c>
      <c r="C232" s="171" t="s">
        <v>50</v>
      </c>
      <c r="D232" s="171" t="s">
        <v>1176</v>
      </c>
      <c r="E232" s="172" t="s">
        <v>24</v>
      </c>
      <c r="F232" s="173" t="n">
        <v>1</v>
      </c>
      <c r="G232" s="174" t="n">
        <f aca="false">TRUNC(L232-L232*$P$3,2)</f>
        <v>967.46</v>
      </c>
      <c r="H232" s="174" t="n">
        <f aca="false">TRUNC(M232-M232*$P$3,2)</f>
        <v>1184.85</v>
      </c>
      <c r="I232" s="174" t="n">
        <f aca="false">ROUND(F232*H232,2)</f>
        <v>1184.85</v>
      </c>
      <c r="J232" s="175" t="n">
        <v>0.000474717992051749</v>
      </c>
      <c r="L232" s="0" t="n">
        <v>1239.55</v>
      </c>
      <c r="M232" s="0" t="n">
        <v>1518.07</v>
      </c>
      <c r="N232" s="0" t="n">
        <v>1518.07</v>
      </c>
    </row>
    <row r="233" customFormat="false" ht="39" hidden="false" customHeight="true" outlineLevel="0" collapsed="false">
      <c r="A233" s="171" t="s">
        <v>262</v>
      </c>
      <c r="B233" s="171" t="s">
        <v>263</v>
      </c>
      <c r="C233" s="171" t="s">
        <v>29</v>
      </c>
      <c r="D233" s="171" t="s">
        <v>264</v>
      </c>
      <c r="E233" s="172" t="s">
        <v>132</v>
      </c>
      <c r="F233" s="173" t="n">
        <v>110</v>
      </c>
      <c r="G233" s="174" t="n">
        <f aca="false">TRUNC(L233-L233*$P$3,2)</f>
        <v>8.78</v>
      </c>
      <c r="H233" s="174" t="n">
        <f aca="false">TRUNC(M233-M233*$P$3,2)</f>
        <v>10.76</v>
      </c>
      <c r="I233" s="174" t="n">
        <f aca="false">ROUND(F233*H233,2)</f>
        <v>1183.6</v>
      </c>
      <c r="J233" s="175" t="n">
        <v>0.000474352119561876</v>
      </c>
      <c r="L233" s="0" t="n">
        <v>11.26</v>
      </c>
      <c r="M233" s="0" t="n">
        <v>13.79</v>
      </c>
      <c r="N233" s="0" t="n">
        <v>1516.9</v>
      </c>
    </row>
    <row r="234" customFormat="false" ht="39" hidden="false" customHeight="true" outlineLevel="0" collapsed="false">
      <c r="A234" s="171" t="s">
        <v>1409</v>
      </c>
      <c r="B234" s="171" t="s">
        <v>1410</v>
      </c>
      <c r="C234" s="171" t="s">
        <v>29</v>
      </c>
      <c r="D234" s="171" t="s">
        <v>1411</v>
      </c>
      <c r="E234" s="172" t="s">
        <v>65</v>
      </c>
      <c r="F234" s="173" t="n">
        <v>2</v>
      </c>
      <c r="G234" s="174" t="n">
        <f aca="false">TRUNC(L234-L234*$P$3,2)</f>
        <v>477.63</v>
      </c>
      <c r="H234" s="174" t="n">
        <f aca="false">TRUNC(M234-M234*$P$3,2)</f>
        <v>584.95</v>
      </c>
      <c r="I234" s="174" t="n">
        <f aca="false">ROUND(F234*H234,2)</f>
        <v>1169.9</v>
      </c>
      <c r="J234" s="175" t="n">
        <v>0.000468729566255974</v>
      </c>
      <c r="L234" s="0" t="n">
        <v>611.96</v>
      </c>
      <c r="M234" s="0" t="n">
        <v>749.46</v>
      </c>
      <c r="N234" s="0" t="n">
        <v>1498.92</v>
      </c>
    </row>
    <row r="235" customFormat="false" ht="39" hidden="false" customHeight="true" outlineLevel="0" collapsed="false">
      <c r="A235" s="171" t="s">
        <v>1251</v>
      </c>
      <c r="B235" s="171" t="s">
        <v>1252</v>
      </c>
      <c r="C235" s="171" t="s">
        <v>50</v>
      </c>
      <c r="D235" s="171" t="s">
        <v>1253</v>
      </c>
      <c r="E235" s="172" t="s">
        <v>366</v>
      </c>
      <c r="F235" s="173" t="n">
        <v>177.6</v>
      </c>
      <c r="G235" s="174" t="n">
        <f aca="false">TRUNC(L235-L235*$P$3,2)</f>
        <v>5.34</v>
      </c>
      <c r="H235" s="174" t="n">
        <f aca="false">TRUNC(M235-M235*$P$3,2)</f>
        <v>6.54</v>
      </c>
      <c r="I235" s="174" t="n">
        <f aca="false">ROUND(F235*H235,2)</f>
        <v>1161.5</v>
      </c>
      <c r="J235" s="175" t="n">
        <v>0.000465402315578844</v>
      </c>
      <c r="L235" s="0" t="n">
        <v>6.85</v>
      </c>
      <c r="M235" s="0" t="n">
        <v>8.38</v>
      </c>
      <c r="N235" s="0" t="n">
        <v>1488.28</v>
      </c>
    </row>
    <row r="236" customFormat="false" ht="25.9" hidden="false" customHeight="true" outlineLevel="0" collapsed="false">
      <c r="A236" s="171" t="s">
        <v>922</v>
      </c>
      <c r="B236" s="171" t="s">
        <v>923</v>
      </c>
      <c r="C236" s="171" t="s">
        <v>22</v>
      </c>
      <c r="D236" s="171" t="s">
        <v>924</v>
      </c>
      <c r="E236" s="172" t="s">
        <v>11</v>
      </c>
      <c r="F236" s="173" t="n">
        <v>10</v>
      </c>
      <c r="G236" s="174" t="n">
        <f aca="false">TRUNC(L236-L236*$P$3,2)</f>
        <v>94.45</v>
      </c>
      <c r="H236" s="174" t="n">
        <f aca="false">TRUNC(M236-M236*$P$3,2)</f>
        <v>115.67</v>
      </c>
      <c r="I236" s="174" t="n">
        <f aca="false">ROUND(F236*H236,2)</f>
        <v>1156.7</v>
      </c>
      <c r="J236" s="175" t="n">
        <v>0.000463469758324647</v>
      </c>
      <c r="L236" s="0" t="n">
        <v>121.02</v>
      </c>
      <c r="M236" s="0" t="n">
        <v>148.21</v>
      </c>
      <c r="N236" s="0" t="n">
        <v>1482.1</v>
      </c>
    </row>
    <row r="237" customFormat="false" ht="39" hidden="false" customHeight="true" outlineLevel="0" collapsed="false">
      <c r="A237" s="171" t="s">
        <v>1144</v>
      </c>
      <c r="B237" s="171" t="s">
        <v>1145</v>
      </c>
      <c r="C237" s="171" t="s">
        <v>50</v>
      </c>
      <c r="D237" s="171" t="s">
        <v>1146</v>
      </c>
      <c r="E237" s="172" t="s">
        <v>1147</v>
      </c>
      <c r="F237" s="173" t="n">
        <v>89</v>
      </c>
      <c r="G237" s="174" t="n">
        <f aca="false">TRUNC(L237-L237*$P$3,2)</f>
        <v>10.49</v>
      </c>
      <c r="H237" s="174" t="n">
        <f aca="false">TRUNC(M237-M237*$P$3,2)</f>
        <v>12.85</v>
      </c>
      <c r="I237" s="174" t="n">
        <f aca="false">ROUND(F237*H237,2)</f>
        <v>1143.65</v>
      </c>
      <c r="J237" s="175" t="n">
        <v>0.000458381941734712</v>
      </c>
      <c r="L237" s="0" t="n">
        <v>13.45</v>
      </c>
      <c r="M237" s="0" t="n">
        <v>16.47</v>
      </c>
      <c r="N237" s="0" t="n">
        <v>1465.83</v>
      </c>
    </row>
    <row r="238" customFormat="false" ht="39" hidden="false" customHeight="true" outlineLevel="0" collapsed="false">
      <c r="A238" s="171" t="s">
        <v>784</v>
      </c>
      <c r="B238" s="171" t="s">
        <v>785</v>
      </c>
      <c r="C238" s="171" t="s">
        <v>29</v>
      </c>
      <c r="D238" s="171" t="s">
        <v>786</v>
      </c>
      <c r="E238" s="172" t="s">
        <v>65</v>
      </c>
      <c r="F238" s="173" t="n">
        <v>1</v>
      </c>
      <c r="G238" s="174" t="n">
        <f aca="false">TRUNC(L238-L238*$P$3,2)</f>
        <v>929.99</v>
      </c>
      <c r="H238" s="174" t="n">
        <f aca="false">TRUNC(M238-M238*$P$3,2)</f>
        <v>1138.96</v>
      </c>
      <c r="I238" s="174" t="n">
        <f aca="false">ROUND(F238*H238,2)</f>
        <v>1138.96</v>
      </c>
      <c r="J238" s="175" t="n">
        <v>0.000456330554099189</v>
      </c>
      <c r="L238" s="0" t="n">
        <v>1191.54</v>
      </c>
      <c r="M238" s="0" t="n">
        <v>1459.27</v>
      </c>
      <c r="N238" s="0" t="n">
        <v>1459.27</v>
      </c>
    </row>
    <row r="239" customFormat="false" ht="25.9" hidden="false" customHeight="true" outlineLevel="0" collapsed="false">
      <c r="A239" s="171" t="s">
        <v>1412</v>
      </c>
      <c r="B239" s="171" t="s">
        <v>1413</v>
      </c>
      <c r="C239" s="171" t="s">
        <v>29</v>
      </c>
      <c r="D239" s="171" t="s">
        <v>1414</v>
      </c>
      <c r="E239" s="172" t="s">
        <v>65</v>
      </c>
      <c r="F239" s="173" t="n">
        <v>4</v>
      </c>
      <c r="G239" s="174" t="n">
        <f aca="false">TRUNC(L239-L239*$P$3,2)</f>
        <v>224.44</v>
      </c>
      <c r="H239" s="174" t="n">
        <f aca="false">TRUNC(M239-M239*$P$3,2)</f>
        <v>274.87</v>
      </c>
      <c r="I239" s="174" t="n">
        <f aca="false">ROUND(F239*H239,2)</f>
        <v>1099.48</v>
      </c>
      <c r="J239" s="175" t="n">
        <v>0.000440522986267523</v>
      </c>
      <c r="L239" s="0" t="n">
        <v>287.57</v>
      </c>
      <c r="M239" s="0" t="n">
        <v>352.18</v>
      </c>
      <c r="N239" s="0" t="n">
        <v>1408.72</v>
      </c>
    </row>
    <row r="240" customFormat="false" ht="25.9" hidden="false" customHeight="true" outlineLevel="0" collapsed="false">
      <c r="A240" s="171" t="s">
        <v>660</v>
      </c>
      <c r="B240" s="171" t="s">
        <v>661</v>
      </c>
      <c r="C240" s="171" t="s">
        <v>29</v>
      </c>
      <c r="D240" s="171" t="s">
        <v>662</v>
      </c>
      <c r="E240" s="172" t="s">
        <v>117</v>
      </c>
      <c r="F240" s="173" t="n">
        <v>42.8</v>
      </c>
      <c r="G240" s="174" t="n">
        <f aca="false">TRUNC(L240-L240*$P$3,2)</f>
        <v>20.94</v>
      </c>
      <c r="H240" s="174" t="n">
        <f aca="false">TRUNC(M240-M240*$P$3,2)</f>
        <v>25.65</v>
      </c>
      <c r="I240" s="174" t="n">
        <f aca="false">ROUND(F240*H240,2)</f>
        <v>1097.82</v>
      </c>
      <c r="J240" s="175" t="n">
        <v>0.000439931961476191</v>
      </c>
      <c r="L240" s="0" t="n">
        <v>26.84</v>
      </c>
      <c r="M240" s="0" t="n">
        <v>32.87</v>
      </c>
      <c r="N240" s="0" t="n">
        <v>1406.83</v>
      </c>
    </row>
    <row r="241" customFormat="false" ht="39" hidden="false" customHeight="true" outlineLevel="0" collapsed="false">
      <c r="A241" s="171" t="s">
        <v>1184</v>
      </c>
      <c r="B241" s="171" t="s">
        <v>1185</v>
      </c>
      <c r="C241" s="171" t="s">
        <v>50</v>
      </c>
      <c r="D241" s="171" t="s">
        <v>1186</v>
      </c>
      <c r="E241" s="172" t="s">
        <v>24</v>
      </c>
      <c r="F241" s="173" t="n">
        <v>21.6666667</v>
      </c>
      <c r="G241" s="174" t="n">
        <f aca="false">TRUNC(L241-L241*$P$3,2)</f>
        <v>41.1</v>
      </c>
      <c r="H241" s="174" t="n">
        <f aca="false">TRUNC(M241-M241*$P$3,2)</f>
        <v>50.33</v>
      </c>
      <c r="I241" s="174" t="n">
        <f aca="false">ROUND(F241*H241,2)</f>
        <v>1090.48</v>
      </c>
      <c r="J241" s="175" t="n">
        <v>0.000436945566366549</v>
      </c>
      <c r="L241" s="0" t="n">
        <v>52.66</v>
      </c>
      <c r="M241" s="0" t="n">
        <v>64.49</v>
      </c>
      <c r="N241" s="0" t="n">
        <v>1397.28</v>
      </c>
    </row>
    <row r="242" customFormat="false" ht="25.9" hidden="false" customHeight="true" outlineLevel="0" collapsed="false">
      <c r="A242" s="171" t="s">
        <v>1254</v>
      </c>
      <c r="B242" s="171" t="s">
        <v>1255</v>
      </c>
      <c r="C242" s="171" t="s">
        <v>50</v>
      </c>
      <c r="D242" s="171" t="s">
        <v>1256</v>
      </c>
      <c r="E242" s="172" t="s">
        <v>366</v>
      </c>
      <c r="F242" s="173" t="n">
        <v>177.6</v>
      </c>
      <c r="G242" s="174" t="n">
        <f aca="false">TRUNC(L242-L242*$P$3,2)</f>
        <v>4.94</v>
      </c>
      <c r="H242" s="174" t="n">
        <f aca="false">TRUNC(M242-M242*$P$3,2)</f>
        <v>6.04</v>
      </c>
      <c r="I242" s="174" t="n">
        <f aca="false">ROUND(F242*H242,2)</f>
        <v>1072.7</v>
      </c>
      <c r="J242" s="175" t="n">
        <v>0.000430416149624211</v>
      </c>
      <c r="L242" s="0" t="n">
        <v>6.33</v>
      </c>
      <c r="M242" s="0" t="n">
        <v>7.75</v>
      </c>
      <c r="N242" s="0" t="n">
        <v>1376.4</v>
      </c>
    </row>
    <row r="243" customFormat="false" ht="25.9" hidden="false" customHeight="true" outlineLevel="0" collapsed="false">
      <c r="A243" s="171" t="s">
        <v>1118</v>
      </c>
      <c r="B243" s="171" t="s">
        <v>1119</v>
      </c>
      <c r="C243" s="171" t="s">
        <v>29</v>
      </c>
      <c r="D243" s="171" t="s">
        <v>1120</v>
      </c>
      <c r="E243" s="172" t="s">
        <v>65</v>
      </c>
      <c r="F243" s="173" t="n">
        <v>3</v>
      </c>
      <c r="G243" s="174" t="n">
        <f aca="false">TRUNC(L243-L243*$P$3,2)</f>
        <v>273.86</v>
      </c>
      <c r="H243" s="174" t="n">
        <f aca="false">TRUNC(M243-M243*$P$3,2)</f>
        <v>335.39</v>
      </c>
      <c r="I243" s="174" t="n">
        <f aca="false">ROUND(F243*H243,2)</f>
        <v>1006.17</v>
      </c>
      <c r="J243" s="175" t="n">
        <v>0.000403135195763985</v>
      </c>
      <c r="L243" s="0" t="n">
        <v>350.88</v>
      </c>
      <c r="M243" s="0" t="n">
        <v>429.72</v>
      </c>
      <c r="N243" s="0" t="n">
        <v>1289.16</v>
      </c>
    </row>
    <row r="244" customFormat="false" ht="39" hidden="false" customHeight="true" outlineLevel="0" collapsed="false">
      <c r="A244" s="171" t="s">
        <v>379</v>
      </c>
      <c r="B244" s="171" t="s">
        <v>368</v>
      </c>
      <c r="C244" s="171" t="s">
        <v>29</v>
      </c>
      <c r="D244" s="171" t="s">
        <v>369</v>
      </c>
      <c r="E244" s="172" t="s">
        <v>41</v>
      </c>
      <c r="F244" s="173" t="n">
        <v>13.0767</v>
      </c>
      <c r="G244" s="174" t="n">
        <f aca="false">TRUNC(L244-L244*$P$3,2)</f>
        <v>62.61</v>
      </c>
      <c r="H244" s="174" t="n">
        <f aca="false">TRUNC(M244-M244*$P$3,2)</f>
        <v>76.67</v>
      </c>
      <c r="I244" s="174" t="n">
        <f aca="false">ROUND(F244*H244,2)</f>
        <v>1002.59</v>
      </c>
      <c r="J244" s="175" t="n">
        <v>0.000401724866764562</v>
      </c>
      <c r="L244" s="0" t="n">
        <v>80.22</v>
      </c>
      <c r="M244" s="0" t="n">
        <v>98.24</v>
      </c>
      <c r="N244" s="0" t="n">
        <v>1284.65</v>
      </c>
    </row>
    <row r="245" customFormat="false" ht="39" hidden="false" customHeight="true" outlineLevel="0" collapsed="false">
      <c r="A245" s="171" t="s">
        <v>291</v>
      </c>
      <c r="B245" s="171" t="s">
        <v>292</v>
      </c>
      <c r="C245" s="171" t="s">
        <v>50</v>
      </c>
      <c r="D245" s="171" t="s">
        <v>293</v>
      </c>
      <c r="E245" s="172" t="s">
        <v>52</v>
      </c>
      <c r="F245" s="173" t="n">
        <v>20.91306</v>
      </c>
      <c r="G245" s="174" t="n">
        <f aca="false">TRUNC(L245-L245*$P$3,2)</f>
        <v>39.12</v>
      </c>
      <c r="H245" s="174" t="n">
        <f aca="false">TRUNC(M245-M245*$P$3,2)</f>
        <v>47.91</v>
      </c>
      <c r="I245" s="174" t="n">
        <f aca="false">ROUND(F245*H245,2)</f>
        <v>1001.94</v>
      </c>
      <c r="J245" s="175" t="n">
        <v>0.000401474697540718</v>
      </c>
      <c r="L245" s="0" t="n">
        <v>50.13</v>
      </c>
      <c r="M245" s="0" t="n">
        <v>61.39</v>
      </c>
      <c r="N245" s="0" t="n">
        <v>1283.85</v>
      </c>
    </row>
    <row r="246" customFormat="false" ht="52.15" hidden="false" customHeight="true" outlineLevel="0" collapsed="false">
      <c r="A246" s="171" t="s">
        <v>1486</v>
      </c>
      <c r="B246" s="171" t="s">
        <v>1487</v>
      </c>
      <c r="C246" s="171" t="s">
        <v>50</v>
      </c>
      <c r="D246" s="171" t="s">
        <v>1488</v>
      </c>
      <c r="E246" s="172" t="s">
        <v>765</v>
      </c>
      <c r="F246" s="173" t="n">
        <v>20</v>
      </c>
      <c r="G246" s="174" t="n">
        <f aca="false">TRUNC(L246-L246*$P$3,2)</f>
        <v>40.88</v>
      </c>
      <c r="H246" s="174" t="n">
        <f aca="false">TRUNC(M246-M246*$P$3,2)</f>
        <v>50.06</v>
      </c>
      <c r="I246" s="174" t="n">
        <f aca="false">ROUND(F246*H246,2)</f>
        <v>1001.2</v>
      </c>
      <c r="J246" s="175" t="n">
        <v>0.000401146350434422</v>
      </c>
      <c r="L246" s="0" t="n">
        <v>52.38</v>
      </c>
      <c r="M246" s="0" t="n">
        <v>64.14</v>
      </c>
      <c r="N246" s="0" t="n">
        <v>1282.8</v>
      </c>
    </row>
    <row r="247" customFormat="false" ht="52.15" hidden="false" customHeight="true" outlineLevel="0" collapsed="false">
      <c r="A247" s="171" t="s">
        <v>1354</v>
      </c>
      <c r="B247" s="171" t="s">
        <v>1355</v>
      </c>
      <c r="C247" s="171" t="s">
        <v>29</v>
      </c>
      <c r="D247" s="171" t="s">
        <v>1356</v>
      </c>
      <c r="E247" s="172" t="s">
        <v>65</v>
      </c>
      <c r="F247" s="173" t="n">
        <v>4</v>
      </c>
      <c r="G247" s="174" t="n">
        <f aca="false">TRUNC(L247-L247*$P$3,2)</f>
        <v>196.24</v>
      </c>
      <c r="H247" s="174" t="n">
        <f aca="false">TRUNC(M247-M247*$P$3,2)</f>
        <v>240.33</v>
      </c>
      <c r="I247" s="174" t="n">
        <f aca="false">ROUND(F247*H247,2)</f>
        <v>961.32</v>
      </c>
      <c r="J247" s="175" t="n">
        <v>0.000385160537030768</v>
      </c>
      <c r="L247" s="0" t="n">
        <v>251.43</v>
      </c>
      <c r="M247" s="0" t="n">
        <v>307.92</v>
      </c>
      <c r="N247" s="0" t="n">
        <v>1231.68</v>
      </c>
    </row>
    <row r="248" customFormat="false" ht="52.15" hidden="false" customHeight="true" outlineLevel="0" collapsed="false">
      <c r="A248" s="171" t="s">
        <v>1332</v>
      </c>
      <c r="B248" s="171" t="s">
        <v>1333</v>
      </c>
      <c r="C248" s="171" t="s">
        <v>29</v>
      </c>
      <c r="D248" s="171" t="s">
        <v>1334</v>
      </c>
      <c r="E248" s="172" t="s">
        <v>65</v>
      </c>
      <c r="F248" s="173" t="n">
        <v>13</v>
      </c>
      <c r="G248" s="174" t="n">
        <f aca="false">TRUNC(L248-L248*$P$3,2)</f>
        <v>59.76</v>
      </c>
      <c r="H248" s="174" t="n">
        <f aca="false">TRUNC(M248-M248*$P$3,2)</f>
        <v>73.18</v>
      </c>
      <c r="I248" s="174" t="n">
        <f aca="false">ROUND(F248*H248,2)</f>
        <v>951.34</v>
      </c>
      <c r="J248" s="175" t="n">
        <v>0.000381198481948133</v>
      </c>
      <c r="L248" s="0" t="n">
        <v>76.57</v>
      </c>
      <c r="M248" s="0" t="n">
        <v>93.77</v>
      </c>
      <c r="N248" s="0" t="n">
        <v>1219.01</v>
      </c>
    </row>
    <row r="249" customFormat="false" ht="52.15" hidden="false" customHeight="true" outlineLevel="0" collapsed="false">
      <c r="A249" s="171" t="s">
        <v>1471</v>
      </c>
      <c r="B249" s="171" t="s">
        <v>1472</v>
      </c>
      <c r="C249" s="171" t="s">
        <v>50</v>
      </c>
      <c r="D249" s="171" t="s">
        <v>1473</v>
      </c>
      <c r="E249" s="172" t="s">
        <v>52</v>
      </c>
      <c r="F249" s="173" t="n">
        <v>5.1</v>
      </c>
      <c r="G249" s="174" t="n">
        <f aca="false">TRUNC(L249-L249*$P$3,2)</f>
        <v>152.19</v>
      </c>
      <c r="H249" s="174" t="n">
        <f aca="false">TRUNC(M249-M249*$P$3,2)</f>
        <v>186.39</v>
      </c>
      <c r="I249" s="174" t="n">
        <f aca="false">ROUND(F249*H249,2)</f>
        <v>950.59</v>
      </c>
      <c r="J249" s="175" t="n">
        <v>0.000380860753495943</v>
      </c>
      <c r="L249" s="0" t="n">
        <v>195</v>
      </c>
      <c r="M249" s="0" t="n">
        <v>238.81</v>
      </c>
      <c r="N249" s="0" t="n">
        <v>1217.93</v>
      </c>
    </row>
    <row r="250" customFormat="false" ht="52.15" hidden="false" customHeight="true" outlineLevel="0" collapsed="false">
      <c r="A250" s="171" t="s">
        <v>1301</v>
      </c>
      <c r="B250" s="171" t="s">
        <v>1027</v>
      </c>
      <c r="C250" s="171" t="s">
        <v>50</v>
      </c>
      <c r="D250" s="171" t="s">
        <v>1028</v>
      </c>
      <c r="E250" s="172" t="s">
        <v>366</v>
      </c>
      <c r="F250" s="173" t="n">
        <v>27.2</v>
      </c>
      <c r="G250" s="174" t="n">
        <f aca="false">TRUNC(L250-L250*$P$3,2)</f>
        <v>28</v>
      </c>
      <c r="H250" s="174" t="n">
        <f aca="false">TRUNC(M250-M250*$P$3,2)</f>
        <v>34.29</v>
      </c>
      <c r="I250" s="174" t="n">
        <f aca="false">ROUND(F250*H250,2)</f>
        <v>932.69</v>
      </c>
      <c r="J250" s="175" t="n">
        <v>0.000373740311962273</v>
      </c>
      <c r="L250" s="0" t="n">
        <v>35.88</v>
      </c>
      <c r="M250" s="0" t="n">
        <v>43.94</v>
      </c>
      <c r="N250" s="0" t="n">
        <v>1195.16</v>
      </c>
    </row>
    <row r="251" customFormat="false" ht="25.9" hidden="false" customHeight="true" outlineLevel="0" collapsed="false">
      <c r="A251" s="171" t="s">
        <v>720</v>
      </c>
      <c r="B251" s="171" t="s">
        <v>721</v>
      </c>
      <c r="C251" s="171" t="s">
        <v>29</v>
      </c>
      <c r="D251" s="171" t="s">
        <v>722</v>
      </c>
      <c r="E251" s="172" t="s">
        <v>65</v>
      </c>
      <c r="F251" s="173" t="n">
        <v>8</v>
      </c>
      <c r="G251" s="174" t="n">
        <f aca="false">TRUNC(L251-L251*$P$3,2)</f>
        <v>94.96</v>
      </c>
      <c r="H251" s="174" t="n">
        <f aca="false">TRUNC(M251-M251*$P$3,2)</f>
        <v>116.29</v>
      </c>
      <c r="I251" s="174" t="n">
        <f aca="false">ROUND(F251*H251,2)</f>
        <v>930.32</v>
      </c>
      <c r="J251" s="175" t="n">
        <v>0.000372752143528088</v>
      </c>
      <c r="L251" s="0" t="n">
        <v>121.67</v>
      </c>
      <c r="M251" s="0" t="n">
        <v>149</v>
      </c>
      <c r="N251" s="0" t="n">
        <v>1192</v>
      </c>
    </row>
    <row r="252" customFormat="false" ht="25.9" hidden="false" customHeight="true" outlineLevel="0" collapsed="false">
      <c r="A252" s="171" t="s">
        <v>952</v>
      </c>
      <c r="B252" s="171" t="s">
        <v>953</v>
      </c>
      <c r="C252" s="171" t="s">
        <v>50</v>
      </c>
      <c r="D252" s="171" t="s">
        <v>954</v>
      </c>
      <c r="E252" s="172" t="s">
        <v>366</v>
      </c>
      <c r="F252" s="173" t="n">
        <v>6</v>
      </c>
      <c r="G252" s="174" t="n">
        <f aca="false">TRUNC(L252-L252*$P$3,2)</f>
        <v>124.68</v>
      </c>
      <c r="H252" s="174" t="n">
        <f aca="false">TRUNC(M252-M252*$P$3,2)</f>
        <v>152.69</v>
      </c>
      <c r="I252" s="174" t="n">
        <f aca="false">ROUND(F252*H252,2)</f>
        <v>916.14</v>
      </c>
      <c r="J252" s="175" t="n">
        <v>0.000367073302146821</v>
      </c>
      <c r="L252" s="0" t="n">
        <v>159.75</v>
      </c>
      <c r="M252" s="0" t="n">
        <v>195.64</v>
      </c>
      <c r="N252" s="0" t="n">
        <v>1173.84</v>
      </c>
    </row>
    <row r="253" customFormat="false" ht="39" hidden="false" customHeight="true" outlineLevel="0" collapsed="false">
      <c r="A253" s="171" t="s">
        <v>1065</v>
      </c>
      <c r="B253" s="171" t="s">
        <v>1033</v>
      </c>
      <c r="C253" s="171" t="s">
        <v>50</v>
      </c>
      <c r="D253" s="171" t="s">
        <v>1034</v>
      </c>
      <c r="E253" s="172" t="s">
        <v>366</v>
      </c>
      <c r="F253" s="173" t="n">
        <v>40.9</v>
      </c>
      <c r="G253" s="174" t="n">
        <f aca="false">TRUNC(L253-L253*$P$3,2)</f>
        <v>18.04</v>
      </c>
      <c r="H253" s="174" t="n">
        <f aca="false">TRUNC(M253-M253*$P$3,2)</f>
        <v>22.09</v>
      </c>
      <c r="I253" s="174" t="n">
        <f aca="false">ROUND(F253*H253,2)</f>
        <v>903.48</v>
      </c>
      <c r="J253" s="175" t="n">
        <v>0.000362079299015828</v>
      </c>
      <c r="L253" s="0" t="n">
        <v>23.12</v>
      </c>
      <c r="M253" s="0" t="n">
        <v>28.31</v>
      </c>
      <c r="N253" s="0" t="n">
        <v>1157.87</v>
      </c>
    </row>
    <row r="254" customFormat="false" ht="39" hidden="false" customHeight="true" outlineLevel="0" collapsed="false">
      <c r="A254" s="171" t="s">
        <v>437</v>
      </c>
      <c r="B254" s="171" t="s">
        <v>438</v>
      </c>
      <c r="C254" s="171" t="s">
        <v>29</v>
      </c>
      <c r="D254" s="171" t="s">
        <v>439</v>
      </c>
      <c r="E254" s="172" t="s">
        <v>41</v>
      </c>
      <c r="F254" s="173" t="n">
        <v>1.419</v>
      </c>
      <c r="G254" s="174" t="n">
        <f aca="false">TRUNC(L254-L254*$P$3,2)</f>
        <v>515</v>
      </c>
      <c r="H254" s="174" t="n">
        <f aca="false">TRUNC(M254-M254*$P$3,2)</f>
        <v>630.72</v>
      </c>
      <c r="I254" s="174" t="n">
        <f aca="false">ROUND(F254*H254,2)</f>
        <v>894.99</v>
      </c>
      <c r="J254" s="175" t="n">
        <v>0.000358583184112603</v>
      </c>
      <c r="L254" s="0" t="n">
        <v>659.84</v>
      </c>
      <c r="M254" s="0" t="n">
        <v>808.1</v>
      </c>
      <c r="N254" s="0" t="n">
        <v>1146.69</v>
      </c>
    </row>
    <row r="255" customFormat="false" ht="39" hidden="false" customHeight="true" outlineLevel="0" collapsed="false">
      <c r="A255" s="171" t="s">
        <v>1317</v>
      </c>
      <c r="B255" s="171" t="s">
        <v>1318</v>
      </c>
      <c r="C255" s="171" t="s">
        <v>50</v>
      </c>
      <c r="D255" s="171" t="s">
        <v>1319</v>
      </c>
      <c r="E255" s="172" t="s">
        <v>24</v>
      </c>
      <c r="F255" s="173" t="n">
        <v>46</v>
      </c>
      <c r="G255" s="174" t="n">
        <f aca="false">TRUNC(L255-L255*$P$3,2)</f>
        <v>15.87</v>
      </c>
      <c r="H255" s="174" t="n">
        <f aca="false">TRUNC(M255-M255*$P$3,2)</f>
        <v>19.44</v>
      </c>
      <c r="I255" s="174" t="n">
        <f aca="false">ROUND(F255*H255,2)</f>
        <v>894.24</v>
      </c>
      <c r="J255" s="175" t="n">
        <v>0.000358323633542865</v>
      </c>
      <c r="L255" s="0" t="n">
        <v>20.34</v>
      </c>
      <c r="M255" s="0" t="n">
        <v>24.91</v>
      </c>
      <c r="N255" s="0" t="n">
        <v>1145.86</v>
      </c>
    </row>
    <row r="256" customFormat="false" ht="39" hidden="false" customHeight="true" outlineLevel="0" collapsed="false">
      <c r="A256" s="171" t="s">
        <v>1088</v>
      </c>
      <c r="B256" s="171" t="s">
        <v>1089</v>
      </c>
      <c r="C256" s="171" t="s">
        <v>50</v>
      </c>
      <c r="D256" s="171" t="s">
        <v>1090</v>
      </c>
      <c r="E256" s="172" t="s">
        <v>366</v>
      </c>
      <c r="F256" s="173" t="n">
        <v>45.9</v>
      </c>
      <c r="G256" s="174" t="n">
        <f aca="false">TRUNC(L256-L256*$P$3,2)</f>
        <v>15.88</v>
      </c>
      <c r="H256" s="174" t="n">
        <f aca="false">TRUNC(M256-M256*$P$3,2)</f>
        <v>19.45</v>
      </c>
      <c r="I256" s="174" t="n">
        <f aca="false">ROUND(F256*H256,2)</f>
        <v>892.76</v>
      </c>
      <c r="J256" s="175" t="n">
        <v>0.000357685702022061</v>
      </c>
      <c r="L256" s="0" t="n">
        <v>20.35</v>
      </c>
      <c r="M256" s="0" t="n">
        <v>24.92</v>
      </c>
      <c r="N256" s="0" t="n">
        <v>1143.82</v>
      </c>
    </row>
    <row r="257" customFormat="false" ht="39" hidden="false" customHeight="true" outlineLevel="0" collapsed="false">
      <c r="A257" s="171" t="s">
        <v>156</v>
      </c>
      <c r="B257" s="171" t="s">
        <v>157</v>
      </c>
      <c r="C257" s="171" t="s">
        <v>29</v>
      </c>
      <c r="D257" s="171" t="s">
        <v>158</v>
      </c>
      <c r="E257" s="172" t="s">
        <v>132</v>
      </c>
      <c r="F257" s="173" t="n">
        <v>72</v>
      </c>
      <c r="G257" s="174" t="n">
        <f aca="false">TRUNC(L257-L257*$P$3,2)</f>
        <v>9.96</v>
      </c>
      <c r="H257" s="174" t="n">
        <f aca="false">TRUNC(M257-M257*$P$3,2)</f>
        <v>12.19</v>
      </c>
      <c r="I257" s="174" t="n">
        <f aca="false">ROUND(F257*H257,2)</f>
        <v>877.68</v>
      </c>
      <c r="J257" s="175" t="n">
        <v>0.000351913047181853</v>
      </c>
      <c r="L257" s="0" t="n">
        <v>12.77</v>
      </c>
      <c r="M257" s="0" t="n">
        <v>15.63</v>
      </c>
      <c r="N257" s="0" t="n">
        <v>1125.36</v>
      </c>
    </row>
    <row r="258" customFormat="false" ht="39" hidden="false" customHeight="true" outlineLevel="0" collapsed="false">
      <c r="A258" s="171" t="s">
        <v>373</v>
      </c>
      <c r="B258" s="171" t="s">
        <v>331</v>
      </c>
      <c r="C258" s="171" t="s">
        <v>29</v>
      </c>
      <c r="D258" s="171" t="s">
        <v>332</v>
      </c>
      <c r="E258" s="172" t="s">
        <v>41</v>
      </c>
      <c r="F258" s="173" t="n">
        <v>1.053</v>
      </c>
      <c r="G258" s="174" t="n">
        <f aca="false">TRUNC(L258-L258*$P$3,2)</f>
        <v>677.19</v>
      </c>
      <c r="H258" s="174" t="n">
        <f aca="false">TRUNC(M258-M258*$P$3,2)</f>
        <v>829.35</v>
      </c>
      <c r="I258" s="174" t="n">
        <f aca="false">ROUND(F258*H258,2)</f>
        <v>873.31</v>
      </c>
      <c r="J258" s="175" t="n">
        <v>0.00034989293069931</v>
      </c>
      <c r="L258" s="0" t="n">
        <v>867.64</v>
      </c>
      <c r="M258" s="0" t="n">
        <v>1062.59</v>
      </c>
      <c r="N258" s="0" t="n">
        <v>1118.9</v>
      </c>
    </row>
    <row r="259" customFormat="false" ht="25.9" hidden="false" customHeight="true" outlineLevel="0" collapsed="false">
      <c r="A259" s="171" t="s">
        <v>1501</v>
      </c>
      <c r="B259" s="171" t="s">
        <v>1502</v>
      </c>
      <c r="C259" s="171" t="s">
        <v>50</v>
      </c>
      <c r="D259" s="171" t="s">
        <v>1503</v>
      </c>
      <c r="E259" s="172" t="s">
        <v>24</v>
      </c>
      <c r="F259" s="173" t="n">
        <v>7</v>
      </c>
      <c r="G259" s="174" t="n">
        <f aca="false">TRUNC(L259-L259*$P$3,2)</f>
        <v>100.52</v>
      </c>
      <c r="H259" s="174" t="n">
        <f aca="false">TRUNC(M259-M259*$P$3,2)</f>
        <v>123.11</v>
      </c>
      <c r="I259" s="174" t="n">
        <f aca="false">ROUND(F259*H259,2)</f>
        <v>861.77</v>
      </c>
      <c r="J259" s="175" t="n">
        <v>0.000345289816980574</v>
      </c>
      <c r="L259" s="0" t="n">
        <v>128.8</v>
      </c>
      <c r="M259" s="0" t="n">
        <v>157.74</v>
      </c>
      <c r="N259" s="0" t="n">
        <v>1104.18</v>
      </c>
    </row>
    <row r="260" customFormat="false" ht="39" hidden="false" customHeight="true" outlineLevel="0" collapsed="false">
      <c r="A260" s="171" t="s">
        <v>582</v>
      </c>
      <c r="B260" s="171" t="s">
        <v>583</v>
      </c>
      <c r="C260" s="171" t="s">
        <v>29</v>
      </c>
      <c r="D260" s="171" t="s">
        <v>584</v>
      </c>
      <c r="E260" s="172" t="s">
        <v>117</v>
      </c>
      <c r="F260" s="173" t="n">
        <v>13.5</v>
      </c>
      <c r="G260" s="174" t="n">
        <f aca="false">TRUNC(L260-L260*$P$3,2)</f>
        <v>51.63</v>
      </c>
      <c r="H260" s="174" t="n">
        <f aca="false">TRUNC(M260-M260*$P$3,2)</f>
        <v>63.22</v>
      </c>
      <c r="I260" s="174" t="n">
        <f aca="false">ROUND(F260*H260,2)</f>
        <v>853.47</v>
      </c>
      <c r="J260" s="175" t="n">
        <v>0.000341990710341126</v>
      </c>
      <c r="L260" s="0" t="n">
        <v>66.15</v>
      </c>
      <c r="M260" s="0" t="n">
        <v>81.01</v>
      </c>
      <c r="N260" s="0" t="n">
        <v>1093.63</v>
      </c>
    </row>
    <row r="261" customFormat="false" ht="39" hidden="false" customHeight="true" outlineLevel="0" collapsed="false">
      <c r="A261" s="171" t="s">
        <v>689</v>
      </c>
      <c r="B261" s="171" t="s">
        <v>690</v>
      </c>
      <c r="C261" s="171" t="s">
        <v>29</v>
      </c>
      <c r="D261" s="171" t="s">
        <v>691</v>
      </c>
      <c r="E261" s="172" t="s">
        <v>117</v>
      </c>
      <c r="F261" s="173" t="n">
        <v>39</v>
      </c>
      <c r="G261" s="174" t="n">
        <f aca="false">TRUNC(L261-L261*$P$3,2)</f>
        <v>17.68</v>
      </c>
      <c r="H261" s="174" t="n">
        <f aca="false">TRUNC(M261-M261*$P$3,2)</f>
        <v>21.65</v>
      </c>
      <c r="I261" s="174" t="n">
        <f aca="false">ROUND(F261*H261,2)</f>
        <v>844.35</v>
      </c>
      <c r="J261" s="175" t="n">
        <v>0.00033843205313194</v>
      </c>
      <c r="L261" s="0" t="n">
        <v>22.66</v>
      </c>
      <c r="M261" s="0" t="n">
        <v>27.75</v>
      </c>
      <c r="N261" s="0" t="n">
        <v>1082.25</v>
      </c>
    </row>
    <row r="262" customFormat="false" ht="25.9" hidden="false" customHeight="true" outlineLevel="0" collapsed="false">
      <c r="A262" s="171" t="s">
        <v>1094</v>
      </c>
      <c r="B262" s="171" t="s">
        <v>1095</v>
      </c>
      <c r="C262" s="171" t="s">
        <v>50</v>
      </c>
      <c r="D262" s="171" t="s">
        <v>1096</v>
      </c>
      <c r="E262" s="172" t="s">
        <v>366</v>
      </c>
      <c r="F262" s="173" t="n">
        <v>18.6</v>
      </c>
      <c r="G262" s="174" t="n">
        <f aca="false">TRUNC(L262-L262*$P$3,2)</f>
        <v>36.27</v>
      </c>
      <c r="H262" s="174" t="n">
        <f aca="false">TRUNC(M262-M262*$P$3,2)</f>
        <v>44.42</v>
      </c>
      <c r="I262" s="174" t="n">
        <f aca="false">ROUND(F262*H262,2)</f>
        <v>826.21</v>
      </c>
      <c r="J262" s="175" t="n">
        <v>0.00033107082372032</v>
      </c>
      <c r="L262" s="0" t="n">
        <v>46.48</v>
      </c>
      <c r="M262" s="0" t="n">
        <v>56.92</v>
      </c>
      <c r="N262" s="0" t="n">
        <v>1058.71</v>
      </c>
    </row>
    <row r="263" customFormat="false" ht="39" hidden="false" customHeight="true" outlineLevel="0" collapsed="false">
      <c r="A263" s="171" t="s">
        <v>1085</v>
      </c>
      <c r="B263" s="171" t="s">
        <v>1086</v>
      </c>
      <c r="C263" s="171" t="s">
        <v>29</v>
      </c>
      <c r="D263" s="171" t="s">
        <v>1087</v>
      </c>
      <c r="E263" s="172" t="s">
        <v>65</v>
      </c>
      <c r="F263" s="173" t="n">
        <v>105</v>
      </c>
      <c r="G263" s="174" t="n">
        <f aca="false">TRUNC(L263-L263*$P$3,2)</f>
        <v>6.24</v>
      </c>
      <c r="H263" s="174" t="n">
        <f aca="false">TRUNC(M263-M263*$P$3,2)</f>
        <v>7.64</v>
      </c>
      <c r="I263" s="174" t="n">
        <f aca="false">ROUND(F263*H263,2)</f>
        <v>802.2</v>
      </c>
      <c r="J263" s="175" t="n">
        <v>0.000321451817063505</v>
      </c>
      <c r="L263" s="0" t="n">
        <v>8</v>
      </c>
      <c r="M263" s="0" t="n">
        <v>9.79</v>
      </c>
      <c r="N263" s="0" t="n">
        <v>1027.95</v>
      </c>
    </row>
    <row r="264" customFormat="false" ht="39" hidden="false" customHeight="true" outlineLevel="0" collapsed="false">
      <c r="A264" s="171" t="s">
        <v>384</v>
      </c>
      <c r="B264" s="171" t="s">
        <v>385</v>
      </c>
      <c r="C264" s="171" t="s">
        <v>50</v>
      </c>
      <c r="D264" s="171" t="s">
        <v>386</v>
      </c>
      <c r="E264" s="172" t="s">
        <v>366</v>
      </c>
      <c r="F264" s="173" t="n">
        <v>24</v>
      </c>
      <c r="G264" s="174" t="n">
        <f aca="false">TRUNC(L264-L264*$P$3,2)</f>
        <v>27.2</v>
      </c>
      <c r="H264" s="174" t="n">
        <f aca="false">TRUNC(M264-M264*$P$3,2)</f>
        <v>33.31</v>
      </c>
      <c r="I264" s="174" t="n">
        <f aca="false">ROUND(F264*H264,2)</f>
        <v>799.44</v>
      </c>
      <c r="J264" s="175" t="n">
        <v>0.000320316674210311</v>
      </c>
      <c r="L264" s="0" t="n">
        <v>34.85</v>
      </c>
      <c r="M264" s="0" t="n">
        <v>42.68</v>
      </c>
      <c r="N264" s="0" t="n">
        <v>1024.32</v>
      </c>
    </row>
    <row r="265" customFormat="false" ht="39" hidden="false" customHeight="true" outlineLevel="0" collapsed="false">
      <c r="A265" s="171" t="s">
        <v>1440</v>
      </c>
      <c r="B265" s="171" t="s">
        <v>1441</v>
      </c>
      <c r="C265" s="171" t="s">
        <v>50</v>
      </c>
      <c r="D265" s="171" t="s">
        <v>1442</v>
      </c>
      <c r="E265" s="172" t="s">
        <v>52</v>
      </c>
      <c r="F265" s="173" t="n">
        <v>51.89</v>
      </c>
      <c r="G265" s="174" t="n">
        <f aca="false">TRUNC(L265-L265*$P$3,2)</f>
        <v>12.57</v>
      </c>
      <c r="H265" s="174" t="n">
        <f aca="false">TRUNC(M265-M265*$P$3,2)</f>
        <v>15.39</v>
      </c>
      <c r="I265" s="174" t="n">
        <f aca="false">ROUND(F265*H265,2)</f>
        <v>798.59</v>
      </c>
      <c r="J265" s="175" t="n">
        <v>0.000319988327104015</v>
      </c>
      <c r="L265" s="0" t="n">
        <v>16.11</v>
      </c>
      <c r="M265" s="0" t="n">
        <v>19.72</v>
      </c>
      <c r="N265" s="0" t="n">
        <v>1023.27</v>
      </c>
    </row>
    <row r="266" customFormat="false" ht="39" hidden="false" customHeight="true" outlineLevel="0" collapsed="false">
      <c r="A266" s="171" t="s">
        <v>965</v>
      </c>
      <c r="B266" s="171" t="s">
        <v>966</v>
      </c>
      <c r="C266" s="171" t="s">
        <v>29</v>
      </c>
      <c r="D266" s="171" t="s">
        <v>967</v>
      </c>
      <c r="E266" s="172" t="s">
        <v>65</v>
      </c>
      <c r="F266" s="173" t="n">
        <v>1</v>
      </c>
      <c r="G266" s="174" t="n">
        <f aca="false">TRUNC(L266-L266*$P$3,2)</f>
        <v>648.77</v>
      </c>
      <c r="H266" s="174" t="n">
        <f aca="false">TRUNC(M266-M266*$P$3,2)</f>
        <v>794.54</v>
      </c>
      <c r="I266" s="174" t="n">
        <f aca="false">ROUND(F266*H266,2)</f>
        <v>794.54</v>
      </c>
      <c r="J266" s="175" t="n">
        <v>0.000318340337341941</v>
      </c>
      <c r="L266" s="0" t="n">
        <v>831.23</v>
      </c>
      <c r="M266" s="0" t="n">
        <v>1018</v>
      </c>
      <c r="N266" s="0" t="n">
        <v>1018</v>
      </c>
    </row>
    <row r="267" customFormat="false" ht="39" hidden="false" customHeight="true" outlineLevel="0" collapsed="false">
      <c r="A267" s="171" t="s">
        <v>1032</v>
      </c>
      <c r="B267" s="171" t="s">
        <v>1033</v>
      </c>
      <c r="C267" s="171" t="s">
        <v>50</v>
      </c>
      <c r="D267" s="171" t="s">
        <v>1034</v>
      </c>
      <c r="E267" s="172" t="s">
        <v>366</v>
      </c>
      <c r="F267" s="173" t="n">
        <v>35.8</v>
      </c>
      <c r="G267" s="174" t="n">
        <f aca="false">TRUNC(L267-L267*$P$3,2)</f>
        <v>18.04</v>
      </c>
      <c r="H267" s="174" t="n">
        <f aca="false">TRUNC(M267-M267*$P$3,2)</f>
        <v>22.09</v>
      </c>
      <c r="I267" s="174" t="n">
        <f aca="false">ROUND(F267*H267,2)</f>
        <v>790.82</v>
      </c>
      <c r="J267" s="175" t="n">
        <v>0.000316930008342518</v>
      </c>
      <c r="L267" s="0" t="n">
        <v>23.12</v>
      </c>
      <c r="M267" s="0" t="n">
        <v>28.31</v>
      </c>
      <c r="N267" s="0" t="n">
        <v>1013.49</v>
      </c>
    </row>
    <row r="268" customFormat="false" ht="39" hidden="false" customHeight="true" outlineLevel="0" collapsed="false">
      <c r="A268" s="171" t="s">
        <v>288</v>
      </c>
      <c r="B268" s="171" t="s">
        <v>289</v>
      </c>
      <c r="C268" s="171" t="s">
        <v>50</v>
      </c>
      <c r="D268" s="171" t="s">
        <v>290</v>
      </c>
      <c r="E268" s="172" t="s">
        <v>52</v>
      </c>
      <c r="F268" s="173" t="n">
        <v>20.91306</v>
      </c>
      <c r="G268" s="174" t="n">
        <f aca="false">TRUNC(L268-L268*$P$3,2)</f>
        <v>30.82</v>
      </c>
      <c r="H268" s="174" t="n">
        <f aca="false">TRUNC(M268-M268*$P$3,2)</f>
        <v>37.75</v>
      </c>
      <c r="I268" s="174" t="n">
        <f aca="false">ROUND(F268*H268,2)</f>
        <v>789.47</v>
      </c>
      <c r="J268" s="175" t="n">
        <v>0.000316326475089994</v>
      </c>
      <c r="L268" s="0" t="n">
        <v>39.5</v>
      </c>
      <c r="M268" s="0" t="n">
        <v>48.37</v>
      </c>
      <c r="N268" s="0" t="n">
        <v>1011.56</v>
      </c>
    </row>
    <row r="269" customFormat="false" ht="39" hidden="false" customHeight="true" outlineLevel="0" collapsed="false">
      <c r="A269" s="171" t="s">
        <v>916</v>
      </c>
      <c r="B269" s="171" t="s">
        <v>917</v>
      </c>
      <c r="C269" s="171" t="s">
        <v>29</v>
      </c>
      <c r="D269" s="171" t="s">
        <v>918</v>
      </c>
      <c r="E269" s="172" t="s">
        <v>65</v>
      </c>
      <c r="F269" s="173" t="n">
        <v>1</v>
      </c>
      <c r="G269" s="174" t="n">
        <f aca="false">TRUNC(L269-L269*$P$3,2)</f>
        <v>641.23</v>
      </c>
      <c r="H269" s="174" t="n">
        <f aca="false">TRUNC(M269-M269*$P$3,2)</f>
        <v>785.31</v>
      </c>
      <c r="I269" s="174" t="n">
        <f aca="false">ROUND(F269*H269,2)</f>
        <v>785.31</v>
      </c>
      <c r="J269" s="175" t="n">
        <v>0.000314640959944342</v>
      </c>
      <c r="L269" s="0" t="n">
        <v>821.57</v>
      </c>
      <c r="M269" s="0" t="n">
        <v>1006.17</v>
      </c>
      <c r="N269" s="0" t="n">
        <v>1006.17</v>
      </c>
    </row>
    <row r="270" customFormat="false" ht="39" hidden="false" customHeight="true" outlineLevel="0" collapsed="false">
      <c r="A270" s="171" t="s">
        <v>573</v>
      </c>
      <c r="B270" s="171" t="s">
        <v>574</v>
      </c>
      <c r="C270" s="171" t="s">
        <v>29</v>
      </c>
      <c r="D270" s="171" t="s">
        <v>575</v>
      </c>
      <c r="E270" s="172" t="s">
        <v>65</v>
      </c>
      <c r="F270" s="173" t="n">
        <v>2</v>
      </c>
      <c r="G270" s="174" t="n">
        <f aca="false">TRUNC(L270-L270*$P$3,2)</f>
        <v>320.48</v>
      </c>
      <c r="H270" s="174" t="n">
        <f aca="false">TRUNC(M270-M270*$P$3,2)</f>
        <v>392.49</v>
      </c>
      <c r="I270" s="174" t="n">
        <f aca="false">ROUND(F270*H270,2)</f>
        <v>784.98</v>
      </c>
      <c r="J270" s="175" t="n">
        <v>0.000314506493986526</v>
      </c>
      <c r="L270" s="0" t="n">
        <v>410.61</v>
      </c>
      <c r="M270" s="0" t="n">
        <v>502.87</v>
      </c>
      <c r="N270" s="0" t="n">
        <v>1005.74</v>
      </c>
    </row>
    <row r="271" customFormat="false" ht="39" hidden="false" customHeight="true" outlineLevel="0" collapsed="false">
      <c r="A271" s="171" t="s">
        <v>710</v>
      </c>
      <c r="B271" s="171" t="s">
        <v>574</v>
      </c>
      <c r="C271" s="171" t="s">
        <v>29</v>
      </c>
      <c r="D271" s="171" t="s">
        <v>575</v>
      </c>
      <c r="E271" s="172" t="s">
        <v>65</v>
      </c>
      <c r="F271" s="173" t="n">
        <v>2</v>
      </c>
      <c r="G271" s="174" t="n">
        <f aca="false">TRUNC(L271-L271*$P$3,2)</f>
        <v>320.48</v>
      </c>
      <c r="H271" s="174" t="n">
        <f aca="false">TRUNC(M271-M271*$P$3,2)</f>
        <v>392.49</v>
      </c>
      <c r="I271" s="174" t="n">
        <f aca="false">ROUND(F271*H271,2)</f>
        <v>784.98</v>
      </c>
      <c r="J271" s="175" t="n">
        <v>0.000314506493986526</v>
      </c>
      <c r="L271" s="0" t="n">
        <v>410.61</v>
      </c>
      <c r="M271" s="0" t="n">
        <v>502.87</v>
      </c>
      <c r="N271" s="0" t="n">
        <v>1005.74</v>
      </c>
    </row>
    <row r="272" customFormat="false" ht="39" hidden="false" customHeight="true" outlineLevel="0" collapsed="false">
      <c r="A272" s="171" t="s">
        <v>1148</v>
      </c>
      <c r="B272" s="171" t="s">
        <v>1149</v>
      </c>
      <c r="C272" s="171" t="s">
        <v>50</v>
      </c>
      <c r="D272" s="171" t="s">
        <v>1150</v>
      </c>
      <c r="E272" s="172" t="s">
        <v>24</v>
      </c>
      <c r="F272" s="173" t="n">
        <v>10</v>
      </c>
      <c r="G272" s="174" t="n">
        <f aca="false">TRUNC(L272-L272*$P$3,2)</f>
        <v>64.05</v>
      </c>
      <c r="H272" s="174" t="n">
        <f aca="false">TRUNC(M272-M272*$P$3,2)</f>
        <v>78.44</v>
      </c>
      <c r="I272" s="174" t="n">
        <f aca="false">ROUND(F272*H272,2)</f>
        <v>784.4</v>
      </c>
      <c r="J272" s="175" t="n">
        <v>0.00031430635860745</v>
      </c>
      <c r="L272" s="0" t="n">
        <v>82.07</v>
      </c>
      <c r="M272" s="0" t="n">
        <v>100.51</v>
      </c>
      <c r="N272" s="0" t="n">
        <v>1005.1</v>
      </c>
    </row>
    <row r="273" customFormat="false" ht="39" hidden="false" customHeight="true" outlineLevel="0" collapsed="false">
      <c r="A273" s="171" t="s">
        <v>738</v>
      </c>
      <c r="B273" s="171" t="s">
        <v>739</v>
      </c>
      <c r="C273" s="171" t="s">
        <v>29</v>
      </c>
      <c r="D273" s="171" t="s">
        <v>740</v>
      </c>
      <c r="E273" s="172" t="s">
        <v>65</v>
      </c>
      <c r="F273" s="173" t="n">
        <v>9</v>
      </c>
      <c r="G273" s="174" t="n">
        <f aca="false">TRUNC(L273-L273*$P$3,2)</f>
        <v>71.03</v>
      </c>
      <c r="H273" s="174" t="n">
        <f aca="false">TRUNC(M273-M273*$P$3,2)</f>
        <v>86.98</v>
      </c>
      <c r="I273" s="174" t="n">
        <f aca="false">ROUND(F273*H273,2)</f>
        <v>782.82</v>
      </c>
      <c r="J273" s="175" t="n">
        <v>0.000313665299971349</v>
      </c>
      <c r="L273" s="0" t="n">
        <v>91.01</v>
      </c>
      <c r="M273" s="0" t="n">
        <v>111.45</v>
      </c>
      <c r="N273" s="0" t="n">
        <v>1003.05</v>
      </c>
    </row>
    <row r="274" customFormat="false" ht="39" hidden="false" customHeight="true" outlineLevel="0" collapsed="false">
      <c r="A274" s="171" t="s">
        <v>507</v>
      </c>
      <c r="B274" s="171" t="s">
        <v>508</v>
      </c>
      <c r="C274" s="171" t="s">
        <v>50</v>
      </c>
      <c r="D274" s="171" t="s">
        <v>509</v>
      </c>
      <c r="E274" s="172" t="s">
        <v>366</v>
      </c>
      <c r="F274" s="173" t="n">
        <v>6.2</v>
      </c>
      <c r="G274" s="174" t="n">
        <f aca="false">TRUNC(L274-L274*$P$3,2)</f>
        <v>102.85</v>
      </c>
      <c r="H274" s="174" t="n">
        <f aca="false">TRUNC(M274-M274*$P$3,2)</f>
        <v>125.96</v>
      </c>
      <c r="I274" s="174" t="n">
        <f aca="false">ROUND(F274*H274,2)</f>
        <v>780.95</v>
      </c>
      <c r="J274" s="175" t="n">
        <v>0.000312902283838624</v>
      </c>
      <c r="L274" s="0" t="n">
        <v>131.78</v>
      </c>
      <c r="M274" s="0" t="n">
        <v>161.39</v>
      </c>
      <c r="N274" s="0" t="n">
        <v>1000.61</v>
      </c>
    </row>
    <row r="275" customFormat="false" ht="39" hidden="false" customHeight="true" outlineLevel="0" collapsed="false">
      <c r="A275" s="171" t="s">
        <v>1272</v>
      </c>
      <c r="B275" s="171" t="s">
        <v>1273</v>
      </c>
      <c r="C275" s="171" t="s">
        <v>50</v>
      </c>
      <c r="D275" s="171" t="s">
        <v>1274</v>
      </c>
      <c r="E275" s="172" t="s">
        <v>366</v>
      </c>
      <c r="F275" s="173" t="n">
        <v>33.2</v>
      </c>
      <c r="G275" s="174" t="n">
        <f aca="false">TRUNC(L275-L275*$P$3,2)</f>
        <v>18.74</v>
      </c>
      <c r="H275" s="174" t="n">
        <f aca="false">TRUNC(M275-M275*$P$3,2)</f>
        <v>22.95</v>
      </c>
      <c r="I275" s="174" t="n">
        <f aca="false">ROUND(F275*H275,2)</f>
        <v>761.94</v>
      </c>
      <c r="J275" s="175" t="n">
        <v>0.000305334664817332</v>
      </c>
      <c r="L275" s="0" t="n">
        <v>24.02</v>
      </c>
      <c r="M275" s="0" t="n">
        <v>29.41</v>
      </c>
      <c r="N275" s="0" t="n">
        <v>976.41</v>
      </c>
    </row>
    <row r="276" customFormat="false" ht="39" hidden="false" customHeight="true" outlineLevel="0" collapsed="false">
      <c r="A276" s="171" t="s">
        <v>1465</v>
      </c>
      <c r="B276" s="171" t="s">
        <v>1466</v>
      </c>
      <c r="C276" s="171" t="s">
        <v>50</v>
      </c>
      <c r="D276" s="171" t="s">
        <v>1467</v>
      </c>
      <c r="E276" s="172" t="s">
        <v>366</v>
      </c>
      <c r="F276" s="173" t="n">
        <v>3</v>
      </c>
      <c r="G276" s="174" t="n">
        <f aca="false">TRUNC(L276-L276*$P$3,2)</f>
        <v>206.67</v>
      </c>
      <c r="H276" s="174" t="n">
        <f aca="false">TRUNC(M276-M276*$P$3,2)</f>
        <v>253.11</v>
      </c>
      <c r="I276" s="174" t="n">
        <f aca="false">ROUND(F276*H276,2)</f>
        <v>759.33</v>
      </c>
      <c r="J276" s="175" t="n">
        <v>0.000304237047347715</v>
      </c>
      <c r="L276" s="0" t="n">
        <v>264.8</v>
      </c>
      <c r="M276" s="0" t="n">
        <v>324.3</v>
      </c>
      <c r="N276" s="0" t="n">
        <v>972.9</v>
      </c>
    </row>
    <row r="277" customFormat="false" ht="39" hidden="false" customHeight="true" outlineLevel="0" collapsed="false">
      <c r="A277" s="171" t="s">
        <v>34</v>
      </c>
      <c r="B277" s="171" t="s">
        <v>35</v>
      </c>
      <c r="C277" s="171" t="s">
        <v>22</v>
      </c>
      <c r="D277" s="171" t="s">
        <v>36</v>
      </c>
      <c r="E277" s="172" t="s">
        <v>37</v>
      </c>
      <c r="F277" s="173" t="n">
        <v>3</v>
      </c>
      <c r="G277" s="174" t="n">
        <f aca="false">TRUNC(L277-L277*$P$3,2)</f>
        <v>204.92</v>
      </c>
      <c r="H277" s="174" t="n">
        <f aca="false">TRUNC(M277-M277*$P$3,2)</f>
        <v>250.96</v>
      </c>
      <c r="I277" s="174" t="n">
        <f aca="false">ROUND(F277*H277,2)</f>
        <v>752.88</v>
      </c>
      <c r="J277" s="175" t="n">
        <v>0.000301647795880926</v>
      </c>
      <c r="L277" s="0" t="n">
        <v>262.55</v>
      </c>
      <c r="M277" s="0" t="n">
        <v>321.54</v>
      </c>
      <c r="N277" s="0" t="n">
        <v>964.62</v>
      </c>
    </row>
    <row r="278" customFormat="false" ht="39" hidden="false" customHeight="true" outlineLevel="0" collapsed="false">
      <c r="A278" s="171" t="s">
        <v>178</v>
      </c>
      <c r="B278" s="171" t="s">
        <v>151</v>
      </c>
      <c r="C278" s="171" t="s">
        <v>29</v>
      </c>
      <c r="D278" s="171" t="s">
        <v>152</v>
      </c>
      <c r="E278" s="172" t="s">
        <v>132</v>
      </c>
      <c r="F278" s="173" t="n">
        <v>51</v>
      </c>
      <c r="G278" s="174" t="n">
        <f aca="false">TRUNC(L278-L278*$P$3,2)</f>
        <v>11.93</v>
      </c>
      <c r="H278" s="174" t="n">
        <f aca="false">TRUNC(M278-M278*$P$3,2)</f>
        <v>14.61</v>
      </c>
      <c r="I278" s="174" t="n">
        <f aca="false">ROUND(F278*H278,2)</f>
        <v>745.11</v>
      </c>
      <c r="J278" s="175" t="n">
        <v>0.000298551951735852</v>
      </c>
      <c r="L278" s="0" t="n">
        <v>15.29</v>
      </c>
      <c r="M278" s="0" t="n">
        <v>18.72</v>
      </c>
      <c r="N278" s="0" t="n">
        <v>954.72</v>
      </c>
    </row>
    <row r="279" customFormat="false" ht="39" hidden="false" customHeight="true" outlineLevel="0" collapsed="false">
      <c r="A279" s="171" t="s">
        <v>902</v>
      </c>
      <c r="B279" s="171" t="s">
        <v>903</v>
      </c>
      <c r="C279" s="171" t="s">
        <v>29</v>
      </c>
      <c r="D279" s="171" t="s">
        <v>904</v>
      </c>
      <c r="E279" s="172" t="s">
        <v>117</v>
      </c>
      <c r="F279" s="173" t="n">
        <v>30</v>
      </c>
      <c r="G279" s="174" t="n">
        <f aca="false">TRUNC(L279-L279*$P$3,2)</f>
        <v>19.67</v>
      </c>
      <c r="H279" s="174" t="n">
        <f aca="false">TRUNC(M279-M279*$P$3,2)</f>
        <v>24.09</v>
      </c>
      <c r="I279" s="174" t="n">
        <f aca="false">ROUND(F279*H279,2)</f>
        <v>722.7</v>
      </c>
      <c r="J279" s="175" t="n">
        <v>0.000289602147752821</v>
      </c>
      <c r="L279" s="0" t="n">
        <v>25.21</v>
      </c>
      <c r="M279" s="0" t="n">
        <v>30.87</v>
      </c>
      <c r="N279" s="0" t="n">
        <v>926.1</v>
      </c>
    </row>
    <row r="280" customFormat="false" ht="39" hidden="false" customHeight="true" outlineLevel="0" collapsed="false">
      <c r="A280" s="171" t="s">
        <v>899</v>
      </c>
      <c r="B280" s="171" t="s">
        <v>900</v>
      </c>
      <c r="C280" s="171" t="s">
        <v>29</v>
      </c>
      <c r="D280" s="171" t="s">
        <v>901</v>
      </c>
      <c r="E280" s="172" t="s">
        <v>117</v>
      </c>
      <c r="F280" s="173" t="n">
        <v>30</v>
      </c>
      <c r="G280" s="174" t="n">
        <f aca="false">TRUNC(L280-L280*$P$3,2)</f>
        <v>19.05</v>
      </c>
      <c r="H280" s="174" t="n">
        <f aca="false">TRUNC(M280-M280*$P$3,2)</f>
        <v>23.32</v>
      </c>
      <c r="I280" s="174" t="n">
        <f aca="false">ROUND(F280*H280,2)</f>
        <v>699.6</v>
      </c>
      <c r="J280" s="175" t="n">
        <v>0.000280408428776541</v>
      </c>
      <c r="L280" s="0" t="n">
        <v>24.41</v>
      </c>
      <c r="M280" s="0" t="n">
        <v>29.89</v>
      </c>
      <c r="N280" s="0" t="n">
        <v>896.7</v>
      </c>
    </row>
    <row r="281" customFormat="false" ht="39" hidden="false" customHeight="true" outlineLevel="0" collapsed="false">
      <c r="A281" s="171" t="s">
        <v>962</v>
      </c>
      <c r="B281" s="171" t="s">
        <v>963</v>
      </c>
      <c r="C281" s="171" t="s">
        <v>29</v>
      </c>
      <c r="D281" s="171" t="s">
        <v>964</v>
      </c>
      <c r="E281" s="172" t="s">
        <v>65</v>
      </c>
      <c r="F281" s="173" t="n">
        <v>1</v>
      </c>
      <c r="G281" s="174" t="n">
        <f aca="false">TRUNC(L281-L281*$P$3,2)</f>
        <v>563.77</v>
      </c>
      <c r="H281" s="174" t="n">
        <f aca="false">TRUNC(M281-M281*$P$3,2)</f>
        <v>690.45</v>
      </c>
      <c r="I281" s="174" t="n">
        <f aca="false">ROUND(F281*H281,2)</f>
        <v>690.45</v>
      </c>
      <c r="J281" s="175" t="n">
        <v>0.000276634000611789</v>
      </c>
      <c r="L281" s="0" t="n">
        <v>722.33</v>
      </c>
      <c r="M281" s="0" t="n">
        <v>884.63</v>
      </c>
      <c r="N281" s="0" t="n">
        <v>884.63</v>
      </c>
    </row>
    <row r="282" customFormat="false" ht="39" hidden="false" customHeight="true" outlineLevel="0" collapsed="false">
      <c r="A282" s="171" t="s">
        <v>1126</v>
      </c>
      <c r="B282" s="171" t="s">
        <v>1127</v>
      </c>
      <c r="C282" s="171" t="s">
        <v>29</v>
      </c>
      <c r="D282" s="171" t="s">
        <v>1128</v>
      </c>
      <c r="E282" s="172" t="s">
        <v>65</v>
      </c>
      <c r="F282" s="173" t="n">
        <v>21</v>
      </c>
      <c r="G282" s="174" t="n">
        <f aca="false">TRUNC(L282-L282*$P$3,2)</f>
        <v>25.65</v>
      </c>
      <c r="H282" s="174" t="n">
        <f aca="false">TRUNC(M282-M282*$P$3,2)</f>
        <v>31.41</v>
      </c>
      <c r="I282" s="174" t="n">
        <f aca="false">ROUND(F282*H282,2)</f>
        <v>659.61</v>
      </c>
      <c r="J282" s="175" t="n">
        <v>0.00026431942056805</v>
      </c>
      <c r="L282" s="0" t="n">
        <v>32.87</v>
      </c>
      <c r="M282" s="0" t="n">
        <v>40.25</v>
      </c>
      <c r="N282" s="0" t="n">
        <v>845.25</v>
      </c>
    </row>
    <row r="283" customFormat="false" ht="39" hidden="false" customHeight="true" outlineLevel="0" collapsed="false">
      <c r="A283" s="171" t="s">
        <v>636</v>
      </c>
      <c r="B283" s="171" t="s">
        <v>637</v>
      </c>
      <c r="C283" s="171" t="s">
        <v>29</v>
      </c>
      <c r="D283" s="171" t="s">
        <v>638</v>
      </c>
      <c r="E283" s="172" t="s">
        <v>65</v>
      </c>
      <c r="F283" s="173" t="n">
        <v>41</v>
      </c>
      <c r="G283" s="174" t="n">
        <f aca="false">TRUNC(L283-L283*$P$3,2)</f>
        <v>12.77</v>
      </c>
      <c r="H283" s="174" t="n">
        <f aca="false">TRUNC(M283-M283*$P$3,2)</f>
        <v>15.64</v>
      </c>
      <c r="I283" s="174" t="n">
        <f aca="false">ROUND(F283*H283,2)</f>
        <v>641.24</v>
      </c>
      <c r="J283" s="175" t="n">
        <v>0.000256936301349344</v>
      </c>
      <c r="L283" s="0" t="n">
        <v>16.37</v>
      </c>
      <c r="M283" s="0" t="n">
        <v>20.04</v>
      </c>
      <c r="N283" s="0" t="n">
        <v>821.64</v>
      </c>
    </row>
    <row r="284" customFormat="false" ht="39" hidden="false" customHeight="true" outlineLevel="0" collapsed="false">
      <c r="A284" s="171" t="s">
        <v>1091</v>
      </c>
      <c r="B284" s="171" t="s">
        <v>1092</v>
      </c>
      <c r="C284" s="171" t="s">
        <v>50</v>
      </c>
      <c r="D284" s="171" t="s">
        <v>1093</v>
      </c>
      <c r="E284" s="172" t="s">
        <v>24</v>
      </c>
      <c r="F284" s="173" t="n">
        <v>19</v>
      </c>
      <c r="G284" s="174" t="n">
        <f aca="false">TRUNC(L284-L284*$P$3,2)</f>
        <v>26.64</v>
      </c>
      <c r="H284" s="174" t="n">
        <f aca="false">TRUNC(M284-M284*$P$3,2)</f>
        <v>32.63</v>
      </c>
      <c r="I284" s="174" t="n">
        <f aca="false">ROUND(F284*H284,2)</f>
        <v>619.97</v>
      </c>
      <c r="J284" s="175" t="n">
        <v>0.000248414912162146</v>
      </c>
      <c r="L284" s="0" t="n">
        <v>34.14</v>
      </c>
      <c r="M284" s="0" t="n">
        <v>41.81</v>
      </c>
      <c r="N284" s="0" t="n">
        <v>794.39</v>
      </c>
    </row>
    <row r="285" customFormat="false" ht="39" hidden="false" customHeight="true" outlineLevel="0" collapsed="false">
      <c r="A285" s="171" t="s">
        <v>1222</v>
      </c>
      <c r="B285" s="171" t="s">
        <v>1223</v>
      </c>
      <c r="C285" s="171" t="s">
        <v>50</v>
      </c>
      <c r="D285" s="171" t="s">
        <v>1224</v>
      </c>
      <c r="E285" s="172" t="s">
        <v>24</v>
      </c>
      <c r="F285" s="173" t="n">
        <v>48</v>
      </c>
      <c r="G285" s="174" t="n">
        <f aca="false">TRUNC(L285-L285*$P$3,2)</f>
        <v>10.36</v>
      </c>
      <c r="H285" s="174" t="n">
        <f aca="false">TRUNC(M285-M285*$P$3,2)</f>
        <v>12.69</v>
      </c>
      <c r="I285" s="174" t="n">
        <f aca="false">ROUND(F285*H285,2)</f>
        <v>609.12</v>
      </c>
      <c r="J285" s="175" t="n">
        <v>0.000244065094782552</v>
      </c>
      <c r="L285" s="0" t="n">
        <v>13.28</v>
      </c>
      <c r="M285" s="0" t="n">
        <v>16.26</v>
      </c>
      <c r="N285" s="0" t="n">
        <v>780.48</v>
      </c>
    </row>
    <row r="286" customFormat="false" ht="39" hidden="false" customHeight="true" outlineLevel="0" collapsed="false">
      <c r="A286" s="171" t="s">
        <v>1303</v>
      </c>
      <c r="B286" s="171" t="s">
        <v>1033</v>
      </c>
      <c r="C286" s="171" t="s">
        <v>50</v>
      </c>
      <c r="D286" s="171" t="s">
        <v>1034</v>
      </c>
      <c r="E286" s="172" t="s">
        <v>366</v>
      </c>
      <c r="F286" s="173" t="n">
        <v>27.2</v>
      </c>
      <c r="G286" s="174" t="n">
        <f aca="false">TRUNC(L286-L286*$P$3,2)</f>
        <v>18.04</v>
      </c>
      <c r="H286" s="174" t="n">
        <f aca="false">TRUNC(M286-M286*$P$3,2)</f>
        <v>22.09</v>
      </c>
      <c r="I286" s="174" t="n">
        <f aca="false">ROUND(F286*H286,2)</f>
        <v>600.85</v>
      </c>
      <c r="J286" s="175" t="n">
        <v>0.000240797259296085</v>
      </c>
      <c r="L286" s="0" t="n">
        <v>23.12</v>
      </c>
      <c r="M286" s="0" t="n">
        <v>28.31</v>
      </c>
      <c r="N286" s="0" t="n">
        <v>770.03</v>
      </c>
    </row>
    <row r="287" customFormat="false" ht="25.9" hidden="false" customHeight="true" outlineLevel="0" collapsed="false">
      <c r="A287" s="171" t="s">
        <v>1018</v>
      </c>
      <c r="B287" s="171" t="s">
        <v>1019</v>
      </c>
      <c r="C287" s="171" t="s">
        <v>29</v>
      </c>
      <c r="D287" s="171" t="s">
        <v>1020</v>
      </c>
      <c r="E287" s="172" t="s">
        <v>117</v>
      </c>
      <c r="F287" s="173" t="n">
        <v>34.65</v>
      </c>
      <c r="G287" s="174" t="n">
        <f aca="false">TRUNC(L287-L287*$P$3,2)</f>
        <v>13.94</v>
      </c>
      <c r="H287" s="174" t="n">
        <f aca="false">TRUNC(M287-M287*$P$3,2)</f>
        <v>17.07</v>
      </c>
      <c r="I287" s="174" t="n">
        <f aca="false">ROUND(F287*H287,2)</f>
        <v>591.48</v>
      </c>
      <c r="J287" s="175" t="n">
        <v>0.000237079119206698</v>
      </c>
      <c r="L287" s="0" t="n">
        <v>17.87</v>
      </c>
      <c r="M287" s="0" t="n">
        <v>21.88</v>
      </c>
      <c r="N287" s="0" t="n">
        <v>758.14</v>
      </c>
    </row>
    <row r="288" customFormat="false" ht="24" hidden="false" customHeight="true" outlineLevel="0" collapsed="false">
      <c r="A288" s="171" t="s">
        <v>168</v>
      </c>
      <c r="B288" s="171" t="s">
        <v>169</v>
      </c>
      <c r="C288" s="171" t="s">
        <v>29</v>
      </c>
      <c r="D288" s="171" t="s">
        <v>170</v>
      </c>
      <c r="E288" s="172" t="s">
        <v>41</v>
      </c>
      <c r="F288" s="173" t="n">
        <v>15.76</v>
      </c>
      <c r="G288" s="174" t="n">
        <f aca="false">TRUNC(L288-L288*$P$3,2)</f>
        <v>30.04</v>
      </c>
      <c r="H288" s="174" t="n">
        <f aca="false">TRUNC(M288-M288*$P$3,2)</f>
        <v>36.8</v>
      </c>
      <c r="I288" s="174" t="n">
        <f aca="false">ROUND(F288*H288,2)</f>
        <v>579.97</v>
      </c>
      <c r="J288" s="175" t="n">
        <v>0.000232369683567828</v>
      </c>
      <c r="L288" s="0" t="n">
        <v>38.5</v>
      </c>
      <c r="M288" s="0" t="n">
        <v>47.15</v>
      </c>
      <c r="N288" s="0" t="n">
        <v>743.08</v>
      </c>
    </row>
    <row r="289" customFormat="false" ht="25.9" hidden="false" customHeight="true" outlineLevel="0" collapsed="false">
      <c r="A289" s="171" t="s">
        <v>253</v>
      </c>
      <c r="B289" s="171" t="s">
        <v>254</v>
      </c>
      <c r="C289" s="171" t="s">
        <v>29</v>
      </c>
      <c r="D289" s="171" t="s">
        <v>255</v>
      </c>
      <c r="E289" s="172" t="s">
        <v>132</v>
      </c>
      <c r="F289" s="173" t="n">
        <v>29</v>
      </c>
      <c r="G289" s="174" t="n">
        <f aca="false">TRUNC(L289-L289*$P$3,2)</f>
        <v>16.27</v>
      </c>
      <c r="H289" s="174" t="n">
        <f aca="false">TRUNC(M289-M289*$P$3,2)</f>
        <v>19.92</v>
      </c>
      <c r="I289" s="174" t="n">
        <f aca="false">ROUND(F289*H289,2)</f>
        <v>577.68</v>
      </c>
      <c r="J289" s="175" t="n">
        <v>0.000231522235322056</v>
      </c>
      <c r="L289" s="0" t="n">
        <v>20.85</v>
      </c>
      <c r="M289" s="0" t="n">
        <v>25.53</v>
      </c>
      <c r="N289" s="0" t="n">
        <v>740.37</v>
      </c>
    </row>
    <row r="290" customFormat="false" ht="78" hidden="false" customHeight="true" outlineLevel="0" collapsed="false">
      <c r="A290" s="171" t="s">
        <v>1483</v>
      </c>
      <c r="B290" s="171" t="s">
        <v>1484</v>
      </c>
      <c r="C290" s="171" t="s">
        <v>50</v>
      </c>
      <c r="D290" s="171" t="s">
        <v>1485</v>
      </c>
      <c r="E290" s="172" t="s">
        <v>24</v>
      </c>
      <c r="F290" s="173" t="n">
        <v>1</v>
      </c>
      <c r="G290" s="174" t="n">
        <f aca="false">TRUNC(L290-L290*$P$3,2)</f>
        <v>456.06</v>
      </c>
      <c r="H290" s="174" t="n">
        <f aca="false">TRUNC(M290-M290*$P$3,2)</f>
        <v>558.54</v>
      </c>
      <c r="I290" s="174" t="n">
        <f aca="false">ROUND(F290*H290,2)</f>
        <v>558.54</v>
      </c>
      <c r="J290" s="175" t="n">
        <v>0.000223782624959371</v>
      </c>
      <c r="L290" s="0" t="n">
        <v>584.33</v>
      </c>
      <c r="M290" s="0" t="n">
        <v>715.62</v>
      </c>
      <c r="N290" s="0" t="n">
        <v>715.62</v>
      </c>
    </row>
    <row r="291" customFormat="false" ht="78" hidden="false" customHeight="true" outlineLevel="0" collapsed="false">
      <c r="A291" s="171" t="s">
        <v>180</v>
      </c>
      <c r="B291" s="171" t="s">
        <v>181</v>
      </c>
      <c r="C291" s="171" t="s">
        <v>29</v>
      </c>
      <c r="D291" s="171" t="s">
        <v>182</v>
      </c>
      <c r="E291" s="172" t="s">
        <v>132</v>
      </c>
      <c r="F291" s="173" t="n">
        <v>41</v>
      </c>
      <c r="G291" s="174" t="n">
        <f aca="false">TRUNC(L291-L291*$P$3,2)</f>
        <v>11.05</v>
      </c>
      <c r="H291" s="174" t="n">
        <f aca="false">TRUNC(M291-M291*$P$3,2)</f>
        <v>13.53</v>
      </c>
      <c r="I291" s="174" t="n">
        <f aca="false">ROUND(F291*H291,2)</f>
        <v>554.73</v>
      </c>
      <c r="J291" s="175" t="n">
        <v>0.000222319134999881</v>
      </c>
      <c r="L291" s="0" t="n">
        <v>14.16</v>
      </c>
      <c r="M291" s="0" t="n">
        <v>17.34</v>
      </c>
      <c r="N291" s="0" t="n">
        <v>710.94</v>
      </c>
    </row>
    <row r="292" customFormat="false" ht="64.9" hidden="false" customHeight="true" outlineLevel="0" collapsed="false">
      <c r="A292" s="171" t="s">
        <v>1204</v>
      </c>
      <c r="B292" s="171" t="s">
        <v>1205</v>
      </c>
      <c r="C292" s="171" t="s">
        <v>29</v>
      </c>
      <c r="D292" s="171" t="s">
        <v>1206</v>
      </c>
      <c r="E292" s="172" t="s">
        <v>65</v>
      </c>
      <c r="F292" s="173" t="n">
        <v>6</v>
      </c>
      <c r="G292" s="174" t="n">
        <f aca="false">TRUNC(L292-L292*$P$3,2)</f>
        <v>72.89</v>
      </c>
      <c r="H292" s="174" t="n">
        <f aca="false">TRUNC(M292-M292*$P$3,2)</f>
        <v>89.26</v>
      </c>
      <c r="I292" s="174" t="n">
        <f aca="false">ROUND(F292*H292,2)</f>
        <v>535.56</v>
      </c>
      <c r="J292" s="175" t="n">
        <v>0.000214588905983091</v>
      </c>
      <c r="L292" s="0" t="n">
        <v>93.39</v>
      </c>
      <c r="M292" s="0" t="n">
        <v>114.37</v>
      </c>
      <c r="N292" s="0" t="n">
        <v>686.22</v>
      </c>
    </row>
    <row r="293" customFormat="false" ht="39" hidden="false" customHeight="true" outlineLevel="0" collapsed="false">
      <c r="A293" s="171" t="s">
        <v>729</v>
      </c>
      <c r="B293" s="171" t="s">
        <v>730</v>
      </c>
      <c r="C293" s="171" t="s">
        <v>29</v>
      </c>
      <c r="D293" s="171" t="s">
        <v>731</v>
      </c>
      <c r="E293" s="172" t="s">
        <v>65</v>
      </c>
      <c r="F293" s="173" t="n">
        <v>8</v>
      </c>
      <c r="G293" s="174" t="n">
        <f aca="false">TRUNC(L293-L293*$P$3,2)</f>
        <v>53.14</v>
      </c>
      <c r="H293" s="174" t="n">
        <f aca="false">TRUNC(M293-M293*$P$3,2)</f>
        <v>65.07</v>
      </c>
      <c r="I293" s="174" t="n">
        <f aca="false">ROUND(F293*H293,2)</f>
        <v>520.56</v>
      </c>
      <c r="J293" s="175" t="n">
        <v>0.000208591098841423</v>
      </c>
      <c r="L293" s="0" t="n">
        <v>68.09</v>
      </c>
      <c r="M293" s="0" t="n">
        <v>83.38</v>
      </c>
      <c r="N293" s="0" t="n">
        <v>667.04</v>
      </c>
    </row>
    <row r="294" customFormat="false" ht="25.9" hidden="false" customHeight="true" outlineLevel="0" collapsed="false">
      <c r="A294" s="171" t="s">
        <v>62</v>
      </c>
      <c r="B294" s="171" t="s">
        <v>63</v>
      </c>
      <c r="C294" s="171" t="s">
        <v>50</v>
      </c>
      <c r="D294" s="171" t="s">
        <v>64</v>
      </c>
      <c r="E294" s="172" t="s">
        <v>65</v>
      </c>
      <c r="F294" s="173" t="n">
        <v>1</v>
      </c>
      <c r="G294" s="174" t="n">
        <f aca="false">TRUNC(L294-L294*$P$3,2)</f>
        <v>423.95</v>
      </c>
      <c r="H294" s="174" t="n">
        <f aca="false">TRUNC(M294-M294*$P$3,2)</f>
        <v>519.21</v>
      </c>
      <c r="I294" s="174" t="n">
        <f aca="false">ROUND(F294*H294,2)</f>
        <v>519.21</v>
      </c>
      <c r="J294" s="175" t="n">
        <v>0.000208025090972475</v>
      </c>
      <c r="L294" s="0" t="n">
        <v>543.18</v>
      </c>
      <c r="M294" s="0" t="n">
        <v>665.23</v>
      </c>
      <c r="N294" s="0" t="n">
        <v>665.23</v>
      </c>
    </row>
    <row r="295" customFormat="false" ht="25.9" hidden="false" customHeight="true" outlineLevel="0" collapsed="false">
      <c r="A295" s="171" t="s">
        <v>1225</v>
      </c>
      <c r="B295" s="171" t="s">
        <v>1226</v>
      </c>
      <c r="C295" s="171" t="s">
        <v>22</v>
      </c>
      <c r="D295" s="171" t="s">
        <v>1227</v>
      </c>
      <c r="E295" s="172" t="s">
        <v>24</v>
      </c>
      <c r="F295" s="173" t="n">
        <v>6</v>
      </c>
      <c r="G295" s="174" t="n">
        <f aca="false">TRUNC(L295-L295*$P$3,2)</f>
        <v>69.3</v>
      </c>
      <c r="H295" s="174" t="n">
        <f aca="false">TRUNC(M295-M295*$P$3,2)</f>
        <v>84.87</v>
      </c>
      <c r="I295" s="174" t="n">
        <f aca="false">ROUND(F295*H295,2)</f>
        <v>509.22</v>
      </c>
      <c r="J295" s="175" t="n">
        <v>0.000204025510506263</v>
      </c>
      <c r="L295" s="0" t="n">
        <v>88.79</v>
      </c>
      <c r="M295" s="0" t="n">
        <v>108.74</v>
      </c>
      <c r="N295" s="0" t="n">
        <v>652.44</v>
      </c>
    </row>
    <row r="296" customFormat="false" ht="52.15" hidden="false" customHeight="true" outlineLevel="0" collapsed="false">
      <c r="A296" s="171" t="s">
        <v>892</v>
      </c>
      <c r="B296" s="171" t="s">
        <v>368</v>
      </c>
      <c r="C296" s="171" t="s">
        <v>29</v>
      </c>
      <c r="D296" s="171" t="s">
        <v>369</v>
      </c>
      <c r="E296" s="172" t="s">
        <v>41</v>
      </c>
      <c r="F296" s="173" t="n">
        <v>6.4</v>
      </c>
      <c r="G296" s="174" t="n">
        <f aca="false">TRUNC(L296-L296*$P$3,2)</f>
        <v>62.61</v>
      </c>
      <c r="H296" s="174" t="n">
        <f aca="false">TRUNC(M296-M296*$P$3,2)</f>
        <v>76.67</v>
      </c>
      <c r="I296" s="174" t="n">
        <f aca="false">ROUND(F296*H296,2)</f>
        <v>490.69</v>
      </c>
      <c r="J296" s="175" t="n">
        <v>0.000196611120134576</v>
      </c>
      <c r="L296" s="0" t="n">
        <v>80.22</v>
      </c>
      <c r="M296" s="0" t="n">
        <v>98.24</v>
      </c>
      <c r="N296" s="0" t="n">
        <v>628.73</v>
      </c>
    </row>
    <row r="297" customFormat="false" ht="25.9" hidden="false" customHeight="true" outlineLevel="0" collapsed="false">
      <c r="A297" s="171" t="s">
        <v>1201</v>
      </c>
      <c r="B297" s="171" t="s">
        <v>1202</v>
      </c>
      <c r="C297" s="171" t="s">
        <v>50</v>
      </c>
      <c r="D297" s="171" t="s">
        <v>1203</v>
      </c>
      <c r="E297" s="172" t="s">
        <v>24</v>
      </c>
      <c r="F297" s="173" t="n">
        <v>6</v>
      </c>
      <c r="G297" s="174" t="n">
        <f aca="false">TRUNC(L297-L297*$P$3,2)</f>
        <v>66.69</v>
      </c>
      <c r="H297" s="174" t="n">
        <f aca="false">TRUNC(M297-M297*$P$3,2)</f>
        <v>81.67</v>
      </c>
      <c r="I297" s="174" t="n">
        <f aca="false">ROUND(F297*H297,2)</f>
        <v>490.02</v>
      </c>
      <c r="J297" s="175" t="n">
        <v>0.000196351569564838</v>
      </c>
      <c r="L297" s="0" t="n">
        <v>85.45</v>
      </c>
      <c r="M297" s="0" t="n">
        <v>104.65</v>
      </c>
      <c r="N297" s="0" t="n">
        <v>627.9</v>
      </c>
    </row>
    <row r="298" customFormat="false" ht="25.9" hidden="false" customHeight="true" outlineLevel="0" collapsed="false">
      <c r="A298" s="171" t="s">
        <v>1313</v>
      </c>
      <c r="B298" s="171" t="s">
        <v>1314</v>
      </c>
      <c r="C298" s="171" t="s">
        <v>50</v>
      </c>
      <c r="D298" s="171" t="s">
        <v>1315</v>
      </c>
      <c r="E298" s="172" t="s">
        <v>24</v>
      </c>
      <c r="F298" s="173" t="n">
        <v>54</v>
      </c>
      <c r="G298" s="174" t="n">
        <f aca="false">TRUNC(L298-L298*$P$3,2)</f>
        <v>7.38</v>
      </c>
      <c r="H298" s="174" t="n">
        <f aca="false">TRUNC(M298-M298*$P$3,2)</f>
        <v>9.03</v>
      </c>
      <c r="I298" s="174" t="n">
        <f aca="false">ROUND(F298*H298,2)</f>
        <v>487.62</v>
      </c>
      <c r="J298" s="175" t="n">
        <v>0.000195544773817939</v>
      </c>
      <c r="L298" s="0" t="n">
        <v>9.46</v>
      </c>
      <c r="M298" s="0" t="n">
        <v>11.58</v>
      </c>
      <c r="N298" s="0" t="n">
        <v>625.32</v>
      </c>
    </row>
    <row r="299" customFormat="false" ht="52.15" hidden="false" customHeight="true" outlineLevel="0" collapsed="false">
      <c r="A299" s="171" t="s">
        <v>696</v>
      </c>
      <c r="B299" s="171" t="s">
        <v>661</v>
      </c>
      <c r="C299" s="171" t="s">
        <v>29</v>
      </c>
      <c r="D299" s="171" t="s">
        <v>662</v>
      </c>
      <c r="E299" s="172" t="s">
        <v>117</v>
      </c>
      <c r="F299" s="173" t="n">
        <v>19</v>
      </c>
      <c r="G299" s="174" t="n">
        <f aca="false">TRUNC(L299-L299*$P$3,2)</f>
        <v>20.94</v>
      </c>
      <c r="H299" s="174" t="n">
        <f aca="false">TRUNC(M299-M299*$P$3,2)</f>
        <v>25.65</v>
      </c>
      <c r="I299" s="174" t="n">
        <f aca="false">ROUND(F299*H299,2)</f>
        <v>487.35</v>
      </c>
      <c r="J299" s="175" t="n">
        <v>0.000195297731709393</v>
      </c>
      <c r="L299" s="0" t="n">
        <v>26.84</v>
      </c>
      <c r="M299" s="0" t="n">
        <v>32.87</v>
      </c>
      <c r="N299" s="0" t="n">
        <v>624.53</v>
      </c>
    </row>
    <row r="300" customFormat="false" ht="39" hidden="false" customHeight="true" outlineLevel="0" collapsed="false">
      <c r="A300" s="171" t="s">
        <v>1292</v>
      </c>
      <c r="B300" s="171" t="s">
        <v>1293</v>
      </c>
      <c r="C300" s="171" t="s">
        <v>50</v>
      </c>
      <c r="D300" s="171" t="s">
        <v>1294</v>
      </c>
      <c r="E300" s="172" t="s">
        <v>24</v>
      </c>
      <c r="F300" s="173" t="n">
        <v>75</v>
      </c>
      <c r="G300" s="174" t="n">
        <f aca="false">TRUNC(L300-L300*$P$3,2)</f>
        <v>5.29</v>
      </c>
      <c r="H300" s="174" t="n">
        <f aca="false">TRUNC(M300-M300*$P$3,2)</f>
        <v>6.48</v>
      </c>
      <c r="I300" s="174" t="n">
        <f aca="false">ROUND(F300*H300,2)</f>
        <v>486</v>
      </c>
      <c r="J300" s="175" t="n">
        <v>0.000194897460951242</v>
      </c>
      <c r="L300" s="0" t="n">
        <v>6.79</v>
      </c>
      <c r="M300" s="0" t="n">
        <v>8.31</v>
      </c>
      <c r="N300" s="0" t="n">
        <v>623.25</v>
      </c>
    </row>
    <row r="301" customFormat="false" ht="64.9" hidden="false" customHeight="true" outlineLevel="0" collapsed="false">
      <c r="A301" s="171" t="s">
        <v>129</v>
      </c>
      <c r="B301" s="171" t="s">
        <v>130</v>
      </c>
      <c r="C301" s="171" t="s">
        <v>29</v>
      </c>
      <c r="D301" s="171" t="s">
        <v>131</v>
      </c>
      <c r="E301" s="172" t="s">
        <v>132</v>
      </c>
      <c r="F301" s="173" t="n">
        <v>29</v>
      </c>
      <c r="G301" s="174" t="n">
        <f aca="false">TRUNC(L301-L301*$P$3,2)</f>
        <v>13.62</v>
      </c>
      <c r="H301" s="174" t="n">
        <f aca="false">TRUNC(M301-M301*$P$3,2)</f>
        <v>16.68</v>
      </c>
      <c r="I301" s="174" t="n">
        <f aca="false">ROUND(F301*H301,2)</f>
        <v>483.72</v>
      </c>
      <c r="J301" s="175" t="n">
        <v>0.000193887402709971</v>
      </c>
      <c r="L301" s="0" t="n">
        <v>17.46</v>
      </c>
      <c r="M301" s="0" t="n">
        <v>21.38</v>
      </c>
      <c r="N301" s="0" t="n">
        <v>620.02</v>
      </c>
    </row>
    <row r="302" customFormat="false" ht="25.9" hidden="false" customHeight="true" outlineLevel="0" collapsed="false">
      <c r="A302" s="171" t="s">
        <v>1498</v>
      </c>
      <c r="B302" s="171" t="s">
        <v>1499</v>
      </c>
      <c r="C302" s="171" t="s">
        <v>29</v>
      </c>
      <c r="D302" s="171" t="s">
        <v>1500</v>
      </c>
      <c r="E302" s="172" t="s">
        <v>65</v>
      </c>
      <c r="F302" s="173" t="n">
        <v>7</v>
      </c>
      <c r="G302" s="174" t="n">
        <f aca="false">TRUNC(L302-L302*$P$3,2)</f>
        <v>54.68</v>
      </c>
      <c r="H302" s="174" t="n">
        <f aca="false">TRUNC(M302-M302*$P$3,2)</f>
        <v>66.96</v>
      </c>
      <c r="I302" s="174" t="n">
        <f aca="false">ROUND(F302*H302,2)</f>
        <v>468.72</v>
      </c>
      <c r="J302" s="175" t="n">
        <v>0.000187814544801149</v>
      </c>
      <c r="L302" s="0" t="n">
        <v>70.06</v>
      </c>
      <c r="M302" s="0" t="n">
        <v>85.8</v>
      </c>
      <c r="N302" s="0" t="n">
        <v>600.6</v>
      </c>
    </row>
    <row r="303" customFormat="false" ht="39" hidden="false" customHeight="true" outlineLevel="0" collapsed="false">
      <c r="A303" s="171" t="s">
        <v>726</v>
      </c>
      <c r="B303" s="171" t="s">
        <v>727</v>
      </c>
      <c r="C303" s="171" t="s">
        <v>29</v>
      </c>
      <c r="D303" s="171" t="s">
        <v>728</v>
      </c>
      <c r="E303" s="172" t="s">
        <v>65</v>
      </c>
      <c r="F303" s="173" t="n">
        <v>4</v>
      </c>
      <c r="G303" s="174" t="n">
        <f aca="false">TRUNC(L303-L303*$P$3,2)</f>
        <v>92.58</v>
      </c>
      <c r="H303" s="174" t="n">
        <f aca="false">TRUNC(M303-M303*$P$3,2)</f>
        <v>113.38</v>
      </c>
      <c r="I303" s="174" t="n">
        <f aca="false">ROUND(F303*H303,2)</f>
        <v>453.52</v>
      </c>
      <c r="J303" s="175" t="n">
        <v>0.000181710415739347</v>
      </c>
      <c r="L303" s="0" t="n">
        <v>118.62</v>
      </c>
      <c r="M303" s="0" t="n">
        <v>145.27</v>
      </c>
      <c r="N303" s="0" t="n">
        <v>581.08</v>
      </c>
    </row>
    <row r="304" customFormat="false" ht="25.9" hidden="false" customHeight="true" outlineLevel="0" collapsed="false">
      <c r="A304" s="171" t="s">
        <v>585</v>
      </c>
      <c r="B304" s="171" t="s">
        <v>586</v>
      </c>
      <c r="C304" s="171" t="s">
        <v>50</v>
      </c>
      <c r="D304" s="171" t="s">
        <v>587</v>
      </c>
      <c r="E304" s="172" t="s">
        <v>24</v>
      </c>
      <c r="F304" s="173" t="n">
        <v>84</v>
      </c>
      <c r="G304" s="174" t="n">
        <f aca="false">TRUNC(L304-L304*$P$3,2)</f>
        <v>4.4</v>
      </c>
      <c r="H304" s="174" t="n">
        <f aca="false">TRUNC(M304-M304*$P$3,2)</f>
        <v>5.38</v>
      </c>
      <c r="I304" s="174" t="n">
        <f aca="false">ROUND(F304*H304,2)</f>
        <v>451.92</v>
      </c>
      <c r="J304" s="175" t="n">
        <v>0.000181247602675235</v>
      </c>
      <c r="L304" s="0" t="n">
        <v>5.64</v>
      </c>
      <c r="M304" s="0" t="n">
        <v>6.9</v>
      </c>
      <c r="N304" s="0" t="n">
        <v>579.6</v>
      </c>
    </row>
    <row r="305" customFormat="false" ht="25.9" hidden="false" customHeight="true" outlineLevel="0" collapsed="false">
      <c r="A305" s="171" t="s">
        <v>1363</v>
      </c>
      <c r="B305" s="171" t="s">
        <v>1364</v>
      </c>
      <c r="C305" s="171" t="s">
        <v>50</v>
      </c>
      <c r="D305" s="171" t="s">
        <v>1365</v>
      </c>
      <c r="E305" s="172" t="s">
        <v>24</v>
      </c>
      <c r="F305" s="173" t="n">
        <v>8</v>
      </c>
      <c r="G305" s="174" t="n">
        <f aca="false">TRUNC(L305-L305*$P$3,2)</f>
        <v>45.79</v>
      </c>
      <c r="H305" s="174" t="n">
        <f aca="false">TRUNC(M305-M305*$P$3,2)</f>
        <v>56.07</v>
      </c>
      <c r="I305" s="174" t="n">
        <f aca="false">ROUND(F305*H305,2)</f>
        <v>448.56</v>
      </c>
      <c r="J305" s="175" t="n">
        <v>0.000179746587332168</v>
      </c>
      <c r="L305" s="0" t="n">
        <v>58.67</v>
      </c>
      <c r="M305" s="0" t="n">
        <v>71.85</v>
      </c>
      <c r="N305" s="0" t="n">
        <v>574.8</v>
      </c>
    </row>
    <row r="306" customFormat="false" ht="24" hidden="false" customHeight="true" outlineLevel="0" collapsed="false">
      <c r="A306" s="171" t="s">
        <v>1162</v>
      </c>
      <c r="B306" s="171" t="s">
        <v>1163</v>
      </c>
      <c r="C306" s="171" t="s">
        <v>29</v>
      </c>
      <c r="D306" s="171" t="s">
        <v>1164</v>
      </c>
      <c r="E306" s="172" t="s">
        <v>65</v>
      </c>
      <c r="F306" s="173" t="n">
        <v>4</v>
      </c>
      <c r="G306" s="174" t="n">
        <f aca="false">TRUNC(L306-L306*$P$3,2)</f>
        <v>90.77</v>
      </c>
      <c r="H306" s="174" t="n">
        <f aca="false">TRUNC(M306-M306*$P$3,2)</f>
        <v>111.16</v>
      </c>
      <c r="I306" s="174" t="n">
        <f aca="false">ROUND(F306*H306,2)</f>
        <v>444.64</v>
      </c>
      <c r="J306" s="175" t="n">
        <v>0.000178158012760757</v>
      </c>
      <c r="L306" s="0" t="n">
        <v>116.3</v>
      </c>
      <c r="M306" s="0" t="n">
        <v>142.43</v>
      </c>
      <c r="N306" s="0" t="n">
        <v>569.72</v>
      </c>
    </row>
    <row r="307" customFormat="false" ht="25.9" hidden="false" customHeight="true" outlineLevel="0" collapsed="false">
      <c r="A307" s="171" t="s">
        <v>188</v>
      </c>
      <c r="B307" s="171" t="s">
        <v>169</v>
      </c>
      <c r="C307" s="171" t="s">
        <v>29</v>
      </c>
      <c r="D307" s="171" t="s">
        <v>170</v>
      </c>
      <c r="E307" s="172" t="s">
        <v>41</v>
      </c>
      <c r="F307" s="173" t="n">
        <v>11.9</v>
      </c>
      <c r="G307" s="174" t="n">
        <f aca="false">TRUNC(L307-L307*$P$3,2)</f>
        <v>30.04</v>
      </c>
      <c r="H307" s="174" t="n">
        <f aca="false">TRUNC(M307-M307*$P$3,2)</f>
        <v>36.8</v>
      </c>
      <c r="I307" s="174" t="n">
        <f aca="false">ROUND(F307*H307,2)</f>
        <v>437.92</v>
      </c>
      <c r="J307" s="175" t="n">
        <v>0.000175456185143238</v>
      </c>
      <c r="L307" s="0" t="n">
        <v>38.5</v>
      </c>
      <c r="M307" s="0" t="n">
        <v>47.15</v>
      </c>
      <c r="N307" s="0" t="n">
        <v>561.08</v>
      </c>
    </row>
    <row r="308" customFormat="false" ht="39" hidden="false" customHeight="true" outlineLevel="0" collapsed="false">
      <c r="A308" s="171" t="s">
        <v>627</v>
      </c>
      <c r="B308" s="171" t="s">
        <v>628</v>
      </c>
      <c r="C308" s="171" t="s">
        <v>29</v>
      </c>
      <c r="D308" s="171" t="s">
        <v>629</v>
      </c>
      <c r="E308" s="172" t="s">
        <v>65</v>
      </c>
      <c r="F308" s="173" t="n">
        <v>9</v>
      </c>
      <c r="G308" s="174" t="n">
        <f aca="false">TRUNC(L308-L308*$P$3,2)</f>
        <v>39.71</v>
      </c>
      <c r="H308" s="174" t="n">
        <f aca="false">TRUNC(M308-M308*$P$3,2)</f>
        <v>48.64</v>
      </c>
      <c r="I308" s="174" t="n">
        <f aca="false">ROUND(F308*H308,2)</f>
        <v>437.76</v>
      </c>
      <c r="J308" s="175" t="n">
        <v>0.000175393642837277</v>
      </c>
      <c r="L308" s="0" t="n">
        <v>50.89</v>
      </c>
      <c r="M308" s="0" t="n">
        <v>62.32</v>
      </c>
      <c r="N308" s="0" t="n">
        <v>560.88</v>
      </c>
    </row>
    <row r="309" customFormat="false" ht="39" hidden="false" customHeight="true" outlineLevel="0" collapsed="false">
      <c r="A309" s="171" t="s">
        <v>1029</v>
      </c>
      <c r="B309" s="171" t="s">
        <v>1030</v>
      </c>
      <c r="C309" s="171" t="s">
        <v>50</v>
      </c>
      <c r="D309" s="171" t="s">
        <v>1031</v>
      </c>
      <c r="E309" s="172" t="s">
        <v>24</v>
      </c>
      <c r="F309" s="173" t="n">
        <v>38</v>
      </c>
      <c r="G309" s="174" t="n">
        <f aca="false">TRUNC(L309-L309*$P$3,2)</f>
        <v>9.24</v>
      </c>
      <c r="H309" s="174" t="n">
        <f aca="false">TRUNC(M309-M309*$P$3,2)</f>
        <v>11.32</v>
      </c>
      <c r="I309" s="174" t="n">
        <f aca="false">ROUND(F309*H309,2)</f>
        <v>430.16</v>
      </c>
      <c r="J309" s="175" t="n">
        <v>0.000172422883304125</v>
      </c>
      <c r="L309" s="0" t="n">
        <v>11.85</v>
      </c>
      <c r="M309" s="0" t="n">
        <v>14.51</v>
      </c>
      <c r="N309" s="0" t="n">
        <v>551.38</v>
      </c>
    </row>
    <row r="310" customFormat="false" ht="52.15" hidden="false" customHeight="true" outlineLevel="0" collapsed="false">
      <c r="A310" s="171" t="s">
        <v>1462</v>
      </c>
      <c r="B310" s="171" t="s">
        <v>1463</v>
      </c>
      <c r="C310" s="171" t="s">
        <v>50</v>
      </c>
      <c r="D310" s="171" t="s">
        <v>1464</v>
      </c>
      <c r="E310" s="172" t="s">
        <v>24</v>
      </c>
      <c r="F310" s="173" t="n">
        <v>1</v>
      </c>
      <c r="G310" s="174" t="n">
        <f aca="false">TRUNC(L310-L310*$P$3,2)</f>
        <v>347.24</v>
      </c>
      <c r="H310" s="174" t="n">
        <f aca="false">TRUNC(M310-M310*$P$3,2)</f>
        <v>425.26</v>
      </c>
      <c r="I310" s="174" t="n">
        <f aca="false">ROUND(F310*H310,2)</f>
        <v>425.26</v>
      </c>
      <c r="J310" s="175" t="n">
        <v>0.000170384004129794</v>
      </c>
      <c r="L310" s="0" t="n">
        <v>444.9</v>
      </c>
      <c r="M310" s="0" t="n">
        <v>544.86</v>
      </c>
      <c r="N310" s="0" t="n">
        <v>544.86</v>
      </c>
    </row>
    <row r="311" customFormat="false" ht="52.15" hidden="false" customHeight="true" outlineLevel="0" collapsed="false">
      <c r="A311" s="171" t="s">
        <v>1415</v>
      </c>
      <c r="B311" s="171" t="s">
        <v>1416</v>
      </c>
      <c r="C311" s="171" t="s">
        <v>50</v>
      </c>
      <c r="D311" s="171" t="s">
        <v>1417</v>
      </c>
      <c r="E311" s="172" t="s">
        <v>24</v>
      </c>
      <c r="F311" s="173" t="n">
        <v>2</v>
      </c>
      <c r="G311" s="174" t="n">
        <f aca="false">TRUNC(L311-L311*$P$3,2)</f>
        <v>168.38</v>
      </c>
      <c r="H311" s="174" t="n">
        <f aca="false">TRUNC(M311-M311*$P$3,2)</f>
        <v>206.21</v>
      </c>
      <c r="I311" s="174" t="n">
        <f aca="false">ROUND(F311*H311,2)</f>
        <v>412.42</v>
      </c>
      <c r="J311" s="175" t="n">
        <v>0.000165243026579792</v>
      </c>
      <c r="L311" s="0" t="n">
        <v>215.74</v>
      </c>
      <c r="M311" s="0" t="n">
        <v>264.21</v>
      </c>
      <c r="N311" s="0" t="n">
        <v>528.42</v>
      </c>
    </row>
    <row r="312" customFormat="false" ht="52.15" hidden="false" customHeight="true" outlineLevel="0" collapsed="false">
      <c r="A312" s="171" t="s">
        <v>237</v>
      </c>
      <c r="B312" s="171" t="s">
        <v>238</v>
      </c>
      <c r="C312" s="171" t="s">
        <v>29</v>
      </c>
      <c r="D312" s="171" t="s">
        <v>239</v>
      </c>
      <c r="E312" s="172" t="s">
        <v>132</v>
      </c>
      <c r="F312" s="173" t="n">
        <v>36</v>
      </c>
      <c r="G312" s="174" t="n">
        <f aca="false">TRUNC(L312-L312*$P$3,2)</f>
        <v>9.31</v>
      </c>
      <c r="H312" s="174" t="n">
        <f aca="false">TRUNC(M312-M312*$P$3,2)</f>
        <v>11.4</v>
      </c>
      <c r="I312" s="174" t="n">
        <f aca="false">ROUND(F312*H312,2)</f>
        <v>410.4</v>
      </c>
      <c r="J312" s="175" t="n">
        <v>0.000164473756216471</v>
      </c>
      <c r="L312" s="0" t="n">
        <v>11.93</v>
      </c>
      <c r="M312" s="0" t="n">
        <v>14.61</v>
      </c>
      <c r="N312" s="0" t="n">
        <v>525.96</v>
      </c>
    </row>
    <row r="313" customFormat="false" ht="25.9" hidden="false" customHeight="true" outlineLevel="0" collapsed="false">
      <c r="A313" s="171" t="s">
        <v>1216</v>
      </c>
      <c r="B313" s="171" t="s">
        <v>1217</v>
      </c>
      <c r="C313" s="171" t="s">
        <v>50</v>
      </c>
      <c r="D313" s="171" t="s">
        <v>1218</v>
      </c>
      <c r="E313" s="172" t="s">
        <v>24</v>
      </c>
      <c r="F313" s="173" t="n">
        <v>2</v>
      </c>
      <c r="G313" s="174" t="n">
        <f aca="false">TRUNC(L313-L313*$P$3,2)</f>
        <v>167.09</v>
      </c>
      <c r="H313" s="174" t="n">
        <f aca="false">TRUNC(M313-M313*$P$3,2)</f>
        <v>204.63</v>
      </c>
      <c r="I313" s="174" t="n">
        <f aca="false">ROUND(F313*H313,2)</f>
        <v>409.26</v>
      </c>
      <c r="J313" s="175" t="n">
        <v>0.000163979671999378</v>
      </c>
      <c r="L313" s="0" t="n">
        <v>214.09</v>
      </c>
      <c r="M313" s="0" t="n">
        <v>262.19</v>
      </c>
      <c r="N313" s="0" t="n">
        <v>524.38</v>
      </c>
    </row>
    <row r="314" customFormat="false" ht="25.9" hidden="false" customHeight="true" outlineLevel="0" collapsed="false">
      <c r="A314" s="171" t="s">
        <v>910</v>
      </c>
      <c r="B314" s="171" t="s">
        <v>911</v>
      </c>
      <c r="C314" s="171" t="s">
        <v>29</v>
      </c>
      <c r="D314" s="171" t="s">
        <v>912</v>
      </c>
      <c r="E314" s="172" t="s">
        <v>65</v>
      </c>
      <c r="F314" s="173" t="n">
        <v>10</v>
      </c>
      <c r="G314" s="174" t="n">
        <f aca="false">TRUNC(L314-L314*$P$3,2)</f>
        <v>31.89</v>
      </c>
      <c r="H314" s="174" t="n">
        <f aca="false">TRUNC(M314-M314*$P$3,2)</f>
        <v>39.06</v>
      </c>
      <c r="I314" s="174" t="n">
        <f aca="false">ROUND(F314*H314,2)</f>
        <v>390.6</v>
      </c>
      <c r="J314" s="175" t="n">
        <v>0.000156512120667624</v>
      </c>
      <c r="L314" s="0" t="n">
        <v>40.87</v>
      </c>
      <c r="M314" s="0" t="n">
        <v>50.05</v>
      </c>
      <c r="N314" s="0" t="n">
        <v>500.5</v>
      </c>
    </row>
    <row r="315" customFormat="false" ht="25.9" hidden="false" customHeight="true" outlineLevel="0" collapsed="false">
      <c r="A315" s="171" t="s">
        <v>390</v>
      </c>
      <c r="B315" s="171" t="s">
        <v>391</v>
      </c>
      <c r="C315" s="171" t="s">
        <v>29</v>
      </c>
      <c r="D315" s="171" t="s">
        <v>392</v>
      </c>
      <c r="E315" s="172" t="s">
        <v>52</v>
      </c>
      <c r="F315" s="173" t="n">
        <v>99.624</v>
      </c>
      <c r="G315" s="174" t="n">
        <f aca="false">TRUNC(L315-L315*$P$3,2)</f>
        <v>3.13</v>
      </c>
      <c r="H315" s="174" t="n">
        <f aca="false">TRUNC(M315-M315*$P$3,2)</f>
        <v>3.84</v>
      </c>
      <c r="I315" s="174" t="n">
        <f aca="false">ROUND(F315*H315,2)</f>
        <v>382.56</v>
      </c>
      <c r="J315" s="175" t="n">
        <v>0.000153275556334138</v>
      </c>
      <c r="L315" s="0" t="n">
        <v>4.02</v>
      </c>
      <c r="M315" s="0" t="n">
        <v>4.92</v>
      </c>
      <c r="N315" s="0" t="n">
        <v>490.15</v>
      </c>
    </row>
    <row r="316" customFormat="false" ht="25.9" hidden="false" customHeight="true" outlineLevel="0" collapsed="false">
      <c r="A316" s="171" t="s">
        <v>1495</v>
      </c>
      <c r="B316" s="171" t="s">
        <v>1496</v>
      </c>
      <c r="C316" s="171" t="s">
        <v>29</v>
      </c>
      <c r="D316" s="171" t="s">
        <v>1497</v>
      </c>
      <c r="E316" s="172" t="s">
        <v>65</v>
      </c>
      <c r="F316" s="173" t="n">
        <v>10</v>
      </c>
      <c r="G316" s="174" t="n">
        <f aca="false">TRUNC(L316-L316*$P$3,2)</f>
        <v>31.12</v>
      </c>
      <c r="H316" s="174" t="n">
        <f aca="false">TRUNC(M316-M316*$P$3,2)</f>
        <v>38.11</v>
      </c>
      <c r="I316" s="174" t="n">
        <f aca="false">ROUND(F316*H316,2)</f>
        <v>381.1</v>
      </c>
      <c r="J316" s="175" t="n">
        <v>0.000152728311156978</v>
      </c>
      <c r="L316" s="0" t="n">
        <v>39.88</v>
      </c>
      <c r="M316" s="0" t="n">
        <v>48.84</v>
      </c>
      <c r="N316" s="0" t="n">
        <v>488.4</v>
      </c>
    </row>
    <row r="317" customFormat="false" ht="25.9" hidden="false" customHeight="true" outlineLevel="0" collapsed="false">
      <c r="A317" s="171" t="s">
        <v>1443</v>
      </c>
      <c r="B317" s="171" t="s">
        <v>1444</v>
      </c>
      <c r="C317" s="171" t="s">
        <v>29</v>
      </c>
      <c r="D317" s="171" t="s">
        <v>1445</v>
      </c>
      <c r="E317" s="172" t="s">
        <v>41</v>
      </c>
      <c r="F317" s="173" t="n">
        <v>2.5945</v>
      </c>
      <c r="G317" s="174" t="n">
        <f aca="false">TRUNC(L317-L317*$P$3,2)</f>
        <v>117.79</v>
      </c>
      <c r="H317" s="174" t="n">
        <f aca="false">TRUNC(M317-M317*$P$3,2)</f>
        <v>144.25</v>
      </c>
      <c r="I317" s="174" t="n">
        <f aca="false">ROUND(F317*H317,2)</f>
        <v>374.26</v>
      </c>
      <c r="J317" s="175" t="n">
        <v>0.000149957687002902</v>
      </c>
      <c r="L317" s="0" t="n">
        <v>150.92</v>
      </c>
      <c r="M317" s="0" t="n">
        <v>184.83</v>
      </c>
      <c r="N317" s="0" t="n">
        <v>479.54</v>
      </c>
    </row>
    <row r="318" customFormat="false" ht="25.9" hidden="false" customHeight="true" outlineLevel="0" collapsed="false">
      <c r="A318" s="171" t="s">
        <v>1198</v>
      </c>
      <c r="B318" s="171" t="s">
        <v>1199</v>
      </c>
      <c r="C318" s="171" t="s">
        <v>50</v>
      </c>
      <c r="D318" s="171" t="s">
        <v>1200</v>
      </c>
      <c r="E318" s="172" t="s">
        <v>24</v>
      </c>
      <c r="F318" s="173" t="n">
        <v>1</v>
      </c>
      <c r="G318" s="174" t="n">
        <f aca="false">TRUNC(L318-L318*$P$3,2)</f>
        <v>301.04</v>
      </c>
      <c r="H318" s="174" t="n">
        <f aca="false">TRUNC(M318-M318*$P$3,2)</f>
        <v>368.68</v>
      </c>
      <c r="I318" s="174" t="n">
        <f aca="false">ROUND(F318*H318,2)</f>
        <v>368.68</v>
      </c>
      <c r="J318" s="175" t="n">
        <v>0.000147715545334197</v>
      </c>
      <c r="L318" s="0" t="n">
        <v>385.71</v>
      </c>
      <c r="M318" s="0" t="n">
        <v>472.37</v>
      </c>
      <c r="N318" s="0" t="n">
        <v>472.37</v>
      </c>
    </row>
    <row r="319" customFormat="false" ht="25.9" hidden="false" customHeight="true" outlineLevel="0" collapsed="false">
      <c r="A319" s="171" t="s">
        <v>1305</v>
      </c>
      <c r="B319" s="171" t="s">
        <v>1039</v>
      </c>
      <c r="C319" s="171" t="s">
        <v>50</v>
      </c>
      <c r="D319" s="171" t="s">
        <v>1040</v>
      </c>
      <c r="E319" s="172" t="s">
        <v>24</v>
      </c>
      <c r="F319" s="173" t="n">
        <v>5</v>
      </c>
      <c r="G319" s="174" t="n">
        <f aca="false">TRUNC(L319-L319*$P$3,2)</f>
        <v>59.63</v>
      </c>
      <c r="H319" s="174" t="n">
        <f aca="false">TRUNC(M319-M319*$P$3,2)</f>
        <v>73.03</v>
      </c>
      <c r="I319" s="174" t="n">
        <f aca="false">ROUND(F319*H319,2)</f>
        <v>365.15</v>
      </c>
      <c r="J319" s="175" t="n">
        <v>0.000146302089219476</v>
      </c>
      <c r="L319" s="0" t="n">
        <v>76.41</v>
      </c>
      <c r="M319" s="0" t="n">
        <v>93.57</v>
      </c>
      <c r="N319" s="0" t="n">
        <v>467.85</v>
      </c>
    </row>
    <row r="320" customFormat="false" ht="25.9" hidden="false" customHeight="true" outlineLevel="0" collapsed="false">
      <c r="A320" s="171" t="s">
        <v>86</v>
      </c>
      <c r="B320" s="171" t="s">
        <v>87</v>
      </c>
      <c r="C320" s="171" t="s">
        <v>29</v>
      </c>
      <c r="D320" s="171" t="s">
        <v>88</v>
      </c>
      <c r="E320" s="172" t="s">
        <v>41</v>
      </c>
      <c r="F320" s="173" t="n">
        <v>26.11</v>
      </c>
      <c r="G320" s="174" t="n">
        <f aca="false">TRUNC(L320-L320*$P$3,2)</f>
        <v>11.17</v>
      </c>
      <c r="H320" s="174" t="n">
        <f aca="false">TRUNC(M320-M320*$P$3,2)</f>
        <v>13.68</v>
      </c>
      <c r="I320" s="174" t="n">
        <f aca="false">ROUND(F320*H320,2)</f>
        <v>357.18</v>
      </c>
      <c r="J320" s="175" t="n">
        <v>0.000143128067191951</v>
      </c>
      <c r="L320" s="0" t="n">
        <v>14.32</v>
      </c>
      <c r="M320" s="0" t="n">
        <v>17.53</v>
      </c>
      <c r="N320" s="0" t="n">
        <v>457.7</v>
      </c>
    </row>
    <row r="321" customFormat="false" ht="25.9" hidden="false" customHeight="true" outlineLevel="0" collapsed="false">
      <c r="A321" s="171" t="s">
        <v>269</v>
      </c>
      <c r="B321" s="171" t="s">
        <v>169</v>
      </c>
      <c r="C321" s="171" t="s">
        <v>29</v>
      </c>
      <c r="D321" s="171" t="s">
        <v>170</v>
      </c>
      <c r="E321" s="172" t="s">
        <v>41</v>
      </c>
      <c r="F321" s="173" t="n">
        <v>9.67</v>
      </c>
      <c r="G321" s="174" t="n">
        <f aca="false">TRUNC(L321-L321*$P$3,2)</f>
        <v>30.04</v>
      </c>
      <c r="H321" s="174" t="n">
        <f aca="false">TRUNC(M321-M321*$P$3,2)</f>
        <v>36.8</v>
      </c>
      <c r="I321" s="174" t="n">
        <f aca="false">ROUND(F321*H321,2)</f>
        <v>355.86</v>
      </c>
      <c r="J321" s="175" t="n">
        <v>0.000142577694899494</v>
      </c>
      <c r="L321" s="0" t="n">
        <v>38.5</v>
      </c>
      <c r="M321" s="0" t="n">
        <v>47.15</v>
      </c>
      <c r="N321" s="0" t="n">
        <v>455.94</v>
      </c>
    </row>
    <row r="322" customFormat="false" ht="25.9" hidden="false" customHeight="true" outlineLevel="0" collapsed="false">
      <c r="A322" s="171" t="s">
        <v>992</v>
      </c>
      <c r="B322" s="171" t="s">
        <v>993</v>
      </c>
      <c r="C322" s="171" t="s">
        <v>29</v>
      </c>
      <c r="D322" s="171" t="s">
        <v>994</v>
      </c>
      <c r="E322" s="172" t="s">
        <v>65</v>
      </c>
      <c r="F322" s="173" t="n">
        <v>26</v>
      </c>
      <c r="G322" s="174" t="n">
        <f aca="false">TRUNC(L322-L322*$P$3,2)</f>
        <v>11.09</v>
      </c>
      <c r="H322" s="174" t="n">
        <f aca="false">TRUNC(M322-M322*$P$3,2)</f>
        <v>13.58</v>
      </c>
      <c r="I322" s="174" t="n">
        <f aca="false">ROUND(F322*H322,2)</f>
        <v>353.08</v>
      </c>
      <c r="J322" s="175" t="n">
        <v>0.000141552001081732</v>
      </c>
      <c r="L322" s="0" t="n">
        <v>14.22</v>
      </c>
      <c r="M322" s="0" t="n">
        <v>17.41</v>
      </c>
      <c r="N322" s="0" t="n">
        <v>452.66</v>
      </c>
    </row>
    <row r="323" customFormat="false" ht="25.9" hidden="false" customHeight="true" outlineLevel="0" collapsed="false">
      <c r="A323" s="171" t="s">
        <v>1392</v>
      </c>
      <c r="B323" s="171" t="s">
        <v>1393</v>
      </c>
      <c r="C323" s="171" t="s">
        <v>29</v>
      </c>
      <c r="D323" s="171" t="s">
        <v>1394</v>
      </c>
      <c r="E323" s="172" t="s">
        <v>117</v>
      </c>
      <c r="F323" s="173" t="n">
        <v>90</v>
      </c>
      <c r="G323" s="174" t="n">
        <f aca="false">TRUNC(L323-L323*$P$3,2)</f>
        <v>3.2</v>
      </c>
      <c r="H323" s="174" t="n">
        <f aca="false">TRUNC(M323-M323*$P$3,2)</f>
        <v>3.92</v>
      </c>
      <c r="I323" s="174" t="n">
        <f aca="false">ROUND(F323*H323,2)</f>
        <v>352.8</v>
      </c>
      <c r="J323" s="175" t="n">
        <v>0.000141564509542924</v>
      </c>
      <c r="L323" s="0" t="n">
        <v>4.11</v>
      </c>
      <c r="M323" s="0" t="n">
        <v>5.03</v>
      </c>
      <c r="N323" s="0" t="n">
        <v>452.7</v>
      </c>
    </row>
    <row r="324" customFormat="false" ht="39" hidden="false" customHeight="true" outlineLevel="0" collapsed="false">
      <c r="A324" s="171" t="s">
        <v>1066</v>
      </c>
      <c r="B324" s="171" t="s">
        <v>1051</v>
      </c>
      <c r="C324" s="171" t="s">
        <v>50</v>
      </c>
      <c r="D324" s="171" t="s">
        <v>1052</v>
      </c>
      <c r="E324" s="172" t="s">
        <v>24</v>
      </c>
      <c r="F324" s="173" t="n">
        <v>70</v>
      </c>
      <c r="G324" s="174" t="n">
        <f aca="false">TRUNC(L324-L324*$P$3,2)</f>
        <v>4.07</v>
      </c>
      <c r="H324" s="174" t="n">
        <f aca="false">TRUNC(M324-M324*$P$3,2)</f>
        <v>4.98</v>
      </c>
      <c r="I324" s="174" t="n">
        <f aca="false">ROUND(F324*H324,2)</f>
        <v>348.6</v>
      </c>
      <c r="J324" s="175" t="n">
        <v>0.000139875867281975</v>
      </c>
      <c r="L324" s="0" t="n">
        <v>5.22</v>
      </c>
      <c r="M324" s="0" t="n">
        <v>6.39</v>
      </c>
      <c r="N324" s="0" t="n">
        <v>447.3</v>
      </c>
    </row>
    <row r="325" customFormat="false" ht="39" hidden="false" customHeight="true" outlineLevel="0" collapsed="false">
      <c r="A325" s="171" t="s">
        <v>1056</v>
      </c>
      <c r="B325" s="171" t="s">
        <v>1057</v>
      </c>
      <c r="C325" s="171" t="s">
        <v>50</v>
      </c>
      <c r="D325" s="171" t="s">
        <v>1058</v>
      </c>
      <c r="E325" s="172" t="s">
        <v>24</v>
      </c>
      <c r="F325" s="173" t="n">
        <v>26</v>
      </c>
      <c r="G325" s="174" t="n">
        <f aca="false">TRUNC(L325-L325*$P$3,2)</f>
        <v>10.92</v>
      </c>
      <c r="H325" s="174" t="n">
        <f aca="false">TRUNC(M325-M325*$P$3,2)</f>
        <v>13.37</v>
      </c>
      <c r="I325" s="174" t="n">
        <f aca="false">ROUND(F325*H325,2)</f>
        <v>347.62</v>
      </c>
      <c r="J325" s="175" t="n">
        <v>0.000139356766142498</v>
      </c>
      <c r="L325" s="0" t="n">
        <v>14</v>
      </c>
      <c r="M325" s="0" t="n">
        <v>17.14</v>
      </c>
      <c r="N325" s="0" t="n">
        <v>445.64</v>
      </c>
    </row>
    <row r="326" customFormat="false" ht="39" hidden="false" customHeight="true" outlineLevel="0" collapsed="false">
      <c r="A326" s="171" t="s">
        <v>1168</v>
      </c>
      <c r="B326" s="171" t="s">
        <v>1169</v>
      </c>
      <c r="C326" s="171" t="s">
        <v>50</v>
      </c>
      <c r="D326" s="171" t="s">
        <v>1170</v>
      </c>
      <c r="E326" s="172" t="s">
        <v>24</v>
      </c>
      <c r="F326" s="173" t="n">
        <v>4</v>
      </c>
      <c r="G326" s="174" t="n">
        <f aca="false">TRUNC(L326-L326*$P$3,2)</f>
        <v>70.56</v>
      </c>
      <c r="H326" s="174" t="n">
        <f aca="false">TRUNC(M326-M326*$P$3,2)</f>
        <v>86.41</v>
      </c>
      <c r="I326" s="174" t="n">
        <f aca="false">ROUND(F326*H326,2)</f>
        <v>345.64</v>
      </c>
      <c r="J326" s="175" t="n">
        <v>0.000138493682320235</v>
      </c>
      <c r="L326" s="0" t="n">
        <v>90.41</v>
      </c>
      <c r="M326" s="0" t="n">
        <v>110.72</v>
      </c>
      <c r="N326" s="0" t="n">
        <v>442.88</v>
      </c>
    </row>
    <row r="327" customFormat="false" ht="39" hidden="false" customHeight="true" outlineLevel="0" collapsed="false">
      <c r="A327" s="171" t="s">
        <v>42</v>
      </c>
      <c r="B327" s="171" t="s">
        <v>43</v>
      </c>
      <c r="C327" s="171" t="s">
        <v>29</v>
      </c>
      <c r="D327" s="171" t="s">
        <v>44</v>
      </c>
      <c r="E327" s="172" t="s">
        <v>41</v>
      </c>
      <c r="F327" s="173" t="n">
        <v>2.36475</v>
      </c>
      <c r="G327" s="174" t="n">
        <f aca="false">TRUNC(L327-L327*$P$3,2)</f>
        <v>119.29</v>
      </c>
      <c r="H327" s="174" t="n">
        <f aca="false">TRUNC(M327-M327*$P$3,2)</f>
        <v>146.09</v>
      </c>
      <c r="I327" s="174" t="n">
        <f aca="false">ROUND(F327*H327,2)</f>
        <v>345.47</v>
      </c>
      <c r="J327" s="175" t="n">
        <v>0.000138415504437783</v>
      </c>
      <c r="L327" s="0" t="n">
        <v>152.84</v>
      </c>
      <c r="M327" s="0" t="n">
        <v>187.18</v>
      </c>
      <c r="N327" s="0" t="n">
        <v>442.63</v>
      </c>
    </row>
    <row r="328" customFormat="false" ht="39" hidden="false" customHeight="true" outlineLevel="0" collapsed="false">
      <c r="A328" s="171" t="s">
        <v>1073</v>
      </c>
      <c r="B328" s="171" t="s">
        <v>1074</v>
      </c>
      <c r="C328" s="171" t="s">
        <v>50</v>
      </c>
      <c r="D328" s="171" t="s">
        <v>1075</v>
      </c>
      <c r="E328" s="172" t="s">
        <v>24</v>
      </c>
      <c r="F328" s="173" t="n">
        <v>80</v>
      </c>
      <c r="G328" s="174" t="n">
        <f aca="false">TRUNC(L328-L328*$P$3,2)</f>
        <v>3.51</v>
      </c>
      <c r="H328" s="174" t="n">
        <f aca="false">TRUNC(M328-M328*$P$3,2)</f>
        <v>4.3</v>
      </c>
      <c r="I328" s="174" t="n">
        <f aca="false">ROUND(F328*H328,2)</f>
        <v>344</v>
      </c>
      <c r="J328" s="175" t="n">
        <v>0.000137843242338239</v>
      </c>
      <c r="L328" s="0" t="n">
        <v>4.5</v>
      </c>
      <c r="M328" s="0" t="n">
        <v>5.51</v>
      </c>
      <c r="N328" s="0" t="n">
        <v>440.8</v>
      </c>
    </row>
    <row r="329" customFormat="false" ht="52.15" hidden="false" customHeight="true" outlineLevel="0" collapsed="false">
      <c r="A329" s="171" t="s">
        <v>45</v>
      </c>
      <c r="B329" s="171" t="s">
        <v>46</v>
      </c>
      <c r="C329" s="171" t="s">
        <v>29</v>
      </c>
      <c r="D329" s="171" t="s">
        <v>47</v>
      </c>
      <c r="E329" s="172" t="s">
        <v>41</v>
      </c>
      <c r="F329" s="173" t="n">
        <v>3.6</v>
      </c>
      <c r="G329" s="174" t="n">
        <f aca="false">TRUNC(L329-L329*$P$3,2)</f>
        <v>77.8</v>
      </c>
      <c r="H329" s="174" t="n">
        <f aca="false">TRUNC(M329-M329*$P$3,2)</f>
        <v>95.27</v>
      </c>
      <c r="I329" s="174" t="n">
        <f aca="false">ROUND(F329*H329,2)</f>
        <v>342.97</v>
      </c>
      <c r="J329" s="175" t="n">
        <v>0.000137421081773002</v>
      </c>
      <c r="L329" s="0" t="n">
        <v>99.68</v>
      </c>
      <c r="M329" s="0" t="n">
        <v>122.07</v>
      </c>
      <c r="N329" s="0" t="n">
        <v>439.45</v>
      </c>
    </row>
    <row r="330" customFormat="false" ht="39" hidden="false" customHeight="true" outlineLevel="0" collapsed="false">
      <c r="A330" s="171" t="s">
        <v>998</v>
      </c>
      <c r="B330" s="171" t="s">
        <v>999</v>
      </c>
      <c r="C330" s="171" t="s">
        <v>50</v>
      </c>
      <c r="D330" s="171" t="s">
        <v>1000</v>
      </c>
      <c r="E330" s="172" t="s">
        <v>24</v>
      </c>
      <c r="F330" s="173" t="n">
        <v>3</v>
      </c>
      <c r="G330" s="174" t="n">
        <f aca="false">TRUNC(L330-L330*$P$3,2)</f>
        <v>92.78</v>
      </c>
      <c r="H330" s="174" t="n">
        <f aca="false">TRUNC(M330-M330*$P$3,2)</f>
        <v>113.63</v>
      </c>
      <c r="I330" s="174" t="n">
        <f aca="false">ROUND(F330*H330,2)</f>
        <v>340.89</v>
      </c>
      <c r="J330" s="175" t="n">
        <v>0.000136583014873123</v>
      </c>
      <c r="L330" s="0" t="n">
        <v>118.88</v>
      </c>
      <c r="M330" s="0" t="n">
        <v>145.59</v>
      </c>
      <c r="N330" s="0" t="n">
        <v>436.77</v>
      </c>
    </row>
    <row r="331" customFormat="false" ht="25.9" hidden="false" customHeight="true" outlineLevel="0" collapsed="false">
      <c r="A331" s="171" t="s">
        <v>639</v>
      </c>
      <c r="B331" s="171" t="s">
        <v>640</v>
      </c>
      <c r="C331" s="171" t="s">
        <v>29</v>
      </c>
      <c r="D331" s="171" t="s">
        <v>641</v>
      </c>
      <c r="E331" s="172" t="s">
        <v>65</v>
      </c>
      <c r="F331" s="173" t="n">
        <v>40</v>
      </c>
      <c r="G331" s="174" t="n">
        <f aca="false">TRUNC(L331-L331*$P$3,2)</f>
        <v>6.91</v>
      </c>
      <c r="H331" s="174" t="n">
        <f aca="false">TRUNC(M331-M331*$P$3,2)</f>
        <v>8.46</v>
      </c>
      <c r="I331" s="174" t="n">
        <f aca="false">ROUND(F331*H331,2)</f>
        <v>338.4</v>
      </c>
      <c r="J331" s="175" t="n">
        <v>0.000135716803935562</v>
      </c>
      <c r="L331" s="0" t="n">
        <v>8.86</v>
      </c>
      <c r="M331" s="0" t="n">
        <v>10.85</v>
      </c>
      <c r="N331" s="0" t="n">
        <v>434</v>
      </c>
    </row>
    <row r="332" customFormat="false" ht="39" hidden="false" customHeight="true" outlineLevel="0" collapsed="false">
      <c r="A332" s="171" t="s">
        <v>723</v>
      </c>
      <c r="B332" s="171" t="s">
        <v>724</v>
      </c>
      <c r="C332" s="171" t="s">
        <v>29</v>
      </c>
      <c r="D332" s="171" t="s">
        <v>725</v>
      </c>
      <c r="E332" s="172" t="s">
        <v>65</v>
      </c>
      <c r="F332" s="173" t="n">
        <v>4</v>
      </c>
      <c r="G332" s="174" t="n">
        <f aca="false">TRUNC(L332-L332*$P$3,2)</f>
        <v>69.08</v>
      </c>
      <c r="H332" s="174" t="n">
        <f aca="false">TRUNC(M332-M332*$P$3,2)</f>
        <v>84.59</v>
      </c>
      <c r="I332" s="174" t="n">
        <f aca="false">ROUND(F332*H332,2)</f>
        <v>338.36</v>
      </c>
      <c r="J332" s="175" t="n">
        <v>0.000135579210862448</v>
      </c>
      <c r="L332" s="0" t="n">
        <v>88.51</v>
      </c>
      <c r="M332" s="0" t="n">
        <v>108.39</v>
      </c>
      <c r="N332" s="0" t="n">
        <v>433.56</v>
      </c>
    </row>
    <row r="333" customFormat="false" ht="25.9" hidden="false" customHeight="true" outlineLevel="0" collapsed="false">
      <c r="A333" s="171" t="s">
        <v>995</v>
      </c>
      <c r="B333" s="171" t="s">
        <v>996</v>
      </c>
      <c r="C333" s="171" t="s">
        <v>50</v>
      </c>
      <c r="D333" s="171" t="s">
        <v>997</v>
      </c>
      <c r="E333" s="172" t="s">
        <v>24</v>
      </c>
      <c r="F333" s="173" t="n">
        <v>4</v>
      </c>
      <c r="G333" s="174" t="n">
        <f aca="false">TRUNC(L333-L333*$P$3,2)</f>
        <v>68.07</v>
      </c>
      <c r="H333" s="174" t="n">
        <f aca="false">TRUNC(M333-M333*$P$3,2)</f>
        <v>83.36</v>
      </c>
      <c r="I333" s="174" t="n">
        <f aca="false">ROUND(F333*H333,2)</f>
        <v>333.44</v>
      </c>
      <c r="J333" s="175" t="n">
        <v>0.000133602873994077</v>
      </c>
      <c r="L333" s="0" t="n">
        <v>87.22</v>
      </c>
      <c r="M333" s="0" t="n">
        <v>106.81</v>
      </c>
      <c r="N333" s="0" t="n">
        <v>427.24</v>
      </c>
    </row>
    <row r="334" customFormat="false" ht="25.9" hidden="false" customHeight="true" outlineLevel="0" collapsed="false">
      <c r="A334" s="171" t="s">
        <v>884</v>
      </c>
      <c r="B334" s="171" t="s">
        <v>885</v>
      </c>
      <c r="C334" s="171" t="s">
        <v>50</v>
      </c>
      <c r="D334" s="171" t="s">
        <v>886</v>
      </c>
      <c r="E334" s="172" t="s">
        <v>24</v>
      </c>
      <c r="F334" s="173" t="n">
        <v>1</v>
      </c>
      <c r="G334" s="174" t="n">
        <f aca="false">TRUNC(L334-L334*$P$3,2)</f>
        <v>272.16</v>
      </c>
      <c r="H334" s="174" t="n">
        <f aca="false">TRUNC(M334-M334*$P$3,2)</f>
        <v>333.32</v>
      </c>
      <c r="I334" s="174" t="n">
        <f aca="false">ROUND(F334*H334,2)</f>
        <v>333.32</v>
      </c>
      <c r="J334" s="175" t="n">
        <v>0.000133546585918712</v>
      </c>
      <c r="L334" s="0" t="n">
        <v>348.71</v>
      </c>
      <c r="M334" s="0" t="n">
        <v>427.06</v>
      </c>
      <c r="N334" s="0" t="n">
        <v>427.06</v>
      </c>
    </row>
    <row r="335" customFormat="false" ht="25.9" hidden="false" customHeight="true" outlineLevel="0" collapsed="false">
      <c r="A335" s="171" t="s">
        <v>1341</v>
      </c>
      <c r="B335" s="171" t="s">
        <v>1107</v>
      </c>
      <c r="C335" s="171" t="s">
        <v>29</v>
      </c>
      <c r="D335" s="171" t="s">
        <v>1108</v>
      </c>
      <c r="E335" s="172" t="s">
        <v>117</v>
      </c>
      <c r="F335" s="173" t="n">
        <v>24</v>
      </c>
      <c r="G335" s="174" t="n">
        <f aca="false">TRUNC(L335-L335*$P$3,2)</f>
        <v>10.93</v>
      </c>
      <c r="H335" s="174" t="n">
        <f aca="false">TRUNC(M335-M335*$P$3,2)</f>
        <v>13.38</v>
      </c>
      <c r="I335" s="174" t="n">
        <f aca="false">ROUND(F335*H335,2)</f>
        <v>321.12</v>
      </c>
      <c r="J335" s="175" t="n">
        <v>0.00012871206566792</v>
      </c>
      <c r="L335" s="0" t="n">
        <v>14.01</v>
      </c>
      <c r="M335" s="0" t="n">
        <v>17.15</v>
      </c>
      <c r="N335" s="0" t="n">
        <v>411.6</v>
      </c>
    </row>
    <row r="336" customFormat="false" ht="25.9" hidden="false" customHeight="true" outlineLevel="0" collapsed="false">
      <c r="A336" s="171" t="s">
        <v>570</v>
      </c>
      <c r="B336" s="171" t="s">
        <v>571</v>
      </c>
      <c r="C336" s="171" t="s">
        <v>29</v>
      </c>
      <c r="D336" s="171" t="s">
        <v>572</v>
      </c>
      <c r="E336" s="172" t="s">
        <v>65</v>
      </c>
      <c r="F336" s="173" t="n">
        <v>1</v>
      </c>
      <c r="G336" s="174" t="n">
        <f aca="false">TRUNC(L336-L336*$P$3,2)</f>
        <v>255.24</v>
      </c>
      <c r="H336" s="174" t="n">
        <f aca="false">TRUNC(M336-M336*$P$3,2)</f>
        <v>312.59</v>
      </c>
      <c r="I336" s="174" t="n">
        <f aca="false">ROUND(F336*H336,2)</f>
        <v>312.59</v>
      </c>
      <c r="J336" s="175" t="n">
        <v>0.000125244094802378</v>
      </c>
      <c r="L336" s="0" t="n">
        <v>327.03</v>
      </c>
      <c r="M336" s="0" t="n">
        <v>400.51</v>
      </c>
      <c r="N336" s="0" t="n">
        <v>400.51</v>
      </c>
    </row>
    <row r="337" customFormat="false" ht="25.9" hidden="false" customHeight="true" outlineLevel="0" collapsed="false">
      <c r="A337" s="171" t="s">
        <v>284</v>
      </c>
      <c r="B337" s="171" t="s">
        <v>285</v>
      </c>
      <c r="C337" s="171" t="s">
        <v>50</v>
      </c>
      <c r="D337" s="171" t="s">
        <v>286</v>
      </c>
      <c r="E337" s="172" t="s">
        <v>287</v>
      </c>
      <c r="F337" s="173" t="n">
        <v>14.96124</v>
      </c>
      <c r="G337" s="174" t="n">
        <f aca="false">TRUNC(L337-L337*$P$3,2)</f>
        <v>17.01</v>
      </c>
      <c r="H337" s="174" t="n">
        <f aca="false">TRUNC(M337-M337*$P$3,2)</f>
        <v>20.83</v>
      </c>
      <c r="I337" s="174" t="n">
        <f aca="false">ROUND(F337*H337,2)</f>
        <v>311.64</v>
      </c>
      <c r="J337" s="175" t="n">
        <v>0.000124868840966611</v>
      </c>
      <c r="L337" s="0" t="n">
        <v>21.8</v>
      </c>
      <c r="M337" s="0" t="n">
        <v>26.69</v>
      </c>
      <c r="N337" s="0" t="n">
        <v>399.31</v>
      </c>
    </row>
    <row r="338" customFormat="false" ht="25.9" hidden="false" customHeight="true" outlineLevel="0" collapsed="false">
      <c r="A338" s="171" t="s">
        <v>275</v>
      </c>
      <c r="B338" s="171" t="s">
        <v>276</v>
      </c>
      <c r="C338" s="171" t="s">
        <v>29</v>
      </c>
      <c r="D338" s="171" t="s">
        <v>277</v>
      </c>
      <c r="E338" s="172" t="s">
        <v>132</v>
      </c>
      <c r="F338" s="173" t="n">
        <v>26</v>
      </c>
      <c r="G338" s="174" t="n">
        <f aca="false">TRUNC(L338-L338*$P$3,2)</f>
        <v>9.67</v>
      </c>
      <c r="H338" s="174" t="n">
        <f aca="false">TRUNC(M338-M338*$P$3,2)</f>
        <v>11.84</v>
      </c>
      <c r="I338" s="174" t="n">
        <f aca="false">ROUND(F338*H338,2)</f>
        <v>307.84</v>
      </c>
      <c r="J338" s="175" t="n">
        <v>0.000123420986583612</v>
      </c>
      <c r="L338" s="0" t="n">
        <v>12.4</v>
      </c>
      <c r="M338" s="0" t="n">
        <v>15.18</v>
      </c>
      <c r="N338" s="0" t="n">
        <v>394.68</v>
      </c>
    </row>
    <row r="339" customFormat="false" ht="25.9" hidden="false" customHeight="true" outlineLevel="0" collapsed="false">
      <c r="A339" s="171" t="s">
        <v>1015</v>
      </c>
      <c r="B339" s="171" t="s">
        <v>1016</v>
      </c>
      <c r="C339" s="171" t="s">
        <v>29</v>
      </c>
      <c r="D339" s="171" t="s">
        <v>1017</v>
      </c>
      <c r="E339" s="172" t="s">
        <v>117</v>
      </c>
      <c r="F339" s="173" t="n">
        <v>18.92</v>
      </c>
      <c r="G339" s="174" t="n">
        <f aca="false">TRUNC(L339-L339*$P$3,2)</f>
        <v>13.29</v>
      </c>
      <c r="H339" s="174" t="n">
        <f aca="false">TRUNC(M339-M339*$P$3,2)</f>
        <v>16.27</v>
      </c>
      <c r="I339" s="174" t="n">
        <f aca="false">ROUND(F339*H339,2)</f>
        <v>307.83</v>
      </c>
      <c r="J339" s="175" t="n">
        <v>0.000123358444277651</v>
      </c>
      <c r="L339" s="0" t="n">
        <v>17.03</v>
      </c>
      <c r="M339" s="0" t="n">
        <v>20.85</v>
      </c>
      <c r="N339" s="0" t="n">
        <v>394.48</v>
      </c>
    </row>
    <row r="340" customFormat="false" ht="24" hidden="false" customHeight="true" outlineLevel="0" collapsed="false">
      <c r="A340" s="171" t="s">
        <v>1308</v>
      </c>
      <c r="B340" s="171" t="s">
        <v>1057</v>
      </c>
      <c r="C340" s="171" t="s">
        <v>50</v>
      </c>
      <c r="D340" s="171" t="s">
        <v>1058</v>
      </c>
      <c r="E340" s="172" t="s">
        <v>24</v>
      </c>
      <c r="F340" s="173" t="n">
        <v>23</v>
      </c>
      <c r="G340" s="174" t="n">
        <f aca="false">TRUNC(L340-L340*$P$3,2)</f>
        <v>10.92</v>
      </c>
      <c r="H340" s="174" t="n">
        <f aca="false">TRUNC(M340-M340*$P$3,2)</f>
        <v>13.37</v>
      </c>
      <c r="I340" s="174" t="n">
        <f aca="false">ROUND(F340*H340,2)</f>
        <v>307.51</v>
      </c>
      <c r="J340" s="175" t="n">
        <v>0.000123277139279902</v>
      </c>
      <c r="L340" s="0" t="n">
        <v>14</v>
      </c>
      <c r="M340" s="0" t="n">
        <v>17.14</v>
      </c>
      <c r="N340" s="0" t="n">
        <v>394.22</v>
      </c>
    </row>
    <row r="341" customFormat="false" ht="25.9" hidden="false" customHeight="true" outlineLevel="0" collapsed="false">
      <c r="A341" s="171" t="s">
        <v>451</v>
      </c>
      <c r="B341" s="171" t="s">
        <v>452</v>
      </c>
      <c r="C341" s="171" t="s">
        <v>29</v>
      </c>
      <c r="D341" s="171" t="s">
        <v>453</v>
      </c>
      <c r="E341" s="172" t="s">
        <v>41</v>
      </c>
      <c r="F341" s="173" t="n">
        <v>4.44084</v>
      </c>
      <c r="G341" s="174" t="n">
        <f aca="false">TRUNC(L341-L341*$P$3,2)</f>
        <v>55.55</v>
      </c>
      <c r="H341" s="174" t="n">
        <f aca="false">TRUNC(M341-M341*$P$3,2)</f>
        <v>68.03</v>
      </c>
      <c r="I341" s="174" t="n">
        <f aca="false">ROUND(F341*H341,2)</f>
        <v>302.11</v>
      </c>
      <c r="J341" s="175" t="n">
        <v>0.000121050633187687</v>
      </c>
      <c r="L341" s="0" t="n">
        <v>71.18</v>
      </c>
      <c r="M341" s="0" t="n">
        <v>87.17</v>
      </c>
      <c r="N341" s="0" t="n">
        <v>387.1</v>
      </c>
    </row>
    <row r="342" customFormat="false" ht="25.9" hidden="false" customHeight="true" outlineLevel="0" collapsed="false">
      <c r="A342" s="171" t="s">
        <v>445</v>
      </c>
      <c r="B342" s="171" t="s">
        <v>446</v>
      </c>
      <c r="C342" s="171" t="s">
        <v>50</v>
      </c>
      <c r="D342" s="171" t="s">
        <v>447</v>
      </c>
      <c r="E342" s="172" t="s">
        <v>366</v>
      </c>
      <c r="F342" s="173" t="n">
        <v>32.18</v>
      </c>
      <c r="G342" s="174" t="n">
        <f aca="false">TRUNC(L342-L342*$P$3,2)</f>
        <v>7.65</v>
      </c>
      <c r="H342" s="174" t="n">
        <f aca="false">TRUNC(M342-M342*$P$3,2)</f>
        <v>9.37</v>
      </c>
      <c r="I342" s="174" t="n">
        <f aca="false">ROUND(F342*H342,2)</f>
        <v>301.53</v>
      </c>
      <c r="J342" s="175" t="n">
        <v>0.000120856752039208</v>
      </c>
      <c r="L342" s="0" t="n">
        <v>9.81</v>
      </c>
      <c r="M342" s="0" t="n">
        <v>12.01</v>
      </c>
      <c r="N342" s="0" t="n">
        <v>386.48</v>
      </c>
    </row>
    <row r="343" customFormat="false" ht="39" hidden="false" customHeight="true" outlineLevel="0" collapsed="false">
      <c r="A343" s="171" t="s">
        <v>657</v>
      </c>
      <c r="B343" s="171" t="s">
        <v>658</v>
      </c>
      <c r="C343" s="171" t="s">
        <v>29</v>
      </c>
      <c r="D343" s="171" t="s">
        <v>659</v>
      </c>
      <c r="E343" s="172" t="s">
        <v>117</v>
      </c>
      <c r="F343" s="173" t="n">
        <v>14.8</v>
      </c>
      <c r="G343" s="174" t="n">
        <f aca="false">TRUNC(L343-L343*$P$3,2)</f>
        <v>16.57</v>
      </c>
      <c r="H343" s="174" t="n">
        <f aca="false">TRUNC(M343-M343*$P$3,2)</f>
        <v>20.29</v>
      </c>
      <c r="I343" s="174" t="n">
        <f aca="false">ROUND(F343*H343,2)</f>
        <v>300.29</v>
      </c>
      <c r="J343" s="175" t="n">
        <v>0.000120331396669134</v>
      </c>
      <c r="L343" s="0" t="n">
        <v>21.23</v>
      </c>
      <c r="M343" s="0" t="n">
        <v>26</v>
      </c>
      <c r="N343" s="0" t="n">
        <v>384.8</v>
      </c>
    </row>
    <row r="344" customFormat="false" ht="25.9" hidden="false" customHeight="true" outlineLevel="0" collapsed="false">
      <c r="A344" s="171" t="s">
        <v>278</v>
      </c>
      <c r="B344" s="171" t="s">
        <v>279</v>
      </c>
      <c r="C344" s="171" t="s">
        <v>29</v>
      </c>
      <c r="D344" s="171" t="s">
        <v>280</v>
      </c>
      <c r="E344" s="172" t="s">
        <v>132</v>
      </c>
      <c r="F344" s="173" t="n">
        <v>22</v>
      </c>
      <c r="G344" s="174" t="n">
        <f aca="false">TRUNC(L344-L344*$P$3,2)</f>
        <v>10.88</v>
      </c>
      <c r="H344" s="174" t="n">
        <f aca="false">TRUNC(M344-M344*$P$3,2)</f>
        <v>13.33</v>
      </c>
      <c r="I344" s="174" t="n">
        <f aca="false">ROUND(F344*H344,2)</f>
        <v>293.26</v>
      </c>
      <c r="J344" s="175" t="n">
        <v>0.000117504484439693</v>
      </c>
      <c r="L344" s="0" t="n">
        <v>13.95</v>
      </c>
      <c r="M344" s="0" t="n">
        <v>17.08</v>
      </c>
      <c r="N344" s="0" t="n">
        <v>375.76</v>
      </c>
    </row>
    <row r="345" customFormat="false" ht="25.9" hidden="false" customHeight="true" outlineLevel="0" collapsed="false">
      <c r="A345" s="171" t="s">
        <v>588</v>
      </c>
      <c r="B345" s="171" t="s">
        <v>589</v>
      </c>
      <c r="C345" s="171" t="s">
        <v>50</v>
      </c>
      <c r="D345" s="171" t="s">
        <v>590</v>
      </c>
      <c r="E345" s="172" t="s">
        <v>24</v>
      </c>
      <c r="F345" s="173" t="n">
        <v>74</v>
      </c>
      <c r="G345" s="174" t="n">
        <f aca="false">TRUNC(L345-L345*$P$3,2)</f>
        <v>3.23</v>
      </c>
      <c r="H345" s="174" t="n">
        <f aca="false">TRUNC(M345-M345*$P$3,2)</f>
        <v>3.96</v>
      </c>
      <c r="I345" s="174" t="n">
        <f aca="false">ROUND(F345*H345,2)</f>
        <v>293.04</v>
      </c>
      <c r="J345" s="175" t="n">
        <v>0.000117554518284462</v>
      </c>
      <c r="L345" s="0" t="n">
        <v>4.15</v>
      </c>
      <c r="M345" s="0" t="n">
        <v>5.08</v>
      </c>
      <c r="N345" s="0" t="n">
        <v>375.92</v>
      </c>
    </row>
    <row r="346" customFormat="false" ht="25.9" hidden="false" customHeight="true" outlineLevel="0" collapsed="false">
      <c r="A346" s="171" t="s">
        <v>1038</v>
      </c>
      <c r="B346" s="171" t="s">
        <v>1039</v>
      </c>
      <c r="C346" s="171" t="s">
        <v>50</v>
      </c>
      <c r="D346" s="171" t="s">
        <v>1040</v>
      </c>
      <c r="E346" s="172" t="s">
        <v>24</v>
      </c>
      <c r="F346" s="173" t="n">
        <v>4</v>
      </c>
      <c r="G346" s="174" t="n">
        <f aca="false">TRUNC(L346-L346*$P$3,2)</f>
        <v>59.63</v>
      </c>
      <c r="H346" s="174" t="n">
        <f aca="false">TRUNC(M346-M346*$P$3,2)</f>
        <v>73.03</v>
      </c>
      <c r="I346" s="174" t="n">
        <f aca="false">ROUND(F346*H346,2)</f>
        <v>292.12</v>
      </c>
      <c r="J346" s="175" t="n">
        <v>0.000117041671375581</v>
      </c>
      <c r="L346" s="0" t="n">
        <v>76.41</v>
      </c>
      <c r="M346" s="0" t="n">
        <v>93.57</v>
      </c>
      <c r="N346" s="0" t="n">
        <v>374.28</v>
      </c>
    </row>
    <row r="347" customFormat="false" ht="25.9" hidden="false" customHeight="true" outlineLevel="0" collapsed="false">
      <c r="A347" s="171" t="s">
        <v>203</v>
      </c>
      <c r="B347" s="171" t="s">
        <v>204</v>
      </c>
      <c r="C347" s="171" t="s">
        <v>29</v>
      </c>
      <c r="D347" s="171" t="s">
        <v>205</v>
      </c>
      <c r="E347" s="172" t="s">
        <v>132</v>
      </c>
      <c r="F347" s="173" t="n">
        <v>25</v>
      </c>
      <c r="G347" s="174" t="n">
        <f aca="false">TRUNC(L347-L347*$P$3,2)</f>
        <v>9.34</v>
      </c>
      <c r="H347" s="174" t="n">
        <f aca="false">TRUNC(M347-M347*$P$3,2)</f>
        <v>11.43</v>
      </c>
      <c r="I347" s="174" t="n">
        <f aca="false">ROUND(F347*H347,2)</f>
        <v>285.75</v>
      </c>
      <c r="J347" s="175" t="n">
        <v>0.000114530597791243</v>
      </c>
      <c r="L347" s="0" t="n">
        <v>11.97</v>
      </c>
      <c r="M347" s="0" t="n">
        <v>14.65</v>
      </c>
      <c r="N347" s="0" t="n">
        <v>366.25</v>
      </c>
    </row>
    <row r="348" customFormat="false" ht="25.9" hidden="false" customHeight="true" outlineLevel="0" collapsed="false">
      <c r="A348" s="171" t="s">
        <v>576</v>
      </c>
      <c r="B348" s="171" t="s">
        <v>577</v>
      </c>
      <c r="C348" s="171" t="s">
        <v>50</v>
      </c>
      <c r="D348" s="171" t="s">
        <v>578</v>
      </c>
      <c r="E348" s="172" t="s">
        <v>24</v>
      </c>
      <c r="F348" s="173" t="n">
        <v>8</v>
      </c>
      <c r="G348" s="174" t="n">
        <f aca="false">TRUNC(L348-L348*$P$3,2)</f>
        <v>27.95</v>
      </c>
      <c r="H348" s="174" t="n">
        <f aca="false">TRUNC(M348-M348*$P$3,2)</f>
        <v>34.23</v>
      </c>
      <c r="I348" s="174" t="n">
        <f aca="false">ROUND(F348*H348,2)</f>
        <v>273.84</v>
      </c>
      <c r="J348" s="175" t="n">
        <v>0.000109724221578134</v>
      </c>
      <c r="L348" s="0" t="n">
        <v>35.82</v>
      </c>
      <c r="M348" s="0" t="n">
        <v>43.86</v>
      </c>
      <c r="N348" s="0" t="n">
        <v>350.88</v>
      </c>
    </row>
    <row r="349" customFormat="false" ht="39" hidden="false" customHeight="true" outlineLevel="0" collapsed="false">
      <c r="A349" s="171" t="s">
        <v>1449</v>
      </c>
      <c r="B349" s="171" t="s">
        <v>1450</v>
      </c>
      <c r="C349" s="171" t="s">
        <v>50</v>
      </c>
      <c r="D349" s="171" t="s">
        <v>1451</v>
      </c>
      <c r="E349" s="172" t="s">
        <v>24</v>
      </c>
      <c r="F349" s="173" t="n">
        <v>2</v>
      </c>
      <c r="G349" s="174" t="n">
        <f aca="false">TRUNC(L349-L349*$P$3,2)</f>
        <v>111.3</v>
      </c>
      <c r="H349" s="174" t="n">
        <f aca="false">TRUNC(M349-M349*$P$3,2)</f>
        <v>136.31</v>
      </c>
      <c r="I349" s="174" t="n">
        <f aca="false">ROUND(F349*H349,2)</f>
        <v>272.62</v>
      </c>
      <c r="J349" s="175" t="n">
        <v>0.000109230137361041</v>
      </c>
      <c r="L349" s="0" t="n">
        <v>142.61</v>
      </c>
      <c r="M349" s="0" t="n">
        <v>174.65</v>
      </c>
      <c r="N349" s="0" t="n">
        <v>349.3</v>
      </c>
    </row>
    <row r="350" customFormat="false" ht="25.9" hidden="false" customHeight="true" outlineLevel="0" collapsed="false">
      <c r="A350" s="171" t="s">
        <v>1302</v>
      </c>
      <c r="B350" s="171" t="s">
        <v>1030</v>
      </c>
      <c r="C350" s="171" t="s">
        <v>50</v>
      </c>
      <c r="D350" s="171" t="s">
        <v>1031</v>
      </c>
      <c r="E350" s="172" t="s">
        <v>24</v>
      </c>
      <c r="F350" s="173" t="n">
        <v>24</v>
      </c>
      <c r="G350" s="174" t="n">
        <f aca="false">TRUNC(L350-L350*$P$3,2)</f>
        <v>9.24</v>
      </c>
      <c r="H350" s="174" t="n">
        <f aca="false">TRUNC(M350-M350*$P$3,2)</f>
        <v>11.32</v>
      </c>
      <c r="I350" s="174" t="n">
        <f aca="false">ROUND(F350*H350,2)</f>
        <v>271.68</v>
      </c>
      <c r="J350" s="175" t="n">
        <v>0.000108898663139447</v>
      </c>
      <c r="L350" s="0" t="n">
        <v>11.85</v>
      </c>
      <c r="M350" s="0" t="n">
        <v>14.51</v>
      </c>
      <c r="N350" s="0" t="n">
        <v>348.24</v>
      </c>
    </row>
    <row r="351" customFormat="false" ht="39" hidden="false" customHeight="true" outlineLevel="0" collapsed="false">
      <c r="A351" s="171" t="s">
        <v>796</v>
      </c>
      <c r="B351" s="171" t="s">
        <v>797</v>
      </c>
      <c r="C351" s="171" t="s">
        <v>29</v>
      </c>
      <c r="D351" s="171" t="s">
        <v>798</v>
      </c>
      <c r="E351" s="172" t="s">
        <v>117</v>
      </c>
      <c r="F351" s="173" t="n">
        <v>14.1</v>
      </c>
      <c r="G351" s="174" t="n">
        <f aca="false">TRUNC(L351-L351*$P$3,2)</f>
        <v>15.71</v>
      </c>
      <c r="H351" s="174" t="n">
        <f aca="false">TRUNC(M351-M351*$P$3,2)</f>
        <v>19.23</v>
      </c>
      <c r="I351" s="174" t="n">
        <f aca="false">ROUND(F351*H351,2)</f>
        <v>271.14</v>
      </c>
      <c r="J351" s="175" t="n">
        <v>0.00010868601929918</v>
      </c>
      <c r="L351" s="0" t="n">
        <v>20.13</v>
      </c>
      <c r="M351" s="0" t="n">
        <v>24.65</v>
      </c>
      <c r="N351" s="0" t="n">
        <v>347.56</v>
      </c>
    </row>
    <row r="352" customFormat="false" ht="39" hidden="false" customHeight="true" outlineLevel="0" collapsed="false">
      <c r="A352" s="171" t="s">
        <v>844</v>
      </c>
      <c r="B352" s="171" t="s">
        <v>845</v>
      </c>
      <c r="C352" s="171" t="s">
        <v>29</v>
      </c>
      <c r="D352" s="171" t="s">
        <v>846</v>
      </c>
      <c r="E352" s="172" t="s">
        <v>65</v>
      </c>
      <c r="F352" s="173" t="n">
        <v>33</v>
      </c>
      <c r="G352" s="174" t="n">
        <f aca="false">TRUNC(L352-L352*$P$3,2)</f>
        <v>6.49</v>
      </c>
      <c r="H352" s="174" t="n">
        <f aca="false">TRUNC(M352-M352*$P$3,2)</f>
        <v>7.94</v>
      </c>
      <c r="I352" s="174" t="n">
        <f aca="false">ROUND(F352*H352,2)</f>
        <v>262.02</v>
      </c>
      <c r="J352" s="175" t="n">
        <v>0.00010505231132284</v>
      </c>
      <c r="L352" s="0" t="n">
        <v>8.32</v>
      </c>
      <c r="M352" s="0" t="n">
        <v>10.18</v>
      </c>
      <c r="N352" s="0" t="n">
        <v>335.94</v>
      </c>
    </row>
    <row r="353" customFormat="false" ht="25.9" hidden="false" customHeight="true" outlineLevel="0" collapsed="false">
      <c r="A353" s="171" t="s">
        <v>1492</v>
      </c>
      <c r="B353" s="171" t="s">
        <v>1493</v>
      </c>
      <c r="C353" s="171" t="s">
        <v>50</v>
      </c>
      <c r="D353" s="171" t="s">
        <v>1494</v>
      </c>
      <c r="E353" s="172" t="s">
        <v>24</v>
      </c>
      <c r="F353" s="173" t="n">
        <v>2</v>
      </c>
      <c r="G353" s="174" t="n">
        <f aca="false">TRUNC(L353-L353*$P$3,2)</f>
        <v>106.47</v>
      </c>
      <c r="H353" s="174" t="n">
        <f aca="false">TRUNC(M353-M353*$P$3,2)</f>
        <v>130.39</v>
      </c>
      <c r="I353" s="174" t="n">
        <f aca="false">ROUND(F353*H353,2)</f>
        <v>260.78</v>
      </c>
      <c r="J353" s="175" t="n">
        <v>0.000104489430569191</v>
      </c>
      <c r="L353" s="0" t="n">
        <v>136.42</v>
      </c>
      <c r="M353" s="0" t="n">
        <v>167.07</v>
      </c>
      <c r="N353" s="0" t="n">
        <v>334.14</v>
      </c>
    </row>
    <row r="354" customFormat="false" ht="39" hidden="false" customHeight="true" outlineLevel="0" collapsed="false">
      <c r="A354" s="171" t="s">
        <v>1295</v>
      </c>
      <c r="B354" s="171" t="s">
        <v>1296</v>
      </c>
      <c r="C354" s="171" t="s">
        <v>50</v>
      </c>
      <c r="D354" s="171" t="s">
        <v>1297</v>
      </c>
      <c r="E354" s="172" t="s">
        <v>24</v>
      </c>
      <c r="F354" s="173" t="n">
        <v>9</v>
      </c>
      <c r="G354" s="174" t="n">
        <f aca="false">TRUNC(L354-L354*$P$3,2)</f>
        <v>23.18</v>
      </c>
      <c r="H354" s="174" t="n">
        <f aca="false">TRUNC(M354-M354*$P$3,2)</f>
        <v>28.38</v>
      </c>
      <c r="I354" s="174" t="n">
        <f aca="false">ROUND(F354*H354,2)</f>
        <v>255.42</v>
      </c>
      <c r="J354" s="175" t="n">
        <v>0.000102359865051216</v>
      </c>
      <c r="L354" s="0" t="n">
        <v>29.7</v>
      </c>
      <c r="M354" s="0" t="n">
        <v>36.37</v>
      </c>
      <c r="N354" s="0" t="n">
        <v>327.33</v>
      </c>
    </row>
    <row r="355" customFormat="false" ht="25.9" hidden="false" customHeight="true" outlineLevel="0" collapsed="false">
      <c r="A355" s="171" t="s">
        <v>1219</v>
      </c>
      <c r="B355" s="171" t="s">
        <v>1220</v>
      </c>
      <c r="C355" s="171" t="s">
        <v>50</v>
      </c>
      <c r="D355" s="171" t="s">
        <v>1221</v>
      </c>
      <c r="E355" s="172" t="s">
        <v>24</v>
      </c>
      <c r="F355" s="173" t="n">
        <v>19</v>
      </c>
      <c r="G355" s="174" t="n">
        <f aca="false">TRUNC(L355-L355*$P$3,2)</f>
        <v>10.86</v>
      </c>
      <c r="H355" s="174" t="n">
        <f aca="false">TRUNC(M355-M355*$P$3,2)</f>
        <v>13.29</v>
      </c>
      <c r="I355" s="174" t="n">
        <f aca="false">ROUND(F355*H355,2)</f>
        <v>252.51</v>
      </c>
      <c r="J355" s="175" t="n">
        <v>0.00010124348488981</v>
      </c>
      <c r="L355" s="0" t="n">
        <v>13.92</v>
      </c>
      <c r="M355" s="0" t="n">
        <v>17.04</v>
      </c>
      <c r="N355" s="0" t="n">
        <v>323.76</v>
      </c>
    </row>
    <row r="356" customFormat="false" ht="64.9" hidden="false" customHeight="true" outlineLevel="0" collapsed="false">
      <c r="A356" s="171" t="s">
        <v>615</v>
      </c>
      <c r="B356" s="171" t="s">
        <v>616</v>
      </c>
      <c r="C356" s="171" t="s">
        <v>29</v>
      </c>
      <c r="D356" s="171" t="s">
        <v>617</v>
      </c>
      <c r="E356" s="172" t="s">
        <v>65</v>
      </c>
      <c r="F356" s="173" t="n">
        <v>17</v>
      </c>
      <c r="G356" s="174" t="n">
        <f aca="false">TRUNC(L356-L356*$P$3,2)</f>
        <v>11.76</v>
      </c>
      <c r="H356" s="174" t="n">
        <f aca="false">TRUNC(M356-M356*$P$3,2)</f>
        <v>14.4</v>
      </c>
      <c r="I356" s="174" t="n">
        <f aca="false">ROUND(F356*H356,2)</f>
        <v>244.8</v>
      </c>
      <c r="J356" s="175" t="n">
        <v>9.80819713234771E-005</v>
      </c>
      <c r="L356" s="0" t="n">
        <v>15.07</v>
      </c>
      <c r="M356" s="0" t="n">
        <v>18.45</v>
      </c>
      <c r="N356" s="0" t="n">
        <v>313.65</v>
      </c>
    </row>
    <row r="357" customFormat="false" ht="25.9" hidden="false" customHeight="true" outlineLevel="0" collapsed="false">
      <c r="A357" s="171" t="s">
        <v>624</v>
      </c>
      <c r="B357" s="171" t="s">
        <v>625</v>
      </c>
      <c r="C357" s="171" t="s">
        <v>50</v>
      </c>
      <c r="D357" s="171" t="s">
        <v>626</v>
      </c>
      <c r="E357" s="172" t="s">
        <v>24</v>
      </c>
      <c r="F357" s="173" t="n">
        <v>6</v>
      </c>
      <c r="G357" s="174" t="n">
        <f aca="false">TRUNC(L357-L357*$P$3,2)</f>
        <v>33.19</v>
      </c>
      <c r="H357" s="174" t="n">
        <f aca="false">TRUNC(M357-M357*$P$3,2)</f>
        <v>40.64</v>
      </c>
      <c r="I357" s="174" t="n">
        <f aca="false">ROUND(F357*H357,2)</f>
        <v>243.84</v>
      </c>
      <c r="J357" s="175" t="n">
        <v>9.77160988336047E-005</v>
      </c>
      <c r="L357" s="0" t="n">
        <v>42.53</v>
      </c>
      <c r="M357" s="0" t="n">
        <v>52.08</v>
      </c>
      <c r="N357" s="0" t="n">
        <v>312.48</v>
      </c>
    </row>
    <row r="358" customFormat="false" ht="39" hidden="false" customHeight="true" outlineLevel="0" collapsed="false">
      <c r="A358" s="171" t="s">
        <v>594</v>
      </c>
      <c r="B358" s="171" t="s">
        <v>595</v>
      </c>
      <c r="C358" s="171" t="s">
        <v>29</v>
      </c>
      <c r="D358" s="171" t="s">
        <v>596</v>
      </c>
      <c r="E358" s="172" t="s">
        <v>65</v>
      </c>
      <c r="F358" s="173" t="n">
        <v>6</v>
      </c>
      <c r="G358" s="174" t="n">
        <f aca="false">TRUNC(L358-L358*$P$3,2)</f>
        <v>32.85</v>
      </c>
      <c r="H358" s="174" t="n">
        <f aca="false">TRUNC(M358-M358*$P$3,2)</f>
        <v>40.23</v>
      </c>
      <c r="I358" s="174" t="n">
        <f aca="false">ROUND(F358*H358,2)</f>
        <v>241.38</v>
      </c>
      <c r="J358" s="175" t="n">
        <v>9.67216761688234E-005</v>
      </c>
      <c r="L358" s="0" t="n">
        <v>42.1</v>
      </c>
      <c r="M358" s="0" t="n">
        <v>51.55</v>
      </c>
      <c r="N358" s="0" t="n">
        <v>309.3</v>
      </c>
    </row>
    <row r="359" customFormat="false" ht="39" hidden="false" customHeight="true" outlineLevel="0" collapsed="false">
      <c r="A359" s="171" t="s">
        <v>863</v>
      </c>
      <c r="B359" s="171" t="s">
        <v>864</v>
      </c>
      <c r="C359" s="171" t="s">
        <v>29</v>
      </c>
      <c r="D359" s="171" t="s">
        <v>865</v>
      </c>
      <c r="E359" s="172" t="s">
        <v>65</v>
      </c>
      <c r="F359" s="173" t="n">
        <v>22</v>
      </c>
      <c r="G359" s="174" t="n">
        <f aca="false">TRUNC(L359-L359*$P$3,2)</f>
        <v>8.96</v>
      </c>
      <c r="H359" s="174" t="n">
        <f aca="false">TRUNC(M359-M359*$P$3,2)</f>
        <v>10.96</v>
      </c>
      <c r="I359" s="174" t="n">
        <f aca="false">ROUND(F359*H359,2)</f>
        <v>241.12</v>
      </c>
      <c r="J359" s="175" t="n">
        <v>9.66591338628624E-005</v>
      </c>
      <c r="L359" s="0" t="n">
        <v>11.48</v>
      </c>
      <c r="M359" s="0" t="n">
        <v>14.05</v>
      </c>
      <c r="N359" s="0" t="n">
        <v>309.1</v>
      </c>
    </row>
    <row r="360" customFormat="false" ht="39" hidden="false" customHeight="true" outlineLevel="0" collapsed="false">
      <c r="A360" s="171" t="s">
        <v>1257</v>
      </c>
      <c r="B360" s="171" t="s">
        <v>1258</v>
      </c>
      <c r="C360" s="171" t="s">
        <v>50</v>
      </c>
      <c r="D360" s="171" t="s">
        <v>1259</v>
      </c>
      <c r="E360" s="172" t="s">
        <v>366</v>
      </c>
      <c r="F360" s="173" t="n">
        <v>33.2</v>
      </c>
      <c r="G360" s="174" t="n">
        <f aca="false">TRUNC(L360-L360*$P$3,2)</f>
        <v>5.9</v>
      </c>
      <c r="H360" s="174" t="n">
        <f aca="false">TRUNC(M360-M360*$P$3,2)</f>
        <v>7.21</v>
      </c>
      <c r="I360" s="174" t="n">
        <f aca="false">ROUND(F360*H360,2)</f>
        <v>239.37</v>
      </c>
      <c r="J360" s="175" t="n">
        <v>9.60337108032515E-005</v>
      </c>
      <c r="L360" s="0" t="n">
        <v>7.56</v>
      </c>
      <c r="M360" s="0" t="n">
        <v>9.25</v>
      </c>
      <c r="N360" s="0" t="n">
        <v>307.1</v>
      </c>
    </row>
    <row r="361" customFormat="false" ht="25.9" hidden="false" customHeight="true" outlineLevel="0" collapsed="false">
      <c r="A361" s="171" t="s">
        <v>618</v>
      </c>
      <c r="B361" s="171" t="s">
        <v>619</v>
      </c>
      <c r="C361" s="171" t="s">
        <v>29</v>
      </c>
      <c r="D361" s="171" t="s">
        <v>620</v>
      </c>
      <c r="E361" s="172" t="s">
        <v>65</v>
      </c>
      <c r="F361" s="173" t="n">
        <v>11</v>
      </c>
      <c r="G361" s="174" t="n">
        <f aca="false">TRUNC(L361-L361*$P$3,2)</f>
        <v>17.71</v>
      </c>
      <c r="H361" s="174" t="n">
        <f aca="false">TRUNC(M361-M361*$P$3,2)</f>
        <v>21.69</v>
      </c>
      <c r="I361" s="174" t="n">
        <f aca="false">ROUND(F361*H361,2)</f>
        <v>238.59</v>
      </c>
      <c r="J361" s="175" t="n">
        <v>9.56271858145044E-005</v>
      </c>
      <c r="L361" s="0" t="n">
        <v>22.7</v>
      </c>
      <c r="M361" s="0" t="n">
        <v>27.8</v>
      </c>
      <c r="N361" s="0" t="n">
        <v>305.8</v>
      </c>
    </row>
    <row r="362" customFormat="false" ht="39" hidden="false" customHeight="true" outlineLevel="0" collapsed="false">
      <c r="A362" s="171" t="s">
        <v>811</v>
      </c>
      <c r="B362" s="171" t="s">
        <v>812</v>
      </c>
      <c r="C362" s="171" t="s">
        <v>29</v>
      </c>
      <c r="D362" s="171" t="s">
        <v>813</v>
      </c>
      <c r="E362" s="172" t="s">
        <v>65</v>
      </c>
      <c r="F362" s="173" t="n">
        <v>20</v>
      </c>
      <c r="G362" s="174" t="n">
        <f aca="false">TRUNC(L362-L362*$P$3,2)</f>
        <v>9.7</v>
      </c>
      <c r="H362" s="174" t="n">
        <f aca="false">TRUNC(M362-M362*$P$3,2)</f>
        <v>11.87</v>
      </c>
      <c r="I362" s="174" t="n">
        <f aca="false">ROUND(F362*H362,2)</f>
        <v>237.4</v>
      </c>
      <c r="J362" s="175" t="n">
        <v>9.51893896727768E-005</v>
      </c>
      <c r="L362" s="0" t="n">
        <v>12.43</v>
      </c>
      <c r="M362" s="0" t="n">
        <v>15.22</v>
      </c>
      <c r="N362" s="0" t="n">
        <v>304.4</v>
      </c>
    </row>
    <row r="363" customFormat="false" ht="39" hidden="false" customHeight="true" outlineLevel="0" collapsed="false">
      <c r="A363" s="171" t="s">
        <v>1012</v>
      </c>
      <c r="B363" s="171" t="s">
        <v>1013</v>
      </c>
      <c r="C363" s="171" t="s">
        <v>29</v>
      </c>
      <c r="D363" s="171" t="s">
        <v>1014</v>
      </c>
      <c r="E363" s="172" t="s">
        <v>117</v>
      </c>
      <c r="F363" s="173" t="n">
        <v>34.65</v>
      </c>
      <c r="G363" s="174" t="n">
        <f aca="false">TRUNC(L363-L363*$P$3,2)</f>
        <v>5.5</v>
      </c>
      <c r="H363" s="174" t="n">
        <f aca="false">TRUNC(M363-M363*$P$3,2)</f>
        <v>6.73</v>
      </c>
      <c r="I363" s="174" t="n">
        <f aca="false">ROUND(F363*H363,2)</f>
        <v>233.19</v>
      </c>
      <c r="J363" s="175" t="n">
        <v>9.35070016424235E-005</v>
      </c>
      <c r="L363" s="0" t="n">
        <v>7.05</v>
      </c>
      <c r="M363" s="0" t="n">
        <v>8.63</v>
      </c>
      <c r="N363" s="0" t="n">
        <v>299.02</v>
      </c>
    </row>
    <row r="364" customFormat="false" ht="39" hidden="false" customHeight="true" outlineLevel="0" collapsed="false">
      <c r="A364" s="171" t="s">
        <v>686</v>
      </c>
      <c r="B364" s="171" t="s">
        <v>687</v>
      </c>
      <c r="C364" s="171" t="s">
        <v>29</v>
      </c>
      <c r="D364" s="171" t="s">
        <v>688</v>
      </c>
      <c r="E364" s="172" t="s">
        <v>65</v>
      </c>
      <c r="F364" s="173" t="n">
        <v>26</v>
      </c>
      <c r="G364" s="174" t="n">
        <f aca="false">TRUNC(L364-L364*$P$3,2)</f>
        <v>7.27</v>
      </c>
      <c r="H364" s="174" t="n">
        <f aca="false">TRUNC(M364-M364*$P$3,2)</f>
        <v>8.9</v>
      </c>
      <c r="I364" s="174" t="n">
        <f aca="false">ROUND(F364*H364,2)</f>
        <v>231.4</v>
      </c>
      <c r="J364" s="175" t="n">
        <v>9.27690024320827E-005</v>
      </c>
      <c r="L364" s="0" t="n">
        <v>9.32</v>
      </c>
      <c r="M364" s="0" t="n">
        <v>11.41</v>
      </c>
      <c r="N364" s="0" t="n">
        <v>296.66</v>
      </c>
    </row>
    <row r="365" customFormat="false" ht="39" hidden="false" customHeight="true" outlineLevel="0" collapsed="false">
      <c r="A365" s="171" t="s">
        <v>1395</v>
      </c>
      <c r="B365" s="171" t="s">
        <v>1396</v>
      </c>
      <c r="C365" s="171" t="s">
        <v>29</v>
      </c>
      <c r="D365" s="171" t="s">
        <v>1397</v>
      </c>
      <c r="E365" s="172" t="s">
        <v>52</v>
      </c>
      <c r="F365" s="173" t="n">
        <v>5.44</v>
      </c>
      <c r="G365" s="174" t="n">
        <f aca="false">TRUNC(L365-L365*$P$3,2)</f>
        <v>34.52</v>
      </c>
      <c r="H365" s="174" t="n">
        <f aca="false">TRUNC(M365-M365*$P$3,2)</f>
        <v>42.27</v>
      </c>
      <c r="I365" s="174" t="n">
        <f aca="false">ROUND(F365*H365,2)</f>
        <v>229.95</v>
      </c>
      <c r="J365" s="175" t="n">
        <v>9.21341980265776E-005</v>
      </c>
      <c r="L365" s="0" t="n">
        <v>44.23</v>
      </c>
      <c r="M365" s="0" t="n">
        <v>54.16</v>
      </c>
      <c r="N365" s="0" t="n">
        <v>294.63</v>
      </c>
    </row>
    <row r="366" customFormat="false" ht="39" hidden="false" customHeight="true" outlineLevel="0" collapsed="false">
      <c r="A366" s="171" t="s">
        <v>750</v>
      </c>
      <c r="B366" s="171" t="s">
        <v>751</v>
      </c>
      <c r="C366" s="171" t="s">
        <v>29</v>
      </c>
      <c r="D366" s="171" t="s">
        <v>752</v>
      </c>
      <c r="E366" s="172" t="s">
        <v>117</v>
      </c>
      <c r="F366" s="173" t="n">
        <v>8.3</v>
      </c>
      <c r="G366" s="174" t="n">
        <f aca="false">TRUNC(L366-L366*$P$3,2)</f>
        <v>22.58</v>
      </c>
      <c r="H366" s="174" t="n">
        <f aca="false">TRUNC(M366-M366*$P$3,2)</f>
        <v>27.66</v>
      </c>
      <c r="I366" s="174" t="n">
        <f aca="false">ROUND(F366*H366,2)</f>
        <v>229.58</v>
      </c>
      <c r="J366" s="175" t="n">
        <v>9.1984096492271E-005</v>
      </c>
      <c r="L366" s="0" t="n">
        <v>28.94</v>
      </c>
      <c r="M366" s="0" t="n">
        <v>35.44</v>
      </c>
      <c r="N366" s="0" t="n">
        <v>294.15</v>
      </c>
    </row>
    <row r="367" customFormat="false" ht="39" hidden="false" customHeight="true" outlineLevel="0" collapsed="false">
      <c r="A367" s="171" t="s">
        <v>1106</v>
      </c>
      <c r="B367" s="171" t="s">
        <v>1107</v>
      </c>
      <c r="C367" s="171" t="s">
        <v>29</v>
      </c>
      <c r="D367" s="171" t="s">
        <v>1108</v>
      </c>
      <c r="E367" s="172" t="s">
        <v>117</v>
      </c>
      <c r="F367" s="173" t="n">
        <v>17</v>
      </c>
      <c r="G367" s="174" t="n">
        <f aca="false">TRUNC(L367-L367*$P$3,2)</f>
        <v>10.93</v>
      </c>
      <c r="H367" s="174" t="n">
        <f aca="false">TRUNC(M367-M367*$P$3,2)</f>
        <v>13.38</v>
      </c>
      <c r="I367" s="174" t="n">
        <f aca="false">ROUND(F367*H367,2)</f>
        <v>227.46</v>
      </c>
      <c r="J367" s="175" t="n">
        <v>9.11710465147768E-005</v>
      </c>
      <c r="L367" s="0" t="n">
        <v>14.01</v>
      </c>
      <c r="M367" s="0" t="n">
        <v>17.15</v>
      </c>
      <c r="N367" s="0" t="n">
        <v>291.55</v>
      </c>
    </row>
    <row r="368" customFormat="false" ht="39" hidden="false" customHeight="true" outlineLevel="0" collapsed="false">
      <c r="A368" s="171" t="s">
        <v>1165</v>
      </c>
      <c r="B368" s="171" t="s">
        <v>1166</v>
      </c>
      <c r="C368" s="171" t="s">
        <v>50</v>
      </c>
      <c r="D368" s="171" t="s">
        <v>1167</v>
      </c>
      <c r="E368" s="172" t="s">
        <v>24</v>
      </c>
      <c r="F368" s="173" t="n">
        <v>3</v>
      </c>
      <c r="G368" s="174" t="n">
        <f aca="false">TRUNC(L368-L368*$P$3,2)</f>
        <v>60.37</v>
      </c>
      <c r="H368" s="174" t="n">
        <f aca="false">TRUNC(M368-M368*$P$3,2)</f>
        <v>73.93</v>
      </c>
      <c r="I368" s="174" t="n">
        <f aca="false">ROUND(F368*H368,2)</f>
        <v>221.79</v>
      </c>
      <c r="J368" s="175" t="n">
        <v>8.88694896554088E-005</v>
      </c>
      <c r="L368" s="0" t="n">
        <v>77.35</v>
      </c>
      <c r="M368" s="0" t="n">
        <v>94.73</v>
      </c>
      <c r="N368" s="0" t="n">
        <v>284.19</v>
      </c>
    </row>
    <row r="369" customFormat="false" ht="39" hidden="false" customHeight="true" outlineLevel="0" collapsed="false">
      <c r="A369" s="171" t="s">
        <v>1260</v>
      </c>
      <c r="B369" s="171" t="s">
        <v>1261</v>
      </c>
      <c r="C369" s="171" t="s">
        <v>50</v>
      </c>
      <c r="D369" s="171" t="s">
        <v>1262</v>
      </c>
      <c r="E369" s="172" t="s">
        <v>366</v>
      </c>
      <c r="F369" s="173" t="n">
        <v>33.2</v>
      </c>
      <c r="G369" s="174" t="n">
        <f aca="false">TRUNC(L369-L369*$P$3,2)</f>
        <v>5.29</v>
      </c>
      <c r="H369" s="174" t="n">
        <f aca="false">TRUNC(M369-M369*$P$3,2)</f>
        <v>6.48</v>
      </c>
      <c r="I369" s="174" t="n">
        <f aca="false">ROUND(F369*H369,2)</f>
        <v>215.14</v>
      </c>
      <c r="J369" s="175" t="n">
        <v>8.62739839580236E-005</v>
      </c>
      <c r="L369" s="0" t="n">
        <v>6.79</v>
      </c>
      <c r="M369" s="0" t="n">
        <v>8.31</v>
      </c>
      <c r="N369" s="0" t="n">
        <v>275.89</v>
      </c>
    </row>
    <row r="370" customFormat="false" ht="25.9" hidden="false" customHeight="true" outlineLevel="0" collapsed="false">
      <c r="A370" s="171" t="s">
        <v>928</v>
      </c>
      <c r="B370" s="171" t="s">
        <v>929</v>
      </c>
      <c r="C370" s="171" t="s">
        <v>29</v>
      </c>
      <c r="D370" s="171" t="s">
        <v>930</v>
      </c>
      <c r="E370" s="172" t="s">
        <v>65</v>
      </c>
      <c r="F370" s="173" t="n">
        <v>1</v>
      </c>
      <c r="G370" s="174" t="n">
        <f aca="false">TRUNC(L370-L370*$P$3,2)</f>
        <v>167.19</v>
      </c>
      <c r="H370" s="174" t="n">
        <f aca="false">TRUNC(M370-M370*$P$3,2)</f>
        <v>204.76</v>
      </c>
      <c r="I370" s="174" t="n">
        <f aca="false">ROUND(F370*H370,2)</f>
        <v>204.76</v>
      </c>
      <c r="J370" s="175" t="n">
        <v>8.20398698444579E-005</v>
      </c>
      <c r="L370" s="0" t="n">
        <v>214.22</v>
      </c>
      <c r="M370" s="0" t="n">
        <v>262.35</v>
      </c>
      <c r="N370" s="0" t="n">
        <v>262.35</v>
      </c>
    </row>
    <row r="371" customFormat="false" ht="25.9" hidden="false" customHeight="true" outlineLevel="0" collapsed="false">
      <c r="A371" s="171" t="s">
        <v>1304</v>
      </c>
      <c r="B371" s="171" t="s">
        <v>1036</v>
      </c>
      <c r="C371" s="171" t="s">
        <v>50</v>
      </c>
      <c r="D371" s="171" t="s">
        <v>1037</v>
      </c>
      <c r="E371" s="172" t="s">
        <v>24</v>
      </c>
      <c r="F371" s="173" t="n">
        <v>5</v>
      </c>
      <c r="G371" s="174" t="n">
        <f aca="false">TRUNC(L371-L371*$P$3,2)</f>
        <v>32.57</v>
      </c>
      <c r="H371" s="174" t="n">
        <f aca="false">TRUNC(M371-M371*$P$3,2)</f>
        <v>39.89</v>
      </c>
      <c r="I371" s="174" t="n">
        <f aca="false">ROUND(F371*H371,2)</f>
        <v>199.45</v>
      </c>
      <c r="J371" s="175" t="n">
        <v>7.99134314417809E-005</v>
      </c>
      <c r="L371" s="0" t="n">
        <v>41.74</v>
      </c>
      <c r="M371" s="0" t="n">
        <v>51.11</v>
      </c>
      <c r="N371" s="0" t="n">
        <v>255.55</v>
      </c>
    </row>
    <row r="372" customFormat="false" ht="52.15" hidden="false" customHeight="true" outlineLevel="0" collapsed="false">
      <c r="A372" s="171" t="s">
        <v>606</v>
      </c>
      <c r="B372" s="171" t="s">
        <v>607</v>
      </c>
      <c r="C372" s="171" t="s">
        <v>29</v>
      </c>
      <c r="D372" s="171" t="s">
        <v>608</v>
      </c>
      <c r="E372" s="172" t="s">
        <v>65</v>
      </c>
      <c r="F372" s="173" t="n">
        <v>13</v>
      </c>
      <c r="G372" s="174" t="n">
        <f aca="false">TRUNC(L372-L372*$P$3,2)</f>
        <v>12.3</v>
      </c>
      <c r="H372" s="174" t="n">
        <f aca="false">TRUNC(M372-M372*$P$3,2)</f>
        <v>15.07</v>
      </c>
      <c r="I372" s="174" t="n">
        <f aca="false">ROUND(F372*H372,2)</f>
        <v>195.91</v>
      </c>
      <c r="J372" s="175" t="n">
        <v>7.84999753270603E-005</v>
      </c>
      <c r="L372" s="0" t="n">
        <v>15.77</v>
      </c>
      <c r="M372" s="0" t="n">
        <v>19.31</v>
      </c>
      <c r="N372" s="0" t="n">
        <v>251.03</v>
      </c>
    </row>
    <row r="373" customFormat="false" ht="39" hidden="false" customHeight="true" outlineLevel="0" collapsed="false">
      <c r="A373" s="171" t="s">
        <v>705</v>
      </c>
      <c r="B373" s="171" t="s">
        <v>634</v>
      </c>
      <c r="C373" s="171" t="s">
        <v>29</v>
      </c>
      <c r="D373" s="171" t="s">
        <v>635</v>
      </c>
      <c r="E373" s="172" t="s">
        <v>65</v>
      </c>
      <c r="F373" s="173" t="n">
        <v>28</v>
      </c>
      <c r="G373" s="174" t="n">
        <f aca="false">TRUNC(L373-L373*$P$3,2)</f>
        <v>5.58</v>
      </c>
      <c r="H373" s="174" t="n">
        <f aca="false">TRUNC(M373-M373*$P$3,2)</f>
        <v>6.82</v>
      </c>
      <c r="I373" s="174" t="n">
        <f aca="false">ROUND(F373*H373,2)</f>
        <v>190.96</v>
      </c>
      <c r="J373" s="175" t="n">
        <v>7.66143248023335E-005</v>
      </c>
      <c r="L373" s="0" t="n">
        <v>7.15</v>
      </c>
      <c r="M373" s="0" t="n">
        <v>8.75</v>
      </c>
      <c r="N373" s="0" t="n">
        <v>245</v>
      </c>
    </row>
    <row r="374" customFormat="false" ht="39" hidden="false" customHeight="true" outlineLevel="0" collapsed="false">
      <c r="A374" s="171" t="s">
        <v>1360</v>
      </c>
      <c r="B374" s="171" t="s">
        <v>1361</v>
      </c>
      <c r="C374" s="171" t="s">
        <v>50</v>
      </c>
      <c r="D374" s="171" t="s">
        <v>1362</v>
      </c>
      <c r="E374" s="172" t="s">
        <v>765</v>
      </c>
      <c r="F374" s="173" t="n">
        <v>8</v>
      </c>
      <c r="G374" s="174" t="n">
        <f aca="false">TRUNC(L374-L374*$P$3,2)</f>
        <v>18.98</v>
      </c>
      <c r="H374" s="174" t="n">
        <f aca="false">TRUNC(M374-M374*$P$3,2)</f>
        <v>23.24</v>
      </c>
      <c r="I374" s="174" t="n">
        <f aca="false">ROUND(F374*H374,2)</f>
        <v>185.92</v>
      </c>
      <c r="J374" s="175" t="n">
        <v>7.45003948608487E-005</v>
      </c>
      <c r="L374" s="0" t="n">
        <v>24.32</v>
      </c>
      <c r="M374" s="0" t="n">
        <v>29.78</v>
      </c>
      <c r="N374" s="0" t="n">
        <v>238.24</v>
      </c>
    </row>
    <row r="375" customFormat="false" ht="39" hidden="false" customHeight="true" outlineLevel="0" collapsed="false">
      <c r="A375" s="171" t="s">
        <v>1351</v>
      </c>
      <c r="B375" s="171" t="s">
        <v>1352</v>
      </c>
      <c r="C375" s="171" t="s">
        <v>29</v>
      </c>
      <c r="D375" s="171" t="s">
        <v>1353</v>
      </c>
      <c r="E375" s="172" t="s">
        <v>65</v>
      </c>
      <c r="F375" s="173" t="n">
        <v>8</v>
      </c>
      <c r="G375" s="174" t="n">
        <f aca="false">TRUNC(L375-L375*$P$3,2)</f>
        <v>18.6</v>
      </c>
      <c r="H375" s="174" t="n">
        <f aca="false">TRUNC(M375-M375*$P$3,2)</f>
        <v>22.78</v>
      </c>
      <c r="I375" s="174" t="n">
        <f aca="false">ROUND(F375*H375,2)</f>
        <v>182.24</v>
      </c>
      <c r="J375" s="175" t="n">
        <v>7.3024396440167E-005</v>
      </c>
      <c r="L375" s="0" t="n">
        <v>23.84</v>
      </c>
      <c r="M375" s="0" t="n">
        <v>29.19</v>
      </c>
      <c r="N375" s="0" t="n">
        <v>233.52</v>
      </c>
    </row>
    <row r="376" customFormat="false" ht="25.9" hidden="false" customHeight="true" outlineLevel="0" collapsed="false">
      <c r="A376" s="171" t="s">
        <v>1248</v>
      </c>
      <c r="B376" s="171" t="s">
        <v>1249</v>
      </c>
      <c r="C376" s="171" t="s">
        <v>50</v>
      </c>
      <c r="D376" s="171" t="s">
        <v>1250</v>
      </c>
      <c r="E376" s="172" t="s">
        <v>117</v>
      </c>
      <c r="F376" s="173" t="n">
        <v>12.7</v>
      </c>
      <c r="G376" s="174" t="n">
        <f aca="false">TRUNC(L376-L376*$P$3,2)</f>
        <v>11.62</v>
      </c>
      <c r="H376" s="174" t="n">
        <f aca="false">TRUNC(M376-M376*$P$3,2)</f>
        <v>14.23</v>
      </c>
      <c r="I376" s="174" t="n">
        <f aca="false">ROUND(F376*H376,2)</f>
        <v>180.72</v>
      </c>
      <c r="J376" s="175" t="n">
        <v>7.24364987641328E-005</v>
      </c>
      <c r="L376" s="0" t="n">
        <v>14.9</v>
      </c>
      <c r="M376" s="0" t="n">
        <v>18.24</v>
      </c>
      <c r="N376" s="0" t="n">
        <v>231.64</v>
      </c>
    </row>
    <row r="377" customFormat="false" ht="25.9" hidden="false" customHeight="true" outlineLevel="0" collapsed="false">
      <c r="A377" s="171" t="s">
        <v>1366</v>
      </c>
      <c r="B377" s="171" t="s">
        <v>1367</v>
      </c>
      <c r="C377" s="171" t="s">
        <v>50</v>
      </c>
      <c r="D377" s="171" t="s">
        <v>1368</v>
      </c>
      <c r="E377" s="172" t="s">
        <v>24</v>
      </c>
      <c r="F377" s="173" t="n">
        <v>8</v>
      </c>
      <c r="G377" s="174" t="n">
        <f aca="false">TRUNC(L377-L377*$P$3,2)</f>
        <v>18.45</v>
      </c>
      <c r="H377" s="174" t="n">
        <f aca="false">TRUNC(M377-M377*$P$3,2)</f>
        <v>22.59</v>
      </c>
      <c r="I377" s="174" t="n">
        <f aca="false">ROUND(F377*H377,2)</f>
        <v>180.72</v>
      </c>
      <c r="J377" s="175" t="n">
        <v>7.24239903029405E-005</v>
      </c>
      <c r="L377" s="0" t="n">
        <v>23.64</v>
      </c>
      <c r="M377" s="0" t="n">
        <v>28.95</v>
      </c>
      <c r="N377" s="0" t="n">
        <v>231.6</v>
      </c>
    </row>
    <row r="378" customFormat="false" ht="25.9" hidden="false" customHeight="true" outlineLevel="0" collapsed="false">
      <c r="A378" s="171" t="s">
        <v>1380</v>
      </c>
      <c r="B378" s="171" t="s">
        <v>1381</v>
      </c>
      <c r="C378" s="171" t="s">
        <v>29</v>
      </c>
      <c r="D378" s="171" t="s">
        <v>1382</v>
      </c>
      <c r="E378" s="172" t="s">
        <v>52</v>
      </c>
      <c r="F378" s="173" t="n">
        <v>103.425</v>
      </c>
      <c r="G378" s="174" t="n">
        <f aca="false">TRUNC(L378-L378*$P$3,2)</f>
        <v>1.38</v>
      </c>
      <c r="H378" s="174" t="n">
        <f aca="false">TRUNC(M378-M378*$P$3,2)</f>
        <v>1.69</v>
      </c>
      <c r="I378" s="174" t="n">
        <f aca="false">ROUND(F378*H378,2)</f>
        <v>174.79</v>
      </c>
      <c r="J378" s="175" t="n">
        <v>7.01818486342355E-005</v>
      </c>
      <c r="L378" s="0" t="n">
        <v>1.78</v>
      </c>
      <c r="M378" s="0" t="n">
        <v>2.17</v>
      </c>
      <c r="N378" s="0" t="n">
        <v>224.43</v>
      </c>
    </row>
    <row r="379" customFormat="false" ht="25.9" hidden="false" customHeight="true" outlineLevel="0" collapsed="false">
      <c r="A379" s="171" t="s">
        <v>747</v>
      </c>
      <c r="B379" s="171" t="s">
        <v>748</v>
      </c>
      <c r="C379" s="171" t="s">
        <v>29</v>
      </c>
      <c r="D379" s="171" t="s">
        <v>749</v>
      </c>
      <c r="E379" s="172" t="s">
        <v>65</v>
      </c>
      <c r="F379" s="173" t="n">
        <v>4</v>
      </c>
      <c r="G379" s="174" t="n">
        <f aca="false">TRUNC(L379-L379*$P$3,2)</f>
        <v>34.74</v>
      </c>
      <c r="H379" s="174" t="n">
        <f aca="false">TRUNC(M379-M379*$P$3,2)</f>
        <v>42.54</v>
      </c>
      <c r="I379" s="174" t="n">
        <f aca="false">ROUND(F379*H379,2)</f>
        <v>170.16</v>
      </c>
      <c r="J379" s="175" t="n">
        <v>6.81836219587787E-005</v>
      </c>
      <c r="L379" s="0" t="n">
        <v>44.51</v>
      </c>
      <c r="M379" s="0" t="n">
        <v>54.51</v>
      </c>
      <c r="N379" s="0" t="n">
        <v>218.04</v>
      </c>
    </row>
    <row r="380" customFormat="false" ht="25.9" hidden="false" customHeight="true" outlineLevel="0" collapsed="false">
      <c r="A380" s="171" t="s">
        <v>753</v>
      </c>
      <c r="B380" s="171" t="s">
        <v>754</v>
      </c>
      <c r="C380" s="171" t="s">
        <v>29</v>
      </c>
      <c r="D380" s="171" t="s">
        <v>755</v>
      </c>
      <c r="E380" s="172" t="s">
        <v>65</v>
      </c>
      <c r="F380" s="173" t="n">
        <v>3</v>
      </c>
      <c r="G380" s="174" t="n">
        <f aca="false">TRUNC(L380-L380*$P$3,2)</f>
        <v>46.21</v>
      </c>
      <c r="H380" s="174" t="n">
        <f aca="false">TRUNC(M380-M380*$P$3,2)</f>
        <v>56.59</v>
      </c>
      <c r="I380" s="174" t="n">
        <f aca="false">ROUND(F380*H380,2)</f>
        <v>169.77</v>
      </c>
      <c r="J380" s="175" t="n">
        <v>6.8024139078578E-005</v>
      </c>
      <c r="L380" s="0" t="n">
        <v>59.21</v>
      </c>
      <c r="M380" s="0" t="n">
        <v>72.51</v>
      </c>
      <c r="N380" s="0" t="n">
        <v>217.53</v>
      </c>
    </row>
    <row r="381" customFormat="false" ht="24" hidden="false" customHeight="true" outlineLevel="0" collapsed="false">
      <c r="A381" s="171" t="s">
        <v>980</v>
      </c>
      <c r="B381" s="171" t="s">
        <v>981</v>
      </c>
      <c r="C381" s="171" t="s">
        <v>29</v>
      </c>
      <c r="D381" s="171" t="s">
        <v>982</v>
      </c>
      <c r="E381" s="172" t="s">
        <v>65</v>
      </c>
      <c r="F381" s="173" t="n">
        <v>2</v>
      </c>
      <c r="G381" s="174" t="n">
        <f aca="false">TRUNC(L381-L381*$P$3,2)</f>
        <v>68.79</v>
      </c>
      <c r="H381" s="174" t="n">
        <f aca="false">TRUNC(M381-M381*$P$3,2)</f>
        <v>84.24</v>
      </c>
      <c r="I381" s="174" t="n">
        <f aca="false">ROUND(F381*H381,2)</f>
        <v>168.48</v>
      </c>
      <c r="J381" s="175" t="n">
        <v>6.7508165054399E-005</v>
      </c>
      <c r="L381" s="0" t="n">
        <v>88.14</v>
      </c>
      <c r="M381" s="0" t="n">
        <v>107.94</v>
      </c>
      <c r="N381" s="0" t="n">
        <v>215.88</v>
      </c>
    </row>
    <row r="382" customFormat="false" ht="25.9" hidden="false" customHeight="true" outlineLevel="0" collapsed="false">
      <c r="A382" s="171" t="s">
        <v>256</v>
      </c>
      <c r="B382" s="171" t="s">
        <v>257</v>
      </c>
      <c r="C382" s="171" t="s">
        <v>29</v>
      </c>
      <c r="D382" s="171" t="s">
        <v>258</v>
      </c>
      <c r="E382" s="172" t="s">
        <v>132</v>
      </c>
      <c r="F382" s="173" t="n">
        <v>10</v>
      </c>
      <c r="G382" s="174" t="n">
        <f aca="false">TRUNC(L382-L382*$P$3,2)</f>
        <v>13.62</v>
      </c>
      <c r="H382" s="174" t="n">
        <f aca="false">TRUNC(M382-M382*$P$3,2)</f>
        <v>16.68</v>
      </c>
      <c r="I382" s="174" t="n">
        <f aca="false">ROUND(F382*H382,2)</f>
        <v>166.8</v>
      </c>
      <c r="J382" s="175" t="n">
        <v>6.68577250724037E-005</v>
      </c>
      <c r="L382" s="0" t="n">
        <v>17.46</v>
      </c>
      <c r="M382" s="0" t="n">
        <v>21.38</v>
      </c>
      <c r="N382" s="0" t="n">
        <v>213.8</v>
      </c>
    </row>
    <row r="383" customFormat="false" ht="25.9" hidden="false" customHeight="true" outlineLevel="0" collapsed="false">
      <c r="A383" s="171" t="s">
        <v>1306</v>
      </c>
      <c r="B383" s="171" t="s">
        <v>1051</v>
      </c>
      <c r="C383" s="171" t="s">
        <v>50</v>
      </c>
      <c r="D383" s="171" t="s">
        <v>1052</v>
      </c>
      <c r="E383" s="172" t="s">
        <v>24</v>
      </c>
      <c r="F383" s="173" t="n">
        <v>33</v>
      </c>
      <c r="G383" s="174" t="n">
        <f aca="false">TRUNC(L383-L383*$P$3,2)</f>
        <v>4.07</v>
      </c>
      <c r="H383" s="174" t="n">
        <f aca="false">TRUNC(M383-M383*$P$3,2)</f>
        <v>4.98</v>
      </c>
      <c r="I383" s="174" t="n">
        <f aca="false">ROUND(F383*H383,2)</f>
        <v>164.34</v>
      </c>
      <c r="J383" s="175" t="n">
        <v>6.59414802900737E-005</v>
      </c>
      <c r="L383" s="0" t="n">
        <v>5.22</v>
      </c>
      <c r="M383" s="0" t="n">
        <v>6.39</v>
      </c>
      <c r="N383" s="0" t="n">
        <v>210.87</v>
      </c>
    </row>
    <row r="384" customFormat="false" ht="39" hidden="false" customHeight="true" outlineLevel="0" collapsed="false">
      <c r="A384" s="171" t="s">
        <v>669</v>
      </c>
      <c r="B384" s="171" t="s">
        <v>670</v>
      </c>
      <c r="C384" s="171" t="s">
        <v>29</v>
      </c>
      <c r="D384" s="171" t="s">
        <v>671</v>
      </c>
      <c r="E384" s="172" t="s">
        <v>65</v>
      </c>
      <c r="F384" s="173" t="n">
        <v>7</v>
      </c>
      <c r="G384" s="174" t="n">
        <f aca="false">TRUNC(L384-L384*$P$3,2)</f>
        <v>18.96</v>
      </c>
      <c r="H384" s="174" t="n">
        <f aca="false">TRUNC(M384-M384*$P$3,2)</f>
        <v>23.22</v>
      </c>
      <c r="I384" s="174" t="n">
        <f aca="false">ROUND(F384*H384,2)</f>
        <v>162.54</v>
      </c>
      <c r="J384" s="175" t="n">
        <v>6.51440658890698E-005</v>
      </c>
      <c r="L384" s="0" t="n">
        <v>24.3</v>
      </c>
      <c r="M384" s="0" t="n">
        <v>29.76</v>
      </c>
      <c r="N384" s="0" t="n">
        <v>208.32</v>
      </c>
    </row>
    <row r="385" customFormat="false" ht="39" hidden="false" customHeight="true" outlineLevel="0" collapsed="false">
      <c r="A385" s="171" t="s">
        <v>1035</v>
      </c>
      <c r="B385" s="171" t="s">
        <v>1036</v>
      </c>
      <c r="C385" s="171" t="s">
        <v>50</v>
      </c>
      <c r="D385" s="171" t="s">
        <v>1037</v>
      </c>
      <c r="E385" s="172" t="s">
        <v>24</v>
      </c>
      <c r="F385" s="173" t="n">
        <v>4</v>
      </c>
      <c r="G385" s="174" t="n">
        <f aca="false">TRUNC(L385-L385*$P$3,2)</f>
        <v>32.57</v>
      </c>
      <c r="H385" s="174" t="n">
        <f aca="false">TRUNC(M385-M385*$P$3,2)</f>
        <v>39.89</v>
      </c>
      <c r="I385" s="174" t="n">
        <f aca="false">ROUND(F385*H385,2)</f>
        <v>159.56</v>
      </c>
      <c r="J385" s="175" t="n">
        <v>6.39307451534247E-005</v>
      </c>
      <c r="L385" s="0" t="n">
        <v>41.74</v>
      </c>
      <c r="M385" s="0" t="n">
        <v>51.11</v>
      </c>
      <c r="N385" s="0" t="n">
        <v>204.44</v>
      </c>
    </row>
    <row r="386" customFormat="false" ht="25.9" hidden="false" customHeight="true" outlineLevel="0" collapsed="false">
      <c r="A386" s="171" t="s">
        <v>1228</v>
      </c>
      <c r="B386" s="171" t="s">
        <v>1229</v>
      </c>
      <c r="C386" s="171" t="s">
        <v>50</v>
      </c>
      <c r="D386" s="171" t="s">
        <v>1230</v>
      </c>
      <c r="E386" s="172" t="s">
        <v>24</v>
      </c>
      <c r="F386" s="173" t="n">
        <v>6</v>
      </c>
      <c r="G386" s="174" t="n">
        <f aca="false">TRUNC(L386-L386*$P$3,2)</f>
        <v>21.6</v>
      </c>
      <c r="H386" s="174" t="n">
        <f aca="false">TRUNC(M386-M386*$P$3,2)</f>
        <v>26.45</v>
      </c>
      <c r="I386" s="174" t="n">
        <f aca="false">ROUND(F386*H386,2)</f>
        <v>158.7</v>
      </c>
      <c r="J386" s="175" t="n">
        <v>6.35867624706387E-005</v>
      </c>
      <c r="L386" s="0" t="n">
        <v>27.68</v>
      </c>
      <c r="M386" s="0" t="n">
        <v>33.89</v>
      </c>
      <c r="N386" s="0" t="n">
        <v>203.34</v>
      </c>
    </row>
    <row r="387" customFormat="false" ht="25.9" hidden="false" customHeight="true" outlineLevel="0" collapsed="false">
      <c r="A387" s="171" t="s">
        <v>1141</v>
      </c>
      <c r="B387" s="171" t="s">
        <v>1142</v>
      </c>
      <c r="C387" s="171" t="s">
        <v>29</v>
      </c>
      <c r="D387" s="171" t="s">
        <v>1143</v>
      </c>
      <c r="E387" s="172" t="s">
        <v>65</v>
      </c>
      <c r="F387" s="173" t="n">
        <v>4</v>
      </c>
      <c r="G387" s="174" t="n">
        <f aca="false">TRUNC(L387-L387*$P$3,2)</f>
        <v>32.18</v>
      </c>
      <c r="H387" s="174" t="n">
        <f aca="false">TRUNC(M387-M387*$P$3,2)</f>
        <v>39.4</v>
      </c>
      <c r="I387" s="174" t="n">
        <f aca="false">ROUND(F387*H387,2)</f>
        <v>157.6</v>
      </c>
      <c r="J387" s="175" t="n">
        <v>6.31552205595072E-005</v>
      </c>
      <c r="L387" s="0" t="n">
        <v>41.23</v>
      </c>
      <c r="M387" s="0" t="n">
        <v>50.49</v>
      </c>
      <c r="N387" s="0" t="n">
        <v>201.96</v>
      </c>
    </row>
    <row r="388" customFormat="false" ht="25.9" hidden="false" customHeight="true" outlineLevel="0" collapsed="false">
      <c r="A388" s="171" t="s">
        <v>793</v>
      </c>
      <c r="B388" s="171" t="s">
        <v>794</v>
      </c>
      <c r="C388" s="171" t="s">
        <v>29</v>
      </c>
      <c r="D388" s="171" t="s">
        <v>795</v>
      </c>
      <c r="E388" s="172" t="s">
        <v>65</v>
      </c>
      <c r="F388" s="173" t="n">
        <v>13</v>
      </c>
      <c r="G388" s="174" t="n">
        <f aca="false">TRUNC(L388-L388*$P$3,2)</f>
        <v>9.76</v>
      </c>
      <c r="H388" s="174" t="n">
        <f aca="false">TRUNC(M388-M388*$P$3,2)</f>
        <v>11.95</v>
      </c>
      <c r="I388" s="174" t="n">
        <f aca="false">ROUND(F388*H388,2)</f>
        <v>155.35</v>
      </c>
      <c r="J388" s="175" t="n">
        <v>6.2279628276052E-005</v>
      </c>
      <c r="L388" s="0" t="n">
        <v>12.51</v>
      </c>
      <c r="M388" s="0" t="n">
        <v>15.32</v>
      </c>
      <c r="N388" s="0" t="n">
        <v>199.16</v>
      </c>
    </row>
    <row r="389" customFormat="false" ht="25.9" hidden="false" customHeight="true" outlineLevel="0" collapsed="false">
      <c r="A389" s="171" t="s">
        <v>1324</v>
      </c>
      <c r="B389" s="171" t="s">
        <v>1083</v>
      </c>
      <c r="C389" s="171" t="s">
        <v>50</v>
      </c>
      <c r="D389" s="171" t="s">
        <v>1084</v>
      </c>
      <c r="E389" s="172" t="s">
        <v>24</v>
      </c>
      <c r="F389" s="173" t="n">
        <v>28</v>
      </c>
      <c r="G389" s="174" t="n">
        <f aca="false">TRUNC(L389-L389*$P$3,2)</f>
        <v>4.51</v>
      </c>
      <c r="H389" s="174" t="n">
        <f aca="false">TRUNC(M389-M389*$P$3,2)</f>
        <v>5.53</v>
      </c>
      <c r="I389" s="174" t="n">
        <f aca="false">ROUND(F389*H389,2)</f>
        <v>154.84</v>
      </c>
      <c r="J389" s="175" t="n">
        <v>6.20794928969765E-005</v>
      </c>
      <c r="L389" s="0" t="n">
        <v>5.79</v>
      </c>
      <c r="M389" s="0" t="n">
        <v>7.09</v>
      </c>
      <c r="N389" s="0" t="n">
        <v>198.52</v>
      </c>
    </row>
    <row r="390" customFormat="false" ht="25.9" hidden="false" customHeight="true" outlineLevel="0" collapsed="false">
      <c r="A390" s="171" t="s">
        <v>847</v>
      </c>
      <c r="B390" s="171" t="s">
        <v>848</v>
      </c>
      <c r="C390" s="171" t="s">
        <v>29</v>
      </c>
      <c r="D390" s="171" t="s">
        <v>849</v>
      </c>
      <c r="E390" s="172" t="s">
        <v>65</v>
      </c>
      <c r="F390" s="173" t="n">
        <v>14</v>
      </c>
      <c r="G390" s="174" t="n">
        <f aca="false">TRUNC(L390-L390*$P$3,2)</f>
        <v>9.02</v>
      </c>
      <c r="H390" s="174" t="n">
        <f aca="false">TRUNC(M390-M390*$P$3,2)</f>
        <v>11.04</v>
      </c>
      <c r="I390" s="174" t="n">
        <f aca="false">ROUND(F390*H390,2)</f>
        <v>154.56</v>
      </c>
      <c r="J390" s="175" t="n">
        <v>6.19481540544582E-005</v>
      </c>
      <c r="L390" s="0" t="n">
        <v>11.56</v>
      </c>
      <c r="M390" s="0" t="n">
        <v>14.15</v>
      </c>
      <c r="N390" s="0" t="n">
        <v>198.1</v>
      </c>
    </row>
    <row r="391" customFormat="false" ht="25.9" hidden="false" customHeight="true" outlineLevel="0" collapsed="false">
      <c r="A391" s="171" t="s">
        <v>759</v>
      </c>
      <c r="B391" s="171" t="s">
        <v>760</v>
      </c>
      <c r="C391" s="171" t="s">
        <v>29</v>
      </c>
      <c r="D391" s="171" t="s">
        <v>761</v>
      </c>
      <c r="E391" s="172" t="s">
        <v>65</v>
      </c>
      <c r="F391" s="173" t="n">
        <v>2</v>
      </c>
      <c r="G391" s="174" t="n">
        <f aca="false">TRUNC(L391-L391*$P$3,2)</f>
        <v>62.86</v>
      </c>
      <c r="H391" s="174" t="n">
        <f aca="false">TRUNC(M391-M391*$P$3,2)</f>
        <v>76.98</v>
      </c>
      <c r="I391" s="174" t="n">
        <f aca="false">ROUND(F391*H391,2)</f>
        <v>153.96</v>
      </c>
      <c r="J391" s="175" t="n">
        <v>6.16917306000177E-005</v>
      </c>
      <c r="L391" s="0" t="n">
        <v>80.55</v>
      </c>
      <c r="M391" s="0" t="n">
        <v>98.64</v>
      </c>
      <c r="N391" s="0" t="n">
        <v>197.28</v>
      </c>
    </row>
    <row r="392" customFormat="false" ht="25.9" hidden="false" customHeight="true" outlineLevel="0" collapsed="false">
      <c r="A392" s="171" t="s">
        <v>645</v>
      </c>
      <c r="B392" s="171" t="s">
        <v>646</v>
      </c>
      <c r="C392" s="171" t="s">
        <v>50</v>
      </c>
      <c r="D392" s="171" t="s">
        <v>647</v>
      </c>
      <c r="E392" s="172" t="s">
        <v>24</v>
      </c>
      <c r="F392" s="173" t="n">
        <v>2</v>
      </c>
      <c r="G392" s="174" t="n">
        <f aca="false">TRUNC(L392-L392*$P$3,2)</f>
        <v>62.82</v>
      </c>
      <c r="H392" s="174" t="n">
        <f aca="false">TRUNC(M392-M392*$P$3,2)</f>
        <v>76.93</v>
      </c>
      <c r="I392" s="174" t="n">
        <f aca="false">ROUND(F392*H392,2)</f>
        <v>153.86</v>
      </c>
      <c r="J392" s="175" t="n">
        <v>6.1647950985845E-005</v>
      </c>
      <c r="L392" s="0" t="n">
        <v>80.49</v>
      </c>
      <c r="M392" s="0" t="n">
        <v>98.57</v>
      </c>
      <c r="N392" s="0" t="n">
        <v>197.14</v>
      </c>
    </row>
    <row r="393" customFormat="false" ht="25.9" hidden="false" customHeight="true" outlineLevel="0" collapsed="false">
      <c r="A393" s="171" t="s">
        <v>1171</v>
      </c>
      <c r="B393" s="171" t="s">
        <v>1172</v>
      </c>
      <c r="C393" s="171" t="s">
        <v>29</v>
      </c>
      <c r="D393" s="171" t="s">
        <v>1173</v>
      </c>
      <c r="E393" s="172" t="s">
        <v>65</v>
      </c>
      <c r="F393" s="173" t="n">
        <v>4</v>
      </c>
      <c r="G393" s="174" t="n">
        <f aca="false">TRUNC(L393-L393*$P$3,2)</f>
        <v>31.29</v>
      </c>
      <c r="H393" s="174" t="n">
        <f aca="false">TRUNC(M393-M393*$P$3,2)</f>
        <v>38.33</v>
      </c>
      <c r="I393" s="174" t="n">
        <f aca="false">ROUND(F393*H393,2)</f>
        <v>153.32</v>
      </c>
      <c r="J393" s="175" t="n">
        <v>6.14290529149812E-005</v>
      </c>
      <c r="L393" s="0" t="n">
        <v>40.1</v>
      </c>
      <c r="M393" s="0" t="n">
        <v>49.11</v>
      </c>
      <c r="N393" s="0" t="n">
        <v>196.44</v>
      </c>
    </row>
    <row r="394" customFormat="false" ht="52.15" hidden="false" customHeight="true" outlineLevel="0" collapsed="false">
      <c r="A394" s="171" t="s">
        <v>692</v>
      </c>
      <c r="B394" s="171" t="s">
        <v>693</v>
      </c>
      <c r="C394" s="171" t="s">
        <v>29</v>
      </c>
      <c r="D394" s="171" t="s">
        <v>694</v>
      </c>
      <c r="E394" s="172" t="s">
        <v>65</v>
      </c>
      <c r="F394" s="173" t="n">
        <v>13</v>
      </c>
      <c r="G394" s="174" t="n">
        <f aca="false">TRUNC(L394-L394*$P$3,2)</f>
        <v>9.61</v>
      </c>
      <c r="H394" s="174" t="n">
        <f aca="false">TRUNC(M394-M394*$P$3,2)</f>
        <v>11.76</v>
      </c>
      <c r="I394" s="174" t="n">
        <f aca="false">ROUND(F394*H394,2)</f>
        <v>152.88</v>
      </c>
      <c r="J394" s="175" t="n">
        <v>6.1303968303059E-005</v>
      </c>
      <c r="L394" s="0" t="n">
        <v>12.32</v>
      </c>
      <c r="M394" s="0" t="n">
        <v>15.08</v>
      </c>
      <c r="N394" s="0" t="n">
        <v>196.04</v>
      </c>
    </row>
    <row r="395" customFormat="false" ht="25.9" hidden="false" customHeight="true" outlineLevel="0" collapsed="false">
      <c r="A395" s="171" t="s">
        <v>1112</v>
      </c>
      <c r="B395" s="171" t="s">
        <v>1113</v>
      </c>
      <c r="C395" s="171" t="s">
        <v>29</v>
      </c>
      <c r="D395" s="171" t="s">
        <v>1114</v>
      </c>
      <c r="E395" s="172" t="s">
        <v>65</v>
      </c>
      <c r="F395" s="173" t="n">
        <v>1</v>
      </c>
      <c r="G395" s="174" t="n">
        <f aca="false">TRUNC(L395-L395*$P$3,2)</f>
        <v>124.31</v>
      </c>
      <c r="H395" s="174" t="n">
        <f aca="false">TRUNC(M395-M395*$P$3,2)</f>
        <v>152.23</v>
      </c>
      <c r="I395" s="174" t="n">
        <f aca="false">ROUND(F395*H395,2)</f>
        <v>152.23</v>
      </c>
      <c r="J395" s="175" t="n">
        <v>6.09943838885516E-005</v>
      </c>
      <c r="L395" s="0" t="n">
        <v>159.27</v>
      </c>
      <c r="M395" s="0" t="n">
        <v>195.05</v>
      </c>
      <c r="N395" s="0" t="n">
        <v>195.05</v>
      </c>
    </row>
    <row r="396" customFormat="false" ht="39" hidden="false" customHeight="true" outlineLevel="0" collapsed="false">
      <c r="A396" s="171" t="s">
        <v>642</v>
      </c>
      <c r="B396" s="171" t="s">
        <v>643</v>
      </c>
      <c r="C396" s="171" t="s">
        <v>29</v>
      </c>
      <c r="D396" s="171" t="s">
        <v>644</v>
      </c>
      <c r="E396" s="172" t="s">
        <v>65</v>
      </c>
      <c r="F396" s="173" t="n">
        <v>11</v>
      </c>
      <c r="G396" s="174" t="n">
        <f aca="false">TRUNC(L396-L396*$P$3,2)</f>
        <v>11.28</v>
      </c>
      <c r="H396" s="174" t="n">
        <f aca="false">TRUNC(M396-M396*$P$3,2)</f>
        <v>13.81</v>
      </c>
      <c r="I396" s="174" t="n">
        <f aca="false">ROUND(F396*H396,2)</f>
        <v>151.91</v>
      </c>
      <c r="J396" s="175" t="n">
        <v>6.08849348531197E-005</v>
      </c>
      <c r="L396" s="0" t="n">
        <v>14.46</v>
      </c>
      <c r="M396" s="0" t="n">
        <v>17.7</v>
      </c>
      <c r="N396" s="0" t="n">
        <v>194.7</v>
      </c>
    </row>
    <row r="397" customFormat="false" ht="39" hidden="false" customHeight="true" outlineLevel="0" collapsed="false">
      <c r="A397" s="171" t="s">
        <v>711</v>
      </c>
      <c r="B397" s="171" t="s">
        <v>712</v>
      </c>
      <c r="C397" s="171" t="s">
        <v>50</v>
      </c>
      <c r="D397" s="171" t="s">
        <v>713</v>
      </c>
      <c r="E397" s="172" t="s">
        <v>24</v>
      </c>
      <c r="F397" s="173" t="n">
        <v>2</v>
      </c>
      <c r="G397" s="174" t="n">
        <f aca="false">TRUNC(L397-L397*$P$3,2)</f>
        <v>61.01</v>
      </c>
      <c r="H397" s="174" t="n">
        <f aca="false">TRUNC(M397-M397*$P$3,2)</f>
        <v>74.72</v>
      </c>
      <c r="I397" s="174" t="n">
        <f aca="false">ROUND(F397*H397,2)</f>
        <v>149.44</v>
      </c>
      <c r="J397" s="175" t="n">
        <v>5.98780037271462E-005</v>
      </c>
      <c r="L397" s="0" t="n">
        <v>78.18</v>
      </c>
      <c r="M397" s="0" t="n">
        <v>95.74</v>
      </c>
      <c r="N397" s="0" t="n">
        <v>191.48</v>
      </c>
    </row>
    <row r="398" customFormat="false" ht="39" hidden="false" customHeight="true" outlineLevel="0" collapsed="false">
      <c r="A398" s="171" t="s">
        <v>769</v>
      </c>
      <c r="B398" s="171" t="s">
        <v>770</v>
      </c>
      <c r="C398" s="171" t="s">
        <v>29</v>
      </c>
      <c r="D398" s="171" t="s">
        <v>771</v>
      </c>
      <c r="E398" s="172" t="s">
        <v>65</v>
      </c>
      <c r="F398" s="173" t="n">
        <v>6</v>
      </c>
      <c r="G398" s="174" t="n">
        <f aca="false">TRUNC(L398-L398*$P$3,2)</f>
        <v>19.69</v>
      </c>
      <c r="H398" s="174" t="n">
        <f aca="false">TRUNC(M398-M398*$P$3,2)</f>
        <v>24.1</v>
      </c>
      <c r="I398" s="174" t="n">
        <f aca="false">ROUND(F398*H398,2)</f>
        <v>144.6</v>
      </c>
      <c r="J398" s="175" t="n">
        <v>5.79579549341408E-005</v>
      </c>
      <c r="L398" s="0" t="n">
        <v>25.23</v>
      </c>
      <c r="M398" s="0" t="n">
        <v>30.89</v>
      </c>
      <c r="N398" s="0" t="n">
        <v>185.34</v>
      </c>
    </row>
    <row r="399" customFormat="false" ht="39" hidden="false" customHeight="true" outlineLevel="0" collapsed="false">
      <c r="A399" s="171" t="s">
        <v>893</v>
      </c>
      <c r="B399" s="171" t="s">
        <v>894</v>
      </c>
      <c r="C399" s="171" t="s">
        <v>29</v>
      </c>
      <c r="D399" s="171" t="s">
        <v>895</v>
      </c>
      <c r="E399" s="172" t="s">
        <v>41</v>
      </c>
      <c r="F399" s="173" t="n">
        <v>6.4</v>
      </c>
      <c r="G399" s="174" t="n">
        <f aca="false">TRUNC(L399-L399*$P$3,2)</f>
        <v>18.38</v>
      </c>
      <c r="H399" s="174" t="n">
        <f aca="false">TRUNC(M399-M399*$P$3,2)</f>
        <v>22.51</v>
      </c>
      <c r="I399" s="174" t="n">
        <f aca="false">ROUND(F399*H399,2)</f>
        <v>144.06</v>
      </c>
      <c r="J399" s="175" t="n">
        <v>5.7739056863277E-005</v>
      </c>
      <c r="L399" s="0" t="n">
        <v>23.56</v>
      </c>
      <c r="M399" s="0" t="n">
        <v>28.85</v>
      </c>
      <c r="N399" s="0" t="n">
        <v>184.64</v>
      </c>
    </row>
    <row r="400" customFormat="false" ht="25.9" hidden="false" customHeight="true" outlineLevel="0" collapsed="false">
      <c r="A400" s="171" t="s">
        <v>735</v>
      </c>
      <c r="B400" s="171" t="s">
        <v>586</v>
      </c>
      <c r="C400" s="171" t="s">
        <v>50</v>
      </c>
      <c r="D400" s="171" t="s">
        <v>587</v>
      </c>
      <c r="E400" s="172" t="s">
        <v>24</v>
      </c>
      <c r="F400" s="173" t="n">
        <v>26</v>
      </c>
      <c r="G400" s="174" t="n">
        <f aca="false">TRUNC(L400-L400*$P$3,2)</f>
        <v>4.4</v>
      </c>
      <c r="H400" s="174" t="n">
        <f aca="false">TRUNC(M400-M400*$P$3,2)</f>
        <v>5.38</v>
      </c>
      <c r="I400" s="174" t="n">
        <f aca="false">ROUND(F400*H400,2)</f>
        <v>139.88</v>
      </c>
      <c r="J400" s="175" t="n">
        <v>5.61004484470964E-005</v>
      </c>
      <c r="L400" s="0" t="n">
        <v>5.64</v>
      </c>
      <c r="M400" s="0" t="n">
        <v>6.9</v>
      </c>
      <c r="N400" s="0" t="n">
        <v>179.4</v>
      </c>
    </row>
    <row r="401" customFormat="false" ht="25.9" hidden="false" customHeight="true" outlineLevel="0" collapsed="false">
      <c r="A401" s="171" t="s">
        <v>775</v>
      </c>
      <c r="B401" s="171" t="s">
        <v>776</v>
      </c>
      <c r="C401" s="171" t="s">
        <v>29</v>
      </c>
      <c r="D401" s="171" t="s">
        <v>777</v>
      </c>
      <c r="E401" s="172" t="s">
        <v>65</v>
      </c>
      <c r="F401" s="173" t="n">
        <v>27</v>
      </c>
      <c r="G401" s="174" t="n">
        <f aca="false">TRUNC(L401-L401*$P$3,2)</f>
        <v>4.23</v>
      </c>
      <c r="H401" s="174" t="n">
        <f aca="false">TRUNC(M401-M401*$P$3,2)</f>
        <v>5.17</v>
      </c>
      <c r="I401" s="174" t="n">
        <f aca="false">ROUND(F401*H401,2)</f>
        <v>139.59</v>
      </c>
      <c r="J401" s="175" t="n">
        <v>5.59784909504723E-005</v>
      </c>
      <c r="L401" s="0" t="n">
        <v>5.42</v>
      </c>
      <c r="M401" s="0" t="n">
        <v>6.63</v>
      </c>
      <c r="N401" s="0" t="n">
        <v>179.01</v>
      </c>
    </row>
    <row r="402" customFormat="false" ht="25.9" hidden="false" customHeight="true" outlineLevel="0" collapsed="false">
      <c r="A402" s="171" t="s">
        <v>881</v>
      </c>
      <c r="B402" s="171" t="s">
        <v>882</v>
      </c>
      <c r="C402" s="171" t="s">
        <v>50</v>
      </c>
      <c r="D402" s="171" t="s">
        <v>883</v>
      </c>
      <c r="E402" s="172" t="s">
        <v>24</v>
      </c>
      <c r="F402" s="173" t="n">
        <v>1</v>
      </c>
      <c r="G402" s="174" t="n">
        <f aca="false">TRUNC(L402-L402*$P$3,2)</f>
        <v>111.51</v>
      </c>
      <c r="H402" s="174" t="n">
        <f aca="false">TRUNC(M402-M402*$P$3,2)</f>
        <v>136.57</v>
      </c>
      <c r="I402" s="174" t="n">
        <f aca="false">ROUND(F402*H402,2)</f>
        <v>136.57</v>
      </c>
      <c r="J402" s="175" t="n">
        <v>5.47182634853564E-005</v>
      </c>
      <c r="L402" s="0" t="n">
        <v>142.88</v>
      </c>
      <c r="M402" s="0" t="n">
        <v>174.98</v>
      </c>
      <c r="N402" s="0" t="n">
        <v>174.98</v>
      </c>
    </row>
    <row r="403" customFormat="false" ht="25.9" hidden="false" customHeight="true" outlineLevel="0" collapsed="false">
      <c r="A403" s="171" t="s">
        <v>971</v>
      </c>
      <c r="B403" s="171" t="s">
        <v>972</v>
      </c>
      <c r="C403" s="171" t="s">
        <v>50</v>
      </c>
      <c r="D403" s="171" t="s">
        <v>973</v>
      </c>
      <c r="E403" s="172" t="s">
        <v>24</v>
      </c>
      <c r="F403" s="173" t="n">
        <v>1</v>
      </c>
      <c r="G403" s="174" t="n">
        <f aca="false">TRUNC(L403-L403*$P$3,2)</f>
        <v>107.08</v>
      </c>
      <c r="H403" s="174" t="n">
        <f aca="false">TRUNC(M403-M403*$P$3,2)</f>
        <v>131.13</v>
      </c>
      <c r="I403" s="174" t="n">
        <f aca="false">ROUND(F403*H403,2)</f>
        <v>131.13</v>
      </c>
      <c r="J403" s="175" t="n">
        <v>5.25417912379105E-005</v>
      </c>
      <c r="L403" s="0" t="n">
        <v>137.2</v>
      </c>
      <c r="M403" s="0" t="n">
        <v>168.02</v>
      </c>
      <c r="N403" s="0" t="n">
        <v>168.02</v>
      </c>
    </row>
    <row r="404" customFormat="false" ht="25.9" hidden="false" customHeight="true" outlineLevel="0" collapsed="false">
      <c r="A404" s="171" t="s">
        <v>1207</v>
      </c>
      <c r="B404" s="171" t="s">
        <v>1208</v>
      </c>
      <c r="C404" s="171" t="s">
        <v>50</v>
      </c>
      <c r="D404" s="171" t="s">
        <v>1209</v>
      </c>
      <c r="E404" s="172" t="s">
        <v>24</v>
      </c>
      <c r="F404" s="173" t="n">
        <v>168</v>
      </c>
      <c r="G404" s="174" t="n">
        <f aca="false">TRUNC(L404-L404*$P$3,2)</f>
        <v>0.64</v>
      </c>
      <c r="H404" s="174" t="n">
        <f aca="false">TRUNC(M404-M404*$P$3,2)</f>
        <v>0.78</v>
      </c>
      <c r="I404" s="174" t="n">
        <f aca="false">ROUND(F404*H404,2)</f>
        <v>131.04</v>
      </c>
      <c r="J404" s="175" t="n">
        <v>5.25355370073144E-005</v>
      </c>
      <c r="L404" s="0" t="n">
        <v>0.82</v>
      </c>
      <c r="M404" s="0" t="n">
        <v>1</v>
      </c>
      <c r="N404" s="0" t="n">
        <v>168</v>
      </c>
    </row>
    <row r="405" customFormat="false" ht="25.9" hidden="false" customHeight="true" outlineLevel="0" collapsed="false">
      <c r="A405" s="171" t="s">
        <v>1044</v>
      </c>
      <c r="B405" s="171" t="s">
        <v>1045</v>
      </c>
      <c r="C405" s="171" t="s">
        <v>50</v>
      </c>
      <c r="D405" s="171" t="s">
        <v>1046</v>
      </c>
      <c r="E405" s="172" t="s">
        <v>24</v>
      </c>
      <c r="F405" s="173" t="n">
        <v>2</v>
      </c>
      <c r="G405" s="174" t="n">
        <f aca="false">TRUNC(L405-L405*$P$3,2)</f>
        <v>53.33</v>
      </c>
      <c r="H405" s="174" t="n">
        <f aca="false">TRUNC(M405-M405*$P$3,2)</f>
        <v>65.31</v>
      </c>
      <c r="I405" s="174" t="n">
        <f aca="false">ROUND(F405*H405,2)</f>
        <v>130.62</v>
      </c>
      <c r="J405" s="175" t="n">
        <v>5.23354016282389E-005</v>
      </c>
      <c r="L405" s="0" t="n">
        <v>68.33</v>
      </c>
      <c r="M405" s="0" t="n">
        <v>83.68</v>
      </c>
      <c r="N405" s="0" t="n">
        <v>167.36</v>
      </c>
    </row>
    <row r="406" customFormat="false" ht="25.9" hidden="false" customHeight="true" outlineLevel="0" collapsed="false">
      <c r="A406" s="171" t="s">
        <v>974</v>
      </c>
      <c r="B406" s="171" t="s">
        <v>975</v>
      </c>
      <c r="C406" s="171" t="s">
        <v>50</v>
      </c>
      <c r="D406" s="171" t="s">
        <v>976</v>
      </c>
      <c r="E406" s="172" t="s">
        <v>24</v>
      </c>
      <c r="F406" s="173" t="n">
        <v>1</v>
      </c>
      <c r="G406" s="174" t="n">
        <f aca="false">TRUNC(L406-L406*$P$3,2)</f>
        <v>106.65</v>
      </c>
      <c r="H406" s="174" t="n">
        <f aca="false">TRUNC(M406-M406*$P$3,2)</f>
        <v>130.61</v>
      </c>
      <c r="I406" s="174" t="n">
        <f aca="false">ROUND(F406*H406,2)</f>
        <v>130.61</v>
      </c>
      <c r="J406" s="175" t="n">
        <v>5.23322745129408E-005</v>
      </c>
      <c r="L406" s="0" t="n">
        <v>136.65</v>
      </c>
      <c r="M406" s="0" t="n">
        <v>167.35</v>
      </c>
      <c r="N406" s="0" t="n">
        <v>167.35</v>
      </c>
    </row>
    <row r="407" customFormat="false" ht="25.9" hidden="false" customHeight="true" outlineLevel="0" collapsed="false">
      <c r="A407" s="171" t="s">
        <v>621</v>
      </c>
      <c r="B407" s="171" t="s">
        <v>622</v>
      </c>
      <c r="C407" s="171" t="s">
        <v>50</v>
      </c>
      <c r="D407" s="171" t="s">
        <v>623</v>
      </c>
      <c r="E407" s="172" t="s">
        <v>24</v>
      </c>
      <c r="F407" s="173" t="n">
        <v>9</v>
      </c>
      <c r="G407" s="174" t="n">
        <f aca="false">TRUNC(L407-L407*$P$3,2)</f>
        <v>11.75</v>
      </c>
      <c r="H407" s="174" t="n">
        <f aca="false">TRUNC(M407-M407*$P$3,2)</f>
        <v>14.39</v>
      </c>
      <c r="I407" s="174" t="n">
        <f aca="false">ROUND(F407*H407,2)</f>
        <v>129.51</v>
      </c>
      <c r="J407" s="175" t="n">
        <v>5.18976054865113E-005</v>
      </c>
      <c r="L407" s="0" t="n">
        <v>15.06</v>
      </c>
      <c r="M407" s="0" t="n">
        <v>18.44</v>
      </c>
      <c r="N407" s="0" t="n">
        <v>165.96</v>
      </c>
    </row>
    <row r="408" customFormat="false" ht="25.9" hidden="false" customHeight="true" outlineLevel="0" collapsed="false">
      <c r="A408" s="171" t="s">
        <v>989</v>
      </c>
      <c r="B408" s="171" t="s">
        <v>990</v>
      </c>
      <c r="C408" s="171" t="s">
        <v>29</v>
      </c>
      <c r="D408" s="171" t="s">
        <v>991</v>
      </c>
      <c r="E408" s="172" t="s">
        <v>65</v>
      </c>
      <c r="F408" s="173" t="n">
        <v>9</v>
      </c>
      <c r="G408" s="174" t="n">
        <f aca="false">TRUNC(L408-L408*$P$3,2)</f>
        <v>11.59</v>
      </c>
      <c r="H408" s="174" t="n">
        <f aca="false">TRUNC(M408-M408*$P$3,2)</f>
        <v>14.19</v>
      </c>
      <c r="I408" s="174" t="n">
        <f aca="false">ROUND(F408*H408,2)</f>
        <v>127.71</v>
      </c>
      <c r="J408" s="175" t="n">
        <v>5.1194004544449E-005</v>
      </c>
      <c r="L408" s="0" t="n">
        <v>14.86</v>
      </c>
      <c r="M408" s="0" t="n">
        <v>18.19</v>
      </c>
      <c r="N408" s="0" t="n">
        <v>163.71</v>
      </c>
    </row>
    <row r="409" customFormat="false" ht="25.9" hidden="false" customHeight="true" outlineLevel="0" collapsed="false">
      <c r="A409" s="171" t="s">
        <v>1067</v>
      </c>
      <c r="B409" s="171" t="s">
        <v>1068</v>
      </c>
      <c r="C409" s="171" t="s">
        <v>50</v>
      </c>
      <c r="D409" s="171" t="s">
        <v>1069</v>
      </c>
      <c r="E409" s="172" t="s">
        <v>24</v>
      </c>
      <c r="F409" s="173" t="n">
        <v>7</v>
      </c>
      <c r="G409" s="174" t="n">
        <f aca="false">TRUNC(L409-L409*$P$3,2)</f>
        <v>14.24</v>
      </c>
      <c r="H409" s="174" t="n">
        <f aca="false">TRUNC(M409-M409*$P$3,2)</f>
        <v>17.44</v>
      </c>
      <c r="I409" s="174" t="n">
        <f aca="false">ROUND(F409*H409,2)</f>
        <v>122.08</v>
      </c>
      <c r="J409" s="175" t="n">
        <v>4.89237188380615E-005</v>
      </c>
      <c r="L409" s="0" t="n">
        <v>18.25</v>
      </c>
      <c r="M409" s="0" t="n">
        <v>22.35</v>
      </c>
      <c r="N409" s="0" t="n">
        <v>156.45</v>
      </c>
    </row>
    <row r="410" customFormat="false" ht="25.9" hidden="false" customHeight="true" outlineLevel="0" collapsed="false">
      <c r="A410" s="171" t="s">
        <v>697</v>
      </c>
      <c r="B410" s="171" t="s">
        <v>698</v>
      </c>
      <c r="C410" s="171" t="s">
        <v>29</v>
      </c>
      <c r="D410" s="171" t="s">
        <v>699</v>
      </c>
      <c r="E410" s="172" t="s">
        <v>65</v>
      </c>
      <c r="F410" s="173" t="n">
        <v>9</v>
      </c>
      <c r="G410" s="174" t="n">
        <f aca="false">TRUNC(L410-L410*$P$3,2)</f>
        <v>11.05</v>
      </c>
      <c r="H410" s="174" t="n">
        <f aca="false">TRUNC(M410-M410*$P$3,2)</f>
        <v>13.54</v>
      </c>
      <c r="I410" s="174" t="n">
        <f aca="false">ROUND(F410*H410,2)</f>
        <v>121.86</v>
      </c>
      <c r="J410" s="175" t="n">
        <v>4.88299053791199E-005</v>
      </c>
      <c r="L410" s="0" t="n">
        <v>14.17</v>
      </c>
      <c r="M410" s="0" t="n">
        <v>17.35</v>
      </c>
      <c r="N410" s="0" t="n">
        <v>156.15</v>
      </c>
    </row>
    <row r="411" customFormat="false" ht="25.9" hidden="false" customHeight="true" outlineLevel="0" collapsed="false">
      <c r="A411" s="171" t="s">
        <v>744</v>
      </c>
      <c r="B411" s="171" t="s">
        <v>745</v>
      </c>
      <c r="C411" s="171" t="s">
        <v>29</v>
      </c>
      <c r="D411" s="171" t="s">
        <v>746</v>
      </c>
      <c r="E411" s="172" t="s">
        <v>65</v>
      </c>
      <c r="F411" s="173" t="n">
        <v>4</v>
      </c>
      <c r="G411" s="174" t="n">
        <f aca="false">TRUNC(L411-L411*$P$3,2)</f>
        <v>24.72</v>
      </c>
      <c r="H411" s="174" t="n">
        <f aca="false">TRUNC(M411-M411*$P$3,2)</f>
        <v>30.27</v>
      </c>
      <c r="I411" s="174" t="n">
        <f aca="false">ROUND(F411*H411,2)</f>
        <v>121.08</v>
      </c>
      <c r="J411" s="175" t="n">
        <v>4.85203209646125E-005</v>
      </c>
      <c r="L411" s="0" t="n">
        <v>31.68</v>
      </c>
      <c r="M411" s="0" t="n">
        <v>38.79</v>
      </c>
      <c r="N411" s="0" t="n">
        <v>155.16</v>
      </c>
    </row>
    <row r="412" customFormat="false" ht="25.9" hidden="false" customHeight="true" outlineLevel="0" collapsed="false">
      <c r="A412" s="171" t="s">
        <v>1050</v>
      </c>
      <c r="B412" s="171" t="s">
        <v>1051</v>
      </c>
      <c r="C412" s="171" t="s">
        <v>50</v>
      </c>
      <c r="D412" s="171" t="s">
        <v>1052</v>
      </c>
      <c r="E412" s="172" t="s">
        <v>24</v>
      </c>
      <c r="F412" s="173" t="n">
        <v>24</v>
      </c>
      <c r="G412" s="174" t="n">
        <f aca="false">TRUNC(L412-L412*$P$3,2)</f>
        <v>4.07</v>
      </c>
      <c r="H412" s="174" t="n">
        <f aca="false">TRUNC(M412-M412*$P$3,2)</f>
        <v>4.98</v>
      </c>
      <c r="I412" s="174" t="n">
        <f aca="false">ROUND(F412*H412,2)</f>
        <v>119.52</v>
      </c>
      <c r="J412" s="175" t="n">
        <v>4.79574402109627E-005</v>
      </c>
      <c r="L412" s="0" t="n">
        <v>5.22</v>
      </c>
      <c r="M412" s="0" t="n">
        <v>6.39</v>
      </c>
      <c r="N412" s="0" t="n">
        <v>153.36</v>
      </c>
    </row>
    <row r="413" customFormat="false" ht="25.9" hidden="false" customHeight="true" outlineLevel="0" collapsed="false">
      <c r="A413" s="171" t="s">
        <v>937</v>
      </c>
      <c r="B413" s="171" t="s">
        <v>938</v>
      </c>
      <c r="C413" s="171" t="s">
        <v>29</v>
      </c>
      <c r="D413" s="171" t="s">
        <v>939</v>
      </c>
      <c r="E413" s="172" t="s">
        <v>65</v>
      </c>
      <c r="F413" s="173" t="n">
        <v>1</v>
      </c>
      <c r="G413" s="174" t="n">
        <f aca="false">TRUNC(L413-L413*$P$3,2)</f>
        <v>95.81</v>
      </c>
      <c r="H413" s="174" t="n">
        <f aca="false">TRUNC(M413-M413*$P$3,2)</f>
        <v>117.34</v>
      </c>
      <c r="I413" s="174" t="n">
        <f aca="false">ROUND(F413*H413,2)</f>
        <v>117.34</v>
      </c>
      <c r="J413" s="175" t="n">
        <v>4.70130513909503E-005</v>
      </c>
      <c r="L413" s="0" t="n">
        <v>122.76</v>
      </c>
      <c r="M413" s="0" t="n">
        <v>150.34</v>
      </c>
      <c r="N413" s="0" t="n">
        <v>150.34</v>
      </c>
    </row>
    <row r="414" customFormat="false" ht="25.9" hidden="false" customHeight="true" outlineLevel="0" collapsed="false">
      <c r="A414" s="171" t="s">
        <v>1001</v>
      </c>
      <c r="B414" s="171" t="s">
        <v>1002</v>
      </c>
      <c r="C414" s="171" t="s">
        <v>50</v>
      </c>
      <c r="D414" s="171" t="s">
        <v>1003</v>
      </c>
      <c r="E414" s="172" t="s">
        <v>24</v>
      </c>
      <c r="F414" s="173" t="n">
        <v>1</v>
      </c>
      <c r="G414" s="174" t="n">
        <f aca="false">TRUNC(L414-L414*$P$3,2)</f>
        <v>94.44</v>
      </c>
      <c r="H414" s="174" t="n">
        <f aca="false">TRUNC(M414-M414*$P$3,2)</f>
        <v>115.65</v>
      </c>
      <c r="I414" s="174" t="n">
        <f aca="false">ROUND(F414*H414,2)</f>
        <v>115.65</v>
      </c>
      <c r="J414" s="175" t="n">
        <v>4.63375944865705E-005</v>
      </c>
      <c r="L414" s="0" t="n">
        <v>121</v>
      </c>
      <c r="M414" s="0" t="n">
        <v>148.18</v>
      </c>
      <c r="N414" s="0" t="n">
        <v>148.18</v>
      </c>
    </row>
    <row r="415" customFormat="false" ht="25.9" hidden="false" customHeight="true" outlineLevel="0" collapsed="false">
      <c r="A415" s="171" t="s">
        <v>913</v>
      </c>
      <c r="B415" s="171" t="s">
        <v>914</v>
      </c>
      <c r="C415" s="171" t="s">
        <v>29</v>
      </c>
      <c r="D415" s="171" t="s">
        <v>915</v>
      </c>
      <c r="E415" s="172" t="s">
        <v>65</v>
      </c>
      <c r="F415" s="173" t="n">
        <v>10</v>
      </c>
      <c r="G415" s="174" t="n">
        <f aca="false">TRUNC(L415-L415*$P$3,2)</f>
        <v>8.99</v>
      </c>
      <c r="H415" s="174" t="n">
        <f aca="false">TRUNC(M415-M415*$P$3,2)</f>
        <v>11.02</v>
      </c>
      <c r="I415" s="174" t="n">
        <f aca="false">ROUND(F415*H415,2)</f>
        <v>110.2</v>
      </c>
      <c r="J415" s="175" t="n">
        <v>4.41548680085285E-005</v>
      </c>
      <c r="L415" s="0" t="n">
        <v>11.53</v>
      </c>
      <c r="M415" s="0" t="n">
        <v>14.12</v>
      </c>
      <c r="N415" s="0" t="n">
        <v>141.2</v>
      </c>
    </row>
    <row r="416" customFormat="false" ht="24" hidden="false" customHeight="true" outlineLevel="0" collapsed="false">
      <c r="A416" s="171" t="s">
        <v>597</v>
      </c>
      <c r="B416" s="171" t="s">
        <v>598</v>
      </c>
      <c r="C416" s="171" t="s">
        <v>29</v>
      </c>
      <c r="D416" s="171" t="s">
        <v>599</v>
      </c>
      <c r="E416" s="172" t="s">
        <v>65</v>
      </c>
      <c r="F416" s="173" t="n">
        <v>9</v>
      </c>
      <c r="G416" s="174" t="n">
        <f aca="false">TRUNC(L416-L416*$P$3,2)</f>
        <v>9.81</v>
      </c>
      <c r="H416" s="174" t="n">
        <f aca="false">TRUNC(M416-M416*$P$3,2)</f>
        <v>12.01</v>
      </c>
      <c r="I416" s="174" t="n">
        <f aca="false">ROUND(F416*H416,2)</f>
        <v>108.09</v>
      </c>
      <c r="J416" s="175" t="n">
        <v>4.33418180310344E-005</v>
      </c>
      <c r="L416" s="0" t="n">
        <v>12.58</v>
      </c>
      <c r="M416" s="0" t="n">
        <v>15.4</v>
      </c>
      <c r="N416" s="0" t="n">
        <v>138.6</v>
      </c>
    </row>
    <row r="417" customFormat="false" ht="25.9" hidden="false" customHeight="true" outlineLevel="0" collapsed="false">
      <c r="A417" s="171" t="s">
        <v>612</v>
      </c>
      <c r="B417" s="171" t="s">
        <v>613</v>
      </c>
      <c r="C417" s="171" t="s">
        <v>29</v>
      </c>
      <c r="D417" s="171" t="s">
        <v>614</v>
      </c>
      <c r="E417" s="172" t="s">
        <v>65</v>
      </c>
      <c r="F417" s="173" t="n">
        <v>4</v>
      </c>
      <c r="G417" s="174" t="n">
        <f aca="false">TRUNC(L417-L417*$P$3,2)</f>
        <v>21.45</v>
      </c>
      <c r="H417" s="174" t="n">
        <f aca="false">TRUNC(M417-M417*$P$3,2)</f>
        <v>26.27</v>
      </c>
      <c r="I417" s="174" t="n">
        <f aca="false">ROUND(F417*H417,2)</f>
        <v>105.08</v>
      </c>
      <c r="J417" s="175" t="n">
        <v>4.21034803730048E-005</v>
      </c>
      <c r="L417" s="0" t="n">
        <v>27.49</v>
      </c>
      <c r="M417" s="0" t="n">
        <v>33.66</v>
      </c>
      <c r="N417" s="0" t="n">
        <v>134.64</v>
      </c>
    </row>
    <row r="418" customFormat="false" ht="39" hidden="false" customHeight="true" outlineLevel="0" collapsed="false">
      <c r="A418" s="171" t="s">
        <v>732</v>
      </c>
      <c r="B418" s="171" t="s">
        <v>733</v>
      </c>
      <c r="C418" s="171" t="s">
        <v>29</v>
      </c>
      <c r="D418" s="171" t="s">
        <v>734</v>
      </c>
      <c r="E418" s="172" t="s">
        <v>65</v>
      </c>
      <c r="F418" s="173" t="n">
        <v>4</v>
      </c>
      <c r="G418" s="174" t="n">
        <f aca="false">TRUNC(L418-L418*$P$3,2)</f>
        <v>20.85</v>
      </c>
      <c r="H418" s="174" t="n">
        <f aca="false">TRUNC(M418-M418*$P$3,2)</f>
        <v>25.53</v>
      </c>
      <c r="I418" s="174" t="n">
        <f aca="false">ROUND(F418*H418,2)</f>
        <v>102.12</v>
      </c>
      <c r="J418" s="175" t="n">
        <v>4.09276850209363E-005</v>
      </c>
      <c r="L418" s="0" t="n">
        <v>26.72</v>
      </c>
      <c r="M418" s="0" t="n">
        <v>32.72</v>
      </c>
      <c r="N418" s="0" t="n">
        <v>130.88</v>
      </c>
    </row>
    <row r="419" customFormat="false" ht="25.9" hidden="false" customHeight="true" outlineLevel="0" collapsed="false">
      <c r="A419" s="171" t="s">
        <v>814</v>
      </c>
      <c r="B419" s="171" t="s">
        <v>815</v>
      </c>
      <c r="C419" s="171" t="s">
        <v>50</v>
      </c>
      <c r="D419" s="171" t="s">
        <v>816</v>
      </c>
      <c r="E419" s="172" t="s">
        <v>24</v>
      </c>
      <c r="F419" s="173" t="n">
        <v>6</v>
      </c>
      <c r="G419" s="174" t="n">
        <f aca="false">TRUNC(L419-L419*$P$3,2)</f>
        <v>13.83</v>
      </c>
      <c r="H419" s="174" t="n">
        <f aca="false">TRUNC(M419-M419*$P$3,2)</f>
        <v>16.94</v>
      </c>
      <c r="I419" s="174" t="n">
        <f aca="false">ROUND(F419*H419,2)</f>
        <v>101.64</v>
      </c>
      <c r="J419" s="175" t="n">
        <v>4.0733803872457E-005</v>
      </c>
      <c r="L419" s="0" t="n">
        <v>17.73</v>
      </c>
      <c r="M419" s="0" t="n">
        <v>21.71</v>
      </c>
      <c r="N419" s="0" t="n">
        <v>130.26</v>
      </c>
    </row>
    <row r="420" customFormat="false" ht="39" hidden="false" customHeight="true" outlineLevel="0" collapsed="false">
      <c r="A420" s="171" t="s">
        <v>977</v>
      </c>
      <c r="B420" s="171" t="s">
        <v>978</v>
      </c>
      <c r="C420" s="171" t="s">
        <v>29</v>
      </c>
      <c r="D420" s="171" t="s">
        <v>979</v>
      </c>
      <c r="E420" s="172" t="s">
        <v>65</v>
      </c>
      <c r="F420" s="173" t="n">
        <v>1</v>
      </c>
      <c r="G420" s="174" t="n">
        <f aca="false">TRUNC(L420-L420*$P$3,2)</f>
        <v>82.67</v>
      </c>
      <c r="H420" s="174" t="n">
        <f aca="false">TRUNC(M420-M420*$P$3,2)</f>
        <v>101.24</v>
      </c>
      <c r="I420" s="174" t="n">
        <f aca="false">ROUND(F420*H420,2)</f>
        <v>101.24</v>
      </c>
      <c r="J420" s="175" t="n">
        <v>4.0564939646362E-005</v>
      </c>
      <c r="L420" s="0" t="n">
        <v>105.92</v>
      </c>
      <c r="M420" s="0" t="n">
        <v>129.72</v>
      </c>
      <c r="N420" s="0" t="n">
        <v>129.72</v>
      </c>
    </row>
    <row r="421" customFormat="false" ht="25.9" hidden="false" customHeight="true" outlineLevel="0" collapsed="false">
      <c r="A421" s="171" t="s">
        <v>1047</v>
      </c>
      <c r="B421" s="171" t="s">
        <v>1048</v>
      </c>
      <c r="C421" s="171" t="s">
        <v>50</v>
      </c>
      <c r="D421" s="171" t="s">
        <v>1049</v>
      </c>
      <c r="E421" s="172" t="s">
        <v>24</v>
      </c>
      <c r="F421" s="173" t="n">
        <v>12</v>
      </c>
      <c r="G421" s="174" t="n">
        <f aca="false">TRUNC(L421-L421*$P$3,2)</f>
        <v>6.84</v>
      </c>
      <c r="H421" s="174" t="n">
        <f aca="false">TRUNC(M421-M421*$P$3,2)</f>
        <v>8.38</v>
      </c>
      <c r="I421" s="174" t="n">
        <f aca="false">ROUND(F421*H421,2)</f>
        <v>100.56</v>
      </c>
      <c r="J421" s="175" t="n">
        <v>4.03022619613255E-005</v>
      </c>
      <c r="L421" s="0" t="n">
        <v>8.77</v>
      </c>
      <c r="M421" s="0" t="n">
        <v>10.74</v>
      </c>
      <c r="N421" s="0" t="n">
        <v>128.88</v>
      </c>
    </row>
    <row r="422" customFormat="false" ht="25.9" hidden="false" customHeight="true" outlineLevel="0" collapsed="false">
      <c r="A422" s="171" t="s">
        <v>805</v>
      </c>
      <c r="B422" s="171" t="s">
        <v>806</v>
      </c>
      <c r="C422" s="171" t="s">
        <v>29</v>
      </c>
      <c r="D422" s="171" t="s">
        <v>807</v>
      </c>
      <c r="E422" s="172" t="s">
        <v>65</v>
      </c>
      <c r="F422" s="173" t="n">
        <v>2</v>
      </c>
      <c r="G422" s="174" t="n">
        <f aca="false">TRUNC(L422-L422*$P$3,2)</f>
        <v>39.73</v>
      </c>
      <c r="H422" s="174" t="n">
        <f aca="false">TRUNC(M422-M422*$P$3,2)</f>
        <v>48.65</v>
      </c>
      <c r="I422" s="174" t="n">
        <f aca="false">ROUND(F422*H422,2)</f>
        <v>97.3</v>
      </c>
      <c r="J422" s="175" t="n">
        <v>3.89888735361426E-005</v>
      </c>
      <c r="L422" s="0" t="n">
        <v>50.91</v>
      </c>
      <c r="M422" s="0" t="n">
        <v>62.34</v>
      </c>
      <c r="N422" s="0" t="n">
        <v>124.68</v>
      </c>
    </row>
    <row r="423" customFormat="false" ht="25.9" hidden="false" customHeight="true" outlineLevel="0" collapsed="false">
      <c r="A423" s="171" t="s">
        <v>370</v>
      </c>
      <c r="B423" s="171" t="s">
        <v>371</v>
      </c>
      <c r="C423" s="171" t="s">
        <v>29</v>
      </c>
      <c r="D423" s="171" t="s">
        <v>372</v>
      </c>
      <c r="E423" s="172" t="s">
        <v>52</v>
      </c>
      <c r="F423" s="173" t="n">
        <v>3.08</v>
      </c>
      <c r="G423" s="174" t="n">
        <f aca="false">TRUNC(L423-L423*$P$3,2)</f>
        <v>25.74</v>
      </c>
      <c r="H423" s="174" t="n">
        <f aca="false">TRUNC(M423-M423*$P$3,2)</f>
        <v>31.52</v>
      </c>
      <c r="I423" s="174" t="n">
        <f aca="false">ROUND(F423*H423,2)</f>
        <v>97.08</v>
      </c>
      <c r="J423" s="175" t="n">
        <v>3.89013143077971E-005</v>
      </c>
      <c r="L423" s="0" t="n">
        <v>32.98</v>
      </c>
      <c r="M423" s="0" t="n">
        <v>40.39</v>
      </c>
      <c r="N423" s="0" t="n">
        <v>124.4</v>
      </c>
    </row>
    <row r="424" customFormat="false" ht="25.9" hidden="false" customHeight="true" outlineLevel="0" collapsed="false">
      <c r="A424" s="171" t="s">
        <v>633</v>
      </c>
      <c r="B424" s="171" t="s">
        <v>634</v>
      </c>
      <c r="C424" s="171" t="s">
        <v>29</v>
      </c>
      <c r="D424" s="171" t="s">
        <v>635</v>
      </c>
      <c r="E424" s="172" t="s">
        <v>65</v>
      </c>
      <c r="F424" s="173" t="n">
        <v>14</v>
      </c>
      <c r="G424" s="174" t="n">
        <f aca="false">TRUNC(L424-L424*$P$3,2)</f>
        <v>5.58</v>
      </c>
      <c r="H424" s="174" t="n">
        <f aca="false">TRUNC(M424-M424*$P$3,2)</f>
        <v>6.82</v>
      </c>
      <c r="I424" s="174" t="n">
        <f aca="false">ROUND(F424*H424,2)</f>
        <v>95.48</v>
      </c>
      <c r="J424" s="175" t="n">
        <v>3.83071624011667E-005</v>
      </c>
      <c r="L424" s="0" t="n">
        <v>7.15</v>
      </c>
      <c r="M424" s="0" t="n">
        <v>8.75</v>
      </c>
      <c r="N424" s="0" t="n">
        <v>122.5</v>
      </c>
    </row>
    <row r="425" customFormat="false" ht="24" hidden="false" customHeight="true" outlineLevel="0" collapsed="false">
      <c r="A425" s="171" t="s">
        <v>603</v>
      </c>
      <c r="B425" s="171" t="s">
        <v>604</v>
      </c>
      <c r="C425" s="171" t="s">
        <v>29</v>
      </c>
      <c r="D425" s="171" t="s">
        <v>605</v>
      </c>
      <c r="E425" s="172" t="s">
        <v>65</v>
      </c>
      <c r="F425" s="173" t="n">
        <v>10</v>
      </c>
      <c r="G425" s="174" t="n">
        <f aca="false">TRUNC(L425-L425*$P$3,2)</f>
        <v>7.78</v>
      </c>
      <c r="H425" s="174" t="n">
        <f aca="false">TRUNC(M425-M425*$P$3,2)</f>
        <v>9.52</v>
      </c>
      <c r="I425" s="174" t="n">
        <f aca="false">ROUND(F425*H425,2)</f>
        <v>95.2</v>
      </c>
      <c r="J425" s="175" t="n">
        <v>3.81820777892446E-005</v>
      </c>
      <c r="L425" s="0" t="n">
        <v>9.97</v>
      </c>
      <c r="M425" s="0" t="n">
        <v>12.21</v>
      </c>
      <c r="N425" s="0" t="n">
        <v>122.1</v>
      </c>
    </row>
    <row r="426" customFormat="false" ht="25.9" hidden="false" customHeight="true" outlineLevel="0" collapsed="false">
      <c r="A426" s="171" t="s">
        <v>875</v>
      </c>
      <c r="B426" s="171" t="s">
        <v>876</v>
      </c>
      <c r="C426" s="171" t="s">
        <v>29</v>
      </c>
      <c r="D426" s="171" t="s">
        <v>877</v>
      </c>
      <c r="E426" s="172" t="s">
        <v>65</v>
      </c>
      <c r="F426" s="173" t="n">
        <v>5</v>
      </c>
      <c r="G426" s="174" t="n">
        <f aca="false">TRUNC(L426-L426*$P$3,2)</f>
        <v>14.87</v>
      </c>
      <c r="H426" s="174" t="n">
        <f aca="false">TRUNC(M426-M426*$P$3,2)</f>
        <v>18.21</v>
      </c>
      <c r="I426" s="174" t="n">
        <f aca="false">ROUND(F426*H426,2)</f>
        <v>91.05</v>
      </c>
      <c r="J426" s="175" t="n">
        <v>3.64934355282952E-005</v>
      </c>
      <c r="L426" s="0" t="n">
        <v>19.06</v>
      </c>
      <c r="M426" s="0" t="n">
        <v>23.34</v>
      </c>
      <c r="N426" s="0" t="n">
        <v>116.7</v>
      </c>
    </row>
    <row r="427" customFormat="false" ht="25.9" hidden="false" customHeight="true" outlineLevel="0" collapsed="false">
      <c r="A427" s="171" t="s">
        <v>1070</v>
      </c>
      <c r="B427" s="171" t="s">
        <v>1071</v>
      </c>
      <c r="C427" s="171" t="s">
        <v>50</v>
      </c>
      <c r="D427" s="171" t="s">
        <v>1072</v>
      </c>
      <c r="E427" s="172" t="s">
        <v>24</v>
      </c>
      <c r="F427" s="173" t="n">
        <v>7</v>
      </c>
      <c r="G427" s="174" t="n">
        <f aca="false">TRUNC(L427-L427*$P$3,2)</f>
        <v>10.59</v>
      </c>
      <c r="H427" s="174" t="n">
        <f aca="false">TRUNC(M427-M427*$P$3,2)</f>
        <v>12.96</v>
      </c>
      <c r="I427" s="174" t="n">
        <f aca="false">ROUND(F427*H427,2)</f>
        <v>90.72</v>
      </c>
      <c r="J427" s="175" t="n">
        <v>3.63589695704788E-005</v>
      </c>
      <c r="L427" s="0" t="n">
        <v>13.57</v>
      </c>
      <c r="M427" s="0" t="n">
        <v>16.61</v>
      </c>
      <c r="N427" s="0" t="n">
        <v>116.27</v>
      </c>
    </row>
    <row r="428" customFormat="false" ht="39" hidden="false" customHeight="true" outlineLevel="0" collapsed="false">
      <c r="A428" s="171" t="s">
        <v>919</v>
      </c>
      <c r="B428" s="171" t="s">
        <v>920</v>
      </c>
      <c r="C428" s="171" t="s">
        <v>29</v>
      </c>
      <c r="D428" s="171" t="s">
        <v>921</v>
      </c>
      <c r="E428" s="172" t="s">
        <v>65</v>
      </c>
      <c r="F428" s="173" t="n">
        <v>1</v>
      </c>
      <c r="G428" s="174" t="n">
        <f aca="false">TRUNC(L428-L428*$P$3,2)</f>
        <v>72.75</v>
      </c>
      <c r="H428" s="174" t="n">
        <f aca="false">TRUNC(M428-M428*$P$3,2)</f>
        <v>89.1</v>
      </c>
      <c r="I428" s="174" t="n">
        <f aca="false">ROUND(F428*H428,2)</f>
        <v>89.1</v>
      </c>
      <c r="J428" s="175" t="n">
        <v>3.56991482425893E-005</v>
      </c>
      <c r="L428" s="0" t="n">
        <v>93.22</v>
      </c>
      <c r="M428" s="0" t="n">
        <v>114.16</v>
      </c>
      <c r="N428" s="0" t="n">
        <v>114.16</v>
      </c>
    </row>
    <row r="429" customFormat="false" ht="25.9" hidden="false" customHeight="true" outlineLevel="0" collapsed="false">
      <c r="A429" s="171" t="s">
        <v>672</v>
      </c>
      <c r="B429" s="171" t="s">
        <v>673</v>
      </c>
      <c r="C429" s="171" t="s">
        <v>50</v>
      </c>
      <c r="D429" s="171" t="s">
        <v>674</v>
      </c>
      <c r="E429" s="172" t="s">
        <v>24</v>
      </c>
      <c r="F429" s="173" t="n">
        <v>3</v>
      </c>
      <c r="G429" s="174" t="n">
        <f aca="false">TRUNC(L429-L429*$P$3,2)</f>
        <v>24.17</v>
      </c>
      <c r="H429" s="174" t="n">
        <f aca="false">TRUNC(M429-M429*$P$3,2)</f>
        <v>29.61</v>
      </c>
      <c r="I429" s="174" t="n">
        <f aca="false">ROUND(F429*H429,2)</f>
        <v>88.83</v>
      </c>
      <c r="J429" s="175" t="n">
        <v>3.55928263224555E-005</v>
      </c>
      <c r="L429" s="0" t="n">
        <v>30.98</v>
      </c>
      <c r="M429" s="0" t="n">
        <v>37.94</v>
      </c>
      <c r="N429" s="0" t="n">
        <v>113.82</v>
      </c>
    </row>
    <row r="430" customFormat="false" ht="39" hidden="false" customHeight="true" outlineLevel="0" collapsed="false">
      <c r="A430" s="171" t="s">
        <v>1115</v>
      </c>
      <c r="B430" s="171" t="s">
        <v>1116</v>
      </c>
      <c r="C430" s="171" t="s">
        <v>50</v>
      </c>
      <c r="D430" s="171" t="s">
        <v>1117</v>
      </c>
      <c r="E430" s="172" t="s">
        <v>24</v>
      </c>
      <c r="F430" s="173" t="n">
        <v>1</v>
      </c>
      <c r="G430" s="174" t="n">
        <f aca="false">TRUNC(L430-L430*$P$3,2)</f>
        <v>71.8</v>
      </c>
      <c r="H430" s="174" t="n">
        <f aca="false">TRUNC(M430-M430*$P$3,2)</f>
        <v>87.93</v>
      </c>
      <c r="I430" s="174" t="n">
        <f aca="false">ROUND(F430*H430,2)</f>
        <v>87.93</v>
      </c>
      <c r="J430" s="175" t="n">
        <v>3.52332080631792E-005</v>
      </c>
      <c r="L430" s="0" t="n">
        <v>92</v>
      </c>
      <c r="M430" s="0" t="n">
        <v>112.67</v>
      </c>
      <c r="N430" s="0" t="n">
        <v>112.67</v>
      </c>
    </row>
    <row r="431" customFormat="false" ht="39" hidden="false" customHeight="true" outlineLevel="0" collapsed="false">
      <c r="A431" s="171" t="s">
        <v>1348</v>
      </c>
      <c r="B431" s="171" t="s">
        <v>1116</v>
      </c>
      <c r="C431" s="171" t="s">
        <v>50</v>
      </c>
      <c r="D431" s="171" t="s">
        <v>1117</v>
      </c>
      <c r="E431" s="172" t="s">
        <v>24</v>
      </c>
      <c r="F431" s="173" t="n">
        <v>1</v>
      </c>
      <c r="G431" s="174" t="n">
        <f aca="false">TRUNC(L431-L431*$P$3,2)</f>
        <v>71.8</v>
      </c>
      <c r="H431" s="174" t="n">
        <f aca="false">TRUNC(M431-M431*$P$3,2)</f>
        <v>87.93</v>
      </c>
      <c r="I431" s="174" t="n">
        <f aca="false">ROUND(F431*H431,2)</f>
        <v>87.93</v>
      </c>
      <c r="J431" s="175" t="n">
        <v>3.52332080631792E-005</v>
      </c>
      <c r="L431" s="0" t="n">
        <v>92</v>
      </c>
      <c r="M431" s="0" t="n">
        <v>112.67</v>
      </c>
      <c r="N431" s="0" t="n">
        <v>112.67</v>
      </c>
    </row>
    <row r="432" customFormat="false" ht="39" hidden="false" customHeight="true" outlineLevel="0" collapsed="false">
      <c r="A432" s="171" t="s">
        <v>1342</v>
      </c>
      <c r="B432" s="171" t="s">
        <v>1343</v>
      </c>
      <c r="C432" s="171" t="s">
        <v>29</v>
      </c>
      <c r="D432" s="171" t="s">
        <v>1344</v>
      </c>
      <c r="E432" s="172" t="s">
        <v>117</v>
      </c>
      <c r="F432" s="173" t="n">
        <v>8</v>
      </c>
      <c r="G432" s="174" t="n">
        <f aca="false">TRUNC(L432-L432*$P$3,2)</f>
        <v>8.81</v>
      </c>
      <c r="H432" s="174" t="n">
        <f aca="false">TRUNC(M432-M432*$P$3,2)</f>
        <v>10.79</v>
      </c>
      <c r="I432" s="174" t="n">
        <f aca="false">ROUND(F432*H432,2)</f>
        <v>86.32</v>
      </c>
      <c r="J432" s="175" t="n">
        <v>3.45984036576742E-005</v>
      </c>
      <c r="L432" s="0" t="n">
        <v>11.3</v>
      </c>
      <c r="M432" s="0" t="n">
        <v>13.83</v>
      </c>
      <c r="N432" s="0" t="n">
        <v>110.64</v>
      </c>
    </row>
    <row r="433" customFormat="false" ht="64.9" hidden="false" customHeight="true" outlineLevel="0" collapsed="false">
      <c r="A433" s="171" t="s">
        <v>666</v>
      </c>
      <c r="B433" s="171" t="s">
        <v>667</v>
      </c>
      <c r="C433" s="171" t="s">
        <v>29</v>
      </c>
      <c r="D433" s="171" t="s">
        <v>668</v>
      </c>
      <c r="E433" s="172" t="s">
        <v>65</v>
      </c>
      <c r="F433" s="173" t="n">
        <v>2</v>
      </c>
      <c r="G433" s="174" t="n">
        <f aca="false">TRUNC(L433-L433*$P$3,2)</f>
        <v>35.01</v>
      </c>
      <c r="H433" s="174" t="n">
        <f aca="false">TRUNC(M433-M433*$P$3,2)</f>
        <v>42.88</v>
      </c>
      <c r="I433" s="174" t="n">
        <f aca="false">ROUND(F433*H433,2)</f>
        <v>85.76</v>
      </c>
      <c r="J433" s="175" t="n">
        <v>3.4360742895022E-005</v>
      </c>
      <c r="L433" s="0" t="n">
        <v>44.86</v>
      </c>
      <c r="M433" s="0" t="n">
        <v>54.94</v>
      </c>
      <c r="N433" s="0" t="n">
        <v>109.88</v>
      </c>
    </row>
    <row r="434" customFormat="false" ht="25.9" hidden="false" customHeight="true" outlineLevel="0" collapsed="false">
      <c r="A434" s="171" t="s">
        <v>1210</v>
      </c>
      <c r="B434" s="171" t="s">
        <v>1211</v>
      </c>
      <c r="C434" s="171" t="s">
        <v>50</v>
      </c>
      <c r="D434" s="171" t="s">
        <v>1212</v>
      </c>
      <c r="E434" s="172" t="s">
        <v>24</v>
      </c>
      <c r="F434" s="173" t="n">
        <v>150</v>
      </c>
      <c r="G434" s="174" t="n">
        <f aca="false">TRUNC(L434-L434*$P$3,2)</f>
        <v>0.47</v>
      </c>
      <c r="H434" s="174" t="n">
        <f aca="false">TRUNC(M434-M434*$P$3,2)</f>
        <v>0.57</v>
      </c>
      <c r="I434" s="174" t="n">
        <f aca="false">ROUND(F434*H434,2)</f>
        <v>85.5</v>
      </c>
      <c r="J434" s="175" t="n">
        <v>3.47109798084041E-005</v>
      </c>
      <c r="L434" s="0" t="n">
        <v>0.61</v>
      </c>
      <c r="M434" s="0" t="n">
        <v>0.74</v>
      </c>
      <c r="N434" s="0" t="n">
        <v>111</v>
      </c>
    </row>
    <row r="435" customFormat="false" ht="25.9" hidden="false" customHeight="true" outlineLevel="0" collapsed="false">
      <c r="A435" s="171" t="s">
        <v>704</v>
      </c>
      <c r="B435" s="171" t="s">
        <v>640</v>
      </c>
      <c r="C435" s="171" t="s">
        <v>29</v>
      </c>
      <c r="D435" s="171" t="s">
        <v>641</v>
      </c>
      <c r="E435" s="172" t="s">
        <v>65</v>
      </c>
      <c r="F435" s="173" t="n">
        <v>10</v>
      </c>
      <c r="G435" s="174" t="n">
        <f aca="false">TRUNC(L435-L435*$P$3,2)</f>
        <v>6.91</v>
      </c>
      <c r="H435" s="174" t="n">
        <f aca="false">TRUNC(M435-M435*$P$3,2)</f>
        <v>8.46</v>
      </c>
      <c r="I435" s="174" t="n">
        <f aca="false">ROUND(F435*H435,2)</f>
        <v>84.6</v>
      </c>
      <c r="J435" s="175" t="n">
        <v>3.39292009838905E-005</v>
      </c>
      <c r="L435" s="0" t="n">
        <v>8.86</v>
      </c>
      <c r="M435" s="0" t="n">
        <v>10.85</v>
      </c>
      <c r="N435" s="0" t="n">
        <v>108.5</v>
      </c>
    </row>
    <row r="436" customFormat="false" ht="25.9" hidden="false" customHeight="true" outlineLevel="0" collapsed="false">
      <c r="A436" s="171" t="s">
        <v>1082</v>
      </c>
      <c r="B436" s="171" t="s">
        <v>1083</v>
      </c>
      <c r="C436" s="171" t="s">
        <v>50</v>
      </c>
      <c r="D436" s="171" t="s">
        <v>1084</v>
      </c>
      <c r="E436" s="172" t="s">
        <v>24</v>
      </c>
      <c r="F436" s="173" t="n">
        <v>15</v>
      </c>
      <c r="G436" s="174" t="n">
        <f aca="false">TRUNC(L436-L436*$P$3,2)</f>
        <v>4.51</v>
      </c>
      <c r="H436" s="174" t="n">
        <f aca="false">TRUNC(M436-M436*$P$3,2)</f>
        <v>5.53</v>
      </c>
      <c r="I436" s="174" t="n">
        <f aca="false">ROUND(F436*H436,2)</f>
        <v>82.95</v>
      </c>
      <c r="J436" s="175" t="n">
        <v>3.32568711948088E-005</v>
      </c>
      <c r="L436" s="0" t="n">
        <v>5.79</v>
      </c>
      <c r="M436" s="0" t="n">
        <v>7.09</v>
      </c>
      <c r="N436" s="0" t="n">
        <v>106.35</v>
      </c>
    </row>
    <row r="437" customFormat="false" ht="25.9" hidden="false" customHeight="true" outlineLevel="0" collapsed="false">
      <c r="A437" s="171" t="s">
        <v>741</v>
      </c>
      <c r="B437" s="171" t="s">
        <v>742</v>
      </c>
      <c r="C437" s="171" t="s">
        <v>29</v>
      </c>
      <c r="D437" s="171" t="s">
        <v>743</v>
      </c>
      <c r="E437" s="172" t="s">
        <v>65</v>
      </c>
      <c r="F437" s="173" t="n">
        <v>1</v>
      </c>
      <c r="G437" s="174" t="n">
        <f aca="false">TRUNC(L437-L437*$P$3,2)</f>
        <v>67.48</v>
      </c>
      <c r="H437" s="174" t="n">
        <f aca="false">TRUNC(M437-M437*$P$3,2)</f>
        <v>82.63</v>
      </c>
      <c r="I437" s="174" t="n">
        <f aca="false">ROUND(F437*H437,2)</f>
        <v>82.63</v>
      </c>
      <c r="J437" s="175" t="n">
        <v>3.31098967758003E-005</v>
      </c>
      <c r="L437" s="0" t="n">
        <v>86.46</v>
      </c>
      <c r="M437" s="0" t="n">
        <v>105.88</v>
      </c>
      <c r="N437" s="0" t="n">
        <v>105.88</v>
      </c>
    </row>
    <row r="438" customFormat="false" ht="25.9" hidden="false" customHeight="true" outlineLevel="0" collapsed="false">
      <c r="A438" s="171" t="s">
        <v>872</v>
      </c>
      <c r="B438" s="171" t="s">
        <v>873</v>
      </c>
      <c r="C438" s="171" t="s">
        <v>29</v>
      </c>
      <c r="D438" s="171" t="s">
        <v>874</v>
      </c>
      <c r="E438" s="172" t="s">
        <v>65</v>
      </c>
      <c r="F438" s="173" t="n">
        <v>3</v>
      </c>
      <c r="G438" s="174" t="n">
        <f aca="false">TRUNC(L438-L438*$P$3,2)</f>
        <v>21.72</v>
      </c>
      <c r="H438" s="174" t="n">
        <f aca="false">TRUNC(M438-M438*$P$3,2)</f>
        <v>26.6</v>
      </c>
      <c r="I438" s="174" t="n">
        <f aca="false">ROUND(F438*H438,2)</f>
        <v>79.8</v>
      </c>
      <c r="J438" s="175" t="n">
        <v>3.19810081532026E-005</v>
      </c>
      <c r="L438" s="0" t="n">
        <v>27.84</v>
      </c>
      <c r="M438" s="0" t="n">
        <v>34.09</v>
      </c>
      <c r="N438" s="0" t="n">
        <v>102.27</v>
      </c>
    </row>
    <row r="439" customFormat="false" ht="25.9" hidden="false" customHeight="true" outlineLevel="0" collapsed="false">
      <c r="A439" s="171" t="s">
        <v>434</v>
      </c>
      <c r="B439" s="171" t="s">
        <v>435</v>
      </c>
      <c r="C439" s="171" t="s">
        <v>29</v>
      </c>
      <c r="D439" s="171" t="s">
        <v>436</v>
      </c>
      <c r="E439" s="172" t="s">
        <v>52</v>
      </c>
      <c r="F439" s="173" t="n">
        <v>28.38</v>
      </c>
      <c r="G439" s="174" t="n">
        <f aca="false">TRUNC(L439-L439*$P$3,2)</f>
        <v>2.22</v>
      </c>
      <c r="H439" s="174" t="n">
        <f aca="false">TRUNC(M439-M439*$P$3,2)</f>
        <v>2.72</v>
      </c>
      <c r="I439" s="174" t="n">
        <f aca="false">ROUND(F439*H439,2)</f>
        <v>77.19</v>
      </c>
      <c r="J439" s="175" t="n">
        <v>3.09709499119311E-005</v>
      </c>
      <c r="L439" s="0" t="n">
        <v>2.85</v>
      </c>
      <c r="M439" s="0" t="n">
        <v>3.49</v>
      </c>
      <c r="N439" s="0" t="n">
        <v>99.04</v>
      </c>
    </row>
    <row r="440" customFormat="false" ht="25.9" hidden="false" customHeight="true" outlineLevel="0" collapsed="false">
      <c r="A440" s="171" t="s">
        <v>756</v>
      </c>
      <c r="B440" s="171" t="s">
        <v>757</v>
      </c>
      <c r="C440" s="171" t="s">
        <v>29</v>
      </c>
      <c r="D440" s="171" t="s">
        <v>758</v>
      </c>
      <c r="E440" s="172" t="s">
        <v>65</v>
      </c>
      <c r="F440" s="173" t="n">
        <v>2</v>
      </c>
      <c r="G440" s="174" t="n">
        <f aca="false">TRUNC(L440-L440*$P$3,2)</f>
        <v>29.91</v>
      </c>
      <c r="H440" s="174" t="n">
        <f aca="false">TRUNC(M440-M440*$P$3,2)</f>
        <v>36.63</v>
      </c>
      <c r="I440" s="174" t="n">
        <f aca="false">ROUND(F440*H440,2)</f>
        <v>73.26</v>
      </c>
      <c r="J440" s="175" t="n">
        <v>2.9357358418135E-005</v>
      </c>
      <c r="L440" s="0" t="n">
        <v>38.33</v>
      </c>
      <c r="M440" s="0" t="n">
        <v>46.94</v>
      </c>
      <c r="N440" s="0" t="n">
        <v>93.88</v>
      </c>
    </row>
    <row r="441" customFormat="false" ht="25.9" hidden="false" customHeight="true" outlineLevel="0" collapsed="false">
      <c r="A441" s="171" t="s">
        <v>367</v>
      </c>
      <c r="B441" s="171" t="s">
        <v>368</v>
      </c>
      <c r="C441" s="171" t="s">
        <v>29</v>
      </c>
      <c r="D441" s="171" t="s">
        <v>369</v>
      </c>
      <c r="E441" s="172" t="s">
        <v>41</v>
      </c>
      <c r="F441" s="173" t="n">
        <v>0.924</v>
      </c>
      <c r="G441" s="174" t="n">
        <f aca="false">TRUNC(L441-L441*$P$3,2)</f>
        <v>62.61</v>
      </c>
      <c r="H441" s="174" t="n">
        <f aca="false">TRUNC(M441-M441*$P$3,2)</f>
        <v>76.67</v>
      </c>
      <c r="I441" s="174" t="n">
        <f aca="false">ROUND(F441*H441,2)</f>
        <v>70.84</v>
      </c>
      <c r="J441" s="175" t="n">
        <v>2.838482556044E-005</v>
      </c>
      <c r="L441" s="0" t="n">
        <v>80.22</v>
      </c>
      <c r="M441" s="0" t="n">
        <v>98.24</v>
      </c>
      <c r="N441" s="0" t="n">
        <v>90.77</v>
      </c>
    </row>
    <row r="442" customFormat="false" ht="39" hidden="false" customHeight="true" outlineLevel="0" collapsed="false">
      <c r="A442" s="171" t="s">
        <v>579</v>
      </c>
      <c r="B442" s="171" t="s">
        <v>580</v>
      </c>
      <c r="C442" s="171" t="s">
        <v>29</v>
      </c>
      <c r="D442" s="171" t="s">
        <v>581</v>
      </c>
      <c r="E442" s="172" t="s">
        <v>65</v>
      </c>
      <c r="F442" s="173" t="n">
        <v>1</v>
      </c>
      <c r="G442" s="174" t="n">
        <f aca="false">TRUNC(L442-L442*$P$3,2)</f>
        <v>54.4</v>
      </c>
      <c r="H442" s="174" t="n">
        <f aca="false">TRUNC(M442-M442*$P$3,2)</f>
        <v>66.63</v>
      </c>
      <c r="I442" s="174" t="n">
        <f aca="false">ROUND(F442*H442,2)</f>
        <v>66.63</v>
      </c>
      <c r="J442" s="175" t="n">
        <v>2.66961832994906E-005</v>
      </c>
      <c r="L442" s="0" t="n">
        <v>69.71</v>
      </c>
      <c r="M442" s="0" t="n">
        <v>85.37</v>
      </c>
      <c r="N442" s="0" t="n">
        <v>85.37</v>
      </c>
    </row>
    <row r="443" customFormat="false" ht="52.15" hidden="false" customHeight="true" outlineLevel="0" collapsed="false">
      <c r="A443" s="171" t="s">
        <v>808</v>
      </c>
      <c r="B443" s="171" t="s">
        <v>809</v>
      </c>
      <c r="C443" s="171" t="s">
        <v>29</v>
      </c>
      <c r="D443" s="171" t="s">
        <v>810</v>
      </c>
      <c r="E443" s="172" t="s">
        <v>117</v>
      </c>
      <c r="F443" s="173" t="n">
        <v>2.7</v>
      </c>
      <c r="G443" s="174" t="n">
        <f aca="false">TRUNC(L443-L443*$P$3,2)</f>
        <v>19.8</v>
      </c>
      <c r="H443" s="174" t="n">
        <f aca="false">TRUNC(M443-M443*$P$3,2)</f>
        <v>24.25</v>
      </c>
      <c r="I443" s="174" t="n">
        <f aca="false">ROUND(F443*H443,2)</f>
        <v>65.48</v>
      </c>
      <c r="J443" s="175" t="n">
        <v>2.62302431200805E-005</v>
      </c>
      <c r="L443" s="0" t="n">
        <v>25.37</v>
      </c>
      <c r="M443" s="0" t="n">
        <v>31.07</v>
      </c>
      <c r="N443" s="0" t="n">
        <v>83.88</v>
      </c>
    </row>
    <row r="444" customFormat="false" ht="52.15" hidden="false" customHeight="true" outlineLevel="0" collapsed="false">
      <c r="A444" s="171" t="s">
        <v>1132</v>
      </c>
      <c r="B444" s="171" t="s">
        <v>1133</v>
      </c>
      <c r="C444" s="171" t="s">
        <v>29</v>
      </c>
      <c r="D444" s="171" t="s">
        <v>1134</v>
      </c>
      <c r="E444" s="172" t="s">
        <v>65</v>
      </c>
      <c r="F444" s="173" t="n">
        <v>1</v>
      </c>
      <c r="G444" s="174" t="n">
        <f aca="false">TRUNC(L444-L444*$P$3,2)</f>
        <v>52.94</v>
      </c>
      <c r="H444" s="174" t="n">
        <f aca="false">TRUNC(M444-M444*$P$3,2)</f>
        <v>64.84</v>
      </c>
      <c r="I444" s="174" t="n">
        <f aca="false">ROUND(F444*H444,2)</f>
        <v>64.84</v>
      </c>
      <c r="J444" s="175" t="n">
        <v>2.59800738962362E-005</v>
      </c>
      <c r="L444" s="0" t="n">
        <v>67.84</v>
      </c>
      <c r="M444" s="0" t="n">
        <v>83.08</v>
      </c>
      <c r="N444" s="0" t="n">
        <v>83.08</v>
      </c>
    </row>
    <row r="445" customFormat="false" ht="25.9" hidden="false" customHeight="true" outlineLevel="0" collapsed="false">
      <c r="A445" s="171" t="s">
        <v>250</v>
      </c>
      <c r="B445" s="171" t="s">
        <v>251</v>
      </c>
      <c r="C445" s="171" t="s">
        <v>29</v>
      </c>
      <c r="D445" s="171" t="s">
        <v>252</v>
      </c>
      <c r="E445" s="172" t="s">
        <v>132</v>
      </c>
      <c r="F445" s="173" t="n">
        <v>3</v>
      </c>
      <c r="G445" s="174" t="n">
        <f aca="false">TRUNC(L445-L445*$P$3,2)</f>
        <v>17.55</v>
      </c>
      <c r="H445" s="174" t="n">
        <f aca="false">TRUNC(M445-M445*$P$3,2)</f>
        <v>21.49</v>
      </c>
      <c r="I445" s="174" t="n">
        <f aca="false">ROUND(F445*H445,2)</f>
        <v>64.47</v>
      </c>
      <c r="J445" s="175" t="n">
        <v>2.58362265925257E-005</v>
      </c>
      <c r="L445" s="0" t="n">
        <v>22.49</v>
      </c>
      <c r="M445" s="0" t="n">
        <v>27.54</v>
      </c>
      <c r="N445" s="0" t="n">
        <v>82.62</v>
      </c>
    </row>
    <row r="446" customFormat="false" ht="39" hidden="false" customHeight="true" outlineLevel="0" collapsed="false">
      <c r="A446" s="171" t="s">
        <v>835</v>
      </c>
      <c r="B446" s="171" t="s">
        <v>836</v>
      </c>
      <c r="C446" s="171" t="s">
        <v>29</v>
      </c>
      <c r="D446" s="171" t="s">
        <v>837</v>
      </c>
      <c r="E446" s="172" t="s">
        <v>65</v>
      </c>
      <c r="F446" s="173" t="n">
        <v>6</v>
      </c>
      <c r="G446" s="174" t="n">
        <f aca="false">TRUNC(L446-L446*$P$3,2)</f>
        <v>8.18</v>
      </c>
      <c r="H446" s="174" t="n">
        <f aca="false">TRUNC(M446-M446*$P$3,2)</f>
        <v>10.02</v>
      </c>
      <c r="I446" s="174" t="n">
        <f aca="false">ROUND(F446*H446,2)</f>
        <v>60.12</v>
      </c>
      <c r="J446" s="175" t="n">
        <v>2.40912962562113E-005</v>
      </c>
      <c r="L446" s="0" t="n">
        <v>10.49</v>
      </c>
      <c r="M446" s="0" t="n">
        <v>12.84</v>
      </c>
      <c r="N446" s="0" t="n">
        <v>77.04</v>
      </c>
    </row>
    <row r="447" customFormat="false" ht="39" hidden="false" customHeight="true" outlineLevel="0" collapsed="false">
      <c r="A447" s="171" t="s">
        <v>1190</v>
      </c>
      <c r="B447" s="171" t="s">
        <v>1191</v>
      </c>
      <c r="C447" s="171" t="s">
        <v>50</v>
      </c>
      <c r="D447" s="171" t="s">
        <v>1192</v>
      </c>
      <c r="E447" s="172" t="s">
        <v>287</v>
      </c>
      <c r="F447" s="173" t="n">
        <v>0.6329114</v>
      </c>
      <c r="G447" s="174" t="n">
        <f aca="false">TRUNC(L447-L447*$P$3,2)</f>
        <v>73.49</v>
      </c>
      <c r="H447" s="174" t="n">
        <f aca="false">TRUNC(M447-M447*$P$3,2)</f>
        <v>89.99</v>
      </c>
      <c r="I447" s="174" t="n">
        <f aca="false">ROUND(F447*H447,2)</f>
        <v>56.96</v>
      </c>
      <c r="J447" s="175" t="n">
        <v>2.28216874452012E-005</v>
      </c>
      <c r="L447" s="0" t="n">
        <v>94.16</v>
      </c>
      <c r="M447" s="0" t="n">
        <v>115.31</v>
      </c>
      <c r="N447" s="0" t="n">
        <v>72.98</v>
      </c>
    </row>
    <row r="448" customFormat="false" ht="39" hidden="false" customHeight="true" outlineLevel="0" collapsed="false">
      <c r="A448" s="171" t="s">
        <v>887</v>
      </c>
      <c r="B448" s="171" t="s">
        <v>888</v>
      </c>
      <c r="C448" s="171" t="s">
        <v>29</v>
      </c>
      <c r="D448" s="171" t="s">
        <v>889</v>
      </c>
      <c r="E448" s="172" t="s">
        <v>65</v>
      </c>
      <c r="F448" s="173" t="n">
        <v>1</v>
      </c>
      <c r="G448" s="174" t="n">
        <f aca="false">TRUNC(L448-L448*$P$3,2)</f>
        <v>46.28</v>
      </c>
      <c r="H448" s="174" t="n">
        <f aca="false">TRUNC(M448-M448*$P$3,2)</f>
        <v>56.67</v>
      </c>
      <c r="I448" s="174" t="n">
        <f aca="false">ROUND(F448*H448,2)</f>
        <v>56.67</v>
      </c>
      <c r="J448" s="175" t="n">
        <v>2.27091112944713E-005</v>
      </c>
      <c r="L448" s="0" t="n">
        <v>59.3</v>
      </c>
      <c r="M448" s="0" t="n">
        <v>72.62</v>
      </c>
      <c r="N448" s="0" t="n">
        <v>72.62</v>
      </c>
    </row>
    <row r="449" customFormat="false" ht="25.9" hidden="false" customHeight="true" outlineLevel="0" collapsed="false">
      <c r="A449" s="171" t="s">
        <v>1195</v>
      </c>
      <c r="B449" s="171" t="s">
        <v>1196</v>
      </c>
      <c r="C449" s="171" t="s">
        <v>29</v>
      </c>
      <c r="D449" s="171" t="s">
        <v>1197</v>
      </c>
      <c r="E449" s="172" t="s">
        <v>117</v>
      </c>
      <c r="F449" s="173" t="n">
        <v>3</v>
      </c>
      <c r="G449" s="174" t="n">
        <f aca="false">TRUNC(L449-L449*$P$3,2)</f>
        <v>14.6</v>
      </c>
      <c r="H449" s="174" t="n">
        <f aca="false">TRUNC(M449-M449*$P$3,2)</f>
        <v>17.88</v>
      </c>
      <c r="I449" s="174" t="n">
        <f aca="false">ROUND(F449*H449,2)</f>
        <v>53.64</v>
      </c>
      <c r="J449" s="175" t="n">
        <v>2.14926634435281E-005</v>
      </c>
      <c r="L449" s="0" t="n">
        <v>18.71</v>
      </c>
      <c r="M449" s="0" t="n">
        <v>22.91</v>
      </c>
      <c r="N449" s="0" t="n">
        <v>68.73</v>
      </c>
    </row>
    <row r="450" customFormat="false" ht="24" hidden="false" customHeight="true" outlineLevel="0" collapsed="false">
      <c r="A450" s="171" t="s">
        <v>1312</v>
      </c>
      <c r="B450" s="171" t="s">
        <v>1071</v>
      </c>
      <c r="C450" s="171" t="s">
        <v>50</v>
      </c>
      <c r="D450" s="171" t="s">
        <v>1072</v>
      </c>
      <c r="E450" s="172" t="s">
        <v>24</v>
      </c>
      <c r="F450" s="173" t="n">
        <v>4</v>
      </c>
      <c r="G450" s="174" t="n">
        <f aca="false">TRUNC(L450-L450*$P$3,2)</f>
        <v>10.59</v>
      </c>
      <c r="H450" s="174" t="n">
        <f aca="false">TRUNC(M450-M450*$P$3,2)</f>
        <v>12.96</v>
      </c>
      <c r="I450" s="174" t="n">
        <f aca="false">ROUND(F450*H450,2)</f>
        <v>51.84</v>
      </c>
      <c r="J450" s="175" t="n">
        <v>2.07765540402736E-005</v>
      </c>
      <c r="L450" s="0" t="n">
        <v>13.57</v>
      </c>
      <c r="M450" s="0" t="n">
        <v>16.61</v>
      </c>
      <c r="N450" s="0" t="n">
        <v>66.44</v>
      </c>
    </row>
    <row r="451" customFormat="false" ht="39" hidden="false" customHeight="true" outlineLevel="0" collapsed="false">
      <c r="A451" s="171" t="s">
        <v>630</v>
      </c>
      <c r="B451" s="171" t="s">
        <v>631</v>
      </c>
      <c r="C451" s="171" t="s">
        <v>29</v>
      </c>
      <c r="D451" s="171" t="s">
        <v>632</v>
      </c>
      <c r="E451" s="172" t="s">
        <v>65</v>
      </c>
      <c r="F451" s="173" t="n">
        <v>2</v>
      </c>
      <c r="G451" s="174" t="n">
        <f aca="false">TRUNC(L451-L451*$P$3,2)</f>
        <v>20.74</v>
      </c>
      <c r="H451" s="174" t="n">
        <f aca="false">TRUNC(M451-M451*$P$3,2)</f>
        <v>25.4</v>
      </c>
      <c r="I451" s="174" t="n">
        <f aca="false">ROUND(F451*H451,2)</f>
        <v>50.8</v>
      </c>
      <c r="J451" s="175" t="n">
        <v>2.03575205903343E-005</v>
      </c>
      <c r="L451" s="0" t="n">
        <v>26.58</v>
      </c>
      <c r="M451" s="0" t="n">
        <v>32.55</v>
      </c>
      <c r="N451" s="0" t="n">
        <v>65.1</v>
      </c>
    </row>
    <row r="452" customFormat="false" ht="25.9" hidden="false" customHeight="true" outlineLevel="0" collapsed="false">
      <c r="A452" s="171" t="s">
        <v>700</v>
      </c>
      <c r="B452" s="171" t="s">
        <v>631</v>
      </c>
      <c r="C452" s="171" t="s">
        <v>29</v>
      </c>
      <c r="D452" s="171" t="s">
        <v>632</v>
      </c>
      <c r="E452" s="172" t="s">
        <v>65</v>
      </c>
      <c r="F452" s="173" t="n">
        <v>2</v>
      </c>
      <c r="G452" s="174" t="n">
        <f aca="false">TRUNC(L452-L452*$P$3,2)</f>
        <v>20.74</v>
      </c>
      <c r="H452" s="174" t="n">
        <f aca="false">TRUNC(M452-M452*$P$3,2)</f>
        <v>25.4</v>
      </c>
      <c r="I452" s="174" t="n">
        <f aca="false">ROUND(F452*H452,2)</f>
        <v>50.8</v>
      </c>
      <c r="J452" s="175" t="n">
        <v>2.03575205903343E-005</v>
      </c>
      <c r="L452" s="0" t="n">
        <v>26.58</v>
      </c>
      <c r="M452" s="0" t="n">
        <v>32.55</v>
      </c>
      <c r="N452" s="0" t="n">
        <v>65.1</v>
      </c>
    </row>
    <row r="453" customFormat="false" ht="25.9" hidden="false" customHeight="true" outlineLevel="0" collapsed="false">
      <c r="A453" s="171" t="s">
        <v>1041</v>
      </c>
      <c r="B453" s="171" t="s">
        <v>1042</v>
      </c>
      <c r="C453" s="171" t="s">
        <v>50</v>
      </c>
      <c r="D453" s="171" t="s">
        <v>1043</v>
      </c>
      <c r="E453" s="172" t="s">
        <v>24</v>
      </c>
      <c r="F453" s="173" t="n">
        <v>2</v>
      </c>
      <c r="G453" s="174" t="n">
        <f aca="false">TRUNC(L453-L453*$P$3,2)</f>
        <v>20.52</v>
      </c>
      <c r="H453" s="174" t="n">
        <f aca="false">TRUNC(M453-M453*$P$3,2)</f>
        <v>25.13</v>
      </c>
      <c r="I453" s="174" t="n">
        <f aca="false">ROUND(F453*H453,2)</f>
        <v>50.26</v>
      </c>
      <c r="J453" s="175" t="n">
        <v>2.01386225194705E-005</v>
      </c>
      <c r="L453" s="0" t="n">
        <v>26.3</v>
      </c>
      <c r="M453" s="0" t="n">
        <v>32.2</v>
      </c>
      <c r="N453" s="0" t="n">
        <v>64.4</v>
      </c>
    </row>
    <row r="454" customFormat="false" ht="25.9" hidden="false" customHeight="true" outlineLevel="0" collapsed="false">
      <c r="A454" s="171" t="s">
        <v>940</v>
      </c>
      <c r="B454" s="171" t="s">
        <v>941</v>
      </c>
      <c r="C454" s="171" t="s">
        <v>29</v>
      </c>
      <c r="D454" s="171" t="s">
        <v>942</v>
      </c>
      <c r="E454" s="172" t="s">
        <v>65</v>
      </c>
      <c r="F454" s="173" t="n">
        <v>5</v>
      </c>
      <c r="G454" s="174" t="n">
        <f aca="false">TRUNC(L454-L454*$P$3,2)</f>
        <v>8.01</v>
      </c>
      <c r="H454" s="174" t="n">
        <f aca="false">TRUNC(M454-M454*$P$3,2)</f>
        <v>9.81</v>
      </c>
      <c r="I454" s="174" t="n">
        <f aca="false">ROUND(F454*H454,2)</f>
        <v>49.05</v>
      </c>
      <c r="J454" s="175" t="n">
        <v>1.96539196482721E-005</v>
      </c>
      <c r="L454" s="0" t="n">
        <v>10.27</v>
      </c>
      <c r="M454" s="0" t="n">
        <v>12.57</v>
      </c>
      <c r="N454" s="0" t="n">
        <v>62.85</v>
      </c>
    </row>
    <row r="455" customFormat="false" ht="25.9" hidden="false" customHeight="true" outlineLevel="0" collapsed="false">
      <c r="A455" s="171" t="s">
        <v>1129</v>
      </c>
      <c r="B455" s="171" t="s">
        <v>1130</v>
      </c>
      <c r="C455" s="171" t="s">
        <v>29</v>
      </c>
      <c r="D455" s="171" t="s">
        <v>1131</v>
      </c>
      <c r="E455" s="172" t="s">
        <v>65</v>
      </c>
      <c r="F455" s="173" t="n">
        <v>1</v>
      </c>
      <c r="G455" s="174" t="n">
        <f aca="false">TRUNC(L455-L455*$P$3,2)</f>
        <v>39.3</v>
      </c>
      <c r="H455" s="174" t="n">
        <f aca="false">TRUNC(M455-M455*$P$3,2)</f>
        <v>48.13</v>
      </c>
      <c r="I455" s="174" t="n">
        <f aca="false">ROUND(F455*H455,2)</f>
        <v>48.13</v>
      </c>
      <c r="J455" s="175" t="n">
        <v>1.92849200431017E-005</v>
      </c>
      <c r="L455" s="0" t="n">
        <v>50.36</v>
      </c>
      <c r="M455" s="0" t="n">
        <v>61.67</v>
      </c>
      <c r="N455" s="0" t="n">
        <v>61.67</v>
      </c>
    </row>
    <row r="456" customFormat="false" ht="39" hidden="false" customHeight="true" outlineLevel="0" collapsed="false">
      <c r="A456" s="171" t="s">
        <v>702</v>
      </c>
      <c r="B456" s="171" t="s">
        <v>604</v>
      </c>
      <c r="C456" s="171" t="s">
        <v>29</v>
      </c>
      <c r="D456" s="171" t="s">
        <v>605</v>
      </c>
      <c r="E456" s="172" t="s">
        <v>65</v>
      </c>
      <c r="F456" s="173" t="n">
        <v>5</v>
      </c>
      <c r="G456" s="174" t="n">
        <f aca="false">TRUNC(L456-L456*$P$3,2)</f>
        <v>7.78</v>
      </c>
      <c r="H456" s="174" t="n">
        <f aca="false">TRUNC(M456-M456*$P$3,2)</f>
        <v>9.52</v>
      </c>
      <c r="I456" s="174" t="n">
        <f aca="false">ROUND(F456*H456,2)</f>
        <v>47.6</v>
      </c>
      <c r="J456" s="175" t="n">
        <v>1.90910388946223E-005</v>
      </c>
      <c r="L456" s="0" t="n">
        <v>9.97</v>
      </c>
      <c r="M456" s="0" t="n">
        <v>12.21</v>
      </c>
      <c r="N456" s="0" t="n">
        <v>61.05</v>
      </c>
    </row>
    <row r="457" customFormat="false" ht="39" hidden="false" customHeight="true" outlineLevel="0" collapsed="false">
      <c r="A457" s="171" t="s">
        <v>841</v>
      </c>
      <c r="B457" s="171" t="s">
        <v>842</v>
      </c>
      <c r="C457" s="171" t="s">
        <v>29</v>
      </c>
      <c r="D457" s="171" t="s">
        <v>843</v>
      </c>
      <c r="E457" s="172" t="s">
        <v>65</v>
      </c>
      <c r="F457" s="173" t="n">
        <v>7</v>
      </c>
      <c r="G457" s="174" t="n">
        <f aca="false">TRUNC(L457-L457*$P$3,2)</f>
        <v>5.47</v>
      </c>
      <c r="H457" s="174" t="n">
        <f aca="false">TRUNC(M457-M457*$P$3,2)</f>
        <v>6.7</v>
      </c>
      <c r="I457" s="174" t="n">
        <f aca="false">ROUND(F457*H457,2)</f>
        <v>46.9</v>
      </c>
      <c r="J457" s="175" t="n">
        <v>1.88033442872013E-005</v>
      </c>
      <c r="L457" s="0" t="n">
        <v>7.02</v>
      </c>
      <c r="M457" s="0" t="n">
        <v>8.59</v>
      </c>
      <c r="N457" s="0" t="n">
        <v>60.13</v>
      </c>
    </row>
    <row r="458" customFormat="false" ht="25.9" hidden="false" customHeight="true" outlineLevel="0" collapsed="false">
      <c r="A458" s="171" t="s">
        <v>609</v>
      </c>
      <c r="B458" s="171" t="s">
        <v>610</v>
      </c>
      <c r="C458" s="171" t="s">
        <v>29</v>
      </c>
      <c r="D458" s="171" t="s">
        <v>611</v>
      </c>
      <c r="E458" s="172" t="s">
        <v>65</v>
      </c>
      <c r="F458" s="173" t="n">
        <v>2</v>
      </c>
      <c r="G458" s="174" t="n">
        <f aca="false">TRUNC(L458-L458*$P$3,2)</f>
        <v>18.45</v>
      </c>
      <c r="H458" s="174" t="n">
        <f aca="false">TRUNC(M458-M458*$P$3,2)</f>
        <v>22.59</v>
      </c>
      <c r="I458" s="174" t="n">
        <f aca="false">ROUND(F458*H458,2)</f>
        <v>45.18</v>
      </c>
      <c r="J458" s="175" t="n">
        <v>1.81059975757351E-005</v>
      </c>
      <c r="L458" s="0" t="n">
        <v>23.64</v>
      </c>
      <c r="M458" s="0" t="n">
        <v>28.95</v>
      </c>
      <c r="N458" s="0" t="n">
        <v>57.9</v>
      </c>
    </row>
    <row r="459" customFormat="false" ht="25.9" hidden="false" customHeight="true" outlineLevel="0" collapsed="false">
      <c r="A459" s="171" t="s">
        <v>838</v>
      </c>
      <c r="B459" s="171" t="s">
        <v>839</v>
      </c>
      <c r="C459" s="171" t="s">
        <v>29</v>
      </c>
      <c r="D459" s="171" t="s">
        <v>840</v>
      </c>
      <c r="E459" s="172" t="s">
        <v>65</v>
      </c>
      <c r="F459" s="173" t="n">
        <v>3</v>
      </c>
      <c r="G459" s="174" t="n">
        <f aca="false">TRUNC(L459-L459*$P$3,2)</f>
        <v>12.05</v>
      </c>
      <c r="H459" s="174" t="n">
        <f aca="false">TRUNC(M459-M459*$P$3,2)</f>
        <v>14.76</v>
      </c>
      <c r="I459" s="174" t="n">
        <f aca="false">ROUND(F459*H459,2)</f>
        <v>44.28</v>
      </c>
      <c r="J459" s="175" t="n">
        <v>1.77495064317569E-005</v>
      </c>
      <c r="L459" s="0" t="n">
        <v>15.45</v>
      </c>
      <c r="M459" s="0" t="n">
        <v>18.92</v>
      </c>
      <c r="N459" s="0" t="n">
        <v>56.76</v>
      </c>
    </row>
    <row r="460" customFormat="false" ht="39" hidden="false" customHeight="true" outlineLevel="0" collapsed="false">
      <c r="A460" s="171" t="s">
        <v>707</v>
      </c>
      <c r="B460" s="171" t="s">
        <v>589</v>
      </c>
      <c r="C460" s="171" t="s">
        <v>50</v>
      </c>
      <c r="D460" s="171" t="s">
        <v>590</v>
      </c>
      <c r="E460" s="172" t="s">
        <v>24</v>
      </c>
      <c r="F460" s="173" t="n">
        <v>11</v>
      </c>
      <c r="G460" s="174" t="n">
        <f aca="false">TRUNC(L460-L460*$P$3,2)</f>
        <v>3.23</v>
      </c>
      <c r="H460" s="174" t="n">
        <f aca="false">TRUNC(M460-M460*$P$3,2)</f>
        <v>3.96</v>
      </c>
      <c r="I460" s="174" t="n">
        <f aca="false">ROUND(F460*H460,2)</f>
        <v>43.56</v>
      </c>
      <c r="J460" s="175" t="n">
        <v>1.74743202855281E-005</v>
      </c>
      <c r="L460" s="0" t="n">
        <v>4.15</v>
      </c>
      <c r="M460" s="0" t="n">
        <v>5.08</v>
      </c>
      <c r="N460" s="0" t="n">
        <v>55.88</v>
      </c>
    </row>
    <row r="461" customFormat="false" ht="25.9" hidden="false" customHeight="true" outlineLevel="0" collapsed="false">
      <c r="A461" s="171" t="s">
        <v>681</v>
      </c>
      <c r="B461" s="171" t="s">
        <v>682</v>
      </c>
      <c r="C461" s="171" t="s">
        <v>29</v>
      </c>
      <c r="D461" s="171" t="s">
        <v>683</v>
      </c>
      <c r="E461" s="172" t="s">
        <v>65</v>
      </c>
      <c r="F461" s="173" t="n">
        <v>2</v>
      </c>
      <c r="G461" s="174" t="n">
        <f aca="false">TRUNC(L461-L461*$P$3,2)</f>
        <v>16.84</v>
      </c>
      <c r="H461" s="174" t="n">
        <f aca="false">TRUNC(M461-M461*$P$3,2)</f>
        <v>20.62</v>
      </c>
      <c r="I461" s="174" t="n">
        <f aca="false">ROUND(F461*H461,2)</f>
        <v>41.24</v>
      </c>
      <c r="J461" s="175" t="n">
        <v>1.65236772349196E-005</v>
      </c>
      <c r="L461" s="0" t="n">
        <v>21.58</v>
      </c>
      <c r="M461" s="0" t="n">
        <v>26.42</v>
      </c>
      <c r="N461" s="0" t="n">
        <v>52.84</v>
      </c>
    </row>
    <row r="462" customFormat="false" ht="39" hidden="false" customHeight="true" outlineLevel="0" collapsed="false">
      <c r="A462" s="171" t="s">
        <v>857</v>
      </c>
      <c r="B462" s="171" t="s">
        <v>858</v>
      </c>
      <c r="C462" s="171" t="s">
        <v>29</v>
      </c>
      <c r="D462" s="171" t="s">
        <v>859</v>
      </c>
      <c r="E462" s="172" t="s">
        <v>65</v>
      </c>
      <c r="F462" s="173" t="n">
        <v>2</v>
      </c>
      <c r="G462" s="174" t="n">
        <f aca="false">TRUNC(L462-L462*$P$3,2)</f>
        <v>16.25</v>
      </c>
      <c r="H462" s="174" t="n">
        <f aca="false">TRUNC(M462-M462*$P$3,2)</f>
        <v>19.91</v>
      </c>
      <c r="I462" s="174" t="n">
        <f aca="false">ROUND(F462*H462,2)</f>
        <v>39.82</v>
      </c>
      <c r="J462" s="175" t="n">
        <v>1.59545422506737E-005</v>
      </c>
      <c r="L462" s="0" t="n">
        <v>20.83</v>
      </c>
      <c r="M462" s="0" t="n">
        <v>25.51</v>
      </c>
      <c r="N462" s="0" t="n">
        <v>51.02</v>
      </c>
    </row>
    <row r="463" customFormat="false" ht="39" hidden="false" customHeight="true" outlineLevel="0" collapsed="false">
      <c r="A463" s="171" t="s">
        <v>1307</v>
      </c>
      <c r="B463" s="171" t="s">
        <v>1054</v>
      </c>
      <c r="C463" s="171" t="s">
        <v>50</v>
      </c>
      <c r="D463" s="171" t="s">
        <v>1055</v>
      </c>
      <c r="E463" s="172" t="s">
        <v>24</v>
      </c>
      <c r="F463" s="173" t="n">
        <v>8</v>
      </c>
      <c r="G463" s="174" t="n">
        <f aca="false">TRUNC(L463-L463*$P$3,2)</f>
        <v>3.91</v>
      </c>
      <c r="H463" s="174" t="n">
        <f aca="false">TRUNC(M463-M463*$P$3,2)</f>
        <v>4.79</v>
      </c>
      <c r="I463" s="174" t="n">
        <f aca="false">ROUND(F463*H463,2)</f>
        <v>38.32</v>
      </c>
      <c r="J463" s="175" t="n">
        <v>1.53603903440433E-005</v>
      </c>
      <c r="L463" s="0" t="n">
        <v>5.02</v>
      </c>
      <c r="M463" s="0" t="n">
        <v>6.14</v>
      </c>
      <c r="N463" s="0" t="n">
        <v>49.12</v>
      </c>
    </row>
    <row r="464" customFormat="false" ht="39" hidden="false" customHeight="true" outlineLevel="0" collapsed="false">
      <c r="A464" s="171" t="s">
        <v>1123</v>
      </c>
      <c r="B464" s="171" t="s">
        <v>1124</v>
      </c>
      <c r="C464" s="171" t="s">
        <v>29</v>
      </c>
      <c r="D464" s="171" t="s">
        <v>1125</v>
      </c>
      <c r="E464" s="172" t="s">
        <v>65</v>
      </c>
      <c r="F464" s="173" t="n">
        <v>1</v>
      </c>
      <c r="G464" s="174" t="n">
        <f aca="false">TRUNC(L464-L464*$P$3,2)</f>
        <v>31.14</v>
      </c>
      <c r="H464" s="174" t="n">
        <f aca="false">TRUNC(M464-M464*$P$3,2)</f>
        <v>38.13</v>
      </c>
      <c r="I464" s="174" t="n">
        <f aca="false">ROUND(F464*H464,2)</f>
        <v>38.13</v>
      </c>
      <c r="J464" s="175" t="n">
        <v>1.52790853462939E-005</v>
      </c>
      <c r="L464" s="0" t="n">
        <v>39.9</v>
      </c>
      <c r="M464" s="0" t="n">
        <v>48.86</v>
      </c>
      <c r="N464" s="0" t="n">
        <v>48.86</v>
      </c>
    </row>
    <row r="465" customFormat="false" ht="39" hidden="false" customHeight="true" outlineLevel="0" collapsed="false">
      <c r="A465" s="171" t="s">
        <v>675</v>
      </c>
      <c r="B465" s="171" t="s">
        <v>676</v>
      </c>
      <c r="C465" s="171" t="s">
        <v>29</v>
      </c>
      <c r="D465" s="171" t="s">
        <v>677</v>
      </c>
      <c r="E465" s="172" t="s">
        <v>65</v>
      </c>
      <c r="F465" s="173" t="n">
        <v>1</v>
      </c>
      <c r="G465" s="174" t="n">
        <f aca="false">TRUNC(L465-L465*$P$3,2)</f>
        <v>30.19</v>
      </c>
      <c r="H465" s="174" t="n">
        <f aca="false">TRUNC(M465-M465*$P$3,2)</f>
        <v>36.98</v>
      </c>
      <c r="I465" s="174" t="n">
        <f aca="false">ROUND(F465*H465,2)</f>
        <v>36.98</v>
      </c>
      <c r="J465" s="175" t="n">
        <v>1.48162722821819E-005</v>
      </c>
      <c r="L465" s="0" t="n">
        <v>38.69</v>
      </c>
      <c r="M465" s="0" t="n">
        <v>47.38</v>
      </c>
      <c r="N465" s="0" t="n">
        <v>47.38</v>
      </c>
    </row>
    <row r="466" customFormat="false" ht="39" hidden="false" customHeight="true" outlineLevel="0" collapsed="false">
      <c r="A466" s="171" t="s">
        <v>850</v>
      </c>
      <c r="B466" s="171" t="s">
        <v>851</v>
      </c>
      <c r="C466" s="171" t="s">
        <v>29</v>
      </c>
      <c r="D466" s="171" t="s">
        <v>852</v>
      </c>
      <c r="E466" s="172" t="s">
        <v>65</v>
      </c>
      <c r="F466" s="173" t="n">
        <v>2</v>
      </c>
      <c r="G466" s="174" t="n">
        <f aca="false">TRUNC(L466-L466*$P$3,2)</f>
        <v>14.38</v>
      </c>
      <c r="H466" s="174" t="n">
        <f aca="false">TRUNC(M466-M466*$P$3,2)</f>
        <v>17.61</v>
      </c>
      <c r="I466" s="174" t="n">
        <f aca="false">ROUND(F466*H466,2)</f>
        <v>35.22</v>
      </c>
      <c r="J466" s="175" t="n">
        <v>1.41157984554177E-005</v>
      </c>
      <c r="L466" s="0" t="n">
        <v>18.43</v>
      </c>
      <c r="M466" s="0" t="n">
        <v>22.57</v>
      </c>
      <c r="N466" s="0" t="n">
        <v>45.14</v>
      </c>
    </row>
    <row r="467" customFormat="false" ht="25.9" hidden="false" customHeight="true" outlineLevel="0" collapsed="false">
      <c r="A467" s="171" t="s">
        <v>866</v>
      </c>
      <c r="B467" s="171" t="s">
        <v>867</v>
      </c>
      <c r="C467" s="171" t="s">
        <v>29</v>
      </c>
      <c r="D467" s="171" t="s">
        <v>868</v>
      </c>
      <c r="E467" s="172" t="s">
        <v>65</v>
      </c>
      <c r="F467" s="173" t="n">
        <v>2</v>
      </c>
      <c r="G467" s="174" t="n">
        <f aca="false">TRUNC(L467-L467*$P$3,2)</f>
        <v>13.61</v>
      </c>
      <c r="H467" s="174" t="n">
        <f aca="false">TRUNC(M467-M467*$P$3,2)</f>
        <v>16.66</v>
      </c>
      <c r="I467" s="174" t="n">
        <f aca="false">ROUND(F467*H467,2)</f>
        <v>33.32</v>
      </c>
      <c r="J467" s="175" t="n">
        <v>1.33527823226924E-005</v>
      </c>
      <c r="L467" s="0" t="n">
        <v>17.44</v>
      </c>
      <c r="M467" s="0" t="n">
        <v>21.35</v>
      </c>
      <c r="N467" s="0" t="n">
        <v>42.7</v>
      </c>
    </row>
    <row r="468" customFormat="false" ht="25.9" hidden="false" customHeight="true" outlineLevel="0" collapsed="false">
      <c r="A468" s="171" t="s">
        <v>772</v>
      </c>
      <c r="B468" s="171" t="s">
        <v>773</v>
      </c>
      <c r="C468" s="171" t="s">
        <v>29</v>
      </c>
      <c r="D468" s="171" t="s">
        <v>774</v>
      </c>
      <c r="E468" s="172" t="s">
        <v>65</v>
      </c>
      <c r="F468" s="173" t="n">
        <v>1</v>
      </c>
      <c r="G468" s="174" t="n">
        <f aca="false">TRUNC(L468-L468*$P$3,2)</f>
        <v>26.24</v>
      </c>
      <c r="H468" s="174" t="n">
        <f aca="false">TRUNC(M468-M468*$P$3,2)</f>
        <v>32.14</v>
      </c>
      <c r="I468" s="174" t="n">
        <f aca="false">ROUND(F468*H468,2)</f>
        <v>32.14</v>
      </c>
      <c r="J468" s="175" t="n">
        <v>1.28774607973881E-005</v>
      </c>
      <c r="L468" s="0" t="n">
        <v>33.63</v>
      </c>
      <c r="M468" s="0" t="n">
        <v>41.18</v>
      </c>
      <c r="N468" s="0" t="n">
        <v>41.18</v>
      </c>
    </row>
    <row r="469" customFormat="false" ht="25.9" hidden="false" customHeight="true" outlineLevel="0" collapsed="false">
      <c r="A469" s="171" t="s">
        <v>787</v>
      </c>
      <c r="B469" s="171" t="s">
        <v>788</v>
      </c>
      <c r="C469" s="171" t="s">
        <v>29</v>
      </c>
      <c r="D469" s="171" t="s">
        <v>789</v>
      </c>
      <c r="E469" s="172" t="s">
        <v>65</v>
      </c>
      <c r="F469" s="173" t="n">
        <v>3</v>
      </c>
      <c r="G469" s="174" t="n">
        <f aca="false">TRUNC(L469-L469*$P$3,2)</f>
        <v>8.64</v>
      </c>
      <c r="H469" s="174" t="n">
        <f aca="false">TRUNC(M469-M469*$P$3,2)</f>
        <v>10.57</v>
      </c>
      <c r="I469" s="174" t="n">
        <f aca="false">ROUND(F469*H469,2)</f>
        <v>31.71</v>
      </c>
      <c r="J469" s="175" t="n">
        <v>1.27117236865912E-005</v>
      </c>
      <c r="L469" s="0" t="n">
        <v>11.07</v>
      </c>
      <c r="M469" s="0" t="n">
        <v>13.55</v>
      </c>
      <c r="N469" s="0" t="n">
        <v>40.65</v>
      </c>
    </row>
    <row r="470" customFormat="false" ht="24" hidden="false" customHeight="true" outlineLevel="0" collapsed="false">
      <c r="A470" s="171" t="s">
        <v>986</v>
      </c>
      <c r="B470" s="171" t="s">
        <v>987</v>
      </c>
      <c r="C470" s="171" t="s">
        <v>29</v>
      </c>
      <c r="D470" s="171" t="s">
        <v>988</v>
      </c>
      <c r="E470" s="172" t="s">
        <v>65</v>
      </c>
      <c r="F470" s="173" t="n">
        <v>2</v>
      </c>
      <c r="G470" s="174" t="n">
        <f aca="false">TRUNC(L470-L470*$P$3,2)</f>
        <v>12.6</v>
      </c>
      <c r="H470" s="174" t="n">
        <f aca="false">TRUNC(M470-M470*$P$3,2)</f>
        <v>15.43</v>
      </c>
      <c r="I470" s="174" t="n">
        <f aca="false">ROUND(F470*H470,2)</f>
        <v>30.86</v>
      </c>
      <c r="J470" s="175" t="n">
        <v>1.23646138885072E-005</v>
      </c>
      <c r="L470" s="0" t="n">
        <v>16.15</v>
      </c>
      <c r="M470" s="0" t="n">
        <v>19.77</v>
      </c>
      <c r="N470" s="0" t="n">
        <v>39.54</v>
      </c>
    </row>
    <row r="471" customFormat="false" ht="52.15" hidden="false" customHeight="true" outlineLevel="0" collapsed="false">
      <c r="A471" s="171" t="s">
        <v>703</v>
      </c>
      <c r="B471" s="171" t="s">
        <v>607</v>
      </c>
      <c r="C471" s="171" t="s">
        <v>29</v>
      </c>
      <c r="D471" s="171" t="s">
        <v>608</v>
      </c>
      <c r="E471" s="172" t="s">
        <v>65</v>
      </c>
      <c r="F471" s="173" t="n">
        <v>2</v>
      </c>
      <c r="G471" s="174" t="n">
        <f aca="false">TRUNC(L471-L471*$P$3,2)</f>
        <v>12.3</v>
      </c>
      <c r="H471" s="174" t="n">
        <f aca="false">TRUNC(M471-M471*$P$3,2)</f>
        <v>15.07</v>
      </c>
      <c r="I471" s="174" t="n">
        <f aca="false">ROUND(F471*H471,2)</f>
        <v>30.14</v>
      </c>
      <c r="J471" s="175" t="n">
        <v>1.20769192810862E-005</v>
      </c>
      <c r="L471" s="0" t="n">
        <v>15.77</v>
      </c>
      <c r="M471" s="0" t="n">
        <v>19.31</v>
      </c>
      <c r="N471" s="0" t="n">
        <v>38.62</v>
      </c>
    </row>
    <row r="472" customFormat="false" ht="64.9" hidden="false" customHeight="true" outlineLevel="0" collapsed="false">
      <c r="A472" s="171" t="s">
        <v>701</v>
      </c>
      <c r="B472" s="171" t="s">
        <v>616</v>
      </c>
      <c r="C472" s="171" t="s">
        <v>29</v>
      </c>
      <c r="D472" s="171" t="s">
        <v>617</v>
      </c>
      <c r="E472" s="172" t="s">
        <v>65</v>
      </c>
      <c r="F472" s="173" t="n">
        <v>2</v>
      </c>
      <c r="G472" s="174" t="n">
        <f aca="false">TRUNC(L472-L472*$P$3,2)</f>
        <v>11.76</v>
      </c>
      <c r="H472" s="174" t="n">
        <f aca="false">TRUNC(M472-M472*$P$3,2)</f>
        <v>14.4</v>
      </c>
      <c r="I472" s="174" t="n">
        <f aca="false">ROUND(F472*H472,2)</f>
        <v>28.8</v>
      </c>
      <c r="J472" s="175" t="n">
        <v>1.15390554498208E-005</v>
      </c>
      <c r="L472" s="0" t="n">
        <v>15.07</v>
      </c>
      <c r="M472" s="0" t="n">
        <v>18.45</v>
      </c>
      <c r="N472" s="0" t="n">
        <v>36.9</v>
      </c>
    </row>
    <row r="473" customFormat="false" ht="52.15" hidden="false" customHeight="true" outlineLevel="0" collapsed="false">
      <c r="A473" s="171" t="s">
        <v>860</v>
      </c>
      <c r="B473" s="171" t="s">
        <v>861</v>
      </c>
      <c r="C473" s="171" t="s">
        <v>29</v>
      </c>
      <c r="D473" s="171" t="s">
        <v>862</v>
      </c>
      <c r="E473" s="172" t="s">
        <v>65</v>
      </c>
      <c r="F473" s="173" t="n">
        <v>2</v>
      </c>
      <c r="G473" s="174" t="n">
        <f aca="false">TRUNC(L473-L473*$P$3,2)</f>
        <v>10.46</v>
      </c>
      <c r="H473" s="174" t="n">
        <f aca="false">TRUNC(M473-M473*$P$3,2)</f>
        <v>12.81</v>
      </c>
      <c r="I473" s="174" t="n">
        <f aca="false">ROUND(F473*H473,2)</f>
        <v>25.62</v>
      </c>
      <c r="J473" s="175" t="n">
        <v>1.02694466388107E-005</v>
      </c>
      <c r="L473" s="0" t="n">
        <v>13.41</v>
      </c>
      <c r="M473" s="0" t="n">
        <v>16.42</v>
      </c>
      <c r="N473" s="0" t="n">
        <v>32.84</v>
      </c>
    </row>
    <row r="474" customFormat="false" ht="52.15" hidden="false" customHeight="true" outlineLevel="0" collapsed="false">
      <c r="A474" s="171" t="s">
        <v>983</v>
      </c>
      <c r="B474" s="171" t="s">
        <v>984</v>
      </c>
      <c r="C474" s="171" t="s">
        <v>29</v>
      </c>
      <c r="D474" s="171" t="s">
        <v>985</v>
      </c>
      <c r="E474" s="172" t="s">
        <v>65</v>
      </c>
      <c r="F474" s="173" t="n">
        <v>1</v>
      </c>
      <c r="G474" s="174" t="n">
        <f aca="false">TRUNC(L474-L474*$P$3,2)</f>
        <v>19.98</v>
      </c>
      <c r="H474" s="174" t="n">
        <f aca="false">TRUNC(M474-M474*$P$3,2)</f>
        <v>24.46</v>
      </c>
      <c r="I474" s="174" t="n">
        <f aca="false">ROUND(F474*H474,2)</f>
        <v>24.46</v>
      </c>
      <c r="J474" s="175" t="n">
        <v>9.80350645940063E-006</v>
      </c>
      <c r="L474" s="0" t="n">
        <v>25.6</v>
      </c>
      <c r="M474" s="0" t="n">
        <v>31.35</v>
      </c>
      <c r="N474" s="0" t="n">
        <v>31.35</v>
      </c>
    </row>
    <row r="475" customFormat="false" ht="39" hidden="false" customHeight="true" outlineLevel="0" collapsed="false">
      <c r="A475" s="171" t="s">
        <v>1213</v>
      </c>
      <c r="B475" s="171" t="s">
        <v>1214</v>
      </c>
      <c r="C475" s="171" t="s">
        <v>50</v>
      </c>
      <c r="D475" s="171" t="s">
        <v>1215</v>
      </c>
      <c r="E475" s="172" t="s">
        <v>24</v>
      </c>
      <c r="F475" s="173" t="n">
        <v>6</v>
      </c>
      <c r="G475" s="174" t="n">
        <f aca="false">TRUNC(L475-L475*$P$3,2)</f>
        <v>3.23</v>
      </c>
      <c r="H475" s="174" t="n">
        <f aca="false">TRUNC(M475-M475*$P$3,2)</f>
        <v>3.95</v>
      </c>
      <c r="I475" s="174" t="n">
        <f aca="false">ROUND(F475*H475,2)</f>
        <v>23.7</v>
      </c>
      <c r="J475" s="175" t="n">
        <v>9.51268473668157E-006</v>
      </c>
      <c r="L475" s="0" t="n">
        <v>4.14</v>
      </c>
      <c r="M475" s="0" t="n">
        <v>5.07</v>
      </c>
      <c r="N475" s="0" t="n">
        <v>30.42</v>
      </c>
    </row>
    <row r="476" customFormat="false" ht="25.9" hidden="false" customHeight="true" outlineLevel="0" collapsed="false">
      <c r="A476" s="171" t="s">
        <v>869</v>
      </c>
      <c r="B476" s="171" t="s">
        <v>870</v>
      </c>
      <c r="C476" s="171" t="s">
        <v>29</v>
      </c>
      <c r="D476" s="171" t="s">
        <v>871</v>
      </c>
      <c r="E476" s="172" t="s">
        <v>65</v>
      </c>
      <c r="F476" s="173" t="n">
        <v>1</v>
      </c>
      <c r="G476" s="174" t="n">
        <f aca="false">TRUNC(L476-L476*$P$3,2)</f>
        <v>18.61</v>
      </c>
      <c r="H476" s="174" t="n">
        <f aca="false">TRUNC(M476-M476*$P$3,2)</f>
        <v>22.79</v>
      </c>
      <c r="I476" s="174" t="n">
        <f aca="false">ROUND(F476*H476,2)</f>
        <v>22.79</v>
      </c>
      <c r="J476" s="175" t="n">
        <v>9.13117667031893E-006</v>
      </c>
      <c r="L476" s="0" t="n">
        <v>23.85</v>
      </c>
      <c r="M476" s="0" t="n">
        <v>29.2</v>
      </c>
      <c r="N476" s="0" t="n">
        <v>29.2</v>
      </c>
    </row>
    <row r="477" customFormat="false" ht="25.9" hidden="false" customHeight="true" outlineLevel="0" collapsed="false">
      <c r="A477" s="171" t="s">
        <v>878</v>
      </c>
      <c r="B477" s="171" t="s">
        <v>879</v>
      </c>
      <c r="C477" s="171" t="s">
        <v>29</v>
      </c>
      <c r="D477" s="171" t="s">
        <v>880</v>
      </c>
      <c r="E477" s="172" t="s">
        <v>65</v>
      </c>
      <c r="F477" s="173" t="n">
        <v>1</v>
      </c>
      <c r="G477" s="174" t="n">
        <f aca="false">TRUNC(L477-L477*$P$3,2)</f>
        <v>18.44</v>
      </c>
      <c r="H477" s="174" t="n">
        <f aca="false">TRUNC(M477-M477*$P$3,2)</f>
        <v>22.57</v>
      </c>
      <c r="I477" s="174" t="n">
        <f aca="false">ROUND(F477*H477,2)</f>
        <v>22.57</v>
      </c>
      <c r="J477" s="175" t="n">
        <v>9.04674455727146E-006</v>
      </c>
      <c r="L477" s="0" t="n">
        <v>23.63</v>
      </c>
      <c r="M477" s="0" t="n">
        <v>28.93</v>
      </c>
      <c r="N477" s="0" t="n">
        <v>28.93</v>
      </c>
    </row>
    <row r="478" customFormat="false" ht="25.9" hidden="false" customHeight="true" outlineLevel="0" collapsed="false">
      <c r="A478" s="171" t="s">
        <v>600</v>
      </c>
      <c r="B478" s="171" t="s">
        <v>601</v>
      </c>
      <c r="C478" s="171" t="s">
        <v>29</v>
      </c>
      <c r="D478" s="171" t="s">
        <v>602</v>
      </c>
      <c r="E478" s="172" t="s">
        <v>65</v>
      </c>
      <c r="F478" s="173" t="n">
        <v>1</v>
      </c>
      <c r="G478" s="174" t="n">
        <f aca="false">TRUNC(L478-L478*$P$3,2)</f>
        <v>18.17</v>
      </c>
      <c r="H478" s="174" t="n">
        <f aca="false">TRUNC(M478-M478*$P$3,2)</f>
        <v>22.25</v>
      </c>
      <c r="I478" s="174" t="n">
        <f aca="false">ROUND(F478*H478,2)</f>
        <v>22.25</v>
      </c>
      <c r="J478" s="175" t="n">
        <v>8.91540571475317E-006</v>
      </c>
      <c r="L478" s="0" t="n">
        <v>23.28</v>
      </c>
      <c r="M478" s="0" t="n">
        <v>28.51</v>
      </c>
      <c r="N478" s="0" t="n">
        <v>28.51</v>
      </c>
    </row>
    <row r="479" customFormat="false" ht="52.15" hidden="false" customHeight="true" outlineLevel="0" collapsed="false">
      <c r="A479" s="171" t="s">
        <v>281</v>
      </c>
      <c r="B479" s="171" t="s">
        <v>282</v>
      </c>
      <c r="C479" s="171" t="s">
        <v>29</v>
      </c>
      <c r="D479" s="171" t="s">
        <v>283</v>
      </c>
      <c r="E479" s="172" t="s">
        <v>132</v>
      </c>
      <c r="F479" s="173" t="n">
        <v>2</v>
      </c>
      <c r="G479" s="174" t="n">
        <f aca="false">TRUNC(L479-L479*$P$3,2)</f>
        <v>8.86</v>
      </c>
      <c r="H479" s="174" t="n">
        <f aca="false">TRUNC(M479-M479*$P$3,2)</f>
        <v>10.85</v>
      </c>
      <c r="I479" s="174" t="n">
        <f aca="false">ROUND(F479*H479,2)</f>
        <v>21.7</v>
      </c>
      <c r="J479" s="175" t="n">
        <v>8.69963475918742E-006</v>
      </c>
      <c r="L479" s="0" t="n">
        <v>11.36</v>
      </c>
      <c r="M479" s="0" t="n">
        <v>13.91</v>
      </c>
      <c r="N479" s="0" t="n">
        <v>27.82</v>
      </c>
    </row>
    <row r="480" customFormat="false" ht="25.9" hidden="false" customHeight="true" outlineLevel="0" collapsed="false">
      <c r="A480" s="171" t="s">
        <v>706</v>
      </c>
      <c r="B480" s="171" t="s">
        <v>592</v>
      </c>
      <c r="C480" s="171" t="s">
        <v>29</v>
      </c>
      <c r="D480" s="171" t="s">
        <v>593</v>
      </c>
      <c r="E480" s="172" t="s">
        <v>65</v>
      </c>
      <c r="F480" s="173" t="n">
        <v>2</v>
      </c>
      <c r="G480" s="174" t="n">
        <f aca="false">TRUNC(L480-L480*$P$3,2)</f>
        <v>8.34</v>
      </c>
      <c r="H480" s="174" t="n">
        <f aca="false">TRUNC(M480-M480*$P$3,2)</f>
        <v>10.21</v>
      </c>
      <c r="I480" s="174" t="n">
        <f aca="false">ROUND(F480*H480,2)</f>
        <v>20.42</v>
      </c>
      <c r="J480" s="175" t="n">
        <v>8.18678785030649E-006</v>
      </c>
      <c r="L480" s="0" t="n">
        <v>10.69</v>
      </c>
      <c r="M480" s="0" t="n">
        <v>13.09</v>
      </c>
      <c r="N480" s="0" t="n">
        <v>26.18</v>
      </c>
    </row>
    <row r="481" customFormat="false" ht="39" hidden="false" customHeight="true" outlineLevel="0" collapsed="false">
      <c r="A481" s="171" t="s">
        <v>648</v>
      </c>
      <c r="B481" s="171" t="s">
        <v>649</v>
      </c>
      <c r="C481" s="171" t="s">
        <v>50</v>
      </c>
      <c r="D481" s="171" t="s">
        <v>650</v>
      </c>
      <c r="E481" s="172" t="s">
        <v>24</v>
      </c>
      <c r="F481" s="173" t="n">
        <v>1</v>
      </c>
      <c r="G481" s="174" t="n">
        <f aca="false">TRUNC(L481-L481*$P$3,2)</f>
        <v>16.46</v>
      </c>
      <c r="H481" s="174" t="n">
        <f aca="false">TRUNC(M481-M481*$P$3,2)</f>
        <v>20.15</v>
      </c>
      <c r="I481" s="174" t="n">
        <f aca="false">ROUND(F481*H481,2)</f>
        <v>20.15</v>
      </c>
      <c r="J481" s="175" t="n">
        <v>8.07421169957653E-006</v>
      </c>
      <c r="L481" s="0" t="n">
        <v>21.09</v>
      </c>
      <c r="M481" s="0" t="n">
        <v>25.82</v>
      </c>
      <c r="N481" s="0" t="n">
        <v>25.82</v>
      </c>
    </row>
    <row r="482" customFormat="false" ht="25.9" hidden="false" customHeight="true" outlineLevel="0" collapsed="false">
      <c r="A482" s="171" t="s">
        <v>1053</v>
      </c>
      <c r="B482" s="171" t="s">
        <v>1054</v>
      </c>
      <c r="C482" s="171" t="s">
        <v>50</v>
      </c>
      <c r="D482" s="171" t="s">
        <v>1055</v>
      </c>
      <c r="E482" s="172" t="s">
        <v>24</v>
      </c>
      <c r="F482" s="173" t="n">
        <v>4</v>
      </c>
      <c r="G482" s="174" t="n">
        <f aca="false">TRUNC(L482-L482*$P$3,2)</f>
        <v>3.91</v>
      </c>
      <c r="H482" s="174" t="n">
        <f aca="false">TRUNC(M482-M482*$P$3,2)</f>
        <v>4.79</v>
      </c>
      <c r="I482" s="174" t="n">
        <f aca="false">ROUND(F482*H482,2)</f>
        <v>19.16</v>
      </c>
      <c r="J482" s="175" t="n">
        <v>7.68019517202167E-006</v>
      </c>
      <c r="L482" s="0" t="n">
        <v>5.02</v>
      </c>
      <c r="M482" s="0" t="n">
        <v>6.14</v>
      </c>
      <c r="N482" s="0" t="n">
        <v>24.56</v>
      </c>
    </row>
    <row r="483" customFormat="false" ht="24" hidden="false" customHeight="true" outlineLevel="0" collapsed="false">
      <c r="A483" s="171" t="s">
        <v>790</v>
      </c>
      <c r="B483" s="171" t="s">
        <v>791</v>
      </c>
      <c r="C483" s="171" t="s">
        <v>29</v>
      </c>
      <c r="D483" s="171" t="s">
        <v>792</v>
      </c>
      <c r="E483" s="172" t="s">
        <v>65</v>
      </c>
      <c r="F483" s="173" t="n">
        <v>2</v>
      </c>
      <c r="G483" s="174" t="n">
        <f aca="false">TRUNC(L483-L483*$P$3,2)</f>
        <v>7.71</v>
      </c>
      <c r="H483" s="174" t="n">
        <f aca="false">TRUNC(M483-M483*$P$3,2)</f>
        <v>9.44</v>
      </c>
      <c r="I483" s="174" t="n">
        <f aca="false">ROUND(F483*H483,2)</f>
        <v>18.88</v>
      </c>
      <c r="J483" s="175" t="n">
        <v>7.56761902129172E-006</v>
      </c>
      <c r="L483" s="0" t="n">
        <v>9.88</v>
      </c>
      <c r="M483" s="0" t="n">
        <v>12.1</v>
      </c>
      <c r="N483" s="0" t="n">
        <v>24.2</v>
      </c>
    </row>
    <row r="484" customFormat="false" ht="25.9" hidden="false" customHeight="true" outlineLevel="0" collapsed="false">
      <c r="A484" s="171" t="s">
        <v>853</v>
      </c>
      <c r="B484" s="171" t="s">
        <v>791</v>
      </c>
      <c r="C484" s="171" t="s">
        <v>29</v>
      </c>
      <c r="D484" s="171" t="s">
        <v>792</v>
      </c>
      <c r="E484" s="172" t="s">
        <v>65</v>
      </c>
      <c r="F484" s="173" t="n">
        <v>2</v>
      </c>
      <c r="G484" s="174" t="n">
        <f aca="false">TRUNC(L484-L484*$P$3,2)</f>
        <v>7.71</v>
      </c>
      <c r="H484" s="174" t="n">
        <f aca="false">TRUNC(M484-M484*$P$3,2)</f>
        <v>9.44</v>
      </c>
      <c r="I484" s="174" t="n">
        <f aca="false">ROUND(F484*H484,2)</f>
        <v>18.88</v>
      </c>
      <c r="J484" s="175" t="n">
        <v>7.56761902129172E-006</v>
      </c>
      <c r="L484" s="0" t="n">
        <v>9.88</v>
      </c>
      <c r="M484" s="0" t="n">
        <v>12.1</v>
      </c>
      <c r="N484" s="0" t="n">
        <v>24.2</v>
      </c>
    </row>
    <row r="485" customFormat="false" ht="52.15" hidden="false" customHeight="true" outlineLevel="0" collapsed="false">
      <c r="A485" s="171" t="s">
        <v>778</v>
      </c>
      <c r="B485" s="171" t="s">
        <v>779</v>
      </c>
      <c r="C485" s="171" t="s">
        <v>29</v>
      </c>
      <c r="D485" s="171" t="s">
        <v>780</v>
      </c>
      <c r="E485" s="172" t="s">
        <v>65</v>
      </c>
      <c r="F485" s="173" t="n">
        <v>4</v>
      </c>
      <c r="G485" s="174" t="n">
        <f aca="false">TRUNC(L485-L485*$P$3,2)</f>
        <v>3.76</v>
      </c>
      <c r="H485" s="174" t="n">
        <f aca="false">TRUNC(M485-M485*$P$3,2)</f>
        <v>4.6</v>
      </c>
      <c r="I485" s="174" t="n">
        <f aca="false">ROUND(F485*H485,2)</f>
        <v>18.4</v>
      </c>
      <c r="J485" s="175" t="n">
        <v>7.37999210340845E-006</v>
      </c>
      <c r="L485" s="0" t="n">
        <v>4.82</v>
      </c>
      <c r="M485" s="0" t="n">
        <v>5.9</v>
      </c>
      <c r="N485" s="0" t="n">
        <v>23.6</v>
      </c>
    </row>
    <row r="486" customFormat="false" ht="25.9" hidden="false" customHeight="true" outlineLevel="0" collapsed="false">
      <c r="A486" s="171" t="s">
        <v>766</v>
      </c>
      <c r="B486" s="171" t="s">
        <v>767</v>
      </c>
      <c r="C486" s="171" t="s">
        <v>29</v>
      </c>
      <c r="D486" s="171" t="s">
        <v>768</v>
      </c>
      <c r="E486" s="172" t="s">
        <v>65</v>
      </c>
      <c r="F486" s="173" t="n">
        <v>1</v>
      </c>
      <c r="G486" s="174" t="n">
        <f aca="false">TRUNC(L486-L486*$P$3,2)</f>
        <v>14.75</v>
      </c>
      <c r="H486" s="174" t="n">
        <f aca="false">TRUNC(M486-M486*$P$3,2)</f>
        <v>18.06</v>
      </c>
      <c r="I486" s="174" t="n">
        <f aca="false">ROUND(F486*H486,2)</f>
        <v>18.06</v>
      </c>
      <c r="J486" s="175" t="n">
        <v>7.239271914996E-006</v>
      </c>
      <c r="L486" s="0" t="n">
        <v>18.91</v>
      </c>
      <c r="M486" s="0" t="n">
        <v>23.15</v>
      </c>
      <c r="N486" s="0" t="n">
        <v>23.15</v>
      </c>
    </row>
    <row r="487" customFormat="false" ht="25.9" hidden="false" customHeight="true" outlineLevel="0" collapsed="false">
      <c r="A487" s="171" t="s">
        <v>651</v>
      </c>
      <c r="B487" s="171" t="s">
        <v>652</v>
      </c>
      <c r="C487" s="171" t="s">
        <v>50</v>
      </c>
      <c r="D487" s="171" t="s">
        <v>653</v>
      </c>
      <c r="E487" s="172" t="s">
        <v>24</v>
      </c>
      <c r="F487" s="173" t="n">
        <v>1</v>
      </c>
      <c r="G487" s="174" t="n">
        <f aca="false">TRUNC(L487-L487*$P$3,2)</f>
        <v>13.87</v>
      </c>
      <c r="H487" s="174" t="n">
        <f aca="false">TRUNC(M487-M487*$P$3,2)</f>
        <v>16.99</v>
      </c>
      <c r="I487" s="174" t="n">
        <f aca="false">ROUND(F487*H487,2)</f>
        <v>16.99</v>
      </c>
      <c r="J487" s="175" t="n">
        <v>6.80773000386449E-006</v>
      </c>
      <c r="L487" s="0" t="n">
        <v>17.78</v>
      </c>
      <c r="M487" s="0" t="n">
        <v>21.77</v>
      </c>
      <c r="N487" s="0" t="n">
        <v>21.77</v>
      </c>
    </row>
    <row r="488" customFormat="false" ht="39" hidden="false" customHeight="true" outlineLevel="0" collapsed="false">
      <c r="A488" s="171" t="s">
        <v>832</v>
      </c>
      <c r="B488" s="171" t="s">
        <v>833</v>
      </c>
      <c r="C488" s="171" t="s">
        <v>29</v>
      </c>
      <c r="D488" s="171" t="s">
        <v>834</v>
      </c>
      <c r="E488" s="172" t="s">
        <v>65</v>
      </c>
      <c r="F488" s="173" t="n">
        <v>1</v>
      </c>
      <c r="G488" s="174" t="n">
        <f aca="false">TRUNC(L488-L488*$P$3,2)</f>
        <v>10.68</v>
      </c>
      <c r="H488" s="174" t="n">
        <f aca="false">TRUNC(M488-M488*$P$3,2)</f>
        <v>13.08</v>
      </c>
      <c r="I488" s="174" t="n">
        <f aca="false">ROUND(F488*H488,2)</f>
        <v>13.08</v>
      </c>
      <c r="J488" s="175" t="n">
        <v>5.24104523953922E-006</v>
      </c>
      <c r="L488" s="0" t="n">
        <v>13.69</v>
      </c>
      <c r="M488" s="0" t="n">
        <v>16.76</v>
      </c>
      <c r="N488" s="0" t="n">
        <v>16.76</v>
      </c>
    </row>
    <row r="489" customFormat="false" ht="25.9" hidden="false" customHeight="true" outlineLevel="0" collapsed="false">
      <c r="A489" s="171" t="s">
        <v>854</v>
      </c>
      <c r="B489" s="171" t="s">
        <v>855</v>
      </c>
      <c r="C489" s="171" t="s">
        <v>29</v>
      </c>
      <c r="D489" s="171" t="s">
        <v>856</v>
      </c>
      <c r="E489" s="172" t="s">
        <v>65</v>
      </c>
      <c r="F489" s="173" t="n">
        <v>1</v>
      </c>
      <c r="G489" s="174" t="n">
        <f aca="false">TRUNC(L489-L489*$P$3,2)</f>
        <v>10.31</v>
      </c>
      <c r="H489" s="174" t="n">
        <f aca="false">TRUNC(M489-M489*$P$3,2)</f>
        <v>12.63</v>
      </c>
      <c r="I489" s="174" t="n">
        <f aca="false">ROUND(F489*H489,2)</f>
        <v>12.63</v>
      </c>
      <c r="J489" s="175" t="n">
        <v>5.06279966755012E-006</v>
      </c>
      <c r="L489" s="0" t="n">
        <v>13.22</v>
      </c>
      <c r="M489" s="0" t="n">
        <v>16.19</v>
      </c>
      <c r="N489" s="0" t="n">
        <v>16.19</v>
      </c>
    </row>
    <row r="490" customFormat="false" ht="25.9" hidden="false" customHeight="true" outlineLevel="0" collapsed="false">
      <c r="A490" s="171" t="s">
        <v>820</v>
      </c>
      <c r="B490" s="171" t="s">
        <v>821</v>
      </c>
      <c r="C490" s="171" t="s">
        <v>29</v>
      </c>
      <c r="D490" s="171" t="s">
        <v>822</v>
      </c>
      <c r="E490" s="172" t="s">
        <v>65</v>
      </c>
      <c r="F490" s="173" t="n">
        <v>1</v>
      </c>
      <c r="G490" s="174" t="n">
        <f aca="false">TRUNC(L490-L490*$P$3,2)</f>
        <v>9.64</v>
      </c>
      <c r="H490" s="174" t="n">
        <f aca="false">TRUNC(M490-M490*$P$3,2)</f>
        <v>11.8</v>
      </c>
      <c r="I490" s="174" t="n">
        <f aca="false">ROUND(F490*H490,2)</f>
        <v>11.8</v>
      </c>
      <c r="J490" s="175" t="n">
        <v>4.73132544595635E-006</v>
      </c>
      <c r="L490" s="0" t="n">
        <v>12.36</v>
      </c>
      <c r="M490" s="0" t="n">
        <v>15.13</v>
      </c>
      <c r="N490" s="0" t="n">
        <v>15.13</v>
      </c>
    </row>
    <row r="491" customFormat="false" ht="25.9" hidden="false" customHeight="true" outlineLevel="0" collapsed="false">
      <c r="A491" s="171" t="s">
        <v>829</v>
      </c>
      <c r="B491" s="171" t="s">
        <v>830</v>
      </c>
      <c r="C491" s="171" t="s">
        <v>29</v>
      </c>
      <c r="D491" s="171" t="s">
        <v>831</v>
      </c>
      <c r="E491" s="172" t="s">
        <v>65</v>
      </c>
      <c r="F491" s="173" t="n">
        <v>1</v>
      </c>
      <c r="G491" s="174" t="n">
        <f aca="false">TRUNC(L491-L491*$P$3,2)</f>
        <v>9.11</v>
      </c>
      <c r="H491" s="174" t="n">
        <f aca="false">TRUNC(M491-M491*$P$3,2)</f>
        <v>11.16</v>
      </c>
      <c r="I491" s="174" t="n">
        <f aca="false">ROUND(F491*H491,2)</f>
        <v>11.16</v>
      </c>
      <c r="J491" s="175" t="n">
        <v>4.47177487621783E-006</v>
      </c>
      <c r="L491" s="0" t="n">
        <v>11.68</v>
      </c>
      <c r="M491" s="0" t="n">
        <v>14.3</v>
      </c>
      <c r="N491" s="0" t="n">
        <v>14.3</v>
      </c>
    </row>
    <row r="492" customFormat="false" ht="25.9" hidden="false" customHeight="true" outlineLevel="0" collapsed="false">
      <c r="A492" s="171" t="s">
        <v>591</v>
      </c>
      <c r="B492" s="171" t="s">
        <v>592</v>
      </c>
      <c r="C492" s="171" t="s">
        <v>29</v>
      </c>
      <c r="D492" s="171" t="s">
        <v>593</v>
      </c>
      <c r="E492" s="172" t="s">
        <v>65</v>
      </c>
      <c r="F492" s="173" t="n">
        <v>1</v>
      </c>
      <c r="G492" s="174" t="n">
        <f aca="false">TRUNC(L492-L492*$P$3,2)</f>
        <v>8.34</v>
      </c>
      <c r="H492" s="174" t="n">
        <f aca="false">TRUNC(M492-M492*$P$3,2)</f>
        <v>10.21</v>
      </c>
      <c r="I492" s="174" t="n">
        <f aca="false">ROUND(F492*H492,2)</f>
        <v>10.21</v>
      </c>
      <c r="J492" s="175" t="n">
        <v>4.09339392515325E-006</v>
      </c>
      <c r="L492" s="0" t="n">
        <v>10.69</v>
      </c>
      <c r="M492" s="0" t="n">
        <v>13.09</v>
      </c>
      <c r="N492" s="0" t="n">
        <v>13.09</v>
      </c>
    </row>
    <row r="493" customFormat="false" ht="39" hidden="false" customHeight="true" outlineLevel="0" collapsed="false">
      <c r="A493" s="171" t="s">
        <v>678</v>
      </c>
      <c r="B493" s="171" t="s">
        <v>679</v>
      </c>
      <c r="C493" s="171" t="s">
        <v>29</v>
      </c>
      <c r="D493" s="171" t="s">
        <v>680</v>
      </c>
      <c r="E493" s="172" t="s">
        <v>65</v>
      </c>
      <c r="F493" s="173" t="n">
        <v>1</v>
      </c>
      <c r="G493" s="174" t="n">
        <f aca="false">TRUNC(L493-L493*$P$3,2)</f>
        <v>8.16</v>
      </c>
      <c r="H493" s="174" t="n">
        <f aca="false">TRUNC(M493-M493*$P$3,2)</f>
        <v>9.99</v>
      </c>
      <c r="I493" s="174" t="n">
        <f aca="false">ROUND(F493*H493,2)</f>
        <v>9.99</v>
      </c>
      <c r="J493" s="175" t="n">
        <v>4.00583469680772E-006</v>
      </c>
      <c r="L493" s="0" t="n">
        <v>10.46</v>
      </c>
      <c r="M493" s="0" t="n">
        <v>12.81</v>
      </c>
      <c r="N493" s="0" t="n">
        <v>12.81</v>
      </c>
    </row>
    <row r="494" customFormat="false" ht="52.15" hidden="false" customHeight="true" outlineLevel="0" collapsed="false">
      <c r="A494" s="171" t="s">
        <v>826</v>
      </c>
      <c r="B494" s="171" t="s">
        <v>827</v>
      </c>
      <c r="C494" s="171" t="s">
        <v>29</v>
      </c>
      <c r="D494" s="171" t="s">
        <v>828</v>
      </c>
      <c r="E494" s="172" t="s">
        <v>65</v>
      </c>
      <c r="F494" s="173" t="n">
        <v>1</v>
      </c>
      <c r="G494" s="174" t="n">
        <f aca="false">TRUNC(L494-L494*$P$3,2)</f>
        <v>7.89</v>
      </c>
      <c r="H494" s="174" t="n">
        <f aca="false">TRUNC(M494-M494*$P$3,2)</f>
        <v>9.66</v>
      </c>
      <c r="I494" s="174" t="n">
        <f aca="false">ROUND(F494*H494,2)</f>
        <v>9.66</v>
      </c>
      <c r="J494" s="175" t="n">
        <v>3.87136873899138E-006</v>
      </c>
      <c r="L494" s="0" t="n">
        <v>10.11</v>
      </c>
      <c r="M494" s="0" t="n">
        <v>12.38</v>
      </c>
      <c r="N494" s="0" t="n">
        <v>12.38</v>
      </c>
    </row>
    <row r="495" customFormat="false" ht="24" hidden="false" customHeight="true" outlineLevel="0" collapsed="false">
      <c r="A495" s="171" t="s">
        <v>817</v>
      </c>
      <c r="B495" s="171" t="s">
        <v>818</v>
      </c>
      <c r="C495" s="171" t="s">
        <v>29</v>
      </c>
      <c r="D495" s="171" t="s">
        <v>819</v>
      </c>
      <c r="E495" s="172" t="s">
        <v>65</v>
      </c>
      <c r="F495" s="173" t="n">
        <v>1</v>
      </c>
      <c r="G495" s="174" t="n">
        <f aca="false">TRUNC(L495-L495*$P$3,2)</f>
        <v>7.21</v>
      </c>
      <c r="H495" s="174" t="n">
        <f aca="false">TRUNC(M495-M495*$P$3,2)</f>
        <v>8.83</v>
      </c>
      <c r="I495" s="174" t="n">
        <f aca="false">ROUND(F495*H495,2)</f>
        <v>8.83</v>
      </c>
      <c r="J495" s="175" t="n">
        <v>3.53989451739761E-006</v>
      </c>
      <c r="L495" s="0" t="n">
        <v>9.25</v>
      </c>
      <c r="M495" s="0" t="n">
        <v>11.32</v>
      </c>
      <c r="N495" s="0" t="n">
        <v>11.32</v>
      </c>
    </row>
    <row r="496" customFormat="false" ht="24" hidden="false" customHeight="true" outlineLevel="0" collapsed="false">
      <c r="A496" s="171" t="s">
        <v>823</v>
      </c>
      <c r="B496" s="171" t="s">
        <v>824</v>
      </c>
      <c r="C496" s="171" t="s">
        <v>29</v>
      </c>
      <c r="D496" s="171" t="s">
        <v>825</v>
      </c>
      <c r="E496" s="172" t="s">
        <v>65</v>
      </c>
      <c r="F496" s="173" t="n">
        <v>1</v>
      </c>
      <c r="G496" s="174" t="n">
        <f aca="false">TRUNC(L496-L496*$P$3,2)</f>
        <v>6.43</v>
      </c>
      <c r="H496" s="174" t="n">
        <f aca="false">TRUNC(M496-M496*$P$3,2)</f>
        <v>7.87</v>
      </c>
      <c r="I496" s="174" t="n">
        <f aca="false">ROUND(F496*H496,2)</f>
        <v>7.87</v>
      </c>
      <c r="J496" s="175" t="n">
        <v>3.15525933573692E-006</v>
      </c>
      <c r="L496" s="0" t="n">
        <v>8.24</v>
      </c>
      <c r="M496" s="0" t="n">
        <v>10.09</v>
      </c>
      <c r="N496" s="0" t="n">
        <v>10.09</v>
      </c>
    </row>
    <row r="497" customFormat="false" ht="25.9" hidden="false" customHeight="true" outlineLevel="0" collapsed="false">
      <c r="A497" s="171" t="s">
        <v>1489</v>
      </c>
      <c r="B497" s="171" t="s">
        <v>1490</v>
      </c>
      <c r="C497" s="171" t="s">
        <v>50</v>
      </c>
      <c r="D497" s="171" t="s">
        <v>1491</v>
      </c>
      <c r="E497" s="172" t="s">
        <v>24</v>
      </c>
      <c r="F497" s="173" t="n">
        <v>12</v>
      </c>
      <c r="G497" s="174" t="n">
        <f aca="false">TRUNC(L497-L497*$P$3,2)</f>
        <v>0</v>
      </c>
      <c r="H497" s="174" t="n">
        <f aca="false">TRUNC(M497-M497*$P$3,2)</f>
        <v>0</v>
      </c>
      <c r="I497" s="174" t="n">
        <f aca="false">ROUND(F497*H497,2)</f>
        <v>0</v>
      </c>
      <c r="J497" s="175" t="n">
        <v>0</v>
      </c>
      <c r="L497" s="0" t="n">
        <v>0</v>
      </c>
      <c r="M497" s="0" t="n">
        <v>0</v>
      </c>
      <c r="N497" s="0" t="n">
        <v>0</v>
      </c>
    </row>
    <row r="498" customFormat="false" ht="12.75" hidden="false" customHeight="false" outlineLevel="0" collapsed="false">
      <c r="A498" s="27"/>
      <c r="B498" s="27"/>
      <c r="C498" s="27"/>
      <c r="D498" s="27"/>
      <c r="E498" s="27"/>
      <c r="F498" s="27"/>
      <c r="G498" s="27"/>
      <c r="H498" s="27"/>
      <c r="I498" s="27"/>
      <c r="J498" s="27"/>
    </row>
    <row r="499" customFormat="false" ht="18" hidden="false" customHeight="true" outlineLevel="0" collapsed="false">
      <c r="A499" s="28"/>
      <c r="B499" s="28"/>
      <c r="C499" s="28"/>
      <c r="D499" s="29"/>
      <c r="E499" s="30"/>
      <c r="F499" s="5"/>
      <c r="G499" s="5"/>
      <c r="H499" s="31"/>
      <c r="I499" s="31"/>
      <c r="J499" s="31"/>
    </row>
    <row r="500" customFormat="false" ht="18" hidden="false" customHeight="true" outlineLevel="0" collapsed="false">
      <c r="A500" s="28"/>
      <c r="B500" s="28"/>
      <c r="C500" s="28"/>
      <c r="D500" s="29"/>
      <c r="E500" s="30"/>
      <c r="F500" s="5"/>
      <c r="G500" s="5"/>
      <c r="H500" s="31"/>
      <c r="I500" s="31"/>
      <c r="J500" s="31"/>
    </row>
    <row r="501" customFormat="false" ht="46.9" hidden="false" customHeight="true" outlineLevel="0" collapsed="false">
      <c r="A501" s="28"/>
      <c r="B501" s="28"/>
      <c r="C501" s="28"/>
      <c r="D501" s="29"/>
      <c r="E501" s="30"/>
      <c r="F501" s="176"/>
      <c r="G501" s="176"/>
      <c r="H501" s="177"/>
      <c r="I501" s="177"/>
      <c r="J501" s="177"/>
    </row>
    <row r="502" customFormat="false" ht="60" hidden="false" customHeight="true" outlineLevel="0" collapsed="false">
      <c r="A502" s="35" t="s">
        <v>4349</v>
      </c>
      <c r="B502" s="35"/>
      <c r="C502" s="35"/>
      <c r="D502" s="35"/>
      <c r="E502" s="35"/>
      <c r="F502" s="35"/>
      <c r="G502" s="35"/>
      <c r="H502" s="35"/>
      <c r="I502" s="35"/>
      <c r="J502" s="35"/>
    </row>
  </sheetData>
  <autoFilter ref="A4:N497">
    <sortState ref="A5:N497">
      <sortCondition ref="D5:D497" descending="1" customList=""/>
    </sortState>
  </autoFilter>
  <mergeCells count="17">
    <mergeCell ref="E1:F1"/>
    <mergeCell ref="G1:H1"/>
    <mergeCell ref="I1:J1"/>
    <mergeCell ref="E2:F2"/>
    <mergeCell ref="G2:H2"/>
    <mergeCell ref="I2:J2"/>
    <mergeCell ref="A3:J3"/>
    <mergeCell ref="A499:C499"/>
    <mergeCell ref="F499:G499"/>
    <mergeCell ref="H499:J499"/>
    <mergeCell ref="A500:C500"/>
    <mergeCell ref="F500:G500"/>
    <mergeCell ref="H500:J500"/>
    <mergeCell ref="A501:C501"/>
    <mergeCell ref="F501:G501"/>
    <mergeCell ref="H501:J501"/>
    <mergeCell ref="A502:J502"/>
  </mergeCells>
  <printOptions headings="false" gridLines="false" gridLinesSet="true" horizontalCentered="false" verticalCentered="false"/>
  <pageMargins left="0.5" right="0.5" top="1" bottom="1.01388888888889" header="0.5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&amp;L&amp;11 &amp;C&amp;11PROCURADORIA GERAL DE JUSTIÇA DO ESTADO DE  ALAGOAS
CNPJ: 12.472.734/0001-52</oddHeader>
    <oddFooter>&amp;C&amp;"Times New Roman,Normal"&amp;12Página &amp;P de 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1684"/>
  <sheetViews>
    <sheetView showFormulas="false" showGridLines="true" showRowColHeaders="true" showZeros="true" rightToLeft="false" tabSelected="false" showOutlineSymbols="true" defaultGridColor="true" view="pageBreakPreview" topLeftCell="A268" colorId="64" zoomScale="100" zoomScaleNormal="100" zoomScalePageLayoutView="100" workbookViewId="0">
      <selection pane="topLeft" activeCell="E20" activeCellId="0" sqref="E20"/>
    </sheetView>
  </sheetViews>
  <sheetFormatPr defaultColWidth="8.47265625" defaultRowHeight="12.75" zeroHeight="false" outlineLevelRow="0" outlineLevelCol="0"/>
  <cols>
    <col collapsed="false" customWidth="true" hidden="false" outlineLevel="0" max="4" min="4" style="0" width="45.57"/>
    <col collapsed="false" customWidth="true" hidden="false" outlineLevel="0" max="8" min="8" style="0" width="11.71"/>
    <col collapsed="false" customWidth="true" hidden="false" outlineLevel="0" max="9" min="9" style="0" width="13.29"/>
  </cols>
  <sheetData>
    <row r="1" customFormat="false" ht="15" hidden="false" customHeight="true" outlineLevel="0" collapsed="false">
      <c r="A1" s="1"/>
      <c r="B1" s="1"/>
      <c r="C1" s="1"/>
      <c r="D1" s="1" t="s">
        <v>1558</v>
      </c>
      <c r="E1" s="2" t="s">
        <v>1559</v>
      </c>
      <c r="F1" s="2"/>
      <c r="G1" s="2" t="s">
        <v>1560</v>
      </c>
      <c r="H1" s="2"/>
      <c r="I1" s="2" t="s">
        <v>1561</v>
      </c>
      <c r="J1" s="2"/>
    </row>
    <row r="2" customFormat="false" ht="25.5" hidden="false" customHeight="true" outlineLevel="0" collapsed="false">
      <c r="A2" s="4"/>
      <c r="B2" s="4"/>
      <c r="C2" s="4"/>
      <c r="D2" s="4" t="s">
        <v>1</v>
      </c>
      <c r="E2" s="5" t="s">
        <v>2</v>
      </c>
      <c r="F2" s="5"/>
      <c r="G2" s="5" t="s">
        <v>3</v>
      </c>
      <c r="H2" s="5"/>
      <c r="I2" s="5" t="s">
        <v>4</v>
      </c>
      <c r="J2" s="5"/>
    </row>
    <row r="3" customFormat="false" ht="15" hidden="false" customHeight="true" outlineLevel="0" collapsed="false">
      <c r="A3" s="165" t="s">
        <v>4350</v>
      </c>
      <c r="B3" s="165"/>
      <c r="C3" s="165"/>
      <c r="D3" s="165"/>
      <c r="E3" s="165"/>
      <c r="F3" s="165"/>
      <c r="G3" s="165"/>
      <c r="H3" s="165"/>
      <c r="I3" s="165"/>
      <c r="J3" s="165"/>
    </row>
    <row r="4" customFormat="false" ht="30" hidden="false" customHeight="false" outlineLevel="0" collapsed="false">
      <c r="A4" s="98" t="s">
        <v>7</v>
      </c>
      <c r="B4" s="99" t="s">
        <v>8</v>
      </c>
      <c r="C4" s="98" t="s">
        <v>9</v>
      </c>
      <c r="D4" s="98" t="s">
        <v>10</v>
      </c>
      <c r="E4" s="101" t="s">
        <v>11</v>
      </c>
      <c r="F4" s="99" t="s">
        <v>12</v>
      </c>
      <c r="G4" s="99" t="s">
        <v>13</v>
      </c>
      <c r="H4" s="99" t="s">
        <v>14</v>
      </c>
      <c r="I4" s="99" t="s">
        <v>15</v>
      </c>
      <c r="J4" s="99" t="s">
        <v>16</v>
      </c>
    </row>
    <row r="5" customFormat="false" ht="12.75" hidden="false" customHeight="false" outlineLevel="0" collapsed="false">
      <c r="A5" s="22" t="s">
        <v>17</v>
      </c>
      <c r="B5" s="22" t="s">
        <v>18</v>
      </c>
      <c r="C5" s="22"/>
      <c r="D5" s="22" t="s">
        <v>19</v>
      </c>
      <c r="E5" s="23"/>
      <c r="F5" s="24" t="n">
        <v>1</v>
      </c>
      <c r="G5" s="24"/>
      <c r="H5" s="97" t="n">
        <v>221467.32</v>
      </c>
      <c r="I5" s="97" t="n">
        <v>221467.32</v>
      </c>
      <c r="J5" s="26" t="n">
        <v>0.0692553844391115</v>
      </c>
    </row>
    <row r="6" customFormat="false" ht="25.5" hidden="false" customHeight="false" outlineLevel="0" collapsed="false">
      <c r="A6" s="102" t="s">
        <v>20</v>
      </c>
      <c r="B6" s="102" t="s">
        <v>21</v>
      </c>
      <c r="C6" s="102" t="s">
        <v>22</v>
      </c>
      <c r="D6" s="102" t="s">
        <v>23</v>
      </c>
      <c r="E6" s="105" t="s">
        <v>24</v>
      </c>
      <c r="F6" s="103" t="n">
        <v>12</v>
      </c>
      <c r="G6" s="107" t="n">
        <v>15069.5</v>
      </c>
      <c r="H6" s="107" t="n">
        <v>18455.61</v>
      </c>
      <c r="I6" s="107" t="n">
        <v>221467.32</v>
      </c>
      <c r="J6" s="178" t="n">
        <v>0.0692553844391115</v>
      </c>
    </row>
    <row r="7" customFormat="false" ht="12.75" hidden="false" customHeight="false" outlineLevel="0" collapsed="false">
      <c r="A7" s="22" t="s">
        <v>25</v>
      </c>
      <c r="B7" s="22" t="s">
        <v>18</v>
      </c>
      <c r="C7" s="22"/>
      <c r="D7" s="22" t="s">
        <v>26</v>
      </c>
      <c r="E7" s="23"/>
      <c r="F7" s="24" t="n">
        <v>1</v>
      </c>
      <c r="G7" s="24"/>
      <c r="H7" s="97" t="n">
        <v>6123.6</v>
      </c>
      <c r="I7" s="97" t="n">
        <v>6123.6</v>
      </c>
      <c r="J7" s="26" t="n">
        <v>0.00191492032391661</v>
      </c>
    </row>
    <row r="8" customFormat="false" ht="51" hidden="false" customHeight="false" outlineLevel="0" collapsed="false">
      <c r="A8" s="102" t="s">
        <v>27</v>
      </c>
      <c r="B8" s="102" t="s">
        <v>28</v>
      </c>
      <c r="C8" s="102" t="s">
        <v>29</v>
      </c>
      <c r="D8" s="102" t="s">
        <v>30</v>
      </c>
      <c r="E8" s="105" t="s">
        <v>31</v>
      </c>
      <c r="F8" s="103" t="n">
        <v>120</v>
      </c>
      <c r="G8" s="107" t="n">
        <v>41.67</v>
      </c>
      <c r="H8" s="107" t="n">
        <v>51.03</v>
      </c>
      <c r="I8" s="107" t="n">
        <v>6123.6</v>
      </c>
      <c r="J8" s="178" t="n">
        <v>0.00191492032391661</v>
      </c>
    </row>
    <row r="9" customFormat="false" ht="12.75" hidden="false" customHeight="false" outlineLevel="0" collapsed="false">
      <c r="A9" s="22" t="s">
        <v>32</v>
      </c>
      <c r="B9" s="22" t="s">
        <v>18</v>
      </c>
      <c r="C9" s="22"/>
      <c r="D9" s="22" t="s">
        <v>33</v>
      </c>
      <c r="E9" s="23"/>
      <c r="F9" s="24" t="n">
        <v>1</v>
      </c>
      <c r="G9" s="24"/>
      <c r="H9" s="97" t="n">
        <v>97849.62</v>
      </c>
      <c r="I9" s="97" t="n">
        <v>97849.62</v>
      </c>
      <c r="J9" s="26" t="n">
        <v>0.0305987043610812</v>
      </c>
    </row>
    <row r="10" customFormat="false" ht="12.75" hidden="false" customHeight="false" outlineLevel="0" collapsed="false">
      <c r="A10" s="128" t="s">
        <v>34</v>
      </c>
      <c r="B10" s="128" t="s">
        <v>35</v>
      </c>
      <c r="C10" s="128" t="s">
        <v>22</v>
      </c>
      <c r="D10" s="128" t="s">
        <v>36</v>
      </c>
      <c r="E10" s="131" t="s">
        <v>37</v>
      </c>
      <c r="F10" s="129" t="n">
        <v>3</v>
      </c>
      <c r="G10" s="133" t="n">
        <v>262.55</v>
      </c>
      <c r="H10" s="133" t="n">
        <v>321.54</v>
      </c>
      <c r="I10" s="133" t="n">
        <v>964.62</v>
      </c>
      <c r="J10" s="179" t="n">
        <v>0.000301647795880926</v>
      </c>
    </row>
    <row r="11" customFormat="false" ht="12.75" hidden="false" customHeight="true" outlineLevel="0" collapsed="false">
      <c r="A11" s="29" t="s">
        <v>4351</v>
      </c>
      <c r="B11" s="180"/>
      <c r="C11" s="180"/>
      <c r="D11" s="29" t="s">
        <v>10</v>
      </c>
      <c r="E11" s="180" t="s">
        <v>4352</v>
      </c>
      <c r="F11" s="180"/>
      <c r="G11" s="180"/>
      <c r="H11" s="29"/>
      <c r="I11" s="115" t="s">
        <v>4353</v>
      </c>
      <c r="J11" s="29"/>
    </row>
    <row r="12" customFormat="false" ht="12.75" hidden="false" customHeight="false" outlineLevel="0" collapsed="false">
      <c r="A12" s="180"/>
      <c r="B12" s="180"/>
      <c r="C12" s="180"/>
      <c r="D12" s="29" t="s">
        <v>4354</v>
      </c>
      <c r="E12" s="180" t="n">
        <v>1</v>
      </c>
      <c r="F12" s="180"/>
      <c r="G12" s="180"/>
      <c r="H12" s="180"/>
      <c r="I12" s="119" t="n">
        <v>1</v>
      </c>
      <c r="J12" s="29"/>
    </row>
    <row r="13" customFormat="false" ht="12.75" hidden="false" customHeight="false" outlineLevel="0" collapsed="false">
      <c r="A13" s="180"/>
      <c r="B13" s="180"/>
      <c r="C13" s="180"/>
      <c r="D13" s="29" t="s">
        <v>4355</v>
      </c>
      <c r="E13" s="180" t="n">
        <v>1</v>
      </c>
      <c r="F13" s="180"/>
      <c r="G13" s="180"/>
      <c r="H13" s="180"/>
      <c r="I13" s="119" t="n">
        <v>1</v>
      </c>
      <c r="J13" s="29"/>
    </row>
    <row r="14" customFormat="false" ht="12.75" hidden="false" customHeight="false" outlineLevel="0" collapsed="false">
      <c r="A14" s="180"/>
      <c r="B14" s="180"/>
      <c r="C14" s="180"/>
      <c r="D14" s="29" t="s">
        <v>4356</v>
      </c>
      <c r="E14" s="180" t="n">
        <v>1</v>
      </c>
      <c r="F14" s="180"/>
      <c r="G14" s="180"/>
      <c r="H14" s="180"/>
      <c r="I14" s="119" t="n">
        <v>1</v>
      </c>
      <c r="J14" s="29"/>
    </row>
    <row r="15" customFormat="false" ht="38.25" hidden="false" customHeight="false" outlineLevel="0" collapsed="false">
      <c r="A15" s="102" t="s">
        <v>38</v>
      </c>
      <c r="B15" s="102" t="s">
        <v>39</v>
      </c>
      <c r="C15" s="102" t="s">
        <v>29</v>
      </c>
      <c r="D15" s="102" t="s">
        <v>40</v>
      </c>
      <c r="E15" s="105" t="s">
        <v>41</v>
      </c>
      <c r="F15" s="103" t="n">
        <v>28.42875</v>
      </c>
      <c r="G15" s="107" t="n">
        <v>50.16</v>
      </c>
      <c r="H15" s="107" t="n">
        <v>61.43</v>
      </c>
      <c r="I15" s="107" t="n">
        <v>1746.37</v>
      </c>
      <c r="J15" s="178" t="n">
        <v>0.000546110034306331</v>
      </c>
    </row>
    <row r="16" customFormat="false" ht="12.75" hidden="false" customHeight="true" outlineLevel="0" collapsed="false">
      <c r="A16" s="29" t="s">
        <v>4351</v>
      </c>
      <c r="B16" s="180"/>
      <c r="C16" s="180"/>
      <c r="D16" s="29" t="s">
        <v>10</v>
      </c>
      <c r="E16" s="180" t="s">
        <v>4352</v>
      </c>
      <c r="F16" s="180"/>
      <c r="G16" s="180"/>
      <c r="H16" s="29"/>
      <c r="I16" s="115" t="s">
        <v>4353</v>
      </c>
      <c r="J16" s="29"/>
    </row>
    <row r="17" customFormat="false" ht="12.75" hidden="false" customHeight="true" outlineLevel="0" collapsed="false">
      <c r="A17" s="180"/>
      <c r="B17" s="180"/>
      <c r="C17" s="180"/>
      <c r="D17" s="29" t="s">
        <v>4357</v>
      </c>
      <c r="E17" s="180" t="s">
        <v>4358</v>
      </c>
      <c r="F17" s="180"/>
      <c r="G17" s="180"/>
      <c r="H17" s="180"/>
      <c r="I17" s="119" t="n">
        <v>11.58</v>
      </c>
      <c r="J17" s="29"/>
    </row>
    <row r="18" customFormat="false" ht="12.75" hidden="false" customHeight="true" outlineLevel="0" collapsed="false">
      <c r="A18" s="180"/>
      <c r="B18" s="180"/>
      <c r="C18" s="180"/>
      <c r="D18" s="29" t="s">
        <v>4359</v>
      </c>
      <c r="E18" s="180" t="s">
        <v>4360</v>
      </c>
      <c r="F18" s="180"/>
      <c r="G18" s="180"/>
      <c r="H18" s="180"/>
      <c r="I18" s="119" t="n">
        <v>12.0675</v>
      </c>
      <c r="J18" s="29"/>
    </row>
    <row r="19" customFormat="false" ht="12.75" hidden="false" customHeight="true" outlineLevel="0" collapsed="false">
      <c r="A19" s="180"/>
      <c r="B19" s="180"/>
      <c r="C19" s="180"/>
      <c r="D19" s="29" t="s">
        <v>4361</v>
      </c>
      <c r="E19" s="180" t="s">
        <v>4362</v>
      </c>
      <c r="F19" s="180"/>
      <c r="G19" s="180"/>
      <c r="H19" s="180"/>
      <c r="I19" s="119" t="n">
        <v>4.78125</v>
      </c>
      <c r="J19" s="29"/>
    </row>
    <row r="20" customFormat="false" ht="51" hidden="false" customHeight="false" outlineLevel="0" collapsed="false">
      <c r="A20" s="102" t="s">
        <v>42</v>
      </c>
      <c r="B20" s="102" t="s">
        <v>43</v>
      </c>
      <c r="C20" s="102" t="s">
        <v>29</v>
      </c>
      <c r="D20" s="102" t="s">
        <v>44</v>
      </c>
      <c r="E20" s="105" t="s">
        <v>41</v>
      </c>
      <c r="F20" s="103" t="n">
        <v>2.36475</v>
      </c>
      <c r="G20" s="107" t="n">
        <v>152.84</v>
      </c>
      <c r="H20" s="107" t="n">
        <v>187.18</v>
      </c>
      <c r="I20" s="107" t="n">
        <v>442.63</v>
      </c>
      <c r="J20" s="178" t="n">
        <v>0.000138415504437783</v>
      </c>
    </row>
    <row r="21" customFormat="false" ht="12.75" hidden="false" customHeight="true" outlineLevel="0" collapsed="false">
      <c r="A21" s="29" t="s">
        <v>4351</v>
      </c>
      <c r="B21" s="180"/>
      <c r="C21" s="180"/>
      <c r="D21" s="29" t="s">
        <v>10</v>
      </c>
      <c r="E21" s="180" t="s">
        <v>4352</v>
      </c>
      <c r="F21" s="180"/>
      <c r="G21" s="180"/>
      <c r="H21" s="29"/>
      <c r="I21" s="115" t="s">
        <v>4353</v>
      </c>
      <c r="J21" s="29"/>
    </row>
    <row r="22" customFormat="false" ht="12.75" hidden="false" customHeight="true" outlineLevel="0" collapsed="false">
      <c r="A22" s="180"/>
      <c r="B22" s="180"/>
      <c r="C22" s="180"/>
      <c r="D22" s="29" t="s">
        <v>4357</v>
      </c>
      <c r="E22" s="180" t="s">
        <v>4363</v>
      </c>
      <c r="F22" s="180"/>
      <c r="G22" s="180"/>
      <c r="H22" s="180"/>
      <c r="I22" s="119" t="n">
        <v>1.158</v>
      </c>
      <c r="J22" s="29"/>
    </row>
    <row r="23" customFormat="false" ht="12.75" hidden="false" customHeight="true" outlineLevel="0" collapsed="false">
      <c r="A23" s="180"/>
      <c r="B23" s="180"/>
      <c r="C23" s="180"/>
      <c r="D23" s="29" t="s">
        <v>4359</v>
      </c>
      <c r="E23" s="180" t="s">
        <v>4364</v>
      </c>
      <c r="F23" s="180"/>
      <c r="G23" s="180"/>
      <c r="H23" s="180"/>
      <c r="I23" s="119" t="n">
        <v>1.20675</v>
      </c>
      <c r="J23" s="29"/>
    </row>
    <row r="24" customFormat="false" ht="38.25" hidden="false" customHeight="false" outlineLevel="0" collapsed="false">
      <c r="A24" s="102" t="s">
        <v>45</v>
      </c>
      <c r="B24" s="102" t="s">
        <v>46</v>
      </c>
      <c r="C24" s="102" t="s">
        <v>29</v>
      </c>
      <c r="D24" s="102" t="s">
        <v>47</v>
      </c>
      <c r="E24" s="105" t="s">
        <v>41</v>
      </c>
      <c r="F24" s="103" t="n">
        <v>3.6</v>
      </c>
      <c r="G24" s="107" t="n">
        <v>99.68</v>
      </c>
      <c r="H24" s="107" t="n">
        <v>122.07</v>
      </c>
      <c r="I24" s="107" t="n">
        <v>439.45</v>
      </c>
      <c r="J24" s="178" t="n">
        <v>0.000137421081773002</v>
      </c>
    </row>
    <row r="25" customFormat="false" ht="12.75" hidden="false" customHeight="true" outlineLevel="0" collapsed="false">
      <c r="A25" s="29" t="s">
        <v>4351</v>
      </c>
      <c r="B25" s="180"/>
      <c r="C25" s="180"/>
      <c r="D25" s="29" t="s">
        <v>10</v>
      </c>
      <c r="E25" s="180" t="s">
        <v>4352</v>
      </c>
      <c r="F25" s="180"/>
      <c r="G25" s="180"/>
      <c r="H25" s="29"/>
      <c r="I25" s="115" t="s">
        <v>4353</v>
      </c>
      <c r="J25" s="29"/>
    </row>
    <row r="26" customFormat="false" ht="12.75" hidden="false" customHeight="true" outlineLevel="0" collapsed="false">
      <c r="A26" s="180"/>
      <c r="B26" s="180"/>
      <c r="C26" s="180"/>
      <c r="D26" s="29" t="s">
        <v>4365</v>
      </c>
      <c r="E26" s="180" t="s">
        <v>4366</v>
      </c>
      <c r="F26" s="180"/>
      <c r="G26" s="180"/>
      <c r="H26" s="180"/>
      <c r="I26" s="119" t="n">
        <v>3.6</v>
      </c>
      <c r="J26" s="29"/>
    </row>
    <row r="27" customFormat="false" ht="38.25" hidden="false" customHeight="false" outlineLevel="0" collapsed="false">
      <c r="A27" s="102" t="s">
        <v>48</v>
      </c>
      <c r="B27" s="102" t="s">
        <v>49</v>
      </c>
      <c r="C27" s="102" t="s">
        <v>50</v>
      </c>
      <c r="D27" s="102" t="s">
        <v>51</v>
      </c>
      <c r="E27" s="105" t="s">
        <v>52</v>
      </c>
      <c r="F27" s="103" t="n">
        <v>1313.26</v>
      </c>
      <c r="G27" s="107" t="n">
        <v>1.89</v>
      </c>
      <c r="H27" s="107" t="n">
        <v>2.31</v>
      </c>
      <c r="I27" s="107" t="n">
        <v>3033.63</v>
      </c>
      <c r="J27" s="178" t="n">
        <v>0.000948651078163685</v>
      </c>
    </row>
    <row r="28" customFormat="false" ht="12.75" hidden="false" customHeight="true" outlineLevel="0" collapsed="false">
      <c r="A28" s="29" t="s">
        <v>4351</v>
      </c>
      <c r="B28" s="180"/>
      <c r="C28" s="180"/>
      <c r="D28" s="29" t="s">
        <v>10</v>
      </c>
      <c r="E28" s="180" t="s">
        <v>4352</v>
      </c>
      <c r="F28" s="180"/>
      <c r="G28" s="180"/>
      <c r="H28" s="29"/>
      <c r="I28" s="115" t="s">
        <v>4353</v>
      </c>
      <c r="J28" s="29"/>
    </row>
    <row r="29" customFormat="false" ht="12.75" hidden="false" customHeight="true" outlineLevel="0" collapsed="false">
      <c r="A29" s="180"/>
      <c r="B29" s="180"/>
      <c r="C29" s="180"/>
      <c r="D29" s="29" t="s">
        <v>4367</v>
      </c>
      <c r="E29" s="180" t="s">
        <v>4368</v>
      </c>
      <c r="F29" s="180"/>
      <c r="G29" s="180"/>
      <c r="H29" s="180"/>
      <c r="I29" s="119" t="n">
        <v>1313.26</v>
      </c>
      <c r="J29" s="29"/>
    </row>
    <row r="30" customFormat="false" ht="38.25" hidden="false" customHeight="false" outlineLevel="0" collapsed="false">
      <c r="A30" s="102" t="s">
        <v>53</v>
      </c>
      <c r="B30" s="102" t="s">
        <v>54</v>
      </c>
      <c r="C30" s="102" t="s">
        <v>29</v>
      </c>
      <c r="D30" s="102" t="s">
        <v>55</v>
      </c>
      <c r="E30" s="105" t="s">
        <v>52</v>
      </c>
      <c r="F30" s="103" t="n">
        <v>4.5</v>
      </c>
      <c r="G30" s="107" t="n">
        <v>463.06</v>
      </c>
      <c r="H30" s="107" t="n">
        <v>567.1</v>
      </c>
      <c r="I30" s="107" t="n">
        <v>2551.95</v>
      </c>
      <c r="J30" s="178" t="n">
        <v>0.000798024188487</v>
      </c>
    </row>
    <row r="31" customFormat="false" ht="12.75" hidden="false" customHeight="true" outlineLevel="0" collapsed="false">
      <c r="A31" s="29" t="s">
        <v>4351</v>
      </c>
      <c r="B31" s="180"/>
      <c r="C31" s="180"/>
      <c r="D31" s="29" t="s">
        <v>10</v>
      </c>
      <c r="E31" s="180" t="s">
        <v>4352</v>
      </c>
      <c r="F31" s="180"/>
      <c r="G31" s="180"/>
      <c r="H31" s="29"/>
      <c r="I31" s="115" t="s">
        <v>4353</v>
      </c>
      <c r="J31" s="29"/>
    </row>
    <row r="32" customFormat="false" ht="12.75" hidden="false" customHeight="true" outlineLevel="0" collapsed="false">
      <c r="A32" s="180"/>
      <c r="B32" s="180"/>
      <c r="C32" s="180"/>
      <c r="D32" s="29" t="s">
        <v>4369</v>
      </c>
      <c r="E32" s="180" t="s">
        <v>4370</v>
      </c>
      <c r="F32" s="180"/>
      <c r="G32" s="180"/>
      <c r="H32" s="180"/>
      <c r="I32" s="119" t="n">
        <v>4.5</v>
      </c>
      <c r="J32" s="29"/>
    </row>
    <row r="33" customFormat="false" ht="12.75" hidden="false" customHeight="false" outlineLevel="0" collapsed="false">
      <c r="A33" s="102" t="s">
        <v>56</v>
      </c>
      <c r="B33" s="102" t="s">
        <v>57</v>
      </c>
      <c r="C33" s="102" t="s">
        <v>29</v>
      </c>
      <c r="D33" s="102" t="s">
        <v>58</v>
      </c>
      <c r="E33" s="105" t="s">
        <v>52</v>
      </c>
      <c r="F33" s="103" t="n">
        <v>32.18</v>
      </c>
      <c r="G33" s="107" t="n">
        <v>90.68</v>
      </c>
      <c r="H33" s="107" t="n">
        <v>111.05</v>
      </c>
      <c r="I33" s="107" t="n">
        <v>3573.58</v>
      </c>
      <c r="J33" s="178" t="n">
        <v>0.00111749966868213</v>
      </c>
    </row>
    <row r="34" customFormat="false" ht="12.75" hidden="false" customHeight="true" outlineLevel="0" collapsed="false">
      <c r="A34" s="29" t="s">
        <v>4351</v>
      </c>
      <c r="B34" s="180"/>
      <c r="C34" s="180"/>
      <c r="D34" s="29" t="s">
        <v>10</v>
      </c>
      <c r="E34" s="180" t="s">
        <v>4352</v>
      </c>
      <c r="F34" s="180"/>
      <c r="G34" s="180"/>
      <c r="H34" s="29"/>
      <c r="I34" s="115" t="s">
        <v>4353</v>
      </c>
      <c r="J34" s="29"/>
    </row>
    <row r="35" customFormat="false" ht="12.75" hidden="false" customHeight="true" outlineLevel="0" collapsed="false">
      <c r="A35" s="180"/>
      <c r="B35" s="180"/>
      <c r="C35" s="180"/>
      <c r="D35" s="29" t="s">
        <v>4371</v>
      </c>
      <c r="E35" s="180" t="s">
        <v>4372</v>
      </c>
      <c r="F35" s="180"/>
      <c r="G35" s="180"/>
      <c r="H35" s="180"/>
      <c r="I35" s="119" t="n">
        <v>32.18</v>
      </c>
      <c r="J35" s="29"/>
    </row>
    <row r="36" customFormat="false" ht="38.25" hidden="false" customHeight="false" outlineLevel="0" collapsed="false">
      <c r="A36" s="102" t="s">
        <v>59</v>
      </c>
      <c r="B36" s="102" t="s">
        <v>60</v>
      </c>
      <c r="C36" s="102" t="s">
        <v>50</v>
      </c>
      <c r="D36" s="102" t="s">
        <v>61</v>
      </c>
      <c r="E36" s="105" t="s">
        <v>24</v>
      </c>
      <c r="F36" s="103" t="n">
        <v>1</v>
      </c>
      <c r="G36" s="107" t="n">
        <v>1644.38</v>
      </c>
      <c r="H36" s="107" t="n">
        <v>2013.87</v>
      </c>
      <c r="I36" s="107" t="n">
        <v>2013.87</v>
      </c>
      <c r="J36" s="178" t="n">
        <v>0.000629760368529287</v>
      </c>
    </row>
    <row r="37" customFormat="false" ht="12.75" hidden="false" customHeight="true" outlineLevel="0" collapsed="false">
      <c r="A37" s="29" t="s">
        <v>4351</v>
      </c>
      <c r="B37" s="180"/>
      <c r="C37" s="180"/>
      <c r="D37" s="29" t="s">
        <v>10</v>
      </c>
      <c r="E37" s="180" t="s">
        <v>4352</v>
      </c>
      <c r="F37" s="180"/>
      <c r="G37" s="180"/>
      <c r="H37" s="29"/>
      <c r="I37" s="115" t="s">
        <v>4353</v>
      </c>
      <c r="J37" s="29"/>
    </row>
    <row r="38" customFormat="false" ht="12.75" hidden="false" customHeight="false" outlineLevel="0" collapsed="false">
      <c r="A38" s="180"/>
      <c r="B38" s="180"/>
      <c r="C38" s="180"/>
      <c r="D38" s="29" t="s">
        <v>4373</v>
      </c>
      <c r="E38" s="180" t="n">
        <v>1</v>
      </c>
      <c r="F38" s="180"/>
      <c r="G38" s="180"/>
      <c r="H38" s="180"/>
      <c r="I38" s="119" t="n">
        <v>1</v>
      </c>
      <c r="J38" s="29"/>
    </row>
    <row r="39" customFormat="false" ht="51" hidden="false" customHeight="false" outlineLevel="0" collapsed="false">
      <c r="A39" s="102" t="s">
        <v>62</v>
      </c>
      <c r="B39" s="102" t="s">
        <v>63</v>
      </c>
      <c r="C39" s="102" t="s">
        <v>50</v>
      </c>
      <c r="D39" s="102" t="s">
        <v>64</v>
      </c>
      <c r="E39" s="105" t="s">
        <v>65</v>
      </c>
      <c r="F39" s="103" t="n">
        <v>1</v>
      </c>
      <c r="G39" s="107" t="n">
        <v>543.18</v>
      </c>
      <c r="H39" s="107" t="n">
        <v>665.23</v>
      </c>
      <c r="I39" s="107" t="n">
        <v>665.23</v>
      </c>
      <c r="J39" s="178" t="n">
        <v>0.000208025090972475</v>
      </c>
    </row>
    <row r="40" customFormat="false" ht="12.75" hidden="false" customHeight="true" outlineLevel="0" collapsed="false">
      <c r="A40" s="29" t="s">
        <v>4351</v>
      </c>
      <c r="B40" s="180"/>
      <c r="C40" s="180"/>
      <c r="D40" s="29" t="s">
        <v>10</v>
      </c>
      <c r="E40" s="180" t="s">
        <v>4352</v>
      </c>
      <c r="F40" s="180"/>
      <c r="G40" s="180"/>
      <c r="H40" s="29"/>
      <c r="I40" s="115" t="s">
        <v>4353</v>
      </c>
      <c r="J40" s="29"/>
    </row>
    <row r="41" customFormat="false" ht="12.75" hidden="false" customHeight="false" outlineLevel="0" collapsed="false">
      <c r="A41" s="180"/>
      <c r="B41" s="180"/>
      <c r="C41" s="180"/>
      <c r="D41" s="29" t="s">
        <v>4374</v>
      </c>
      <c r="E41" s="180" t="n">
        <v>1</v>
      </c>
      <c r="F41" s="180"/>
      <c r="G41" s="180"/>
      <c r="H41" s="180"/>
      <c r="I41" s="119" t="n">
        <v>1</v>
      </c>
      <c r="J41" s="29"/>
    </row>
    <row r="42" customFormat="false" ht="25.5" hidden="false" customHeight="false" outlineLevel="0" collapsed="false">
      <c r="A42" s="102" t="s">
        <v>66</v>
      </c>
      <c r="B42" s="102" t="s">
        <v>67</v>
      </c>
      <c r="C42" s="102" t="s">
        <v>50</v>
      </c>
      <c r="D42" s="102" t="s">
        <v>68</v>
      </c>
      <c r="E42" s="105" t="s">
        <v>24</v>
      </c>
      <c r="F42" s="103" t="n">
        <v>1</v>
      </c>
      <c r="G42" s="107" t="n">
        <v>15115.44</v>
      </c>
      <c r="H42" s="107" t="n">
        <v>18511.87</v>
      </c>
      <c r="I42" s="107" t="n">
        <v>18511.87</v>
      </c>
      <c r="J42" s="178" t="n">
        <v>0.00578887518725948</v>
      </c>
    </row>
    <row r="43" customFormat="false" ht="12.75" hidden="false" customHeight="true" outlineLevel="0" collapsed="false">
      <c r="A43" s="29" t="s">
        <v>4351</v>
      </c>
      <c r="B43" s="180"/>
      <c r="C43" s="180"/>
      <c r="D43" s="29" t="s">
        <v>10</v>
      </c>
      <c r="E43" s="180" t="s">
        <v>4352</v>
      </c>
      <c r="F43" s="180"/>
      <c r="G43" s="180"/>
      <c r="H43" s="29"/>
      <c r="I43" s="115" t="s">
        <v>4353</v>
      </c>
      <c r="J43" s="29"/>
    </row>
    <row r="44" customFormat="false" ht="12.75" hidden="false" customHeight="false" outlineLevel="0" collapsed="false">
      <c r="A44" s="180"/>
      <c r="B44" s="180"/>
      <c r="C44" s="180"/>
      <c r="D44" s="29" t="s">
        <v>4375</v>
      </c>
      <c r="E44" s="180" t="n">
        <v>1</v>
      </c>
      <c r="F44" s="180"/>
      <c r="G44" s="180"/>
      <c r="H44" s="180"/>
      <c r="I44" s="119" t="n">
        <v>1</v>
      </c>
      <c r="J44" s="29"/>
    </row>
    <row r="45" customFormat="false" ht="38.25" hidden="false" customHeight="false" outlineLevel="0" collapsed="false">
      <c r="A45" s="102" t="s">
        <v>69</v>
      </c>
      <c r="B45" s="102" t="s">
        <v>70</v>
      </c>
      <c r="C45" s="102" t="s">
        <v>50</v>
      </c>
      <c r="D45" s="102" t="s">
        <v>71</v>
      </c>
      <c r="E45" s="105" t="s">
        <v>24</v>
      </c>
      <c r="F45" s="103" t="n">
        <v>1</v>
      </c>
      <c r="G45" s="107" t="n">
        <v>12068.87</v>
      </c>
      <c r="H45" s="107" t="n">
        <v>14780.74</v>
      </c>
      <c r="I45" s="107" t="n">
        <v>14780.74</v>
      </c>
      <c r="J45" s="178" t="n">
        <v>0.0046221078170565</v>
      </c>
    </row>
    <row r="46" customFormat="false" ht="12.75" hidden="false" customHeight="true" outlineLevel="0" collapsed="false">
      <c r="A46" s="29" t="s">
        <v>4351</v>
      </c>
      <c r="B46" s="180"/>
      <c r="C46" s="180"/>
      <c r="D46" s="29" t="s">
        <v>10</v>
      </c>
      <c r="E46" s="180" t="s">
        <v>4352</v>
      </c>
      <c r="F46" s="180"/>
      <c r="G46" s="180"/>
      <c r="H46" s="29"/>
      <c r="I46" s="115" t="s">
        <v>4353</v>
      </c>
      <c r="J46" s="29"/>
    </row>
    <row r="47" customFormat="false" ht="12.75" hidden="false" customHeight="false" outlineLevel="0" collapsed="false">
      <c r="A47" s="180"/>
      <c r="B47" s="180"/>
      <c r="C47" s="180"/>
      <c r="D47" s="29" t="s">
        <v>4375</v>
      </c>
      <c r="E47" s="180" t="n">
        <v>1</v>
      </c>
      <c r="F47" s="180"/>
      <c r="G47" s="180"/>
      <c r="H47" s="180"/>
      <c r="I47" s="119" t="n">
        <v>1</v>
      </c>
      <c r="J47" s="29"/>
    </row>
    <row r="48" customFormat="false" ht="38.25" hidden="false" customHeight="false" outlineLevel="0" collapsed="false">
      <c r="A48" s="102" t="s">
        <v>72</v>
      </c>
      <c r="B48" s="102" t="s">
        <v>73</v>
      </c>
      <c r="C48" s="102" t="s">
        <v>50</v>
      </c>
      <c r="D48" s="102" t="s">
        <v>74</v>
      </c>
      <c r="E48" s="105" t="s">
        <v>24</v>
      </c>
      <c r="F48" s="103" t="n">
        <v>1</v>
      </c>
      <c r="G48" s="107" t="n">
        <v>17367.81</v>
      </c>
      <c r="H48" s="107" t="n">
        <v>21270.35</v>
      </c>
      <c r="I48" s="107" t="n">
        <v>21270.35</v>
      </c>
      <c r="J48" s="178" t="n">
        <v>0.0066514836879972</v>
      </c>
    </row>
    <row r="49" customFormat="false" ht="12.75" hidden="false" customHeight="true" outlineLevel="0" collapsed="false">
      <c r="A49" s="29" t="s">
        <v>4351</v>
      </c>
      <c r="B49" s="180"/>
      <c r="C49" s="180"/>
      <c r="D49" s="29" t="s">
        <v>10</v>
      </c>
      <c r="E49" s="180" t="s">
        <v>4352</v>
      </c>
      <c r="F49" s="180"/>
      <c r="G49" s="180"/>
      <c r="H49" s="29"/>
      <c r="I49" s="115" t="s">
        <v>4353</v>
      </c>
      <c r="J49" s="29"/>
    </row>
    <row r="50" customFormat="false" ht="12.75" hidden="false" customHeight="false" outlineLevel="0" collapsed="false">
      <c r="A50" s="180"/>
      <c r="B50" s="180"/>
      <c r="C50" s="180"/>
      <c r="D50" s="29" t="s">
        <v>4375</v>
      </c>
      <c r="E50" s="180" t="n">
        <v>1</v>
      </c>
      <c r="F50" s="180"/>
      <c r="G50" s="180"/>
      <c r="H50" s="180"/>
      <c r="I50" s="119" t="n">
        <v>1</v>
      </c>
      <c r="J50" s="29"/>
    </row>
    <row r="51" customFormat="false" ht="38.25" hidden="false" customHeight="false" outlineLevel="0" collapsed="false">
      <c r="A51" s="102" t="s">
        <v>75</v>
      </c>
      <c r="B51" s="102" t="s">
        <v>76</v>
      </c>
      <c r="C51" s="102" t="s">
        <v>50</v>
      </c>
      <c r="D51" s="102" t="s">
        <v>77</v>
      </c>
      <c r="E51" s="105" t="s">
        <v>24</v>
      </c>
      <c r="F51" s="103" t="n">
        <v>1</v>
      </c>
      <c r="G51" s="107" t="n">
        <v>17996.52</v>
      </c>
      <c r="H51" s="107" t="n">
        <v>22040.33</v>
      </c>
      <c r="I51" s="107" t="n">
        <v>22040.33</v>
      </c>
      <c r="J51" s="178" t="n">
        <v>0.0068922653117168</v>
      </c>
    </row>
    <row r="52" customFormat="false" ht="12.75" hidden="false" customHeight="true" outlineLevel="0" collapsed="false">
      <c r="A52" s="29" t="s">
        <v>4351</v>
      </c>
      <c r="B52" s="180"/>
      <c r="C52" s="180"/>
      <c r="D52" s="29" t="s">
        <v>10</v>
      </c>
      <c r="E52" s="180" t="s">
        <v>4352</v>
      </c>
      <c r="F52" s="180"/>
      <c r="G52" s="180"/>
      <c r="H52" s="29"/>
      <c r="I52" s="115" t="s">
        <v>4353</v>
      </c>
      <c r="J52" s="29"/>
    </row>
    <row r="53" customFormat="false" ht="12.75" hidden="false" customHeight="false" outlineLevel="0" collapsed="false">
      <c r="A53" s="180"/>
      <c r="B53" s="180"/>
      <c r="C53" s="180"/>
      <c r="D53" s="29" t="s">
        <v>4375</v>
      </c>
      <c r="E53" s="180" t="n">
        <v>1</v>
      </c>
      <c r="F53" s="180"/>
      <c r="G53" s="180"/>
      <c r="H53" s="180"/>
      <c r="I53" s="119" t="n">
        <v>1</v>
      </c>
      <c r="J53" s="29"/>
    </row>
    <row r="54" customFormat="false" ht="38.25" hidden="false" customHeight="false" outlineLevel="0" collapsed="false">
      <c r="A54" s="102" t="s">
        <v>78</v>
      </c>
      <c r="B54" s="102" t="s">
        <v>79</v>
      </c>
      <c r="C54" s="102" t="s">
        <v>50</v>
      </c>
      <c r="D54" s="102" t="s">
        <v>80</v>
      </c>
      <c r="E54" s="105" t="s">
        <v>52</v>
      </c>
      <c r="F54" s="103" t="n">
        <v>25</v>
      </c>
      <c r="G54" s="107" t="n">
        <v>189.93</v>
      </c>
      <c r="H54" s="107" t="n">
        <v>232.6</v>
      </c>
      <c r="I54" s="107" t="n">
        <v>5815</v>
      </c>
      <c r="J54" s="178" t="n">
        <v>0.00181841754581865</v>
      </c>
    </row>
    <row r="55" customFormat="false" ht="12.75" hidden="false" customHeight="true" outlineLevel="0" collapsed="false">
      <c r="A55" s="29" t="s">
        <v>4351</v>
      </c>
      <c r="B55" s="180"/>
      <c r="C55" s="180"/>
      <c r="D55" s="29" t="s">
        <v>10</v>
      </c>
      <c r="E55" s="180" t="s">
        <v>4352</v>
      </c>
      <c r="F55" s="180"/>
      <c r="G55" s="180"/>
      <c r="H55" s="29"/>
      <c r="I55" s="115" t="s">
        <v>4353</v>
      </c>
      <c r="J55" s="29"/>
    </row>
    <row r="56" customFormat="false" ht="12.75" hidden="false" customHeight="false" outlineLevel="0" collapsed="false">
      <c r="A56" s="180"/>
      <c r="B56" s="180"/>
      <c r="C56" s="180"/>
      <c r="D56" s="29" t="s">
        <v>4375</v>
      </c>
      <c r="E56" s="180" t="n">
        <v>25</v>
      </c>
      <c r="F56" s="180"/>
      <c r="G56" s="180"/>
      <c r="H56" s="180"/>
      <c r="I56" s="119" t="n">
        <v>25</v>
      </c>
      <c r="J56" s="29"/>
    </row>
    <row r="57" customFormat="false" ht="12.75" hidden="false" customHeight="false" outlineLevel="0" collapsed="false">
      <c r="A57" s="22" t="s">
        <v>81</v>
      </c>
      <c r="B57" s="22" t="s">
        <v>18</v>
      </c>
      <c r="C57" s="22"/>
      <c r="D57" s="22" t="s">
        <v>82</v>
      </c>
      <c r="E57" s="23"/>
      <c r="F57" s="24" t="n">
        <v>1</v>
      </c>
      <c r="G57" s="24"/>
      <c r="H57" s="97" t="n">
        <v>75403.11</v>
      </c>
      <c r="I57" s="97" t="n">
        <v>75403.11</v>
      </c>
      <c r="J57" s="26" t="n">
        <v>0.0235794218801881</v>
      </c>
    </row>
    <row r="58" customFormat="false" ht="25.5" hidden="false" customHeight="false" outlineLevel="0" collapsed="false">
      <c r="A58" s="102" t="s">
        <v>83</v>
      </c>
      <c r="B58" s="102" t="s">
        <v>84</v>
      </c>
      <c r="C58" s="102" t="s">
        <v>50</v>
      </c>
      <c r="D58" s="102" t="s">
        <v>85</v>
      </c>
      <c r="E58" s="105" t="s">
        <v>52</v>
      </c>
      <c r="F58" s="103" t="n">
        <v>1313.26</v>
      </c>
      <c r="G58" s="107" t="n">
        <v>1.33</v>
      </c>
      <c r="H58" s="107" t="n">
        <v>1.62</v>
      </c>
      <c r="I58" s="107" t="n">
        <v>2127.48</v>
      </c>
      <c r="J58" s="178" t="n">
        <v>0.000665287525430483</v>
      </c>
    </row>
    <row r="59" customFormat="false" ht="12.75" hidden="false" customHeight="true" outlineLevel="0" collapsed="false">
      <c r="A59" s="29" t="s">
        <v>4351</v>
      </c>
      <c r="B59" s="180"/>
      <c r="C59" s="180"/>
      <c r="D59" s="29" t="s">
        <v>10</v>
      </c>
      <c r="E59" s="180" t="s">
        <v>4352</v>
      </c>
      <c r="F59" s="180"/>
      <c r="G59" s="180"/>
      <c r="H59" s="29"/>
      <c r="I59" s="115" t="s">
        <v>4353</v>
      </c>
      <c r="J59" s="29"/>
    </row>
    <row r="60" customFormat="false" ht="12.75" hidden="false" customHeight="true" outlineLevel="0" collapsed="false">
      <c r="A60" s="180"/>
      <c r="B60" s="180"/>
      <c r="C60" s="180"/>
      <c r="D60" s="29" t="s">
        <v>4376</v>
      </c>
      <c r="E60" s="180" t="s">
        <v>4377</v>
      </c>
      <c r="F60" s="180"/>
      <c r="G60" s="180"/>
      <c r="H60" s="180"/>
      <c r="I60" s="119" t="n">
        <v>1313.26</v>
      </c>
      <c r="J60" s="29"/>
    </row>
    <row r="61" customFormat="false" ht="51" hidden="false" customHeight="false" outlineLevel="0" collapsed="false">
      <c r="A61" s="102" t="s">
        <v>86</v>
      </c>
      <c r="B61" s="102" t="s">
        <v>87</v>
      </c>
      <c r="C61" s="102" t="s">
        <v>29</v>
      </c>
      <c r="D61" s="102" t="s">
        <v>88</v>
      </c>
      <c r="E61" s="105" t="s">
        <v>41</v>
      </c>
      <c r="F61" s="103" t="n">
        <v>26.11</v>
      </c>
      <c r="G61" s="107" t="n">
        <v>14.32</v>
      </c>
      <c r="H61" s="107" t="n">
        <v>17.53</v>
      </c>
      <c r="I61" s="107" t="n">
        <v>457.7</v>
      </c>
      <c r="J61" s="178" t="n">
        <v>0.000143128067191951</v>
      </c>
    </row>
    <row r="62" customFormat="false" ht="12.75" hidden="false" customHeight="true" outlineLevel="0" collapsed="false">
      <c r="A62" s="29" t="s">
        <v>4351</v>
      </c>
      <c r="B62" s="180"/>
      <c r="C62" s="180"/>
      <c r="D62" s="29" t="s">
        <v>10</v>
      </c>
      <c r="E62" s="180" t="s">
        <v>4352</v>
      </c>
      <c r="F62" s="180"/>
      <c r="G62" s="180"/>
      <c r="H62" s="29"/>
      <c r="I62" s="115" t="s">
        <v>4353</v>
      </c>
      <c r="J62" s="29"/>
    </row>
    <row r="63" customFormat="false" ht="12.75" hidden="false" customHeight="true" outlineLevel="0" collapsed="false">
      <c r="A63" s="180"/>
      <c r="B63" s="180"/>
      <c r="C63" s="180"/>
      <c r="D63" s="29" t="s">
        <v>4378</v>
      </c>
      <c r="E63" s="180" t="s">
        <v>4379</v>
      </c>
      <c r="F63" s="180"/>
      <c r="G63" s="180"/>
      <c r="H63" s="180"/>
      <c r="I63" s="119" t="n">
        <v>26.11</v>
      </c>
      <c r="J63" s="29"/>
    </row>
    <row r="64" customFormat="false" ht="51" hidden="false" customHeight="false" outlineLevel="0" collapsed="false">
      <c r="A64" s="102" t="s">
        <v>89</v>
      </c>
      <c r="B64" s="102" t="s">
        <v>90</v>
      </c>
      <c r="C64" s="102" t="s">
        <v>29</v>
      </c>
      <c r="D64" s="102" t="s">
        <v>91</v>
      </c>
      <c r="E64" s="105" t="s">
        <v>41</v>
      </c>
      <c r="F64" s="103" t="n">
        <v>61.128</v>
      </c>
      <c r="G64" s="107" t="n">
        <v>143.32</v>
      </c>
      <c r="H64" s="107" t="n">
        <v>175.52</v>
      </c>
      <c r="I64" s="107" t="n">
        <v>10729.18</v>
      </c>
      <c r="J64" s="178" t="n">
        <v>0.00335513829135796</v>
      </c>
    </row>
    <row r="65" customFormat="false" ht="12.75" hidden="false" customHeight="true" outlineLevel="0" collapsed="false">
      <c r="A65" s="29" t="s">
        <v>4351</v>
      </c>
      <c r="B65" s="180"/>
      <c r="C65" s="180"/>
      <c r="D65" s="29" t="s">
        <v>10</v>
      </c>
      <c r="E65" s="180" t="s">
        <v>4352</v>
      </c>
      <c r="F65" s="180"/>
      <c r="G65" s="180"/>
      <c r="H65" s="29"/>
      <c r="I65" s="115" t="s">
        <v>4353</v>
      </c>
      <c r="J65" s="29"/>
    </row>
    <row r="66" customFormat="false" ht="25.5" hidden="false" customHeight="true" outlineLevel="0" collapsed="false">
      <c r="A66" s="180"/>
      <c r="B66" s="180"/>
      <c r="C66" s="180"/>
      <c r="D66" s="29" t="s">
        <v>4380</v>
      </c>
      <c r="E66" s="180" t="s">
        <v>4381</v>
      </c>
      <c r="F66" s="180"/>
      <c r="G66" s="180"/>
      <c r="H66" s="180"/>
      <c r="I66" s="119" t="n">
        <v>61.128</v>
      </c>
      <c r="J66" s="29"/>
    </row>
    <row r="67" customFormat="false" ht="25.5" hidden="false" customHeight="false" outlineLevel="0" collapsed="false">
      <c r="A67" s="102" t="s">
        <v>92</v>
      </c>
      <c r="B67" s="102" t="s">
        <v>93</v>
      </c>
      <c r="C67" s="102" t="s">
        <v>50</v>
      </c>
      <c r="D67" s="102" t="s">
        <v>94</v>
      </c>
      <c r="E67" s="105" t="s">
        <v>41</v>
      </c>
      <c r="F67" s="103" t="n">
        <v>91.692</v>
      </c>
      <c r="G67" s="107" t="n">
        <v>338.84</v>
      </c>
      <c r="H67" s="107" t="n">
        <v>414.97</v>
      </c>
      <c r="I67" s="107" t="n">
        <v>38049.42</v>
      </c>
      <c r="J67" s="178" t="n">
        <v>0.0118984923364098</v>
      </c>
    </row>
    <row r="68" customFormat="false" ht="12.75" hidden="false" customHeight="true" outlineLevel="0" collapsed="false">
      <c r="A68" s="29" t="s">
        <v>4351</v>
      </c>
      <c r="B68" s="180"/>
      <c r="C68" s="180"/>
      <c r="D68" s="29" t="s">
        <v>10</v>
      </c>
      <c r="E68" s="180" t="s">
        <v>4352</v>
      </c>
      <c r="F68" s="180"/>
      <c r="G68" s="180"/>
      <c r="H68" s="29"/>
      <c r="I68" s="115" t="s">
        <v>4353</v>
      </c>
      <c r="J68" s="29"/>
    </row>
    <row r="69" customFormat="false" ht="25.5" hidden="false" customHeight="true" outlineLevel="0" collapsed="false">
      <c r="A69" s="180"/>
      <c r="B69" s="180"/>
      <c r="C69" s="180"/>
      <c r="D69" s="29" t="s">
        <v>4382</v>
      </c>
      <c r="E69" s="180" t="s">
        <v>4383</v>
      </c>
      <c r="F69" s="180"/>
      <c r="G69" s="180"/>
      <c r="H69" s="180"/>
      <c r="I69" s="119" t="n">
        <v>91.692</v>
      </c>
      <c r="J69" s="29"/>
    </row>
    <row r="70" customFormat="false" ht="51" hidden="false" customHeight="false" outlineLevel="0" collapsed="false">
      <c r="A70" s="102" t="s">
        <v>95</v>
      </c>
      <c r="B70" s="102" t="s">
        <v>96</v>
      </c>
      <c r="C70" s="102" t="s">
        <v>29</v>
      </c>
      <c r="D70" s="102" t="s">
        <v>97</v>
      </c>
      <c r="E70" s="105" t="s">
        <v>41</v>
      </c>
      <c r="F70" s="103" t="n">
        <v>152.82</v>
      </c>
      <c r="G70" s="107" t="n">
        <v>32.01</v>
      </c>
      <c r="H70" s="107" t="n">
        <v>39.2</v>
      </c>
      <c r="I70" s="107" t="n">
        <v>5990.54</v>
      </c>
      <c r="J70" s="178" t="n">
        <v>0.0018733109277607</v>
      </c>
    </row>
    <row r="71" customFormat="false" ht="12.75" hidden="false" customHeight="true" outlineLevel="0" collapsed="false">
      <c r="A71" s="29" t="s">
        <v>4351</v>
      </c>
      <c r="B71" s="180"/>
      <c r="C71" s="180"/>
      <c r="D71" s="29" t="s">
        <v>10</v>
      </c>
      <c r="E71" s="180" t="s">
        <v>4352</v>
      </c>
      <c r="F71" s="180"/>
      <c r="G71" s="180"/>
      <c r="H71" s="29"/>
      <c r="I71" s="115" t="s">
        <v>4353</v>
      </c>
      <c r="J71" s="29"/>
    </row>
    <row r="72" customFormat="false" ht="12.75" hidden="false" customHeight="true" outlineLevel="0" collapsed="false">
      <c r="A72" s="180"/>
      <c r="B72" s="180"/>
      <c r="C72" s="180"/>
      <c r="D72" s="29" t="s">
        <v>4384</v>
      </c>
      <c r="E72" s="180" t="s">
        <v>4385</v>
      </c>
      <c r="F72" s="180"/>
      <c r="G72" s="180"/>
      <c r="H72" s="180"/>
      <c r="I72" s="119" t="n">
        <v>152.82</v>
      </c>
      <c r="J72" s="29"/>
    </row>
    <row r="73" customFormat="false" ht="38.25" hidden="false" customHeight="false" outlineLevel="0" collapsed="false">
      <c r="A73" s="102" t="s">
        <v>98</v>
      </c>
      <c r="B73" s="102" t="s">
        <v>99</v>
      </c>
      <c r="C73" s="102" t="s">
        <v>29</v>
      </c>
      <c r="D73" s="102" t="s">
        <v>100</v>
      </c>
      <c r="E73" s="105" t="s">
        <v>101</v>
      </c>
      <c r="F73" s="103" t="n">
        <v>1902.77</v>
      </c>
      <c r="G73" s="107" t="n">
        <v>2.41</v>
      </c>
      <c r="H73" s="107" t="n">
        <v>2.95</v>
      </c>
      <c r="I73" s="107" t="n">
        <v>5613.17</v>
      </c>
      <c r="J73" s="178" t="n">
        <v>0.00175530297775802</v>
      </c>
    </row>
    <row r="74" customFormat="false" ht="12.75" hidden="false" customHeight="true" outlineLevel="0" collapsed="false">
      <c r="A74" s="29" t="s">
        <v>4351</v>
      </c>
      <c r="B74" s="180"/>
      <c r="C74" s="180"/>
      <c r="D74" s="29" t="s">
        <v>10</v>
      </c>
      <c r="E74" s="180" t="s">
        <v>4352</v>
      </c>
      <c r="F74" s="180"/>
      <c r="G74" s="180"/>
      <c r="H74" s="29"/>
      <c r="I74" s="115" t="s">
        <v>4353</v>
      </c>
      <c r="J74" s="29"/>
    </row>
    <row r="75" customFormat="false" ht="12.75" hidden="false" customHeight="true" outlineLevel="0" collapsed="false">
      <c r="A75" s="180"/>
      <c r="B75" s="180"/>
      <c r="C75" s="180"/>
      <c r="D75" s="29" t="s">
        <v>4386</v>
      </c>
      <c r="E75" s="180" t="s">
        <v>4387</v>
      </c>
      <c r="F75" s="180"/>
      <c r="G75" s="180"/>
      <c r="H75" s="180"/>
      <c r="I75" s="119" t="n">
        <v>1789.3</v>
      </c>
      <c r="J75" s="29"/>
    </row>
    <row r="76" customFormat="false" ht="12.75" hidden="false" customHeight="true" outlineLevel="0" collapsed="false">
      <c r="A76" s="180"/>
      <c r="B76" s="180"/>
      <c r="C76" s="180"/>
      <c r="D76" s="29" t="s">
        <v>4388</v>
      </c>
      <c r="E76" s="180" t="s">
        <v>4389</v>
      </c>
      <c r="F76" s="180"/>
      <c r="G76" s="180"/>
      <c r="H76" s="180"/>
      <c r="I76" s="119" t="n">
        <v>113.47</v>
      </c>
      <c r="J76" s="29"/>
    </row>
    <row r="77" customFormat="false" ht="38.25" hidden="false" customHeight="false" outlineLevel="0" collapsed="false">
      <c r="A77" s="128" t="s">
        <v>102</v>
      </c>
      <c r="B77" s="128" t="s">
        <v>103</v>
      </c>
      <c r="C77" s="128" t="s">
        <v>29</v>
      </c>
      <c r="D77" s="128" t="s">
        <v>104</v>
      </c>
      <c r="E77" s="131" t="s">
        <v>105</v>
      </c>
      <c r="F77" s="129" t="n">
        <v>113.47</v>
      </c>
      <c r="G77" s="133" t="n">
        <v>47.5</v>
      </c>
      <c r="H77" s="133" t="n">
        <v>58.17</v>
      </c>
      <c r="I77" s="133" t="n">
        <v>6600.54</v>
      </c>
      <c r="J77" s="179" t="n">
        <v>0.00206406496094202</v>
      </c>
    </row>
    <row r="78" customFormat="false" ht="12.75" hidden="false" customHeight="true" outlineLevel="0" collapsed="false">
      <c r="A78" s="29" t="s">
        <v>4351</v>
      </c>
      <c r="B78" s="180"/>
      <c r="C78" s="180"/>
      <c r="D78" s="29" t="s">
        <v>10</v>
      </c>
      <c r="E78" s="180" t="s">
        <v>4352</v>
      </c>
      <c r="F78" s="180"/>
      <c r="G78" s="180"/>
      <c r="H78" s="29"/>
      <c r="I78" s="115" t="s">
        <v>4353</v>
      </c>
      <c r="J78" s="29"/>
    </row>
    <row r="79" customFormat="false" ht="12.75" hidden="false" customHeight="true" outlineLevel="0" collapsed="false">
      <c r="A79" s="180"/>
      <c r="B79" s="180"/>
      <c r="C79" s="180"/>
      <c r="D79" s="29" t="s">
        <v>4390</v>
      </c>
      <c r="E79" s="180" t="s">
        <v>4391</v>
      </c>
      <c r="F79" s="180"/>
      <c r="G79" s="180"/>
      <c r="H79" s="180"/>
      <c r="I79" s="119" t="n">
        <v>113.47</v>
      </c>
      <c r="J79" s="29"/>
    </row>
    <row r="80" customFormat="false" ht="25.5" hidden="false" customHeight="false" outlineLevel="0" collapsed="false">
      <c r="A80" s="102" t="s">
        <v>106</v>
      </c>
      <c r="B80" s="102" t="s">
        <v>107</v>
      </c>
      <c r="C80" s="102" t="s">
        <v>50</v>
      </c>
      <c r="D80" s="102" t="s">
        <v>108</v>
      </c>
      <c r="E80" s="105" t="s">
        <v>41</v>
      </c>
      <c r="F80" s="103" t="n">
        <v>90.776</v>
      </c>
      <c r="G80" s="107" t="n">
        <v>52.49</v>
      </c>
      <c r="H80" s="107" t="n">
        <v>64.28</v>
      </c>
      <c r="I80" s="107" t="n">
        <v>5835.08</v>
      </c>
      <c r="J80" s="178" t="n">
        <v>0.00182469679333714</v>
      </c>
    </row>
    <row r="81" customFormat="false" ht="12.75" hidden="false" customHeight="true" outlineLevel="0" collapsed="false">
      <c r="A81" s="29" t="s">
        <v>4351</v>
      </c>
      <c r="B81" s="180"/>
      <c r="C81" s="180"/>
      <c r="D81" s="29" t="s">
        <v>10</v>
      </c>
      <c r="E81" s="180" t="s">
        <v>4352</v>
      </c>
      <c r="F81" s="180"/>
      <c r="G81" s="180"/>
      <c r="H81" s="29"/>
      <c r="I81" s="115" t="s">
        <v>4353</v>
      </c>
      <c r="J81" s="29"/>
    </row>
    <row r="82" customFormat="false" ht="25.5" hidden="false" customHeight="true" outlineLevel="0" collapsed="false">
      <c r="A82" s="180"/>
      <c r="B82" s="180"/>
      <c r="C82" s="180"/>
      <c r="D82" s="29" t="s">
        <v>4392</v>
      </c>
      <c r="E82" s="180" t="s">
        <v>4393</v>
      </c>
      <c r="F82" s="180"/>
      <c r="G82" s="180"/>
      <c r="H82" s="180"/>
      <c r="I82" s="119" t="n">
        <v>90.776</v>
      </c>
      <c r="J82" s="29"/>
    </row>
    <row r="83" customFormat="false" ht="12.75" hidden="false" customHeight="false" outlineLevel="0" collapsed="false">
      <c r="A83" s="22" t="s">
        <v>109</v>
      </c>
      <c r="B83" s="22" t="s">
        <v>18</v>
      </c>
      <c r="C83" s="22"/>
      <c r="D83" s="22" t="s">
        <v>111</v>
      </c>
      <c r="E83" s="23"/>
      <c r="F83" s="24" t="n">
        <v>1</v>
      </c>
      <c r="G83" s="24"/>
      <c r="H83" s="97" t="n">
        <v>1064465.15</v>
      </c>
      <c r="I83" s="97" t="n">
        <v>1064465.15</v>
      </c>
      <c r="J83" s="26" t="n">
        <v>0.33287052548108</v>
      </c>
    </row>
    <row r="84" customFormat="false" ht="25.5" hidden="false" customHeight="false" outlineLevel="0" collapsed="false">
      <c r="A84" s="22" t="s">
        <v>112</v>
      </c>
      <c r="B84" s="22" t="s">
        <v>18</v>
      </c>
      <c r="C84" s="22"/>
      <c r="D84" s="22" t="s">
        <v>113</v>
      </c>
      <c r="E84" s="23"/>
      <c r="F84" s="24" t="n">
        <v>1</v>
      </c>
      <c r="G84" s="24"/>
      <c r="H84" s="97" t="n">
        <v>61608.21</v>
      </c>
      <c r="I84" s="97" t="n">
        <v>61608.21</v>
      </c>
      <c r="J84" s="26" t="n">
        <v>0.019265597597675</v>
      </c>
    </row>
    <row r="85" customFormat="false" ht="51" hidden="false" customHeight="false" outlineLevel="0" collapsed="false">
      <c r="A85" s="102" t="s">
        <v>114</v>
      </c>
      <c r="B85" s="102" t="s">
        <v>115</v>
      </c>
      <c r="C85" s="102" t="s">
        <v>29</v>
      </c>
      <c r="D85" s="102" t="s">
        <v>116</v>
      </c>
      <c r="E85" s="105" t="s">
        <v>117</v>
      </c>
      <c r="F85" s="103" t="n">
        <v>101.12</v>
      </c>
      <c r="G85" s="107" t="n">
        <v>69.89</v>
      </c>
      <c r="H85" s="107" t="n">
        <v>85.59</v>
      </c>
      <c r="I85" s="107" t="n">
        <v>8654.86</v>
      </c>
      <c r="J85" s="178" t="n">
        <v>0.00270647451085193</v>
      </c>
    </row>
    <row r="86" customFormat="false" ht="12.75" hidden="false" customHeight="true" outlineLevel="0" collapsed="false">
      <c r="A86" s="29" t="s">
        <v>4351</v>
      </c>
      <c r="B86" s="180"/>
      <c r="C86" s="180"/>
      <c r="D86" s="29" t="s">
        <v>10</v>
      </c>
      <c r="E86" s="180" t="s">
        <v>4352</v>
      </c>
      <c r="F86" s="180"/>
      <c r="G86" s="180"/>
      <c r="H86" s="29"/>
      <c r="I86" s="115" t="s">
        <v>4353</v>
      </c>
      <c r="J86" s="29"/>
    </row>
    <row r="87" customFormat="false" ht="12.75" hidden="false" customHeight="true" outlineLevel="0" collapsed="false">
      <c r="A87" s="180"/>
      <c r="B87" s="180"/>
      <c r="C87" s="180"/>
      <c r="D87" s="29" t="s">
        <v>4394</v>
      </c>
      <c r="E87" s="180" t="s">
        <v>4395</v>
      </c>
      <c r="F87" s="180"/>
      <c r="G87" s="180"/>
      <c r="H87" s="180"/>
      <c r="I87" s="119" t="n">
        <v>59.34</v>
      </c>
      <c r="J87" s="29"/>
    </row>
    <row r="88" customFormat="false" ht="12.75" hidden="false" customHeight="true" outlineLevel="0" collapsed="false">
      <c r="A88" s="180"/>
      <c r="B88" s="180"/>
      <c r="C88" s="180"/>
      <c r="D88" s="29" t="s">
        <v>4396</v>
      </c>
      <c r="E88" s="180" t="s">
        <v>4397</v>
      </c>
      <c r="F88" s="180"/>
      <c r="G88" s="180"/>
      <c r="H88" s="180"/>
      <c r="I88" s="119" t="n">
        <v>41.78</v>
      </c>
      <c r="J88" s="29"/>
    </row>
    <row r="89" customFormat="false" ht="51" hidden="false" customHeight="false" outlineLevel="0" collapsed="false">
      <c r="A89" s="102" t="s">
        <v>118</v>
      </c>
      <c r="B89" s="102" t="s">
        <v>119</v>
      </c>
      <c r="C89" s="102" t="s">
        <v>29</v>
      </c>
      <c r="D89" s="102" t="s">
        <v>120</v>
      </c>
      <c r="E89" s="105" t="s">
        <v>41</v>
      </c>
      <c r="F89" s="103" t="n">
        <v>99.2</v>
      </c>
      <c r="G89" s="107" t="n">
        <v>87.38</v>
      </c>
      <c r="H89" s="107" t="n">
        <v>107.01</v>
      </c>
      <c r="I89" s="107" t="n">
        <v>10615.39</v>
      </c>
      <c r="J89" s="178" t="n">
        <v>0.0033195548463814</v>
      </c>
    </row>
    <row r="90" customFormat="false" ht="12.75" hidden="false" customHeight="true" outlineLevel="0" collapsed="false">
      <c r="A90" s="29" t="s">
        <v>4351</v>
      </c>
      <c r="B90" s="180"/>
      <c r="C90" s="180"/>
      <c r="D90" s="29" t="s">
        <v>10</v>
      </c>
      <c r="E90" s="180" t="s">
        <v>4352</v>
      </c>
      <c r="F90" s="180"/>
      <c r="G90" s="180"/>
      <c r="H90" s="29"/>
      <c r="I90" s="115" t="s">
        <v>4353</v>
      </c>
      <c r="J90" s="29"/>
    </row>
    <row r="91" customFormat="false" ht="12.75" hidden="false" customHeight="true" outlineLevel="0" collapsed="false">
      <c r="A91" s="180"/>
      <c r="B91" s="180"/>
      <c r="C91" s="180"/>
      <c r="D91" s="29" t="s">
        <v>4398</v>
      </c>
      <c r="E91" s="180" t="s">
        <v>4399</v>
      </c>
      <c r="F91" s="180"/>
      <c r="G91" s="180"/>
      <c r="H91" s="180"/>
      <c r="I91" s="119" t="n">
        <v>2.72</v>
      </c>
      <c r="J91" s="29"/>
    </row>
    <row r="92" customFormat="false" ht="12.75" hidden="false" customHeight="true" outlineLevel="0" collapsed="false">
      <c r="A92" s="180"/>
      <c r="B92" s="180"/>
      <c r="C92" s="180"/>
      <c r="D92" s="29" t="s">
        <v>4400</v>
      </c>
      <c r="E92" s="180" t="s">
        <v>4399</v>
      </c>
      <c r="F92" s="180"/>
      <c r="G92" s="180"/>
      <c r="H92" s="180"/>
      <c r="I92" s="119" t="n">
        <v>2.72</v>
      </c>
      <c r="J92" s="29"/>
    </row>
    <row r="93" customFormat="false" ht="12.75" hidden="false" customHeight="true" outlineLevel="0" collapsed="false">
      <c r="A93" s="180"/>
      <c r="B93" s="180"/>
      <c r="C93" s="180"/>
      <c r="D93" s="29" t="s">
        <v>4401</v>
      </c>
      <c r="E93" s="180" t="s">
        <v>4402</v>
      </c>
      <c r="F93" s="180"/>
      <c r="G93" s="180"/>
      <c r="H93" s="180"/>
      <c r="I93" s="119" t="n">
        <v>3.6</v>
      </c>
      <c r="J93" s="29"/>
    </row>
    <row r="94" customFormat="false" ht="12.75" hidden="false" customHeight="true" outlineLevel="0" collapsed="false">
      <c r="A94" s="180"/>
      <c r="B94" s="180"/>
      <c r="C94" s="180"/>
      <c r="D94" s="29" t="s">
        <v>4403</v>
      </c>
      <c r="E94" s="180" t="s">
        <v>4399</v>
      </c>
      <c r="F94" s="180"/>
      <c r="G94" s="180"/>
      <c r="H94" s="180"/>
      <c r="I94" s="119" t="n">
        <v>2.72</v>
      </c>
      <c r="J94" s="29"/>
    </row>
    <row r="95" customFormat="false" ht="12.75" hidden="false" customHeight="true" outlineLevel="0" collapsed="false">
      <c r="A95" s="180"/>
      <c r="B95" s="180"/>
      <c r="C95" s="180"/>
      <c r="D95" s="29" t="s">
        <v>4404</v>
      </c>
      <c r="E95" s="180" t="s">
        <v>4405</v>
      </c>
      <c r="F95" s="180"/>
      <c r="G95" s="180"/>
      <c r="H95" s="180"/>
      <c r="I95" s="119" t="n">
        <v>4.49</v>
      </c>
      <c r="J95" s="29"/>
    </row>
    <row r="96" customFormat="false" ht="12.75" hidden="false" customHeight="true" outlineLevel="0" collapsed="false">
      <c r="A96" s="180"/>
      <c r="B96" s="180"/>
      <c r="C96" s="180"/>
      <c r="D96" s="29" t="s">
        <v>4406</v>
      </c>
      <c r="E96" s="180" t="s">
        <v>4407</v>
      </c>
      <c r="F96" s="180"/>
      <c r="G96" s="180"/>
      <c r="H96" s="180"/>
      <c r="I96" s="119" t="n">
        <v>5.66</v>
      </c>
      <c r="J96" s="29"/>
    </row>
    <row r="97" customFormat="false" ht="12.75" hidden="false" customHeight="true" outlineLevel="0" collapsed="false">
      <c r="A97" s="180"/>
      <c r="B97" s="180"/>
      <c r="C97" s="180"/>
      <c r="D97" s="29" t="s">
        <v>4408</v>
      </c>
      <c r="E97" s="180" t="s">
        <v>4409</v>
      </c>
      <c r="F97" s="180"/>
      <c r="G97" s="180"/>
      <c r="H97" s="180"/>
      <c r="I97" s="119" t="n">
        <v>6.83</v>
      </c>
      <c r="J97" s="29"/>
    </row>
    <row r="98" customFormat="false" ht="12.75" hidden="false" customHeight="true" outlineLevel="0" collapsed="false">
      <c r="A98" s="180"/>
      <c r="B98" s="180"/>
      <c r="C98" s="180"/>
      <c r="D98" s="29" t="s">
        <v>4410</v>
      </c>
      <c r="E98" s="180" t="s">
        <v>4407</v>
      </c>
      <c r="F98" s="180"/>
      <c r="G98" s="180"/>
      <c r="H98" s="180"/>
      <c r="I98" s="119" t="n">
        <v>5.66</v>
      </c>
      <c r="J98" s="29"/>
    </row>
    <row r="99" customFormat="false" ht="12.75" hidden="false" customHeight="true" outlineLevel="0" collapsed="false">
      <c r="A99" s="180"/>
      <c r="B99" s="180"/>
      <c r="C99" s="180"/>
      <c r="D99" s="29" t="s">
        <v>4411</v>
      </c>
      <c r="E99" s="180" t="s">
        <v>4407</v>
      </c>
      <c r="F99" s="180"/>
      <c r="G99" s="180"/>
      <c r="H99" s="180"/>
      <c r="I99" s="119" t="n">
        <v>5.66</v>
      </c>
      <c r="J99" s="29"/>
    </row>
    <row r="100" customFormat="false" ht="12.75" hidden="false" customHeight="true" outlineLevel="0" collapsed="false">
      <c r="A100" s="180"/>
      <c r="B100" s="180"/>
      <c r="C100" s="180"/>
      <c r="D100" s="29" t="s">
        <v>4412</v>
      </c>
      <c r="E100" s="180" t="s">
        <v>2809</v>
      </c>
      <c r="F100" s="180"/>
      <c r="G100" s="180"/>
      <c r="H100" s="180"/>
      <c r="I100" s="119" t="n">
        <v>4.09</v>
      </c>
      <c r="J100" s="29"/>
    </row>
    <row r="101" customFormat="false" ht="12.75" hidden="false" customHeight="true" outlineLevel="0" collapsed="false">
      <c r="A101" s="180"/>
      <c r="B101" s="180"/>
      <c r="C101" s="180"/>
      <c r="D101" s="29" t="s">
        <v>4413</v>
      </c>
      <c r="E101" s="180" t="s">
        <v>3729</v>
      </c>
      <c r="F101" s="180"/>
      <c r="G101" s="180"/>
      <c r="H101" s="180"/>
      <c r="I101" s="119" t="n">
        <v>2.03</v>
      </c>
      <c r="J101" s="29"/>
    </row>
    <row r="102" customFormat="false" ht="12.75" hidden="false" customHeight="true" outlineLevel="0" collapsed="false">
      <c r="A102" s="180"/>
      <c r="B102" s="180"/>
      <c r="C102" s="180"/>
      <c r="D102" s="29" t="s">
        <v>4414</v>
      </c>
      <c r="E102" s="180" t="s">
        <v>3062</v>
      </c>
      <c r="F102" s="180"/>
      <c r="G102" s="180"/>
      <c r="H102" s="180"/>
      <c r="I102" s="119" t="n">
        <v>2.22</v>
      </c>
      <c r="J102" s="29"/>
    </row>
    <row r="103" customFormat="false" ht="12.75" hidden="false" customHeight="true" outlineLevel="0" collapsed="false">
      <c r="A103" s="180"/>
      <c r="B103" s="180"/>
      <c r="C103" s="180"/>
      <c r="D103" s="29" t="s">
        <v>4415</v>
      </c>
      <c r="E103" s="180" t="s">
        <v>2584</v>
      </c>
      <c r="F103" s="180"/>
      <c r="G103" s="180"/>
      <c r="H103" s="180"/>
      <c r="I103" s="119" t="n">
        <v>2.71</v>
      </c>
      <c r="J103" s="29"/>
    </row>
    <row r="104" customFormat="false" ht="12.75" hidden="false" customHeight="true" outlineLevel="0" collapsed="false">
      <c r="A104" s="180"/>
      <c r="B104" s="180"/>
      <c r="C104" s="180"/>
      <c r="D104" s="29" t="s">
        <v>4416</v>
      </c>
      <c r="E104" s="180" t="s">
        <v>4417</v>
      </c>
      <c r="F104" s="180"/>
      <c r="G104" s="180"/>
      <c r="H104" s="180"/>
      <c r="I104" s="119" t="n">
        <v>3.83</v>
      </c>
      <c r="J104" s="29"/>
    </row>
    <row r="105" customFormat="false" ht="12.75" hidden="false" customHeight="true" outlineLevel="0" collapsed="false">
      <c r="A105" s="180"/>
      <c r="B105" s="180"/>
      <c r="C105" s="180"/>
      <c r="D105" s="29" t="s">
        <v>4418</v>
      </c>
      <c r="E105" s="180" t="s">
        <v>2809</v>
      </c>
      <c r="F105" s="180"/>
      <c r="G105" s="180"/>
      <c r="H105" s="180"/>
      <c r="I105" s="119" t="n">
        <v>4.09</v>
      </c>
      <c r="J105" s="29"/>
    </row>
    <row r="106" customFormat="false" ht="12.75" hidden="false" customHeight="true" outlineLevel="0" collapsed="false">
      <c r="A106" s="180"/>
      <c r="B106" s="180"/>
      <c r="C106" s="180"/>
      <c r="D106" s="29" t="s">
        <v>4419</v>
      </c>
      <c r="E106" s="180" t="s">
        <v>2935</v>
      </c>
      <c r="F106" s="180"/>
      <c r="G106" s="180"/>
      <c r="H106" s="180"/>
      <c r="I106" s="119" t="n">
        <v>6.15</v>
      </c>
      <c r="J106" s="29"/>
    </row>
    <row r="107" customFormat="false" ht="12.75" hidden="false" customHeight="true" outlineLevel="0" collapsed="false">
      <c r="A107" s="180"/>
      <c r="B107" s="180"/>
      <c r="C107" s="180"/>
      <c r="D107" s="29" t="s">
        <v>4420</v>
      </c>
      <c r="E107" s="180" t="s">
        <v>4421</v>
      </c>
      <c r="F107" s="180"/>
      <c r="G107" s="180"/>
      <c r="H107" s="180"/>
      <c r="I107" s="119" t="n">
        <v>3.48</v>
      </c>
      <c r="J107" s="29"/>
    </row>
    <row r="108" customFormat="false" ht="12.75" hidden="false" customHeight="true" outlineLevel="0" collapsed="false">
      <c r="A108" s="180"/>
      <c r="B108" s="180"/>
      <c r="C108" s="180"/>
      <c r="D108" s="29" t="s">
        <v>4422</v>
      </c>
      <c r="E108" s="180" t="s">
        <v>2670</v>
      </c>
      <c r="F108" s="180"/>
      <c r="G108" s="180"/>
      <c r="H108" s="180"/>
      <c r="I108" s="119" t="n">
        <v>2.56</v>
      </c>
      <c r="J108" s="29"/>
    </row>
    <row r="109" customFormat="false" ht="12.75" hidden="false" customHeight="true" outlineLevel="0" collapsed="false">
      <c r="A109" s="180"/>
      <c r="B109" s="180"/>
      <c r="C109" s="180"/>
      <c r="D109" s="29" t="s">
        <v>4423</v>
      </c>
      <c r="E109" s="180" t="s">
        <v>4424</v>
      </c>
      <c r="F109" s="180"/>
      <c r="G109" s="180"/>
      <c r="H109" s="180"/>
      <c r="I109" s="119" t="n">
        <v>1.95</v>
      </c>
      <c r="J109" s="29"/>
    </row>
    <row r="110" customFormat="false" ht="12.75" hidden="false" customHeight="true" outlineLevel="0" collapsed="false">
      <c r="A110" s="180"/>
      <c r="B110" s="180"/>
      <c r="C110" s="180"/>
      <c r="D110" s="29" t="s">
        <v>4425</v>
      </c>
      <c r="E110" s="180" t="s">
        <v>2622</v>
      </c>
      <c r="F110" s="180"/>
      <c r="G110" s="180"/>
      <c r="H110" s="180"/>
      <c r="I110" s="119" t="n">
        <v>3.23</v>
      </c>
      <c r="J110" s="29"/>
    </row>
    <row r="111" customFormat="false" ht="12.75" hidden="false" customHeight="true" outlineLevel="0" collapsed="false">
      <c r="A111" s="180"/>
      <c r="B111" s="180"/>
      <c r="C111" s="180"/>
      <c r="D111" s="29" t="s">
        <v>4426</v>
      </c>
      <c r="E111" s="180" t="s">
        <v>2622</v>
      </c>
      <c r="F111" s="180"/>
      <c r="G111" s="180"/>
      <c r="H111" s="180"/>
      <c r="I111" s="119" t="n">
        <v>3.23</v>
      </c>
      <c r="J111" s="29"/>
    </row>
    <row r="112" customFormat="false" ht="12.75" hidden="false" customHeight="true" outlineLevel="0" collapsed="false">
      <c r="A112" s="180"/>
      <c r="B112" s="180"/>
      <c r="C112" s="180"/>
      <c r="D112" s="29" t="s">
        <v>4427</v>
      </c>
      <c r="E112" s="180" t="s">
        <v>4428</v>
      </c>
      <c r="F112" s="180"/>
      <c r="G112" s="180"/>
      <c r="H112" s="180"/>
      <c r="I112" s="119" t="n">
        <v>3.54</v>
      </c>
      <c r="J112" s="29"/>
    </row>
    <row r="113" customFormat="false" ht="12.75" hidden="false" customHeight="true" outlineLevel="0" collapsed="false">
      <c r="A113" s="180"/>
      <c r="B113" s="180"/>
      <c r="C113" s="180"/>
      <c r="D113" s="29" t="s">
        <v>4429</v>
      </c>
      <c r="E113" s="180" t="s">
        <v>4430</v>
      </c>
      <c r="F113" s="180"/>
      <c r="G113" s="180"/>
      <c r="H113" s="180"/>
      <c r="I113" s="119" t="n">
        <v>3.02</v>
      </c>
      <c r="J113" s="29"/>
    </row>
    <row r="114" customFormat="false" ht="12.75" hidden="false" customHeight="true" outlineLevel="0" collapsed="false">
      <c r="A114" s="180"/>
      <c r="B114" s="180"/>
      <c r="C114" s="180"/>
      <c r="D114" s="29" t="s">
        <v>4431</v>
      </c>
      <c r="E114" s="180" t="s">
        <v>2916</v>
      </c>
      <c r="F114" s="180"/>
      <c r="G114" s="180"/>
      <c r="H114" s="180"/>
      <c r="I114" s="119" t="n">
        <v>1.49</v>
      </c>
      <c r="J114" s="29"/>
    </row>
    <row r="115" customFormat="false" ht="12.75" hidden="false" customHeight="true" outlineLevel="0" collapsed="false">
      <c r="A115" s="180"/>
      <c r="B115" s="180"/>
      <c r="C115" s="180"/>
      <c r="D115" s="29" t="s">
        <v>4432</v>
      </c>
      <c r="E115" s="180" t="s">
        <v>3567</v>
      </c>
      <c r="F115" s="180"/>
      <c r="G115" s="180"/>
      <c r="H115" s="180"/>
      <c r="I115" s="119" t="n">
        <v>11.52</v>
      </c>
      <c r="J115" s="29"/>
    </row>
    <row r="116" customFormat="false" ht="38.25" hidden="false" customHeight="false" outlineLevel="0" collapsed="false">
      <c r="A116" s="102" t="s">
        <v>121</v>
      </c>
      <c r="B116" s="102" t="s">
        <v>122</v>
      </c>
      <c r="C116" s="102" t="s">
        <v>29</v>
      </c>
      <c r="D116" s="102" t="s">
        <v>123</v>
      </c>
      <c r="E116" s="105" t="s">
        <v>52</v>
      </c>
      <c r="F116" s="103" t="n">
        <v>59.11</v>
      </c>
      <c r="G116" s="107" t="n">
        <v>35.71</v>
      </c>
      <c r="H116" s="107" t="n">
        <v>43.73</v>
      </c>
      <c r="I116" s="107" t="n">
        <v>2584.88</v>
      </c>
      <c r="J116" s="178" t="n">
        <v>0.000808321779163493</v>
      </c>
    </row>
    <row r="117" customFormat="false" ht="12.75" hidden="false" customHeight="true" outlineLevel="0" collapsed="false">
      <c r="A117" s="29" t="s">
        <v>4351</v>
      </c>
      <c r="B117" s="180"/>
      <c r="C117" s="180"/>
      <c r="D117" s="29" t="s">
        <v>10</v>
      </c>
      <c r="E117" s="180" t="s">
        <v>4352</v>
      </c>
      <c r="F117" s="180"/>
      <c r="G117" s="180"/>
      <c r="H117" s="29"/>
      <c r="I117" s="115" t="s">
        <v>4353</v>
      </c>
      <c r="J117" s="29"/>
    </row>
    <row r="118" customFormat="false" ht="12.75" hidden="false" customHeight="true" outlineLevel="0" collapsed="false">
      <c r="A118" s="180"/>
      <c r="B118" s="180"/>
      <c r="C118" s="180"/>
      <c r="D118" s="29" t="s">
        <v>4433</v>
      </c>
      <c r="E118" s="180" t="s">
        <v>3887</v>
      </c>
      <c r="F118" s="180"/>
      <c r="G118" s="180"/>
      <c r="H118" s="180"/>
      <c r="I118" s="119" t="n">
        <v>1.76</v>
      </c>
      <c r="J118" s="29"/>
    </row>
    <row r="119" customFormat="false" ht="12.75" hidden="false" customHeight="true" outlineLevel="0" collapsed="false">
      <c r="A119" s="180"/>
      <c r="B119" s="180"/>
      <c r="C119" s="180"/>
      <c r="D119" s="29" t="s">
        <v>4434</v>
      </c>
      <c r="E119" s="180" t="s">
        <v>3887</v>
      </c>
      <c r="F119" s="180"/>
      <c r="G119" s="180"/>
      <c r="H119" s="180"/>
      <c r="I119" s="119" t="n">
        <v>1.76</v>
      </c>
      <c r="J119" s="29"/>
    </row>
    <row r="120" customFormat="false" ht="12.75" hidden="false" customHeight="true" outlineLevel="0" collapsed="false">
      <c r="A120" s="180"/>
      <c r="B120" s="180"/>
      <c r="C120" s="180"/>
      <c r="D120" s="29" t="s">
        <v>4435</v>
      </c>
      <c r="E120" s="180" t="s">
        <v>4436</v>
      </c>
      <c r="F120" s="180"/>
      <c r="G120" s="180"/>
      <c r="H120" s="180"/>
      <c r="I120" s="119" t="n">
        <v>2.25</v>
      </c>
      <c r="J120" s="29"/>
    </row>
    <row r="121" customFormat="false" ht="12.75" hidden="false" customHeight="true" outlineLevel="0" collapsed="false">
      <c r="A121" s="180"/>
      <c r="B121" s="180"/>
      <c r="C121" s="180"/>
      <c r="D121" s="29" t="s">
        <v>4437</v>
      </c>
      <c r="E121" s="180" t="s">
        <v>3887</v>
      </c>
      <c r="F121" s="180"/>
      <c r="G121" s="180"/>
      <c r="H121" s="180"/>
      <c r="I121" s="119" t="n">
        <v>1.76</v>
      </c>
      <c r="J121" s="29"/>
    </row>
    <row r="122" customFormat="false" ht="12.75" hidden="false" customHeight="true" outlineLevel="0" collapsed="false">
      <c r="A122" s="180"/>
      <c r="B122" s="180"/>
      <c r="C122" s="180"/>
      <c r="D122" s="29" t="s">
        <v>4438</v>
      </c>
      <c r="E122" s="180" t="s">
        <v>4399</v>
      </c>
      <c r="F122" s="180"/>
      <c r="G122" s="180"/>
      <c r="H122" s="180"/>
      <c r="I122" s="119" t="n">
        <v>2.72</v>
      </c>
      <c r="J122" s="29"/>
    </row>
    <row r="123" customFormat="false" ht="12.75" hidden="false" customHeight="true" outlineLevel="0" collapsed="false">
      <c r="A123" s="180"/>
      <c r="B123" s="180"/>
      <c r="C123" s="180"/>
      <c r="D123" s="29" t="s">
        <v>4439</v>
      </c>
      <c r="E123" s="180" t="s">
        <v>2822</v>
      </c>
      <c r="F123" s="180"/>
      <c r="G123" s="180"/>
      <c r="H123" s="180"/>
      <c r="I123" s="119" t="n">
        <v>3.33</v>
      </c>
      <c r="J123" s="29"/>
    </row>
    <row r="124" customFormat="false" ht="12.75" hidden="false" customHeight="true" outlineLevel="0" collapsed="false">
      <c r="A124" s="180"/>
      <c r="B124" s="180"/>
      <c r="C124" s="180"/>
      <c r="D124" s="29" t="s">
        <v>4440</v>
      </c>
      <c r="E124" s="180" t="s">
        <v>4441</v>
      </c>
      <c r="F124" s="180"/>
      <c r="G124" s="180"/>
      <c r="H124" s="180"/>
      <c r="I124" s="119" t="n">
        <v>3.9</v>
      </c>
      <c r="J124" s="29"/>
    </row>
    <row r="125" customFormat="false" ht="12.75" hidden="false" customHeight="true" outlineLevel="0" collapsed="false">
      <c r="A125" s="180"/>
      <c r="B125" s="180"/>
      <c r="C125" s="180"/>
      <c r="D125" s="29" t="s">
        <v>4442</v>
      </c>
      <c r="E125" s="180" t="s">
        <v>2822</v>
      </c>
      <c r="F125" s="180"/>
      <c r="G125" s="180"/>
      <c r="H125" s="180"/>
      <c r="I125" s="119" t="n">
        <v>3.33</v>
      </c>
      <c r="J125" s="29"/>
    </row>
    <row r="126" customFormat="false" ht="12.75" hidden="false" customHeight="true" outlineLevel="0" collapsed="false">
      <c r="A126" s="180"/>
      <c r="B126" s="180"/>
      <c r="C126" s="180"/>
      <c r="D126" s="29" t="s">
        <v>4443</v>
      </c>
      <c r="E126" s="180" t="s">
        <v>2822</v>
      </c>
      <c r="F126" s="180"/>
      <c r="G126" s="180"/>
      <c r="H126" s="180"/>
      <c r="I126" s="119" t="n">
        <v>3.33</v>
      </c>
      <c r="J126" s="29"/>
    </row>
    <row r="127" customFormat="false" ht="12.75" hidden="false" customHeight="true" outlineLevel="0" collapsed="false">
      <c r="A127" s="180"/>
      <c r="B127" s="180"/>
      <c r="C127" s="180"/>
      <c r="D127" s="29" t="s">
        <v>4444</v>
      </c>
      <c r="E127" s="180" t="s">
        <v>2211</v>
      </c>
      <c r="F127" s="180"/>
      <c r="G127" s="180"/>
      <c r="H127" s="180"/>
      <c r="I127" s="119" t="n">
        <v>2.48</v>
      </c>
      <c r="J127" s="29"/>
    </row>
    <row r="128" customFormat="false" ht="12.75" hidden="false" customHeight="true" outlineLevel="0" collapsed="false">
      <c r="A128" s="180"/>
      <c r="B128" s="180"/>
      <c r="C128" s="180"/>
      <c r="D128" s="29" t="s">
        <v>4445</v>
      </c>
      <c r="E128" s="180" t="s">
        <v>3369</v>
      </c>
      <c r="F128" s="180"/>
      <c r="G128" s="180"/>
      <c r="H128" s="180"/>
      <c r="I128" s="119" t="n">
        <v>1.31</v>
      </c>
      <c r="J128" s="29"/>
    </row>
    <row r="129" customFormat="false" ht="12.75" hidden="false" customHeight="true" outlineLevel="0" collapsed="false">
      <c r="A129" s="180"/>
      <c r="B129" s="180"/>
      <c r="C129" s="180"/>
      <c r="D129" s="29" t="s">
        <v>4446</v>
      </c>
      <c r="E129" s="180" t="s">
        <v>3728</v>
      </c>
      <c r="F129" s="180"/>
      <c r="G129" s="180"/>
      <c r="H129" s="180"/>
      <c r="I129" s="119" t="n">
        <v>1.43</v>
      </c>
      <c r="J129" s="29"/>
    </row>
    <row r="130" customFormat="false" ht="12.75" hidden="false" customHeight="true" outlineLevel="0" collapsed="false">
      <c r="A130" s="180"/>
      <c r="B130" s="180"/>
      <c r="C130" s="180"/>
      <c r="D130" s="29" t="s">
        <v>4447</v>
      </c>
      <c r="E130" s="180" t="s">
        <v>2188</v>
      </c>
      <c r="F130" s="180"/>
      <c r="G130" s="180"/>
      <c r="H130" s="180"/>
      <c r="I130" s="119" t="n">
        <v>1.75</v>
      </c>
      <c r="J130" s="29"/>
    </row>
    <row r="131" customFormat="false" ht="12.75" hidden="false" customHeight="true" outlineLevel="0" collapsed="false">
      <c r="A131" s="180"/>
      <c r="B131" s="180"/>
      <c r="C131" s="180"/>
      <c r="D131" s="29" t="s">
        <v>4448</v>
      </c>
      <c r="E131" s="180" t="s">
        <v>4449</v>
      </c>
      <c r="F131" s="180"/>
      <c r="G131" s="180"/>
      <c r="H131" s="180"/>
      <c r="I131" s="119" t="n">
        <v>2.32</v>
      </c>
      <c r="J131" s="29"/>
    </row>
    <row r="132" customFormat="false" ht="12.75" hidden="false" customHeight="true" outlineLevel="0" collapsed="false">
      <c r="A132" s="180"/>
      <c r="B132" s="180"/>
      <c r="C132" s="180"/>
      <c r="D132" s="29" t="s">
        <v>4450</v>
      </c>
      <c r="E132" s="180" t="s">
        <v>2211</v>
      </c>
      <c r="F132" s="180"/>
      <c r="G132" s="180"/>
      <c r="H132" s="180"/>
      <c r="I132" s="119" t="n">
        <v>2.48</v>
      </c>
      <c r="J132" s="29"/>
    </row>
    <row r="133" customFormat="false" ht="12.75" hidden="false" customHeight="true" outlineLevel="0" collapsed="false">
      <c r="A133" s="180"/>
      <c r="B133" s="180"/>
      <c r="C133" s="180"/>
      <c r="D133" s="29" t="s">
        <v>4451</v>
      </c>
      <c r="E133" s="180" t="s">
        <v>2243</v>
      </c>
      <c r="F133" s="180"/>
      <c r="G133" s="180"/>
      <c r="H133" s="180"/>
      <c r="I133" s="119" t="n">
        <v>3.52</v>
      </c>
      <c r="J133" s="29"/>
    </row>
    <row r="134" customFormat="false" ht="12.75" hidden="false" customHeight="true" outlineLevel="0" collapsed="false">
      <c r="A134" s="180"/>
      <c r="B134" s="180"/>
      <c r="C134" s="180"/>
      <c r="D134" s="29" t="s">
        <v>4452</v>
      </c>
      <c r="E134" s="180" t="s">
        <v>3688</v>
      </c>
      <c r="F134" s="180"/>
      <c r="G134" s="180"/>
      <c r="H134" s="180"/>
      <c r="I134" s="119" t="n">
        <v>2.18</v>
      </c>
      <c r="J134" s="29"/>
    </row>
    <row r="135" customFormat="false" ht="12.75" hidden="false" customHeight="true" outlineLevel="0" collapsed="false">
      <c r="A135" s="180"/>
      <c r="B135" s="180"/>
      <c r="C135" s="180"/>
      <c r="D135" s="29" t="s">
        <v>4453</v>
      </c>
      <c r="E135" s="180" t="s">
        <v>4454</v>
      </c>
      <c r="F135" s="180"/>
      <c r="G135" s="180"/>
      <c r="H135" s="180"/>
      <c r="I135" s="119" t="n">
        <v>1.6</v>
      </c>
      <c r="J135" s="29"/>
    </row>
    <row r="136" customFormat="false" ht="12.75" hidden="false" customHeight="true" outlineLevel="0" collapsed="false">
      <c r="A136" s="180"/>
      <c r="B136" s="180"/>
      <c r="C136" s="180"/>
      <c r="D136" s="29" t="s">
        <v>4455</v>
      </c>
      <c r="E136" s="180" t="s">
        <v>3647</v>
      </c>
      <c r="F136" s="180"/>
      <c r="G136" s="180"/>
      <c r="H136" s="180"/>
      <c r="I136" s="119" t="n">
        <v>1.26</v>
      </c>
      <c r="J136" s="29"/>
    </row>
    <row r="137" customFormat="false" ht="12.75" hidden="false" customHeight="true" outlineLevel="0" collapsed="false">
      <c r="A137" s="180"/>
      <c r="B137" s="180"/>
      <c r="C137" s="180"/>
      <c r="D137" s="29" t="s">
        <v>4456</v>
      </c>
      <c r="E137" s="180" t="s">
        <v>2449</v>
      </c>
      <c r="F137" s="180"/>
      <c r="G137" s="180"/>
      <c r="H137" s="180"/>
      <c r="I137" s="119" t="n">
        <v>1.96</v>
      </c>
      <c r="J137" s="29"/>
    </row>
    <row r="138" customFormat="false" ht="12.75" hidden="false" customHeight="true" outlineLevel="0" collapsed="false">
      <c r="A138" s="180"/>
      <c r="B138" s="180"/>
      <c r="C138" s="180"/>
      <c r="D138" s="29" t="s">
        <v>4457</v>
      </c>
      <c r="E138" s="180" t="s">
        <v>2449</v>
      </c>
      <c r="F138" s="180"/>
      <c r="G138" s="180"/>
      <c r="H138" s="180"/>
      <c r="I138" s="119" t="n">
        <v>1.96</v>
      </c>
      <c r="J138" s="29"/>
    </row>
    <row r="139" customFormat="false" ht="12.75" hidden="false" customHeight="true" outlineLevel="0" collapsed="false">
      <c r="A139" s="180"/>
      <c r="B139" s="180"/>
      <c r="C139" s="180"/>
      <c r="D139" s="29" t="s">
        <v>4458</v>
      </c>
      <c r="E139" s="180" t="s">
        <v>4459</v>
      </c>
      <c r="F139" s="180"/>
      <c r="G139" s="180"/>
      <c r="H139" s="180"/>
      <c r="I139" s="119" t="n">
        <v>2.08</v>
      </c>
      <c r="J139" s="29"/>
    </row>
    <row r="140" customFormat="false" ht="12.75" hidden="false" customHeight="true" outlineLevel="0" collapsed="false">
      <c r="A140" s="180"/>
      <c r="B140" s="180"/>
      <c r="C140" s="180"/>
      <c r="D140" s="29" t="s">
        <v>4460</v>
      </c>
      <c r="E140" s="180" t="s">
        <v>2421</v>
      </c>
      <c r="F140" s="180"/>
      <c r="G140" s="180"/>
      <c r="H140" s="180"/>
      <c r="I140" s="119" t="n">
        <v>1.89</v>
      </c>
      <c r="J140" s="29"/>
    </row>
    <row r="141" customFormat="false" ht="12.75" hidden="false" customHeight="true" outlineLevel="0" collapsed="false">
      <c r="A141" s="180"/>
      <c r="B141" s="180"/>
      <c r="C141" s="180"/>
      <c r="D141" s="29" t="s">
        <v>4461</v>
      </c>
      <c r="E141" s="180" t="s">
        <v>2961</v>
      </c>
      <c r="F141" s="180"/>
      <c r="G141" s="180"/>
      <c r="H141" s="180"/>
      <c r="I141" s="119" t="n">
        <v>0.99</v>
      </c>
      <c r="J141" s="29"/>
    </row>
    <row r="142" customFormat="false" ht="12.75" hidden="false" customHeight="true" outlineLevel="0" collapsed="false">
      <c r="A142" s="180"/>
      <c r="B142" s="180"/>
      <c r="C142" s="180"/>
      <c r="D142" s="29" t="s">
        <v>4462</v>
      </c>
      <c r="E142" s="180" t="s">
        <v>4131</v>
      </c>
      <c r="F142" s="180"/>
      <c r="G142" s="180"/>
      <c r="H142" s="180"/>
      <c r="I142" s="119" t="n">
        <v>5.76</v>
      </c>
      <c r="J142" s="29"/>
    </row>
    <row r="143" customFormat="false" ht="12.75" hidden="false" customHeight="false" outlineLevel="0" collapsed="false">
      <c r="A143" s="22" t="s">
        <v>124</v>
      </c>
      <c r="B143" s="22" t="s">
        <v>18</v>
      </c>
      <c r="C143" s="22"/>
      <c r="D143" s="22" t="s">
        <v>125</v>
      </c>
      <c r="E143" s="23"/>
      <c r="F143" s="24" t="n">
        <v>1</v>
      </c>
      <c r="G143" s="24"/>
      <c r="H143" s="97" t="n">
        <v>39753.08</v>
      </c>
      <c r="I143" s="97" t="n">
        <v>39753.08</v>
      </c>
      <c r="J143" s="26" t="n">
        <v>0.0124312464612782</v>
      </c>
    </row>
    <row r="144" customFormat="false" ht="51" hidden="false" customHeight="false" outlineLevel="0" collapsed="false">
      <c r="A144" s="102" t="s">
        <v>126</v>
      </c>
      <c r="B144" s="102" t="s">
        <v>127</v>
      </c>
      <c r="C144" s="102" t="s">
        <v>29</v>
      </c>
      <c r="D144" s="102" t="s">
        <v>128</v>
      </c>
      <c r="E144" s="105" t="s">
        <v>52</v>
      </c>
      <c r="F144" s="103" t="n">
        <v>32.63</v>
      </c>
      <c r="G144" s="107" t="n">
        <v>178.17</v>
      </c>
      <c r="H144" s="107" t="n">
        <v>218.2</v>
      </c>
      <c r="I144" s="107" t="n">
        <v>7119.86</v>
      </c>
      <c r="J144" s="178" t="n">
        <v>0.00222646231260058</v>
      </c>
    </row>
    <row r="145" customFormat="false" ht="12.75" hidden="false" customHeight="true" outlineLevel="0" collapsed="false">
      <c r="A145" s="29" t="s">
        <v>4351</v>
      </c>
      <c r="B145" s="180"/>
      <c r="C145" s="180"/>
      <c r="D145" s="29" t="s">
        <v>10</v>
      </c>
      <c r="E145" s="180" t="s">
        <v>4352</v>
      </c>
      <c r="F145" s="180"/>
      <c r="G145" s="180"/>
      <c r="H145" s="29"/>
      <c r="I145" s="115" t="s">
        <v>4353</v>
      </c>
      <c r="J145" s="29"/>
    </row>
    <row r="146" customFormat="false" ht="12.75" hidden="false" customHeight="true" outlineLevel="0" collapsed="false">
      <c r="A146" s="180"/>
      <c r="B146" s="180"/>
      <c r="C146" s="180"/>
      <c r="D146" s="29" t="s">
        <v>4463</v>
      </c>
      <c r="E146" s="180" t="s">
        <v>2575</v>
      </c>
      <c r="F146" s="180"/>
      <c r="G146" s="180"/>
      <c r="H146" s="180"/>
      <c r="I146" s="119" t="n">
        <v>1.05</v>
      </c>
      <c r="J146" s="29"/>
    </row>
    <row r="147" customFormat="false" ht="12.75" hidden="false" customHeight="true" outlineLevel="0" collapsed="false">
      <c r="A147" s="180"/>
      <c r="B147" s="180"/>
      <c r="C147" s="180"/>
      <c r="D147" s="29" t="s">
        <v>4464</v>
      </c>
      <c r="E147" s="180" t="s">
        <v>3358</v>
      </c>
      <c r="F147" s="180"/>
      <c r="G147" s="180"/>
      <c r="H147" s="180"/>
      <c r="I147" s="119" t="n">
        <v>1.06</v>
      </c>
      <c r="J147" s="29"/>
    </row>
    <row r="148" customFormat="false" ht="12.75" hidden="false" customHeight="true" outlineLevel="0" collapsed="false">
      <c r="A148" s="180"/>
      <c r="B148" s="180"/>
      <c r="C148" s="180"/>
      <c r="D148" s="29" t="s">
        <v>4465</v>
      </c>
      <c r="E148" s="180" t="s">
        <v>4466</v>
      </c>
      <c r="F148" s="180"/>
      <c r="G148" s="180"/>
      <c r="H148" s="180"/>
      <c r="I148" s="119" t="n">
        <v>1.2</v>
      </c>
      <c r="J148" s="29"/>
    </row>
    <row r="149" customFormat="false" ht="12.75" hidden="false" customHeight="true" outlineLevel="0" collapsed="false">
      <c r="A149" s="180"/>
      <c r="B149" s="180"/>
      <c r="C149" s="180"/>
      <c r="D149" s="29" t="s">
        <v>4467</v>
      </c>
      <c r="E149" s="180" t="s">
        <v>3358</v>
      </c>
      <c r="F149" s="180"/>
      <c r="G149" s="180"/>
      <c r="H149" s="180"/>
      <c r="I149" s="119" t="n">
        <v>1.06</v>
      </c>
      <c r="J149" s="29"/>
    </row>
    <row r="150" customFormat="false" ht="12.75" hidden="false" customHeight="true" outlineLevel="0" collapsed="false">
      <c r="A150" s="180"/>
      <c r="B150" s="180"/>
      <c r="C150" s="180"/>
      <c r="D150" s="29" t="s">
        <v>4468</v>
      </c>
      <c r="E150" s="180" t="s">
        <v>4042</v>
      </c>
      <c r="F150" s="180"/>
      <c r="G150" s="180"/>
      <c r="H150" s="180"/>
      <c r="I150" s="119" t="n">
        <v>1.32</v>
      </c>
      <c r="J150" s="29"/>
    </row>
    <row r="151" customFormat="false" ht="12.75" hidden="false" customHeight="true" outlineLevel="0" collapsed="false">
      <c r="A151" s="180"/>
      <c r="B151" s="180"/>
      <c r="C151" s="180"/>
      <c r="D151" s="29" t="s">
        <v>4469</v>
      </c>
      <c r="E151" s="180" t="s">
        <v>2294</v>
      </c>
      <c r="F151" s="180"/>
      <c r="G151" s="180"/>
      <c r="H151" s="180"/>
      <c r="I151" s="119" t="n">
        <v>1.46</v>
      </c>
      <c r="J151" s="29"/>
    </row>
    <row r="152" customFormat="false" ht="12.75" hidden="false" customHeight="true" outlineLevel="0" collapsed="false">
      <c r="A152" s="180"/>
      <c r="B152" s="180"/>
      <c r="C152" s="180"/>
      <c r="D152" s="29" t="s">
        <v>4470</v>
      </c>
      <c r="E152" s="180" t="s">
        <v>4471</v>
      </c>
      <c r="F152" s="180"/>
      <c r="G152" s="180"/>
      <c r="H152" s="180"/>
      <c r="I152" s="119" t="n">
        <v>1.58</v>
      </c>
      <c r="J152" s="29"/>
    </row>
    <row r="153" customFormat="false" ht="12.75" hidden="false" customHeight="true" outlineLevel="0" collapsed="false">
      <c r="A153" s="180"/>
      <c r="B153" s="180"/>
      <c r="C153" s="180"/>
      <c r="D153" s="29" t="s">
        <v>4472</v>
      </c>
      <c r="E153" s="180" t="s">
        <v>2294</v>
      </c>
      <c r="F153" s="180"/>
      <c r="G153" s="180"/>
      <c r="H153" s="180"/>
      <c r="I153" s="119" t="n">
        <v>1.46</v>
      </c>
      <c r="J153" s="29"/>
    </row>
    <row r="154" customFormat="false" ht="12.75" hidden="false" customHeight="true" outlineLevel="0" collapsed="false">
      <c r="A154" s="180"/>
      <c r="B154" s="180"/>
      <c r="C154" s="180"/>
      <c r="D154" s="29" t="s">
        <v>4473</v>
      </c>
      <c r="E154" s="180" t="s">
        <v>2294</v>
      </c>
      <c r="F154" s="180"/>
      <c r="G154" s="180"/>
      <c r="H154" s="180"/>
      <c r="I154" s="119" t="n">
        <v>1.46</v>
      </c>
      <c r="J154" s="29"/>
    </row>
    <row r="155" customFormat="false" ht="12.75" hidden="false" customHeight="true" outlineLevel="0" collapsed="false">
      <c r="A155" s="180"/>
      <c r="B155" s="180"/>
      <c r="C155" s="180"/>
      <c r="D155" s="29" t="s">
        <v>4474</v>
      </c>
      <c r="E155" s="180" t="s">
        <v>3647</v>
      </c>
      <c r="F155" s="180"/>
      <c r="G155" s="180"/>
      <c r="H155" s="180"/>
      <c r="I155" s="119" t="n">
        <v>1.26</v>
      </c>
      <c r="J155" s="29"/>
    </row>
    <row r="156" customFormat="false" ht="12.75" hidden="false" customHeight="true" outlineLevel="0" collapsed="false">
      <c r="A156" s="180"/>
      <c r="B156" s="180"/>
      <c r="C156" s="180"/>
      <c r="D156" s="29" t="s">
        <v>4475</v>
      </c>
      <c r="E156" s="180" t="s">
        <v>1930</v>
      </c>
      <c r="F156" s="180"/>
      <c r="G156" s="180"/>
      <c r="H156" s="180"/>
      <c r="I156" s="119" t="n">
        <v>0.92</v>
      </c>
      <c r="J156" s="29"/>
    </row>
    <row r="157" customFormat="false" ht="12.75" hidden="false" customHeight="true" outlineLevel="0" collapsed="false">
      <c r="A157" s="180"/>
      <c r="B157" s="180"/>
      <c r="C157" s="180"/>
      <c r="D157" s="29" t="s">
        <v>4476</v>
      </c>
      <c r="E157" s="180" t="s">
        <v>2344</v>
      </c>
      <c r="F157" s="180"/>
      <c r="G157" s="180"/>
      <c r="H157" s="180"/>
      <c r="I157" s="119" t="n">
        <v>0.96</v>
      </c>
      <c r="J157" s="29"/>
    </row>
    <row r="158" customFormat="false" ht="12.75" hidden="false" customHeight="true" outlineLevel="0" collapsed="false">
      <c r="A158" s="180"/>
      <c r="B158" s="180"/>
      <c r="C158" s="180"/>
      <c r="D158" s="29" t="s">
        <v>4477</v>
      </c>
      <c r="E158" s="180" t="s">
        <v>3358</v>
      </c>
      <c r="F158" s="180"/>
      <c r="G158" s="180"/>
      <c r="H158" s="180"/>
      <c r="I158" s="119" t="n">
        <v>1.06</v>
      </c>
      <c r="J158" s="29"/>
    </row>
    <row r="159" customFormat="false" ht="12.75" hidden="false" customHeight="true" outlineLevel="0" collapsed="false">
      <c r="A159" s="180"/>
      <c r="B159" s="180"/>
      <c r="C159" s="180"/>
      <c r="D159" s="29" t="s">
        <v>4478</v>
      </c>
      <c r="E159" s="180" t="s">
        <v>4165</v>
      </c>
      <c r="F159" s="180"/>
      <c r="G159" s="180"/>
      <c r="H159" s="180"/>
      <c r="I159" s="119" t="n">
        <v>1.22</v>
      </c>
      <c r="J159" s="29"/>
    </row>
    <row r="160" customFormat="false" ht="12.75" hidden="false" customHeight="true" outlineLevel="0" collapsed="false">
      <c r="A160" s="180"/>
      <c r="B160" s="180"/>
      <c r="C160" s="180"/>
      <c r="D160" s="29" t="s">
        <v>4479</v>
      </c>
      <c r="E160" s="180" t="s">
        <v>3647</v>
      </c>
      <c r="F160" s="180"/>
      <c r="G160" s="180"/>
      <c r="H160" s="180"/>
      <c r="I160" s="119" t="n">
        <v>1.26</v>
      </c>
      <c r="J160" s="29"/>
    </row>
    <row r="161" customFormat="false" ht="12.75" hidden="false" customHeight="true" outlineLevel="0" collapsed="false">
      <c r="A161" s="180"/>
      <c r="B161" s="180"/>
      <c r="C161" s="180"/>
      <c r="D161" s="29" t="s">
        <v>4480</v>
      </c>
      <c r="E161" s="180" t="s">
        <v>4481</v>
      </c>
      <c r="F161" s="180"/>
      <c r="G161" s="180"/>
      <c r="H161" s="180"/>
      <c r="I161" s="119" t="n">
        <v>1.5</v>
      </c>
      <c r="J161" s="29"/>
    </row>
    <row r="162" customFormat="false" ht="12.75" hidden="false" customHeight="true" outlineLevel="0" collapsed="false">
      <c r="A162" s="180"/>
      <c r="B162" s="180"/>
      <c r="C162" s="180"/>
      <c r="D162" s="29" t="s">
        <v>4482</v>
      </c>
      <c r="E162" s="180" t="s">
        <v>2160</v>
      </c>
      <c r="F162" s="180"/>
      <c r="G162" s="180"/>
      <c r="H162" s="180"/>
      <c r="I162" s="119" t="n">
        <v>1.18</v>
      </c>
      <c r="J162" s="29"/>
    </row>
    <row r="163" customFormat="false" ht="12.75" hidden="false" customHeight="true" outlineLevel="0" collapsed="false">
      <c r="A163" s="180"/>
      <c r="B163" s="180"/>
      <c r="C163" s="180"/>
      <c r="D163" s="29" t="s">
        <v>4483</v>
      </c>
      <c r="E163" s="180" t="s">
        <v>3275</v>
      </c>
      <c r="F163" s="180"/>
      <c r="G163" s="180"/>
      <c r="H163" s="180"/>
      <c r="I163" s="119" t="n">
        <v>1.02</v>
      </c>
      <c r="J163" s="29"/>
    </row>
    <row r="164" customFormat="false" ht="12.75" hidden="false" customHeight="true" outlineLevel="0" collapsed="false">
      <c r="A164" s="180"/>
      <c r="B164" s="180"/>
      <c r="C164" s="180"/>
      <c r="D164" s="29" t="s">
        <v>4484</v>
      </c>
      <c r="E164" s="180" t="s">
        <v>4485</v>
      </c>
      <c r="F164" s="180"/>
      <c r="G164" s="180"/>
      <c r="H164" s="180"/>
      <c r="I164" s="119" t="n">
        <v>0.9</v>
      </c>
      <c r="J164" s="29"/>
    </row>
    <row r="165" customFormat="false" ht="12.75" hidden="false" customHeight="true" outlineLevel="0" collapsed="false">
      <c r="A165" s="180"/>
      <c r="B165" s="180"/>
      <c r="C165" s="180"/>
      <c r="D165" s="29" t="s">
        <v>4486</v>
      </c>
      <c r="E165" s="180" t="s">
        <v>4487</v>
      </c>
      <c r="F165" s="180"/>
      <c r="G165" s="180"/>
      <c r="H165" s="180"/>
      <c r="I165" s="119" t="n">
        <v>1.4</v>
      </c>
      <c r="J165" s="29"/>
    </row>
    <row r="166" customFormat="false" ht="12.75" hidden="false" customHeight="true" outlineLevel="0" collapsed="false">
      <c r="A166" s="180"/>
      <c r="B166" s="180"/>
      <c r="C166" s="180"/>
      <c r="D166" s="29" t="s">
        <v>4488</v>
      </c>
      <c r="E166" s="180" t="s">
        <v>4487</v>
      </c>
      <c r="F166" s="180"/>
      <c r="G166" s="180"/>
      <c r="H166" s="180"/>
      <c r="I166" s="119" t="n">
        <v>1.4</v>
      </c>
      <c r="J166" s="29"/>
    </row>
    <row r="167" customFormat="false" ht="12.75" hidden="false" customHeight="true" outlineLevel="0" collapsed="false">
      <c r="A167" s="180"/>
      <c r="B167" s="180"/>
      <c r="C167" s="180"/>
      <c r="D167" s="29" t="s">
        <v>4489</v>
      </c>
      <c r="E167" s="180" t="s">
        <v>4247</v>
      </c>
      <c r="F167" s="180"/>
      <c r="G167" s="180"/>
      <c r="H167" s="180"/>
      <c r="I167" s="119" t="n">
        <v>1.16</v>
      </c>
      <c r="J167" s="29"/>
    </row>
    <row r="168" customFormat="false" ht="12.75" hidden="false" customHeight="true" outlineLevel="0" collapsed="false">
      <c r="A168" s="180"/>
      <c r="B168" s="180"/>
      <c r="C168" s="180"/>
      <c r="D168" s="29" t="s">
        <v>4490</v>
      </c>
      <c r="E168" s="180" t="s">
        <v>1758</v>
      </c>
      <c r="F168" s="180"/>
      <c r="G168" s="180"/>
      <c r="H168" s="180"/>
      <c r="I168" s="119" t="n">
        <v>1.1</v>
      </c>
      <c r="J168" s="29"/>
    </row>
    <row r="169" customFormat="false" ht="12.75" hidden="false" customHeight="true" outlineLevel="0" collapsed="false">
      <c r="A169" s="180"/>
      <c r="B169" s="180"/>
      <c r="C169" s="180"/>
      <c r="D169" s="29" t="s">
        <v>4491</v>
      </c>
      <c r="E169" s="180" t="s">
        <v>4492</v>
      </c>
      <c r="F169" s="180"/>
      <c r="G169" s="180"/>
      <c r="H169" s="180"/>
      <c r="I169" s="119" t="n">
        <v>0.8</v>
      </c>
      <c r="J169" s="29"/>
    </row>
    <row r="170" customFormat="false" ht="12.75" hidden="false" customHeight="true" outlineLevel="0" collapsed="false">
      <c r="A170" s="180"/>
      <c r="B170" s="180"/>
      <c r="C170" s="180"/>
      <c r="D170" s="29" t="s">
        <v>4493</v>
      </c>
      <c r="E170" s="180" t="s">
        <v>3562</v>
      </c>
      <c r="F170" s="180"/>
      <c r="G170" s="180"/>
      <c r="H170" s="180"/>
      <c r="I170" s="119" t="n">
        <v>3.84</v>
      </c>
      <c r="J170" s="29"/>
    </row>
    <row r="171" customFormat="false" ht="25.5" hidden="false" customHeight="false" outlineLevel="0" collapsed="false">
      <c r="A171" s="102" t="s">
        <v>129</v>
      </c>
      <c r="B171" s="102" t="s">
        <v>130</v>
      </c>
      <c r="C171" s="102" t="s">
        <v>29</v>
      </c>
      <c r="D171" s="102" t="s">
        <v>131</v>
      </c>
      <c r="E171" s="105" t="s">
        <v>132</v>
      </c>
      <c r="F171" s="103" t="n">
        <v>29</v>
      </c>
      <c r="G171" s="107" t="n">
        <v>17.46</v>
      </c>
      <c r="H171" s="107" t="n">
        <v>21.38</v>
      </c>
      <c r="I171" s="107" t="n">
        <v>620.02</v>
      </c>
      <c r="J171" s="178" t="n">
        <v>0.000193887402709971</v>
      </c>
    </row>
    <row r="172" customFormat="false" ht="12.75" hidden="false" customHeight="true" outlineLevel="0" collapsed="false">
      <c r="A172" s="29" t="s">
        <v>4351</v>
      </c>
      <c r="B172" s="180"/>
      <c r="C172" s="180"/>
      <c r="D172" s="29" t="s">
        <v>10</v>
      </c>
      <c r="E172" s="180" t="s">
        <v>4352</v>
      </c>
      <c r="F172" s="180"/>
      <c r="G172" s="180"/>
      <c r="H172" s="29"/>
      <c r="I172" s="115" t="s">
        <v>4353</v>
      </c>
      <c r="J172" s="29"/>
    </row>
    <row r="173" customFormat="false" ht="12.75" hidden="false" customHeight="false" outlineLevel="0" collapsed="false">
      <c r="A173" s="180"/>
      <c r="B173" s="180"/>
      <c r="C173" s="180"/>
      <c r="D173" s="29" t="s">
        <v>4494</v>
      </c>
      <c r="E173" s="180" t="n">
        <v>29</v>
      </c>
      <c r="F173" s="180"/>
      <c r="G173" s="180"/>
      <c r="H173" s="180"/>
      <c r="I173" s="119" t="n">
        <v>29</v>
      </c>
      <c r="J173" s="29"/>
    </row>
    <row r="174" customFormat="false" ht="25.5" hidden="false" customHeight="false" outlineLevel="0" collapsed="false">
      <c r="A174" s="102" t="s">
        <v>133</v>
      </c>
      <c r="B174" s="102" t="s">
        <v>134</v>
      </c>
      <c r="C174" s="102" t="s">
        <v>29</v>
      </c>
      <c r="D174" s="102" t="s">
        <v>135</v>
      </c>
      <c r="E174" s="105" t="s">
        <v>132</v>
      </c>
      <c r="F174" s="103" t="n">
        <v>385</v>
      </c>
      <c r="G174" s="107" t="n">
        <v>15.45</v>
      </c>
      <c r="H174" s="107" t="n">
        <v>18.92</v>
      </c>
      <c r="I174" s="107" t="n">
        <v>7284.2</v>
      </c>
      <c r="J174" s="178" t="n">
        <v>0.00227785332540881</v>
      </c>
    </row>
    <row r="175" customFormat="false" ht="12.75" hidden="false" customHeight="true" outlineLevel="0" collapsed="false">
      <c r="A175" s="29" t="s">
        <v>4351</v>
      </c>
      <c r="B175" s="180"/>
      <c r="C175" s="180"/>
      <c r="D175" s="29" t="s">
        <v>10</v>
      </c>
      <c r="E175" s="180" t="s">
        <v>4352</v>
      </c>
      <c r="F175" s="180"/>
      <c r="G175" s="180"/>
      <c r="H175" s="29"/>
      <c r="I175" s="115" t="s">
        <v>4353</v>
      </c>
      <c r="J175" s="29"/>
    </row>
    <row r="176" customFormat="false" ht="12.75" hidden="false" customHeight="false" outlineLevel="0" collapsed="false">
      <c r="A176" s="180"/>
      <c r="B176" s="180"/>
      <c r="C176" s="180"/>
      <c r="D176" s="29" t="s">
        <v>4495</v>
      </c>
      <c r="E176" s="180" t="n">
        <v>385</v>
      </c>
      <c r="F176" s="180"/>
      <c r="G176" s="180"/>
      <c r="H176" s="180"/>
      <c r="I176" s="119" t="n">
        <v>385</v>
      </c>
      <c r="J176" s="29"/>
    </row>
    <row r="177" customFormat="false" ht="51" hidden="false" customHeight="false" outlineLevel="0" collapsed="false">
      <c r="A177" s="102" t="s">
        <v>136</v>
      </c>
      <c r="B177" s="102" t="s">
        <v>137</v>
      </c>
      <c r="C177" s="102" t="s">
        <v>29</v>
      </c>
      <c r="D177" s="102" t="s">
        <v>138</v>
      </c>
      <c r="E177" s="105" t="s">
        <v>132</v>
      </c>
      <c r="F177" s="103" t="n">
        <v>426</v>
      </c>
      <c r="G177" s="107" t="n">
        <v>12.19</v>
      </c>
      <c r="H177" s="107" t="n">
        <v>14.92</v>
      </c>
      <c r="I177" s="107" t="n">
        <v>6355.92</v>
      </c>
      <c r="J177" s="178" t="n">
        <v>0.00198756946652101</v>
      </c>
    </row>
    <row r="178" customFormat="false" ht="12.75" hidden="false" customHeight="true" outlineLevel="0" collapsed="false">
      <c r="A178" s="29" t="s">
        <v>4351</v>
      </c>
      <c r="B178" s="180"/>
      <c r="C178" s="180"/>
      <c r="D178" s="29" t="s">
        <v>10</v>
      </c>
      <c r="E178" s="180" t="s">
        <v>4352</v>
      </c>
      <c r="F178" s="180"/>
      <c r="G178" s="180"/>
      <c r="H178" s="29"/>
      <c r="I178" s="115" t="s">
        <v>4353</v>
      </c>
      <c r="J178" s="29"/>
    </row>
    <row r="179" customFormat="false" ht="12.75" hidden="false" customHeight="true" outlineLevel="0" collapsed="false">
      <c r="A179" s="180"/>
      <c r="B179" s="180"/>
      <c r="C179" s="180"/>
      <c r="D179" s="29" t="s">
        <v>4494</v>
      </c>
      <c r="E179" s="180" t="s">
        <v>4496</v>
      </c>
      <c r="F179" s="180"/>
      <c r="G179" s="180"/>
      <c r="H179" s="180"/>
      <c r="I179" s="119" t="n">
        <v>426</v>
      </c>
      <c r="J179" s="29"/>
    </row>
    <row r="180" customFormat="false" ht="38.25" hidden="false" customHeight="false" outlineLevel="0" collapsed="false">
      <c r="A180" s="102" t="s">
        <v>139</v>
      </c>
      <c r="B180" s="102" t="s">
        <v>140</v>
      </c>
      <c r="C180" s="102" t="s">
        <v>29</v>
      </c>
      <c r="D180" s="102" t="s">
        <v>141</v>
      </c>
      <c r="E180" s="105" t="s">
        <v>41</v>
      </c>
      <c r="F180" s="103" t="n">
        <v>20.23</v>
      </c>
      <c r="G180" s="107" t="n">
        <v>741.58</v>
      </c>
      <c r="H180" s="107" t="n">
        <v>908.21</v>
      </c>
      <c r="I180" s="107" t="n">
        <v>18373.08</v>
      </c>
      <c r="J180" s="178" t="n">
        <v>0.00574547395403778</v>
      </c>
    </row>
    <row r="181" customFormat="false" ht="12.75" hidden="false" customHeight="true" outlineLevel="0" collapsed="false">
      <c r="A181" s="29" t="s">
        <v>4351</v>
      </c>
      <c r="B181" s="180"/>
      <c r="C181" s="180"/>
      <c r="D181" s="29" t="s">
        <v>10</v>
      </c>
      <c r="E181" s="180" t="s">
        <v>4352</v>
      </c>
      <c r="F181" s="180"/>
      <c r="G181" s="180"/>
      <c r="H181" s="29"/>
      <c r="I181" s="115" t="s">
        <v>4353</v>
      </c>
      <c r="J181" s="29"/>
    </row>
    <row r="182" customFormat="false" ht="12.75" hidden="false" customHeight="true" outlineLevel="0" collapsed="false">
      <c r="A182" s="180"/>
      <c r="B182" s="180"/>
      <c r="C182" s="180"/>
      <c r="D182" s="29" t="s">
        <v>4497</v>
      </c>
      <c r="E182" s="180" t="s">
        <v>1989</v>
      </c>
      <c r="F182" s="180"/>
      <c r="G182" s="180"/>
      <c r="H182" s="180"/>
      <c r="I182" s="119" t="n">
        <v>0.48</v>
      </c>
      <c r="J182" s="29"/>
    </row>
    <row r="183" customFormat="false" ht="12.75" hidden="false" customHeight="true" outlineLevel="0" collapsed="false">
      <c r="A183" s="180"/>
      <c r="B183" s="180"/>
      <c r="C183" s="180"/>
      <c r="D183" s="29" t="s">
        <v>4498</v>
      </c>
      <c r="E183" s="180" t="s">
        <v>1989</v>
      </c>
      <c r="F183" s="180"/>
      <c r="G183" s="180"/>
      <c r="H183" s="180"/>
      <c r="I183" s="119" t="n">
        <v>0.48</v>
      </c>
      <c r="J183" s="29"/>
    </row>
    <row r="184" customFormat="false" ht="12.75" hidden="false" customHeight="true" outlineLevel="0" collapsed="false">
      <c r="A184" s="180"/>
      <c r="B184" s="180"/>
      <c r="C184" s="180"/>
      <c r="D184" s="29" t="s">
        <v>4499</v>
      </c>
      <c r="E184" s="180" t="s">
        <v>3013</v>
      </c>
      <c r="F184" s="180"/>
      <c r="G184" s="180"/>
      <c r="H184" s="180"/>
      <c r="I184" s="119" t="n">
        <v>0.67</v>
      </c>
      <c r="J184" s="29"/>
    </row>
    <row r="185" customFormat="false" ht="12.75" hidden="false" customHeight="true" outlineLevel="0" collapsed="false">
      <c r="A185" s="180"/>
      <c r="B185" s="180"/>
      <c r="C185" s="180"/>
      <c r="D185" s="29" t="s">
        <v>4500</v>
      </c>
      <c r="E185" s="180" t="s">
        <v>1989</v>
      </c>
      <c r="F185" s="180"/>
      <c r="G185" s="180"/>
      <c r="H185" s="180"/>
      <c r="I185" s="119" t="n">
        <v>0.48</v>
      </c>
      <c r="J185" s="29"/>
    </row>
    <row r="186" customFormat="false" ht="12.75" hidden="false" customHeight="true" outlineLevel="0" collapsed="false">
      <c r="A186" s="180"/>
      <c r="B186" s="180"/>
      <c r="C186" s="180"/>
      <c r="D186" s="29" t="s">
        <v>4501</v>
      </c>
      <c r="E186" s="180" t="s">
        <v>2934</v>
      </c>
      <c r="F186" s="180"/>
      <c r="G186" s="180"/>
      <c r="H186" s="180"/>
      <c r="I186" s="119" t="n">
        <v>0.86</v>
      </c>
      <c r="J186" s="29"/>
    </row>
    <row r="187" customFormat="false" ht="12.75" hidden="false" customHeight="true" outlineLevel="0" collapsed="false">
      <c r="A187" s="180"/>
      <c r="B187" s="180"/>
      <c r="C187" s="180"/>
      <c r="D187" s="29" t="s">
        <v>4502</v>
      </c>
      <c r="E187" s="180" t="s">
        <v>3804</v>
      </c>
      <c r="F187" s="180"/>
      <c r="G187" s="180"/>
      <c r="H187" s="180"/>
      <c r="I187" s="119" t="n">
        <v>1.12</v>
      </c>
      <c r="J187" s="29"/>
    </row>
    <row r="188" customFormat="false" ht="12.75" hidden="false" customHeight="true" outlineLevel="0" collapsed="false">
      <c r="A188" s="180"/>
      <c r="B188" s="180"/>
      <c r="C188" s="180"/>
      <c r="D188" s="29" t="s">
        <v>4503</v>
      </c>
      <c r="E188" s="180" t="s">
        <v>1977</v>
      </c>
      <c r="F188" s="180"/>
      <c r="G188" s="180"/>
      <c r="H188" s="180"/>
      <c r="I188" s="119" t="n">
        <v>1.38</v>
      </c>
      <c r="J188" s="29"/>
    </row>
    <row r="189" customFormat="false" ht="12.75" hidden="false" customHeight="true" outlineLevel="0" collapsed="false">
      <c r="A189" s="180"/>
      <c r="B189" s="180"/>
      <c r="C189" s="180"/>
      <c r="D189" s="29" t="s">
        <v>4504</v>
      </c>
      <c r="E189" s="180" t="s">
        <v>3804</v>
      </c>
      <c r="F189" s="180"/>
      <c r="G189" s="180"/>
      <c r="H189" s="180"/>
      <c r="I189" s="119" t="n">
        <v>1.12</v>
      </c>
      <c r="J189" s="29"/>
    </row>
    <row r="190" customFormat="false" ht="12.75" hidden="false" customHeight="true" outlineLevel="0" collapsed="false">
      <c r="A190" s="180"/>
      <c r="B190" s="180"/>
      <c r="C190" s="180"/>
      <c r="D190" s="29" t="s">
        <v>4505</v>
      </c>
      <c r="E190" s="180" t="s">
        <v>3804</v>
      </c>
      <c r="F190" s="180"/>
      <c r="G190" s="180"/>
      <c r="H190" s="180"/>
      <c r="I190" s="119" t="n">
        <v>1.12</v>
      </c>
      <c r="J190" s="29"/>
    </row>
    <row r="191" customFormat="false" ht="12.75" hidden="false" customHeight="true" outlineLevel="0" collapsed="false">
      <c r="A191" s="180"/>
      <c r="B191" s="180"/>
      <c r="C191" s="180"/>
      <c r="D191" s="29" t="s">
        <v>4506</v>
      </c>
      <c r="E191" s="180" t="s">
        <v>3362</v>
      </c>
      <c r="F191" s="180"/>
      <c r="G191" s="180"/>
      <c r="H191" s="180"/>
      <c r="I191" s="119" t="n">
        <v>0.79</v>
      </c>
      <c r="J191" s="29"/>
    </row>
    <row r="192" customFormat="false" ht="12.75" hidden="false" customHeight="true" outlineLevel="0" collapsed="false">
      <c r="A192" s="180"/>
      <c r="B192" s="180"/>
      <c r="C192" s="180"/>
      <c r="D192" s="29" t="s">
        <v>4507</v>
      </c>
      <c r="E192" s="180" t="s">
        <v>1889</v>
      </c>
      <c r="F192" s="180"/>
      <c r="G192" s="180"/>
      <c r="H192" s="180"/>
      <c r="I192" s="119" t="n">
        <v>0.35</v>
      </c>
      <c r="J192" s="29"/>
    </row>
    <row r="193" customFormat="false" ht="12.75" hidden="false" customHeight="true" outlineLevel="0" collapsed="false">
      <c r="A193" s="180"/>
      <c r="B193" s="180"/>
      <c r="C193" s="180"/>
      <c r="D193" s="29" t="s">
        <v>4508</v>
      </c>
      <c r="E193" s="180" t="s">
        <v>2228</v>
      </c>
      <c r="F193" s="180"/>
      <c r="G193" s="180"/>
      <c r="H193" s="180"/>
      <c r="I193" s="119" t="n">
        <v>0.38</v>
      </c>
      <c r="J193" s="29"/>
    </row>
    <row r="194" customFormat="false" ht="12.75" hidden="false" customHeight="true" outlineLevel="0" collapsed="false">
      <c r="A194" s="180"/>
      <c r="B194" s="180"/>
      <c r="C194" s="180"/>
      <c r="D194" s="29" t="s">
        <v>4509</v>
      </c>
      <c r="E194" s="180" t="s">
        <v>1989</v>
      </c>
      <c r="F194" s="180"/>
      <c r="G194" s="180"/>
      <c r="H194" s="180"/>
      <c r="I194" s="119" t="n">
        <v>0.48</v>
      </c>
      <c r="J194" s="29"/>
    </row>
    <row r="195" customFormat="false" ht="12.75" hidden="false" customHeight="true" outlineLevel="0" collapsed="false">
      <c r="A195" s="180"/>
      <c r="B195" s="180"/>
      <c r="C195" s="180"/>
      <c r="D195" s="29" t="s">
        <v>4510</v>
      </c>
      <c r="E195" s="180" t="s">
        <v>2953</v>
      </c>
      <c r="F195" s="180"/>
      <c r="G195" s="180"/>
      <c r="H195" s="180"/>
      <c r="I195" s="119" t="n">
        <v>0.71</v>
      </c>
      <c r="J195" s="29"/>
    </row>
    <row r="196" customFormat="false" ht="12.75" hidden="false" customHeight="true" outlineLevel="0" collapsed="false">
      <c r="A196" s="180"/>
      <c r="B196" s="180"/>
      <c r="C196" s="180"/>
      <c r="D196" s="29" t="s">
        <v>4511</v>
      </c>
      <c r="E196" s="180" t="s">
        <v>3362</v>
      </c>
      <c r="F196" s="180"/>
      <c r="G196" s="180"/>
      <c r="H196" s="180"/>
      <c r="I196" s="119" t="n">
        <v>0.79</v>
      </c>
      <c r="J196" s="29"/>
    </row>
    <row r="197" customFormat="false" ht="12.75" hidden="false" customHeight="true" outlineLevel="0" collapsed="false">
      <c r="A197" s="180"/>
      <c r="B197" s="180"/>
      <c r="C197" s="180"/>
      <c r="D197" s="29" t="s">
        <v>4512</v>
      </c>
      <c r="E197" s="180" t="s">
        <v>1713</v>
      </c>
      <c r="F197" s="180"/>
      <c r="G197" s="180"/>
      <c r="H197" s="180"/>
      <c r="I197" s="119" t="n">
        <v>1.25</v>
      </c>
      <c r="J197" s="29"/>
    </row>
    <row r="198" customFormat="false" ht="12.75" hidden="false" customHeight="true" outlineLevel="0" collapsed="false">
      <c r="A198" s="180"/>
      <c r="B198" s="180"/>
      <c r="C198" s="180"/>
      <c r="D198" s="29" t="s">
        <v>4513</v>
      </c>
      <c r="E198" s="180" t="s">
        <v>3016</v>
      </c>
      <c r="F198" s="180"/>
      <c r="G198" s="180"/>
      <c r="H198" s="180"/>
      <c r="I198" s="119" t="n">
        <v>0.65</v>
      </c>
      <c r="J198" s="29"/>
    </row>
    <row r="199" customFormat="false" ht="12.75" hidden="false" customHeight="true" outlineLevel="0" collapsed="false">
      <c r="A199" s="180"/>
      <c r="B199" s="180"/>
      <c r="C199" s="180"/>
      <c r="D199" s="29" t="s">
        <v>4514</v>
      </c>
      <c r="E199" s="180" t="s">
        <v>4041</v>
      </c>
      <c r="F199" s="180"/>
      <c r="G199" s="180"/>
      <c r="H199" s="180"/>
      <c r="I199" s="119" t="n">
        <v>0.49</v>
      </c>
      <c r="J199" s="29"/>
    </row>
    <row r="200" customFormat="false" ht="12.75" hidden="false" customHeight="true" outlineLevel="0" collapsed="false">
      <c r="A200" s="180"/>
      <c r="B200" s="180"/>
      <c r="C200" s="180"/>
      <c r="D200" s="29" t="s">
        <v>4515</v>
      </c>
      <c r="E200" s="180" t="s">
        <v>2385</v>
      </c>
      <c r="F200" s="180"/>
      <c r="G200" s="180"/>
      <c r="H200" s="180"/>
      <c r="I200" s="119" t="n">
        <v>0.34</v>
      </c>
      <c r="J200" s="29"/>
    </row>
    <row r="201" customFormat="false" ht="12.75" hidden="false" customHeight="true" outlineLevel="0" collapsed="false">
      <c r="A201" s="180"/>
      <c r="B201" s="180"/>
      <c r="C201" s="180"/>
      <c r="D201" s="29" t="s">
        <v>4516</v>
      </c>
      <c r="E201" s="180" t="s">
        <v>3251</v>
      </c>
      <c r="F201" s="180"/>
      <c r="G201" s="180"/>
      <c r="H201" s="180"/>
      <c r="I201" s="119" t="n">
        <v>0.66</v>
      </c>
      <c r="J201" s="29"/>
    </row>
    <row r="202" customFormat="false" ht="12.75" hidden="false" customHeight="true" outlineLevel="0" collapsed="false">
      <c r="A202" s="180"/>
      <c r="B202" s="180"/>
      <c r="C202" s="180"/>
      <c r="D202" s="29" t="s">
        <v>4517</v>
      </c>
      <c r="E202" s="180" t="s">
        <v>3251</v>
      </c>
      <c r="F202" s="180"/>
      <c r="G202" s="180"/>
      <c r="H202" s="180"/>
      <c r="I202" s="119" t="n">
        <v>0.66</v>
      </c>
      <c r="J202" s="29"/>
    </row>
    <row r="203" customFormat="false" ht="12.75" hidden="false" customHeight="true" outlineLevel="0" collapsed="false">
      <c r="A203" s="180"/>
      <c r="B203" s="180"/>
      <c r="C203" s="180"/>
      <c r="D203" s="29" t="s">
        <v>4518</v>
      </c>
      <c r="E203" s="180" t="s">
        <v>3391</v>
      </c>
      <c r="F203" s="180"/>
      <c r="G203" s="180"/>
      <c r="H203" s="180"/>
      <c r="I203" s="119" t="n">
        <v>0.68</v>
      </c>
      <c r="J203" s="29"/>
    </row>
    <row r="204" customFormat="false" ht="12.75" hidden="false" customHeight="true" outlineLevel="0" collapsed="false">
      <c r="A204" s="180"/>
      <c r="B204" s="180"/>
      <c r="C204" s="180"/>
      <c r="D204" s="29" t="s">
        <v>4519</v>
      </c>
      <c r="E204" s="180" t="s">
        <v>2455</v>
      </c>
      <c r="F204" s="180"/>
      <c r="G204" s="180"/>
      <c r="H204" s="180"/>
      <c r="I204" s="119" t="n">
        <v>0.54</v>
      </c>
      <c r="J204" s="29"/>
    </row>
    <row r="205" customFormat="false" ht="12.75" hidden="false" customHeight="true" outlineLevel="0" collapsed="false">
      <c r="A205" s="180"/>
      <c r="B205" s="180"/>
      <c r="C205" s="180"/>
      <c r="D205" s="29" t="s">
        <v>4520</v>
      </c>
      <c r="E205" s="180" t="s">
        <v>2144</v>
      </c>
      <c r="F205" s="180"/>
      <c r="G205" s="180"/>
      <c r="H205" s="180"/>
      <c r="I205" s="119" t="n">
        <v>0.25</v>
      </c>
      <c r="J205" s="29"/>
    </row>
    <row r="206" customFormat="false" ht="12.75" hidden="false" customHeight="true" outlineLevel="0" collapsed="false">
      <c r="A206" s="180"/>
      <c r="B206" s="180"/>
      <c r="C206" s="180"/>
      <c r="D206" s="29" t="s">
        <v>4521</v>
      </c>
      <c r="E206" s="180" t="s">
        <v>4522</v>
      </c>
      <c r="F206" s="180"/>
      <c r="G206" s="180"/>
      <c r="H206" s="180"/>
      <c r="I206" s="119" t="n">
        <v>3.5</v>
      </c>
      <c r="J206" s="29"/>
    </row>
    <row r="207" customFormat="false" ht="12.75" hidden="false" customHeight="false" outlineLevel="0" collapsed="false">
      <c r="A207" s="22" t="s">
        <v>142</v>
      </c>
      <c r="B207" s="22" t="s">
        <v>18</v>
      </c>
      <c r="C207" s="22"/>
      <c r="D207" s="22" t="s">
        <v>143</v>
      </c>
      <c r="E207" s="23"/>
      <c r="F207" s="24" t="n">
        <v>1</v>
      </c>
      <c r="G207" s="24"/>
      <c r="H207" s="97" t="n">
        <v>64534.29</v>
      </c>
      <c r="I207" s="97" t="n">
        <v>64534.29</v>
      </c>
      <c r="J207" s="26" t="n">
        <v>0.0201806165508081</v>
      </c>
    </row>
    <row r="208" customFormat="false" ht="38.25" hidden="false" customHeight="false" outlineLevel="0" collapsed="false">
      <c r="A208" s="102" t="s">
        <v>144</v>
      </c>
      <c r="B208" s="102" t="s">
        <v>145</v>
      </c>
      <c r="C208" s="102" t="s">
        <v>29</v>
      </c>
      <c r="D208" s="102" t="s">
        <v>146</v>
      </c>
      <c r="E208" s="105" t="s">
        <v>52</v>
      </c>
      <c r="F208" s="103" t="n">
        <v>76.44</v>
      </c>
      <c r="G208" s="107" t="n">
        <v>163.47</v>
      </c>
      <c r="H208" s="107" t="n">
        <v>200.2</v>
      </c>
      <c r="I208" s="107" t="n">
        <v>15303.28</v>
      </c>
      <c r="J208" s="178" t="n">
        <v>0.00478551209984104</v>
      </c>
    </row>
    <row r="209" customFormat="false" ht="12.75" hidden="false" customHeight="true" outlineLevel="0" collapsed="false">
      <c r="A209" s="29" t="s">
        <v>4351</v>
      </c>
      <c r="B209" s="180"/>
      <c r="C209" s="180"/>
      <c r="D209" s="29" t="s">
        <v>10</v>
      </c>
      <c r="E209" s="180" t="s">
        <v>4352</v>
      </c>
      <c r="F209" s="180"/>
      <c r="G209" s="180"/>
      <c r="H209" s="29"/>
      <c r="I209" s="115" t="s">
        <v>4353</v>
      </c>
      <c r="J209" s="29"/>
    </row>
    <row r="210" customFormat="false" ht="12.75" hidden="false" customHeight="true" outlineLevel="0" collapsed="false">
      <c r="A210" s="180"/>
      <c r="B210" s="180"/>
      <c r="C210" s="180"/>
      <c r="D210" s="29" t="s">
        <v>4523</v>
      </c>
      <c r="E210" s="180" t="s">
        <v>3768</v>
      </c>
      <c r="F210" s="180"/>
      <c r="G210" s="180"/>
      <c r="H210" s="180"/>
      <c r="I210" s="119" t="n">
        <v>5.46</v>
      </c>
      <c r="J210" s="29"/>
    </row>
    <row r="211" customFormat="false" ht="12.75" hidden="false" customHeight="true" outlineLevel="0" collapsed="false">
      <c r="A211" s="180"/>
      <c r="B211" s="180"/>
      <c r="C211" s="180"/>
      <c r="D211" s="29" t="s">
        <v>4524</v>
      </c>
      <c r="E211" s="180" t="s">
        <v>3768</v>
      </c>
      <c r="F211" s="180"/>
      <c r="G211" s="180"/>
      <c r="H211" s="180"/>
      <c r="I211" s="119" t="n">
        <v>5.46</v>
      </c>
      <c r="J211" s="29"/>
    </row>
    <row r="212" customFormat="false" ht="12.75" hidden="false" customHeight="true" outlineLevel="0" collapsed="false">
      <c r="A212" s="180"/>
      <c r="B212" s="180"/>
      <c r="C212" s="180"/>
      <c r="D212" s="29" t="s">
        <v>4525</v>
      </c>
      <c r="E212" s="180" t="s">
        <v>3768</v>
      </c>
      <c r="F212" s="180"/>
      <c r="G212" s="180"/>
      <c r="H212" s="180"/>
      <c r="I212" s="119" t="n">
        <v>5.46</v>
      </c>
      <c r="J212" s="29"/>
    </row>
    <row r="213" customFormat="false" ht="12.75" hidden="false" customHeight="true" outlineLevel="0" collapsed="false">
      <c r="A213" s="180"/>
      <c r="B213" s="180"/>
      <c r="C213" s="180"/>
      <c r="D213" s="29" t="s">
        <v>4526</v>
      </c>
      <c r="E213" s="180" t="s">
        <v>3768</v>
      </c>
      <c r="F213" s="180"/>
      <c r="G213" s="180"/>
      <c r="H213" s="180"/>
      <c r="I213" s="119" t="n">
        <v>5.46</v>
      </c>
      <c r="J213" s="29"/>
    </row>
    <row r="214" customFormat="false" ht="12.75" hidden="false" customHeight="true" outlineLevel="0" collapsed="false">
      <c r="A214" s="180"/>
      <c r="B214" s="180"/>
      <c r="C214" s="180"/>
      <c r="D214" s="29" t="s">
        <v>4527</v>
      </c>
      <c r="E214" s="180" t="s">
        <v>3768</v>
      </c>
      <c r="F214" s="180"/>
      <c r="G214" s="180"/>
      <c r="H214" s="180"/>
      <c r="I214" s="119" t="n">
        <v>5.46</v>
      </c>
      <c r="J214" s="29"/>
    </row>
    <row r="215" customFormat="false" ht="12.75" hidden="false" customHeight="true" outlineLevel="0" collapsed="false">
      <c r="A215" s="180"/>
      <c r="B215" s="180"/>
      <c r="C215" s="180"/>
      <c r="D215" s="29" t="s">
        <v>4528</v>
      </c>
      <c r="E215" s="180" t="s">
        <v>3768</v>
      </c>
      <c r="F215" s="180"/>
      <c r="G215" s="180"/>
      <c r="H215" s="180"/>
      <c r="I215" s="119" t="n">
        <v>5.46</v>
      </c>
      <c r="J215" s="29"/>
    </row>
    <row r="216" customFormat="false" ht="12.75" hidden="false" customHeight="true" outlineLevel="0" collapsed="false">
      <c r="A216" s="180"/>
      <c r="B216" s="180"/>
      <c r="C216" s="180"/>
      <c r="D216" s="29" t="s">
        <v>4529</v>
      </c>
      <c r="E216" s="180" t="s">
        <v>3768</v>
      </c>
      <c r="F216" s="180"/>
      <c r="G216" s="180"/>
      <c r="H216" s="180"/>
      <c r="I216" s="119" t="n">
        <v>5.46</v>
      </c>
      <c r="J216" s="29"/>
    </row>
    <row r="217" customFormat="false" ht="12.75" hidden="false" customHeight="true" outlineLevel="0" collapsed="false">
      <c r="A217" s="180"/>
      <c r="B217" s="180"/>
      <c r="C217" s="180"/>
      <c r="D217" s="29" t="s">
        <v>4530</v>
      </c>
      <c r="E217" s="180" t="s">
        <v>3768</v>
      </c>
      <c r="F217" s="180"/>
      <c r="G217" s="180"/>
      <c r="H217" s="180"/>
      <c r="I217" s="119" t="n">
        <v>5.46</v>
      </c>
      <c r="J217" s="29"/>
    </row>
    <row r="218" customFormat="false" ht="12.75" hidden="false" customHeight="true" outlineLevel="0" collapsed="false">
      <c r="A218" s="180"/>
      <c r="B218" s="180"/>
      <c r="C218" s="180"/>
      <c r="D218" s="29" t="s">
        <v>4531</v>
      </c>
      <c r="E218" s="180" t="s">
        <v>3768</v>
      </c>
      <c r="F218" s="180"/>
      <c r="G218" s="180"/>
      <c r="H218" s="180"/>
      <c r="I218" s="119" t="n">
        <v>5.46</v>
      </c>
      <c r="J218" s="29"/>
    </row>
    <row r="219" customFormat="false" ht="12.75" hidden="false" customHeight="true" outlineLevel="0" collapsed="false">
      <c r="A219" s="180"/>
      <c r="B219" s="180"/>
      <c r="C219" s="180"/>
      <c r="D219" s="29" t="s">
        <v>4532</v>
      </c>
      <c r="E219" s="180" t="s">
        <v>3768</v>
      </c>
      <c r="F219" s="180"/>
      <c r="G219" s="180"/>
      <c r="H219" s="180"/>
      <c r="I219" s="119" t="n">
        <v>5.46</v>
      </c>
      <c r="J219" s="29"/>
    </row>
    <row r="220" customFormat="false" ht="12.75" hidden="false" customHeight="true" outlineLevel="0" collapsed="false">
      <c r="A220" s="180"/>
      <c r="B220" s="180"/>
      <c r="C220" s="180"/>
      <c r="D220" s="29" t="s">
        <v>4533</v>
      </c>
      <c r="E220" s="180" t="s">
        <v>3768</v>
      </c>
      <c r="F220" s="180"/>
      <c r="G220" s="180"/>
      <c r="H220" s="180"/>
      <c r="I220" s="119" t="n">
        <v>5.46</v>
      </c>
      <c r="J220" s="29"/>
    </row>
    <row r="221" customFormat="false" ht="12.75" hidden="false" customHeight="true" outlineLevel="0" collapsed="false">
      <c r="A221" s="180"/>
      <c r="B221" s="180"/>
      <c r="C221" s="180"/>
      <c r="D221" s="29" t="s">
        <v>4534</v>
      </c>
      <c r="E221" s="180" t="s">
        <v>3768</v>
      </c>
      <c r="F221" s="180"/>
      <c r="G221" s="180"/>
      <c r="H221" s="180"/>
      <c r="I221" s="119" t="n">
        <v>5.46</v>
      </c>
      <c r="J221" s="29"/>
    </row>
    <row r="222" customFormat="false" ht="12.75" hidden="false" customHeight="true" outlineLevel="0" collapsed="false">
      <c r="A222" s="180"/>
      <c r="B222" s="180"/>
      <c r="C222" s="180"/>
      <c r="D222" s="29" t="s">
        <v>4535</v>
      </c>
      <c r="E222" s="180" t="s">
        <v>3768</v>
      </c>
      <c r="F222" s="180"/>
      <c r="G222" s="180"/>
      <c r="H222" s="180"/>
      <c r="I222" s="119" t="n">
        <v>5.46</v>
      </c>
      <c r="J222" s="29"/>
    </row>
    <row r="223" customFormat="false" ht="12.75" hidden="false" customHeight="true" outlineLevel="0" collapsed="false">
      <c r="A223" s="180"/>
      <c r="B223" s="180"/>
      <c r="C223" s="180"/>
      <c r="D223" s="29" t="s">
        <v>4536</v>
      </c>
      <c r="E223" s="180" t="s">
        <v>3768</v>
      </c>
      <c r="F223" s="180"/>
      <c r="G223" s="180"/>
      <c r="H223" s="180"/>
      <c r="I223" s="119" t="n">
        <v>5.46</v>
      </c>
      <c r="J223" s="29"/>
    </row>
    <row r="224" customFormat="false" ht="63.75" hidden="false" customHeight="false" outlineLevel="0" collapsed="false">
      <c r="A224" s="102" t="s">
        <v>147</v>
      </c>
      <c r="B224" s="102" t="s">
        <v>148</v>
      </c>
      <c r="C224" s="102" t="s">
        <v>29</v>
      </c>
      <c r="D224" s="102" t="s">
        <v>149</v>
      </c>
      <c r="E224" s="105" t="s">
        <v>52</v>
      </c>
      <c r="F224" s="103" t="n">
        <v>144.16</v>
      </c>
      <c r="G224" s="107" t="n">
        <v>69.62</v>
      </c>
      <c r="H224" s="107" t="n">
        <v>85.26</v>
      </c>
      <c r="I224" s="107" t="n">
        <v>12291.08</v>
      </c>
      <c r="J224" s="178" t="n">
        <v>0.00384356242976108</v>
      </c>
    </row>
    <row r="225" customFormat="false" ht="12.75" hidden="false" customHeight="true" outlineLevel="0" collapsed="false">
      <c r="A225" s="29" t="s">
        <v>4351</v>
      </c>
      <c r="B225" s="180"/>
      <c r="C225" s="180"/>
      <c r="D225" s="29" t="s">
        <v>10</v>
      </c>
      <c r="E225" s="180" t="s">
        <v>4352</v>
      </c>
      <c r="F225" s="180"/>
      <c r="G225" s="180"/>
      <c r="H225" s="29"/>
      <c r="I225" s="115" t="s">
        <v>4353</v>
      </c>
      <c r="J225" s="29"/>
    </row>
    <row r="226" customFormat="false" ht="12.75" hidden="false" customHeight="true" outlineLevel="0" collapsed="false">
      <c r="A226" s="180"/>
      <c r="B226" s="180"/>
      <c r="C226" s="180"/>
      <c r="D226" s="29" t="s">
        <v>4537</v>
      </c>
      <c r="E226" s="180" t="s">
        <v>4538</v>
      </c>
      <c r="F226" s="180"/>
      <c r="G226" s="180"/>
      <c r="H226" s="180"/>
      <c r="I226" s="119" t="n">
        <v>6.86</v>
      </c>
      <c r="J226" s="29"/>
    </row>
    <row r="227" customFormat="false" ht="12.75" hidden="false" customHeight="true" outlineLevel="0" collapsed="false">
      <c r="A227" s="180"/>
      <c r="B227" s="180"/>
      <c r="C227" s="180"/>
      <c r="D227" s="29" t="s">
        <v>4539</v>
      </c>
      <c r="E227" s="180" t="s">
        <v>4538</v>
      </c>
      <c r="F227" s="180"/>
      <c r="G227" s="180"/>
      <c r="H227" s="180"/>
      <c r="I227" s="119" t="n">
        <v>6.86</v>
      </c>
      <c r="J227" s="29"/>
    </row>
    <row r="228" customFormat="false" ht="12.75" hidden="false" customHeight="true" outlineLevel="0" collapsed="false">
      <c r="A228" s="180"/>
      <c r="B228" s="180"/>
      <c r="C228" s="180"/>
      <c r="D228" s="29" t="s">
        <v>4540</v>
      </c>
      <c r="E228" s="180" t="s">
        <v>4541</v>
      </c>
      <c r="F228" s="180"/>
      <c r="G228" s="180"/>
      <c r="H228" s="180"/>
      <c r="I228" s="119" t="n">
        <v>10.92</v>
      </c>
      <c r="J228" s="29"/>
    </row>
    <row r="229" customFormat="false" ht="12.75" hidden="false" customHeight="true" outlineLevel="0" collapsed="false">
      <c r="A229" s="180"/>
      <c r="B229" s="180"/>
      <c r="C229" s="180"/>
      <c r="D229" s="29" t="s">
        <v>4542</v>
      </c>
      <c r="E229" s="180" t="s">
        <v>4543</v>
      </c>
      <c r="F229" s="180"/>
      <c r="G229" s="180"/>
      <c r="H229" s="180"/>
      <c r="I229" s="119" t="n">
        <v>7.8</v>
      </c>
      <c r="J229" s="29"/>
    </row>
    <row r="230" customFormat="false" ht="12.75" hidden="false" customHeight="true" outlineLevel="0" collapsed="false">
      <c r="A230" s="180"/>
      <c r="B230" s="180"/>
      <c r="C230" s="180"/>
      <c r="D230" s="29" t="s">
        <v>4544</v>
      </c>
      <c r="E230" s="180" t="s">
        <v>4543</v>
      </c>
      <c r="F230" s="180"/>
      <c r="G230" s="180"/>
      <c r="H230" s="180"/>
      <c r="I230" s="119" t="n">
        <v>7.8</v>
      </c>
      <c r="J230" s="29"/>
    </row>
    <row r="231" customFormat="false" ht="12.75" hidden="false" customHeight="true" outlineLevel="0" collapsed="false">
      <c r="A231" s="180"/>
      <c r="B231" s="180"/>
      <c r="C231" s="180"/>
      <c r="D231" s="29" t="s">
        <v>4545</v>
      </c>
      <c r="E231" s="180" t="s">
        <v>4546</v>
      </c>
      <c r="F231" s="180"/>
      <c r="G231" s="180"/>
      <c r="H231" s="180"/>
      <c r="I231" s="119" t="n">
        <v>8.42</v>
      </c>
      <c r="J231" s="29"/>
    </row>
    <row r="232" customFormat="false" ht="12.75" hidden="false" customHeight="true" outlineLevel="0" collapsed="false">
      <c r="A232" s="180"/>
      <c r="B232" s="180"/>
      <c r="C232" s="180"/>
      <c r="D232" s="29" t="s">
        <v>4547</v>
      </c>
      <c r="E232" s="180" t="s">
        <v>4546</v>
      </c>
      <c r="F232" s="180"/>
      <c r="G232" s="180"/>
      <c r="H232" s="180"/>
      <c r="I232" s="119" t="n">
        <v>8.42</v>
      </c>
      <c r="J232" s="29"/>
    </row>
    <row r="233" customFormat="false" ht="12.75" hidden="false" customHeight="true" outlineLevel="0" collapsed="false">
      <c r="A233" s="180"/>
      <c r="B233" s="180"/>
      <c r="C233" s="180"/>
      <c r="D233" s="29" t="s">
        <v>4548</v>
      </c>
      <c r="E233" s="180" t="s">
        <v>3358</v>
      </c>
      <c r="F233" s="180"/>
      <c r="G233" s="180"/>
      <c r="H233" s="180"/>
      <c r="I233" s="119" t="n">
        <v>1.06</v>
      </c>
      <c r="J233" s="29"/>
    </row>
    <row r="234" customFormat="false" ht="12.75" hidden="false" customHeight="true" outlineLevel="0" collapsed="false">
      <c r="A234" s="180"/>
      <c r="B234" s="180"/>
      <c r="C234" s="180"/>
      <c r="D234" s="29" t="s">
        <v>4549</v>
      </c>
      <c r="E234" s="180" t="s">
        <v>4550</v>
      </c>
      <c r="F234" s="180"/>
      <c r="G234" s="180"/>
      <c r="H234" s="180"/>
      <c r="I234" s="119" t="n">
        <v>7.8</v>
      </c>
      <c r="J234" s="29"/>
    </row>
    <row r="235" customFormat="false" ht="12.75" hidden="false" customHeight="true" outlineLevel="0" collapsed="false">
      <c r="A235" s="180"/>
      <c r="B235" s="180"/>
      <c r="C235" s="180"/>
      <c r="D235" s="29" t="s">
        <v>4551</v>
      </c>
      <c r="E235" s="180" t="s">
        <v>4552</v>
      </c>
      <c r="F235" s="180"/>
      <c r="G235" s="180"/>
      <c r="H235" s="180"/>
      <c r="I235" s="119" t="n">
        <v>8.58</v>
      </c>
      <c r="J235" s="29"/>
    </row>
    <row r="236" customFormat="false" ht="12.75" hidden="false" customHeight="true" outlineLevel="0" collapsed="false">
      <c r="A236" s="180"/>
      <c r="B236" s="180"/>
      <c r="C236" s="180"/>
      <c r="D236" s="29" t="s">
        <v>4553</v>
      </c>
      <c r="E236" s="180" t="s">
        <v>4554</v>
      </c>
      <c r="F236" s="180"/>
      <c r="G236" s="180"/>
      <c r="H236" s="180"/>
      <c r="I236" s="119" t="n">
        <v>3.45</v>
      </c>
      <c r="J236" s="29"/>
    </row>
    <row r="237" customFormat="false" ht="12.75" hidden="false" customHeight="true" outlineLevel="0" collapsed="false">
      <c r="A237" s="180"/>
      <c r="B237" s="180"/>
      <c r="C237" s="180"/>
      <c r="D237" s="29" t="s">
        <v>4555</v>
      </c>
      <c r="E237" s="180" t="s">
        <v>4554</v>
      </c>
      <c r="F237" s="180"/>
      <c r="G237" s="180"/>
      <c r="H237" s="180"/>
      <c r="I237" s="119" t="n">
        <v>3.45</v>
      </c>
      <c r="J237" s="29"/>
    </row>
    <row r="238" customFormat="false" ht="12.75" hidden="false" customHeight="true" outlineLevel="0" collapsed="false">
      <c r="A238" s="180"/>
      <c r="B238" s="180"/>
      <c r="C238" s="180"/>
      <c r="D238" s="29" t="s">
        <v>4556</v>
      </c>
      <c r="E238" s="180" t="s">
        <v>4554</v>
      </c>
      <c r="F238" s="180"/>
      <c r="G238" s="180"/>
      <c r="H238" s="180"/>
      <c r="I238" s="119" t="n">
        <v>3.45</v>
      </c>
      <c r="J238" s="29"/>
    </row>
    <row r="239" customFormat="false" ht="12.75" hidden="false" customHeight="true" outlineLevel="0" collapsed="false">
      <c r="A239" s="180"/>
      <c r="B239" s="180"/>
      <c r="C239" s="180"/>
      <c r="D239" s="29" t="s">
        <v>4557</v>
      </c>
      <c r="E239" s="180" t="s">
        <v>4554</v>
      </c>
      <c r="F239" s="180"/>
      <c r="G239" s="180"/>
      <c r="H239" s="180"/>
      <c r="I239" s="119" t="n">
        <v>3.45</v>
      </c>
      <c r="J239" s="29"/>
    </row>
    <row r="240" customFormat="false" ht="12.75" hidden="false" customHeight="true" outlineLevel="0" collapsed="false">
      <c r="A240" s="180"/>
      <c r="B240" s="180"/>
      <c r="C240" s="180"/>
      <c r="D240" s="29" t="s">
        <v>4558</v>
      </c>
      <c r="E240" s="180" t="s">
        <v>4554</v>
      </c>
      <c r="F240" s="180"/>
      <c r="G240" s="180"/>
      <c r="H240" s="180"/>
      <c r="I240" s="119" t="n">
        <v>3.45</v>
      </c>
      <c r="J240" s="29"/>
    </row>
    <row r="241" customFormat="false" ht="12.75" hidden="false" customHeight="true" outlineLevel="0" collapsed="false">
      <c r="A241" s="180"/>
      <c r="B241" s="180"/>
      <c r="C241" s="180"/>
      <c r="D241" s="29" t="s">
        <v>4559</v>
      </c>
      <c r="E241" s="180" t="s">
        <v>4554</v>
      </c>
      <c r="F241" s="180"/>
      <c r="G241" s="180"/>
      <c r="H241" s="180"/>
      <c r="I241" s="119" t="n">
        <v>3.45</v>
      </c>
      <c r="J241" s="29"/>
    </row>
    <row r="242" customFormat="false" ht="12.75" hidden="false" customHeight="true" outlineLevel="0" collapsed="false">
      <c r="A242" s="180"/>
      <c r="B242" s="180"/>
      <c r="C242" s="180"/>
      <c r="D242" s="29" t="s">
        <v>4560</v>
      </c>
      <c r="E242" s="180" t="s">
        <v>4554</v>
      </c>
      <c r="F242" s="180"/>
      <c r="G242" s="180"/>
      <c r="H242" s="180"/>
      <c r="I242" s="119" t="n">
        <v>3.45</v>
      </c>
      <c r="J242" s="29"/>
    </row>
    <row r="243" customFormat="false" ht="12.75" hidden="false" customHeight="true" outlineLevel="0" collapsed="false">
      <c r="A243" s="180"/>
      <c r="B243" s="180"/>
      <c r="C243" s="180"/>
      <c r="D243" s="29" t="s">
        <v>4561</v>
      </c>
      <c r="E243" s="180" t="s">
        <v>4554</v>
      </c>
      <c r="F243" s="180"/>
      <c r="G243" s="180"/>
      <c r="H243" s="180"/>
      <c r="I243" s="119" t="n">
        <v>3.45</v>
      </c>
      <c r="J243" s="29"/>
    </row>
    <row r="244" customFormat="false" ht="12.75" hidden="false" customHeight="true" outlineLevel="0" collapsed="false">
      <c r="A244" s="180"/>
      <c r="B244" s="180"/>
      <c r="C244" s="180"/>
      <c r="D244" s="29" t="s">
        <v>4562</v>
      </c>
      <c r="E244" s="180" t="s">
        <v>3006</v>
      </c>
      <c r="F244" s="180"/>
      <c r="G244" s="180"/>
      <c r="H244" s="180"/>
      <c r="I244" s="119" t="n">
        <v>3.04</v>
      </c>
      <c r="J244" s="29"/>
    </row>
    <row r="245" customFormat="false" ht="12.75" hidden="false" customHeight="true" outlineLevel="0" collapsed="false">
      <c r="A245" s="180"/>
      <c r="B245" s="180"/>
      <c r="C245" s="180"/>
      <c r="D245" s="29" t="s">
        <v>4563</v>
      </c>
      <c r="E245" s="180" t="s">
        <v>4554</v>
      </c>
      <c r="F245" s="180"/>
      <c r="G245" s="180"/>
      <c r="H245" s="180"/>
      <c r="I245" s="119" t="n">
        <v>3.45</v>
      </c>
      <c r="J245" s="29"/>
    </row>
    <row r="246" customFormat="false" ht="12.75" hidden="false" customHeight="true" outlineLevel="0" collapsed="false">
      <c r="A246" s="180"/>
      <c r="B246" s="180"/>
      <c r="C246" s="180"/>
      <c r="D246" s="29" t="s">
        <v>4564</v>
      </c>
      <c r="E246" s="180" t="s">
        <v>4554</v>
      </c>
      <c r="F246" s="180"/>
      <c r="G246" s="180"/>
      <c r="H246" s="180"/>
      <c r="I246" s="119" t="n">
        <v>3.45</v>
      </c>
      <c r="J246" s="29"/>
    </row>
    <row r="247" customFormat="false" ht="12.75" hidden="false" customHeight="true" outlineLevel="0" collapsed="false">
      <c r="A247" s="180"/>
      <c r="B247" s="180"/>
      <c r="C247" s="180"/>
      <c r="D247" s="29" t="s">
        <v>4565</v>
      </c>
      <c r="E247" s="180" t="s">
        <v>4554</v>
      </c>
      <c r="F247" s="180"/>
      <c r="G247" s="180"/>
      <c r="H247" s="180"/>
      <c r="I247" s="119" t="n">
        <v>3.45</v>
      </c>
      <c r="J247" s="29"/>
    </row>
    <row r="248" customFormat="false" ht="12.75" hidden="false" customHeight="true" outlineLevel="0" collapsed="false">
      <c r="A248" s="180"/>
      <c r="B248" s="180"/>
      <c r="C248" s="180"/>
      <c r="D248" s="29" t="s">
        <v>4566</v>
      </c>
      <c r="E248" s="180" t="s">
        <v>4554</v>
      </c>
      <c r="F248" s="180"/>
      <c r="G248" s="180"/>
      <c r="H248" s="180"/>
      <c r="I248" s="119" t="n">
        <v>3.45</v>
      </c>
      <c r="J248" s="29"/>
    </row>
    <row r="249" customFormat="false" ht="12.75" hidden="false" customHeight="true" outlineLevel="0" collapsed="false">
      <c r="A249" s="180"/>
      <c r="B249" s="180"/>
      <c r="C249" s="180"/>
      <c r="D249" s="29" t="s">
        <v>4567</v>
      </c>
      <c r="E249" s="180" t="s">
        <v>4554</v>
      </c>
      <c r="F249" s="180"/>
      <c r="G249" s="180"/>
      <c r="H249" s="180"/>
      <c r="I249" s="119" t="n">
        <v>3.45</v>
      </c>
      <c r="J249" s="29"/>
    </row>
    <row r="250" customFormat="false" ht="12.75" hidden="false" customHeight="true" outlineLevel="0" collapsed="false">
      <c r="A250" s="180"/>
      <c r="B250" s="180"/>
      <c r="C250" s="180"/>
      <c r="D250" s="29" t="s">
        <v>4568</v>
      </c>
      <c r="E250" s="180" t="s">
        <v>4554</v>
      </c>
      <c r="F250" s="180"/>
      <c r="G250" s="180"/>
      <c r="H250" s="180"/>
      <c r="I250" s="119" t="n">
        <v>3.45</v>
      </c>
      <c r="J250" s="29"/>
    </row>
    <row r="251" customFormat="false" ht="12.75" hidden="false" customHeight="true" outlineLevel="0" collapsed="false">
      <c r="A251" s="180"/>
      <c r="B251" s="180"/>
      <c r="C251" s="180"/>
      <c r="D251" s="29" t="s">
        <v>4569</v>
      </c>
      <c r="E251" s="180" t="s">
        <v>4554</v>
      </c>
      <c r="F251" s="180"/>
      <c r="G251" s="180"/>
      <c r="H251" s="180"/>
      <c r="I251" s="119" t="n">
        <v>3.45</v>
      </c>
      <c r="J251" s="29"/>
    </row>
    <row r="252" customFormat="false" ht="12.75" hidden="false" customHeight="true" outlineLevel="0" collapsed="false">
      <c r="A252" s="180"/>
      <c r="B252" s="180"/>
      <c r="C252" s="180"/>
      <c r="D252" s="29" t="s">
        <v>4570</v>
      </c>
      <c r="E252" s="180" t="s">
        <v>4571</v>
      </c>
      <c r="F252" s="180"/>
      <c r="G252" s="180"/>
      <c r="H252" s="180"/>
      <c r="I252" s="119" t="n">
        <v>3.8</v>
      </c>
      <c r="J252" s="29"/>
    </row>
    <row r="253" customFormat="false" ht="12.75" hidden="false" customHeight="true" outlineLevel="0" collapsed="false">
      <c r="A253" s="180"/>
      <c r="B253" s="180"/>
      <c r="C253" s="180"/>
      <c r="D253" s="29" t="s">
        <v>4572</v>
      </c>
      <c r="E253" s="180" t="s">
        <v>4571</v>
      </c>
      <c r="F253" s="180"/>
      <c r="G253" s="180"/>
      <c r="H253" s="180"/>
      <c r="I253" s="119" t="n">
        <v>3.8</v>
      </c>
      <c r="J253" s="29"/>
    </row>
    <row r="254" customFormat="false" ht="12.75" hidden="false" customHeight="true" outlineLevel="0" collapsed="false">
      <c r="A254" s="180"/>
      <c r="B254" s="180"/>
      <c r="C254" s="180"/>
      <c r="D254" s="29" t="s">
        <v>4573</v>
      </c>
      <c r="E254" s="180" t="s">
        <v>4571</v>
      </c>
      <c r="F254" s="180"/>
      <c r="G254" s="180"/>
      <c r="H254" s="180"/>
      <c r="I254" s="119" t="n">
        <v>3.8</v>
      </c>
      <c r="J254" s="29"/>
    </row>
    <row r="255" customFormat="false" ht="12.75" hidden="false" customHeight="true" outlineLevel="0" collapsed="false">
      <c r="A255" s="180"/>
      <c r="B255" s="180"/>
      <c r="C255" s="180"/>
      <c r="D255" s="29" t="s">
        <v>4574</v>
      </c>
      <c r="E255" s="180" t="s">
        <v>4554</v>
      </c>
      <c r="F255" s="180"/>
      <c r="G255" s="180"/>
      <c r="H255" s="180"/>
      <c r="I255" s="119" t="n">
        <v>3.45</v>
      </c>
      <c r="J255" s="29"/>
    </row>
    <row r="256" customFormat="false" ht="51" hidden="false" customHeight="false" outlineLevel="0" collapsed="false">
      <c r="A256" s="102" t="s">
        <v>150</v>
      </c>
      <c r="B256" s="102" t="s">
        <v>151</v>
      </c>
      <c r="C256" s="102" t="s">
        <v>29</v>
      </c>
      <c r="D256" s="102" t="s">
        <v>152</v>
      </c>
      <c r="E256" s="105" t="s">
        <v>132</v>
      </c>
      <c r="F256" s="103" t="n">
        <v>184</v>
      </c>
      <c r="G256" s="107" t="n">
        <v>15.29</v>
      </c>
      <c r="H256" s="107" t="n">
        <v>18.72</v>
      </c>
      <c r="I256" s="107" t="n">
        <v>3444.48</v>
      </c>
      <c r="J256" s="178" t="n">
        <v>0.00107712861018425</v>
      </c>
    </row>
    <row r="257" customFormat="false" ht="12.75" hidden="false" customHeight="true" outlineLevel="0" collapsed="false">
      <c r="A257" s="29" t="s">
        <v>4351</v>
      </c>
      <c r="B257" s="180"/>
      <c r="C257" s="180"/>
      <c r="D257" s="29" t="s">
        <v>10</v>
      </c>
      <c r="E257" s="180" t="s">
        <v>4352</v>
      </c>
      <c r="F257" s="180"/>
      <c r="G257" s="180"/>
      <c r="H257" s="29"/>
      <c r="I257" s="115" t="s">
        <v>4353</v>
      </c>
      <c r="J257" s="29"/>
    </row>
    <row r="258" customFormat="false" ht="12.75" hidden="false" customHeight="true" outlineLevel="0" collapsed="false">
      <c r="A258" s="180"/>
      <c r="B258" s="180"/>
      <c r="C258" s="180"/>
      <c r="D258" s="29" t="s">
        <v>4575</v>
      </c>
      <c r="E258" s="180" t="s">
        <v>4576</v>
      </c>
      <c r="F258" s="180"/>
      <c r="G258" s="180"/>
      <c r="H258" s="180"/>
      <c r="I258" s="119" t="n">
        <v>184</v>
      </c>
      <c r="J258" s="29"/>
    </row>
    <row r="259" customFormat="false" ht="51" hidden="false" customHeight="false" outlineLevel="0" collapsed="false">
      <c r="A259" s="102" t="s">
        <v>153</v>
      </c>
      <c r="B259" s="102" t="s">
        <v>154</v>
      </c>
      <c r="C259" s="102" t="s">
        <v>29</v>
      </c>
      <c r="D259" s="102" t="s">
        <v>155</v>
      </c>
      <c r="E259" s="105" t="s">
        <v>132</v>
      </c>
      <c r="F259" s="103" t="n">
        <v>186</v>
      </c>
      <c r="G259" s="107" t="n">
        <v>14.79</v>
      </c>
      <c r="H259" s="107" t="n">
        <v>18.11</v>
      </c>
      <c r="I259" s="107" t="n">
        <v>3368.46</v>
      </c>
      <c r="J259" s="178" t="n">
        <v>0.00105335627968844</v>
      </c>
    </row>
    <row r="260" customFormat="false" ht="12.75" hidden="false" customHeight="true" outlineLevel="0" collapsed="false">
      <c r="A260" s="29" t="s">
        <v>4351</v>
      </c>
      <c r="B260" s="180"/>
      <c r="C260" s="180"/>
      <c r="D260" s="29" t="s">
        <v>10</v>
      </c>
      <c r="E260" s="180" t="s">
        <v>4352</v>
      </c>
      <c r="F260" s="180"/>
      <c r="G260" s="180"/>
      <c r="H260" s="29"/>
      <c r="I260" s="115" t="s">
        <v>4353</v>
      </c>
      <c r="J260" s="29"/>
    </row>
    <row r="261" customFormat="false" ht="12.75" hidden="false" customHeight="true" outlineLevel="0" collapsed="false">
      <c r="A261" s="180"/>
      <c r="B261" s="180"/>
      <c r="C261" s="180"/>
      <c r="D261" s="29" t="s">
        <v>4494</v>
      </c>
      <c r="E261" s="180" t="s">
        <v>4577</v>
      </c>
      <c r="F261" s="180"/>
      <c r="G261" s="180"/>
      <c r="H261" s="180"/>
      <c r="I261" s="119" t="n">
        <v>186</v>
      </c>
      <c r="J261" s="29"/>
    </row>
    <row r="262" customFormat="false" ht="51" hidden="false" customHeight="false" outlineLevel="0" collapsed="false">
      <c r="A262" s="102" t="s">
        <v>156</v>
      </c>
      <c r="B262" s="102" t="s">
        <v>157</v>
      </c>
      <c r="C262" s="102" t="s">
        <v>29</v>
      </c>
      <c r="D262" s="102" t="s">
        <v>158</v>
      </c>
      <c r="E262" s="105" t="s">
        <v>132</v>
      </c>
      <c r="F262" s="103" t="n">
        <v>72</v>
      </c>
      <c r="G262" s="107" t="n">
        <v>12.77</v>
      </c>
      <c r="H262" s="107" t="n">
        <v>15.63</v>
      </c>
      <c r="I262" s="107" t="n">
        <v>1125.36</v>
      </c>
      <c r="J262" s="178" t="n">
        <v>0.000351913047181853</v>
      </c>
    </row>
    <row r="263" customFormat="false" ht="12.75" hidden="false" customHeight="true" outlineLevel="0" collapsed="false">
      <c r="A263" s="29" t="s">
        <v>4351</v>
      </c>
      <c r="B263" s="180"/>
      <c r="C263" s="180"/>
      <c r="D263" s="29" t="s">
        <v>10</v>
      </c>
      <c r="E263" s="180" t="s">
        <v>4352</v>
      </c>
      <c r="F263" s="180"/>
      <c r="G263" s="180"/>
      <c r="H263" s="29"/>
      <c r="I263" s="115" t="s">
        <v>4353</v>
      </c>
      <c r="J263" s="29"/>
    </row>
    <row r="264" customFormat="false" ht="12.75" hidden="false" customHeight="false" outlineLevel="0" collapsed="false">
      <c r="A264" s="180"/>
      <c r="B264" s="180"/>
      <c r="C264" s="180"/>
      <c r="D264" s="29" t="s">
        <v>4494</v>
      </c>
      <c r="E264" s="180" t="n">
        <v>72</v>
      </c>
      <c r="F264" s="180"/>
      <c r="G264" s="180"/>
      <c r="H264" s="180"/>
      <c r="I264" s="119" t="n">
        <v>72</v>
      </c>
      <c r="J264" s="29"/>
    </row>
    <row r="265" customFormat="false" ht="51" hidden="false" customHeight="false" outlineLevel="0" collapsed="false">
      <c r="A265" s="102" t="s">
        <v>159</v>
      </c>
      <c r="B265" s="102" t="s">
        <v>160</v>
      </c>
      <c r="C265" s="102" t="s">
        <v>29</v>
      </c>
      <c r="D265" s="102" t="s">
        <v>161</v>
      </c>
      <c r="E265" s="105" t="s">
        <v>132</v>
      </c>
      <c r="F265" s="103" t="n">
        <v>1083</v>
      </c>
      <c r="G265" s="107" t="n">
        <v>10.82</v>
      </c>
      <c r="H265" s="107" t="n">
        <v>13.25</v>
      </c>
      <c r="I265" s="107" t="n">
        <v>14349.75</v>
      </c>
      <c r="J265" s="178" t="n">
        <v>0.00448733227482565</v>
      </c>
    </row>
    <row r="266" customFormat="false" ht="12.75" hidden="false" customHeight="true" outlineLevel="0" collapsed="false">
      <c r="A266" s="29" t="s">
        <v>4351</v>
      </c>
      <c r="B266" s="180"/>
      <c r="C266" s="180"/>
      <c r="D266" s="29" t="s">
        <v>10</v>
      </c>
      <c r="E266" s="180" t="s">
        <v>4352</v>
      </c>
      <c r="F266" s="180"/>
      <c r="G266" s="180"/>
      <c r="H266" s="29"/>
      <c r="I266" s="115" t="s">
        <v>4353</v>
      </c>
      <c r="J266" s="29"/>
    </row>
    <row r="267" customFormat="false" ht="12.75" hidden="false" customHeight="true" outlineLevel="0" collapsed="false">
      <c r="A267" s="180"/>
      <c r="B267" s="180"/>
      <c r="C267" s="180"/>
      <c r="D267" s="29" t="s">
        <v>4494</v>
      </c>
      <c r="E267" s="180" t="s">
        <v>4578</v>
      </c>
      <c r="F267" s="180"/>
      <c r="G267" s="180"/>
      <c r="H267" s="180"/>
      <c r="I267" s="119" t="n">
        <v>1083</v>
      </c>
      <c r="J267" s="29"/>
    </row>
    <row r="268" customFormat="false" ht="51" hidden="false" customHeight="false" outlineLevel="0" collapsed="false">
      <c r="A268" s="102" t="s">
        <v>162</v>
      </c>
      <c r="B268" s="102" t="s">
        <v>163</v>
      </c>
      <c r="C268" s="102" t="s">
        <v>29</v>
      </c>
      <c r="D268" s="102" t="s">
        <v>164</v>
      </c>
      <c r="E268" s="105" t="s">
        <v>132</v>
      </c>
      <c r="F268" s="103" t="n">
        <v>361</v>
      </c>
      <c r="G268" s="107" t="n">
        <v>10.54</v>
      </c>
      <c r="H268" s="107" t="n">
        <v>12.9</v>
      </c>
      <c r="I268" s="107" t="n">
        <v>4656.9</v>
      </c>
      <c r="J268" s="178" t="n">
        <v>0.00145626632315097</v>
      </c>
    </row>
    <row r="269" customFormat="false" ht="12.75" hidden="false" customHeight="true" outlineLevel="0" collapsed="false">
      <c r="A269" s="29" t="s">
        <v>4351</v>
      </c>
      <c r="B269" s="180"/>
      <c r="C269" s="180"/>
      <c r="D269" s="29" t="s">
        <v>10</v>
      </c>
      <c r="E269" s="180" t="s">
        <v>4352</v>
      </c>
      <c r="F269" s="180"/>
      <c r="G269" s="180"/>
      <c r="H269" s="29"/>
      <c r="I269" s="115" t="s">
        <v>4353</v>
      </c>
      <c r="J269" s="29"/>
    </row>
    <row r="270" customFormat="false" ht="12.75" hidden="false" customHeight="true" outlineLevel="0" collapsed="false">
      <c r="A270" s="180"/>
      <c r="B270" s="180"/>
      <c r="C270" s="180"/>
      <c r="D270" s="29" t="s">
        <v>4494</v>
      </c>
      <c r="E270" s="180" t="s">
        <v>4579</v>
      </c>
      <c r="F270" s="180"/>
      <c r="G270" s="180"/>
      <c r="H270" s="180"/>
      <c r="I270" s="119" t="n">
        <v>361</v>
      </c>
      <c r="J270" s="29"/>
    </row>
    <row r="271" customFormat="false" ht="51" hidden="false" customHeight="false" outlineLevel="0" collapsed="false">
      <c r="A271" s="102" t="s">
        <v>165</v>
      </c>
      <c r="B271" s="102" t="s">
        <v>166</v>
      </c>
      <c r="C271" s="102" t="s">
        <v>29</v>
      </c>
      <c r="D271" s="102" t="s">
        <v>167</v>
      </c>
      <c r="E271" s="105" t="s">
        <v>41</v>
      </c>
      <c r="F271" s="103" t="n">
        <v>15.76</v>
      </c>
      <c r="G271" s="107" t="n">
        <v>479.35</v>
      </c>
      <c r="H271" s="107" t="n">
        <v>587.05</v>
      </c>
      <c r="I271" s="107" t="n">
        <v>9251.9</v>
      </c>
      <c r="J271" s="178" t="n">
        <v>0.00289317580260698</v>
      </c>
    </row>
    <row r="272" customFormat="false" ht="12.75" hidden="false" customHeight="true" outlineLevel="0" collapsed="false">
      <c r="A272" s="29" t="s">
        <v>4351</v>
      </c>
      <c r="B272" s="180"/>
      <c r="C272" s="180"/>
      <c r="D272" s="29" t="s">
        <v>10</v>
      </c>
      <c r="E272" s="180" t="s">
        <v>4352</v>
      </c>
      <c r="F272" s="180"/>
      <c r="G272" s="180"/>
      <c r="H272" s="29"/>
      <c r="I272" s="115" t="s">
        <v>4353</v>
      </c>
      <c r="J272" s="29"/>
    </row>
    <row r="273" customFormat="false" ht="12.75" hidden="false" customHeight="true" outlineLevel="0" collapsed="false">
      <c r="A273" s="180"/>
      <c r="B273" s="180"/>
      <c r="C273" s="180"/>
      <c r="D273" s="29" t="s">
        <v>4580</v>
      </c>
      <c r="E273" s="180" t="s">
        <v>2097</v>
      </c>
      <c r="F273" s="180"/>
      <c r="G273" s="180"/>
      <c r="H273" s="180"/>
      <c r="I273" s="119" t="n">
        <v>0.55</v>
      </c>
      <c r="J273" s="29"/>
    </row>
    <row r="274" customFormat="false" ht="12.75" hidden="false" customHeight="true" outlineLevel="0" collapsed="false">
      <c r="A274" s="180"/>
      <c r="B274" s="180"/>
      <c r="C274" s="180"/>
      <c r="D274" s="29" t="s">
        <v>4581</v>
      </c>
      <c r="E274" s="180" t="s">
        <v>2097</v>
      </c>
      <c r="F274" s="180"/>
      <c r="G274" s="180"/>
      <c r="H274" s="180"/>
      <c r="I274" s="119" t="n">
        <v>0.55</v>
      </c>
      <c r="J274" s="29"/>
    </row>
    <row r="275" customFormat="false" ht="12.75" hidden="false" customHeight="true" outlineLevel="0" collapsed="false">
      <c r="A275" s="180"/>
      <c r="B275" s="180"/>
      <c r="C275" s="180"/>
      <c r="D275" s="29" t="s">
        <v>4582</v>
      </c>
      <c r="E275" s="180" t="s">
        <v>2097</v>
      </c>
      <c r="F275" s="180"/>
      <c r="G275" s="180"/>
      <c r="H275" s="180"/>
      <c r="I275" s="119" t="n">
        <v>0.55</v>
      </c>
      <c r="J275" s="29"/>
    </row>
    <row r="276" customFormat="false" ht="12.75" hidden="false" customHeight="true" outlineLevel="0" collapsed="false">
      <c r="A276" s="180"/>
      <c r="B276" s="180"/>
      <c r="C276" s="180"/>
      <c r="D276" s="29" t="s">
        <v>4583</v>
      </c>
      <c r="E276" s="180" t="s">
        <v>2097</v>
      </c>
      <c r="F276" s="180"/>
      <c r="G276" s="180"/>
      <c r="H276" s="180"/>
      <c r="I276" s="119" t="n">
        <v>0.55</v>
      </c>
      <c r="J276" s="29"/>
    </row>
    <row r="277" customFormat="false" ht="12.75" hidden="false" customHeight="true" outlineLevel="0" collapsed="false">
      <c r="A277" s="180"/>
      <c r="B277" s="180"/>
      <c r="C277" s="180"/>
      <c r="D277" s="29" t="s">
        <v>4584</v>
      </c>
      <c r="E277" s="180" t="s">
        <v>2097</v>
      </c>
      <c r="F277" s="180"/>
      <c r="G277" s="180"/>
      <c r="H277" s="180"/>
      <c r="I277" s="119" t="n">
        <v>0.55</v>
      </c>
      <c r="J277" s="29"/>
    </row>
    <row r="278" customFormat="false" ht="12.75" hidden="false" customHeight="true" outlineLevel="0" collapsed="false">
      <c r="A278" s="180"/>
      <c r="B278" s="180"/>
      <c r="C278" s="180"/>
      <c r="D278" s="29" t="s">
        <v>4585</v>
      </c>
      <c r="E278" s="180" t="s">
        <v>2097</v>
      </c>
      <c r="F278" s="180"/>
      <c r="G278" s="180"/>
      <c r="H278" s="180"/>
      <c r="I278" s="119" t="n">
        <v>0.55</v>
      </c>
      <c r="J278" s="29"/>
    </row>
    <row r="279" customFormat="false" ht="12.75" hidden="false" customHeight="true" outlineLevel="0" collapsed="false">
      <c r="A279" s="180"/>
      <c r="B279" s="180"/>
      <c r="C279" s="180"/>
      <c r="D279" s="29" t="s">
        <v>4586</v>
      </c>
      <c r="E279" s="180" t="s">
        <v>2097</v>
      </c>
      <c r="F279" s="180"/>
      <c r="G279" s="180"/>
      <c r="H279" s="180"/>
      <c r="I279" s="119" t="n">
        <v>0.55</v>
      </c>
      <c r="J279" s="29"/>
    </row>
    <row r="280" customFormat="false" ht="12.75" hidden="false" customHeight="true" outlineLevel="0" collapsed="false">
      <c r="A280" s="180"/>
      <c r="B280" s="180"/>
      <c r="C280" s="180"/>
      <c r="D280" s="29" t="s">
        <v>4587</v>
      </c>
      <c r="E280" s="180" t="s">
        <v>2097</v>
      </c>
      <c r="F280" s="180"/>
      <c r="G280" s="180"/>
      <c r="H280" s="180"/>
      <c r="I280" s="119" t="n">
        <v>0.55</v>
      </c>
      <c r="J280" s="29"/>
    </row>
    <row r="281" customFormat="false" ht="12.75" hidden="false" customHeight="true" outlineLevel="0" collapsed="false">
      <c r="A281" s="180"/>
      <c r="B281" s="180"/>
      <c r="C281" s="180"/>
      <c r="D281" s="29" t="s">
        <v>4588</v>
      </c>
      <c r="E281" s="180" t="s">
        <v>2097</v>
      </c>
      <c r="F281" s="180"/>
      <c r="G281" s="180"/>
      <c r="H281" s="180"/>
      <c r="I281" s="119" t="n">
        <v>0.55</v>
      </c>
      <c r="J281" s="29"/>
    </row>
    <row r="282" customFormat="false" ht="12.75" hidden="false" customHeight="true" outlineLevel="0" collapsed="false">
      <c r="A282" s="180"/>
      <c r="B282" s="180"/>
      <c r="C282" s="180"/>
      <c r="D282" s="29" t="s">
        <v>4589</v>
      </c>
      <c r="E282" s="180" t="s">
        <v>2097</v>
      </c>
      <c r="F282" s="180"/>
      <c r="G282" s="180"/>
      <c r="H282" s="180"/>
      <c r="I282" s="119" t="n">
        <v>0.55</v>
      </c>
      <c r="J282" s="29"/>
    </row>
    <row r="283" customFormat="false" ht="12.75" hidden="false" customHeight="true" outlineLevel="0" collapsed="false">
      <c r="A283" s="180"/>
      <c r="B283" s="180"/>
      <c r="C283" s="180"/>
      <c r="D283" s="29" t="s">
        <v>4590</v>
      </c>
      <c r="E283" s="180" t="s">
        <v>1890</v>
      </c>
      <c r="F283" s="180"/>
      <c r="G283" s="180"/>
      <c r="H283" s="180"/>
      <c r="I283" s="119" t="n">
        <v>0.33</v>
      </c>
      <c r="J283" s="29"/>
    </row>
    <row r="284" customFormat="false" ht="12.75" hidden="false" customHeight="true" outlineLevel="0" collapsed="false">
      <c r="A284" s="180"/>
      <c r="B284" s="180"/>
      <c r="C284" s="180"/>
      <c r="D284" s="29" t="s">
        <v>4591</v>
      </c>
      <c r="E284" s="180" t="s">
        <v>1890</v>
      </c>
      <c r="F284" s="180"/>
      <c r="G284" s="180"/>
      <c r="H284" s="180"/>
      <c r="I284" s="119" t="n">
        <v>0.33</v>
      </c>
      <c r="J284" s="29"/>
    </row>
    <row r="285" customFormat="false" ht="12.75" hidden="false" customHeight="true" outlineLevel="0" collapsed="false">
      <c r="A285" s="180"/>
      <c r="B285" s="180"/>
      <c r="C285" s="180"/>
      <c r="D285" s="29" t="s">
        <v>4592</v>
      </c>
      <c r="E285" s="180" t="s">
        <v>2442</v>
      </c>
      <c r="F285" s="180"/>
      <c r="G285" s="180"/>
      <c r="H285" s="180"/>
      <c r="I285" s="119" t="n">
        <v>0.94</v>
      </c>
      <c r="J285" s="29"/>
    </row>
    <row r="286" customFormat="false" ht="12.75" hidden="false" customHeight="true" outlineLevel="0" collapsed="false">
      <c r="A286" s="180"/>
      <c r="B286" s="180"/>
      <c r="C286" s="180"/>
      <c r="D286" s="29" t="s">
        <v>4593</v>
      </c>
      <c r="E286" s="180" t="s">
        <v>2153</v>
      </c>
      <c r="F286" s="180"/>
      <c r="G286" s="180"/>
      <c r="H286" s="180"/>
      <c r="I286" s="119" t="n">
        <v>0.47</v>
      </c>
      <c r="J286" s="29"/>
    </row>
    <row r="287" customFormat="false" ht="12.75" hidden="false" customHeight="true" outlineLevel="0" collapsed="false">
      <c r="A287" s="180"/>
      <c r="B287" s="180"/>
      <c r="C287" s="180"/>
      <c r="D287" s="29" t="s">
        <v>4594</v>
      </c>
      <c r="E287" s="180" t="s">
        <v>2097</v>
      </c>
      <c r="F287" s="180"/>
      <c r="G287" s="180"/>
      <c r="H287" s="180"/>
      <c r="I287" s="119" t="n">
        <v>0.55</v>
      </c>
      <c r="J287" s="29"/>
    </row>
    <row r="288" customFormat="false" ht="12.75" hidden="false" customHeight="true" outlineLevel="0" collapsed="false">
      <c r="A288" s="180"/>
      <c r="B288" s="180"/>
      <c r="C288" s="180"/>
      <c r="D288" s="29" t="s">
        <v>4595</v>
      </c>
      <c r="E288" s="180" t="s">
        <v>2097</v>
      </c>
      <c r="F288" s="180"/>
      <c r="G288" s="180"/>
      <c r="H288" s="180"/>
      <c r="I288" s="119" t="n">
        <v>0.55</v>
      </c>
      <c r="J288" s="29"/>
    </row>
    <row r="289" customFormat="false" ht="12.75" hidden="false" customHeight="true" outlineLevel="0" collapsed="false">
      <c r="A289" s="180"/>
      <c r="B289" s="180"/>
      <c r="C289" s="180"/>
      <c r="D289" s="29" t="s">
        <v>4596</v>
      </c>
      <c r="E289" s="180" t="s">
        <v>2097</v>
      </c>
      <c r="F289" s="180"/>
      <c r="G289" s="180"/>
      <c r="H289" s="180"/>
      <c r="I289" s="119" t="n">
        <v>0.55</v>
      </c>
      <c r="J289" s="29"/>
    </row>
    <row r="290" customFormat="false" ht="12.75" hidden="false" customHeight="true" outlineLevel="0" collapsed="false">
      <c r="A290" s="180"/>
      <c r="B290" s="180"/>
      <c r="C290" s="180"/>
      <c r="D290" s="29" t="s">
        <v>4597</v>
      </c>
      <c r="E290" s="180" t="s">
        <v>2097</v>
      </c>
      <c r="F290" s="180"/>
      <c r="G290" s="180"/>
      <c r="H290" s="180"/>
      <c r="I290" s="119" t="n">
        <v>0.55</v>
      </c>
      <c r="J290" s="29"/>
    </row>
    <row r="291" customFormat="false" ht="12.75" hidden="false" customHeight="true" outlineLevel="0" collapsed="false">
      <c r="A291" s="180"/>
      <c r="B291" s="180"/>
      <c r="C291" s="180"/>
      <c r="D291" s="29" t="s">
        <v>4598</v>
      </c>
      <c r="E291" s="180" t="s">
        <v>2153</v>
      </c>
      <c r="F291" s="180"/>
      <c r="G291" s="180"/>
      <c r="H291" s="180"/>
      <c r="I291" s="119" t="n">
        <v>0.47</v>
      </c>
      <c r="J291" s="29"/>
    </row>
    <row r="292" customFormat="false" ht="12.75" hidden="false" customHeight="true" outlineLevel="0" collapsed="false">
      <c r="A292" s="180"/>
      <c r="B292" s="180"/>
      <c r="C292" s="180"/>
      <c r="D292" s="29" t="s">
        <v>4599</v>
      </c>
      <c r="E292" s="180" t="s">
        <v>2280</v>
      </c>
      <c r="F292" s="180"/>
      <c r="G292" s="180"/>
      <c r="H292" s="180"/>
      <c r="I292" s="119" t="n">
        <v>0.44</v>
      </c>
      <c r="J292" s="29"/>
    </row>
    <row r="293" customFormat="false" ht="12.75" hidden="false" customHeight="true" outlineLevel="0" collapsed="false">
      <c r="A293" s="180"/>
      <c r="B293" s="180"/>
      <c r="C293" s="180"/>
      <c r="D293" s="29" t="s">
        <v>4600</v>
      </c>
      <c r="E293" s="180" t="s">
        <v>2280</v>
      </c>
      <c r="F293" s="180"/>
      <c r="G293" s="180"/>
      <c r="H293" s="180"/>
      <c r="I293" s="119" t="n">
        <v>0.44</v>
      </c>
      <c r="J293" s="29"/>
    </row>
    <row r="294" customFormat="false" ht="12.75" hidden="false" customHeight="true" outlineLevel="0" collapsed="false">
      <c r="A294" s="180"/>
      <c r="B294" s="180"/>
      <c r="C294" s="180"/>
      <c r="D294" s="29" t="s">
        <v>4601</v>
      </c>
      <c r="E294" s="180" t="s">
        <v>1612</v>
      </c>
      <c r="F294" s="180"/>
      <c r="G294" s="180"/>
      <c r="H294" s="180"/>
      <c r="I294" s="119" t="n">
        <v>0.05</v>
      </c>
      <c r="J294" s="29"/>
    </row>
    <row r="295" customFormat="false" ht="12.75" hidden="false" customHeight="true" outlineLevel="0" collapsed="false">
      <c r="A295" s="180"/>
      <c r="B295" s="180"/>
      <c r="C295" s="180"/>
      <c r="D295" s="29" t="s">
        <v>4602</v>
      </c>
      <c r="E295" s="180" t="s">
        <v>2153</v>
      </c>
      <c r="F295" s="180"/>
      <c r="G295" s="180"/>
      <c r="H295" s="180"/>
      <c r="I295" s="119" t="n">
        <v>0.47</v>
      </c>
      <c r="J295" s="29"/>
    </row>
    <row r="296" customFormat="false" ht="12.75" hidden="false" customHeight="true" outlineLevel="0" collapsed="false">
      <c r="A296" s="180"/>
      <c r="B296" s="180"/>
      <c r="C296" s="180"/>
      <c r="D296" s="29" t="s">
        <v>4603</v>
      </c>
      <c r="E296" s="180" t="s">
        <v>2153</v>
      </c>
      <c r="F296" s="180"/>
      <c r="G296" s="180"/>
      <c r="H296" s="180"/>
      <c r="I296" s="119" t="n">
        <v>0.47</v>
      </c>
      <c r="J296" s="29"/>
    </row>
    <row r="297" customFormat="false" ht="12.75" hidden="false" customHeight="true" outlineLevel="0" collapsed="false">
      <c r="A297" s="180"/>
      <c r="B297" s="180"/>
      <c r="C297" s="180"/>
      <c r="D297" s="29" t="s">
        <v>4604</v>
      </c>
      <c r="E297" s="180" t="s">
        <v>2597</v>
      </c>
      <c r="F297" s="180"/>
      <c r="G297" s="180"/>
      <c r="H297" s="180"/>
      <c r="I297" s="119" t="n">
        <v>0.18</v>
      </c>
      <c r="J297" s="29"/>
    </row>
    <row r="298" customFormat="false" ht="12.75" hidden="false" customHeight="true" outlineLevel="0" collapsed="false">
      <c r="A298" s="180"/>
      <c r="B298" s="180"/>
      <c r="C298" s="180"/>
      <c r="D298" s="29" t="s">
        <v>4605</v>
      </c>
      <c r="E298" s="180" t="s">
        <v>2597</v>
      </c>
      <c r="F298" s="180"/>
      <c r="G298" s="180"/>
      <c r="H298" s="180"/>
      <c r="I298" s="119" t="n">
        <v>0.18</v>
      </c>
      <c r="J298" s="29"/>
    </row>
    <row r="299" customFormat="false" ht="12.75" hidden="false" customHeight="true" outlineLevel="0" collapsed="false">
      <c r="A299" s="180"/>
      <c r="B299" s="180"/>
      <c r="C299" s="180"/>
      <c r="D299" s="29" t="s">
        <v>4606</v>
      </c>
      <c r="E299" s="180" t="s">
        <v>2597</v>
      </c>
      <c r="F299" s="180"/>
      <c r="G299" s="180"/>
      <c r="H299" s="180"/>
      <c r="I299" s="119" t="n">
        <v>0.18</v>
      </c>
      <c r="J299" s="29"/>
    </row>
    <row r="300" customFormat="false" ht="12.75" hidden="false" customHeight="true" outlineLevel="0" collapsed="false">
      <c r="A300" s="180"/>
      <c r="B300" s="180"/>
      <c r="C300" s="180"/>
      <c r="D300" s="29" t="s">
        <v>4607</v>
      </c>
      <c r="E300" s="180" t="s">
        <v>2597</v>
      </c>
      <c r="F300" s="180"/>
      <c r="G300" s="180"/>
      <c r="H300" s="180"/>
      <c r="I300" s="119" t="n">
        <v>0.18</v>
      </c>
      <c r="J300" s="29"/>
    </row>
    <row r="301" customFormat="false" ht="12.75" hidden="false" customHeight="true" outlineLevel="0" collapsed="false">
      <c r="A301" s="180"/>
      <c r="B301" s="180"/>
      <c r="C301" s="180"/>
      <c r="D301" s="29" t="s">
        <v>4608</v>
      </c>
      <c r="E301" s="180" t="s">
        <v>2597</v>
      </c>
      <c r="F301" s="180"/>
      <c r="G301" s="180"/>
      <c r="H301" s="180"/>
      <c r="I301" s="119" t="n">
        <v>0.18</v>
      </c>
      <c r="J301" s="29"/>
    </row>
    <row r="302" customFormat="false" ht="12.75" hidden="false" customHeight="true" outlineLevel="0" collapsed="false">
      <c r="A302" s="180"/>
      <c r="B302" s="180"/>
      <c r="C302" s="180"/>
      <c r="D302" s="29" t="s">
        <v>4609</v>
      </c>
      <c r="E302" s="180" t="s">
        <v>2597</v>
      </c>
      <c r="F302" s="180"/>
      <c r="G302" s="180"/>
      <c r="H302" s="180"/>
      <c r="I302" s="119" t="n">
        <v>0.18</v>
      </c>
      <c r="J302" s="29"/>
    </row>
    <row r="303" customFormat="false" ht="12.75" hidden="false" customHeight="true" outlineLevel="0" collapsed="false">
      <c r="A303" s="180"/>
      <c r="B303" s="180"/>
      <c r="C303" s="180"/>
      <c r="D303" s="29" t="s">
        <v>4610</v>
      </c>
      <c r="E303" s="180" t="s">
        <v>2597</v>
      </c>
      <c r="F303" s="180"/>
      <c r="G303" s="180"/>
      <c r="H303" s="180"/>
      <c r="I303" s="119" t="n">
        <v>0.18</v>
      </c>
      <c r="J303" s="29"/>
    </row>
    <row r="304" customFormat="false" ht="12.75" hidden="false" customHeight="true" outlineLevel="0" collapsed="false">
      <c r="A304" s="180"/>
      <c r="B304" s="180"/>
      <c r="C304" s="180"/>
      <c r="D304" s="29" t="s">
        <v>4611</v>
      </c>
      <c r="E304" s="180" t="s">
        <v>2597</v>
      </c>
      <c r="F304" s="180"/>
      <c r="G304" s="180"/>
      <c r="H304" s="180"/>
      <c r="I304" s="119" t="n">
        <v>0.18</v>
      </c>
      <c r="J304" s="29"/>
    </row>
    <row r="305" customFormat="false" ht="12.75" hidden="false" customHeight="true" outlineLevel="0" collapsed="false">
      <c r="A305" s="180"/>
      <c r="B305" s="180"/>
      <c r="C305" s="180"/>
      <c r="D305" s="29" t="s">
        <v>4612</v>
      </c>
      <c r="E305" s="180" t="s">
        <v>1831</v>
      </c>
      <c r="F305" s="180"/>
      <c r="G305" s="180"/>
      <c r="H305" s="180"/>
      <c r="I305" s="119" t="n">
        <v>0.14</v>
      </c>
      <c r="J305" s="29"/>
    </row>
    <row r="306" customFormat="false" ht="12.75" hidden="false" customHeight="true" outlineLevel="0" collapsed="false">
      <c r="A306" s="180"/>
      <c r="B306" s="180"/>
      <c r="C306" s="180"/>
      <c r="D306" s="29" t="s">
        <v>4613</v>
      </c>
      <c r="E306" s="180" t="s">
        <v>2597</v>
      </c>
      <c r="F306" s="180"/>
      <c r="G306" s="180"/>
      <c r="H306" s="180"/>
      <c r="I306" s="119" t="n">
        <v>0.18</v>
      </c>
      <c r="J306" s="29"/>
    </row>
    <row r="307" customFormat="false" ht="12.75" hidden="false" customHeight="true" outlineLevel="0" collapsed="false">
      <c r="A307" s="180"/>
      <c r="B307" s="180"/>
      <c r="C307" s="180"/>
      <c r="D307" s="29" t="s">
        <v>4614</v>
      </c>
      <c r="E307" s="180" t="s">
        <v>2597</v>
      </c>
      <c r="F307" s="180"/>
      <c r="G307" s="180"/>
      <c r="H307" s="180"/>
      <c r="I307" s="119" t="n">
        <v>0.18</v>
      </c>
      <c r="J307" s="29"/>
    </row>
    <row r="308" customFormat="false" ht="12.75" hidden="false" customHeight="true" outlineLevel="0" collapsed="false">
      <c r="A308" s="180"/>
      <c r="B308" s="180"/>
      <c r="C308" s="180"/>
      <c r="D308" s="29" t="s">
        <v>4615</v>
      </c>
      <c r="E308" s="180" t="s">
        <v>2597</v>
      </c>
      <c r="F308" s="180"/>
      <c r="G308" s="180"/>
      <c r="H308" s="180"/>
      <c r="I308" s="119" t="n">
        <v>0.18</v>
      </c>
      <c r="J308" s="29"/>
    </row>
    <row r="309" customFormat="false" ht="12.75" hidden="false" customHeight="true" outlineLevel="0" collapsed="false">
      <c r="A309" s="180"/>
      <c r="B309" s="180"/>
      <c r="C309" s="180"/>
      <c r="D309" s="29" t="s">
        <v>4616</v>
      </c>
      <c r="E309" s="180" t="s">
        <v>2597</v>
      </c>
      <c r="F309" s="180"/>
      <c r="G309" s="180"/>
      <c r="H309" s="180"/>
      <c r="I309" s="119" t="n">
        <v>0.18</v>
      </c>
      <c r="J309" s="29"/>
    </row>
    <row r="310" customFormat="false" ht="12.75" hidden="false" customHeight="true" outlineLevel="0" collapsed="false">
      <c r="A310" s="180"/>
      <c r="B310" s="180"/>
      <c r="C310" s="180"/>
      <c r="D310" s="29" t="s">
        <v>4617</v>
      </c>
      <c r="E310" s="180" t="s">
        <v>2597</v>
      </c>
      <c r="F310" s="180"/>
      <c r="G310" s="180"/>
      <c r="H310" s="180"/>
      <c r="I310" s="119" t="n">
        <v>0.18</v>
      </c>
      <c r="J310" s="29"/>
    </row>
    <row r="311" customFormat="false" ht="12.75" hidden="false" customHeight="true" outlineLevel="0" collapsed="false">
      <c r="A311" s="180"/>
      <c r="B311" s="180"/>
      <c r="C311" s="180"/>
      <c r="D311" s="29" t="s">
        <v>4618</v>
      </c>
      <c r="E311" s="180" t="s">
        <v>2597</v>
      </c>
      <c r="F311" s="180"/>
      <c r="G311" s="180"/>
      <c r="H311" s="180"/>
      <c r="I311" s="119" t="n">
        <v>0.18</v>
      </c>
      <c r="J311" s="29"/>
    </row>
    <row r="312" customFormat="false" ht="12.75" hidden="false" customHeight="true" outlineLevel="0" collapsed="false">
      <c r="A312" s="180"/>
      <c r="B312" s="180"/>
      <c r="C312" s="180"/>
      <c r="D312" s="29" t="s">
        <v>4619</v>
      </c>
      <c r="E312" s="180" t="s">
        <v>2597</v>
      </c>
      <c r="F312" s="180"/>
      <c r="G312" s="180"/>
      <c r="H312" s="180"/>
      <c r="I312" s="119" t="n">
        <v>0.18</v>
      </c>
      <c r="J312" s="29"/>
    </row>
    <row r="313" customFormat="false" ht="12.75" hidden="false" customHeight="true" outlineLevel="0" collapsed="false">
      <c r="A313" s="180"/>
      <c r="B313" s="180"/>
      <c r="C313" s="180"/>
      <c r="D313" s="29" t="s">
        <v>4620</v>
      </c>
      <c r="E313" s="180" t="s">
        <v>1993</v>
      </c>
      <c r="F313" s="180"/>
      <c r="G313" s="180"/>
      <c r="H313" s="180"/>
      <c r="I313" s="119" t="n">
        <v>0.21</v>
      </c>
      <c r="J313" s="29"/>
    </row>
    <row r="314" customFormat="false" ht="12.75" hidden="false" customHeight="true" outlineLevel="0" collapsed="false">
      <c r="A314" s="180"/>
      <c r="B314" s="180"/>
      <c r="C314" s="180"/>
      <c r="D314" s="29" t="s">
        <v>4621</v>
      </c>
      <c r="E314" s="180" t="s">
        <v>1993</v>
      </c>
      <c r="F314" s="180"/>
      <c r="G314" s="180"/>
      <c r="H314" s="180"/>
      <c r="I314" s="119" t="n">
        <v>0.21</v>
      </c>
      <c r="J314" s="29"/>
    </row>
    <row r="315" customFormat="false" ht="12.75" hidden="false" customHeight="true" outlineLevel="0" collapsed="false">
      <c r="A315" s="180"/>
      <c r="B315" s="180"/>
      <c r="C315" s="180"/>
      <c r="D315" s="29" t="s">
        <v>4622</v>
      </c>
      <c r="E315" s="180" t="s">
        <v>1993</v>
      </c>
      <c r="F315" s="180"/>
      <c r="G315" s="180"/>
      <c r="H315" s="180"/>
      <c r="I315" s="119" t="n">
        <v>0.21</v>
      </c>
      <c r="J315" s="29"/>
    </row>
    <row r="316" customFormat="false" ht="12.75" hidden="false" customHeight="true" outlineLevel="0" collapsed="false">
      <c r="A316" s="180"/>
      <c r="B316" s="180"/>
      <c r="C316" s="180"/>
      <c r="D316" s="29" t="s">
        <v>4623</v>
      </c>
      <c r="E316" s="180" t="s">
        <v>2597</v>
      </c>
      <c r="F316" s="180"/>
      <c r="G316" s="180"/>
      <c r="H316" s="180"/>
      <c r="I316" s="119" t="n">
        <v>0.18</v>
      </c>
      <c r="J316" s="29"/>
    </row>
    <row r="317" customFormat="false" ht="38.25" hidden="false" customHeight="false" outlineLevel="0" collapsed="false">
      <c r="A317" s="102" t="s">
        <v>168</v>
      </c>
      <c r="B317" s="102" t="s">
        <v>169</v>
      </c>
      <c r="C317" s="102" t="s">
        <v>29</v>
      </c>
      <c r="D317" s="102" t="s">
        <v>170</v>
      </c>
      <c r="E317" s="105" t="s">
        <v>41</v>
      </c>
      <c r="F317" s="103" t="n">
        <v>15.76</v>
      </c>
      <c r="G317" s="107" t="n">
        <v>38.5</v>
      </c>
      <c r="H317" s="107" t="n">
        <v>47.15</v>
      </c>
      <c r="I317" s="107" t="n">
        <v>743.08</v>
      </c>
      <c r="J317" s="178" t="n">
        <v>0.000232369683567828</v>
      </c>
    </row>
    <row r="318" customFormat="false" ht="12.75" hidden="false" customHeight="true" outlineLevel="0" collapsed="false">
      <c r="A318" s="29" t="s">
        <v>4351</v>
      </c>
      <c r="B318" s="180"/>
      <c r="C318" s="180"/>
      <c r="D318" s="29" t="s">
        <v>10</v>
      </c>
      <c r="E318" s="180" t="s">
        <v>4352</v>
      </c>
      <c r="F318" s="180"/>
      <c r="G318" s="180"/>
      <c r="H318" s="29"/>
      <c r="I318" s="115" t="s">
        <v>4353</v>
      </c>
      <c r="J318" s="29"/>
    </row>
    <row r="319" customFormat="false" ht="12.75" hidden="false" customHeight="true" outlineLevel="0" collapsed="false">
      <c r="A319" s="180"/>
      <c r="B319" s="180"/>
      <c r="C319" s="180"/>
      <c r="D319" s="29" t="s">
        <v>4624</v>
      </c>
      <c r="E319" s="180" t="s">
        <v>4625</v>
      </c>
      <c r="F319" s="180"/>
      <c r="G319" s="180"/>
      <c r="H319" s="180"/>
      <c r="I319" s="119" t="n">
        <v>15.76</v>
      </c>
      <c r="J319" s="29"/>
    </row>
    <row r="320" customFormat="false" ht="12.75" hidden="false" customHeight="false" outlineLevel="0" collapsed="false">
      <c r="A320" s="22" t="s">
        <v>171</v>
      </c>
      <c r="B320" s="22" t="s">
        <v>18</v>
      </c>
      <c r="C320" s="22"/>
      <c r="D320" s="22" t="s">
        <v>172</v>
      </c>
      <c r="E320" s="23"/>
      <c r="F320" s="24" t="n">
        <v>1</v>
      </c>
      <c r="G320" s="24"/>
      <c r="H320" s="97" t="n">
        <v>409185.09</v>
      </c>
      <c r="I320" s="97" t="n">
        <v>409185.09</v>
      </c>
      <c r="J320" s="26" t="n">
        <v>0.127956895467478</v>
      </c>
    </row>
    <row r="321" customFormat="false" ht="12.75" hidden="false" customHeight="false" outlineLevel="0" collapsed="false">
      <c r="A321" s="22" t="s">
        <v>173</v>
      </c>
      <c r="B321" s="22" t="s">
        <v>18</v>
      </c>
      <c r="C321" s="22"/>
      <c r="D321" s="22" t="s">
        <v>174</v>
      </c>
      <c r="E321" s="23"/>
      <c r="F321" s="24" t="n">
        <v>1</v>
      </c>
      <c r="G321" s="24"/>
      <c r="H321" s="97" t="n">
        <v>31879.65</v>
      </c>
      <c r="I321" s="97" t="n">
        <v>31879.65</v>
      </c>
      <c r="J321" s="26" t="n">
        <v>0.00996913412116208</v>
      </c>
    </row>
    <row r="322" customFormat="false" ht="51" hidden="false" customHeight="false" outlineLevel="0" collapsed="false">
      <c r="A322" s="102" t="s">
        <v>175</v>
      </c>
      <c r="B322" s="102" t="s">
        <v>176</v>
      </c>
      <c r="C322" s="102" t="s">
        <v>29</v>
      </c>
      <c r="D322" s="102" t="s">
        <v>177</v>
      </c>
      <c r="E322" s="105" t="s">
        <v>52</v>
      </c>
      <c r="F322" s="103" t="n">
        <v>95.37</v>
      </c>
      <c r="G322" s="107" t="n">
        <v>98.91</v>
      </c>
      <c r="H322" s="107" t="n">
        <v>121.13</v>
      </c>
      <c r="I322" s="107" t="n">
        <v>11552.16</v>
      </c>
      <c r="J322" s="178" t="n">
        <v>0.00361249362615724</v>
      </c>
    </row>
    <row r="323" customFormat="false" ht="12.75" hidden="false" customHeight="true" outlineLevel="0" collapsed="false">
      <c r="A323" s="29" t="s">
        <v>4351</v>
      </c>
      <c r="B323" s="180"/>
      <c r="C323" s="180"/>
      <c r="D323" s="29" t="s">
        <v>10</v>
      </c>
      <c r="E323" s="180" t="s">
        <v>4352</v>
      </c>
      <c r="F323" s="180"/>
      <c r="G323" s="180"/>
      <c r="H323" s="29"/>
      <c r="I323" s="115" t="s">
        <v>4353</v>
      </c>
      <c r="J323" s="29"/>
    </row>
    <row r="324" customFormat="false" ht="12.75" hidden="false" customHeight="true" outlineLevel="0" collapsed="false">
      <c r="A324" s="180"/>
      <c r="B324" s="180"/>
      <c r="C324" s="180"/>
      <c r="D324" s="29" t="s">
        <v>4626</v>
      </c>
      <c r="E324" s="180" t="s">
        <v>4627</v>
      </c>
      <c r="F324" s="180"/>
      <c r="G324" s="180"/>
      <c r="H324" s="180"/>
      <c r="I324" s="119" t="n">
        <v>13.8</v>
      </c>
      <c r="J324" s="29"/>
    </row>
    <row r="325" customFormat="false" ht="12.75" hidden="false" customHeight="true" outlineLevel="0" collapsed="false">
      <c r="A325" s="180"/>
      <c r="B325" s="180"/>
      <c r="C325" s="180"/>
      <c r="D325" s="29" t="s">
        <v>4628</v>
      </c>
      <c r="E325" s="180" t="s">
        <v>4629</v>
      </c>
      <c r="F325" s="180"/>
      <c r="G325" s="180"/>
      <c r="H325" s="180"/>
      <c r="I325" s="119" t="n">
        <v>13.85</v>
      </c>
      <c r="J325" s="29"/>
    </row>
    <row r="326" customFormat="false" ht="12.75" hidden="false" customHeight="true" outlineLevel="0" collapsed="false">
      <c r="A326" s="180"/>
      <c r="B326" s="180"/>
      <c r="C326" s="180"/>
      <c r="D326" s="29" t="s">
        <v>4630</v>
      </c>
      <c r="E326" s="180" t="s">
        <v>2152</v>
      </c>
      <c r="F326" s="180"/>
      <c r="G326" s="180"/>
      <c r="H326" s="180"/>
      <c r="I326" s="119" t="n">
        <v>1.52</v>
      </c>
      <c r="J326" s="29"/>
    </row>
    <row r="327" customFormat="false" ht="12.75" hidden="false" customHeight="true" outlineLevel="0" collapsed="false">
      <c r="A327" s="180"/>
      <c r="B327" s="180"/>
      <c r="C327" s="180"/>
      <c r="D327" s="29" t="s">
        <v>4631</v>
      </c>
      <c r="E327" s="180" t="s">
        <v>2152</v>
      </c>
      <c r="F327" s="180"/>
      <c r="G327" s="180"/>
      <c r="H327" s="180"/>
      <c r="I327" s="119" t="n">
        <v>1.52</v>
      </c>
      <c r="J327" s="29"/>
    </row>
    <row r="328" customFormat="false" ht="12.75" hidden="false" customHeight="true" outlineLevel="0" collapsed="false">
      <c r="A328" s="180"/>
      <c r="B328" s="180"/>
      <c r="C328" s="180"/>
      <c r="D328" s="29" t="s">
        <v>4632</v>
      </c>
      <c r="E328" s="180" t="s">
        <v>4633</v>
      </c>
      <c r="F328" s="180"/>
      <c r="G328" s="180"/>
      <c r="H328" s="180"/>
      <c r="I328" s="119" t="n">
        <v>1.94</v>
      </c>
      <c r="J328" s="29"/>
    </row>
    <row r="329" customFormat="false" ht="12.75" hidden="false" customHeight="true" outlineLevel="0" collapsed="false">
      <c r="A329" s="180"/>
      <c r="B329" s="180"/>
      <c r="C329" s="180"/>
      <c r="D329" s="29" t="s">
        <v>4634</v>
      </c>
      <c r="E329" s="180" t="s">
        <v>1742</v>
      </c>
      <c r="F329" s="180"/>
      <c r="G329" s="180"/>
      <c r="H329" s="180"/>
      <c r="I329" s="119" t="n">
        <v>1.65</v>
      </c>
      <c r="J329" s="29"/>
    </row>
    <row r="330" customFormat="false" ht="12.75" hidden="false" customHeight="true" outlineLevel="0" collapsed="false">
      <c r="A330" s="180"/>
      <c r="B330" s="180"/>
      <c r="C330" s="180"/>
      <c r="D330" s="29" t="s">
        <v>4635</v>
      </c>
      <c r="E330" s="180" t="s">
        <v>4636</v>
      </c>
      <c r="F330" s="180"/>
      <c r="G330" s="180"/>
      <c r="H330" s="180"/>
      <c r="I330" s="119" t="n">
        <v>6.68</v>
      </c>
      <c r="J330" s="29"/>
    </row>
    <row r="331" customFormat="false" ht="12.75" hidden="false" customHeight="true" outlineLevel="0" collapsed="false">
      <c r="A331" s="180"/>
      <c r="B331" s="180"/>
      <c r="C331" s="180"/>
      <c r="D331" s="29" t="s">
        <v>4637</v>
      </c>
      <c r="E331" s="180" t="s">
        <v>2352</v>
      </c>
      <c r="F331" s="180"/>
      <c r="G331" s="180"/>
      <c r="H331" s="180"/>
      <c r="I331" s="119" t="n">
        <v>0.73</v>
      </c>
      <c r="J331" s="29"/>
    </row>
    <row r="332" customFormat="false" ht="12.75" hidden="false" customHeight="true" outlineLevel="0" collapsed="false">
      <c r="A332" s="180"/>
      <c r="B332" s="180"/>
      <c r="C332" s="180"/>
      <c r="D332" s="29" t="s">
        <v>4638</v>
      </c>
      <c r="E332" s="180" t="s">
        <v>4639</v>
      </c>
      <c r="F332" s="180"/>
      <c r="G332" s="180"/>
      <c r="H332" s="180"/>
      <c r="I332" s="119" t="n">
        <v>2.97</v>
      </c>
      <c r="J332" s="29"/>
    </row>
    <row r="333" customFormat="false" ht="12.75" hidden="false" customHeight="true" outlineLevel="0" collapsed="false">
      <c r="A333" s="180"/>
      <c r="B333" s="180"/>
      <c r="C333" s="180"/>
      <c r="D333" s="29" t="s">
        <v>4640</v>
      </c>
      <c r="E333" s="180" t="s">
        <v>2152</v>
      </c>
      <c r="F333" s="180"/>
      <c r="G333" s="180"/>
      <c r="H333" s="180"/>
      <c r="I333" s="119" t="n">
        <v>1.52</v>
      </c>
      <c r="J333" s="29"/>
    </row>
    <row r="334" customFormat="false" ht="12.75" hidden="false" customHeight="true" outlineLevel="0" collapsed="false">
      <c r="A334" s="180"/>
      <c r="B334" s="180"/>
      <c r="C334" s="180"/>
      <c r="D334" s="29" t="s">
        <v>4641</v>
      </c>
      <c r="E334" s="180" t="s">
        <v>3804</v>
      </c>
      <c r="F334" s="180"/>
      <c r="G334" s="180"/>
      <c r="H334" s="180"/>
      <c r="I334" s="119" t="n">
        <v>1.12</v>
      </c>
      <c r="J334" s="29"/>
    </row>
    <row r="335" customFormat="false" ht="12.75" hidden="false" customHeight="true" outlineLevel="0" collapsed="false">
      <c r="A335" s="180"/>
      <c r="B335" s="180"/>
      <c r="C335" s="180"/>
      <c r="D335" s="29" t="s">
        <v>4642</v>
      </c>
      <c r="E335" s="180" t="s">
        <v>4643</v>
      </c>
      <c r="F335" s="180"/>
      <c r="G335" s="180"/>
      <c r="H335" s="180"/>
      <c r="I335" s="119" t="n">
        <v>1.77</v>
      </c>
      <c r="J335" s="29"/>
    </row>
    <row r="336" customFormat="false" ht="12.75" hidden="false" customHeight="true" outlineLevel="0" collapsed="false">
      <c r="A336" s="180"/>
      <c r="B336" s="180"/>
      <c r="C336" s="180"/>
      <c r="D336" s="29" t="s">
        <v>4644</v>
      </c>
      <c r="E336" s="180" t="s">
        <v>4399</v>
      </c>
      <c r="F336" s="180"/>
      <c r="G336" s="180"/>
      <c r="H336" s="180"/>
      <c r="I336" s="119" t="n">
        <v>2.72</v>
      </c>
      <c r="J336" s="29"/>
    </row>
    <row r="337" customFormat="false" ht="12.75" hidden="false" customHeight="true" outlineLevel="0" collapsed="false">
      <c r="A337" s="180"/>
      <c r="B337" s="180"/>
      <c r="C337" s="180"/>
      <c r="D337" s="29" t="s">
        <v>4645</v>
      </c>
      <c r="E337" s="180" t="s">
        <v>2981</v>
      </c>
      <c r="F337" s="180"/>
      <c r="G337" s="180"/>
      <c r="H337" s="180"/>
      <c r="I337" s="119" t="n">
        <v>3.58</v>
      </c>
      <c r="J337" s="29"/>
    </row>
    <row r="338" customFormat="false" ht="12.75" hidden="false" customHeight="true" outlineLevel="0" collapsed="false">
      <c r="A338" s="180"/>
      <c r="B338" s="180"/>
      <c r="C338" s="180"/>
      <c r="D338" s="29" t="s">
        <v>4646</v>
      </c>
      <c r="E338" s="180" t="s">
        <v>3391</v>
      </c>
      <c r="F338" s="180"/>
      <c r="G338" s="180"/>
      <c r="H338" s="180"/>
      <c r="I338" s="119" t="n">
        <v>0.68</v>
      </c>
      <c r="J338" s="29"/>
    </row>
    <row r="339" customFormat="false" ht="12.75" hidden="false" customHeight="true" outlineLevel="0" collapsed="false">
      <c r="A339" s="180"/>
      <c r="B339" s="180"/>
      <c r="C339" s="180"/>
      <c r="D339" s="29" t="s">
        <v>4647</v>
      </c>
      <c r="E339" s="180" t="s">
        <v>4648</v>
      </c>
      <c r="F339" s="180"/>
      <c r="G339" s="180"/>
      <c r="H339" s="180"/>
      <c r="I339" s="119" t="n">
        <v>2.01</v>
      </c>
      <c r="J339" s="29"/>
    </row>
    <row r="340" customFormat="false" ht="12.75" hidden="false" customHeight="true" outlineLevel="0" collapsed="false">
      <c r="A340" s="180"/>
      <c r="B340" s="180"/>
      <c r="C340" s="180"/>
      <c r="D340" s="29" t="s">
        <v>4649</v>
      </c>
      <c r="E340" s="180" t="s">
        <v>2223</v>
      </c>
      <c r="F340" s="180"/>
      <c r="G340" s="180"/>
      <c r="H340" s="180"/>
      <c r="I340" s="119" t="n">
        <v>3.47</v>
      </c>
      <c r="J340" s="29"/>
    </row>
    <row r="341" customFormat="false" ht="12.75" hidden="false" customHeight="true" outlineLevel="0" collapsed="false">
      <c r="A341" s="180"/>
      <c r="B341" s="180"/>
      <c r="C341" s="180"/>
      <c r="D341" s="29" t="s">
        <v>4650</v>
      </c>
      <c r="E341" s="180" t="s">
        <v>3887</v>
      </c>
      <c r="F341" s="180"/>
      <c r="G341" s="180"/>
      <c r="H341" s="180"/>
      <c r="I341" s="119" t="n">
        <v>1.76</v>
      </c>
      <c r="J341" s="29"/>
    </row>
    <row r="342" customFormat="false" ht="12.75" hidden="false" customHeight="true" outlineLevel="0" collapsed="false">
      <c r="A342" s="180"/>
      <c r="B342" s="180"/>
      <c r="C342" s="180"/>
      <c r="D342" s="29" t="s">
        <v>4651</v>
      </c>
      <c r="E342" s="180" t="s">
        <v>4652</v>
      </c>
      <c r="F342" s="180"/>
      <c r="G342" s="180"/>
      <c r="H342" s="180"/>
      <c r="I342" s="119" t="n">
        <v>6.56</v>
      </c>
      <c r="J342" s="29"/>
    </row>
    <row r="343" customFormat="false" ht="12.75" hidden="false" customHeight="true" outlineLevel="0" collapsed="false">
      <c r="A343" s="180"/>
      <c r="B343" s="180"/>
      <c r="C343" s="180"/>
      <c r="D343" s="29" t="s">
        <v>4653</v>
      </c>
      <c r="E343" s="180" t="s">
        <v>4654</v>
      </c>
      <c r="F343" s="180"/>
      <c r="G343" s="180"/>
      <c r="H343" s="180"/>
      <c r="I343" s="119" t="n">
        <v>6.65</v>
      </c>
      <c r="J343" s="29"/>
    </row>
    <row r="344" customFormat="false" ht="12.75" hidden="false" customHeight="true" outlineLevel="0" collapsed="false">
      <c r="A344" s="180"/>
      <c r="B344" s="180"/>
      <c r="C344" s="180"/>
      <c r="D344" s="29" t="s">
        <v>4655</v>
      </c>
      <c r="E344" s="180" t="s">
        <v>4654</v>
      </c>
      <c r="F344" s="180"/>
      <c r="G344" s="180"/>
      <c r="H344" s="180"/>
      <c r="I344" s="119" t="n">
        <v>6.65</v>
      </c>
      <c r="J344" s="29"/>
    </row>
    <row r="345" customFormat="false" ht="12.75" hidden="false" customHeight="true" outlineLevel="0" collapsed="false">
      <c r="A345" s="180"/>
      <c r="B345" s="180"/>
      <c r="C345" s="180"/>
      <c r="D345" s="29" t="s">
        <v>4656</v>
      </c>
      <c r="E345" s="180" t="s">
        <v>3010</v>
      </c>
      <c r="F345" s="180"/>
      <c r="G345" s="180"/>
      <c r="H345" s="180"/>
      <c r="I345" s="119" t="n">
        <v>2.83</v>
      </c>
      <c r="J345" s="29"/>
    </row>
    <row r="346" customFormat="false" ht="12.75" hidden="false" customHeight="true" outlineLevel="0" collapsed="false">
      <c r="A346" s="180"/>
      <c r="B346" s="180"/>
      <c r="C346" s="180"/>
      <c r="D346" s="29" t="s">
        <v>4657</v>
      </c>
      <c r="E346" s="180" t="s">
        <v>3010</v>
      </c>
      <c r="F346" s="180"/>
      <c r="G346" s="180"/>
      <c r="H346" s="180"/>
      <c r="I346" s="119" t="n">
        <v>2.83</v>
      </c>
      <c r="J346" s="29"/>
    </row>
    <row r="347" customFormat="false" ht="12.75" hidden="false" customHeight="true" outlineLevel="0" collapsed="false">
      <c r="A347" s="180"/>
      <c r="B347" s="180"/>
      <c r="C347" s="180"/>
      <c r="D347" s="29" t="s">
        <v>4658</v>
      </c>
      <c r="E347" s="180" t="s">
        <v>4652</v>
      </c>
      <c r="F347" s="180"/>
      <c r="G347" s="180"/>
      <c r="H347" s="180"/>
      <c r="I347" s="119" t="n">
        <v>6.56</v>
      </c>
      <c r="J347" s="29"/>
    </row>
    <row r="348" customFormat="false" ht="51" hidden="false" customHeight="false" outlineLevel="0" collapsed="false">
      <c r="A348" s="102" t="s">
        <v>178</v>
      </c>
      <c r="B348" s="102" t="s">
        <v>151</v>
      </c>
      <c r="C348" s="102" t="s">
        <v>29</v>
      </c>
      <c r="D348" s="102" t="s">
        <v>152</v>
      </c>
      <c r="E348" s="105" t="s">
        <v>132</v>
      </c>
      <c r="F348" s="103" t="n">
        <v>51</v>
      </c>
      <c r="G348" s="107" t="n">
        <v>15.29</v>
      </c>
      <c r="H348" s="107" t="n">
        <v>18.72</v>
      </c>
      <c r="I348" s="107" t="n">
        <v>954.72</v>
      </c>
      <c r="J348" s="178" t="n">
        <v>0.000298551951735852</v>
      </c>
    </row>
    <row r="349" customFormat="false" ht="12.75" hidden="false" customHeight="true" outlineLevel="0" collapsed="false">
      <c r="A349" s="29" t="s">
        <v>4351</v>
      </c>
      <c r="B349" s="180"/>
      <c r="C349" s="180"/>
      <c r="D349" s="29" t="s">
        <v>10</v>
      </c>
      <c r="E349" s="180" t="s">
        <v>4352</v>
      </c>
      <c r="F349" s="180"/>
      <c r="G349" s="180"/>
      <c r="H349" s="29"/>
      <c r="I349" s="115" t="s">
        <v>4353</v>
      </c>
      <c r="J349" s="29"/>
    </row>
    <row r="350" customFormat="false" ht="12.75" hidden="false" customHeight="false" outlineLevel="0" collapsed="false">
      <c r="A350" s="180"/>
      <c r="B350" s="180"/>
      <c r="C350" s="180"/>
      <c r="D350" s="29" t="s">
        <v>4494</v>
      </c>
      <c r="E350" s="180" t="n">
        <v>51</v>
      </c>
      <c r="F350" s="180"/>
      <c r="G350" s="180"/>
      <c r="H350" s="180"/>
      <c r="I350" s="119" t="n">
        <v>51</v>
      </c>
      <c r="J350" s="29"/>
    </row>
    <row r="351" customFormat="false" ht="51" hidden="false" customHeight="false" outlineLevel="0" collapsed="false">
      <c r="A351" s="102" t="s">
        <v>179</v>
      </c>
      <c r="B351" s="102" t="s">
        <v>154</v>
      </c>
      <c r="C351" s="102" t="s">
        <v>29</v>
      </c>
      <c r="D351" s="102" t="s">
        <v>155</v>
      </c>
      <c r="E351" s="105" t="s">
        <v>132</v>
      </c>
      <c r="F351" s="103" t="n">
        <v>203</v>
      </c>
      <c r="G351" s="107" t="n">
        <v>14.79</v>
      </c>
      <c r="H351" s="107" t="n">
        <v>18.11</v>
      </c>
      <c r="I351" s="107" t="n">
        <v>3676.33</v>
      </c>
      <c r="J351" s="178" t="n">
        <v>0.00114963077836964</v>
      </c>
    </row>
    <row r="352" customFormat="false" ht="12.75" hidden="false" customHeight="true" outlineLevel="0" collapsed="false">
      <c r="A352" s="29" t="s">
        <v>4351</v>
      </c>
      <c r="B352" s="180"/>
      <c r="C352" s="180"/>
      <c r="D352" s="29" t="s">
        <v>10</v>
      </c>
      <c r="E352" s="180" t="s">
        <v>4352</v>
      </c>
      <c r="F352" s="180"/>
      <c r="G352" s="180"/>
      <c r="H352" s="29"/>
      <c r="I352" s="115" t="s">
        <v>4353</v>
      </c>
      <c r="J352" s="29"/>
    </row>
    <row r="353" customFormat="false" ht="12.75" hidden="false" customHeight="false" outlineLevel="0" collapsed="false">
      <c r="A353" s="180"/>
      <c r="B353" s="180"/>
      <c r="C353" s="180"/>
      <c r="D353" s="29" t="s">
        <v>4494</v>
      </c>
      <c r="E353" s="180" t="n">
        <v>203</v>
      </c>
      <c r="F353" s="180"/>
      <c r="G353" s="180"/>
      <c r="H353" s="180"/>
      <c r="I353" s="119" t="n">
        <v>203</v>
      </c>
      <c r="J353" s="29"/>
    </row>
    <row r="354" customFormat="false" ht="51" hidden="false" customHeight="false" outlineLevel="0" collapsed="false">
      <c r="A354" s="102" t="s">
        <v>180</v>
      </c>
      <c r="B354" s="102" t="s">
        <v>181</v>
      </c>
      <c r="C354" s="102" t="s">
        <v>29</v>
      </c>
      <c r="D354" s="102" t="s">
        <v>182</v>
      </c>
      <c r="E354" s="105" t="s">
        <v>132</v>
      </c>
      <c r="F354" s="103" t="n">
        <v>41</v>
      </c>
      <c r="G354" s="107" t="n">
        <v>14.16</v>
      </c>
      <c r="H354" s="107" t="n">
        <v>17.34</v>
      </c>
      <c r="I354" s="107" t="n">
        <v>710.94</v>
      </c>
      <c r="J354" s="178" t="n">
        <v>0.000222319134999881</v>
      </c>
    </row>
    <row r="355" customFormat="false" ht="12.75" hidden="false" customHeight="true" outlineLevel="0" collapsed="false">
      <c r="A355" s="29" t="s">
        <v>4351</v>
      </c>
      <c r="B355" s="180"/>
      <c r="C355" s="180"/>
      <c r="D355" s="29" t="s">
        <v>10</v>
      </c>
      <c r="E355" s="180" t="s">
        <v>4352</v>
      </c>
      <c r="F355" s="180"/>
      <c r="G355" s="180"/>
      <c r="H355" s="29"/>
      <c r="I355" s="115" t="s">
        <v>4353</v>
      </c>
      <c r="J355" s="29"/>
    </row>
    <row r="356" customFormat="false" ht="12.75" hidden="false" customHeight="false" outlineLevel="0" collapsed="false">
      <c r="A356" s="180"/>
      <c r="B356" s="180"/>
      <c r="C356" s="180"/>
      <c r="D356" s="29" t="s">
        <v>4494</v>
      </c>
      <c r="E356" s="180" t="n">
        <v>41</v>
      </c>
      <c r="F356" s="180"/>
      <c r="G356" s="180"/>
      <c r="H356" s="180"/>
      <c r="I356" s="119" t="n">
        <v>41</v>
      </c>
      <c r="J356" s="29"/>
    </row>
    <row r="357" customFormat="false" ht="51" hidden="false" customHeight="false" outlineLevel="0" collapsed="false">
      <c r="A357" s="102" t="s">
        <v>183</v>
      </c>
      <c r="B357" s="102" t="s">
        <v>157</v>
      </c>
      <c r="C357" s="102" t="s">
        <v>29</v>
      </c>
      <c r="D357" s="102" t="s">
        <v>158</v>
      </c>
      <c r="E357" s="105" t="s">
        <v>132</v>
      </c>
      <c r="F357" s="103" t="n">
        <v>271</v>
      </c>
      <c r="G357" s="107" t="n">
        <v>12.77</v>
      </c>
      <c r="H357" s="107" t="n">
        <v>15.63</v>
      </c>
      <c r="I357" s="107" t="n">
        <v>4235.73</v>
      </c>
      <c r="J357" s="178" t="n">
        <v>0.00132456160814281</v>
      </c>
    </row>
    <row r="358" customFormat="false" ht="12.75" hidden="false" customHeight="true" outlineLevel="0" collapsed="false">
      <c r="A358" s="29" t="s">
        <v>4351</v>
      </c>
      <c r="B358" s="180"/>
      <c r="C358" s="180"/>
      <c r="D358" s="29" t="s">
        <v>10</v>
      </c>
      <c r="E358" s="180" t="s">
        <v>4352</v>
      </c>
      <c r="F358" s="180"/>
      <c r="G358" s="180"/>
      <c r="H358" s="29"/>
      <c r="I358" s="115" t="s">
        <v>4353</v>
      </c>
      <c r="J358" s="29"/>
    </row>
    <row r="359" customFormat="false" ht="12.75" hidden="false" customHeight="false" outlineLevel="0" collapsed="false">
      <c r="A359" s="180"/>
      <c r="B359" s="180"/>
      <c r="C359" s="180"/>
      <c r="D359" s="29" t="s">
        <v>4494</v>
      </c>
      <c r="E359" s="180" t="n">
        <v>271</v>
      </c>
      <c r="F359" s="180"/>
      <c r="G359" s="180"/>
      <c r="H359" s="180"/>
      <c r="I359" s="119" t="n">
        <v>271</v>
      </c>
      <c r="J359" s="29"/>
    </row>
    <row r="360" customFormat="false" ht="51" hidden="false" customHeight="false" outlineLevel="0" collapsed="false">
      <c r="A360" s="102" t="s">
        <v>184</v>
      </c>
      <c r="B360" s="102" t="s">
        <v>160</v>
      </c>
      <c r="C360" s="102" t="s">
        <v>29</v>
      </c>
      <c r="D360" s="102" t="s">
        <v>161</v>
      </c>
      <c r="E360" s="105" t="s">
        <v>132</v>
      </c>
      <c r="F360" s="103" t="n">
        <v>236</v>
      </c>
      <c r="G360" s="107" t="n">
        <v>10.82</v>
      </c>
      <c r="H360" s="107" t="n">
        <v>13.25</v>
      </c>
      <c r="I360" s="107" t="n">
        <v>3127</v>
      </c>
      <c r="J360" s="178" t="n">
        <v>0.00097784895370162</v>
      </c>
    </row>
    <row r="361" customFormat="false" ht="12.75" hidden="false" customHeight="true" outlineLevel="0" collapsed="false">
      <c r="A361" s="29" t="s">
        <v>4351</v>
      </c>
      <c r="B361" s="180"/>
      <c r="C361" s="180"/>
      <c r="D361" s="29" t="s">
        <v>10</v>
      </c>
      <c r="E361" s="180" t="s">
        <v>4352</v>
      </c>
      <c r="F361" s="180"/>
      <c r="G361" s="180"/>
      <c r="H361" s="29"/>
      <c r="I361" s="115" t="s">
        <v>4353</v>
      </c>
      <c r="J361" s="29"/>
    </row>
    <row r="362" customFormat="false" ht="12.75" hidden="false" customHeight="false" outlineLevel="0" collapsed="false">
      <c r="A362" s="180"/>
      <c r="B362" s="180"/>
      <c r="C362" s="180"/>
      <c r="D362" s="29" t="s">
        <v>4494</v>
      </c>
      <c r="E362" s="180" t="n">
        <v>236</v>
      </c>
      <c r="F362" s="180"/>
      <c r="G362" s="180"/>
      <c r="H362" s="180"/>
      <c r="I362" s="119" t="n">
        <v>236</v>
      </c>
      <c r="J362" s="29"/>
    </row>
    <row r="363" customFormat="false" ht="51" hidden="false" customHeight="false" outlineLevel="0" collapsed="false">
      <c r="A363" s="102" t="s">
        <v>185</v>
      </c>
      <c r="B363" s="102" t="s">
        <v>186</v>
      </c>
      <c r="C363" s="102" t="s">
        <v>29</v>
      </c>
      <c r="D363" s="102" t="s">
        <v>187</v>
      </c>
      <c r="E363" s="105" t="s">
        <v>41</v>
      </c>
      <c r="F363" s="103" t="n">
        <v>11.9</v>
      </c>
      <c r="G363" s="107" t="n">
        <v>484.55</v>
      </c>
      <c r="H363" s="107" t="n">
        <v>593.42</v>
      </c>
      <c r="I363" s="107" t="n">
        <v>7061.69</v>
      </c>
      <c r="J363" s="178" t="n">
        <v>0.0022082718829118</v>
      </c>
    </row>
    <row r="364" customFormat="false" ht="12.75" hidden="false" customHeight="true" outlineLevel="0" collapsed="false">
      <c r="A364" s="29" t="s">
        <v>4351</v>
      </c>
      <c r="B364" s="180"/>
      <c r="C364" s="180"/>
      <c r="D364" s="29" t="s">
        <v>10</v>
      </c>
      <c r="E364" s="180" t="s">
        <v>4352</v>
      </c>
      <c r="F364" s="180"/>
      <c r="G364" s="180"/>
      <c r="H364" s="29"/>
      <c r="I364" s="115" t="s">
        <v>4353</v>
      </c>
      <c r="J364" s="29"/>
    </row>
    <row r="365" customFormat="false" ht="12.75" hidden="false" customHeight="true" outlineLevel="0" collapsed="false">
      <c r="A365" s="180"/>
      <c r="B365" s="180"/>
      <c r="C365" s="180"/>
      <c r="D365" s="29" t="s">
        <v>4659</v>
      </c>
      <c r="E365" s="180" t="s">
        <v>4660</v>
      </c>
      <c r="F365" s="180"/>
      <c r="G365" s="180"/>
      <c r="H365" s="180"/>
      <c r="I365" s="119" t="n">
        <v>2.07</v>
      </c>
      <c r="J365" s="29"/>
    </row>
    <row r="366" customFormat="false" ht="12.75" hidden="false" customHeight="true" outlineLevel="0" collapsed="false">
      <c r="A366" s="180"/>
      <c r="B366" s="180"/>
      <c r="C366" s="180"/>
      <c r="D366" s="29" t="s">
        <v>4661</v>
      </c>
      <c r="E366" s="180" t="s">
        <v>4459</v>
      </c>
      <c r="F366" s="180"/>
      <c r="G366" s="180"/>
      <c r="H366" s="180"/>
      <c r="I366" s="119" t="n">
        <v>2.08</v>
      </c>
      <c r="J366" s="29"/>
    </row>
    <row r="367" customFormat="false" ht="12.75" hidden="false" customHeight="true" outlineLevel="0" collapsed="false">
      <c r="A367" s="180"/>
      <c r="B367" s="180"/>
      <c r="C367" s="180"/>
      <c r="D367" s="29" t="s">
        <v>4662</v>
      </c>
      <c r="E367" s="180" t="s">
        <v>1917</v>
      </c>
      <c r="F367" s="180"/>
      <c r="G367" s="180"/>
      <c r="H367" s="180"/>
      <c r="I367" s="119" t="n">
        <v>0.11</v>
      </c>
      <c r="J367" s="29"/>
    </row>
    <row r="368" customFormat="false" ht="12.75" hidden="false" customHeight="true" outlineLevel="0" collapsed="false">
      <c r="A368" s="180"/>
      <c r="B368" s="180"/>
      <c r="C368" s="180"/>
      <c r="D368" s="29" t="s">
        <v>4663</v>
      </c>
      <c r="E368" s="180" t="s">
        <v>1917</v>
      </c>
      <c r="F368" s="180"/>
      <c r="G368" s="180"/>
      <c r="H368" s="180"/>
      <c r="I368" s="119" t="n">
        <v>0.11</v>
      </c>
      <c r="J368" s="29"/>
    </row>
    <row r="369" customFormat="false" ht="12.75" hidden="false" customHeight="true" outlineLevel="0" collapsed="false">
      <c r="A369" s="180"/>
      <c r="B369" s="180"/>
      <c r="C369" s="180"/>
      <c r="D369" s="29" t="s">
        <v>4664</v>
      </c>
      <c r="E369" s="180" t="s">
        <v>1831</v>
      </c>
      <c r="F369" s="180"/>
      <c r="G369" s="180"/>
      <c r="H369" s="180"/>
      <c r="I369" s="119" t="n">
        <v>0.14</v>
      </c>
      <c r="J369" s="29"/>
    </row>
    <row r="370" customFormat="false" ht="12.75" hidden="false" customHeight="true" outlineLevel="0" collapsed="false">
      <c r="A370" s="180"/>
      <c r="B370" s="180"/>
      <c r="C370" s="180"/>
      <c r="D370" s="29" t="s">
        <v>4665</v>
      </c>
      <c r="E370" s="180" t="s">
        <v>2144</v>
      </c>
      <c r="F370" s="180"/>
      <c r="G370" s="180"/>
      <c r="H370" s="180"/>
      <c r="I370" s="119" t="n">
        <v>0.25</v>
      </c>
      <c r="J370" s="29"/>
    </row>
    <row r="371" customFormat="false" ht="12.75" hidden="false" customHeight="false" outlineLevel="0" collapsed="false">
      <c r="A371" s="180"/>
      <c r="B371" s="180"/>
      <c r="C371" s="180"/>
      <c r="D371" s="29" t="s">
        <v>4666</v>
      </c>
      <c r="E371" s="180" t="n">
        <v>1</v>
      </c>
      <c r="F371" s="180"/>
      <c r="G371" s="180"/>
      <c r="H371" s="180"/>
      <c r="I371" s="119" t="n">
        <v>1</v>
      </c>
      <c r="J371" s="29"/>
    </row>
    <row r="372" customFormat="false" ht="12.75" hidden="false" customHeight="true" outlineLevel="0" collapsed="false">
      <c r="A372" s="180"/>
      <c r="B372" s="180"/>
      <c r="C372" s="180"/>
      <c r="D372" s="29" t="s">
        <v>4667</v>
      </c>
      <c r="E372" s="180" t="s">
        <v>1917</v>
      </c>
      <c r="F372" s="180"/>
      <c r="G372" s="180"/>
      <c r="H372" s="180"/>
      <c r="I372" s="119" t="n">
        <v>0.11</v>
      </c>
      <c r="J372" s="29"/>
    </row>
    <row r="373" customFormat="false" ht="12.75" hidden="false" customHeight="true" outlineLevel="0" collapsed="false">
      <c r="A373" s="180"/>
      <c r="B373" s="180"/>
      <c r="C373" s="180"/>
      <c r="D373" s="29" t="s">
        <v>4668</v>
      </c>
      <c r="E373" s="180" t="s">
        <v>1993</v>
      </c>
      <c r="F373" s="180"/>
      <c r="G373" s="180"/>
      <c r="H373" s="180"/>
      <c r="I373" s="119" t="n">
        <v>0.21</v>
      </c>
      <c r="J373" s="29"/>
    </row>
    <row r="374" customFormat="false" ht="12.75" hidden="false" customHeight="true" outlineLevel="0" collapsed="false">
      <c r="A374" s="180"/>
      <c r="B374" s="180"/>
      <c r="C374" s="180"/>
      <c r="D374" s="29" t="s">
        <v>4669</v>
      </c>
      <c r="E374" s="180" t="s">
        <v>1917</v>
      </c>
      <c r="F374" s="180"/>
      <c r="G374" s="180"/>
      <c r="H374" s="180"/>
      <c r="I374" s="119" t="n">
        <v>0.11</v>
      </c>
      <c r="J374" s="29"/>
    </row>
    <row r="375" customFormat="false" ht="12.75" hidden="false" customHeight="true" outlineLevel="0" collapsed="false">
      <c r="A375" s="180"/>
      <c r="B375" s="180"/>
      <c r="C375" s="180"/>
      <c r="D375" s="29" t="s">
        <v>4670</v>
      </c>
      <c r="E375" s="180" t="s">
        <v>1937</v>
      </c>
      <c r="F375" s="180"/>
      <c r="G375" s="180"/>
      <c r="H375" s="180"/>
      <c r="I375" s="119" t="n">
        <v>0.08</v>
      </c>
      <c r="J375" s="29"/>
    </row>
    <row r="376" customFormat="false" ht="12.75" hidden="false" customHeight="true" outlineLevel="0" collapsed="false">
      <c r="A376" s="180"/>
      <c r="B376" s="180"/>
      <c r="C376" s="180"/>
      <c r="D376" s="29" t="s">
        <v>4671</v>
      </c>
      <c r="E376" s="180" t="s">
        <v>2284</v>
      </c>
      <c r="F376" s="180"/>
      <c r="G376" s="180"/>
      <c r="H376" s="180"/>
      <c r="I376" s="119" t="n">
        <v>0.12</v>
      </c>
      <c r="J376" s="29"/>
    </row>
    <row r="377" customFormat="false" ht="12.75" hidden="false" customHeight="true" outlineLevel="0" collapsed="false">
      <c r="A377" s="180"/>
      <c r="B377" s="180"/>
      <c r="C377" s="180"/>
      <c r="D377" s="29" t="s">
        <v>4672</v>
      </c>
      <c r="E377" s="180" t="s">
        <v>2262</v>
      </c>
      <c r="F377" s="180"/>
      <c r="G377" s="180"/>
      <c r="H377" s="180"/>
      <c r="I377" s="119" t="n">
        <v>0.19</v>
      </c>
      <c r="J377" s="29"/>
    </row>
    <row r="378" customFormat="false" ht="12.75" hidden="false" customHeight="true" outlineLevel="0" collapsed="false">
      <c r="A378" s="180"/>
      <c r="B378" s="180"/>
      <c r="C378" s="180"/>
      <c r="D378" s="29" t="s">
        <v>4673</v>
      </c>
      <c r="E378" s="180" t="s">
        <v>2144</v>
      </c>
      <c r="F378" s="180"/>
      <c r="G378" s="180"/>
      <c r="H378" s="180"/>
      <c r="I378" s="119" t="n">
        <v>0.25</v>
      </c>
      <c r="J378" s="29"/>
    </row>
    <row r="379" customFormat="false" ht="12.75" hidden="false" customHeight="true" outlineLevel="0" collapsed="false">
      <c r="A379" s="180"/>
      <c r="B379" s="180"/>
      <c r="C379" s="180"/>
      <c r="D379" s="29" t="s">
        <v>4674</v>
      </c>
      <c r="E379" s="180" t="s">
        <v>1612</v>
      </c>
      <c r="F379" s="180"/>
      <c r="G379" s="180"/>
      <c r="H379" s="180"/>
      <c r="I379" s="119" t="n">
        <v>0.05</v>
      </c>
      <c r="J379" s="29"/>
    </row>
    <row r="380" customFormat="false" ht="12.75" hidden="false" customHeight="true" outlineLevel="0" collapsed="false">
      <c r="A380" s="180"/>
      <c r="B380" s="180"/>
      <c r="C380" s="180"/>
      <c r="D380" s="29" t="s">
        <v>4675</v>
      </c>
      <c r="E380" s="180" t="s">
        <v>4676</v>
      </c>
      <c r="F380" s="180"/>
      <c r="G380" s="180"/>
      <c r="H380" s="180"/>
      <c r="I380" s="119" t="n">
        <v>0.3</v>
      </c>
      <c r="J380" s="29"/>
    </row>
    <row r="381" customFormat="false" ht="12.75" hidden="false" customHeight="true" outlineLevel="0" collapsed="false">
      <c r="A381" s="180"/>
      <c r="B381" s="180"/>
      <c r="C381" s="180"/>
      <c r="D381" s="29" t="s">
        <v>4677</v>
      </c>
      <c r="E381" s="180" t="s">
        <v>2402</v>
      </c>
      <c r="F381" s="180"/>
      <c r="G381" s="180"/>
      <c r="H381" s="180"/>
      <c r="I381" s="119" t="n">
        <v>0.24</v>
      </c>
      <c r="J381" s="29"/>
    </row>
    <row r="382" customFormat="false" ht="12.75" hidden="false" customHeight="true" outlineLevel="0" collapsed="false">
      <c r="A382" s="180"/>
      <c r="B382" s="180"/>
      <c r="C382" s="180"/>
      <c r="D382" s="29" t="s">
        <v>4678</v>
      </c>
      <c r="E382" s="180" t="s">
        <v>2284</v>
      </c>
      <c r="F382" s="180"/>
      <c r="G382" s="180"/>
      <c r="H382" s="180"/>
      <c r="I382" s="119" t="n">
        <v>0.12</v>
      </c>
      <c r="J382" s="29"/>
    </row>
    <row r="383" customFormat="false" ht="12.75" hidden="false" customHeight="true" outlineLevel="0" collapsed="false">
      <c r="A383" s="180"/>
      <c r="B383" s="180"/>
      <c r="C383" s="180"/>
      <c r="D383" s="29" t="s">
        <v>4679</v>
      </c>
      <c r="E383" s="180" t="s">
        <v>2163</v>
      </c>
      <c r="F383" s="180"/>
      <c r="G383" s="180"/>
      <c r="H383" s="180"/>
      <c r="I383" s="119" t="n">
        <v>0.98</v>
      </c>
      <c r="J383" s="29"/>
    </row>
    <row r="384" customFormat="false" ht="12.75" hidden="false" customHeight="false" outlineLevel="0" collapsed="false">
      <c r="A384" s="180"/>
      <c r="B384" s="180"/>
      <c r="C384" s="180"/>
      <c r="D384" s="29" t="s">
        <v>4680</v>
      </c>
      <c r="E384" s="180" t="n">
        <v>1</v>
      </c>
      <c r="F384" s="180"/>
      <c r="G384" s="180"/>
      <c r="H384" s="180"/>
      <c r="I384" s="119" t="n">
        <v>1</v>
      </c>
      <c r="J384" s="29"/>
    </row>
    <row r="385" customFormat="false" ht="12.75" hidden="false" customHeight="false" outlineLevel="0" collapsed="false">
      <c r="A385" s="180"/>
      <c r="B385" s="180"/>
      <c r="C385" s="180"/>
      <c r="D385" s="29" t="s">
        <v>4681</v>
      </c>
      <c r="E385" s="180" t="n">
        <v>1</v>
      </c>
      <c r="F385" s="180"/>
      <c r="G385" s="180"/>
      <c r="H385" s="180"/>
      <c r="I385" s="119" t="n">
        <v>1</v>
      </c>
      <c r="J385" s="29"/>
    </row>
    <row r="386" customFormat="false" ht="12.75" hidden="false" customHeight="true" outlineLevel="0" collapsed="false">
      <c r="A386" s="180"/>
      <c r="B386" s="180"/>
      <c r="C386" s="180"/>
      <c r="D386" s="29" t="s">
        <v>4682</v>
      </c>
      <c r="E386" s="180" t="s">
        <v>4683</v>
      </c>
      <c r="F386" s="180"/>
      <c r="G386" s="180"/>
      <c r="H386" s="180"/>
      <c r="I386" s="119" t="n">
        <v>0.2</v>
      </c>
      <c r="J386" s="29"/>
    </row>
    <row r="387" customFormat="false" ht="12.75" hidden="false" customHeight="true" outlineLevel="0" collapsed="false">
      <c r="A387" s="180"/>
      <c r="B387" s="180"/>
      <c r="C387" s="180"/>
      <c r="D387" s="29" t="s">
        <v>4684</v>
      </c>
      <c r="E387" s="180" t="s">
        <v>4683</v>
      </c>
      <c r="F387" s="180"/>
      <c r="G387" s="180"/>
      <c r="H387" s="180"/>
      <c r="I387" s="119" t="n">
        <v>0.2</v>
      </c>
      <c r="J387" s="29"/>
    </row>
    <row r="388" customFormat="false" ht="12.75" hidden="false" customHeight="true" outlineLevel="0" collapsed="false">
      <c r="A388" s="180"/>
      <c r="B388" s="180"/>
      <c r="C388" s="180"/>
      <c r="D388" s="29" t="s">
        <v>4685</v>
      </c>
      <c r="E388" s="180" t="s">
        <v>2163</v>
      </c>
      <c r="F388" s="180"/>
      <c r="G388" s="180"/>
      <c r="H388" s="180"/>
      <c r="I388" s="119" t="n">
        <v>0.98</v>
      </c>
      <c r="J388" s="29"/>
    </row>
    <row r="389" customFormat="false" ht="38.25" hidden="false" customHeight="false" outlineLevel="0" collapsed="false">
      <c r="A389" s="102" t="s">
        <v>188</v>
      </c>
      <c r="B389" s="102" t="s">
        <v>169</v>
      </c>
      <c r="C389" s="102" t="s">
        <v>29</v>
      </c>
      <c r="D389" s="102" t="s">
        <v>170</v>
      </c>
      <c r="E389" s="105" t="s">
        <v>41</v>
      </c>
      <c r="F389" s="103" t="n">
        <v>11.9</v>
      </c>
      <c r="G389" s="107" t="n">
        <v>38.5</v>
      </c>
      <c r="H389" s="107" t="n">
        <v>47.15</v>
      </c>
      <c r="I389" s="107" t="n">
        <v>561.08</v>
      </c>
      <c r="J389" s="178" t="n">
        <v>0.000175456185143238</v>
      </c>
    </row>
    <row r="390" customFormat="false" ht="12.75" hidden="false" customHeight="true" outlineLevel="0" collapsed="false">
      <c r="A390" s="29" t="s">
        <v>4351</v>
      </c>
      <c r="B390" s="180"/>
      <c r="C390" s="180"/>
      <c r="D390" s="29" t="s">
        <v>10</v>
      </c>
      <c r="E390" s="180" t="s">
        <v>4352</v>
      </c>
      <c r="F390" s="180"/>
      <c r="G390" s="180"/>
      <c r="H390" s="29"/>
      <c r="I390" s="115" t="s">
        <v>4353</v>
      </c>
      <c r="J390" s="29"/>
    </row>
    <row r="391" customFormat="false" ht="12.75" hidden="false" customHeight="true" outlineLevel="0" collapsed="false">
      <c r="A391" s="180"/>
      <c r="B391" s="180"/>
      <c r="C391" s="180"/>
      <c r="D391" s="29" t="s">
        <v>4624</v>
      </c>
      <c r="E391" s="180" t="s">
        <v>4686</v>
      </c>
      <c r="F391" s="180"/>
      <c r="G391" s="180"/>
      <c r="H391" s="180"/>
      <c r="I391" s="119" t="n">
        <v>11.9</v>
      </c>
      <c r="J391" s="29"/>
    </row>
    <row r="392" customFormat="false" ht="12.75" hidden="false" customHeight="false" outlineLevel="0" collapsed="false">
      <c r="A392" s="22" t="s">
        <v>189</v>
      </c>
      <c r="B392" s="22" t="s">
        <v>18</v>
      </c>
      <c r="C392" s="22"/>
      <c r="D392" s="22" t="s">
        <v>190</v>
      </c>
      <c r="E392" s="23"/>
      <c r="F392" s="24" t="n">
        <v>1</v>
      </c>
      <c r="G392" s="24"/>
      <c r="H392" s="97" t="n">
        <v>377305.44</v>
      </c>
      <c r="I392" s="97" t="n">
        <v>377305.44</v>
      </c>
      <c r="J392" s="26" t="n">
        <v>0.117987761346316</v>
      </c>
    </row>
    <row r="393" customFormat="false" ht="51" hidden="false" customHeight="false" outlineLevel="0" collapsed="false">
      <c r="A393" s="102" t="s">
        <v>191</v>
      </c>
      <c r="B393" s="102" t="s">
        <v>192</v>
      </c>
      <c r="C393" s="102" t="s">
        <v>29</v>
      </c>
      <c r="D393" s="102" t="s">
        <v>193</v>
      </c>
      <c r="E393" s="105" t="s">
        <v>52</v>
      </c>
      <c r="F393" s="103" t="n">
        <v>1106.07</v>
      </c>
      <c r="G393" s="107" t="n">
        <v>161.31</v>
      </c>
      <c r="H393" s="107" t="n">
        <v>197.55</v>
      </c>
      <c r="I393" s="107" t="n">
        <v>218504.12</v>
      </c>
      <c r="J393" s="178" t="n">
        <v>0.068328757633992</v>
      </c>
    </row>
    <row r="394" customFormat="false" ht="12.75" hidden="false" customHeight="true" outlineLevel="0" collapsed="false">
      <c r="A394" s="29" t="s">
        <v>4351</v>
      </c>
      <c r="B394" s="180"/>
      <c r="C394" s="180"/>
      <c r="D394" s="29" t="s">
        <v>10</v>
      </c>
      <c r="E394" s="180" t="s">
        <v>4352</v>
      </c>
      <c r="F394" s="180"/>
      <c r="G394" s="180"/>
      <c r="H394" s="29"/>
      <c r="I394" s="115" t="s">
        <v>4353</v>
      </c>
      <c r="J394" s="29"/>
    </row>
    <row r="395" customFormat="false" ht="12.75" hidden="false" customHeight="true" outlineLevel="0" collapsed="false">
      <c r="A395" s="180"/>
      <c r="B395" s="180"/>
      <c r="C395" s="180"/>
      <c r="D395" s="29" t="s">
        <v>4687</v>
      </c>
      <c r="E395" s="180" t="s">
        <v>4688</v>
      </c>
      <c r="F395" s="180"/>
      <c r="G395" s="180"/>
      <c r="H395" s="180"/>
      <c r="I395" s="119" t="n">
        <v>39.77</v>
      </c>
      <c r="J395" s="29"/>
    </row>
    <row r="396" customFormat="false" ht="12.75" hidden="false" customHeight="true" outlineLevel="0" collapsed="false">
      <c r="A396" s="180"/>
      <c r="B396" s="180"/>
      <c r="C396" s="180"/>
      <c r="D396" s="29" t="s">
        <v>4689</v>
      </c>
      <c r="E396" s="180" t="s">
        <v>4690</v>
      </c>
      <c r="F396" s="180"/>
      <c r="G396" s="180"/>
      <c r="H396" s="180"/>
      <c r="I396" s="119" t="n">
        <v>42.55</v>
      </c>
      <c r="J396" s="29"/>
    </row>
    <row r="397" customFormat="false" ht="12.75" hidden="false" customHeight="true" outlineLevel="0" collapsed="false">
      <c r="A397" s="180"/>
      <c r="B397" s="180"/>
      <c r="C397" s="180"/>
      <c r="D397" s="29" t="s">
        <v>4691</v>
      </c>
      <c r="E397" s="180" t="s">
        <v>4690</v>
      </c>
      <c r="F397" s="180"/>
      <c r="G397" s="180"/>
      <c r="H397" s="180"/>
      <c r="I397" s="119" t="n">
        <v>42.55</v>
      </c>
      <c r="J397" s="29"/>
    </row>
    <row r="398" customFormat="false" ht="12.75" hidden="false" customHeight="true" outlineLevel="0" collapsed="false">
      <c r="A398" s="180"/>
      <c r="B398" s="180"/>
      <c r="C398" s="180"/>
      <c r="D398" s="29" t="s">
        <v>4692</v>
      </c>
      <c r="E398" s="180" t="s">
        <v>4693</v>
      </c>
      <c r="F398" s="180"/>
      <c r="G398" s="180"/>
      <c r="H398" s="180"/>
      <c r="I398" s="119" t="n">
        <v>3.64</v>
      </c>
      <c r="J398" s="29"/>
    </row>
    <row r="399" customFormat="false" ht="12.75" hidden="false" customHeight="true" outlineLevel="0" collapsed="false">
      <c r="A399" s="180"/>
      <c r="B399" s="180"/>
      <c r="C399" s="180"/>
      <c r="D399" s="29" t="s">
        <v>4694</v>
      </c>
      <c r="E399" s="180" t="s">
        <v>4693</v>
      </c>
      <c r="F399" s="180"/>
      <c r="G399" s="180"/>
      <c r="H399" s="180"/>
      <c r="I399" s="119" t="n">
        <v>3.64</v>
      </c>
      <c r="J399" s="29"/>
    </row>
    <row r="400" customFormat="false" ht="12.75" hidden="false" customHeight="true" outlineLevel="0" collapsed="false">
      <c r="A400" s="180"/>
      <c r="B400" s="180"/>
      <c r="C400" s="180"/>
      <c r="D400" s="29" t="s">
        <v>4695</v>
      </c>
      <c r="E400" s="180" t="s">
        <v>4696</v>
      </c>
      <c r="F400" s="180"/>
      <c r="G400" s="180"/>
      <c r="H400" s="180"/>
      <c r="I400" s="119" t="n">
        <v>34.89</v>
      </c>
      <c r="J400" s="29"/>
    </row>
    <row r="401" customFormat="false" ht="12.75" hidden="false" customHeight="true" outlineLevel="0" collapsed="false">
      <c r="A401" s="180"/>
      <c r="B401" s="180"/>
      <c r="C401" s="180"/>
      <c r="D401" s="29" t="s">
        <v>4697</v>
      </c>
      <c r="E401" s="180" t="s">
        <v>4698</v>
      </c>
      <c r="F401" s="180"/>
      <c r="G401" s="180"/>
      <c r="H401" s="180"/>
      <c r="I401" s="119" t="n">
        <v>4.02</v>
      </c>
      <c r="J401" s="29"/>
    </row>
    <row r="402" customFormat="false" ht="12.75" hidden="false" customHeight="true" outlineLevel="0" collapsed="false">
      <c r="A402" s="180"/>
      <c r="B402" s="180"/>
      <c r="C402" s="180"/>
      <c r="D402" s="29" t="s">
        <v>4699</v>
      </c>
      <c r="E402" s="180" t="s">
        <v>4700</v>
      </c>
      <c r="F402" s="180"/>
      <c r="G402" s="180"/>
      <c r="H402" s="180"/>
      <c r="I402" s="119" t="n">
        <v>31.64</v>
      </c>
      <c r="J402" s="29"/>
    </row>
    <row r="403" customFormat="false" ht="12.75" hidden="false" customHeight="true" outlineLevel="0" collapsed="false">
      <c r="A403" s="180"/>
      <c r="B403" s="180"/>
      <c r="C403" s="180"/>
      <c r="D403" s="29" t="s">
        <v>4701</v>
      </c>
      <c r="E403" s="180" t="s">
        <v>4702</v>
      </c>
      <c r="F403" s="180"/>
      <c r="G403" s="180"/>
      <c r="H403" s="180"/>
      <c r="I403" s="119" t="n">
        <v>2.66</v>
      </c>
      <c r="J403" s="29"/>
    </row>
    <row r="404" customFormat="false" ht="12.75" hidden="false" customHeight="false" outlineLevel="0" collapsed="false">
      <c r="A404" s="180"/>
      <c r="B404" s="180"/>
      <c r="C404" s="180"/>
      <c r="D404" s="29" t="s">
        <v>4703</v>
      </c>
      <c r="E404" s="180" t="n">
        <v>4</v>
      </c>
      <c r="F404" s="180"/>
      <c r="G404" s="180"/>
      <c r="H404" s="180"/>
      <c r="I404" s="119" t="n">
        <v>4</v>
      </c>
      <c r="J404" s="29"/>
    </row>
    <row r="405" customFormat="false" ht="12.75" hidden="false" customHeight="true" outlineLevel="0" collapsed="false">
      <c r="A405" s="180"/>
      <c r="B405" s="180"/>
      <c r="C405" s="180"/>
      <c r="D405" s="29" t="s">
        <v>4704</v>
      </c>
      <c r="E405" s="180" t="s">
        <v>1784</v>
      </c>
      <c r="F405" s="180"/>
      <c r="G405" s="180"/>
      <c r="H405" s="180"/>
      <c r="I405" s="119" t="n">
        <v>6.53</v>
      </c>
      <c r="J405" s="29"/>
    </row>
    <row r="406" customFormat="false" ht="12.75" hidden="false" customHeight="true" outlineLevel="0" collapsed="false">
      <c r="A406" s="180"/>
      <c r="B406" s="180"/>
      <c r="C406" s="180"/>
      <c r="D406" s="29" t="s">
        <v>4705</v>
      </c>
      <c r="E406" s="180" t="s">
        <v>4706</v>
      </c>
      <c r="F406" s="180"/>
      <c r="G406" s="180"/>
      <c r="H406" s="180"/>
      <c r="I406" s="119" t="n">
        <v>25.13</v>
      </c>
      <c r="J406" s="29"/>
    </row>
    <row r="407" customFormat="false" ht="12.75" hidden="false" customHeight="true" outlineLevel="0" collapsed="false">
      <c r="A407" s="180"/>
      <c r="B407" s="180"/>
      <c r="C407" s="180"/>
      <c r="D407" s="29" t="s">
        <v>4707</v>
      </c>
      <c r="E407" s="180" t="s">
        <v>4708</v>
      </c>
      <c r="F407" s="180"/>
      <c r="G407" s="180"/>
      <c r="H407" s="180"/>
      <c r="I407" s="119" t="n">
        <v>6.11</v>
      </c>
      <c r="J407" s="29"/>
    </row>
    <row r="408" customFormat="false" ht="12.75" hidden="false" customHeight="true" outlineLevel="0" collapsed="false">
      <c r="A408" s="180"/>
      <c r="B408" s="180"/>
      <c r="C408" s="180"/>
      <c r="D408" s="29" t="s">
        <v>4709</v>
      </c>
      <c r="E408" s="180" t="s">
        <v>4543</v>
      </c>
      <c r="F408" s="180"/>
      <c r="G408" s="180"/>
      <c r="H408" s="180"/>
      <c r="I408" s="119" t="n">
        <v>7.8</v>
      </c>
      <c r="J408" s="29"/>
    </row>
    <row r="409" customFormat="false" ht="12.75" hidden="false" customHeight="true" outlineLevel="0" collapsed="false">
      <c r="A409" s="180"/>
      <c r="B409" s="180"/>
      <c r="C409" s="180"/>
      <c r="D409" s="29" t="s">
        <v>4710</v>
      </c>
      <c r="E409" s="180" t="s">
        <v>2159</v>
      </c>
      <c r="F409" s="180"/>
      <c r="G409" s="180"/>
      <c r="H409" s="180"/>
      <c r="I409" s="119" t="n">
        <v>1.03</v>
      </c>
      <c r="J409" s="29"/>
    </row>
    <row r="410" customFormat="false" ht="12.75" hidden="false" customHeight="true" outlineLevel="0" collapsed="false">
      <c r="A410" s="180"/>
      <c r="B410" s="180"/>
      <c r="C410" s="180"/>
      <c r="D410" s="29" t="s">
        <v>4711</v>
      </c>
      <c r="E410" s="180" t="s">
        <v>1668</v>
      </c>
      <c r="F410" s="180"/>
      <c r="G410" s="180"/>
      <c r="H410" s="180"/>
      <c r="I410" s="119" t="n">
        <v>18.58</v>
      </c>
      <c r="J410" s="29"/>
    </row>
    <row r="411" customFormat="false" ht="12.75" hidden="false" customHeight="true" outlineLevel="0" collapsed="false">
      <c r="A411" s="180"/>
      <c r="B411" s="180"/>
      <c r="C411" s="180"/>
      <c r="D411" s="29" t="s">
        <v>4712</v>
      </c>
      <c r="E411" s="180" t="s">
        <v>3013</v>
      </c>
      <c r="F411" s="180"/>
      <c r="G411" s="180"/>
      <c r="H411" s="180"/>
      <c r="I411" s="119" t="n">
        <v>0.67</v>
      </c>
      <c r="J411" s="29"/>
    </row>
    <row r="412" customFormat="false" ht="12.75" hidden="false" customHeight="true" outlineLevel="0" collapsed="false">
      <c r="A412" s="180"/>
      <c r="B412" s="180"/>
      <c r="C412" s="180"/>
      <c r="D412" s="29" t="s">
        <v>4713</v>
      </c>
      <c r="E412" s="180" t="s">
        <v>4714</v>
      </c>
      <c r="F412" s="180"/>
      <c r="G412" s="180"/>
      <c r="H412" s="180"/>
      <c r="I412" s="119" t="n">
        <v>19.58</v>
      </c>
      <c r="J412" s="29"/>
    </row>
    <row r="413" customFormat="false" ht="12.75" hidden="false" customHeight="true" outlineLevel="0" collapsed="false">
      <c r="A413" s="180"/>
      <c r="B413" s="180"/>
      <c r="C413" s="180"/>
      <c r="D413" s="29" t="s">
        <v>4715</v>
      </c>
      <c r="E413" s="180" t="s">
        <v>4714</v>
      </c>
      <c r="F413" s="180"/>
      <c r="G413" s="180"/>
      <c r="H413" s="180"/>
      <c r="I413" s="119" t="n">
        <v>19.58</v>
      </c>
      <c r="J413" s="29"/>
    </row>
    <row r="414" customFormat="false" ht="12.75" hidden="false" customHeight="true" outlineLevel="0" collapsed="false">
      <c r="A414" s="180"/>
      <c r="B414" s="180"/>
      <c r="C414" s="180"/>
      <c r="D414" s="29" t="s">
        <v>4716</v>
      </c>
      <c r="E414" s="180" t="s">
        <v>4717</v>
      </c>
      <c r="F414" s="180"/>
      <c r="G414" s="180"/>
      <c r="H414" s="180"/>
      <c r="I414" s="119" t="n">
        <v>6.36</v>
      </c>
      <c r="J414" s="29"/>
    </row>
    <row r="415" customFormat="false" ht="12.75" hidden="false" customHeight="true" outlineLevel="0" collapsed="false">
      <c r="A415" s="180"/>
      <c r="B415" s="180"/>
      <c r="C415" s="180"/>
      <c r="D415" s="29" t="s">
        <v>4718</v>
      </c>
      <c r="E415" s="180" t="s">
        <v>4717</v>
      </c>
      <c r="F415" s="180"/>
      <c r="G415" s="180"/>
      <c r="H415" s="180"/>
      <c r="I415" s="119" t="n">
        <v>6.36</v>
      </c>
      <c r="J415" s="29"/>
    </row>
    <row r="416" customFormat="false" ht="12.75" hidden="false" customHeight="true" outlineLevel="0" collapsed="false">
      <c r="A416" s="180"/>
      <c r="B416" s="180"/>
      <c r="C416" s="180"/>
      <c r="D416" s="29" t="s">
        <v>4719</v>
      </c>
      <c r="E416" s="180" t="s">
        <v>1668</v>
      </c>
      <c r="F416" s="180"/>
      <c r="G416" s="180"/>
      <c r="H416" s="180"/>
      <c r="I416" s="119" t="n">
        <v>18.58</v>
      </c>
      <c r="J416" s="29"/>
    </row>
    <row r="417" customFormat="false" ht="12.75" hidden="false" customHeight="true" outlineLevel="0" collapsed="false">
      <c r="A417" s="180"/>
      <c r="B417" s="180"/>
      <c r="C417" s="180"/>
      <c r="D417" s="29" t="s">
        <v>4720</v>
      </c>
      <c r="E417" s="180" t="s">
        <v>4721</v>
      </c>
      <c r="F417" s="180"/>
      <c r="G417" s="180"/>
      <c r="H417" s="180"/>
      <c r="I417" s="119" t="n">
        <v>19.63</v>
      </c>
      <c r="J417" s="29"/>
    </row>
    <row r="418" customFormat="false" ht="12.75" hidden="false" customHeight="true" outlineLevel="0" collapsed="false">
      <c r="A418" s="180"/>
      <c r="B418" s="180"/>
      <c r="C418" s="180"/>
      <c r="D418" s="29" t="s">
        <v>4722</v>
      </c>
      <c r="E418" s="180" t="s">
        <v>3804</v>
      </c>
      <c r="F418" s="180"/>
      <c r="G418" s="180"/>
      <c r="H418" s="180"/>
      <c r="I418" s="119" t="n">
        <v>1.12</v>
      </c>
      <c r="J418" s="29"/>
    </row>
    <row r="419" customFormat="false" ht="12.75" hidden="false" customHeight="true" outlineLevel="0" collapsed="false">
      <c r="A419" s="180"/>
      <c r="B419" s="180"/>
      <c r="C419" s="180"/>
      <c r="D419" s="29" t="s">
        <v>4723</v>
      </c>
      <c r="E419" s="180" t="s">
        <v>1952</v>
      </c>
      <c r="F419" s="180"/>
      <c r="G419" s="180"/>
      <c r="H419" s="180"/>
      <c r="I419" s="119" t="n">
        <v>1.91</v>
      </c>
      <c r="J419" s="29"/>
    </row>
    <row r="420" customFormat="false" ht="12.75" hidden="false" customHeight="true" outlineLevel="0" collapsed="false">
      <c r="A420" s="180"/>
      <c r="B420" s="180"/>
      <c r="C420" s="180"/>
      <c r="D420" s="29" t="s">
        <v>4724</v>
      </c>
      <c r="E420" s="180" t="s">
        <v>4725</v>
      </c>
      <c r="F420" s="180"/>
      <c r="G420" s="180"/>
      <c r="H420" s="180"/>
      <c r="I420" s="119" t="n">
        <v>36.34</v>
      </c>
      <c r="J420" s="29"/>
    </row>
    <row r="421" customFormat="false" ht="12.75" hidden="false" customHeight="true" outlineLevel="0" collapsed="false">
      <c r="A421" s="180"/>
      <c r="B421" s="180"/>
      <c r="C421" s="180"/>
      <c r="D421" s="29" t="s">
        <v>4726</v>
      </c>
      <c r="E421" s="180" t="s">
        <v>4727</v>
      </c>
      <c r="F421" s="180"/>
      <c r="G421" s="180"/>
      <c r="H421" s="180"/>
      <c r="I421" s="119" t="n">
        <v>24.47</v>
      </c>
      <c r="J421" s="29"/>
    </row>
    <row r="422" customFormat="false" ht="12.75" hidden="false" customHeight="true" outlineLevel="0" collapsed="false">
      <c r="A422" s="180"/>
      <c r="B422" s="180"/>
      <c r="C422" s="180"/>
      <c r="D422" s="29" t="s">
        <v>4728</v>
      </c>
      <c r="E422" s="180" t="s">
        <v>4729</v>
      </c>
      <c r="F422" s="180"/>
      <c r="G422" s="180"/>
      <c r="H422" s="180"/>
      <c r="I422" s="119" t="n">
        <v>35.67</v>
      </c>
      <c r="J422" s="29"/>
    </row>
    <row r="423" customFormat="false" ht="12.75" hidden="false" customHeight="true" outlineLevel="0" collapsed="false">
      <c r="A423" s="180"/>
      <c r="B423" s="180"/>
      <c r="C423" s="180"/>
      <c r="D423" s="29" t="s">
        <v>4730</v>
      </c>
      <c r="E423" s="180" t="s">
        <v>4731</v>
      </c>
      <c r="F423" s="180"/>
      <c r="G423" s="180"/>
      <c r="H423" s="180"/>
      <c r="I423" s="119" t="n">
        <v>7.15</v>
      </c>
      <c r="J423" s="29"/>
    </row>
    <row r="424" customFormat="false" ht="12.75" hidden="false" customHeight="true" outlineLevel="0" collapsed="false">
      <c r="A424" s="180"/>
      <c r="B424" s="180"/>
      <c r="C424" s="180"/>
      <c r="D424" s="29" t="s">
        <v>4732</v>
      </c>
      <c r="E424" s="180" t="s">
        <v>4733</v>
      </c>
      <c r="F424" s="180"/>
      <c r="G424" s="180"/>
      <c r="H424" s="180"/>
      <c r="I424" s="119" t="n">
        <v>28.31</v>
      </c>
      <c r="J424" s="29"/>
    </row>
    <row r="425" customFormat="false" ht="12.75" hidden="false" customHeight="false" outlineLevel="0" collapsed="false">
      <c r="A425" s="180"/>
      <c r="B425" s="180"/>
      <c r="C425" s="180"/>
      <c r="D425" s="29" t="s">
        <v>4734</v>
      </c>
      <c r="E425" s="180" t="n">
        <v>375</v>
      </c>
      <c r="F425" s="180"/>
      <c r="G425" s="180"/>
      <c r="H425" s="180"/>
      <c r="I425" s="119" t="n">
        <v>375</v>
      </c>
      <c r="J425" s="29"/>
    </row>
    <row r="426" customFormat="false" ht="12.75" hidden="false" customHeight="true" outlineLevel="0" collapsed="false">
      <c r="A426" s="180"/>
      <c r="B426" s="180"/>
      <c r="C426" s="180"/>
      <c r="D426" s="29" t="s">
        <v>4735</v>
      </c>
      <c r="E426" s="180" t="s">
        <v>4736</v>
      </c>
      <c r="F426" s="180"/>
      <c r="G426" s="180"/>
      <c r="H426" s="180"/>
      <c r="I426" s="119" t="n">
        <v>23.63</v>
      </c>
      <c r="J426" s="29"/>
    </row>
    <row r="427" customFormat="false" ht="12.75" hidden="false" customHeight="true" outlineLevel="0" collapsed="false">
      <c r="A427" s="180"/>
      <c r="B427" s="180"/>
      <c r="C427" s="180"/>
      <c r="D427" s="29" t="s">
        <v>4737</v>
      </c>
      <c r="E427" s="180" t="s">
        <v>3366</v>
      </c>
      <c r="F427" s="180"/>
      <c r="G427" s="180"/>
      <c r="H427" s="180"/>
      <c r="I427" s="119" t="n">
        <v>3.75</v>
      </c>
      <c r="J427" s="29"/>
    </row>
    <row r="428" customFormat="false" ht="12.75" hidden="false" customHeight="true" outlineLevel="0" collapsed="false">
      <c r="A428" s="180"/>
      <c r="B428" s="180"/>
      <c r="C428" s="180"/>
      <c r="D428" s="29" t="s">
        <v>4738</v>
      </c>
      <c r="E428" s="180" t="s">
        <v>3387</v>
      </c>
      <c r="F428" s="180"/>
      <c r="G428" s="180"/>
      <c r="H428" s="180"/>
      <c r="I428" s="119" t="n">
        <v>6.59</v>
      </c>
      <c r="J428" s="29"/>
    </row>
    <row r="429" customFormat="false" ht="12.75" hidden="false" customHeight="true" outlineLevel="0" collapsed="false">
      <c r="A429" s="180"/>
      <c r="B429" s="180"/>
      <c r="C429" s="180"/>
      <c r="D429" s="29" t="s">
        <v>4739</v>
      </c>
      <c r="E429" s="180" t="s">
        <v>2598</v>
      </c>
      <c r="F429" s="180"/>
      <c r="G429" s="180"/>
      <c r="H429" s="180"/>
      <c r="I429" s="119" t="n">
        <v>3.67</v>
      </c>
      <c r="J429" s="29"/>
    </row>
    <row r="430" customFormat="false" ht="12.75" hidden="false" customHeight="true" outlineLevel="0" collapsed="false">
      <c r="A430" s="180"/>
      <c r="B430" s="180"/>
      <c r="C430" s="180"/>
      <c r="D430" s="29" t="s">
        <v>4740</v>
      </c>
      <c r="E430" s="180" t="s">
        <v>2564</v>
      </c>
      <c r="F430" s="180"/>
      <c r="G430" s="180"/>
      <c r="H430" s="180"/>
      <c r="I430" s="119" t="n">
        <v>9.07</v>
      </c>
      <c r="J430" s="29"/>
    </row>
    <row r="431" customFormat="false" ht="12.75" hidden="false" customHeight="true" outlineLevel="0" collapsed="false">
      <c r="A431" s="180"/>
      <c r="B431" s="180"/>
      <c r="C431" s="180"/>
      <c r="D431" s="29" t="s">
        <v>4741</v>
      </c>
      <c r="E431" s="180" t="s">
        <v>4742</v>
      </c>
      <c r="F431" s="180"/>
      <c r="G431" s="180"/>
      <c r="H431" s="180"/>
      <c r="I431" s="119" t="n">
        <v>29.43</v>
      </c>
      <c r="J431" s="29"/>
    </row>
    <row r="432" customFormat="false" ht="12.75" hidden="false" customHeight="true" outlineLevel="0" collapsed="false">
      <c r="A432" s="180"/>
      <c r="B432" s="180"/>
      <c r="C432" s="180"/>
      <c r="D432" s="29" t="s">
        <v>4743</v>
      </c>
      <c r="E432" s="180" t="s">
        <v>4744</v>
      </c>
      <c r="F432" s="180"/>
      <c r="G432" s="180"/>
      <c r="H432" s="180"/>
      <c r="I432" s="119" t="n">
        <v>22.43</v>
      </c>
      <c r="J432" s="29"/>
    </row>
    <row r="433" customFormat="false" ht="12.75" hidden="false" customHeight="true" outlineLevel="0" collapsed="false">
      <c r="A433" s="180"/>
      <c r="B433" s="180"/>
      <c r="C433" s="180"/>
      <c r="D433" s="29" t="s">
        <v>4745</v>
      </c>
      <c r="E433" s="180" t="s">
        <v>2928</v>
      </c>
      <c r="F433" s="180"/>
      <c r="G433" s="180"/>
      <c r="H433" s="180"/>
      <c r="I433" s="119" t="n">
        <v>7.28</v>
      </c>
      <c r="J433" s="29"/>
    </row>
    <row r="434" customFormat="false" ht="12.75" hidden="false" customHeight="true" outlineLevel="0" collapsed="false">
      <c r="A434" s="180"/>
      <c r="B434" s="180"/>
      <c r="C434" s="180"/>
      <c r="D434" s="29" t="s">
        <v>4746</v>
      </c>
      <c r="E434" s="180" t="s">
        <v>4747</v>
      </c>
      <c r="F434" s="180"/>
      <c r="G434" s="180"/>
      <c r="H434" s="180"/>
      <c r="I434" s="119" t="n">
        <v>17.46</v>
      </c>
      <c r="J434" s="29"/>
    </row>
    <row r="435" customFormat="false" ht="12.75" hidden="false" customHeight="true" outlineLevel="0" collapsed="false">
      <c r="A435" s="180"/>
      <c r="B435" s="180"/>
      <c r="C435" s="180"/>
      <c r="D435" s="29" t="s">
        <v>4748</v>
      </c>
      <c r="E435" s="180" t="s">
        <v>4749</v>
      </c>
      <c r="F435" s="180"/>
      <c r="G435" s="180"/>
      <c r="H435" s="180"/>
      <c r="I435" s="119" t="n">
        <v>17.25</v>
      </c>
      <c r="J435" s="29"/>
    </row>
    <row r="436" customFormat="false" ht="12.75" hidden="false" customHeight="true" outlineLevel="0" collapsed="false">
      <c r="A436" s="180"/>
      <c r="B436" s="180"/>
      <c r="C436" s="180"/>
      <c r="D436" s="29" t="s">
        <v>4750</v>
      </c>
      <c r="E436" s="180" t="s">
        <v>4749</v>
      </c>
      <c r="F436" s="180"/>
      <c r="G436" s="180"/>
      <c r="H436" s="180"/>
      <c r="I436" s="119" t="n">
        <v>17.25</v>
      </c>
      <c r="J436" s="29"/>
    </row>
    <row r="437" customFormat="false" ht="12.75" hidden="false" customHeight="true" outlineLevel="0" collapsed="false">
      <c r="A437" s="180"/>
      <c r="B437" s="180"/>
      <c r="C437" s="180"/>
      <c r="D437" s="29" t="s">
        <v>4751</v>
      </c>
      <c r="E437" s="180" t="s">
        <v>4749</v>
      </c>
      <c r="F437" s="180"/>
      <c r="G437" s="180"/>
      <c r="H437" s="180"/>
      <c r="I437" s="119" t="n">
        <v>17.25</v>
      </c>
      <c r="J437" s="29"/>
    </row>
    <row r="438" customFormat="false" ht="12.75" hidden="false" customHeight="true" outlineLevel="0" collapsed="false">
      <c r="A438" s="180"/>
      <c r="B438" s="180"/>
      <c r="C438" s="180"/>
      <c r="D438" s="29" t="s">
        <v>4752</v>
      </c>
      <c r="E438" s="180" t="s">
        <v>2539</v>
      </c>
      <c r="F438" s="180"/>
      <c r="G438" s="180"/>
      <c r="H438" s="180"/>
      <c r="I438" s="119" t="n">
        <v>19.14</v>
      </c>
      <c r="J438" s="29"/>
    </row>
    <row r="439" customFormat="false" ht="12.75" hidden="false" customHeight="true" outlineLevel="0" collapsed="false">
      <c r="A439" s="180"/>
      <c r="B439" s="180"/>
      <c r="C439" s="180"/>
      <c r="D439" s="29" t="s">
        <v>4753</v>
      </c>
      <c r="E439" s="180" t="s">
        <v>4754</v>
      </c>
      <c r="F439" s="180"/>
      <c r="G439" s="180"/>
      <c r="H439" s="180"/>
      <c r="I439" s="119" t="n">
        <v>19.54</v>
      </c>
      <c r="J439" s="29"/>
    </row>
    <row r="440" customFormat="false" ht="12.75" hidden="false" customHeight="true" outlineLevel="0" collapsed="false">
      <c r="A440" s="180"/>
      <c r="B440" s="180"/>
      <c r="C440" s="180"/>
      <c r="D440" s="29" t="s">
        <v>4755</v>
      </c>
      <c r="E440" s="180" t="s">
        <v>4756</v>
      </c>
      <c r="F440" s="180"/>
      <c r="G440" s="180"/>
      <c r="H440" s="180"/>
      <c r="I440" s="119" t="n">
        <v>17.06</v>
      </c>
      <c r="J440" s="29"/>
    </row>
    <row r="441" customFormat="false" ht="51" hidden="false" customHeight="false" outlineLevel="0" collapsed="false">
      <c r="A441" s="102" t="s">
        <v>194</v>
      </c>
      <c r="B441" s="102" t="s">
        <v>151</v>
      </c>
      <c r="C441" s="102" t="s">
        <v>29</v>
      </c>
      <c r="D441" s="102" t="s">
        <v>152</v>
      </c>
      <c r="E441" s="105" t="s">
        <v>132</v>
      </c>
      <c r="F441" s="103" t="n">
        <v>400</v>
      </c>
      <c r="G441" s="107" t="n">
        <v>15.29</v>
      </c>
      <c r="H441" s="107" t="n">
        <v>18.72</v>
      </c>
      <c r="I441" s="107" t="n">
        <v>7488</v>
      </c>
      <c r="J441" s="178" t="n">
        <v>0.00234158393518316</v>
      </c>
    </row>
    <row r="442" customFormat="false" ht="51" hidden="false" customHeight="false" outlineLevel="0" collapsed="false">
      <c r="A442" s="102" t="s">
        <v>195</v>
      </c>
      <c r="B442" s="102" t="s">
        <v>154</v>
      </c>
      <c r="C442" s="102" t="s">
        <v>29</v>
      </c>
      <c r="D442" s="102" t="s">
        <v>155</v>
      </c>
      <c r="E442" s="105" t="s">
        <v>132</v>
      </c>
      <c r="F442" s="103" t="n">
        <v>866</v>
      </c>
      <c r="G442" s="107" t="n">
        <v>14.79</v>
      </c>
      <c r="H442" s="107" t="n">
        <v>18.11</v>
      </c>
      <c r="I442" s="107" t="n">
        <v>15683.26</v>
      </c>
      <c r="J442" s="178" t="n">
        <v>0.00490433622693651</v>
      </c>
    </row>
    <row r="443" customFormat="false" ht="51" hidden="false" customHeight="false" outlineLevel="0" collapsed="false">
      <c r="A443" s="102" t="s">
        <v>196</v>
      </c>
      <c r="B443" s="102" t="s">
        <v>181</v>
      </c>
      <c r="C443" s="102" t="s">
        <v>29</v>
      </c>
      <c r="D443" s="102" t="s">
        <v>182</v>
      </c>
      <c r="E443" s="105" t="s">
        <v>132</v>
      </c>
      <c r="F443" s="103" t="n">
        <v>1212</v>
      </c>
      <c r="G443" s="107" t="n">
        <v>14.16</v>
      </c>
      <c r="H443" s="107" t="n">
        <v>17.34</v>
      </c>
      <c r="I443" s="107" t="n">
        <v>21016.08</v>
      </c>
      <c r="J443" s="178" t="n">
        <v>0.00657197052731357</v>
      </c>
    </row>
    <row r="444" customFormat="false" ht="51" hidden="false" customHeight="false" outlineLevel="0" collapsed="false">
      <c r="A444" s="102" t="s">
        <v>197</v>
      </c>
      <c r="B444" s="102" t="s">
        <v>157</v>
      </c>
      <c r="C444" s="102" t="s">
        <v>29</v>
      </c>
      <c r="D444" s="102" t="s">
        <v>158</v>
      </c>
      <c r="E444" s="105" t="s">
        <v>132</v>
      </c>
      <c r="F444" s="103" t="n">
        <v>1616</v>
      </c>
      <c r="G444" s="107" t="n">
        <v>12.77</v>
      </c>
      <c r="H444" s="107" t="n">
        <v>15.63</v>
      </c>
      <c r="I444" s="107" t="n">
        <v>25258.08</v>
      </c>
      <c r="J444" s="178" t="n">
        <v>0.00789849283674826</v>
      </c>
    </row>
    <row r="445" customFormat="false" ht="51" hidden="false" customHeight="false" outlineLevel="0" collapsed="false">
      <c r="A445" s="102" t="s">
        <v>198</v>
      </c>
      <c r="B445" s="102" t="s">
        <v>160</v>
      </c>
      <c r="C445" s="102" t="s">
        <v>29</v>
      </c>
      <c r="D445" s="102" t="s">
        <v>161</v>
      </c>
      <c r="E445" s="105" t="s">
        <v>132</v>
      </c>
      <c r="F445" s="103" t="n">
        <v>1046</v>
      </c>
      <c r="G445" s="107" t="n">
        <v>10.82</v>
      </c>
      <c r="H445" s="107" t="n">
        <v>13.25</v>
      </c>
      <c r="I445" s="107" t="n">
        <v>13859.5</v>
      </c>
      <c r="J445" s="178" t="n">
        <v>0.00433402544733853</v>
      </c>
    </row>
    <row r="446" customFormat="false" ht="51" hidden="false" customHeight="false" outlineLevel="0" collapsed="false">
      <c r="A446" s="102" t="s">
        <v>199</v>
      </c>
      <c r="B446" s="102" t="s">
        <v>163</v>
      </c>
      <c r="C446" s="102" t="s">
        <v>29</v>
      </c>
      <c r="D446" s="102" t="s">
        <v>164</v>
      </c>
      <c r="E446" s="105" t="s">
        <v>132</v>
      </c>
      <c r="F446" s="103" t="n">
        <v>1189</v>
      </c>
      <c r="G446" s="107" t="n">
        <v>10.54</v>
      </c>
      <c r="H446" s="107" t="n">
        <v>12.9</v>
      </c>
      <c r="I446" s="107" t="n">
        <v>15338.1</v>
      </c>
      <c r="J446" s="178" t="n">
        <v>0.00479640071530886</v>
      </c>
    </row>
    <row r="447" customFormat="false" ht="51" hidden="false" customHeight="false" outlineLevel="0" collapsed="false">
      <c r="A447" s="102" t="s">
        <v>200</v>
      </c>
      <c r="B447" s="102" t="s">
        <v>201</v>
      </c>
      <c r="C447" s="102" t="s">
        <v>29</v>
      </c>
      <c r="D447" s="102" t="s">
        <v>202</v>
      </c>
      <c r="E447" s="105" t="s">
        <v>132</v>
      </c>
      <c r="F447" s="103" t="n">
        <v>1096</v>
      </c>
      <c r="G447" s="107" t="n">
        <v>12.08</v>
      </c>
      <c r="H447" s="107" t="n">
        <v>14.79</v>
      </c>
      <c r="I447" s="107" t="n">
        <v>16209.84</v>
      </c>
      <c r="J447" s="178" t="n">
        <v>0.00506900386430146</v>
      </c>
    </row>
    <row r="448" customFormat="false" ht="51" hidden="false" customHeight="false" outlineLevel="0" collapsed="false">
      <c r="A448" s="102" t="s">
        <v>203</v>
      </c>
      <c r="B448" s="102" t="s">
        <v>204</v>
      </c>
      <c r="C448" s="102" t="s">
        <v>29</v>
      </c>
      <c r="D448" s="102" t="s">
        <v>205</v>
      </c>
      <c r="E448" s="105" t="s">
        <v>132</v>
      </c>
      <c r="F448" s="103" t="n">
        <v>25</v>
      </c>
      <c r="G448" s="107" t="n">
        <v>11.97</v>
      </c>
      <c r="H448" s="107" t="n">
        <v>14.65</v>
      </c>
      <c r="I448" s="107" t="n">
        <v>366.25</v>
      </c>
      <c r="J448" s="178" t="n">
        <v>0.000114530597791243</v>
      </c>
    </row>
    <row r="449" customFormat="false" ht="51" hidden="false" customHeight="false" outlineLevel="0" collapsed="false">
      <c r="A449" s="102" t="s">
        <v>206</v>
      </c>
      <c r="B449" s="102" t="s">
        <v>166</v>
      </c>
      <c r="C449" s="102" t="s">
        <v>29</v>
      </c>
      <c r="D449" s="102" t="s">
        <v>167</v>
      </c>
      <c r="E449" s="105" t="s">
        <v>41</v>
      </c>
      <c r="F449" s="103" t="n">
        <v>68.72</v>
      </c>
      <c r="G449" s="107" t="n">
        <v>479.35</v>
      </c>
      <c r="H449" s="107" t="n">
        <v>587.05</v>
      </c>
      <c r="I449" s="107" t="n">
        <v>40342.07</v>
      </c>
      <c r="J449" s="178" t="n">
        <v>0.0126154304252183</v>
      </c>
    </row>
    <row r="450" customFormat="false" ht="12.75" hidden="false" customHeight="true" outlineLevel="0" collapsed="false">
      <c r="A450" s="29" t="s">
        <v>4351</v>
      </c>
      <c r="B450" s="180"/>
      <c r="C450" s="180"/>
      <c r="D450" s="29" t="s">
        <v>10</v>
      </c>
      <c r="E450" s="180" t="s">
        <v>4352</v>
      </c>
      <c r="F450" s="180"/>
      <c r="G450" s="180"/>
      <c r="H450" s="29"/>
      <c r="I450" s="115" t="s">
        <v>4353</v>
      </c>
      <c r="J450" s="29"/>
    </row>
    <row r="451" customFormat="false" ht="12.75" hidden="false" customHeight="true" outlineLevel="0" collapsed="false">
      <c r="A451" s="180"/>
      <c r="B451" s="180"/>
      <c r="C451" s="180"/>
      <c r="D451" s="29" t="s">
        <v>4757</v>
      </c>
      <c r="E451" s="180" t="s">
        <v>4758</v>
      </c>
      <c r="F451" s="180"/>
      <c r="G451" s="180"/>
      <c r="H451" s="180"/>
      <c r="I451" s="119" t="n">
        <v>68.72</v>
      </c>
      <c r="J451" s="29"/>
    </row>
    <row r="452" customFormat="false" ht="38.25" hidden="false" customHeight="false" outlineLevel="0" collapsed="false">
      <c r="A452" s="102" t="s">
        <v>207</v>
      </c>
      <c r="B452" s="102" t="s">
        <v>169</v>
      </c>
      <c r="C452" s="102" t="s">
        <v>29</v>
      </c>
      <c r="D452" s="102" t="s">
        <v>170</v>
      </c>
      <c r="E452" s="105" t="s">
        <v>41</v>
      </c>
      <c r="F452" s="103" t="n">
        <v>68.72</v>
      </c>
      <c r="G452" s="107" t="n">
        <v>38.5</v>
      </c>
      <c r="H452" s="107" t="n">
        <v>47.15</v>
      </c>
      <c r="I452" s="107" t="n">
        <v>3240.14</v>
      </c>
      <c r="J452" s="178" t="n">
        <v>0.00101322913618381</v>
      </c>
    </row>
    <row r="453" customFormat="false" ht="12.75" hidden="false" customHeight="true" outlineLevel="0" collapsed="false">
      <c r="A453" s="29" t="s">
        <v>4351</v>
      </c>
      <c r="B453" s="180"/>
      <c r="C453" s="180"/>
      <c r="D453" s="29" t="s">
        <v>10</v>
      </c>
      <c r="E453" s="180" t="s">
        <v>4352</v>
      </c>
      <c r="F453" s="180"/>
      <c r="G453" s="180"/>
      <c r="H453" s="29"/>
      <c r="I453" s="115" t="s">
        <v>4353</v>
      </c>
      <c r="J453" s="29"/>
    </row>
    <row r="454" customFormat="false" ht="12.75" hidden="false" customHeight="true" outlineLevel="0" collapsed="false">
      <c r="A454" s="180"/>
      <c r="B454" s="180"/>
      <c r="C454" s="180"/>
      <c r="D454" s="29" t="s">
        <v>4624</v>
      </c>
      <c r="E454" s="180" t="s">
        <v>4759</v>
      </c>
      <c r="F454" s="180"/>
      <c r="G454" s="180"/>
      <c r="H454" s="180"/>
      <c r="I454" s="119" t="n">
        <v>68.72</v>
      </c>
      <c r="J454" s="29"/>
    </row>
    <row r="455" customFormat="false" ht="12.75" hidden="false" customHeight="false" outlineLevel="0" collapsed="false">
      <c r="A455" s="22" t="s">
        <v>208</v>
      </c>
      <c r="B455" s="22" t="s">
        <v>18</v>
      </c>
      <c r="C455" s="22"/>
      <c r="D455" s="22" t="s">
        <v>209</v>
      </c>
      <c r="E455" s="23"/>
      <c r="F455" s="24" t="n">
        <v>1</v>
      </c>
      <c r="G455" s="24"/>
      <c r="H455" s="97" t="n">
        <v>256195.33</v>
      </c>
      <c r="I455" s="97" t="n">
        <v>256195.33</v>
      </c>
      <c r="J455" s="26" t="n">
        <v>0.0801152335733102</v>
      </c>
    </row>
    <row r="456" customFormat="false" ht="51" hidden="false" customHeight="false" outlineLevel="0" collapsed="false">
      <c r="A456" s="102" t="s">
        <v>210</v>
      </c>
      <c r="B456" s="102" t="s">
        <v>211</v>
      </c>
      <c r="C456" s="102" t="s">
        <v>29</v>
      </c>
      <c r="D456" s="102" t="s">
        <v>212</v>
      </c>
      <c r="E456" s="105" t="s">
        <v>52</v>
      </c>
      <c r="F456" s="103" t="n">
        <v>62.05</v>
      </c>
      <c r="G456" s="107" t="n">
        <v>53.19</v>
      </c>
      <c r="H456" s="107" t="n">
        <v>65.14</v>
      </c>
      <c r="I456" s="107" t="n">
        <v>4041.93</v>
      </c>
      <c r="J456" s="178" t="n">
        <v>0.00126395811366651</v>
      </c>
    </row>
    <row r="457" customFormat="false" ht="12.75" hidden="false" customHeight="true" outlineLevel="0" collapsed="false">
      <c r="A457" s="29" t="s">
        <v>4351</v>
      </c>
      <c r="B457" s="180"/>
      <c r="C457" s="180"/>
      <c r="D457" s="29" t="s">
        <v>10</v>
      </c>
      <c r="E457" s="180" t="s">
        <v>4352</v>
      </c>
      <c r="F457" s="180"/>
      <c r="G457" s="180"/>
      <c r="H457" s="29"/>
      <c r="I457" s="115" t="s">
        <v>4353</v>
      </c>
      <c r="J457" s="29"/>
    </row>
    <row r="458" customFormat="false" ht="12.75" hidden="false" customHeight="true" outlineLevel="0" collapsed="false">
      <c r="A458" s="180"/>
      <c r="B458" s="180"/>
      <c r="C458" s="180"/>
      <c r="D458" s="29" t="s">
        <v>4760</v>
      </c>
      <c r="E458" s="180" t="s">
        <v>4761</v>
      </c>
      <c r="F458" s="180"/>
      <c r="G458" s="180"/>
      <c r="H458" s="180"/>
      <c r="I458" s="119" t="n">
        <v>62.05</v>
      </c>
      <c r="J458" s="29"/>
    </row>
    <row r="459" customFormat="false" ht="63.75" hidden="false" customHeight="false" outlineLevel="0" collapsed="false">
      <c r="A459" s="102" t="s">
        <v>213</v>
      </c>
      <c r="B459" s="102" t="s">
        <v>214</v>
      </c>
      <c r="C459" s="102" t="s">
        <v>29</v>
      </c>
      <c r="D459" s="102" t="s">
        <v>215</v>
      </c>
      <c r="E459" s="105" t="s">
        <v>52</v>
      </c>
      <c r="F459" s="103" t="n">
        <v>580.66</v>
      </c>
      <c r="G459" s="107" t="n">
        <v>147.51</v>
      </c>
      <c r="H459" s="107" t="n">
        <v>180.65</v>
      </c>
      <c r="I459" s="107" t="n">
        <v>104896.22</v>
      </c>
      <c r="J459" s="178" t="n">
        <v>0.0328022574270083</v>
      </c>
    </row>
    <row r="460" customFormat="false" ht="12.75" hidden="false" customHeight="true" outlineLevel="0" collapsed="false">
      <c r="A460" s="29" t="s">
        <v>4351</v>
      </c>
      <c r="B460" s="180"/>
      <c r="C460" s="180"/>
      <c r="D460" s="29" t="s">
        <v>10</v>
      </c>
      <c r="E460" s="180" t="s">
        <v>4352</v>
      </c>
      <c r="F460" s="180"/>
      <c r="G460" s="180"/>
      <c r="H460" s="29"/>
      <c r="I460" s="115" t="s">
        <v>4353</v>
      </c>
      <c r="J460" s="29"/>
    </row>
    <row r="461" customFormat="false" ht="12.75" hidden="false" customHeight="true" outlineLevel="0" collapsed="false">
      <c r="A461" s="180"/>
      <c r="B461" s="180"/>
      <c r="C461" s="180"/>
      <c r="D461" s="29" t="s">
        <v>4762</v>
      </c>
      <c r="E461" s="180" t="s">
        <v>4763</v>
      </c>
      <c r="F461" s="180"/>
      <c r="G461" s="180"/>
      <c r="H461" s="180"/>
      <c r="I461" s="119" t="n">
        <v>580.66</v>
      </c>
      <c r="J461" s="29"/>
    </row>
    <row r="462" customFormat="false" ht="51" hidden="false" customHeight="false" outlineLevel="0" collapsed="false">
      <c r="A462" s="102" t="s">
        <v>216</v>
      </c>
      <c r="B462" s="102" t="s">
        <v>217</v>
      </c>
      <c r="C462" s="102" t="s">
        <v>29</v>
      </c>
      <c r="D462" s="102" t="s">
        <v>218</v>
      </c>
      <c r="E462" s="105" t="s">
        <v>41</v>
      </c>
      <c r="F462" s="103" t="n">
        <v>123.063</v>
      </c>
      <c r="G462" s="107" t="n">
        <v>17.62</v>
      </c>
      <c r="H462" s="107" t="n">
        <v>21.57</v>
      </c>
      <c r="I462" s="107" t="n">
        <v>2654.46</v>
      </c>
      <c r="J462" s="178" t="n">
        <v>0.000830080247407356</v>
      </c>
    </row>
    <row r="463" customFormat="false" ht="12.75" hidden="false" customHeight="true" outlineLevel="0" collapsed="false">
      <c r="A463" s="29" t="s">
        <v>4351</v>
      </c>
      <c r="B463" s="180"/>
      <c r="C463" s="180"/>
      <c r="D463" s="29" t="s">
        <v>10</v>
      </c>
      <c r="E463" s="180" t="s">
        <v>4352</v>
      </c>
      <c r="F463" s="180"/>
      <c r="G463" s="180"/>
      <c r="H463" s="29"/>
      <c r="I463" s="115" t="s">
        <v>4353</v>
      </c>
      <c r="J463" s="29"/>
    </row>
    <row r="464" customFormat="false" ht="25.5" hidden="false" customHeight="true" outlineLevel="0" collapsed="false">
      <c r="A464" s="180"/>
      <c r="B464" s="180"/>
      <c r="C464" s="180"/>
      <c r="D464" s="29" t="s">
        <v>4764</v>
      </c>
      <c r="E464" s="180" t="s">
        <v>4765</v>
      </c>
      <c r="F464" s="180"/>
      <c r="G464" s="180"/>
      <c r="H464" s="180"/>
      <c r="I464" s="119" t="n">
        <v>123.063</v>
      </c>
      <c r="J464" s="29"/>
    </row>
    <row r="465" customFormat="false" ht="51" hidden="false" customHeight="false" outlineLevel="0" collapsed="false">
      <c r="A465" s="102" t="s">
        <v>219</v>
      </c>
      <c r="B465" s="102" t="s">
        <v>220</v>
      </c>
      <c r="C465" s="102" t="s">
        <v>29</v>
      </c>
      <c r="D465" s="102" t="s">
        <v>221</v>
      </c>
      <c r="E465" s="105" t="s">
        <v>132</v>
      </c>
      <c r="F465" s="103" t="n">
        <v>411</v>
      </c>
      <c r="G465" s="107" t="n">
        <v>14.82</v>
      </c>
      <c r="H465" s="107" t="n">
        <v>18.15</v>
      </c>
      <c r="I465" s="107" t="n">
        <v>7459.65</v>
      </c>
      <c r="J465" s="178" t="n">
        <v>0.00233271856331317</v>
      </c>
    </row>
    <row r="466" customFormat="false" ht="12.75" hidden="false" customHeight="true" outlineLevel="0" collapsed="false">
      <c r="A466" s="29" t="s">
        <v>4351</v>
      </c>
      <c r="B466" s="180"/>
      <c r="C466" s="180"/>
      <c r="D466" s="29" t="s">
        <v>10</v>
      </c>
      <c r="E466" s="180" t="s">
        <v>4352</v>
      </c>
      <c r="F466" s="180"/>
      <c r="G466" s="180"/>
      <c r="H466" s="29"/>
      <c r="I466" s="115" t="s">
        <v>4353</v>
      </c>
      <c r="J466" s="29"/>
    </row>
    <row r="467" customFormat="false" ht="12.75" hidden="false" customHeight="false" outlineLevel="0" collapsed="false">
      <c r="A467" s="180"/>
      <c r="B467" s="180"/>
      <c r="C467" s="180"/>
      <c r="D467" s="29" t="s">
        <v>4575</v>
      </c>
      <c r="E467" s="180" t="n">
        <v>411</v>
      </c>
      <c r="F467" s="180"/>
      <c r="G467" s="180"/>
      <c r="H467" s="180"/>
      <c r="I467" s="119" t="n">
        <v>411</v>
      </c>
      <c r="J467" s="29"/>
    </row>
    <row r="468" customFormat="false" ht="51" hidden="false" customHeight="false" outlineLevel="0" collapsed="false">
      <c r="A468" s="102" t="s">
        <v>222</v>
      </c>
      <c r="B468" s="102" t="s">
        <v>223</v>
      </c>
      <c r="C468" s="102" t="s">
        <v>29</v>
      </c>
      <c r="D468" s="102" t="s">
        <v>224</v>
      </c>
      <c r="E468" s="105" t="s">
        <v>132</v>
      </c>
      <c r="F468" s="103" t="n">
        <v>2343</v>
      </c>
      <c r="G468" s="107" t="n">
        <v>14.33</v>
      </c>
      <c r="H468" s="107" t="n">
        <v>17.54</v>
      </c>
      <c r="I468" s="107" t="n">
        <v>41096.22</v>
      </c>
      <c r="J468" s="178" t="n">
        <v>0.012851261825421</v>
      </c>
    </row>
    <row r="469" customFormat="false" ht="12.75" hidden="false" customHeight="true" outlineLevel="0" collapsed="false">
      <c r="A469" s="29" t="s">
        <v>4351</v>
      </c>
      <c r="B469" s="180"/>
      <c r="C469" s="180"/>
      <c r="D469" s="29" t="s">
        <v>10</v>
      </c>
      <c r="E469" s="180" t="s">
        <v>4352</v>
      </c>
      <c r="F469" s="180"/>
      <c r="G469" s="180"/>
      <c r="H469" s="29"/>
      <c r="I469" s="115" t="s">
        <v>4353</v>
      </c>
      <c r="J469" s="29"/>
    </row>
    <row r="470" customFormat="false" ht="12.75" hidden="false" customHeight="false" outlineLevel="0" collapsed="false">
      <c r="A470" s="180"/>
      <c r="B470" s="180"/>
      <c r="C470" s="180"/>
      <c r="D470" s="29" t="s">
        <v>4575</v>
      </c>
      <c r="E470" s="180" t="n">
        <v>2343</v>
      </c>
      <c r="F470" s="180"/>
      <c r="G470" s="180"/>
      <c r="H470" s="180"/>
      <c r="I470" s="119" t="n">
        <v>2343</v>
      </c>
      <c r="J470" s="29"/>
    </row>
    <row r="471" customFormat="false" ht="51" hidden="false" customHeight="false" outlineLevel="0" collapsed="false">
      <c r="A471" s="102" t="s">
        <v>225</v>
      </c>
      <c r="B471" s="102" t="s">
        <v>226</v>
      </c>
      <c r="C471" s="102" t="s">
        <v>29</v>
      </c>
      <c r="D471" s="102" t="s">
        <v>227</v>
      </c>
      <c r="E471" s="105" t="s">
        <v>132</v>
      </c>
      <c r="F471" s="103" t="n">
        <v>469</v>
      </c>
      <c r="G471" s="107" t="n">
        <v>13.72</v>
      </c>
      <c r="H471" s="107" t="n">
        <v>16.8</v>
      </c>
      <c r="I471" s="107" t="n">
        <v>7879.2</v>
      </c>
      <c r="J471" s="178" t="n">
        <v>0.00246391668564304</v>
      </c>
    </row>
    <row r="472" customFormat="false" ht="12.75" hidden="false" customHeight="true" outlineLevel="0" collapsed="false">
      <c r="A472" s="29" t="s">
        <v>4351</v>
      </c>
      <c r="B472" s="180"/>
      <c r="C472" s="180"/>
      <c r="D472" s="29" t="s">
        <v>10</v>
      </c>
      <c r="E472" s="180" t="s">
        <v>4352</v>
      </c>
      <c r="F472" s="180"/>
      <c r="G472" s="180"/>
      <c r="H472" s="29"/>
      <c r="I472" s="115" t="s">
        <v>4353</v>
      </c>
      <c r="J472" s="29"/>
    </row>
    <row r="473" customFormat="false" ht="12.75" hidden="false" customHeight="false" outlineLevel="0" collapsed="false">
      <c r="A473" s="180"/>
      <c r="B473" s="180"/>
      <c r="C473" s="180"/>
      <c r="D473" s="29" t="s">
        <v>4575</v>
      </c>
      <c r="E473" s="180" t="n">
        <v>469</v>
      </c>
      <c r="F473" s="180"/>
      <c r="G473" s="180"/>
      <c r="H473" s="180"/>
      <c r="I473" s="119" t="n">
        <v>469</v>
      </c>
      <c r="J473" s="29"/>
    </row>
    <row r="474" customFormat="false" ht="51" hidden="false" customHeight="false" outlineLevel="0" collapsed="false">
      <c r="A474" s="102" t="s">
        <v>228</v>
      </c>
      <c r="B474" s="102" t="s">
        <v>229</v>
      </c>
      <c r="C474" s="102" t="s">
        <v>29</v>
      </c>
      <c r="D474" s="102" t="s">
        <v>230</v>
      </c>
      <c r="E474" s="105" t="s">
        <v>132</v>
      </c>
      <c r="F474" s="103" t="n">
        <v>776</v>
      </c>
      <c r="G474" s="107" t="n">
        <v>12.35</v>
      </c>
      <c r="H474" s="107" t="n">
        <v>15.12</v>
      </c>
      <c r="I474" s="107" t="n">
        <v>11733.12</v>
      </c>
      <c r="J474" s="178" t="n">
        <v>0.00366908190459084</v>
      </c>
    </row>
    <row r="475" customFormat="false" ht="12.75" hidden="false" customHeight="true" outlineLevel="0" collapsed="false">
      <c r="A475" s="29" t="s">
        <v>4351</v>
      </c>
      <c r="B475" s="180"/>
      <c r="C475" s="180"/>
      <c r="D475" s="29" t="s">
        <v>10</v>
      </c>
      <c r="E475" s="180" t="s">
        <v>4352</v>
      </c>
      <c r="F475" s="180"/>
      <c r="G475" s="180"/>
      <c r="H475" s="29"/>
      <c r="I475" s="115" t="s">
        <v>4353</v>
      </c>
      <c r="J475" s="29"/>
    </row>
    <row r="476" customFormat="false" ht="12.75" hidden="false" customHeight="false" outlineLevel="0" collapsed="false">
      <c r="A476" s="180"/>
      <c r="B476" s="180"/>
      <c r="C476" s="180"/>
      <c r="D476" s="29" t="s">
        <v>4575</v>
      </c>
      <c r="E476" s="180" t="n">
        <v>776</v>
      </c>
      <c r="F476" s="180"/>
      <c r="G476" s="180"/>
      <c r="H476" s="180"/>
      <c r="I476" s="119" t="n">
        <v>776</v>
      </c>
      <c r="J476" s="29"/>
    </row>
    <row r="477" customFormat="false" ht="51" hidden="false" customHeight="false" outlineLevel="0" collapsed="false">
      <c r="A477" s="102" t="s">
        <v>231</v>
      </c>
      <c r="B477" s="102" t="s">
        <v>232</v>
      </c>
      <c r="C477" s="102" t="s">
        <v>29</v>
      </c>
      <c r="D477" s="102" t="s">
        <v>233</v>
      </c>
      <c r="E477" s="105" t="s">
        <v>132</v>
      </c>
      <c r="F477" s="103" t="n">
        <v>473</v>
      </c>
      <c r="G477" s="107" t="n">
        <v>10.45</v>
      </c>
      <c r="H477" s="107" t="n">
        <v>12.79</v>
      </c>
      <c r="I477" s="107" t="n">
        <v>6049.67</v>
      </c>
      <c r="J477" s="178" t="n">
        <v>0.00189180156051809</v>
      </c>
    </row>
    <row r="478" customFormat="false" ht="12.75" hidden="false" customHeight="true" outlineLevel="0" collapsed="false">
      <c r="A478" s="29" t="s">
        <v>4351</v>
      </c>
      <c r="B478" s="180"/>
      <c r="C478" s="180"/>
      <c r="D478" s="29" t="s">
        <v>10</v>
      </c>
      <c r="E478" s="180" t="s">
        <v>4352</v>
      </c>
      <c r="F478" s="180"/>
      <c r="G478" s="180"/>
      <c r="H478" s="29"/>
      <c r="I478" s="115" t="s">
        <v>4353</v>
      </c>
      <c r="J478" s="29"/>
    </row>
    <row r="479" customFormat="false" ht="12.75" hidden="false" customHeight="false" outlineLevel="0" collapsed="false">
      <c r="A479" s="180"/>
      <c r="B479" s="180"/>
      <c r="C479" s="180"/>
      <c r="D479" s="29" t="s">
        <v>4575</v>
      </c>
      <c r="E479" s="180" t="n">
        <v>473</v>
      </c>
      <c r="F479" s="180"/>
      <c r="G479" s="180"/>
      <c r="H479" s="180"/>
      <c r="I479" s="119" t="n">
        <v>473</v>
      </c>
      <c r="J479" s="29"/>
    </row>
    <row r="480" customFormat="false" ht="51" hidden="false" customHeight="false" outlineLevel="0" collapsed="false">
      <c r="A480" s="102" t="s">
        <v>234</v>
      </c>
      <c r="B480" s="102" t="s">
        <v>235</v>
      </c>
      <c r="C480" s="102" t="s">
        <v>29</v>
      </c>
      <c r="D480" s="102" t="s">
        <v>236</v>
      </c>
      <c r="E480" s="105" t="s">
        <v>132</v>
      </c>
      <c r="F480" s="103" t="n">
        <v>233</v>
      </c>
      <c r="G480" s="107" t="n">
        <v>10.3</v>
      </c>
      <c r="H480" s="107" t="n">
        <v>12.61</v>
      </c>
      <c r="I480" s="107" t="n">
        <v>2938.13</v>
      </c>
      <c r="J480" s="178" t="n">
        <v>0.000918787127067266</v>
      </c>
    </row>
    <row r="481" customFormat="false" ht="12.75" hidden="false" customHeight="true" outlineLevel="0" collapsed="false">
      <c r="A481" s="29" t="s">
        <v>4351</v>
      </c>
      <c r="B481" s="180"/>
      <c r="C481" s="180"/>
      <c r="D481" s="29" t="s">
        <v>10</v>
      </c>
      <c r="E481" s="180" t="s">
        <v>4352</v>
      </c>
      <c r="F481" s="180"/>
      <c r="G481" s="180"/>
      <c r="H481" s="29"/>
      <c r="I481" s="115" t="s">
        <v>4353</v>
      </c>
      <c r="J481" s="29"/>
    </row>
    <row r="482" customFormat="false" ht="12.75" hidden="false" customHeight="false" outlineLevel="0" collapsed="false">
      <c r="A482" s="180"/>
      <c r="B482" s="180"/>
      <c r="C482" s="180"/>
      <c r="D482" s="29" t="s">
        <v>4575</v>
      </c>
      <c r="E482" s="180" t="n">
        <v>233</v>
      </c>
      <c r="F482" s="180"/>
      <c r="G482" s="180"/>
      <c r="H482" s="180"/>
      <c r="I482" s="119" t="n">
        <v>233</v>
      </c>
      <c r="J482" s="29"/>
    </row>
    <row r="483" customFormat="false" ht="51" hidden="false" customHeight="false" outlineLevel="0" collapsed="false">
      <c r="A483" s="102" t="s">
        <v>237</v>
      </c>
      <c r="B483" s="102" t="s">
        <v>238</v>
      </c>
      <c r="C483" s="102" t="s">
        <v>29</v>
      </c>
      <c r="D483" s="102" t="s">
        <v>239</v>
      </c>
      <c r="E483" s="105" t="s">
        <v>132</v>
      </c>
      <c r="F483" s="103" t="n">
        <v>36</v>
      </c>
      <c r="G483" s="107" t="n">
        <v>11.93</v>
      </c>
      <c r="H483" s="107" t="n">
        <v>14.61</v>
      </c>
      <c r="I483" s="107" t="n">
        <v>525.96</v>
      </c>
      <c r="J483" s="178" t="n">
        <v>0.000164473756216471</v>
      </c>
    </row>
    <row r="484" customFormat="false" ht="12.75" hidden="false" customHeight="true" outlineLevel="0" collapsed="false">
      <c r="A484" s="29" t="s">
        <v>4351</v>
      </c>
      <c r="B484" s="180"/>
      <c r="C484" s="180"/>
      <c r="D484" s="29" t="s">
        <v>10</v>
      </c>
      <c r="E484" s="180" t="s">
        <v>4352</v>
      </c>
      <c r="F484" s="180"/>
      <c r="G484" s="180"/>
      <c r="H484" s="29"/>
      <c r="I484" s="115" t="s">
        <v>4353</v>
      </c>
      <c r="J484" s="29"/>
    </row>
    <row r="485" customFormat="false" ht="12.75" hidden="false" customHeight="false" outlineLevel="0" collapsed="false">
      <c r="A485" s="180"/>
      <c r="B485" s="180"/>
      <c r="C485" s="180"/>
      <c r="D485" s="29" t="s">
        <v>4575</v>
      </c>
      <c r="E485" s="180" t="n">
        <v>36</v>
      </c>
      <c r="F485" s="180"/>
      <c r="G485" s="180"/>
      <c r="H485" s="180"/>
      <c r="I485" s="119" t="n">
        <v>36</v>
      </c>
      <c r="J485" s="29"/>
    </row>
    <row r="486" customFormat="false" ht="51" hidden="false" customHeight="false" outlineLevel="0" collapsed="false">
      <c r="A486" s="102" t="s">
        <v>240</v>
      </c>
      <c r="B486" s="102" t="s">
        <v>166</v>
      </c>
      <c r="C486" s="102" t="s">
        <v>29</v>
      </c>
      <c r="D486" s="102" t="s">
        <v>167</v>
      </c>
      <c r="E486" s="105" t="s">
        <v>41</v>
      </c>
      <c r="F486" s="103" t="n">
        <v>105.52</v>
      </c>
      <c r="G486" s="107" t="n">
        <v>479.35</v>
      </c>
      <c r="H486" s="107" t="n">
        <v>587.05</v>
      </c>
      <c r="I486" s="107" t="n">
        <v>61945.51</v>
      </c>
      <c r="J486" s="178" t="n">
        <v>0.0193710751966784</v>
      </c>
    </row>
    <row r="487" customFormat="false" ht="12.75" hidden="false" customHeight="true" outlineLevel="0" collapsed="false">
      <c r="A487" s="29" t="s">
        <v>4351</v>
      </c>
      <c r="B487" s="180"/>
      <c r="C487" s="180"/>
      <c r="D487" s="29" t="s">
        <v>10</v>
      </c>
      <c r="E487" s="180" t="s">
        <v>4352</v>
      </c>
      <c r="F487" s="180"/>
      <c r="G487" s="180"/>
      <c r="H487" s="29"/>
      <c r="I487" s="115" t="s">
        <v>4353</v>
      </c>
      <c r="J487" s="29"/>
    </row>
    <row r="488" customFormat="false" ht="12.75" hidden="false" customHeight="true" outlineLevel="0" collapsed="false">
      <c r="A488" s="180"/>
      <c r="B488" s="180"/>
      <c r="C488" s="180"/>
      <c r="D488" s="29" t="s">
        <v>4766</v>
      </c>
      <c r="E488" s="180" t="s">
        <v>4767</v>
      </c>
      <c r="F488" s="180"/>
      <c r="G488" s="180"/>
      <c r="H488" s="180"/>
      <c r="I488" s="119" t="n">
        <v>105.52</v>
      </c>
      <c r="J488" s="29"/>
    </row>
    <row r="489" customFormat="false" ht="38.25" hidden="false" customHeight="false" outlineLevel="0" collapsed="false">
      <c r="A489" s="102" t="s">
        <v>241</v>
      </c>
      <c r="B489" s="102" t="s">
        <v>169</v>
      </c>
      <c r="C489" s="102" t="s">
        <v>29</v>
      </c>
      <c r="D489" s="102" t="s">
        <v>170</v>
      </c>
      <c r="E489" s="105" t="s">
        <v>41</v>
      </c>
      <c r="F489" s="103" t="n">
        <v>105.52</v>
      </c>
      <c r="G489" s="107" t="n">
        <v>38.5</v>
      </c>
      <c r="H489" s="107" t="n">
        <v>47.15</v>
      </c>
      <c r="I489" s="107" t="n">
        <v>4975.26</v>
      </c>
      <c r="J489" s="178" t="n">
        <v>0.00155582116577983</v>
      </c>
    </row>
    <row r="490" customFormat="false" ht="12.75" hidden="false" customHeight="true" outlineLevel="0" collapsed="false">
      <c r="A490" s="29" t="s">
        <v>4351</v>
      </c>
      <c r="B490" s="180"/>
      <c r="C490" s="180"/>
      <c r="D490" s="29" t="s">
        <v>10</v>
      </c>
      <c r="E490" s="180" t="s">
        <v>4352</v>
      </c>
      <c r="F490" s="180"/>
      <c r="G490" s="180"/>
      <c r="H490" s="29"/>
      <c r="I490" s="115" t="s">
        <v>4353</v>
      </c>
      <c r="J490" s="29"/>
    </row>
    <row r="491" customFormat="false" ht="12.75" hidden="false" customHeight="true" outlineLevel="0" collapsed="false">
      <c r="A491" s="180"/>
      <c r="B491" s="180"/>
      <c r="C491" s="180"/>
      <c r="D491" s="29" t="s">
        <v>4624</v>
      </c>
      <c r="E491" s="180" t="s">
        <v>4768</v>
      </c>
      <c r="F491" s="180"/>
      <c r="G491" s="180"/>
      <c r="H491" s="180"/>
      <c r="I491" s="119" t="n">
        <v>105.52</v>
      </c>
      <c r="J491" s="29"/>
    </row>
    <row r="492" customFormat="false" ht="12.75" hidden="false" customHeight="false" outlineLevel="0" collapsed="false">
      <c r="A492" s="22" t="s">
        <v>242</v>
      </c>
      <c r="B492" s="22" t="s">
        <v>18</v>
      </c>
      <c r="C492" s="22"/>
      <c r="D492" s="22" t="s">
        <v>243</v>
      </c>
      <c r="E492" s="23"/>
      <c r="F492" s="24" t="n">
        <v>1</v>
      </c>
      <c r="G492" s="24"/>
      <c r="H492" s="97" t="n">
        <v>48429.66</v>
      </c>
      <c r="I492" s="97" t="n">
        <v>48429.66</v>
      </c>
      <c r="J492" s="26" t="n">
        <v>0.0151445130665575</v>
      </c>
    </row>
    <row r="493" customFormat="false" ht="63.75" hidden="false" customHeight="false" outlineLevel="0" collapsed="false">
      <c r="A493" s="102" t="s">
        <v>244</v>
      </c>
      <c r="B493" s="102" t="s">
        <v>245</v>
      </c>
      <c r="C493" s="102" t="s">
        <v>29</v>
      </c>
      <c r="D493" s="102" t="s">
        <v>246</v>
      </c>
      <c r="E493" s="105" t="s">
        <v>52</v>
      </c>
      <c r="F493" s="103" t="n">
        <v>22.57</v>
      </c>
      <c r="G493" s="107" t="n">
        <v>320.1</v>
      </c>
      <c r="H493" s="107" t="n">
        <v>392.02</v>
      </c>
      <c r="I493" s="107" t="n">
        <v>8847.89</v>
      </c>
      <c r="J493" s="178" t="n">
        <v>0.00276683721745028</v>
      </c>
    </row>
    <row r="494" customFormat="false" ht="12.75" hidden="false" customHeight="true" outlineLevel="0" collapsed="false">
      <c r="A494" s="29" t="s">
        <v>4351</v>
      </c>
      <c r="B494" s="180"/>
      <c r="C494" s="180"/>
      <c r="D494" s="29" t="s">
        <v>10</v>
      </c>
      <c r="E494" s="180" t="s">
        <v>4352</v>
      </c>
      <c r="F494" s="180"/>
      <c r="G494" s="180"/>
      <c r="H494" s="29"/>
      <c r="I494" s="115" t="s">
        <v>4353</v>
      </c>
      <c r="J494" s="29"/>
    </row>
    <row r="495" customFormat="false" ht="12.75" hidden="false" customHeight="true" outlineLevel="0" collapsed="false">
      <c r="A495" s="180"/>
      <c r="B495" s="180"/>
      <c r="C495" s="180"/>
      <c r="D495" s="29" t="s">
        <v>4769</v>
      </c>
      <c r="E495" s="180" t="s">
        <v>4770</v>
      </c>
      <c r="F495" s="180"/>
      <c r="G495" s="180"/>
      <c r="H495" s="180"/>
      <c r="I495" s="119" t="n">
        <v>22.57</v>
      </c>
      <c r="J495" s="29"/>
    </row>
    <row r="496" customFormat="false" ht="63.75" hidden="false" customHeight="false" outlineLevel="0" collapsed="false">
      <c r="A496" s="102" t="s">
        <v>247</v>
      </c>
      <c r="B496" s="102" t="s">
        <v>248</v>
      </c>
      <c r="C496" s="102" t="s">
        <v>29</v>
      </c>
      <c r="D496" s="102" t="s">
        <v>249</v>
      </c>
      <c r="E496" s="105" t="s">
        <v>52</v>
      </c>
      <c r="F496" s="103" t="n">
        <v>20.52</v>
      </c>
      <c r="G496" s="107" t="n">
        <v>329.07</v>
      </c>
      <c r="H496" s="107" t="n">
        <v>403.01</v>
      </c>
      <c r="I496" s="107" t="n">
        <v>8269.76</v>
      </c>
      <c r="J496" s="178" t="n">
        <v>0.00258604930072386</v>
      </c>
    </row>
    <row r="497" customFormat="false" ht="12.75" hidden="false" customHeight="true" outlineLevel="0" collapsed="false">
      <c r="A497" s="29" t="s">
        <v>4351</v>
      </c>
      <c r="B497" s="180"/>
      <c r="C497" s="180"/>
      <c r="D497" s="29" t="s">
        <v>10</v>
      </c>
      <c r="E497" s="180" t="s">
        <v>4352</v>
      </c>
      <c r="F497" s="180"/>
      <c r="G497" s="180"/>
      <c r="H497" s="29"/>
      <c r="I497" s="115" t="s">
        <v>4353</v>
      </c>
      <c r="J497" s="29"/>
    </row>
    <row r="498" customFormat="false" ht="12.75" hidden="false" customHeight="true" outlineLevel="0" collapsed="false">
      <c r="A498" s="180"/>
      <c r="B498" s="180"/>
      <c r="C498" s="180"/>
      <c r="D498" s="29" t="s">
        <v>4771</v>
      </c>
      <c r="E498" s="180" t="s">
        <v>4772</v>
      </c>
      <c r="F498" s="180"/>
      <c r="G498" s="180"/>
      <c r="H498" s="180"/>
      <c r="I498" s="119" t="n">
        <v>20.52</v>
      </c>
      <c r="J498" s="29"/>
    </row>
    <row r="499" customFormat="false" ht="51" hidden="false" customHeight="false" outlineLevel="0" collapsed="false">
      <c r="A499" s="102" t="s">
        <v>250</v>
      </c>
      <c r="B499" s="102" t="s">
        <v>251</v>
      </c>
      <c r="C499" s="102" t="s">
        <v>29</v>
      </c>
      <c r="D499" s="102" t="s">
        <v>252</v>
      </c>
      <c r="E499" s="105" t="s">
        <v>132</v>
      </c>
      <c r="F499" s="103" t="n">
        <v>3</v>
      </c>
      <c r="G499" s="107" t="n">
        <v>22.49</v>
      </c>
      <c r="H499" s="107" t="n">
        <v>27.54</v>
      </c>
      <c r="I499" s="107" t="n">
        <v>82.62</v>
      </c>
      <c r="J499" s="178" t="n">
        <v>2.58362265925257E-005</v>
      </c>
    </row>
    <row r="500" customFormat="false" ht="12.75" hidden="false" customHeight="true" outlineLevel="0" collapsed="false">
      <c r="A500" s="29" t="s">
        <v>4351</v>
      </c>
      <c r="B500" s="180"/>
      <c r="C500" s="180"/>
      <c r="D500" s="29" t="s">
        <v>10</v>
      </c>
      <c r="E500" s="180" t="s">
        <v>4352</v>
      </c>
      <c r="F500" s="180"/>
      <c r="G500" s="180"/>
      <c r="H500" s="29"/>
      <c r="I500" s="115" t="s">
        <v>4353</v>
      </c>
      <c r="J500" s="29"/>
    </row>
    <row r="501" customFormat="false" ht="12.75" hidden="false" customHeight="false" outlineLevel="0" collapsed="false">
      <c r="A501" s="180"/>
      <c r="B501" s="180"/>
      <c r="C501" s="180"/>
      <c r="D501" s="29" t="s">
        <v>4575</v>
      </c>
      <c r="E501" s="180" t="n">
        <v>3</v>
      </c>
      <c r="F501" s="180"/>
      <c r="G501" s="180"/>
      <c r="H501" s="180"/>
      <c r="I501" s="119" t="n">
        <v>3</v>
      </c>
      <c r="J501" s="29"/>
    </row>
    <row r="502" customFormat="false" ht="51" hidden="false" customHeight="false" outlineLevel="0" collapsed="false">
      <c r="A502" s="102" t="s">
        <v>253</v>
      </c>
      <c r="B502" s="102" t="s">
        <v>254</v>
      </c>
      <c r="C502" s="102" t="s">
        <v>29</v>
      </c>
      <c r="D502" s="102" t="s">
        <v>255</v>
      </c>
      <c r="E502" s="105" t="s">
        <v>132</v>
      </c>
      <c r="F502" s="103" t="n">
        <v>29</v>
      </c>
      <c r="G502" s="107" t="n">
        <v>20.85</v>
      </c>
      <c r="H502" s="107" t="n">
        <v>25.53</v>
      </c>
      <c r="I502" s="107" t="n">
        <v>740.37</v>
      </c>
      <c r="J502" s="178" t="n">
        <v>0.000231522235322056</v>
      </c>
    </row>
    <row r="503" customFormat="false" ht="12.75" hidden="false" customHeight="true" outlineLevel="0" collapsed="false">
      <c r="A503" s="29" t="s">
        <v>4351</v>
      </c>
      <c r="B503" s="180"/>
      <c r="C503" s="180"/>
      <c r="D503" s="29" t="s">
        <v>10</v>
      </c>
      <c r="E503" s="180" t="s">
        <v>4352</v>
      </c>
      <c r="F503" s="180"/>
      <c r="G503" s="180"/>
      <c r="H503" s="29"/>
      <c r="I503" s="115" t="s">
        <v>4353</v>
      </c>
      <c r="J503" s="29"/>
    </row>
    <row r="504" customFormat="false" ht="12.75" hidden="false" customHeight="false" outlineLevel="0" collapsed="false">
      <c r="A504" s="180"/>
      <c r="B504" s="180"/>
      <c r="C504" s="180"/>
      <c r="D504" s="29" t="s">
        <v>4575</v>
      </c>
      <c r="E504" s="180" t="n">
        <v>29</v>
      </c>
      <c r="F504" s="180"/>
      <c r="G504" s="180"/>
      <c r="H504" s="180"/>
      <c r="I504" s="119" t="n">
        <v>29</v>
      </c>
      <c r="J504" s="29"/>
    </row>
    <row r="505" customFormat="false" ht="51" hidden="false" customHeight="false" outlineLevel="0" collapsed="false">
      <c r="A505" s="102" t="s">
        <v>256</v>
      </c>
      <c r="B505" s="102" t="s">
        <v>257</v>
      </c>
      <c r="C505" s="102" t="s">
        <v>29</v>
      </c>
      <c r="D505" s="102" t="s">
        <v>258</v>
      </c>
      <c r="E505" s="105" t="s">
        <v>132</v>
      </c>
      <c r="F505" s="103" t="n">
        <v>10</v>
      </c>
      <c r="G505" s="107" t="n">
        <v>17.46</v>
      </c>
      <c r="H505" s="107" t="n">
        <v>21.38</v>
      </c>
      <c r="I505" s="107" t="n">
        <v>213.8</v>
      </c>
      <c r="J505" s="178" t="n">
        <v>6.68577250724037E-005</v>
      </c>
    </row>
    <row r="506" customFormat="false" ht="12.75" hidden="false" customHeight="true" outlineLevel="0" collapsed="false">
      <c r="A506" s="29" t="s">
        <v>4351</v>
      </c>
      <c r="B506" s="180"/>
      <c r="C506" s="180"/>
      <c r="D506" s="29" t="s">
        <v>10</v>
      </c>
      <c r="E506" s="180" t="s">
        <v>4352</v>
      </c>
      <c r="F506" s="180"/>
      <c r="G506" s="180"/>
      <c r="H506" s="29"/>
      <c r="I506" s="115" t="s">
        <v>4353</v>
      </c>
      <c r="J506" s="29"/>
    </row>
    <row r="507" customFormat="false" ht="12.75" hidden="false" customHeight="false" outlineLevel="0" collapsed="false">
      <c r="A507" s="180"/>
      <c r="B507" s="180"/>
      <c r="C507" s="180"/>
      <c r="D507" s="29" t="s">
        <v>4575</v>
      </c>
      <c r="E507" s="180" t="n">
        <v>10</v>
      </c>
      <c r="F507" s="180"/>
      <c r="G507" s="180"/>
      <c r="H507" s="180"/>
      <c r="I507" s="119" t="n">
        <v>10</v>
      </c>
      <c r="J507" s="29"/>
    </row>
    <row r="508" customFormat="false" ht="51" hidden="false" customHeight="false" outlineLevel="0" collapsed="false">
      <c r="A508" s="102" t="s">
        <v>259</v>
      </c>
      <c r="B508" s="102" t="s">
        <v>260</v>
      </c>
      <c r="C508" s="102" t="s">
        <v>29</v>
      </c>
      <c r="D508" s="102" t="s">
        <v>261</v>
      </c>
      <c r="E508" s="105" t="s">
        <v>132</v>
      </c>
      <c r="F508" s="103" t="n">
        <v>342</v>
      </c>
      <c r="G508" s="107" t="n">
        <v>14.28</v>
      </c>
      <c r="H508" s="107" t="n">
        <v>17.48</v>
      </c>
      <c r="I508" s="107" t="n">
        <v>5978.16</v>
      </c>
      <c r="J508" s="178" t="n">
        <v>0.00186943955902171</v>
      </c>
    </row>
    <row r="509" customFormat="false" ht="12.75" hidden="false" customHeight="true" outlineLevel="0" collapsed="false">
      <c r="A509" s="29" t="s">
        <v>4351</v>
      </c>
      <c r="B509" s="180"/>
      <c r="C509" s="180"/>
      <c r="D509" s="29" t="s">
        <v>10</v>
      </c>
      <c r="E509" s="180" t="s">
        <v>4352</v>
      </c>
      <c r="F509" s="180"/>
      <c r="G509" s="180"/>
      <c r="H509" s="29"/>
      <c r="I509" s="115" t="s">
        <v>4353</v>
      </c>
      <c r="J509" s="29"/>
    </row>
    <row r="510" customFormat="false" ht="12.75" hidden="false" customHeight="false" outlineLevel="0" collapsed="false">
      <c r="A510" s="180"/>
      <c r="B510" s="180"/>
      <c r="C510" s="180"/>
      <c r="D510" s="29" t="s">
        <v>4575</v>
      </c>
      <c r="E510" s="180" t="n">
        <v>342</v>
      </c>
      <c r="F510" s="180"/>
      <c r="G510" s="180"/>
      <c r="H510" s="180"/>
      <c r="I510" s="119" t="n">
        <v>342</v>
      </c>
      <c r="J510" s="29"/>
    </row>
    <row r="511" customFormat="false" ht="51" hidden="false" customHeight="false" outlineLevel="0" collapsed="false">
      <c r="A511" s="102" t="s">
        <v>262</v>
      </c>
      <c r="B511" s="102" t="s">
        <v>263</v>
      </c>
      <c r="C511" s="102" t="s">
        <v>29</v>
      </c>
      <c r="D511" s="102" t="s">
        <v>264</v>
      </c>
      <c r="E511" s="105" t="s">
        <v>132</v>
      </c>
      <c r="F511" s="103" t="n">
        <v>110</v>
      </c>
      <c r="G511" s="107" t="n">
        <v>11.26</v>
      </c>
      <c r="H511" s="107" t="n">
        <v>13.79</v>
      </c>
      <c r="I511" s="107" t="n">
        <v>1516.9</v>
      </c>
      <c r="J511" s="178" t="n">
        <v>0.000474352119561876</v>
      </c>
    </row>
    <row r="512" customFormat="false" ht="12.75" hidden="false" customHeight="true" outlineLevel="0" collapsed="false">
      <c r="A512" s="29" t="s">
        <v>4351</v>
      </c>
      <c r="B512" s="180"/>
      <c r="C512" s="180"/>
      <c r="D512" s="29" t="s">
        <v>10</v>
      </c>
      <c r="E512" s="180" t="s">
        <v>4352</v>
      </c>
      <c r="F512" s="180"/>
      <c r="G512" s="180"/>
      <c r="H512" s="29"/>
      <c r="I512" s="115" t="s">
        <v>4353</v>
      </c>
      <c r="J512" s="29"/>
    </row>
    <row r="513" customFormat="false" ht="12.75" hidden="false" customHeight="false" outlineLevel="0" collapsed="false">
      <c r="A513" s="180"/>
      <c r="B513" s="180"/>
      <c r="C513" s="180"/>
      <c r="D513" s="29" t="s">
        <v>4575</v>
      </c>
      <c r="E513" s="180" t="n">
        <v>110</v>
      </c>
      <c r="F513" s="180"/>
      <c r="G513" s="180"/>
      <c r="H513" s="180"/>
      <c r="I513" s="119" t="n">
        <v>110</v>
      </c>
      <c r="J513" s="29"/>
    </row>
    <row r="514" customFormat="false" ht="51" hidden="false" customHeight="false" outlineLevel="0" collapsed="false">
      <c r="A514" s="102" t="s">
        <v>265</v>
      </c>
      <c r="B514" s="102" t="s">
        <v>266</v>
      </c>
      <c r="C514" s="102" t="s">
        <v>29</v>
      </c>
      <c r="D514" s="102" t="s">
        <v>267</v>
      </c>
      <c r="E514" s="105" t="s">
        <v>132</v>
      </c>
      <c r="F514" s="103" t="n">
        <v>1335</v>
      </c>
      <c r="G514" s="107" t="n">
        <v>10.19</v>
      </c>
      <c r="H514" s="107" t="n">
        <v>12.47</v>
      </c>
      <c r="I514" s="107" t="n">
        <v>16647.45</v>
      </c>
      <c r="J514" s="178" t="n">
        <v>0.00520584955685962</v>
      </c>
    </row>
    <row r="515" customFormat="false" ht="12.75" hidden="false" customHeight="true" outlineLevel="0" collapsed="false">
      <c r="A515" s="29" t="s">
        <v>4351</v>
      </c>
      <c r="B515" s="180"/>
      <c r="C515" s="180"/>
      <c r="D515" s="29" t="s">
        <v>10</v>
      </c>
      <c r="E515" s="180" t="s">
        <v>4352</v>
      </c>
      <c r="F515" s="180"/>
      <c r="G515" s="180"/>
      <c r="H515" s="29"/>
      <c r="I515" s="115" t="s">
        <v>4353</v>
      </c>
      <c r="J515" s="29"/>
    </row>
    <row r="516" customFormat="false" ht="12.75" hidden="false" customHeight="false" outlineLevel="0" collapsed="false">
      <c r="A516" s="180"/>
      <c r="B516" s="180"/>
      <c r="C516" s="180"/>
      <c r="D516" s="29" t="s">
        <v>4575</v>
      </c>
      <c r="E516" s="180" t="n">
        <v>1335</v>
      </c>
      <c r="F516" s="180"/>
      <c r="G516" s="180"/>
      <c r="H516" s="180"/>
      <c r="I516" s="119" t="n">
        <v>1335</v>
      </c>
      <c r="J516" s="29"/>
    </row>
    <row r="517" customFormat="false" ht="51" hidden="false" customHeight="false" outlineLevel="0" collapsed="false">
      <c r="A517" s="102" t="s">
        <v>268</v>
      </c>
      <c r="B517" s="102" t="s">
        <v>166</v>
      </c>
      <c r="C517" s="102" t="s">
        <v>29</v>
      </c>
      <c r="D517" s="102" t="s">
        <v>167</v>
      </c>
      <c r="E517" s="105" t="s">
        <v>41</v>
      </c>
      <c r="F517" s="103" t="n">
        <v>9.67</v>
      </c>
      <c r="G517" s="107" t="n">
        <v>479.35</v>
      </c>
      <c r="H517" s="107" t="n">
        <v>587.05</v>
      </c>
      <c r="I517" s="107" t="n">
        <v>5676.77</v>
      </c>
      <c r="J517" s="178" t="n">
        <v>0.00177519143105364</v>
      </c>
    </row>
    <row r="518" customFormat="false" ht="12.75" hidden="false" customHeight="true" outlineLevel="0" collapsed="false">
      <c r="A518" s="29" t="s">
        <v>4351</v>
      </c>
      <c r="B518" s="180"/>
      <c r="C518" s="180"/>
      <c r="D518" s="29" t="s">
        <v>10</v>
      </c>
      <c r="E518" s="180" t="s">
        <v>4352</v>
      </c>
      <c r="F518" s="180"/>
      <c r="G518" s="180"/>
      <c r="H518" s="29"/>
      <c r="I518" s="115" t="s">
        <v>4353</v>
      </c>
      <c r="J518" s="29"/>
    </row>
    <row r="519" customFormat="false" ht="25.5" hidden="false" customHeight="true" outlineLevel="0" collapsed="false">
      <c r="A519" s="180"/>
      <c r="B519" s="180"/>
      <c r="C519" s="180"/>
      <c r="D519" s="29" t="s">
        <v>4773</v>
      </c>
      <c r="E519" s="180" t="s">
        <v>4774</v>
      </c>
      <c r="F519" s="180"/>
      <c r="G519" s="180"/>
      <c r="H519" s="180"/>
      <c r="I519" s="119" t="n">
        <v>7.9</v>
      </c>
      <c r="J519" s="29"/>
    </row>
    <row r="520" customFormat="false" ht="25.5" hidden="false" customHeight="true" outlineLevel="0" collapsed="false">
      <c r="A520" s="180"/>
      <c r="B520" s="180"/>
      <c r="C520" s="180"/>
      <c r="D520" s="29" t="s">
        <v>4775</v>
      </c>
      <c r="E520" s="180" t="s">
        <v>4643</v>
      </c>
      <c r="F520" s="180"/>
      <c r="G520" s="180"/>
      <c r="H520" s="180"/>
      <c r="I520" s="119" t="n">
        <v>1.77</v>
      </c>
      <c r="J520" s="29"/>
    </row>
    <row r="521" customFormat="false" ht="38.25" hidden="false" customHeight="false" outlineLevel="0" collapsed="false">
      <c r="A521" s="102" t="s">
        <v>269</v>
      </c>
      <c r="B521" s="102" t="s">
        <v>169</v>
      </c>
      <c r="C521" s="102" t="s">
        <v>29</v>
      </c>
      <c r="D521" s="102" t="s">
        <v>170</v>
      </c>
      <c r="E521" s="105" t="s">
        <v>41</v>
      </c>
      <c r="F521" s="103" t="n">
        <v>9.67</v>
      </c>
      <c r="G521" s="107" t="n">
        <v>38.5</v>
      </c>
      <c r="H521" s="107" t="n">
        <v>47.15</v>
      </c>
      <c r="I521" s="107" t="n">
        <v>455.94</v>
      </c>
      <c r="J521" s="178" t="n">
        <v>0.000142577694899494</v>
      </c>
    </row>
    <row r="522" customFormat="false" ht="12.75" hidden="false" customHeight="true" outlineLevel="0" collapsed="false">
      <c r="A522" s="29" t="s">
        <v>4351</v>
      </c>
      <c r="B522" s="180"/>
      <c r="C522" s="180"/>
      <c r="D522" s="29" t="s">
        <v>10</v>
      </c>
      <c r="E522" s="180" t="s">
        <v>4352</v>
      </c>
      <c r="F522" s="180"/>
      <c r="G522" s="180"/>
      <c r="H522" s="29"/>
      <c r="I522" s="115" t="s">
        <v>4353</v>
      </c>
      <c r="J522" s="29"/>
    </row>
    <row r="523" customFormat="false" ht="12.75" hidden="false" customHeight="true" outlineLevel="0" collapsed="false">
      <c r="A523" s="180"/>
      <c r="B523" s="180"/>
      <c r="C523" s="180"/>
      <c r="D523" s="29" t="s">
        <v>4624</v>
      </c>
      <c r="E523" s="180" t="s">
        <v>4776</v>
      </c>
      <c r="F523" s="180"/>
      <c r="G523" s="180"/>
      <c r="H523" s="180"/>
      <c r="I523" s="119" t="n">
        <v>9.67</v>
      </c>
      <c r="J523" s="29"/>
    </row>
    <row r="524" customFormat="false" ht="12.75" hidden="false" customHeight="false" outlineLevel="0" collapsed="false">
      <c r="A524" s="22" t="s">
        <v>270</v>
      </c>
      <c r="B524" s="22" t="s">
        <v>18</v>
      </c>
      <c r="C524" s="22"/>
      <c r="D524" s="22" t="s">
        <v>271</v>
      </c>
      <c r="E524" s="23"/>
      <c r="F524" s="24" t="n">
        <v>1</v>
      </c>
      <c r="G524" s="24"/>
      <c r="H524" s="97" t="n">
        <v>19991.81</v>
      </c>
      <c r="I524" s="97" t="n">
        <v>19991.81</v>
      </c>
      <c r="J524" s="26" t="n">
        <v>0.00625166948867975</v>
      </c>
    </row>
    <row r="525" customFormat="false" ht="76.5" hidden="false" customHeight="false" outlineLevel="0" collapsed="false">
      <c r="A525" s="102" t="s">
        <v>272</v>
      </c>
      <c r="B525" s="102" t="s">
        <v>273</v>
      </c>
      <c r="C525" s="102" t="s">
        <v>29</v>
      </c>
      <c r="D525" s="102" t="s">
        <v>274</v>
      </c>
      <c r="E525" s="105" t="s">
        <v>132</v>
      </c>
      <c r="F525" s="103" t="n">
        <v>879</v>
      </c>
      <c r="G525" s="107" t="n">
        <v>15.33</v>
      </c>
      <c r="H525" s="107" t="n">
        <v>18.77</v>
      </c>
      <c r="I525" s="107" t="n">
        <v>16498.83</v>
      </c>
      <c r="J525" s="178" t="n">
        <v>0.00515937436929993</v>
      </c>
    </row>
    <row r="526" customFormat="false" ht="12.75" hidden="false" customHeight="true" outlineLevel="0" collapsed="false">
      <c r="A526" s="29" t="s">
        <v>4351</v>
      </c>
      <c r="B526" s="180"/>
      <c r="C526" s="180"/>
      <c r="D526" s="29" t="s">
        <v>10</v>
      </c>
      <c r="E526" s="180" t="s">
        <v>4352</v>
      </c>
      <c r="F526" s="180"/>
      <c r="G526" s="180"/>
      <c r="H526" s="29"/>
      <c r="I526" s="115" t="s">
        <v>4353</v>
      </c>
      <c r="J526" s="29"/>
    </row>
    <row r="527" customFormat="false" ht="12.75" hidden="false" customHeight="false" outlineLevel="0" collapsed="false">
      <c r="A527" s="180"/>
      <c r="B527" s="180"/>
      <c r="C527" s="180"/>
      <c r="D527" s="29" t="s">
        <v>4777</v>
      </c>
      <c r="E527" s="180" t="n">
        <v>351</v>
      </c>
      <c r="F527" s="180"/>
      <c r="G527" s="180"/>
      <c r="H527" s="180"/>
      <c r="I527" s="119" t="n">
        <v>351</v>
      </c>
      <c r="J527" s="29"/>
    </row>
    <row r="528" customFormat="false" ht="12.75" hidden="false" customHeight="false" outlineLevel="0" collapsed="false">
      <c r="A528" s="180"/>
      <c r="B528" s="180"/>
      <c r="C528" s="180"/>
      <c r="D528" s="29" t="s">
        <v>4778</v>
      </c>
      <c r="E528" s="180" t="n">
        <v>203</v>
      </c>
      <c r="F528" s="180"/>
      <c r="G528" s="180"/>
      <c r="H528" s="180"/>
      <c r="I528" s="119" t="n">
        <v>203</v>
      </c>
      <c r="J528" s="29"/>
    </row>
    <row r="529" customFormat="false" ht="12.75" hidden="false" customHeight="false" outlineLevel="0" collapsed="false">
      <c r="A529" s="180"/>
      <c r="B529" s="180"/>
      <c r="C529" s="180"/>
      <c r="D529" s="29" t="s">
        <v>4779</v>
      </c>
      <c r="E529" s="180" t="n">
        <v>303</v>
      </c>
      <c r="F529" s="180"/>
      <c r="G529" s="180"/>
      <c r="H529" s="180"/>
      <c r="I529" s="119" t="n">
        <v>303</v>
      </c>
      <c r="J529" s="29"/>
    </row>
    <row r="530" customFormat="false" ht="12.75" hidden="false" customHeight="false" outlineLevel="0" collapsed="false">
      <c r="A530" s="180"/>
      <c r="B530" s="180"/>
      <c r="C530" s="180"/>
      <c r="D530" s="29" t="s">
        <v>4780</v>
      </c>
      <c r="E530" s="180" t="n">
        <v>22</v>
      </c>
      <c r="F530" s="180"/>
      <c r="G530" s="180"/>
      <c r="H530" s="180"/>
      <c r="I530" s="119" t="n">
        <v>22</v>
      </c>
      <c r="J530" s="29"/>
    </row>
    <row r="531" customFormat="false" ht="25.5" hidden="false" customHeight="false" outlineLevel="0" collapsed="false">
      <c r="A531" s="128" t="s">
        <v>275</v>
      </c>
      <c r="B531" s="128" t="s">
        <v>276</v>
      </c>
      <c r="C531" s="128" t="s">
        <v>29</v>
      </c>
      <c r="D531" s="128" t="s">
        <v>277</v>
      </c>
      <c r="E531" s="131" t="s">
        <v>132</v>
      </c>
      <c r="F531" s="129" t="n">
        <v>26</v>
      </c>
      <c r="G531" s="133" t="n">
        <v>12.4</v>
      </c>
      <c r="H531" s="133" t="n">
        <v>15.18</v>
      </c>
      <c r="I531" s="133" t="n">
        <v>394.68</v>
      </c>
      <c r="J531" s="179" t="n">
        <v>0.000123420986583612</v>
      </c>
    </row>
    <row r="532" customFormat="false" ht="25.5" hidden="false" customHeight="false" outlineLevel="0" collapsed="false">
      <c r="A532" s="128" t="s">
        <v>278</v>
      </c>
      <c r="B532" s="128" t="s">
        <v>279</v>
      </c>
      <c r="C532" s="128" t="s">
        <v>29</v>
      </c>
      <c r="D532" s="128" t="s">
        <v>280</v>
      </c>
      <c r="E532" s="131" t="s">
        <v>132</v>
      </c>
      <c r="F532" s="129" t="n">
        <v>22</v>
      </c>
      <c r="G532" s="133" t="n">
        <v>13.95</v>
      </c>
      <c r="H532" s="133" t="n">
        <v>17.08</v>
      </c>
      <c r="I532" s="133" t="n">
        <v>375.76</v>
      </c>
      <c r="J532" s="179" t="n">
        <v>0.000117504484439693</v>
      </c>
    </row>
    <row r="533" customFormat="false" ht="25.5" hidden="false" customHeight="false" outlineLevel="0" collapsed="false">
      <c r="A533" s="102" t="s">
        <v>281</v>
      </c>
      <c r="B533" s="102" t="s">
        <v>282</v>
      </c>
      <c r="C533" s="102" t="s">
        <v>29</v>
      </c>
      <c r="D533" s="102" t="s">
        <v>283</v>
      </c>
      <c r="E533" s="105" t="s">
        <v>132</v>
      </c>
      <c r="F533" s="103" t="n">
        <v>2</v>
      </c>
      <c r="G533" s="107" t="n">
        <v>11.36</v>
      </c>
      <c r="H533" s="107" t="n">
        <v>13.91</v>
      </c>
      <c r="I533" s="107" t="n">
        <v>27.82</v>
      </c>
      <c r="J533" s="178" t="n">
        <v>8.69963475918742E-006</v>
      </c>
    </row>
    <row r="534" customFormat="false" ht="38.25" hidden="false" customHeight="false" outlineLevel="0" collapsed="false">
      <c r="A534" s="128" t="s">
        <v>284</v>
      </c>
      <c r="B534" s="128" t="s">
        <v>285</v>
      </c>
      <c r="C534" s="128" t="s">
        <v>50</v>
      </c>
      <c r="D534" s="128" t="s">
        <v>286</v>
      </c>
      <c r="E534" s="131" t="s">
        <v>287</v>
      </c>
      <c r="F534" s="129" t="n">
        <v>14.96124</v>
      </c>
      <c r="G534" s="133" t="n">
        <v>21.8</v>
      </c>
      <c r="H534" s="133" t="n">
        <v>26.69</v>
      </c>
      <c r="I534" s="133" t="n">
        <v>399.31</v>
      </c>
      <c r="J534" s="179" t="n">
        <v>0.000124868840966611</v>
      </c>
    </row>
    <row r="535" customFormat="false" ht="12.75" hidden="false" customHeight="true" outlineLevel="0" collapsed="false">
      <c r="A535" s="29" t="s">
        <v>4351</v>
      </c>
      <c r="B535" s="180"/>
      <c r="C535" s="180"/>
      <c r="D535" s="29" t="s">
        <v>10</v>
      </c>
      <c r="E535" s="180" t="s">
        <v>4352</v>
      </c>
      <c r="F535" s="180"/>
      <c r="G535" s="180"/>
      <c r="H535" s="29"/>
      <c r="I535" s="115" t="s">
        <v>4353</v>
      </c>
      <c r="J535" s="29"/>
    </row>
    <row r="536" customFormat="false" ht="12.75" hidden="false" customHeight="true" outlineLevel="0" collapsed="false">
      <c r="A536" s="180"/>
      <c r="B536" s="180"/>
      <c r="C536" s="180"/>
      <c r="D536" s="29"/>
      <c r="E536" s="180" t="s">
        <v>4781</v>
      </c>
      <c r="F536" s="180"/>
      <c r="G536" s="180"/>
      <c r="H536" s="180"/>
      <c r="I536" s="119" t="n">
        <v>3.12444</v>
      </c>
      <c r="J536" s="29"/>
    </row>
    <row r="537" customFormat="false" ht="12.75" hidden="false" customHeight="true" outlineLevel="0" collapsed="false">
      <c r="A537" s="180"/>
      <c r="B537" s="180"/>
      <c r="C537" s="180"/>
      <c r="D537" s="29"/>
      <c r="E537" s="180" t="s">
        <v>4782</v>
      </c>
      <c r="F537" s="180"/>
      <c r="G537" s="180"/>
      <c r="H537" s="180"/>
      <c r="I537" s="119" t="n">
        <v>11.8368</v>
      </c>
      <c r="J537" s="29"/>
    </row>
    <row r="538" customFormat="false" ht="38.25" hidden="false" customHeight="false" outlineLevel="0" collapsed="false">
      <c r="A538" s="102" t="s">
        <v>288</v>
      </c>
      <c r="B538" s="102" t="s">
        <v>289</v>
      </c>
      <c r="C538" s="102" t="s">
        <v>50</v>
      </c>
      <c r="D538" s="102" t="s">
        <v>290</v>
      </c>
      <c r="E538" s="105" t="s">
        <v>52</v>
      </c>
      <c r="F538" s="103" t="n">
        <v>20.91306</v>
      </c>
      <c r="G538" s="107" t="n">
        <v>39.5</v>
      </c>
      <c r="H538" s="107" t="n">
        <v>48.37</v>
      </c>
      <c r="I538" s="107" t="n">
        <v>1011.56</v>
      </c>
      <c r="J538" s="178" t="n">
        <v>0.000316326475089994</v>
      </c>
    </row>
    <row r="539" customFormat="false" ht="12.75" hidden="false" customHeight="true" outlineLevel="0" collapsed="false">
      <c r="A539" s="29" t="s">
        <v>4351</v>
      </c>
      <c r="B539" s="180"/>
      <c r="C539" s="180"/>
      <c r="D539" s="29" t="s">
        <v>10</v>
      </c>
      <c r="E539" s="180" t="s">
        <v>4352</v>
      </c>
      <c r="F539" s="180"/>
      <c r="G539" s="180"/>
      <c r="H539" s="29"/>
      <c r="I539" s="115" t="s">
        <v>4353</v>
      </c>
      <c r="J539" s="29"/>
    </row>
    <row r="540" customFormat="false" ht="12.75" hidden="false" customHeight="true" outlineLevel="0" collapsed="false">
      <c r="A540" s="180"/>
      <c r="B540" s="180"/>
      <c r="C540" s="180"/>
      <c r="D540" s="29"/>
      <c r="E540" s="180" t="s">
        <v>4783</v>
      </c>
      <c r="F540" s="180"/>
      <c r="G540" s="180"/>
      <c r="H540" s="180"/>
      <c r="I540" s="119" t="n">
        <v>20.91306</v>
      </c>
      <c r="J540" s="29"/>
    </row>
    <row r="541" customFormat="false" ht="38.25" hidden="false" customHeight="false" outlineLevel="0" collapsed="false">
      <c r="A541" s="102" t="s">
        <v>291</v>
      </c>
      <c r="B541" s="102" t="s">
        <v>292</v>
      </c>
      <c r="C541" s="102" t="s">
        <v>50</v>
      </c>
      <c r="D541" s="102" t="s">
        <v>293</v>
      </c>
      <c r="E541" s="105" t="s">
        <v>52</v>
      </c>
      <c r="F541" s="103" t="n">
        <v>20.91306</v>
      </c>
      <c r="G541" s="107" t="n">
        <v>50.13</v>
      </c>
      <c r="H541" s="107" t="n">
        <v>61.39</v>
      </c>
      <c r="I541" s="107" t="n">
        <v>1283.85</v>
      </c>
      <c r="J541" s="178" t="n">
        <v>0.000401474697540718</v>
      </c>
    </row>
    <row r="542" customFormat="false" ht="12.75" hidden="false" customHeight="true" outlineLevel="0" collapsed="false">
      <c r="A542" s="29" t="s">
        <v>4351</v>
      </c>
      <c r="B542" s="180"/>
      <c r="C542" s="180"/>
      <c r="D542" s="29" t="s">
        <v>10</v>
      </c>
      <c r="E542" s="180" t="s">
        <v>4352</v>
      </c>
      <c r="F542" s="180"/>
      <c r="G542" s="180"/>
      <c r="H542" s="29"/>
      <c r="I542" s="115" t="s">
        <v>4353</v>
      </c>
      <c r="J542" s="29"/>
    </row>
    <row r="543" customFormat="false" ht="12.75" hidden="false" customHeight="true" outlineLevel="0" collapsed="false">
      <c r="A543" s="180"/>
      <c r="B543" s="180"/>
      <c r="C543" s="180"/>
      <c r="D543" s="29"/>
      <c r="E543" s="180" t="s">
        <v>4783</v>
      </c>
      <c r="F543" s="180"/>
      <c r="G543" s="180"/>
      <c r="H543" s="180"/>
      <c r="I543" s="119" t="n">
        <v>20.91306</v>
      </c>
      <c r="J543" s="29"/>
    </row>
    <row r="544" customFormat="false" ht="12.75" hidden="false" customHeight="false" outlineLevel="0" collapsed="false">
      <c r="A544" s="22" t="s">
        <v>294</v>
      </c>
      <c r="B544" s="22" t="s">
        <v>18</v>
      </c>
      <c r="C544" s="22"/>
      <c r="D544" s="22" t="s">
        <v>295</v>
      </c>
      <c r="E544" s="23"/>
      <c r="F544" s="24" t="n">
        <v>1</v>
      </c>
      <c r="G544" s="24"/>
      <c r="H544" s="97" t="n">
        <v>178549.4</v>
      </c>
      <c r="I544" s="97" t="n">
        <v>178549.4</v>
      </c>
      <c r="J544" s="26" t="n">
        <v>0.0558344560198439</v>
      </c>
    </row>
    <row r="545" customFormat="false" ht="51" hidden="false" customHeight="false" outlineLevel="0" collapsed="false">
      <c r="A545" s="102" t="s">
        <v>296</v>
      </c>
      <c r="B545" s="102" t="s">
        <v>119</v>
      </c>
      <c r="C545" s="102" t="s">
        <v>29</v>
      </c>
      <c r="D545" s="102" t="s">
        <v>120</v>
      </c>
      <c r="E545" s="105" t="s">
        <v>41</v>
      </c>
      <c r="F545" s="103" t="n">
        <v>62.72</v>
      </c>
      <c r="G545" s="107" t="n">
        <v>87.38</v>
      </c>
      <c r="H545" s="107" t="n">
        <v>107.01</v>
      </c>
      <c r="I545" s="107" t="n">
        <v>6711.66</v>
      </c>
      <c r="J545" s="178" t="n">
        <v>0.002098813466134</v>
      </c>
    </row>
    <row r="546" customFormat="false" ht="12.75" hidden="false" customHeight="true" outlineLevel="0" collapsed="false">
      <c r="A546" s="29" t="s">
        <v>4351</v>
      </c>
      <c r="B546" s="180"/>
      <c r="C546" s="180"/>
      <c r="D546" s="29" t="s">
        <v>10</v>
      </c>
      <c r="E546" s="180" t="s">
        <v>4352</v>
      </c>
      <c r="F546" s="180"/>
      <c r="G546" s="180"/>
      <c r="H546" s="29"/>
      <c r="I546" s="115" t="s">
        <v>4353</v>
      </c>
      <c r="J546" s="29"/>
    </row>
    <row r="547" customFormat="false" ht="25.5" hidden="false" customHeight="true" outlineLevel="0" collapsed="false">
      <c r="A547" s="180"/>
      <c r="B547" s="180"/>
      <c r="C547" s="180"/>
      <c r="D547" s="29" t="s">
        <v>4784</v>
      </c>
      <c r="E547" s="180" t="s">
        <v>4785</v>
      </c>
      <c r="F547" s="180"/>
      <c r="G547" s="180"/>
      <c r="H547" s="180"/>
      <c r="I547" s="119" t="n">
        <v>62.72</v>
      </c>
      <c r="J547" s="29"/>
    </row>
    <row r="548" customFormat="false" ht="38.25" hidden="false" customHeight="false" outlineLevel="0" collapsed="false">
      <c r="A548" s="102" t="s">
        <v>297</v>
      </c>
      <c r="B548" s="102" t="s">
        <v>122</v>
      </c>
      <c r="C548" s="102" t="s">
        <v>29</v>
      </c>
      <c r="D548" s="102" t="s">
        <v>123</v>
      </c>
      <c r="E548" s="105" t="s">
        <v>52</v>
      </c>
      <c r="F548" s="103" t="n">
        <v>125.44</v>
      </c>
      <c r="G548" s="107" t="n">
        <v>35.71</v>
      </c>
      <c r="H548" s="107" t="n">
        <v>43.73</v>
      </c>
      <c r="I548" s="107" t="n">
        <v>5485.49</v>
      </c>
      <c r="J548" s="178" t="n">
        <v>0.00171537596963246</v>
      </c>
    </row>
    <row r="549" customFormat="false" ht="12.75" hidden="false" customHeight="true" outlineLevel="0" collapsed="false">
      <c r="A549" s="29" t="s">
        <v>4351</v>
      </c>
      <c r="B549" s="180"/>
      <c r="C549" s="180"/>
      <c r="D549" s="29" t="s">
        <v>10</v>
      </c>
      <c r="E549" s="180" t="s">
        <v>4352</v>
      </c>
      <c r="F549" s="180"/>
      <c r="G549" s="180"/>
      <c r="H549" s="29"/>
      <c r="I549" s="115" t="s">
        <v>4353</v>
      </c>
      <c r="J549" s="29"/>
    </row>
    <row r="550" customFormat="false" ht="25.5" hidden="false" customHeight="true" outlineLevel="0" collapsed="false">
      <c r="A550" s="180"/>
      <c r="B550" s="180"/>
      <c r="C550" s="180"/>
      <c r="D550" s="29" t="s">
        <v>4786</v>
      </c>
      <c r="E550" s="180" t="s">
        <v>4787</v>
      </c>
      <c r="F550" s="180"/>
      <c r="G550" s="180"/>
      <c r="H550" s="180"/>
      <c r="I550" s="119" t="n">
        <v>125.44</v>
      </c>
      <c r="J550" s="29"/>
    </row>
    <row r="551" customFormat="false" ht="38.25" hidden="false" customHeight="false" outlineLevel="0" collapsed="false">
      <c r="A551" s="102" t="s">
        <v>298</v>
      </c>
      <c r="B551" s="102" t="s">
        <v>299</v>
      </c>
      <c r="C551" s="102" t="s">
        <v>50</v>
      </c>
      <c r="D551" s="102" t="s">
        <v>300</v>
      </c>
      <c r="E551" s="105" t="s">
        <v>52</v>
      </c>
      <c r="F551" s="103" t="n">
        <v>472.91</v>
      </c>
      <c r="G551" s="107" t="n">
        <v>46.41</v>
      </c>
      <c r="H551" s="107" t="n">
        <v>56.83</v>
      </c>
      <c r="I551" s="107" t="n">
        <v>26875.47</v>
      </c>
      <c r="J551" s="178" t="n">
        <v>0.00840426933794028</v>
      </c>
    </row>
    <row r="552" customFormat="false" ht="12.75" hidden="false" customHeight="true" outlineLevel="0" collapsed="false">
      <c r="A552" s="29" t="s">
        <v>4351</v>
      </c>
      <c r="B552" s="180"/>
      <c r="C552" s="180"/>
      <c r="D552" s="29" t="s">
        <v>10</v>
      </c>
      <c r="E552" s="180" t="s">
        <v>4352</v>
      </c>
      <c r="F552" s="180"/>
      <c r="G552" s="180"/>
      <c r="H552" s="29"/>
      <c r="I552" s="115" t="s">
        <v>4353</v>
      </c>
      <c r="J552" s="29"/>
    </row>
    <row r="553" customFormat="false" ht="25.5" hidden="false" customHeight="true" outlineLevel="0" collapsed="false">
      <c r="A553" s="180"/>
      <c r="B553" s="180"/>
      <c r="C553" s="180"/>
      <c r="D553" s="29" t="s">
        <v>4788</v>
      </c>
      <c r="E553" s="180" t="s">
        <v>4789</v>
      </c>
      <c r="F553" s="180"/>
      <c r="G553" s="180"/>
      <c r="H553" s="180"/>
      <c r="I553" s="119" t="n">
        <v>31.36</v>
      </c>
      <c r="J553" s="29"/>
    </row>
    <row r="554" customFormat="false" ht="25.5" hidden="false" customHeight="true" outlineLevel="0" collapsed="false">
      <c r="A554" s="180"/>
      <c r="B554" s="180"/>
      <c r="C554" s="180"/>
      <c r="D554" s="29" t="s">
        <v>4790</v>
      </c>
      <c r="E554" s="180" t="s">
        <v>4791</v>
      </c>
      <c r="F554" s="180"/>
      <c r="G554" s="180"/>
      <c r="H554" s="180"/>
      <c r="I554" s="119" t="n">
        <v>441.55</v>
      </c>
      <c r="J554" s="29"/>
    </row>
    <row r="555" customFormat="false" ht="38.25" hidden="false" customHeight="false" outlineLevel="0" collapsed="false">
      <c r="A555" s="102" t="s">
        <v>301</v>
      </c>
      <c r="B555" s="102" t="s">
        <v>302</v>
      </c>
      <c r="C555" s="102" t="s">
        <v>29</v>
      </c>
      <c r="D555" s="102" t="s">
        <v>303</v>
      </c>
      <c r="E555" s="105" t="s">
        <v>132</v>
      </c>
      <c r="F555" s="103" t="n">
        <v>564.48</v>
      </c>
      <c r="G555" s="107" t="n">
        <v>15.57</v>
      </c>
      <c r="H555" s="107" t="n">
        <v>19.06</v>
      </c>
      <c r="I555" s="107" t="n">
        <v>10758.98</v>
      </c>
      <c r="J555" s="178" t="n">
        <v>0.00336445709494616</v>
      </c>
    </row>
    <row r="556" customFormat="false" ht="12.75" hidden="false" customHeight="true" outlineLevel="0" collapsed="false">
      <c r="A556" s="29" t="s">
        <v>4351</v>
      </c>
      <c r="B556" s="180"/>
      <c r="C556" s="180"/>
      <c r="D556" s="29" t="s">
        <v>10</v>
      </c>
      <c r="E556" s="180" t="s">
        <v>4352</v>
      </c>
      <c r="F556" s="180"/>
      <c r="G556" s="180"/>
      <c r="H556" s="29"/>
      <c r="I556" s="115" t="s">
        <v>4353</v>
      </c>
      <c r="J556" s="29"/>
    </row>
    <row r="557" customFormat="false" ht="25.5" hidden="false" customHeight="true" outlineLevel="0" collapsed="false">
      <c r="A557" s="180"/>
      <c r="B557" s="180"/>
      <c r="C557" s="180"/>
      <c r="D557" s="29" t="s">
        <v>4792</v>
      </c>
      <c r="E557" s="180" t="s">
        <v>4793</v>
      </c>
      <c r="F557" s="180"/>
      <c r="G557" s="180"/>
      <c r="H557" s="180"/>
      <c r="I557" s="119" t="n">
        <v>564.48</v>
      </c>
      <c r="J557" s="29"/>
    </row>
    <row r="558" customFormat="false" ht="38.25" hidden="false" customHeight="false" outlineLevel="0" collapsed="false">
      <c r="A558" s="102" t="s">
        <v>304</v>
      </c>
      <c r="B558" s="102" t="s">
        <v>305</v>
      </c>
      <c r="C558" s="102" t="s">
        <v>29</v>
      </c>
      <c r="D558" s="102" t="s">
        <v>306</v>
      </c>
      <c r="E558" s="105" t="s">
        <v>132</v>
      </c>
      <c r="F558" s="103" t="n">
        <v>1442.56</v>
      </c>
      <c r="G558" s="107" t="n">
        <v>14.82</v>
      </c>
      <c r="H558" s="107" t="n">
        <v>18.15</v>
      </c>
      <c r="I558" s="107" t="n">
        <v>26182.46</v>
      </c>
      <c r="J558" s="178" t="n">
        <v>0.00818755712066981</v>
      </c>
    </row>
    <row r="559" customFormat="false" ht="12.75" hidden="false" customHeight="true" outlineLevel="0" collapsed="false">
      <c r="A559" s="29" t="s">
        <v>4351</v>
      </c>
      <c r="B559" s="180"/>
      <c r="C559" s="180"/>
      <c r="D559" s="29" t="s">
        <v>10</v>
      </c>
      <c r="E559" s="180" t="s">
        <v>4352</v>
      </c>
      <c r="F559" s="180"/>
      <c r="G559" s="180"/>
      <c r="H559" s="29"/>
      <c r="I559" s="115" t="s">
        <v>4353</v>
      </c>
      <c r="J559" s="29"/>
    </row>
    <row r="560" customFormat="false" ht="12.75" hidden="false" customHeight="true" outlineLevel="0" collapsed="false">
      <c r="A560" s="180"/>
      <c r="B560" s="180"/>
      <c r="C560" s="180"/>
      <c r="D560" s="29" t="s">
        <v>4794</v>
      </c>
      <c r="E560" s="180" t="s">
        <v>4795</v>
      </c>
      <c r="F560" s="180"/>
      <c r="G560" s="180"/>
      <c r="H560" s="180"/>
      <c r="I560" s="119" t="n">
        <v>1442.56</v>
      </c>
      <c r="J560" s="29"/>
    </row>
    <row r="561" customFormat="false" ht="38.25" hidden="false" customHeight="false" outlineLevel="0" collapsed="false">
      <c r="A561" s="102" t="s">
        <v>307</v>
      </c>
      <c r="B561" s="102" t="s">
        <v>308</v>
      </c>
      <c r="C561" s="102" t="s">
        <v>29</v>
      </c>
      <c r="D561" s="102" t="s">
        <v>309</v>
      </c>
      <c r="E561" s="105" t="s">
        <v>132</v>
      </c>
      <c r="F561" s="103" t="n">
        <v>564.48</v>
      </c>
      <c r="G561" s="107" t="n">
        <v>13.34</v>
      </c>
      <c r="H561" s="107" t="n">
        <v>16.33</v>
      </c>
      <c r="I561" s="107" t="n">
        <v>9217.95</v>
      </c>
      <c r="J561" s="178" t="n">
        <v>0.00288255924617008</v>
      </c>
    </row>
    <row r="562" customFormat="false" ht="12.75" hidden="false" customHeight="true" outlineLevel="0" collapsed="false">
      <c r="A562" s="29" t="s">
        <v>4351</v>
      </c>
      <c r="B562" s="180"/>
      <c r="C562" s="180"/>
      <c r="D562" s="29" t="s">
        <v>10</v>
      </c>
      <c r="E562" s="180" t="s">
        <v>4352</v>
      </c>
      <c r="F562" s="180"/>
      <c r="G562" s="180"/>
      <c r="H562" s="29"/>
      <c r="I562" s="115" t="s">
        <v>4353</v>
      </c>
      <c r="J562" s="29"/>
    </row>
    <row r="563" customFormat="false" ht="25.5" hidden="false" customHeight="true" outlineLevel="0" collapsed="false">
      <c r="A563" s="180"/>
      <c r="B563" s="180"/>
      <c r="C563" s="180"/>
      <c r="D563" s="29" t="s">
        <v>4796</v>
      </c>
      <c r="E563" s="180" t="s">
        <v>4793</v>
      </c>
      <c r="F563" s="180"/>
      <c r="G563" s="180"/>
      <c r="H563" s="180"/>
      <c r="I563" s="119" t="n">
        <v>564.48</v>
      </c>
      <c r="J563" s="29"/>
    </row>
    <row r="564" customFormat="false" ht="38.25" hidden="false" customHeight="false" outlineLevel="0" collapsed="false">
      <c r="A564" s="102" t="s">
        <v>310</v>
      </c>
      <c r="B564" s="102" t="s">
        <v>311</v>
      </c>
      <c r="C564" s="102" t="s">
        <v>29</v>
      </c>
      <c r="D564" s="102" t="s">
        <v>312</v>
      </c>
      <c r="E564" s="105" t="s">
        <v>132</v>
      </c>
      <c r="F564" s="103" t="n">
        <v>1630.72</v>
      </c>
      <c r="G564" s="107" t="n">
        <v>11.34</v>
      </c>
      <c r="H564" s="107" t="n">
        <v>13.88</v>
      </c>
      <c r="I564" s="107" t="n">
        <v>22634.39</v>
      </c>
      <c r="J564" s="178" t="n">
        <v>0.00707803472311302</v>
      </c>
    </row>
    <row r="565" customFormat="false" ht="12.75" hidden="false" customHeight="true" outlineLevel="0" collapsed="false">
      <c r="A565" s="29" t="s">
        <v>4351</v>
      </c>
      <c r="B565" s="180"/>
      <c r="C565" s="180"/>
      <c r="D565" s="29" t="s">
        <v>10</v>
      </c>
      <c r="E565" s="180" t="s">
        <v>4352</v>
      </c>
      <c r="F565" s="180"/>
      <c r="G565" s="180"/>
      <c r="H565" s="29"/>
      <c r="I565" s="115" t="s">
        <v>4353</v>
      </c>
      <c r="J565" s="29"/>
    </row>
    <row r="566" customFormat="false" ht="25.5" hidden="false" customHeight="true" outlineLevel="0" collapsed="false">
      <c r="A566" s="180"/>
      <c r="B566" s="180"/>
      <c r="C566" s="180"/>
      <c r="D566" s="29" t="s">
        <v>4797</v>
      </c>
      <c r="E566" s="180" t="s">
        <v>4798</v>
      </c>
      <c r="F566" s="180"/>
      <c r="G566" s="180"/>
      <c r="H566" s="180"/>
      <c r="I566" s="119" t="n">
        <v>1630.72</v>
      </c>
      <c r="J566" s="29"/>
    </row>
    <row r="567" customFormat="false" ht="51" hidden="false" customHeight="false" outlineLevel="0" collapsed="false">
      <c r="A567" s="102" t="s">
        <v>313</v>
      </c>
      <c r="B567" s="102" t="s">
        <v>166</v>
      </c>
      <c r="C567" s="102" t="s">
        <v>29</v>
      </c>
      <c r="D567" s="102" t="s">
        <v>167</v>
      </c>
      <c r="E567" s="105" t="s">
        <v>41</v>
      </c>
      <c r="F567" s="103" t="n">
        <v>97.84</v>
      </c>
      <c r="G567" s="107" t="n">
        <v>479.35</v>
      </c>
      <c r="H567" s="107" t="n">
        <v>587.05</v>
      </c>
      <c r="I567" s="107" t="n">
        <v>57436.97</v>
      </c>
      <c r="J567" s="178" t="n">
        <v>0.0179612027560893</v>
      </c>
    </row>
    <row r="568" customFormat="false" ht="12.75" hidden="false" customHeight="true" outlineLevel="0" collapsed="false">
      <c r="A568" s="29" t="s">
        <v>4351</v>
      </c>
      <c r="B568" s="180"/>
      <c r="C568" s="180"/>
      <c r="D568" s="29" t="s">
        <v>10</v>
      </c>
      <c r="E568" s="180" t="s">
        <v>4352</v>
      </c>
      <c r="F568" s="180"/>
      <c r="G568" s="180"/>
      <c r="H568" s="29"/>
      <c r="I568" s="115" t="s">
        <v>4353</v>
      </c>
      <c r="J568" s="29"/>
    </row>
    <row r="569" customFormat="false" ht="25.5" hidden="false" customHeight="true" outlineLevel="0" collapsed="false">
      <c r="A569" s="180"/>
      <c r="B569" s="180"/>
      <c r="C569" s="180"/>
      <c r="D569" s="29" t="s">
        <v>4799</v>
      </c>
      <c r="E569" s="180" t="s">
        <v>4800</v>
      </c>
      <c r="F569" s="180"/>
      <c r="G569" s="180"/>
      <c r="H569" s="180"/>
      <c r="I569" s="119" t="n">
        <v>97.84</v>
      </c>
      <c r="J569" s="29"/>
    </row>
    <row r="570" customFormat="false" ht="38.25" hidden="false" customHeight="false" outlineLevel="0" collapsed="false">
      <c r="A570" s="102" t="s">
        <v>314</v>
      </c>
      <c r="B570" s="102" t="s">
        <v>169</v>
      </c>
      <c r="C570" s="102" t="s">
        <v>29</v>
      </c>
      <c r="D570" s="102" t="s">
        <v>170</v>
      </c>
      <c r="E570" s="105" t="s">
        <v>41</v>
      </c>
      <c r="F570" s="103" t="n">
        <v>97.84</v>
      </c>
      <c r="G570" s="107" t="n">
        <v>38.5</v>
      </c>
      <c r="H570" s="107" t="n">
        <v>47.15</v>
      </c>
      <c r="I570" s="107" t="n">
        <v>4613.15</v>
      </c>
      <c r="J570" s="178" t="n">
        <v>0.00144258519372198</v>
      </c>
    </row>
    <row r="571" customFormat="false" ht="12.75" hidden="false" customHeight="true" outlineLevel="0" collapsed="false">
      <c r="A571" s="29" t="s">
        <v>4351</v>
      </c>
      <c r="B571" s="180"/>
      <c r="C571" s="180"/>
      <c r="D571" s="29" t="s">
        <v>10</v>
      </c>
      <c r="E571" s="180" t="s">
        <v>4352</v>
      </c>
      <c r="F571" s="180"/>
      <c r="G571" s="180"/>
      <c r="H571" s="29"/>
      <c r="I571" s="115" t="s">
        <v>4353</v>
      </c>
      <c r="J571" s="29"/>
    </row>
    <row r="572" customFormat="false" ht="12.75" hidden="false" customHeight="true" outlineLevel="0" collapsed="false">
      <c r="A572" s="180"/>
      <c r="B572" s="180"/>
      <c r="C572" s="180"/>
      <c r="D572" s="29" t="s">
        <v>4624</v>
      </c>
      <c r="E572" s="180" t="s">
        <v>4801</v>
      </c>
      <c r="F572" s="180"/>
      <c r="G572" s="180"/>
      <c r="H572" s="180"/>
      <c r="I572" s="119" t="n">
        <v>97.84</v>
      </c>
      <c r="J572" s="29"/>
    </row>
    <row r="573" customFormat="false" ht="25.5" hidden="false" customHeight="false" outlineLevel="0" collapsed="false">
      <c r="A573" s="102" t="s">
        <v>315</v>
      </c>
      <c r="B573" s="102" t="s">
        <v>316</v>
      </c>
      <c r="C573" s="102" t="s">
        <v>29</v>
      </c>
      <c r="D573" s="102" t="s">
        <v>317</v>
      </c>
      <c r="E573" s="105" t="s">
        <v>65</v>
      </c>
      <c r="F573" s="103" t="n">
        <v>236</v>
      </c>
      <c r="G573" s="107" t="n">
        <v>29.87</v>
      </c>
      <c r="H573" s="107" t="n">
        <v>36.58</v>
      </c>
      <c r="I573" s="107" t="n">
        <v>8632.88</v>
      </c>
      <c r="J573" s="178" t="n">
        <v>0.00269960111142681</v>
      </c>
    </row>
    <row r="574" customFormat="false" ht="12.75" hidden="false" customHeight="true" outlineLevel="0" collapsed="false">
      <c r="A574" s="29" t="s">
        <v>4351</v>
      </c>
      <c r="B574" s="180"/>
      <c r="C574" s="180"/>
      <c r="D574" s="29" t="s">
        <v>10</v>
      </c>
      <c r="E574" s="180" t="s">
        <v>4352</v>
      </c>
      <c r="F574" s="180"/>
      <c r="G574" s="180"/>
      <c r="H574" s="29"/>
      <c r="I574" s="115" t="s">
        <v>4353</v>
      </c>
      <c r="J574" s="29"/>
    </row>
    <row r="575" customFormat="false" ht="25.5" hidden="false" customHeight="false" outlineLevel="0" collapsed="false">
      <c r="A575" s="180"/>
      <c r="B575" s="180"/>
      <c r="C575" s="180"/>
      <c r="D575" s="29" t="s">
        <v>4802</v>
      </c>
      <c r="E575" s="180" t="n">
        <v>236</v>
      </c>
      <c r="F575" s="180"/>
      <c r="G575" s="180"/>
      <c r="H575" s="180"/>
      <c r="I575" s="119" t="n">
        <v>236</v>
      </c>
      <c r="J575" s="29"/>
    </row>
    <row r="576" customFormat="false" ht="12.75" hidden="false" customHeight="false" outlineLevel="0" collapsed="false">
      <c r="A576" s="22" t="s">
        <v>318</v>
      </c>
      <c r="B576" s="22" t="s">
        <v>18</v>
      </c>
      <c r="C576" s="22"/>
      <c r="D576" s="22" t="s">
        <v>319</v>
      </c>
      <c r="E576" s="23"/>
      <c r="F576" s="24" t="n">
        <v>1</v>
      </c>
      <c r="G576" s="24"/>
      <c r="H576" s="97" t="n">
        <v>25971.36</v>
      </c>
      <c r="I576" s="97" t="n">
        <v>25971.36</v>
      </c>
      <c r="J576" s="26" t="n">
        <v>0.00812154371672788</v>
      </c>
    </row>
    <row r="577" customFormat="false" ht="12.75" hidden="false" customHeight="false" outlineLevel="0" collapsed="false">
      <c r="A577" s="22" t="s">
        <v>320</v>
      </c>
      <c r="B577" s="22" t="s">
        <v>18</v>
      </c>
      <c r="C577" s="22"/>
      <c r="D577" s="22" t="s">
        <v>321</v>
      </c>
      <c r="E577" s="23"/>
      <c r="F577" s="24" t="n">
        <v>1</v>
      </c>
      <c r="G577" s="24"/>
      <c r="H577" s="97" t="n">
        <v>17088.11</v>
      </c>
      <c r="I577" s="97" t="n">
        <v>17088.11</v>
      </c>
      <c r="J577" s="26" t="n">
        <v>0.00534364901958368</v>
      </c>
    </row>
    <row r="578" customFormat="false" ht="51" hidden="false" customHeight="false" outlineLevel="0" collapsed="false">
      <c r="A578" s="102" t="s">
        <v>322</v>
      </c>
      <c r="B578" s="102" t="s">
        <v>323</v>
      </c>
      <c r="C578" s="102" t="s">
        <v>29</v>
      </c>
      <c r="D578" s="102" t="s">
        <v>324</v>
      </c>
      <c r="E578" s="105" t="s">
        <v>117</v>
      </c>
      <c r="F578" s="103" t="n">
        <v>117.32</v>
      </c>
      <c r="G578" s="107" t="n">
        <v>57.51</v>
      </c>
      <c r="H578" s="107" t="n">
        <v>70.43</v>
      </c>
      <c r="I578" s="107" t="n">
        <v>8262.84</v>
      </c>
      <c r="J578" s="178" t="n">
        <v>0.0025838853369376</v>
      </c>
    </row>
    <row r="579" customFormat="false" ht="12.75" hidden="false" customHeight="true" outlineLevel="0" collapsed="false">
      <c r="A579" s="29" t="s">
        <v>4351</v>
      </c>
      <c r="B579" s="180"/>
      <c r="C579" s="180"/>
      <c r="D579" s="29" t="s">
        <v>10</v>
      </c>
      <c r="E579" s="180" t="s">
        <v>4352</v>
      </c>
      <c r="F579" s="180"/>
      <c r="G579" s="180"/>
      <c r="H579" s="29"/>
      <c r="I579" s="115" t="s">
        <v>4353</v>
      </c>
      <c r="J579" s="29"/>
    </row>
    <row r="580" customFormat="false" ht="12.75" hidden="false" customHeight="true" outlineLevel="0" collapsed="false">
      <c r="A580" s="180"/>
      <c r="B580" s="180"/>
      <c r="C580" s="180"/>
      <c r="D580" s="29" t="s">
        <v>4803</v>
      </c>
      <c r="E580" s="180" t="s">
        <v>4804</v>
      </c>
      <c r="F580" s="180"/>
      <c r="G580" s="180"/>
      <c r="H580" s="180"/>
      <c r="I580" s="119" t="n">
        <v>117.32</v>
      </c>
      <c r="J580" s="29"/>
    </row>
    <row r="581" customFormat="false" ht="25.5" hidden="false" customHeight="false" outlineLevel="0" collapsed="false">
      <c r="A581" s="102" t="s">
        <v>325</v>
      </c>
      <c r="B581" s="102" t="s">
        <v>326</v>
      </c>
      <c r="C581" s="102" t="s">
        <v>22</v>
      </c>
      <c r="D581" s="102" t="s">
        <v>327</v>
      </c>
      <c r="E581" s="105" t="s">
        <v>65</v>
      </c>
      <c r="F581" s="103" t="n">
        <v>46.928</v>
      </c>
      <c r="G581" s="107" t="n">
        <v>153.56</v>
      </c>
      <c r="H581" s="107" t="n">
        <v>188.06</v>
      </c>
      <c r="I581" s="107" t="n">
        <v>8825.27</v>
      </c>
      <c r="J581" s="178" t="n">
        <v>0.00275976368264608</v>
      </c>
    </row>
    <row r="582" customFormat="false" ht="12.75" hidden="false" customHeight="true" outlineLevel="0" collapsed="false">
      <c r="A582" s="29" t="s">
        <v>4351</v>
      </c>
      <c r="B582" s="180"/>
      <c r="C582" s="180"/>
      <c r="D582" s="29" t="s">
        <v>10</v>
      </c>
      <c r="E582" s="180" t="s">
        <v>4352</v>
      </c>
      <c r="F582" s="180"/>
      <c r="G582" s="180"/>
      <c r="H582" s="29"/>
      <c r="I582" s="115" t="s">
        <v>4353</v>
      </c>
      <c r="J582" s="29"/>
    </row>
    <row r="583" customFormat="false" ht="12.75" hidden="false" customHeight="true" outlineLevel="0" collapsed="false">
      <c r="A583" s="180"/>
      <c r="B583" s="180"/>
      <c r="C583" s="180"/>
      <c r="D583" s="29" t="s">
        <v>4803</v>
      </c>
      <c r="E583" s="180" t="s">
        <v>4805</v>
      </c>
      <c r="F583" s="180"/>
      <c r="G583" s="180"/>
      <c r="H583" s="180"/>
      <c r="I583" s="119" t="n">
        <v>46.928</v>
      </c>
      <c r="J583" s="29"/>
    </row>
    <row r="584" customFormat="false" ht="12.75" hidden="false" customHeight="false" outlineLevel="0" collapsed="false">
      <c r="A584" s="22" t="s">
        <v>328</v>
      </c>
      <c r="B584" s="22" t="s">
        <v>18</v>
      </c>
      <c r="C584" s="22"/>
      <c r="D584" s="22" t="s">
        <v>329</v>
      </c>
      <c r="E584" s="23"/>
      <c r="F584" s="24" t="n">
        <v>1</v>
      </c>
      <c r="G584" s="24"/>
      <c r="H584" s="97" t="n">
        <v>8883.25</v>
      </c>
      <c r="I584" s="97" t="n">
        <v>8883.25</v>
      </c>
      <c r="J584" s="26" t="n">
        <v>0.0027778946971442</v>
      </c>
    </row>
    <row r="585" customFormat="false" ht="51" hidden="false" customHeight="false" outlineLevel="0" collapsed="false">
      <c r="A585" s="102" t="s">
        <v>330</v>
      </c>
      <c r="B585" s="102" t="s">
        <v>331</v>
      </c>
      <c r="C585" s="102" t="s">
        <v>29</v>
      </c>
      <c r="D585" s="102" t="s">
        <v>332</v>
      </c>
      <c r="E585" s="105" t="s">
        <v>41</v>
      </c>
      <c r="F585" s="103" t="n">
        <v>8.36</v>
      </c>
      <c r="G585" s="107" t="n">
        <v>867.64</v>
      </c>
      <c r="H585" s="107" t="n">
        <v>1062.59</v>
      </c>
      <c r="I585" s="107" t="n">
        <v>8883.25</v>
      </c>
      <c r="J585" s="178" t="n">
        <v>0.0027778946971442</v>
      </c>
    </row>
    <row r="586" customFormat="false" ht="12.75" hidden="false" customHeight="true" outlineLevel="0" collapsed="false">
      <c r="A586" s="29" t="s">
        <v>4351</v>
      </c>
      <c r="B586" s="180"/>
      <c r="C586" s="180"/>
      <c r="D586" s="29" t="s">
        <v>10</v>
      </c>
      <c r="E586" s="180" t="s">
        <v>4352</v>
      </c>
      <c r="F586" s="180"/>
      <c r="G586" s="180"/>
      <c r="H586" s="29"/>
      <c r="I586" s="115" t="s">
        <v>4353</v>
      </c>
      <c r="J586" s="29"/>
    </row>
    <row r="587" customFormat="false" ht="12.75" hidden="false" customHeight="true" outlineLevel="0" collapsed="false">
      <c r="A587" s="180"/>
      <c r="B587" s="180"/>
      <c r="C587" s="180"/>
      <c r="D587" s="29" t="s">
        <v>4806</v>
      </c>
      <c r="E587" s="180" t="s">
        <v>4807</v>
      </c>
      <c r="F587" s="180"/>
      <c r="G587" s="180"/>
      <c r="H587" s="180"/>
      <c r="I587" s="119" t="n">
        <v>8.36</v>
      </c>
      <c r="J587" s="29"/>
    </row>
    <row r="588" customFormat="false" ht="25.5" hidden="false" customHeight="false" outlineLevel="0" collapsed="false">
      <c r="A588" s="22" t="s">
        <v>333</v>
      </c>
      <c r="B588" s="22" t="s">
        <v>18</v>
      </c>
      <c r="C588" s="22"/>
      <c r="D588" s="22" t="s">
        <v>334</v>
      </c>
      <c r="E588" s="23"/>
      <c r="F588" s="24" t="n">
        <v>1</v>
      </c>
      <c r="G588" s="24"/>
      <c r="H588" s="97" t="n">
        <v>247254.66</v>
      </c>
      <c r="I588" s="97" t="n">
        <v>247254.66</v>
      </c>
      <c r="J588" s="26" t="n">
        <v>0.0773193829801246</v>
      </c>
    </row>
    <row r="589" customFormat="false" ht="12.75" hidden="false" customHeight="false" outlineLevel="0" collapsed="false">
      <c r="A589" s="22" t="s">
        <v>335</v>
      </c>
      <c r="B589" s="22" t="s">
        <v>18</v>
      </c>
      <c r="C589" s="22"/>
      <c r="D589" s="22" t="s">
        <v>336</v>
      </c>
      <c r="E589" s="23"/>
      <c r="F589" s="24" t="n">
        <v>1</v>
      </c>
      <c r="G589" s="24"/>
      <c r="H589" s="97" t="n">
        <v>139809.37</v>
      </c>
      <c r="I589" s="97" t="n">
        <v>139809.37</v>
      </c>
      <c r="J589" s="26" t="n">
        <v>0.0437200019738352</v>
      </c>
    </row>
    <row r="590" customFormat="false" ht="63.75" hidden="false" customHeight="false" outlineLevel="0" collapsed="false">
      <c r="A590" s="102" t="s">
        <v>337</v>
      </c>
      <c r="B590" s="102" t="s">
        <v>338</v>
      </c>
      <c r="C590" s="102" t="s">
        <v>29</v>
      </c>
      <c r="D590" s="102" t="s">
        <v>339</v>
      </c>
      <c r="E590" s="105" t="s">
        <v>52</v>
      </c>
      <c r="F590" s="103" t="n">
        <v>804.16</v>
      </c>
      <c r="G590" s="107" t="n">
        <v>86.23</v>
      </c>
      <c r="H590" s="107" t="n">
        <v>105.6</v>
      </c>
      <c r="I590" s="107" t="n">
        <v>84919.29</v>
      </c>
      <c r="J590" s="178" t="n">
        <v>0.026555241085892</v>
      </c>
    </row>
    <row r="591" customFormat="false" ht="12.75" hidden="false" customHeight="true" outlineLevel="0" collapsed="false">
      <c r="A591" s="29" t="s">
        <v>4351</v>
      </c>
      <c r="B591" s="180"/>
      <c r="C591" s="180"/>
      <c r="D591" s="29" t="s">
        <v>10</v>
      </c>
      <c r="E591" s="180" t="s">
        <v>4352</v>
      </c>
      <c r="F591" s="180"/>
      <c r="G591" s="180"/>
      <c r="H591" s="29"/>
      <c r="I591" s="115" t="s">
        <v>4353</v>
      </c>
      <c r="J591" s="29"/>
    </row>
    <row r="592" customFormat="false" ht="25.5" hidden="false" customHeight="true" outlineLevel="0" collapsed="false">
      <c r="A592" s="180"/>
      <c r="B592" s="180"/>
      <c r="C592" s="180"/>
      <c r="D592" s="29" t="s">
        <v>4808</v>
      </c>
      <c r="E592" s="180" t="s">
        <v>4809</v>
      </c>
      <c r="F592" s="180"/>
      <c r="G592" s="180"/>
      <c r="H592" s="180"/>
      <c r="I592" s="119" t="n">
        <v>804.16</v>
      </c>
      <c r="J592" s="29"/>
    </row>
    <row r="593" customFormat="false" ht="38.25" hidden="false" customHeight="false" outlineLevel="0" collapsed="false">
      <c r="A593" s="102" t="s">
        <v>340</v>
      </c>
      <c r="B593" s="102" t="s">
        <v>341</v>
      </c>
      <c r="C593" s="102" t="s">
        <v>29</v>
      </c>
      <c r="D593" s="102" t="s">
        <v>342</v>
      </c>
      <c r="E593" s="105" t="s">
        <v>117</v>
      </c>
      <c r="F593" s="103" t="n">
        <v>160.14</v>
      </c>
      <c r="G593" s="107" t="n">
        <v>10.37</v>
      </c>
      <c r="H593" s="107" t="n">
        <v>12.7</v>
      </c>
      <c r="I593" s="107" t="n">
        <v>2033.77</v>
      </c>
      <c r="J593" s="178" t="n">
        <v>0.000635983327972415</v>
      </c>
    </row>
    <row r="594" customFormat="false" ht="12.75" hidden="false" customHeight="true" outlineLevel="0" collapsed="false">
      <c r="A594" s="29" t="s">
        <v>4351</v>
      </c>
      <c r="B594" s="180"/>
      <c r="C594" s="180"/>
      <c r="D594" s="29" t="s">
        <v>10</v>
      </c>
      <c r="E594" s="180" t="s">
        <v>4352</v>
      </c>
      <c r="F594" s="180"/>
      <c r="G594" s="180"/>
      <c r="H594" s="29"/>
      <c r="I594" s="115" t="s">
        <v>4353</v>
      </c>
      <c r="J594" s="29"/>
    </row>
    <row r="595" customFormat="false" ht="12.75" hidden="false" customHeight="true" outlineLevel="0" collapsed="false">
      <c r="A595" s="180"/>
      <c r="B595" s="180"/>
      <c r="C595" s="180"/>
      <c r="D595" s="29" t="s">
        <v>4810</v>
      </c>
      <c r="E595" s="180" t="s">
        <v>4811</v>
      </c>
      <c r="F595" s="180"/>
      <c r="G595" s="180"/>
      <c r="H595" s="180"/>
      <c r="I595" s="119" t="n">
        <v>160.14</v>
      </c>
      <c r="J595" s="29"/>
    </row>
    <row r="596" customFormat="false" ht="25.5" hidden="false" customHeight="false" outlineLevel="0" collapsed="false">
      <c r="A596" s="102" t="s">
        <v>343</v>
      </c>
      <c r="B596" s="102" t="s">
        <v>344</v>
      </c>
      <c r="C596" s="102" t="s">
        <v>29</v>
      </c>
      <c r="D596" s="102" t="s">
        <v>345</v>
      </c>
      <c r="E596" s="105" t="s">
        <v>117</v>
      </c>
      <c r="F596" s="103" t="n">
        <v>40.3</v>
      </c>
      <c r="G596" s="107" t="n">
        <v>59.23</v>
      </c>
      <c r="H596" s="107" t="n">
        <v>72.53</v>
      </c>
      <c r="I596" s="107" t="n">
        <v>2922.95</v>
      </c>
      <c r="J596" s="178" t="n">
        <v>0.000914040166044819</v>
      </c>
    </row>
    <row r="597" customFormat="false" ht="12.75" hidden="false" customHeight="true" outlineLevel="0" collapsed="false">
      <c r="A597" s="29" t="s">
        <v>4351</v>
      </c>
      <c r="B597" s="180"/>
      <c r="C597" s="180"/>
      <c r="D597" s="29" t="s">
        <v>10</v>
      </c>
      <c r="E597" s="180" t="s">
        <v>4352</v>
      </c>
      <c r="F597" s="180"/>
      <c r="G597" s="180"/>
      <c r="H597" s="29"/>
      <c r="I597" s="115" t="s">
        <v>4353</v>
      </c>
      <c r="J597" s="29"/>
    </row>
    <row r="598" customFormat="false" ht="12.75" hidden="false" customHeight="true" outlineLevel="0" collapsed="false">
      <c r="A598" s="180"/>
      <c r="B598" s="180"/>
      <c r="C598" s="180"/>
      <c r="D598" s="29" t="s">
        <v>4812</v>
      </c>
      <c r="E598" s="180" t="s">
        <v>4813</v>
      </c>
      <c r="F598" s="180"/>
      <c r="G598" s="180"/>
      <c r="H598" s="180"/>
      <c r="I598" s="119" t="n">
        <v>28.6</v>
      </c>
      <c r="J598" s="29"/>
    </row>
    <row r="599" customFormat="false" ht="12.75" hidden="false" customHeight="true" outlineLevel="0" collapsed="false">
      <c r="A599" s="180"/>
      <c r="B599" s="180"/>
      <c r="C599" s="180"/>
      <c r="D599" s="29" t="s">
        <v>4814</v>
      </c>
      <c r="E599" s="180" t="s">
        <v>4815</v>
      </c>
      <c r="F599" s="180"/>
      <c r="G599" s="180"/>
      <c r="H599" s="180"/>
      <c r="I599" s="119" t="n">
        <v>5.6</v>
      </c>
      <c r="J599" s="29"/>
    </row>
    <row r="600" customFormat="false" ht="12.75" hidden="false" customHeight="true" outlineLevel="0" collapsed="false">
      <c r="A600" s="180"/>
      <c r="B600" s="180"/>
      <c r="C600" s="180"/>
      <c r="D600" s="29" t="s">
        <v>4816</v>
      </c>
      <c r="E600" s="180" t="s">
        <v>4817</v>
      </c>
      <c r="F600" s="180"/>
      <c r="G600" s="180"/>
      <c r="H600" s="180"/>
      <c r="I600" s="119" t="n">
        <v>1.5</v>
      </c>
      <c r="J600" s="29"/>
    </row>
    <row r="601" customFormat="false" ht="12.75" hidden="false" customHeight="true" outlineLevel="0" collapsed="false">
      <c r="A601" s="180"/>
      <c r="B601" s="180"/>
      <c r="C601" s="180"/>
      <c r="D601" s="29" t="s">
        <v>4818</v>
      </c>
      <c r="E601" s="180" t="s">
        <v>4819</v>
      </c>
      <c r="F601" s="180"/>
      <c r="G601" s="180"/>
      <c r="H601" s="180"/>
      <c r="I601" s="119" t="n">
        <v>3.8</v>
      </c>
      <c r="J601" s="29"/>
    </row>
    <row r="602" customFormat="false" ht="12.75" hidden="false" customHeight="true" outlineLevel="0" collapsed="false">
      <c r="A602" s="180"/>
      <c r="B602" s="180"/>
      <c r="C602" s="180"/>
      <c r="D602" s="29" t="s">
        <v>4820</v>
      </c>
      <c r="E602" s="180" t="s">
        <v>4821</v>
      </c>
      <c r="F602" s="180"/>
      <c r="G602" s="180"/>
      <c r="H602" s="180"/>
      <c r="I602" s="119" t="n">
        <v>0.8</v>
      </c>
      <c r="J602" s="29"/>
    </row>
    <row r="603" customFormat="false" ht="12.75" hidden="false" customHeight="false" outlineLevel="0" collapsed="false">
      <c r="A603" s="180"/>
      <c r="B603" s="180"/>
      <c r="C603" s="180"/>
      <c r="D603" s="29"/>
      <c r="E603" s="180"/>
      <c r="F603" s="180"/>
      <c r="G603" s="180"/>
      <c r="H603" s="180"/>
      <c r="I603" s="119" t="n">
        <v>0</v>
      </c>
      <c r="J603" s="29"/>
    </row>
    <row r="604" customFormat="false" ht="38.25" hidden="false" customHeight="false" outlineLevel="0" collapsed="false">
      <c r="A604" s="102" t="s">
        <v>346</v>
      </c>
      <c r="B604" s="102" t="s">
        <v>347</v>
      </c>
      <c r="C604" s="102" t="s">
        <v>29</v>
      </c>
      <c r="D604" s="102" t="s">
        <v>348</v>
      </c>
      <c r="E604" s="105" t="s">
        <v>117</v>
      </c>
      <c r="F604" s="103" t="n">
        <v>54.4</v>
      </c>
      <c r="G604" s="107" t="n">
        <v>45.06</v>
      </c>
      <c r="H604" s="107" t="n">
        <v>55.18</v>
      </c>
      <c r="I604" s="107" t="n">
        <v>3001.79</v>
      </c>
      <c r="J604" s="178" t="n">
        <v>0.00093869434305468</v>
      </c>
    </row>
    <row r="605" customFormat="false" ht="12.75" hidden="false" customHeight="true" outlineLevel="0" collapsed="false">
      <c r="A605" s="29" t="s">
        <v>4351</v>
      </c>
      <c r="B605" s="180"/>
      <c r="C605" s="180"/>
      <c r="D605" s="29" t="s">
        <v>10</v>
      </c>
      <c r="E605" s="180" t="s">
        <v>4352</v>
      </c>
      <c r="F605" s="180"/>
      <c r="G605" s="180"/>
      <c r="H605" s="29"/>
      <c r="I605" s="115" t="s">
        <v>4353</v>
      </c>
      <c r="J605" s="29"/>
    </row>
    <row r="606" customFormat="false" ht="12.75" hidden="false" customHeight="true" outlineLevel="0" collapsed="false">
      <c r="A606" s="180"/>
      <c r="B606" s="180"/>
      <c r="C606" s="180"/>
      <c r="D606" s="29" t="s">
        <v>4822</v>
      </c>
      <c r="E606" s="180" t="s">
        <v>4823</v>
      </c>
      <c r="F606" s="180"/>
      <c r="G606" s="180"/>
      <c r="H606" s="180"/>
      <c r="I606" s="119" t="n">
        <v>32.5</v>
      </c>
      <c r="J606" s="29"/>
    </row>
    <row r="607" customFormat="false" ht="12.75" hidden="false" customHeight="true" outlineLevel="0" collapsed="false">
      <c r="A607" s="180"/>
      <c r="B607" s="180"/>
      <c r="C607" s="180"/>
      <c r="D607" s="29" t="s">
        <v>4814</v>
      </c>
      <c r="E607" s="180" t="s">
        <v>4824</v>
      </c>
      <c r="F607" s="180"/>
      <c r="G607" s="180"/>
      <c r="H607" s="180"/>
      <c r="I607" s="119" t="n">
        <v>6.8</v>
      </c>
      <c r="J607" s="29"/>
    </row>
    <row r="608" customFormat="false" ht="12.75" hidden="false" customHeight="true" outlineLevel="0" collapsed="false">
      <c r="A608" s="180"/>
      <c r="B608" s="180"/>
      <c r="C608" s="180"/>
      <c r="D608" s="29" t="s">
        <v>4816</v>
      </c>
      <c r="E608" s="180" t="s">
        <v>4825</v>
      </c>
      <c r="F608" s="180"/>
      <c r="G608" s="180"/>
      <c r="H608" s="180"/>
      <c r="I608" s="119" t="n">
        <v>1.8</v>
      </c>
      <c r="J608" s="29"/>
    </row>
    <row r="609" customFormat="false" ht="12.75" hidden="false" customHeight="true" outlineLevel="0" collapsed="false">
      <c r="A609" s="180"/>
      <c r="B609" s="180"/>
      <c r="C609" s="180"/>
      <c r="D609" s="29" t="s">
        <v>4818</v>
      </c>
      <c r="E609" s="180" t="s">
        <v>4826</v>
      </c>
      <c r="F609" s="180"/>
      <c r="G609" s="180"/>
      <c r="H609" s="180"/>
      <c r="I609" s="119" t="n">
        <v>4.8</v>
      </c>
      <c r="J609" s="29"/>
    </row>
    <row r="610" customFormat="false" ht="12.75" hidden="false" customHeight="true" outlineLevel="0" collapsed="false">
      <c r="A610" s="180"/>
      <c r="B610" s="180"/>
      <c r="C610" s="180"/>
      <c r="D610" s="29" t="s">
        <v>4827</v>
      </c>
      <c r="E610" s="180" t="s">
        <v>4828</v>
      </c>
      <c r="F610" s="180"/>
      <c r="G610" s="180"/>
      <c r="H610" s="180"/>
      <c r="I610" s="119" t="n">
        <v>3.7</v>
      </c>
      <c r="J610" s="29"/>
    </row>
    <row r="611" customFormat="false" ht="12.75" hidden="false" customHeight="true" outlineLevel="0" collapsed="false">
      <c r="A611" s="180"/>
      <c r="B611" s="180"/>
      <c r="C611" s="180"/>
      <c r="D611" s="29" t="s">
        <v>4820</v>
      </c>
      <c r="E611" s="180" t="s">
        <v>4829</v>
      </c>
      <c r="F611" s="180"/>
      <c r="G611" s="180"/>
      <c r="H611" s="180"/>
      <c r="I611" s="119" t="n">
        <v>1</v>
      </c>
      <c r="J611" s="29"/>
    </row>
    <row r="612" customFormat="false" ht="12.75" hidden="false" customHeight="true" outlineLevel="0" collapsed="false">
      <c r="A612" s="180"/>
      <c r="B612" s="180"/>
      <c r="C612" s="180"/>
      <c r="D612" s="29" t="s">
        <v>4830</v>
      </c>
      <c r="E612" s="180" t="s">
        <v>4831</v>
      </c>
      <c r="F612" s="180"/>
      <c r="G612" s="180"/>
      <c r="H612" s="180"/>
      <c r="I612" s="119" t="n">
        <v>3.8</v>
      </c>
      <c r="J612" s="29"/>
    </row>
    <row r="613" customFormat="false" ht="76.5" hidden="false" customHeight="false" outlineLevel="0" collapsed="false">
      <c r="A613" s="102" t="s">
        <v>349</v>
      </c>
      <c r="B613" s="102" t="s">
        <v>350</v>
      </c>
      <c r="C613" s="102" t="s">
        <v>29</v>
      </c>
      <c r="D613" s="102" t="s">
        <v>351</v>
      </c>
      <c r="E613" s="105" t="s">
        <v>52</v>
      </c>
      <c r="F613" s="103" t="n">
        <v>242.24</v>
      </c>
      <c r="G613" s="107" t="n">
        <v>122.5</v>
      </c>
      <c r="H613" s="107" t="n">
        <v>150.02</v>
      </c>
      <c r="I613" s="107" t="n">
        <v>36340.84</v>
      </c>
      <c r="J613" s="178" t="n">
        <v>0.0113641996708148</v>
      </c>
    </row>
    <row r="614" customFormat="false" ht="12.75" hidden="false" customHeight="true" outlineLevel="0" collapsed="false">
      <c r="A614" s="29" t="s">
        <v>4351</v>
      </c>
      <c r="B614" s="180"/>
      <c r="C614" s="180"/>
      <c r="D614" s="29" t="s">
        <v>10</v>
      </c>
      <c r="E614" s="180" t="s">
        <v>4352</v>
      </c>
      <c r="F614" s="180"/>
      <c r="G614" s="180"/>
      <c r="H614" s="29"/>
      <c r="I614" s="115" t="s">
        <v>4353</v>
      </c>
      <c r="J614" s="29"/>
    </row>
    <row r="615" customFormat="false" ht="12.75" hidden="false" customHeight="true" outlineLevel="0" collapsed="false">
      <c r="A615" s="180"/>
      <c r="B615" s="180"/>
      <c r="C615" s="180"/>
      <c r="D615" s="29" t="s">
        <v>4810</v>
      </c>
      <c r="E615" s="180" t="s">
        <v>4832</v>
      </c>
      <c r="F615" s="180"/>
      <c r="G615" s="180"/>
      <c r="H615" s="180"/>
      <c r="I615" s="119" t="n">
        <v>242.24</v>
      </c>
      <c r="J615" s="29"/>
    </row>
    <row r="616" customFormat="false" ht="25.5" hidden="false" customHeight="false" outlineLevel="0" collapsed="false">
      <c r="A616" s="102" t="s">
        <v>352</v>
      </c>
      <c r="B616" s="102" t="s">
        <v>353</v>
      </c>
      <c r="C616" s="102" t="s">
        <v>50</v>
      </c>
      <c r="D616" s="102" t="s">
        <v>354</v>
      </c>
      <c r="E616" s="105" t="s">
        <v>52</v>
      </c>
      <c r="F616" s="103" t="n">
        <v>242.24</v>
      </c>
      <c r="G616" s="107" t="n">
        <v>35.7</v>
      </c>
      <c r="H616" s="107" t="n">
        <v>43.72</v>
      </c>
      <c r="I616" s="107" t="n">
        <v>10590.73</v>
      </c>
      <c r="J616" s="178" t="n">
        <v>0.0033118433800564</v>
      </c>
    </row>
    <row r="617" customFormat="false" ht="12.75" hidden="false" customHeight="true" outlineLevel="0" collapsed="false">
      <c r="A617" s="29" t="s">
        <v>4351</v>
      </c>
      <c r="B617" s="180"/>
      <c r="C617" s="180"/>
      <c r="D617" s="29" t="s">
        <v>10</v>
      </c>
      <c r="E617" s="180" t="s">
        <v>4352</v>
      </c>
      <c r="F617" s="180"/>
      <c r="G617" s="180"/>
      <c r="H617" s="29"/>
      <c r="I617" s="115" t="s">
        <v>4353</v>
      </c>
      <c r="J617" s="29"/>
    </row>
    <row r="618" customFormat="false" ht="12.75" hidden="false" customHeight="true" outlineLevel="0" collapsed="false">
      <c r="A618" s="180"/>
      <c r="B618" s="180"/>
      <c r="C618" s="180"/>
      <c r="D618" s="29" t="s">
        <v>4810</v>
      </c>
      <c r="E618" s="180" t="s">
        <v>4833</v>
      </c>
      <c r="F618" s="180"/>
      <c r="G618" s="180"/>
      <c r="H618" s="180"/>
      <c r="I618" s="119" t="n">
        <v>242.24</v>
      </c>
      <c r="J618" s="29"/>
    </row>
    <row r="619" customFormat="false" ht="12.75" hidden="false" customHeight="false" outlineLevel="0" collapsed="false">
      <c r="A619" s="22" t="s">
        <v>355</v>
      </c>
      <c r="B619" s="22" t="s">
        <v>18</v>
      </c>
      <c r="C619" s="22"/>
      <c r="D619" s="22" t="s">
        <v>356</v>
      </c>
      <c r="E619" s="23"/>
      <c r="F619" s="24" t="n">
        <v>1</v>
      </c>
      <c r="G619" s="24"/>
      <c r="H619" s="97" t="n">
        <v>52769.06</v>
      </c>
      <c r="I619" s="97" t="n">
        <v>52769.06</v>
      </c>
      <c r="J619" s="26" t="n">
        <v>0.0165014934789952</v>
      </c>
    </row>
    <row r="620" customFormat="false" ht="25.5" hidden="false" customHeight="false" outlineLevel="0" collapsed="false">
      <c r="A620" s="102" t="s">
        <v>357</v>
      </c>
      <c r="B620" s="102" t="s">
        <v>358</v>
      </c>
      <c r="C620" s="102" t="s">
        <v>50</v>
      </c>
      <c r="D620" s="102" t="s">
        <v>359</v>
      </c>
      <c r="E620" s="105" t="s">
        <v>52</v>
      </c>
      <c r="F620" s="103" t="n">
        <v>13.14</v>
      </c>
      <c r="G620" s="107" t="n">
        <v>337.75</v>
      </c>
      <c r="H620" s="107" t="n">
        <v>413.64</v>
      </c>
      <c r="I620" s="107" t="n">
        <v>5435.22</v>
      </c>
      <c r="J620" s="178" t="n">
        <v>0.00169965596102914</v>
      </c>
    </row>
    <row r="621" customFormat="false" ht="12.75" hidden="false" customHeight="true" outlineLevel="0" collapsed="false">
      <c r="A621" s="29" t="s">
        <v>4351</v>
      </c>
      <c r="B621" s="180"/>
      <c r="C621" s="180"/>
      <c r="D621" s="29" t="s">
        <v>10</v>
      </c>
      <c r="E621" s="180" t="s">
        <v>4352</v>
      </c>
      <c r="F621" s="180"/>
      <c r="G621" s="180"/>
      <c r="H621" s="29"/>
      <c r="I621" s="115" t="s">
        <v>4353</v>
      </c>
      <c r="J621" s="29"/>
    </row>
    <row r="622" customFormat="false" ht="12.75" hidden="false" customHeight="true" outlineLevel="0" collapsed="false">
      <c r="A622" s="180"/>
      <c r="B622" s="180"/>
      <c r="C622" s="180"/>
      <c r="D622" s="29" t="s">
        <v>4834</v>
      </c>
      <c r="E622" s="180" t="s">
        <v>4835</v>
      </c>
      <c r="F622" s="180"/>
      <c r="G622" s="180"/>
      <c r="H622" s="180"/>
      <c r="I622" s="119" t="n">
        <v>13.14</v>
      </c>
      <c r="J622" s="29"/>
    </row>
    <row r="623" customFormat="false" ht="38.25" hidden="false" customHeight="false" outlineLevel="0" collapsed="false">
      <c r="A623" s="102" t="s">
        <v>360</v>
      </c>
      <c r="B623" s="102" t="s">
        <v>361</v>
      </c>
      <c r="C623" s="102" t="s">
        <v>50</v>
      </c>
      <c r="D623" s="102" t="s">
        <v>362</v>
      </c>
      <c r="E623" s="105" t="s">
        <v>52</v>
      </c>
      <c r="F623" s="103" t="n">
        <v>55.7032</v>
      </c>
      <c r="G623" s="107" t="n">
        <v>473.41</v>
      </c>
      <c r="H623" s="107" t="n">
        <v>579.78</v>
      </c>
      <c r="I623" s="107" t="n">
        <v>32295.6</v>
      </c>
      <c r="J623" s="178" t="n">
        <v>0.0100992064819847</v>
      </c>
    </row>
    <row r="624" customFormat="false" ht="12.75" hidden="false" customHeight="true" outlineLevel="0" collapsed="false">
      <c r="A624" s="29" t="s">
        <v>4351</v>
      </c>
      <c r="B624" s="180"/>
      <c r="C624" s="180"/>
      <c r="D624" s="29" t="s">
        <v>10</v>
      </c>
      <c r="E624" s="180" t="s">
        <v>4352</v>
      </c>
      <c r="F624" s="180"/>
      <c r="G624" s="180"/>
      <c r="H624" s="29"/>
      <c r="I624" s="115" t="s">
        <v>4353</v>
      </c>
      <c r="J624" s="29"/>
    </row>
    <row r="625" customFormat="false" ht="12.75" hidden="false" customHeight="true" outlineLevel="0" collapsed="false">
      <c r="A625" s="180"/>
      <c r="B625" s="180"/>
      <c r="C625" s="180"/>
      <c r="D625" s="29" t="s">
        <v>356</v>
      </c>
      <c r="E625" s="180" t="s">
        <v>4836</v>
      </c>
      <c r="F625" s="180"/>
      <c r="G625" s="180"/>
      <c r="H625" s="180"/>
      <c r="I625" s="119" t="n">
        <v>55.7032</v>
      </c>
      <c r="J625" s="29"/>
    </row>
    <row r="626" customFormat="false" ht="12.75" hidden="false" customHeight="false" outlineLevel="0" collapsed="false">
      <c r="A626" s="102" t="s">
        <v>363</v>
      </c>
      <c r="B626" s="102" t="s">
        <v>364</v>
      </c>
      <c r="C626" s="102" t="s">
        <v>50</v>
      </c>
      <c r="D626" s="102" t="s">
        <v>365</v>
      </c>
      <c r="E626" s="105" t="s">
        <v>366</v>
      </c>
      <c r="F626" s="103" t="n">
        <v>27.44</v>
      </c>
      <c r="G626" s="107" t="n">
        <v>50.64</v>
      </c>
      <c r="H626" s="107" t="n">
        <v>62.01</v>
      </c>
      <c r="I626" s="107" t="n">
        <v>1701.55</v>
      </c>
      <c r="J626" s="178" t="n">
        <v>0.000532094303540451</v>
      </c>
    </row>
    <row r="627" customFormat="false" ht="12.75" hidden="false" customHeight="true" outlineLevel="0" collapsed="false">
      <c r="A627" s="29" t="s">
        <v>4351</v>
      </c>
      <c r="B627" s="180"/>
      <c r="C627" s="180"/>
      <c r="D627" s="29" t="s">
        <v>10</v>
      </c>
      <c r="E627" s="180" t="s">
        <v>4352</v>
      </c>
      <c r="F627" s="180"/>
      <c r="G627" s="180"/>
      <c r="H627" s="29"/>
      <c r="I627" s="115" t="s">
        <v>4353</v>
      </c>
      <c r="J627" s="29"/>
    </row>
    <row r="628" customFormat="false" ht="12.75" hidden="false" customHeight="true" outlineLevel="0" collapsed="false">
      <c r="A628" s="180"/>
      <c r="B628" s="180"/>
      <c r="C628" s="180"/>
      <c r="D628" s="29" t="s">
        <v>4837</v>
      </c>
      <c r="E628" s="180" t="s">
        <v>4838</v>
      </c>
      <c r="F628" s="180"/>
      <c r="G628" s="180"/>
      <c r="H628" s="180"/>
      <c r="I628" s="119" t="n">
        <v>27.44</v>
      </c>
      <c r="J628" s="29"/>
    </row>
    <row r="629" customFormat="false" ht="12.75" hidden="false" customHeight="false" outlineLevel="0" collapsed="false">
      <c r="A629" s="102" t="s">
        <v>367</v>
      </c>
      <c r="B629" s="102" t="s">
        <v>368</v>
      </c>
      <c r="C629" s="102" t="s">
        <v>29</v>
      </c>
      <c r="D629" s="102" t="s">
        <v>369</v>
      </c>
      <c r="E629" s="105" t="s">
        <v>41</v>
      </c>
      <c r="F629" s="103" t="n">
        <v>0.924</v>
      </c>
      <c r="G629" s="107" t="n">
        <v>80.22</v>
      </c>
      <c r="H629" s="107" t="n">
        <v>98.24</v>
      </c>
      <c r="I629" s="107" t="n">
        <v>90.77</v>
      </c>
      <c r="J629" s="178" t="n">
        <v>2.838482556044E-005</v>
      </c>
    </row>
    <row r="630" customFormat="false" ht="12.75" hidden="false" customHeight="true" outlineLevel="0" collapsed="false">
      <c r="A630" s="29" t="s">
        <v>4351</v>
      </c>
      <c r="B630" s="180"/>
      <c r="C630" s="180"/>
      <c r="D630" s="29" t="s">
        <v>10</v>
      </c>
      <c r="E630" s="180" t="s">
        <v>4352</v>
      </c>
      <c r="F630" s="180"/>
      <c r="G630" s="180"/>
      <c r="H630" s="29"/>
      <c r="I630" s="115" t="s">
        <v>4353</v>
      </c>
      <c r="J630" s="29"/>
    </row>
    <row r="631" customFormat="false" ht="12.75" hidden="false" customHeight="true" outlineLevel="0" collapsed="false">
      <c r="A631" s="180"/>
      <c r="B631" s="180"/>
      <c r="C631" s="180"/>
      <c r="D631" s="29" t="s">
        <v>4839</v>
      </c>
      <c r="E631" s="180" t="s">
        <v>4840</v>
      </c>
      <c r="F631" s="180"/>
      <c r="G631" s="180"/>
      <c r="H631" s="180"/>
      <c r="I631" s="119" t="n">
        <v>0.444</v>
      </c>
      <c r="J631" s="29"/>
    </row>
    <row r="632" customFormat="false" ht="12.75" hidden="false" customHeight="true" outlineLevel="0" collapsed="false">
      <c r="A632" s="180"/>
      <c r="B632" s="180"/>
      <c r="C632" s="180"/>
      <c r="D632" s="29" t="s">
        <v>4841</v>
      </c>
      <c r="E632" s="180" t="s">
        <v>4842</v>
      </c>
      <c r="F632" s="180"/>
      <c r="G632" s="180"/>
      <c r="H632" s="180"/>
      <c r="I632" s="119" t="n">
        <v>0.48</v>
      </c>
      <c r="J632" s="29"/>
    </row>
    <row r="633" customFormat="false" ht="38.25" hidden="false" customHeight="false" outlineLevel="0" collapsed="false">
      <c r="A633" s="102" t="s">
        <v>370</v>
      </c>
      <c r="B633" s="102" t="s">
        <v>371</v>
      </c>
      <c r="C633" s="102" t="s">
        <v>29</v>
      </c>
      <c r="D633" s="102" t="s">
        <v>372</v>
      </c>
      <c r="E633" s="105" t="s">
        <v>52</v>
      </c>
      <c r="F633" s="103" t="n">
        <v>3.08</v>
      </c>
      <c r="G633" s="107" t="n">
        <v>32.98</v>
      </c>
      <c r="H633" s="107" t="n">
        <v>40.39</v>
      </c>
      <c r="I633" s="107" t="n">
        <v>124.4</v>
      </c>
      <c r="J633" s="178" t="n">
        <v>3.89013143077971E-005</v>
      </c>
    </row>
    <row r="634" customFormat="false" ht="12.75" hidden="false" customHeight="true" outlineLevel="0" collapsed="false">
      <c r="A634" s="29" t="s">
        <v>4351</v>
      </c>
      <c r="B634" s="180"/>
      <c r="C634" s="180"/>
      <c r="D634" s="29" t="s">
        <v>10</v>
      </c>
      <c r="E634" s="180" t="s">
        <v>4352</v>
      </c>
      <c r="F634" s="180"/>
      <c r="G634" s="180"/>
      <c r="H634" s="29"/>
      <c r="I634" s="115" t="s">
        <v>4353</v>
      </c>
      <c r="J634" s="29"/>
    </row>
    <row r="635" customFormat="false" ht="12.75" hidden="false" customHeight="true" outlineLevel="0" collapsed="false">
      <c r="A635" s="180"/>
      <c r="B635" s="180"/>
      <c r="C635" s="180"/>
      <c r="D635" s="29" t="s">
        <v>4839</v>
      </c>
      <c r="E635" s="180" t="s">
        <v>4843</v>
      </c>
      <c r="F635" s="180"/>
      <c r="G635" s="180"/>
      <c r="H635" s="180"/>
      <c r="I635" s="119" t="n">
        <v>1.48</v>
      </c>
      <c r="J635" s="29"/>
    </row>
    <row r="636" customFormat="false" ht="12.75" hidden="false" customHeight="true" outlineLevel="0" collapsed="false">
      <c r="A636" s="180"/>
      <c r="B636" s="180"/>
      <c r="C636" s="180"/>
      <c r="D636" s="29" t="s">
        <v>4841</v>
      </c>
      <c r="E636" s="180" t="s">
        <v>4844</v>
      </c>
      <c r="F636" s="180"/>
      <c r="G636" s="180"/>
      <c r="H636" s="180"/>
      <c r="I636" s="119" t="n">
        <v>1.6</v>
      </c>
      <c r="J636" s="29"/>
    </row>
    <row r="637" customFormat="false" ht="51" hidden="false" customHeight="false" outlineLevel="0" collapsed="false">
      <c r="A637" s="102" t="s">
        <v>373</v>
      </c>
      <c r="B637" s="102" t="s">
        <v>331</v>
      </c>
      <c r="C637" s="102" t="s">
        <v>29</v>
      </c>
      <c r="D637" s="102" t="s">
        <v>332</v>
      </c>
      <c r="E637" s="105" t="s">
        <v>41</v>
      </c>
      <c r="F637" s="103" t="n">
        <v>1.053</v>
      </c>
      <c r="G637" s="107" t="n">
        <v>867.64</v>
      </c>
      <c r="H637" s="107" t="n">
        <v>1062.59</v>
      </c>
      <c r="I637" s="107" t="n">
        <v>1118.9</v>
      </c>
      <c r="J637" s="178" t="n">
        <v>0.00034989293069931</v>
      </c>
    </row>
    <row r="638" customFormat="false" ht="12.75" hidden="false" customHeight="true" outlineLevel="0" collapsed="false">
      <c r="A638" s="29" t="s">
        <v>4351</v>
      </c>
      <c r="B638" s="180"/>
      <c r="C638" s="180"/>
      <c r="D638" s="29" t="s">
        <v>10</v>
      </c>
      <c r="E638" s="180" t="s">
        <v>4352</v>
      </c>
      <c r="F638" s="180"/>
      <c r="G638" s="180"/>
      <c r="H638" s="29"/>
      <c r="I638" s="115" t="s">
        <v>4353</v>
      </c>
      <c r="J638" s="29"/>
    </row>
    <row r="639" customFormat="false" ht="12.75" hidden="false" customHeight="true" outlineLevel="0" collapsed="false">
      <c r="A639" s="180"/>
      <c r="B639" s="180"/>
      <c r="C639" s="180"/>
      <c r="D639" s="29" t="s">
        <v>4845</v>
      </c>
      <c r="E639" s="180" t="s">
        <v>4846</v>
      </c>
      <c r="F639" s="180"/>
      <c r="G639" s="180"/>
      <c r="H639" s="180"/>
      <c r="I639" s="119" t="n">
        <v>0.72</v>
      </c>
      <c r="J639" s="29"/>
    </row>
    <row r="640" customFormat="false" ht="12.75" hidden="false" customHeight="true" outlineLevel="0" collapsed="false">
      <c r="A640" s="180"/>
      <c r="B640" s="180"/>
      <c r="C640" s="180"/>
      <c r="D640" s="29" t="s">
        <v>4847</v>
      </c>
      <c r="E640" s="180" t="s">
        <v>4848</v>
      </c>
      <c r="F640" s="180"/>
      <c r="G640" s="180"/>
      <c r="H640" s="180"/>
      <c r="I640" s="119" t="n">
        <v>0.333</v>
      </c>
      <c r="J640" s="29"/>
    </row>
    <row r="641" customFormat="false" ht="25.5" hidden="false" customHeight="false" outlineLevel="0" collapsed="false">
      <c r="A641" s="102" t="s">
        <v>374</v>
      </c>
      <c r="B641" s="102" t="s">
        <v>375</v>
      </c>
      <c r="C641" s="102" t="s">
        <v>50</v>
      </c>
      <c r="D641" s="102" t="s">
        <v>376</v>
      </c>
      <c r="E641" s="105" t="s">
        <v>52</v>
      </c>
      <c r="F641" s="103" t="n">
        <v>11.85</v>
      </c>
      <c r="G641" s="107" t="n">
        <v>827.05</v>
      </c>
      <c r="H641" s="107" t="n">
        <v>1012.88</v>
      </c>
      <c r="I641" s="107" t="n">
        <v>12002.62</v>
      </c>
      <c r="J641" s="178" t="n">
        <v>0.0037533576618734</v>
      </c>
    </row>
    <row r="642" customFormat="false" ht="12.75" hidden="false" customHeight="true" outlineLevel="0" collapsed="false">
      <c r="A642" s="29" t="s">
        <v>4351</v>
      </c>
      <c r="B642" s="180"/>
      <c r="C642" s="180"/>
      <c r="D642" s="29" t="s">
        <v>10</v>
      </c>
      <c r="E642" s="180" t="s">
        <v>4352</v>
      </c>
      <c r="F642" s="180"/>
      <c r="G642" s="180"/>
      <c r="H642" s="29"/>
      <c r="I642" s="115" t="s">
        <v>4353</v>
      </c>
      <c r="J642" s="29"/>
    </row>
    <row r="643" customFormat="false" ht="12.75" hidden="false" customHeight="true" outlineLevel="0" collapsed="false">
      <c r="A643" s="180"/>
      <c r="B643" s="180"/>
      <c r="C643" s="180"/>
      <c r="D643" s="29" t="s">
        <v>4849</v>
      </c>
      <c r="E643" s="180" t="s">
        <v>4850</v>
      </c>
      <c r="F643" s="180"/>
      <c r="G643" s="180"/>
      <c r="H643" s="180"/>
      <c r="I643" s="119" t="n">
        <v>9.25</v>
      </c>
      <c r="J643" s="29"/>
    </row>
    <row r="644" customFormat="false" ht="12.75" hidden="false" customHeight="true" outlineLevel="0" collapsed="false">
      <c r="A644" s="180"/>
      <c r="B644" s="180"/>
      <c r="C644" s="180"/>
      <c r="D644" s="29" t="s">
        <v>4851</v>
      </c>
      <c r="E644" s="180" t="s">
        <v>4852</v>
      </c>
      <c r="F644" s="180"/>
      <c r="G644" s="180"/>
      <c r="H644" s="180"/>
      <c r="I644" s="119" t="n">
        <v>2.6</v>
      </c>
      <c r="J644" s="29"/>
    </row>
    <row r="645" customFormat="false" ht="12.75" hidden="false" customHeight="false" outlineLevel="0" collapsed="false">
      <c r="A645" s="22" t="s">
        <v>377</v>
      </c>
      <c r="B645" s="22" t="s">
        <v>18</v>
      </c>
      <c r="C645" s="22"/>
      <c r="D645" s="22" t="s">
        <v>378</v>
      </c>
      <c r="E645" s="23"/>
      <c r="F645" s="24" t="n">
        <v>1</v>
      </c>
      <c r="G645" s="24"/>
      <c r="H645" s="97" t="n">
        <v>54676.23</v>
      </c>
      <c r="I645" s="97" t="n">
        <v>54676.23</v>
      </c>
      <c r="J645" s="26" t="n">
        <v>0.0170978875272942</v>
      </c>
    </row>
    <row r="646" customFormat="false" ht="12.75" hidden="false" customHeight="false" outlineLevel="0" collapsed="false">
      <c r="A646" s="102" t="s">
        <v>379</v>
      </c>
      <c r="B646" s="102" t="s">
        <v>368</v>
      </c>
      <c r="C646" s="102" t="s">
        <v>29</v>
      </c>
      <c r="D646" s="102" t="s">
        <v>369</v>
      </c>
      <c r="E646" s="105" t="s">
        <v>41</v>
      </c>
      <c r="F646" s="103" t="n">
        <v>13.0767</v>
      </c>
      <c r="G646" s="107" t="n">
        <v>80.22</v>
      </c>
      <c r="H646" s="107" t="n">
        <v>98.24</v>
      </c>
      <c r="I646" s="107" t="n">
        <v>1284.65</v>
      </c>
      <c r="J646" s="178" t="n">
        <v>0.000401724866764562</v>
      </c>
    </row>
    <row r="647" customFormat="false" ht="12.75" hidden="false" customHeight="true" outlineLevel="0" collapsed="false">
      <c r="A647" s="29" t="s">
        <v>4351</v>
      </c>
      <c r="B647" s="180"/>
      <c r="C647" s="180"/>
      <c r="D647" s="29" t="s">
        <v>10</v>
      </c>
      <c r="E647" s="180" t="s">
        <v>4352</v>
      </c>
      <c r="F647" s="180"/>
      <c r="G647" s="180"/>
      <c r="H647" s="29"/>
      <c r="I647" s="115" t="s">
        <v>4353</v>
      </c>
      <c r="J647" s="29"/>
    </row>
    <row r="648" customFormat="false" ht="12.75" hidden="false" customHeight="true" outlineLevel="0" collapsed="false">
      <c r="A648" s="180"/>
      <c r="B648" s="180"/>
      <c r="C648" s="180"/>
      <c r="D648" s="29"/>
      <c r="E648" s="180" t="s">
        <v>4853</v>
      </c>
      <c r="F648" s="180"/>
      <c r="G648" s="180"/>
      <c r="H648" s="180"/>
      <c r="I648" s="119" t="n">
        <v>13.0767</v>
      </c>
      <c r="J648" s="29"/>
    </row>
    <row r="649" customFormat="false" ht="63.75" hidden="false" customHeight="false" outlineLevel="0" collapsed="false">
      <c r="A649" s="102" t="s">
        <v>380</v>
      </c>
      <c r="B649" s="102" t="s">
        <v>381</v>
      </c>
      <c r="C649" s="102" t="s">
        <v>50</v>
      </c>
      <c r="D649" s="102" t="s">
        <v>382</v>
      </c>
      <c r="E649" s="105" t="s">
        <v>52</v>
      </c>
      <c r="F649" s="103" t="n">
        <v>149.448</v>
      </c>
      <c r="G649" s="107" t="n">
        <v>210.95</v>
      </c>
      <c r="H649" s="107" t="n">
        <v>258.35</v>
      </c>
      <c r="I649" s="107" t="n">
        <v>38609.89</v>
      </c>
      <c r="J649" s="178" t="n">
        <v>0.0120737577675199</v>
      </c>
    </row>
    <row r="650" customFormat="false" ht="12.75" hidden="false" customHeight="true" outlineLevel="0" collapsed="false">
      <c r="A650" s="29" t="s">
        <v>4351</v>
      </c>
      <c r="B650" s="180"/>
      <c r="C650" s="180"/>
      <c r="D650" s="29" t="s">
        <v>10</v>
      </c>
      <c r="E650" s="180" t="s">
        <v>4352</v>
      </c>
      <c r="F650" s="180"/>
      <c r="G650" s="180"/>
      <c r="H650" s="29"/>
      <c r="I650" s="115" t="s">
        <v>4353</v>
      </c>
      <c r="J650" s="29"/>
    </row>
    <row r="651" customFormat="false" ht="12.75" hidden="false" customHeight="true" outlineLevel="0" collapsed="false">
      <c r="A651" s="180"/>
      <c r="B651" s="180"/>
      <c r="C651" s="180"/>
      <c r="D651" s="29" t="s">
        <v>4854</v>
      </c>
      <c r="E651" s="180" t="s">
        <v>4855</v>
      </c>
      <c r="F651" s="180"/>
      <c r="G651" s="180"/>
      <c r="H651" s="180"/>
      <c r="I651" s="119" t="n">
        <v>99.336</v>
      </c>
      <c r="J651" s="29"/>
    </row>
    <row r="652" customFormat="false" ht="12.75" hidden="false" customHeight="true" outlineLevel="0" collapsed="false">
      <c r="A652" s="180"/>
      <c r="B652" s="180"/>
      <c r="C652" s="180"/>
      <c r="D652" s="29" t="s">
        <v>4357</v>
      </c>
      <c r="E652" s="180" t="s">
        <v>4856</v>
      </c>
      <c r="F652" s="180"/>
      <c r="G652" s="180"/>
      <c r="H652" s="180"/>
      <c r="I652" s="119" t="n">
        <v>50.112</v>
      </c>
      <c r="J652" s="29"/>
    </row>
    <row r="653" customFormat="false" ht="12.75" hidden="false" customHeight="false" outlineLevel="0" collapsed="false">
      <c r="A653" s="102" t="s">
        <v>383</v>
      </c>
      <c r="B653" s="102" t="s">
        <v>364</v>
      </c>
      <c r="C653" s="102" t="s">
        <v>50</v>
      </c>
      <c r="D653" s="102" t="s">
        <v>365</v>
      </c>
      <c r="E653" s="105" t="s">
        <v>366</v>
      </c>
      <c r="F653" s="103" t="n">
        <v>113.78</v>
      </c>
      <c r="G653" s="107" t="n">
        <v>50.64</v>
      </c>
      <c r="H653" s="107" t="n">
        <v>62.01</v>
      </c>
      <c r="I653" s="107" t="n">
        <v>7055.49</v>
      </c>
      <c r="J653" s="178" t="n">
        <v>0.002206333071427</v>
      </c>
    </row>
    <row r="654" customFormat="false" ht="12.75" hidden="false" customHeight="true" outlineLevel="0" collapsed="false">
      <c r="A654" s="29" t="s">
        <v>4351</v>
      </c>
      <c r="B654" s="180"/>
      <c r="C654" s="180"/>
      <c r="D654" s="29" t="s">
        <v>10</v>
      </c>
      <c r="E654" s="180" t="s">
        <v>4352</v>
      </c>
      <c r="F654" s="180"/>
      <c r="G654" s="180"/>
      <c r="H654" s="29"/>
      <c r="I654" s="115" t="s">
        <v>4353</v>
      </c>
      <c r="J654" s="29"/>
    </row>
    <row r="655" customFormat="false" ht="12.75" hidden="false" customHeight="true" outlineLevel="0" collapsed="false">
      <c r="A655" s="180"/>
      <c r="B655" s="180"/>
      <c r="C655" s="180"/>
      <c r="D655" s="29" t="s">
        <v>4857</v>
      </c>
      <c r="E655" s="180" t="s">
        <v>4858</v>
      </c>
      <c r="F655" s="180"/>
      <c r="G655" s="180"/>
      <c r="H655" s="180"/>
      <c r="I655" s="119" t="n">
        <v>41.39</v>
      </c>
      <c r="J655" s="29"/>
    </row>
    <row r="656" customFormat="false" ht="12.75" hidden="false" customHeight="true" outlineLevel="0" collapsed="false">
      <c r="A656" s="180"/>
      <c r="B656" s="180"/>
      <c r="C656" s="180"/>
      <c r="D656" s="29" t="s">
        <v>4859</v>
      </c>
      <c r="E656" s="180" t="s">
        <v>4860</v>
      </c>
      <c r="F656" s="180"/>
      <c r="G656" s="180"/>
      <c r="H656" s="180"/>
      <c r="I656" s="119" t="n">
        <v>30.88</v>
      </c>
      <c r="J656" s="29"/>
    </row>
    <row r="657" customFormat="false" ht="12.75" hidden="false" customHeight="true" outlineLevel="0" collapsed="false">
      <c r="A657" s="180"/>
      <c r="B657" s="180"/>
      <c r="C657" s="180"/>
      <c r="D657" s="29" t="s">
        <v>4861</v>
      </c>
      <c r="E657" s="180" t="s">
        <v>4862</v>
      </c>
      <c r="F657" s="180"/>
      <c r="G657" s="180"/>
      <c r="H657" s="180"/>
      <c r="I657" s="119" t="n">
        <v>41.51</v>
      </c>
      <c r="J657" s="29"/>
    </row>
    <row r="658" customFormat="false" ht="63.75" hidden="false" customHeight="false" outlineLevel="0" collapsed="false">
      <c r="A658" s="102" t="s">
        <v>384</v>
      </c>
      <c r="B658" s="102" t="s">
        <v>385</v>
      </c>
      <c r="C658" s="102" t="s">
        <v>50</v>
      </c>
      <c r="D658" s="102" t="s">
        <v>386</v>
      </c>
      <c r="E658" s="105" t="s">
        <v>366</v>
      </c>
      <c r="F658" s="103" t="n">
        <v>24</v>
      </c>
      <c r="G658" s="107" t="n">
        <v>34.85</v>
      </c>
      <c r="H658" s="107" t="n">
        <v>42.68</v>
      </c>
      <c r="I658" s="107" t="n">
        <v>1024.32</v>
      </c>
      <c r="J658" s="178" t="n">
        <v>0.000320316674210311</v>
      </c>
    </row>
    <row r="659" customFormat="false" ht="12.75" hidden="false" customHeight="true" outlineLevel="0" collapsed="false">
      <c r="A659" s="29" t="s">
        <v>4351</v>
      </c>
      <c r="B659" s="180"/>
      <c r="C659" s="180"/>
      <c r="D659" s="29" t="s">
        <v>10</v>
      </c>
      <c r="E659" s="180" t="s">
        <v>4352</v>
      </c>
      <c r="F659" s="180"/>
      <c r="G659" s="180"/>
      <c r="H659" s="29"/>
      <c r="I659" s="115" t="s">
        <v>4353</v>
      </c>
      <c r="J659" s="29"/>
    </row>
    <row r="660" customFormat="false" ht="12.75" hidden="false" customHeight="true" outlineLevel="0" collapsed="false">
      <c r="A660" s="180"/>
      <c r="B660" s="180"/>
      <c r="C660" s="180"/>
      <c r="D660" s="29" t="s">
        <v>4863</v>
      </c>
      <c r="E660" s="180" t="s">
        <v>4864</v>
      </c>
      <c r="F660" s="180"/>
      <c r="G660" s="180"/>
      <c r="H660" s="180"/>
      <c r="I660" s="119" t="n">
        <v>24</v>
      </c>
      <c r="J660" s="29"/>
    </row>
    <row r="661" customFormat="false" ht="25.5" hidden="false" customHeight="false" outlineLevel="0" collapsed="false">
      <c r="A661" s="102" t="s">
        <v>387</v>
      </c>
      <c r="B661" s="102" t="s">
        <v>388</v>
      </c>
      <c r="C661" s="102" t="s">
        <v>50</v>
      </c>
      <c r="D661" s="102" t="s">
        <v>389</v>
      </c>
      <c r="E661" s="105" t="s">
        <v>41</v>
      </c>
      <c r="F661" s="103" t="n">
        <v>0.324</v>
      </c>
      <c r="G661" s="107" t="n">
        <v>4258.56</v>
      </c>
      <c r="H661" s="107" t="n">
        <v>5215.45</v>
      </c>
      <c r="I661" s="107" t="n">
        <v>1689.8</v>
      </c>
      <c r="J661" s="178" t="n">
        <v>0.000528419943065237</v>
      </c>
    </row>
    <row r="662" customFormat="false" ht="12.75" hidden="false" customHeight="true" outlineLevel="0" collapsed="false">
      <c r="A662" s="29" t="s">
        <v>4351</v>
      </c>
      <c r="B662" s="180"/>
      <c r="C662" s="180"/>
      <c r="D662" s="29" t="s">
        <v>10</v>
      </c>
      <c r="E662" s="180" t="s">
        <v>4352</v>
      </c>
      <c r="F662" s="180"/>
      <c r="G662" s="180"/>
      <c r="H662" s="29"/>
      <c r="I662" s="115" t="s">
        <v>4353</v>
      </c>
      <c r="J662" s="29"/>
    </row>
    <row r="663" customFormat="false" ht="12.75" hidden="false" customHeight="true" outlineLevel="0" collapsed="false">
      <c r="A663" s="180"/>
      <c r="B663" s="180"/>
      <c r="C663" s="180"/>
      <c r="D663" s="29" t="s">
        <v>4865</v>
      </c>
      <c r="E663" s="180" t="s">
        <v>4866</v>
      </c>
      <c r="F663" s="180"/>
      <c r="G663" s="180"/>
      <c r="H663" s="180"/>
      <c r="I663" s="119" t="n">
        <v>0.324</v>
      </c>
      <c r="J663" s="29"/>
    </row>
    <row r="664" customFormat="false" ht="63.75" hidden="false" customHeight="false" outlineLevel="0" collapsed="false">
      <c r="A664" s="102" t="s">
        <v>390</v>
      </c>
      <c r="B664" s="102" t="s">
        <v>391</v>
      </c>
      <c r="C664" s="102" t="s">
        <v>29</v>
      </c>
      <c r="D664" s="102" t="s">
        <v>392</v>
      </c>
      <c r="E664" s="105" t="s">
        <v>52</v>
      </c>
      <c r="F664" s="103" t="n">
        <v>99.624</v>
      </c>
      <c r="G664" s="107" t="n">
        <v>4.02</v>
      </c>
      <c r="H664" s="107" t="n">
        <v>4.92</v>
      </c>
      <c r="I664" s="107" t="n">
        <v>490.15</v>
      </c>
      <c r="J664" s="178" t="n">
        <v>0.000153275556334138</v>
      </c>
    </row>
    <row r="665" customFormat="false" ht="12.75" hidden="false" customHeight="true" outlineLevel="0" collapsed="false">
      <c r="A665" s="29" t="s">
        <v>4351</v>
      </c>
      <c r="B665" s="180"/>
      <c r="C665" s="180"/>
      <c r="D665" s="29" t="s">
        <v>10</v>
      </c>
      <c r="E665" s="180" t="s">
        <v>4352</v>
      </c>
      <c r="F665" s="180"/>
      <c r="G665" s="180"/>
      <c r="H665" s="29"/>
      <c r="I665" s="115" t="s">
        <v>4353</v>
      </c>
      <c r="J665" s="29"/>
    </row>
    <row r="666" customFormat="false" ht="12.75" hidden="false" customHeight="true" outlineLevel="0" collapsed="false">
      <c r="A666" s="180"/>
      <c r="B666" s="180"/>
      <c r="C666" s="180"/>
      <c r="D666" s="29" t="s">
        <v>4867</v>
      </c>
      <c r="E666" s="180" t="s">
        <v>4868</v>
      </c>
      <c r="F666" s="180"/>
      <c r="G666" s="180"/>
      <c r="H666" s="180"/>
      <c r="I666" s="119" t="n">
        <v>99.624</v>
      </c>
      <c r="J666" s="29"/>
    </row>
    <row r="667" customFormat="false" ht="76.5" hidden="false" customHeight="false" outlineLevel="0" collapsed="false">
      <c r="A667" s="102" t="s">
        <v>393</v>
      </c>
      <c r="B667" s="102" t="s">
        <v>394</v>
      </c>
      <c r="C667" s="102" t="s">
        <v>29</v>
      </c>
      <c r="D667" s="102" t="s">
        <v>395</v>
      </c>
      <c r="E667" s="105" t="s">
        <v>52</v>
      </c>
      <c r="F667" s="103" t="n">
        <v>99.624</v>
      </c>
      <c r="G667" s="107" t="n">
        <v>37.07</v>
      </c>
      <c r="H667" s="107" t="n">
        <v>45.39</v>
      </c>
      <c r="I667" s="107" t="n">
        <v>4521.93</v>
      </c>
      <c r="J667" s="178" t="n">
        <v>0.00141405964797313</v>
      </c>
    </row>
    <row r="668" customFormat="false" ht="12.75" hidden="false" customHeight="true" outlineLevel="0" collapsed="false">
      <c r="A668" s="29" t="s">
        <v>4351</v>
      </c>
      <c r="B668" s="180"/>
      <c r="C668" s="180"/>
      <c r="D668" s="29" t="s">
        <v>10</v>
      </c>
      <c r="E668" s="180" t="s">
        <v>4352</v>
      </c>
      <c r="F668" s="180"/>
      <c r="G668" s="180"/>
      <c r="H668" s="29"/>
      <c r="I668" s="115" t="s">
        <v>4353</v>
      </c>
      <c r="J668" s="29"/>
    </row>
    <row r="669" customFormat="false" ht="12.75" hidden="false" customHeight="true" outlineLevel="0" collapsed="false">
      <c r="A669" s="180"/>
      <c r="B669" s="180"/>
      <c r="C669" s="180"/>
      <c r="D669" s="29"/>
      <c r="E669" s="180" t="s">
        <v>4869</v>
      </c>
      <c r="F669" s="180"/>
      <c r="G669" s="180"/>
      <c r="H669" s="180"/>
      <c r="I669" s="119" t="n">
        <v>99.624</v>
      </c>
      <c r="J669" s="29"/>
    </row>
    <row r="670" customFormat="false" ht="12.75" hidden="false" customHeight="false" outlineLevel="0" collapsed="false">
      <c r="A670" s="22" t="s">
        <v>396</v>
      </c>
      <c r="B670" s="22" t="s">
        <v>18</v>
      </c>
      <c r="C670" s="22"/>
      <c r="D670" s="22" t="s">
        <v>397</v>
      </c>
      <c r="E670" s="23"/>
      <c r="F670" s="24" t="n">
        <v>1</v>
      </c>
      <c r="G670" s="24"/>
      <c r="H670" s="97" t="n">
        <v>54385.68</v>
      </c>
      <c r="I670" s="97" t="n">
        <v>54385.68</v>
      </c>
      <c r="J670" s="26" t="n">
        <v>0.0170070291923093</v>
      </c>
    </row>
    <row r="671" customFormat="false" ht="63.75" hidden="false" customHeight="false" outlineLevel="0" collapsed="false">
      <c r="A671" s="102" t="s">
        <v>398</v>
      </c>
      <c r="B671" s="102" t="s">
        <v>399</v>
      </c>
      <c r="C671" s="102" t="s">
        <v>29</v>
      </c>
      <c r="D671" s="102" t="s">
        <v>400</v>
      </c>
      <c r="E671" s="105" t="s">
        <v>52</v>
      </c>
      <c r="F671" s="103" t="n">
        <v>335.93</v>
      </c>
      <c r="G671" s="107" t="n">
        <v>18.24</v>
      </c>
      <c r="H671" s="107" t="n">
        <v>22.33</v>
      </c>
      <c r="I671" s="107" t="n">
        <v>7501.31</v>
      </c>
      <c r="J671" s="178" t="n">
        <v>0.00234574612564487</v>
      </c>
    </row>
    <row r="672" customFormat="false" ht="12.75" hidden="false" customHeight="true" outlineLevel="0" collapsed="false">
      <c r="A672" s="29" t="s">
        <v>4351</v>
      </c>
      <c r="B672" s="180"/>
      <c r="C672" s="180"/>
      <c r="D672" s="29" t="s">
        <v>10</v>
      </c>
      <c r="E672" s="180" t="s">
        <v>4352</v>
      </c>
      <c r="F672" s="180"/>
      <c r="G672" s="180"/>
      <c r="H672" s="29"/>
      <c r="I672" s="115" t="s">
        <v>4353</v>
      </c>
      <c r="J672" s="29"/>
    </row>
    <row r="673" customFormat="false" ht="12.75" hidden="false" customHeight="true" outlineLevel="0" collapsed="false">
      <c r="A673" s="180"/>
      <c r="B673" s="180"/>
      <c r="C673" s="180"/>
      <c r="D673" s="29" t="s">
        <v>4870</v>
      </c>
      <c r="E673" s="180" t="s">
        <v>4871</v>
      </c>
      <c r="F673" s="180"/>
      <c r="G673" s="180"/>
      <c r="H673" s="180"/>
      <c r="I673" s="119" t="n">
        <v>161.32</v>
      </c>
      <c r="J673" s="29"/>
    </row>
    <row r="674" customFormat="false" ht="12.75" hidden="false" customHeight="true" outlineLevel="0" collapsed="false">
      <c r="A674" s="180"/>
      <c r="B674" s="180"/>
      <c r="C674" s="180"/>
      <c r="D674" s="29" t="s">
        <v>4872</v>
      </c>
      <c r="E674" s="180" t="s">
        <v>4873</v>
      </c>
      <c r="F674" s="180"/>
      <c r="G674" s="180"/>
      <c r="H674" s="180"/>
      <c r="I674" s="119" t="n">
        <v>15.22</v>
      </c>
      <c r="J674" s="29"/>
    </row>
    <row r="675" customFormat="false" ht="12.75" hidden="false" customHeight="true" outlineLevel="0" collapsed="false">
      <c r="A675" s="180"/>
      <c r="B675" s="180"/>
      <c r="C675" s="180"/>
      <c r="D675" s="29" t="s">
        <v>4874</v>
      </c>
      <c r="E675" s="180" t="s">
        <v>4875</v>
      </c>
      <c r="F675" s="180"/>
      <c r="G675" s="180"/>
      <c r="H675" s="180"/>
      <c r="I675" s="119" t="n">
        <v>159.39</v>
      </c>
      <c r="J675" s="29"/>
    </row>
    <row r="676" customFormat="false" ht="89.25" hidden="false" customHeight="false" outlineLevel="0" collapsed="false">
      <c r="A676" s="102" t="s">
        <v>401</v>
      </c>
      <c r="B676" s="102" t="s">
        <v>402</v>
      </c>
      <c r="C676" s="102" t="s">
        <v>29</v>
      </c>
      <c r="D676" s="102" t="s">
        <v>403</v>
      </c>
      <c r="E676" s="105" t="s">
        <v>52</v>
      </c>
      <c r="F676" s="103" t="n">
        <v>335.93</v>
      </c>
      <c r="G676" s="107" t="n">
        <v>22.22</v>
      </c>
      <c r="H676" s="107" t="n">
        <v>27.21</v>
      </c>
      <c r="I676" s="107" t="n">
        <v>9140.65</v>
      </c>
      <c r="J676" s="178" t="n">
        <v>0.00285838664491612</v>
      </c>
    </row>
    <row r="677" customFormat="false" ht="12.75" hidden="false" customHeight="true" outlineLevel="0" collapsed="false">
      <c r="A677" s="29" t="s">
        <v>4351</v>
      </c>
      <c r="B677" s="180"/>
      <c r="C677" s="180"/>
      <c r="D677" s="29" t="s">
        <v>10</v>
      </c>
      <c r="E677" s="180" t="s">
        <v>4352</v>
      </c>
      <c r="F677" s="180"/>
      <c r="G677" s="180"/>
      <c r="H677" s="29"/>
      <c r="I677" s="115" t="s">
        <v>4353</v>
      </c>
      <c r="J677" s="29"/>
    </row>
    <row r="678" customFormat="false" ht="12.75" hidden="false" customHeight="true" outlineLevel="0" collapsed="false">
      <c r="A678" s="180"/>
      <c r="B678" s="180"/>
      <c r="C678" s="180"/>
      <c r="D678" s="29"/>
      <c r="E678" s="180" t="s">
        <v>4876</v>
      </c>
      <c r="F678" s="180"/>
      <c r="G678" s="180"/>
      <c r="H678" s="180"/>
      <c r="I678" s="119" t="n">
        <v>335.93</v>
      </c>
      <c r="J678" s="29"/>
    </row>
    <row r="679" customFormat="false" ht="76.5" hidden="false" customHeight="false" outlineLevel="0" collapsed="false">
      <c r="A679" s="102" t="s">
        <v>404</v>
      </c>
      <c r="B679" s="102" t="s">
        <v>405</v>
      </c>
      <c r="C679" s="102" t="s">
        <v>29</v>
      </c>
      <c r="D679" s="102" t="s">
        <v>406</v>
      </c>
      <c r="E679" s="105" t="s">
        <v>52</v>
      </c>
      <c r="F679" s="103" t="n">
        <v>335.93</v>
      </c>
      <c r="G679" s="107" t="n">
        <v>63.8</v>
      </c>
      <c r="H679" s="107" t="n">
        <v>78.13</v>
      </c>
      <c r="I679" s="107" t="n">
        <v>26246.21</v>
      </c>
      <c r="J679" s="178" t="n">
        <v>0.00820749248069491</v>
      </c>
    </row>
    <row r="680" customFormat="false" ht="12.75" hidden="false" customHeight="true" outlineLevel="0" collapsed="false">
      <c r="A680" s="29" t="s">
        <v>4351</v>
      </c>
      <c r="B680" s="180"/>
      <c r="C680" s="180"/>
      <c r="D680" s="29" t="s">
        <v>10</v>
      </c>
      <c r="E680" s="180" t="s">
        <v>4352</v>
      </c>
      <c r="F680" s="180"/>
      <c r="G680" s="180"/>
      <c r="H680" s="29"/>
      <c r="I680" s="115" t="s">
        <v>4353</v>
      </c>
      <c r="J680" s="29"/>
    </row>
    <row r="681" customFormat="false" ht="12.75" hidden="false" customHeight="true" outlineLevel="0" collapsed="false">
      <c r="A681" s="180"/>
      <c r="B681" s="180"/>
      <c r="C681" s="180"/>
      <c r="D681" s="29"/>
      <c r="E681" s="180" t="s">
        <v>4876</v>
      </c>
      <c r="F681" s="180"/>
      <c r="G681" s="180"/>
      <c r="H681" s="180"/>
      <c r="I681" s="119" t="n">
        <v>335.93</v>
      </c>
      <c r="J681" s="29"/>
    </row>
    <row r="682" customFormat="false" ht="25.5" hidden="false" customHeight="false" outlineLevel="0" collapsed="false">
      <c r="A682" s="102" t="s">
        <v>407</v>
      </c>
      <c r="B682" s="102" t="s">
        <v>408</v>
      </c>
      <c r="C682" s="102" t="s">
        <v>50</v>
      </c>
      <c r="D682" s="102" t="s">
        <v>409</v>
      </c>
      <c r="E682" s="105" t="s">
        <v>366</v>
      </c>
      <c r="F682" s="103" t="n">
        <v>90.67</v>
      </c>
      <c r="G682" s="107" t="n">
        <v>38.03</v>
      </c>
      <c r="H682" s="107" t="n">
        <v>46.57</v>
      </c>
      <c r="I682" s="107" t="n">
        <v>4222.5</v>
      </c>
      <c r="J682" s="178" t="n">
        <v>0.00132042443460348</v>
      </c>
    </row>
    <row r="683" customFormat="false" ht="12.75" hidden="false" customHeight="true" outlineLevel="0" collapsed="false">
      <c r="A683" s="29" t="s">
        <v>4351</v>
      </c>
      <c r="B683" s="180"/>
      <c r="C683" s="180"/>
      <c r="D683" s="29" t="s">
        <v>10</v>
      </c>
      <c r="E683" s="180" t="s">
        <v>4352</v>
      </c>
      <c r="F683" s="180"/>
      <c r="G683" s="180"/>
      <c r="H683" s="29"/>
      <c r="I683" s="115" t="s">
        <v>4353</v>
      </c>
      <c r="J683" s="29"/>
    </row>
    <row r="684" customFormat="false" ht="12.75" hidden="false" customHeight="true" outlineLevel="0" collapsed="false">
      <c r="A684" s="180"/>
      <c r="B684" s="180"/>
      <c r="C684" s="180"/>
      <c r="D684" s="29" t="s">
        <v>4870</v>
      </c>
      <c r="E684" s="180" t="s">
        <v>4877</v>
      </c>
      <c r="F684" s="180"/>
      <c r="G684" s="180"/>
      <c r="H684" s="180"/>
      <c r="I684" s="119" t="n">
        <v>41.07</v>
      </c>
      <c r="J684" s="29"/>
    </row>
    <row r="685" customFormat="false" ht="12.75" hidden="false" customHeight="true" outlineLevel="0" collapsed="false">
      <c r="A685" s="180"/>
      <c r="B685" s="180"/>
      <c r="C685" s="180"/>
      <c r="D685" s="29" t="s">
        <v>4872</v>
      </c>
      <c r="E685" s="180" t="s">
        <v>2477</v>
      </c>
      <c r="F685" s="180"/>
      <c r="G685" s="180"/>
      <c r="H685" s="180"/>
      <c r="I685" s="119" t="n">
        <v>13.15</v>
      </c>
      <c r="J685" s="29"/>
    </row>
    <row r="686" customFormat="false" ht="12.75" hidden="false" customHeight="true" outlineLevel="0" collapsed="false">
      <c r="A686" s="180"/>
      <c r="B686" s="180"/>
      <c r="C686" s="180"/>
      <c r="D686" s="29" t="s">
        <v>4874</v>
      </c>
      <c r="E686" s="180" t="s">
        <v>4878</v>
      </c>
      <c r="F686" s="180"/>
      <c r="G686" s="180"/>
      <c r="H686" s="180"/>
      <c r="I686" s="119" t="n">
        <v>36.45</v>
      </c>
      <c r="J686" s="29"/>
    </row>
    <row r="687" customFormat="false" ht="12.75" hidden="false" customHeight="false" outlineLevel="0" collapsed="false">
      <c r="A687" s="102" t="s">
        <v>410</v>
      </c>
      <c r="B687" s="102" t="s">
        <v>364</v>
      </c>
      <c r="C687" s="102" t="s">
        <v>50</v>
      </c>
      <c r="D687" s="102" t="s">
        <v>365</v>
      </c>
      <c r="E687" s="105" t="s">
        <v>366</v>
      </c>
      <c r="F687" s="103" t="n">
        <v>117.32</v>
      </c>
      <c r="G687" s="107" t="n">
        <v>50.64</v>
      </c>
      <c r="H687" s="107" t="n">
        <v>62.01</v>
      </c>
      <c r="I687" s="107" t="n">
        <v>7275.01</v>
      </c>
      <c r="J687" s="178" t="n">
        <v>0.00227497950644989</v>
      </c>
    </row>
    <row r="688" customFormat="false" ht="12.75" hidden="false" customHeight="true" outlineLevel="0" collapsed="false">
      <c r="A688" s="29" t="s">
        <v>4351</v>
      </c>
      <c r="B688" s="180"/>
      <c r="C688" s="180"/>
      <c r="D688" s="29" t="s">
        <v>10</v>
      </c>
      <c r="E688" s="180" t="s">
        <v>4352</v>
      </c>
      <c r="F688" s="180"/>
      <c r="G688" s="180"/>
      <c r="H688" s="29"/>
      <c r="I688" s="115" t="s">
        <v>4353</v>
      </c>
      <c r="J688" s="29"/>
    </row>
    <row r="689" customFormat="false" ht="12.75" hidden="false" customHeight="true" outlineLevel="0" collapsed="false">
      <c r="A689" s="180"/>
      <c r="B689" s="180"/>
      <c r="C689" s="180"/>
      <c r="D689" s="29" t="s">
        <v>4879</v>
      </c>
      <c r="E689" s="180" t="s">
        <v>4880</v>
      </c>
      <c r="F689" s="180"/>
      <c r="G689" s="180"/>
      <c r="H689" s="180"/>
      <c r="I689" s="119" t="n">
        <v>117.32</v>
      </c>
      <c r="J689" s="29"/>
    </row>
    <row r="690" customFormat="false" ht="12.75" hidden="false" customHeight="false" outlineLevel="0" collapsed="false">
      <c r="A690" s="22" t="s">
        <v>411</v>
      </c>
      <c r="B690" s="22" t="s">
        <v>18</v>
      </c>
      <c r="C690" s="22"/>
      <c r="D690" s="22" t="s">
        <v>412</v>
      </c>
      <c r="E690" s="23"/>
      <c r="F690" s="24" t="n">
        <v>1</v>
      </c>
      <c r="G690" s="24"/>
      <c r="H690" s="97" t="n">
        <v>45260.6</v>
      </c>
      <c r="I690" s="97" t="n">
        <v>45260.6</v>
      </c>
      <c r="J690" s="26" t="n">
        <v>0.0141535114659122</v>
      </c>
    </row>
    <row r="691" customFormat="false" ht="12.75" hidden="false" customHeight="false" outlineLevel="0" collapsed="false">
      <c r="A691" s="22" t="s">
        <v>413</v>
      </c>
      <c r="B691" s="22" t="s">
        <v>18</v>
      </c>
      <c r="C691" s="22"/>
      <c r="D691" s="22" t="s">
        <v>414</v>
      </c>
      <c r="E691" s="23"/>
      <c r="F691" s="24" t="n">
        <v>1</v>
      </c>
      <c r="G691" s="24"/>
      <c r="H691" s="97" t="n">
        <v>43021.43</v>
      </c>
      <c r="I691" s="97" t="n">
        <v>43021.43</v>
      </c>
      <c r="J691" s="26" t="n">
        <v>0.0134532971897178</v>
      </c>
    </row>
    <row r="692" customFormat="false" ht="76.5" hidden="false" customHeight="false" outlineLevel="0" collapsed="false">
      <c r="A692" s="102" t="s">
        <v>415</v>
      </c>
      <c r="B692" s="102" t="s">
        <v>416</v>
      </c>
      <c r="C692" s="102" t="s">
        <v>29</v>
      </c>
      <c r="D692" s="102" t="s">
        <v>417</v>
      </c>
      <c r="E692" s="105" t="s">
        <v>52</v>
      </c>
      <c r="F692" s="103" t="n">
        <v>69.73</v>
      </c>
      <c r="G692" s="107" t="n">
        <v>48.4</v>
      </c>
      <c r="H692" s="107" t="n">
        <v>59.27</v>
      </c>
      <c r="I692" s="107" t="n">
        <v>4132.89</v>
      </c>
      <c r="J692" s="178" t="n">
        <v>0.00129240235441762</v>
      </c>
    </row>
    <row r="693" customFormat="false" ht="12.75" hidden="false" customHeight="true" outlineLevel="0" collapsed="false">
      <c r="A693" s="29" t="s">
        <v>4351</v>
      </c>
      <c r="B693" s="180"/>
      <c r="C693" s="180"/>
      <c r="D693" s="29" t="s">
        <v>10</v>
      </c>
      <c r="E693" s="180" t="s">
        <v>4352</v>
      </c>
      <c r="F693" s="180"/>
      <c r="G693" s="180"/>
      <c r="H693" s="29"/>
      <c r="I693" s="115" t="s">
        <v>4353</v>
      </c>
      <c r="J693" s="29"/>
    </row>
    <row r="694" customFormat="false" ht="12.75" hidden="false" customHeight="true" outlineLevel="0" collapsed="false">
      <c r="A694" s="180"/>
      <c r="B694" s="180"/>
      <c r="C694" s="180"/>
      <c r="D694" s="29" t="s">
        <v>4881</v>
      </c>
      <c r="E694" s="180" t="s">
        <v>4882</v>
      </c>
      <c r="F694" s="180"/>
      <c r="G694" s="180"/>
      <c r="H694" s="180"/>
      <c r="I694" s="119" t="n">
        <v>69.73</v>
      </c>
      <c r="J694" s="29"/>
    </row>
    <row r="695" customFormat="false" ht="51" hidden="false" customHeight="false" outlineLevel="0" collapsed="false">
      <c r="A695" s="102" t="s">
        <v>418</v>
      </c>
      <c r="B695" s="102" t="s">
        <v>419</v>
      </c>
      <c r="C695" s="102" t="s">
        <v>29</v>
      </c>
      <c r="D695" s="102" t="s">
        <v>420</v>
      </c>
      <c r="E695" s="105" t="s">
        <v>52</v>
      </c>
      <c r="F695" s="103" t="n">
        <v>101.008</v>
      </c>
      <c r="G695" s="107" t="n">
        <v>233.96</v>
      </c>
      <c r="H695" s="107" t="n">
        <v>286.53</v>
      </c>
      <c r="I695" s="107" t="n">
        <v>28941.82</v>
      </c>
      <c r="J695" s="178" t="n">
        <v>0.00905044080755376</v>
      </c>
    </row>
    <row r="696" customFormat="false" ht="12.75" hidden="false" customHeight="true" outlineLevel="0" collapsed="false">
      <c r="A696" s="29" t="s">
        <v>4351</v>
      </c>
      <c r="B696" s="180"/>
      <c r="C696" s="180"/>
      <c r="D696" s="29" t="s">
        <v>10</v>
      </c>
      <c r="E696" s="180" t="s">
        <v>4352</v>
      </c>
      <c r="F696" s="180"/>
      <c r="G696" s="180"/>
      <c r="H696" s="29"/>
      <c r="I696" s="115" t="s">
        <v>4353</v>
      </c>
      <c r="J696" s="29"/>
    </row>
    <row r="697" customFormat="false" ht="12.75" hidden="false" customHeight="true" outlineLevel="0" collapsed="false">
      <c r="A697" s="180"/>
      <c r="B697" s="180"/>
      <c r="C697" s="180"/>
      <c r="D697" s="29" t="s">
        <v>4883</v>
      </c>
      <c r="E697" s="180" t="s">
        <v>4884</v>
      </c>
      <c r="F697" s="180"/>
      <c r="G697" s="180"/>
      <c r="H697" s="180"/>
      <c r="I697" s="119" t="n">
        <v>101.008</v>
      </c>
      <c r="J697" s="29"/>
    </row>
    <row r="698" customFormat="false" ht="38.25" hidden="false" customHeight="false" outlineLevel="0" collapsed="false">
      <c r="A698" s="102" t="s">
        <v>421</v>
      </c>
      <c r="B698" s="102" t="s">
        <v>422</v>
      </c>
      <c r="C698" s="102" t="s">
        <v>29</v>
      </c>
      <c r="D698" s="102" t="s">
        <v>423</v>
      </c>
      <c r="E698" s="105" t="s">
        <v>52</v>
      </c>
      <c r="F698" s="103" t="n">
        <v>69.73</v>
      </c>
      <c r="G698" s="107" t="n">
        <v>79.3</v>
      </c>
      <c r="H698" s="107" t="n">
        <v>97.11</v>
      </c>
      <c r="I698" s="107" t="n">
        <v>6771.48</v>
      </c>
      <c r="J698" s="178" t="n">
        <v>0.00211751986984696</v>
      </c>
    </row>
    <row r="699" customFormat="false" ht="12.75" hidden="false" customHeight="true" outlineLevel="0" collapsed="false">
      <c r="A699" s="29" t="s">
        <v>4351</v>
      </c>
      <c r="B699" s="180"/>
      <c r="C699" s="180"/>
      <c r="D699" s="29" t="s">
        <v>10</v>
      </c>
      <c r="E699" s="180" t="s">
        <v>4352</v>
      </c>
      <c r="F699" s="180"/>
      <c r="G699" s="180"/>
      <c r="H699" s="29"/>
      <c r="I699" s="115" t="s">
        <v>4353</v>
      </c>
      <c r="J699" s="29"/>
    </row>
    <row r="700" customFormat="false" ht="12.75" hidden="false" customHeight="true" outlineLevel="0" collapsed="false">
      <c r="A700" s="180"/>
      <c r="B700" s="180"/>
      <c r="C700" s="180"/>
      <c r="D700" s="29"/>
      <c r="E700" s="180" t="s">
        <v>4885</v>
      </c>
      <c r="F700" s="180"/>
      <c r="G700" s="180"/>
      <c r="H700" s="180"/>
      <c r="I700" s="119" t="n">
        <v>69.73</v>
      </c>
      <c r="J700" s="29"/>
    </row>
    <row r="701" customFormat="false" ht="38.25" hidden="false" customHeight="false" outlineLevel="0" collapsed="false">
      <c r="A701" s="102" t="s">
        <v>424</v>
      </c>
      <c r="B701" s="102" t="s">
        <v>425</v>
      </c>
      <c r="C701" s="102" t="s">
        <v>29</v>
      </c>
      <c r="D701" s="102" t="s">
        <v>426</v>
      </c>
      <c r="E701" s="105" t="s">
        <v>52</v>
      </c>
      <c r="F701" s="103" t="n">
        <v>79.68</v>
      </c>
      <c r="G701" s="107" t="n">
        <v>32.54</v>
      </c>
      <c r="H701" s="107" t="n">
        <v>39.85</v>
      </c>
      <c r="I701" s="107" t="n">
        <v>3175.24</v>
      </c>
      <c r="J701" s="178" t="n">
        <v>0.000992934157899434</v>
      </c>
    </row>
    <row r="702" customFormat="false" ht="12.75" hidden="false" customHeight="true" outlineLevel="0" collapsed="false">
      <c r="A702" s="29" t="s">
        <v>4351</v>
      </c>
      <c r="B702" s="180"/>
      <c r="C702" s="180"/>
      <c r="D702" s="29" t="s">
        <v>10</v>
      </c>
      <c r="E702" s="180" t="s">
        <v>4352</v>
      </c>
      <c r="F702" s="180"/>
      <c r="G702" s="180"/>
      <c r="H702" s="29"/>
      <c r="I702" s="115" t="s">
        <v>4353</v>
      </c>
      <c r="J702" s="29"/>
    </row>
    <row r="703" customFormat="false" ht="12.75" hidden="false" customHeight="true" outlineLevel="0" collapsed="false">
      <c r="A703" s="180"/>
      <c r="B703" s="180"/>
      <c r="C703" s="180"/>
      <c r="D703" s="29" t="s">
        <v>4886</v>
      </c>
      <c r="E703" s="180" t="s">
        <v>4887</v>
      </c>
      <c r="F703" s="180"/>
      <c r="G703" s="180"/>
      <c r="H703" s="180"/>
      <c r="I703" s="119" t="n">
        <v>79.68</v>
      </c>
      <c r="J703" s="29"/>
    </row>
    <row r="704" customFormat="false" ht="12.75" hidden="false" customHeight="false" outlineLevel="0" collapsed="false">
      <c r="A704" s="22" t="s">
        <v>427</v>
      </c>
      <c r="B704" s="22" t="s">
        <v>18</v>
      </c>
      <c r="C704" s="22"/>
      <c r="D704" s="22" t="s">
        <v>428</v>
      </c>
      <c r="E704" s="23"/>
      <c r="F704" s="24" t="n">
        <v>1</v>
      </c>
      <c r="G704" s="24"/>
      <c r="H704" s="97" t="n">
        <v>2239.17</v>
      </c>
      <c r="I704" s="97" t="n">
        <v>2239.17</v>
      </c>
      <c r="J704" s="26" t="n">
        <v>0.000700214276194453</v>
      </c>
    </row>
    <row r="705" customFormat="false" ht="38.25" hidden="false" customHeight="false" outlineLevel="0" collapsed="false">
      <c r="A705" s="102" t="s">
        <v>429</v>
      </c>
      <c r="B705" s="102" t="s">
        <v>425</v>
      </c>
      <c r="C705" s="102" t="s">
        <v>29</v>
      </c>
      <c r="D705" s="102" t="s">
        <v>426</v>
      </c>
      <c r="E705" s="105" t="s">
        <v>52</v>
      </c>
      <c r="F705" s="103" t="n">
        <v>56.19</v>
      </c>
      <c r="G705" s="107" t="n">
        <v>32.54</v>
      </c>
      <c r="H705" s="107" t="n">
        <v>39.85</v>
      </c>
      <c r="I705" s="107" t="n">
        <v>2239.17</v>
      </c>
      <c r="J705" s="178" t="n">
        <v>0.000700214276194453</v>
      </c>
    </row>
    <row r="706" customFormat="false" ht="12.75" hidden="false" customHeight="true" outlineLevel="0" collapsed="false">
      <c r="A706" s="29" t="s">
        <v>4351</v>
      </c>
      <c r="B706" s="180"/>
      <c r="C706" s="180"/>
      <c r="D706" s="29" t="s">
        <v>10</v>
      </c>
      <c r="E706" s="180" t="s">
        <v>4352</v>
      </c>
      <c r="F706" s="180"/>
      <c r="G706" s="180"/>
      <c r="H706" s="29"/>
      <c r="I706" s="115" t="s">
        <v>4353</v>
      </c>
      <c r="J706" s="29"/>
    </row>
    <row r="707" customFormat="false" ht="12.75" hidden="false" customHeight="true" outlineLevel="0" collapsed="false">
      <c r="A707" s="180"/>
      <c r="B707" s="180"/>
      <c r="C707" s="180"/>
      <c r="D707" s="29" t="s">
        <v>4888</v>
      </c>
      <c r="E707" s="180" t="s">
        <v>4889</v>
      </c>
      <c r="F707" s="180"/>
      <c r="G707" s="180"/>
      <c r="H707" s="180"/>
      <c r="I707" s="119" t="n">
        <v>56.19</v>
      </c>
      <c r="J707" s="29"/>
    </row>
    <row r="708" customFormat="false" ht="12.75" hidden="false" customHeight="false" outlineLevel="0" collapsed="false">
      <c r="A708" s="22" t="s">
        <v>430</v>
      </c>
      <c r="B708" s="22" t="s">
        <v>18</v>
      </c>
      <c r="C708" s="22"/>
      <c r="D708" s="22" t="s">
        <v>431</v>
      </c>
      <c r="E708" s="23"/>
      <c r="F708" s="24" t="n">
        <v>1</v>
      </c>
      <c r="G708" s="24"/>
      <c r="H708" s="97" t="n">
        <v>107547.57</v>
      </c>
      <c r="I708" s="97" t="n">
        <v>107547.57</v>
      </c>
      <c r="J708" s="26" t="n">
        <v>0.0336313651415579</v>
      </c>
    </row>
    <row r="709" customFormat="false" ht="12.75" hidden="false" customHeight="false" outlineLevel="0" collapsed="false">
      <c r="A709" s="22" t="s">
        <v>432</v>
      </c>
      <c r="B709" s="22" t="s">
        <v>18</v>
      </c>
      <c r="C709" s="22"/>
      <c r="D709" s="22" t="s">
        <v>433</v>
      </c>
      <c r="E709" s="23"/>
      <c r="F709" s="24" t="n">
        <v>1</v>
      </c>
      <c r="G709" s="24"/>
      <c r="H709" s="97" t="n">
        <v>20835.85</v>
      </c>
      <c r="I709" s="97" t="n">
        <v>20835.85</v>
      </c>
      <c r="J709" s="26" t="n">
        <v>0.00651561052829674</v>
      </c>
    </row>
    <row r="710" customFormat="false" ht="38.25" hidden="false" customHeight="false" outlineLevel="0" collapsed="false">
      <c r="A710" s="102" t="s">
        <v>434</v>
      </c>
      <c r="B710" s="102" t="s">
        <v>435</v>
      </c>
      <c r="C710" s="102" t="s">
        <v>29</v>
      </c>
      <c r="D710" s="102" t="s">
        <v>436</v>
      </c>
      <c r="E710" s="105" t="s">
        <v>52</v>
      </c>
      <c r="F710" s="103" t="n">
        <v>28.38</v>
      </c>
      <c r="G710" s="107" t="n">
        <v>2.85</v>
      </c>
      <c r="H710" s="107" t="n">
        <v>3.49</v>
      </c>
      <c r="I710" s="107" t="n">
        <v>99.04</v>
      </c>
      <c r="J710" s="178" t="n">
        <v>3.09709499119311E-005</v>
      </c>
    </row>
    <row r="711" customFormat="false" ht="12.75" hidden="false" customHeight="true" outlineLevel="0" collapsed="false">
      <c r="A711" s="29" t="s">
        <v>4351</v>
      </c>
      <c r="B711" s="180"/>
      <c r="C711" s="180"/>
      <c r="D711" s="29" t="s">
        <v>10</v>
      </c>
      <c r="E711" s="180" t="s">
        <v>4352</v>
      </c>
      <c r="F711" s="180"/>
      <c r="G711" s="180"/>
      <c r="H711" s="29"/>
      <c r="I711" s="115" t="s">
        <v>4353</v>
      </c>
      <c r="J711" s="29"/>
    </row>
    <row r="712" customFormat="false" ht="12.75" hidden="false" customHeight="true" outlineLevel="0" collapsed="false">
      <c r="A712" s="180"/>
      <c r="B712" s="180"/>
      <c r="C712" s="180"/>
      <c r="D712" s="29" t="s">
        <v>4890</v>
      </c>
      <c r="E712" s="180" t="s">
        <v>4891</v>
      </c>
      <c r="F712" s="180"/>
      <c r="G712" s="180"/>
      <c r="H712" s="180"/>
      <c r="I712" s="119" t="n">
        <v>28.38</v>
      </c>
      <c r="J712" s="29"/>
    </row>
    <row r="713" customFormat="false" ht="38.25" hidden="false" customHeight="false" outlineLevel="0" collapsed="false">
      <c r="A713" s="102" t="s">
        <v>437</v>
      </c>
      <c r="B713" s="102" t="s">
        <v>438</v>
      </c>
      <c r="C713" s="102" t="s">
        <v>29</v>
      </c>
      <c r="D713" s="102" t="s">
        <v>439</v>
      </c>
      <c r="E713" s="105" t="s">
        <v>41</v>
      </c>
      <c r="F713" s="103" t="n">
        <v>1.419</v>
      </c>
      <c r="G713" s="107" t="n">
        <v>659.84</v>
      </c>
      <c r="H713" s="107" t="n">
        <v>808.1</v>
      </c>
      <c r="I713" s="107" t="n">
        <v>1146.69</v>
      </c>
      <c r="J713" s="178" t="n">
        <v>0.000358583184112603</v>
      </c>
    </row>
    <row r="714" customFormat="false" ht="12.75" hidden="false" customHeight="true" outlineLevel="0" collapsed="false">
      <c r="A714" s="29" t="s">
        <v>4351</v>
      </c>
      <c r="B714" s="180"/>
      <c r="C714" s="180"/>
      <c r="D714" s="29" t="s">
        <v>10</v>
      </c>
      <c r="E714" s="180" t="s">
        <v>4352</v>
      </c>
      <c r="F714" s="180"/>
      <c r="G714" s="180"/>
      <c r="H714" s="29"/>
      <c r="I714" s="115" t="s">
        <v>4353</v>
      </c>
      <c r="J714" s="29"/>
    </row>
    <row r="715" customFormat="false" ht="12.75" hidden="false" customHeight="true" outlineLevel="0" collapsed="false">
      <c r="A715" s="180"/>
      <c r="B715" s="180"/>
      <c r="C715" s="180"/>
      <c r="D715" s="29"/>
      <c r="E715" s="180" t="s">
        <v>4892</v>
      </c>
      <c r="F715" s="180"/>
      <c r="G715" s="180"/>
      <c r="H715" s="180"/>
      <c r="I715" s="119" t="n">
        <v>1.419</v>
      </c>
      <c r="J715" s="29"/>
    </row>
    <row r="716" customFormat="false" ht="76.5" hidden="false" customHeight="false" outlineLevel="0" collapsed="false">
      <c r="A716" s="102" t="s">
        <v>440</v>
      </c>
      <c r="B716" s="102" t="s">
        <v>441</v>
      </c>
      <c r="C716" s="102" t="s">
        <v>29</v>
      </c>
      <c r="D716" s="102" t="s">
        <v>442</v>
      </c>
      <c r="E716" s="105" t="s">
        <v>52</v>
      </c>
      <c r="F716" s="103" t="n">
        <v>414.08</v>
      </c>
      <c r="G716" s="107" t="n">
        <v>38.63</v>
      </c>
      <c r="H716" s="107" t="n">
        <v>47.31</v>
      </c>
      <c r="I716" s="107" t="n">
        <v>19590.12</v>
      </c>
      <c r="J716" s="178" t="n">
        <v>0.0061260563942722</v>
      </c>
    </row>
    <row r="717" customFormat="false" ht="12.75" hidden="false" customHeight="true" outlineLevel="0" collapsed="false">
      <c r="A717" s="29" t="s">
        <v>4351</v>
      </c>
      <c r="B717" s="180"/>
      <c r="C717" s="180"/>
      <c r="D717" s="29" t="s">
        <v>10</v>
      </c>
      <c r="E717" s="180" t="s">
        <v>4352</v>
      </c>
      <c r="F717" s="180"/>
      <c r="G717" s="180"/>
      <c r="H717" s="29"/>
      <c r="I717" s="115" t="s">
        <v>4353</v>
      </c>
      <c r="J717" s="29"/>
    </row>
    <row r="718" customFormat="false" ht="12.75" hidden="false" customHeight="true" outlineLevel="0" collapsed="false">
      <c r="A718" s="180"/>
      <c r="B718" s="180"/>
      <c r="C718" s="180"/>
      <c r="D718" s="29" t="s">
        <v>4893</v>
      </c>
      <c r="E718" s="180" t="s">
        <v>4894</v>
      </c>
      <c r="F718" s="180"/>
      <c r="G718" s="180"/>
      <c r="H718" s="180"/>
      <c r="I718" s="119" t="n">
        <v>414.08</v>
      </c>
      <c r="J718" s="29"/>
    </row>
    <row r="719" customFormat="false" ht="12.75" hidden="false" customHeight="false" outlineLevel="0" collapsed="false">
      <c r="A719" s="22" t="s">
        <v>443</v>
      </c>
      <c r="B719" s="22" t="s">
        <v>18</v>
      </c>
      <c r="C719" s="22"/>
      <c r="D719" s="22" t="s">
        <v>444</v>
      </c>
      <c r="E719" s="23"/>
      <c r="F719" s="24" t="n">
        <v>1</v>
      </c>
      <c r="G719" s="24"/>
      <c r="H719" s="97" t="n">
        <v>86711.72</v>
      </c>
      <c r="I719" s="97" t="n">
        <v>86711.72</v>
      </c>
      <c r="J719" s="26" t="n">
        <v>0.0271157546132612</v>
      </c>
    </row>
    <row r="720" customFormat="false" ht="12.75" hidden="false" customHeight="false" outlineLevel="0" collapsed="false">
      <c r="A720" s="102" t="s">
        <v>445</v>
      </c>
      <c r="B720" s="102" t="s">
        <v>446</v>
      </c>
      <c r="C720" s="102" t="s">
        <v>50</v>
      </c>
      <c r="D720" s="102" t="s">
        <v>447</v>
      </c>
      <c r="E720" s="105" t="s">
        <v>366</v>
      </c>
      <c r="F720" s="103" t="n">
        <v>32.18</v>
      </c>
      <c r="G720" s="107" t="n">
        <v>9.81</v>
      </c>
      <c r="H720" s="107" t="n">
        <v>12.01</v>
      </c>
      <c r="I720" s="107" t="n">
        <v>386.48</v>
      </c>
      <c r="J720" s="178" t="n">
        <v>0.000120856752039208</v>
      </c>
    </row>
    <row r="721" customFormat="false" ht="12.75" hidden="false" customHeight="true" outlineLevel="0" collapsed="false">
      <c r="A721" s="29" t="s">
        <v>4351</v>
      </c>
      <c r="B721" s="180"/>
      <c r="C721" s="180"/>
      <c r="D721" s="29" t="s">
        <v>10</v>
      </c>
      <c r="E721" s="180" t="s">
        <v>4352</v>
      </c>
      <c r="F721" s="180"/>
      <c r="G721" s="180"/>
      <c r="H721" s="29"/>
      <c r="I721" s="115" t="s">
        <v>4353</v>
      </c>
      <c r="J721" s="29"/>
    </row>
    <row r="722" customFormat="false" ht="12.75" hidden="false" customHeight="true" outlineLevel="0" collapsed="false">
      <c r="A722" s="180"/>
      <c r="B722" s="180"/>
      <c r="C722" s="180"/>
      <c r="D722" s="29" t="s">
        <v>4895</v>
      </c>
      <c r="E722" s="180" t="s">
        <v>4372</v>
      </c>
      <c r="F722" s="180"/>
      <c r="G722" s="180"/>
      <c r="H722" s="180"/>
      <c r="I722" s="119" t="n">
        <v>32.18</v>
      </c>
      <c r="J722" s="29"/>
    </row>
    <row r="723" customFormat="false" ht="76.5" hidden="false" customHeight="false" outlineLevel="0" collapsed="false">
      <c r="A723" s="102" t="s">
        <v>448</v>
      </c>
      <c r="B723" s="102" t="s">
        <v>449</v>
      </c>
      <c r="C723" s="102" t="s">
        <v>29</v>
      </c>
      <c r="D723" s="102" t="s">
        <v>450</v>
      </c>
      <c r="E723" s="105" t="s">
        <v>117</v>
      </c>
      <c r="F723" s="103" t="n">
        <v>56.18</v>
      </c>
      <c r="G723" s="107" t="n">
        <v>44.73</v>
      </c>
      <c r="H723" s="107" t="n">
        <v>54.78</v>
      </c>
      <c r="I723" s="107" t="n">
        <v>3077.54</v>
      </c>
      <c r="J723" s="178" t="n">
        <v>0.000962382241437442</v>
      </c>
    </row>
    <row r="724" customFormat="false" ht="12.75" hidden="false" customHeight="true" outlineLevel="0" collapsed="false">
      <c r="A724" s="29" t="s">
        <v>4351</v>
      </c>
      <c r="B724" s="180"/>
      <c r="C724" s="180"/>
      <c r="D724" s="29" t="s">
        <v>10</v>
      </c>
      <c r="E724" s="180" t="s">
        <v>4352</v>
      </c>
      <c r="F724" s="180"/>
      <c r="G724" s="180"/>
      <c r="H724" s="29"/>
      <c r="I724" s="115" t="s">
        <v>4353</v>
      </c>
      <c r="J724" s="29"/>
    </row>
    <row r="725" customFormat="false" ht="12.75" hidden="false" customHeight="true" outlineLevel="0" collapsed="false">
      <c r="A725" s="180"/>
      <c r="B725" s="180"/>
      <c r="C725" s="180"/>
      <c r="D725" s="29" t="s">
        <v>4895</v>
      </c>
      <c r="E725" s="180" t="s">
        <v>4896</v>
      </c>
      <c r="F725" s="180"/>
      <c r="G725" s="180"/>
      <c r="H725" s="180"/>
      <c r="I725" s="119" t="n">
        <v>32.18</v>
      </c>
      <c r="J725" s="29"/>
    </row>
    <row r="726" customFormat="false" ht="12.75" hidden="false" customHeight="false" outlineLevel="0" collapsed="false">
      <c r="A726" s="180"/>
      <c r="B726" s="180"/>
      <c r="C726" s="180"/>
      <c r="D726" s="29" t="s">
        <v>4897</v>
      </c>
      <c r="E726" s="180" t="n">
        <v>24</v>
      </c>
      <c r="F726" s="180"/>
      <c r="G726" s="180"/>
      <c r="H726" s="180"/>
      <c r="I726" s="119" t="n">
        <v>24</v>
      </c>
      <c r="J726" s="29"/>
    </row>
    <row r="727" customFormat="false" ht="51" hidden="false" customHeight="false" outlineLevel="0" collapsed="false">
      <c r="A727" s="102" t="s">
        <v>451</v>
      </c>
      <c r="B727" s="102" t="s">
        <v>452</v>
      </c>
      <c r="C727" s="102" t="s">
        <v>29</v>
      </c>
      <c r="D727" s="102" t="s">
        <v>453</v>
      </c>
      <c r="E727" s="105" t="s">
        <v>41</v>
      </c>
      <c r="F727" s="103" t="n">
        <v>4.44084</v>
      </c>
      <c r="G727" s="107" t="n">
        <v>71.18</v>
      </c>
      <c r="H727" s="107" t="n">
        <v>87.17</v>
      </c>
      <c r="I727" s="107" t="n">
        <v>387.1</v>
      </c>
      <c r="J727" s="178" t="n">
        <v>0.000121050633187687</v>
      </c>
    </row>
    <row r="728" customFormat="false" ht="12.75" hidden="false" customHeight="true" outlineLevel="0" collapsed="false">
      <c r="A728" s="29" t="s">
        <v>4351</v>
      </c>
      <c r="B728" s="180"/>
      <c r="C728" s="180"/>
      <c r="D728" s="29" t="s">
        <v>10</v>
      </c>
      <c r="E728" s="180" t="s">
        <v>4352</v>
      </c>
      <c r="F728" s="180"/>
      <c r="G728" s="180"/>
      <c r="H728" s="29"/>
      <c r="I728" s="115" t="s">
        <v>4353</v>
      </c>
      <c r="J728" s="29"/>
    </row>
    <row r="729" customFormat="false" ht="12.75" hidden="false" customHeight="true" outlineLevel="0" collapsed="false">
      <c r="A729" s="180"/>
      <c r="B729" s="180"/>
      <c r="C729" s="180"/>
      <c r="D729" s="29" t="s">
        <v>4898</v>
      </c>
      <c r="E729" s="180" t="s">
        <v>4899</v>
      </c>
      <c r="F729" s="180"/>
      <c r="G729" s="180"/>
      <c r="H729" s="180"/>
      <c r="I729" s="119" t="n">
        <v>4.44084</v>
      </c>
      <c r="J729" s="29"/>
    </row>
    <row r="730" customFormat="false" ht="63.75" hidden="false" customHeight="false" outlineLevel="0" collapsed="false">
      <c r="A730" s="102" t="s">
        <v>454</v>
      </c>
      <c r="B730" s="102" t="s">
        <v>455</v>
      </c>
      <c r="C730" s="102" t="s">
        <v>29</v>
      </c>
      <c r="D730" s="102" t="s">
        <v>456</v>
      </c>
      <c r="E730" s="105" t="s">
        <v>52</v>
      </c>
      <c r="F730" s="103" t="n">
        <v>74.014</v>
      </c>
      <c r="G730" s="107" t="n">
        <v>77.39</v>
      </c>
      <c r="H730" s="107" t="n">
        <v>94.77</v>
      </c>
      <c r="I730" s="107" t="n">
        <v>7014.3</v>
      </c>
      <c r="J730" s="178" t="n">
        <v>0.00219345248351432</v>
      </c>
    </row>
    <row r="731" customFormat="false" ht="12.75" hidden="false" customHeight="true" outlineLevel="0" collapsed="false">
      <c r="A731" s="29" t="s">
        <v>4351</v>
      </c>
      <c r="B731" s="180"/>
      <c r="C731" s="180"/>
      <c r="D731" s="29" t="s">
        <v>10</v>
      </c>
      <c r="E731" s="180" t="s">
        <v>4352</v>
      </c>
      <c r="F731" s="180"/>
      <c r="G731" s="180"/>
      <c r="H731" s="29"/>
      <c r="I731" s="115" t="s">
        <v>4353</v>
      </c>
      <c r="J731" s="29"/>
    </row>
    <row r="732" customFormat="false" ht="12.75" hidden="false" customHeight="true" outlineLevel="0" collapsed="false">
      <c r="A732" s="180"/>
      <c r="B732" s="180"/>
      <c r="C732" s="180"/>
      <c r="D732" s="29" t="s">
        <v>4898</v>
      </c>
      <c r="E732" s="180" t="s">
        <v>4900</v>
      </c>
      <c r="F732" s="180"/>
      <c r="G732" s="180"/>
      <c r="H732" s="180"/>
      <c r="I732" s="119" t="n">
        <v>74.014</v>
      </c>
      <c r="J732" s="29"/>
    </row>
    <row r="733" customFormat="false" ht="51" hidden="false" customHeight="false" outlineLevel="0" collapsed="false">
      <c r="A733" s="102" t="s">
        <v>457</v>
      </c>
      <c r="B733" s="102" t="s">
        <v>458</v>
      </c>
      <c r="C733" s="102" t="s">
        <v>29</v>
      </c>
      <c r="D733" s="102" t="s">
        <v>459</v>
      </c>
      <c r="E733" s="105" t="s">
        <v>52</v>
      </c>
      <c r="F733" s="103" t="n">
        <v>269.12</v>
      </c>
      <c r="G733" s="107" t="n">
        <v>80.89</v>
      </c>
      <c r="H733" s="107" t="n">
        <v>99.06</v>
      </c>
      <c r="I733" s="107" t="n">
        <v>26659.02</v>
      </c>
      <c r="J733" s="178" t="n">
        <v>0.0083365829273139</v>
      </c>
    </row>
    <row r="734" customFormat="false" ht="12.75" hidden="false" customHeight="true" outlineLevel="0" collapsed="false">
      <c r="A734" s="29" t="s">
        <v>4351</v>
      </c>
      <c r="B734" s="180"/>
      <c r="C734" s="180"/>
      <c r="D734" s="29" t="s">
        <v>10</v>
      </c>
      <c r="E734" s="180" t="s">
        <v>4352</v>
      </c>
      <c r="F734" s="180"/>
      <c r="G734" s="180"/>
      <c r="H734" s="29"/>
      <c r="I734" s="115" t="s">
        <v>4353</v>
      </c>
      <c r="J734" s="29"/>
    </row>
    <row r="735" customFormat="false" ht="12.75" hidden="false" customHeight="true" outlineLevel="0" collapsed="false">
      <c r="A735" s="180"/>
      <c r="B735" s="180"/>
      <c r="C735" s="180"/>
      <c r="D735" s="29" t="s">
        <v>4901</v>
      </c>
      <c r="E735" s="180" t="s">
        <v>4902</v>
      </c>
      <c r="F735" s="180"/>
      <c r="G735" s="180"/>
      <c r="H735" s="180"/>
      <c r="I735" s="119" t="n">
        <v>269.12</v>
      </c>
      <c r="J735" s="29"/>
    </row>
    <row r="736" customFormat="false" ht="51" hidden="false" customHeight="false" outlineLevel="0" collapsed="false">
      <c r="A736" s="102" t="s">
        <v>460</v>
      </c>
      <c r="B736" s="102" t="s">
        <v>461</v>
      </c>
      <c r="C736" s="102" t="s">
        <v>29</v>
      </c>
      <c r="D736" s="102" t="s">
        <v>462</v>
      </c>
      <c r="E736" s="105" t="s">
        <v>52</v>
      </c>
      <c r="F736" s="103" t="n">
        <v>390.36</v>
      </c>
      <c r="G736" s="107" t="n">
        <v>85.12</v>
      </c>
      <c r="H736" s="107" t="n">
        <v>104.24</v>
      </c>
      <c r="I736" s="107" t="n">
        <v>40691.12</v>
      </c>
      <c r="J736" s="178" t="n">
        <v>0.0127245823846969</v>
      </c>
    </row>
    <row r="737" customFormat="false" ht="12.75" hidden="false" customHeight="true" outlineLevel="0" collapsed="false">
      <c r="A737" s="29" t="s">
        <v>4351</v>
      </c>
      <c r="B737" s="180"/>
      <c r="C737" s="180"/>
      <c r="D737" s="29" t="s">
        <v>10</v>
      </c>
      <c r="E737" s="180" t="s">
        <v>4352</v>
      </c>
      <c r="F737" s="180"/>
      <c r="G737" s="180"/>
      <c r="H737" s="29"/>
      <c r="I737" s="115" t="s">
        <v>4353</v>
      </c>
      <c r="J737" s="29"/>
    </row>
    <row r="738" customFormat="false" ht="12.75" hidden="false" customHeight="true" outlineLevel="0" collapsed="false">
      <c r="A738" s="180"/>
      <c r="B738" s="180"/>
      <c r="C738" s="180"/>
      <c r="D738" s="29" t="s">
        <v>4903</v>
      </c>
      <c r="E738" s="180" t="s">
        <v>4904</v>
      </c>
      <c r="F738" s="180"/>
      <c r="G738" s="180"/>
      <c r="H738" s="180"/>
      <c r="I738" s="119" t="n">
        <v>390.36</v>
      </c>
      <c r="J738" s="29"/>
    </row>
    <row r="739" customFormat="false" ht="76.5" hidden="false" customHeight="false" outlineLevel="0" collapsed="false">
      <c r="A739" s="102" t="s">
        <v>463</v>
      </c>
      <c r="B739" s="102" t="s">
        <v>464</v>
      </c>
      <c r="C739" s="102" t="s">
        <v>29</v>
      </c>
      <c r="D739" s="102" t="s">
        <v>465</v>
      </c>
      <c r="E739" s="105" t="s">
        <v>117</v>
      </c>
      <c r="F739" s="103" t="n">
        <v>41.15</v>
      </c>
      <c r="G739" s="107" t="n">
        <v>47.27</v>
      </c>
      <c r="H739" s="107" t="n">
        <v>57.89</v>
      </c>
      <c r="I739" s="107" t="n">
        <v>2382.17</v>
      </c>
      <c r="J739" s="178" t="n">
        <v>0.000744932024956632</v>
      </c>
    </row>
    <row r="740" customFormat="false" ht="12.75" hidden="false" customHeight="true" outlineLevel="0" collapsed="false">
      <c r="A740" s="29" t="s">
        <v>4351</v>
      </c>
      <c r="B740" s="180"/>
      <c r="C740" s="180"/>
      <c r="D740" s="29" t="s">
        <v>10</v>
      </c>
      <c r="E740" s="180" t="s">
        <v>4352</v>
      </c>
      <c r="F740" s="180"/>
      <c r="G740" s="180"/>
      <c r="H740" s="29"/>
      <c r="I740" s="115" t="s">
        <v>4353</v>
      </c>
      <c r="J740" s="29"/>
    </row>
    <row r="741" customFormat="false" ht="12.75" hidden="false" customHeight="true" outlineLevel="0" collapsed="false">
      <c r="A741" s="180"/>
      <c r="B741" s="180"/>
      <c r="C741" s="180"/>
      <c r="D741" s="29" t="s">
        <v>4905</v>
      </c>
      <c r="E741" s="180" t="s">
        <v>4906</v>
      </c>
      <c r="F741" s="180"/>
      <c r="G741" s="180"/>
      <c r="H741" s="180"/>
      <c r="I741" s="119" t="n">
        <v>41.15</v>
      </c>
      <c r="J741" s="29"/>
    </row>
    <row r="742" customFormat="false" ht="51" hidden="false" customHeight="false" outlineLevel="0" collapsed="false">
      <c r="A742" s="102" t="s">
        <v>466</v>
      </c>
      <c r="B742" s="102" t="s">
        <v>467</v>
      </c>
      <c r="C742" s="102" t="s">
        <v>29</v>
      </c>
      <c r="D742" s="102" t="s">
        <v>468</v>
      </c>
      <c r="E742" s="105" t="s">
        <v>52</v>
      </c>
      <c r="F742" s="103" t="n">
        <v>23.0508</v>
      </c>
      <c r="G742" s="107" t="n">
        <v>216.58</v>
      </c>
      <c r="H742" s="107" t="n">
        <v>265.24</v>
      </c>
      <c r="I742" s="107" t="n">
        <v>6113.99</v>
      </c>
      <c r="J742" s="178" t="n">
        <v>0.00191191516611518</v>
      </c>
    </row>
    <row r="743" customFormat="false" ht="12.75" hidden="false" customHeight="true" outlineLevel="0" collapsed="false">
      <c r="A743" s="29" t="s">
        <v>4351</v>
      </c>
      <c r="B743" s="180"/>
      <c r="C743" s="180"/>
      <c r="D743" s="29" t="s">
        <v>10</v>
      </c>
      <c r="E743" s="180" t="s">
        <v>4352</v>
      </c>
      <c r="F743" s="180"/>
      <c r="G743" s="180"/>
      <c r="H743" s="29"/>
      <c r="I743" s="115" t="s">
        <v>4353</v>
      </c>
      <c r="J743" s="29"/>
    </row>
    <row r="744" customFormat="false" ht="12.75" hidden="false" customHeight="true" outlineLevel="0" collapsed="false">
      <c r="A744" s="180"/>
      <c r="B744" s="180"/>
      <c r="C744" s="180"/>
      <c r="D744" s="29" t="s">
        <v>4907</v>
      </c>
      <c r="E744" s="180" t="s">
        <v>4908</v>
      </c>
      <c r="F744" s="180"/>
      <c r="G744" s="180"/>
      <c r="H744" s="180"/>
      <c r="I744" s="119" t="n">
        <v>23.0508</v>
      </c>
      <c r="J744" s="29"/>
    </row>
    <row r="745" customFormat="false" ht="12.75" hidden="false" customHeight="false" outlineLevel="0" collapsed="false">
      <c r="A745" s="22" t="s">
        <v>469</v>
      </c>
      <c r="B745" s="22" t="s">
        <v>18</v>
      </c>
      <c r="C745" s="22"/>
      <c r="D745" s="22" t="s">
        <v>470</v>
      </c>
      <c r="E745" s="23"/>
      <c r="F745" s="24" t="n">
        <v>1</v>
      </c>
      <c r="G745" s="24"/>
      <c r="H745" s="97" t="n">
        <v>407035.72</v>
      </c>
      <c r="I745" s="97" t="n">
        <v>407035.72</v>
      </c>
      <c r="J745" s="26" t="n">
        <v>0.12728476268666</v>
      </c>
    </row>
    <row r="746" customFormat="false" ht="12.75" hidden="false" customHeight="false" outlineLevel="0" collapsed="false">
      <c r="A746" s="22" t="s">
        <v>471</v>
      </c>
      <c r="B746" s="22" t="s">
        <v>18</v>
      </c>
      <c r="C746" s="22"/>
      <c r="D746" s="22" t="s">
        <v>472</v>
      </c>
      <c r="E746" s="23"/>
      <c r="F746" s="24" t="n">
        <v>1</v>
      </c>
      <c r="G746" s="24"/>
      <c r="H746" s="97" t="n">
        <v>262457.96</v>
      </c>
      <c r="I746" s="97" t="n">
        <v>262457.96</v>
      </c>
      <c r="J746" s="26" t="n">
        <v>0.0820736301812157</v>
      </c>
    </row>
    <row r="747" customFormat="false" ht="63.75" hidden="false" customHeight="false" outlineLevel="0" collapsed="false">
      <c r="A747" s="102" t="s">
        <v>473</v>
      </c>
      <c r="B747" s="102" t="s">
        <v>474</v>
      </c>
      <c r="C747" s="102" t="s">
        <v>29</v>
      </c>
      <c r="D747" s="102" t="s">
        <v>475</v>
      </c>
      <c r="E747" s="105" t="s">
        <v>52</v>
      </c>
      <c r="F747" s="103" t="n">
        <v>828.54</v>
      </c>
      <c r="G747" s="107" t="n">
        <v>7.78</v>
      </c>
      <c r="H747" s="107" t="n">
        <v>9.52</v>
      </c>
      <c r="I747" s="107" t="n">
        <v>7887.7</v>
      </c>
      <c r="J747" s="178" t="n">
        <v>0.00246657473364639</v>
      </c>
    </row>
    <row r="748" customFormat="false" ht="12.75" hidden="false" customHeight="true" outlineLevel="0" collapsed="false">
      <c r="A748" s="29" t="s">
        <v>4351</v>
      </c>
      <c r="B748" s="180"/>
      <c r="C748" s="180"/>
      <c r="D748" s="29" t="s">
        <v>10</v>
      </c>
      <c r="E748" s="180" t="s">
        <v>4352</v>
      </c>
      <c r="F748" s="180"/>
      <c r="G748" s="180"/>
      <c r="H748" s="29"/>
      <c r="I748" s="115" t="s">
        <v>4353</v>
      </c>
      <c r="J748" s="29"/>
    </row>
    <row r="749" customFormat="false" ht="12.75" hidden="false" customHeight="true" outlineLevel="0" collapsed="false">
      <c r="A749" s="180"/>
      <c r="B749" s="180"/>
      <c r="C749" s="180"/>
      <c r="D749" s="29" t="s">
        <v>4909</v>
      </c>
      <c r="E749" s="180" t="s">
        <v>4910</v>
      </c>
      <c r="F749" s="180"/>
      <c r="G749" s="180"/>
      <c r="H749" s="180"/>
      <c r="I749" s="119" t="n">
        <v>828.54</v>
      </c>
      <c r="J749" s="29"/>
    </row>
    <row r="750" customFormat="false" ht="76.5" hidden="false" customHeight="false" outlineLevel="0" collapsed="false">
      <c r="A750" s="102" t="s">
        <v>476</v>
      </c>
      <c r="B750" s="102" t="s">
        <v>477</v>
      </c>
      <c r="C750" s="102" t="s">
        <v>29</v>
      </c>
      <c r="D750" s="102" t="s">
        <v>478</v>
      </c>
      <c r="E750" s="105" t="s">
        <v>52</v>
      </c>
      <c r="F750" s="103" t="n">
        <v>828.54</v>
      </c>
      <c r="G750" s="107" t="n">
        <v>46.5</v>
      </c>
      <c r="H750" s="107" t="n">
        <v>56.94</v>
      </c>
      <c r="I750" s="107" t="n">
        <v>47177.06</v>
      </c>
      <c r="J750" s="178" t="n">
        <v>0.0147528106043232</v>
      </c>
    </row>
    <row r="751" customFormat="false" ht="12.75" hidden="false" customHeight="true" outlineLevel="0" collapsed="false">
      <c r="A751" s="29" t="s">
        <v>4351</v>
      </c>
      <c r="B751" s="180"/>
      <c r="C751" s="180"/>
      <c r="D751" s="29" t="s">
        <v>10</v>
      </c>
      <c r="E751" s="180" t="s">
        <v>4352</v>
      </c>
      <c r="F751" s="180"/>
      <c r="G751" s="180"/>
      <c r="H751" s="29"/>
      <c r="I751" s="115" t="s">
        <v>4353</v>
      </c>
      <c r="J751" s="29"/>
    </row>
    <row r="752" customFormat="false" ht="12.75" hidden="false" customHeight="true" outlineLevel="0" collapsed="false">
      <c r="A752" s="180"/>
      <c r="B752" s="180"/>
      <c r="C752" s="180"/>
      <c r="D752" s="29" t="s">
        <v>4911</v>
      </c>
      <c r="E752" s="180" t="s">
        <v>4912</v>
      </c>
      <c r="F752" s="180"/>
      <c r="G752" s="180"/>
      <c r="H752" s="180"/>
      <c r="I752" s="119" t="n">
        <v>828.54</v>
      </c>
      <c r="J752" s="29"/>
    </row>
    <row r="753" customFormat="false" ht="63.75" hidden="false" customHeight="false" outlineLevel="0" collapsed="false">
      <c r="A753" s="102" t="s">
        <v>479</v>
      </c>
      <c r="B753" s="102" t="s">
        <v>480</v>
      </c>
      <c r="C753" s="102" t="s">
        <v>50</v>
      </c>
      <c r="D753" s="102" t="s">
        <v>481</v>
      </c>
      <c r="E753" s="105" t="s">
        <v>52</v>
      </c>
      <c r="F753" s="103" t="n">
        <v>828.54</v>
      </c>
      <c r="G753" s="107" t="n">
        <v>96.4</v>
      </c>
      <c r="H753" s="107" t="n">
        <v>118.06</v>
      </c>
      <c r="I753" s="107" t="n">
        <v>97817.43</v>
      </c>
      <c r="J753" s="178" t="n">
        <v>0.0305886381769368</v>
      </c>
    </row>
    <row r="754" customFormat="false" ht="12.75" hidden="false" customHeight="true" outlineLevel="0" collapsed="false">
      <c r="A754" s="29" t="s">
        <v>4351</v>
      </c>
      <c r="B754" s="180"/>
      <c r="C754" s="180"/>
      <c r="D754" s="29" t="s">
        <v>10</v>
      </c>
      <c r="E754" s="180" t="s">
        <v>4352</v>
      </c>
      <c r="F754" s="180"/>
      <c r="G754" s="180"/>
      <c r="H754" s="29"/>
      <c r="I754" s="115" t="s">
        <v>4353</v>
      </c>
      <c r="J754" s="29"/>
    </row>
    <row r="755" customFormat="false" ht="12.75" hidden="false" customHeight="true" outlineLevel="0" collapsed="false">
      <c r="A755" s="180"/>
      <c r="B755" s="180"/>
      <c r="C755" s="180"/>
      <c r="D755" s="29" t="s">
        <v>4913</v>
      </c>
      <c r="E755" s="180" t="s">
        <v>4914</v>
      </c>
      <c r="F755" s="180"/>
      <c r="G755" s="180"/>
      <c r="H755" s="180"/>
      <c r="I755" s="119" t="n">
        <v>296.07</v>
      </c>
      <c r="J755" s="29"/>
    </row>
    <row r="756" customFormat="false" ht="12.75" hidden="false" customHeight="true" outlineLevel="0" collapsed="false">
      <c r="A756" s="180"/>
      <c r="B756" s="180"/>
      <c r="C756" s="180"/>
      <c r="D756" s="29" t="s">
        <v>4915</v>
      </c>
      <c r="E756" s="180" t="s">
        <v>4916</v>
      </c>
      <c r="F756" s="180"/>
      <c r="G756" s="180"/>
      <c r="H756" s="180"/>
      <c r="I756" s="119" t="n">
        <v>414.1</v>
      </c>
      <c r="J756" s="29"/>
    </row>
    <row r="757" customFormat="false" ht="12.75" hidden="false" customHeight="true" outlineLevel="0" collapsed="false">
      <c r="A757" s="180"/>
      <c r="B757" s="180"/>
      <c r="C757" s="180"/>
      <c r="D757" s="29" t="s">
        <v>4917</v>
      </c>
      <c r="E757" s="180" t="s">
        <v>4918</v>
      </c>
      <c r="F757" s="180"/>
      <c r="G757" s="180"/>
      <c r="H757" s="180"/>
      <c r="I757" s="119" t="n">
        <v>118.37</v>
      </c>
      <c r="J757" s="29"/>
    </row>
    <row r="758" customFormat="false" ht="89.25" hidden="false" customHeight="false" outlineLevel="0" collapsed="false">
      <c r="A758" s="128" t="s">
        <v>482</v>
      </c>
      <c r="B758" s="128" t="s">
        <v>483</v>
      </c>
      <c r="C758" s="128" t="s">
        <v>29</v>
      </c>
      <c r="D758" s="128" t="s">
        <v>484</v>
      </c>
      <c r="E758" s="131" t="s">
        <v>485</v>
      </c>
      <c r="F758" s="129" t="n">
        <v>300.7125</v>
      </c>
      <c r="G758" s="133" t="n">
        <v>36.75</v>
      </c>
      <c r="H758" s="133" t="n">
        <v>45</v>
      </c>
      <c r="I758" s="133" t="n">
        <v>13532.06</v>
      </c>
      <c r="J758" s="179" t="n">
        <v>0.00423163118401904</v>
      </c>
    </row>
    <row r="759" customFormat="false" ht="12.75" hidden="false" customHeight="true" outlineLevel="0" collapsed="false">
      <c r="A759" s="29" t="s">
        <v>4351</v>
      </c>
      <c r="B759" s="180"/>
      <c r="C759" s="180"/>
      <c r="D759" s="29" t="s">
        <v>10</v>
      </c>
      <c r="E759" s="180" t="s">
        <v>4352</v>
      </c>
      <c r="F759" s="180"/>
      <c r="G759" s="180"/>
      <c r="H759" s="29"/>
      <c r="I759" s="115" t="s">
        <v>4353</v>
      </c>
      <c r="J759" s="29"/>
    </row>
    <row r="760" customFormat="false" ht="12.75" hidden="false" customHeight="true" outlineLevel="0" collapsed="false">
      <c r="A760" s="180"/>
      <c r="B760" s="180"/>
      <c r="C760" s="180"/>
      <c r="D760" s="29" t="s">
        <v>4919</v>
      </c>
      <c r="E760" s="180" t="s">
        <v>4920</v>
      </c>
      <c r="F760" s="180"/>
      <c r="G760" s="180"/>
      <c r="H760" s="180"/>
      <c r="I760" s="119" t="n">
        <v>300.7125</v>
      </c>
      <c r="J760" s="29"/>
    </row>
    <row r="761" customFormat="false" ht="63.75" hidden="false" customHeight="false" outlineLevel="0" collapsed="false">
      <c r="A761" s="102" t="s">
        <v>486</v>
      </c>
      <c r="B761" s="102" t="s">
        <v>487</v>
      </c>
      <c r="C761" s="102" t="s">
        <v>29</v>
      </c>
      <c r="D761" s="102" t="s">
        <v>488</v>
      </c>
      <c r="E761" s="105" t="s">
        <v>52</v>
      </c>
      <c r="F761" s="103" t="n">
        <v>300.7125</v>
      </c>
      <c r="G761" s="107" t="n">
        <v>15.29</v>
      </c>
      <c r="H761" s="107" t="n">
        <v>18.72</v>
      </c>
      <c r="I761" s="107" t="n">
        <v>5629.33</v>
      </c>
      <c r="J761" s="178" t="n">
        <v>0.00176035639607967</v>
      </c>
    </row>
    <row r="762" customFormat="false" ht="12.75" hidden="false" customHeight="true" outlineLevel="0" collapsed="false">
      <c r="A762" s="29" t="s">
        <v>4351</v>
      </c>
      <c r="B762" s="180"/>
      <c r="C762" s="180"/>
      <c r="D762" s="29" t="s">
        <v>10</v>
      </c>
      <c r="E762" s="180" t="s">
        <v>4352</v>
      </c>
      <c r="F762" s="180"/>
      <c r="G762" s="180"/>
      <c r="H762" s="29"/>
      <c r="I762" s="115" t="s">
        <v>4353</v>
      </c>
      <c r="J762" s="29"/>
    </row>
    <row r="763" customFormat="false" ht="25.5" hidden="false" customHeight="true" outlineLevel="0" collapsed="false">
      <c r="A763" s="180"/>
      <c r="B763" s="180"/>
      <c r="C763" s="180"/>
      <c r="D763" s="29" t="s">
        <v>4921</v>
      </c>
      <c r="E763" s="180" t="s">
        <v>4922</v>
      </c>
      <c r="F763" s="180"/>
      <c r="G763" s="180"/>
      <c r="H763" s="180"/>
      <c r="I763" s="119" t="n">
        <v>300.7125</v>
      </c>
      <c r="J763" s="29"/>
    </row>
    <row r="764" customFormat="false" ht="63.75" hidden="false" customHeight="false" outlineLevel="0" collapsed="false">
      <c r="A764" s="102" t="s">
        <v>489</v>
      </c>
      <c r="B764" s="102" t="s">
        <v>391</v>
      </c>
      <c r="C764" s="102" t="s">
        <v>29</v>
      </c>
      <c r="D764" s="102" t="s">
        <v>392</v>
      </c>
      <c r="E764" s="105" t="s">
        <v>52</v>
      </c>
      <c r="F764" s="103" t="n">
        <v>779.78</v>
      </c>
      <c r="G764" s="107" t="n">
        <v>4.02</v>
      </c>
      <c r="H764" s="107" t="n">
        <v>4.92</v>
      </c>
      <c r="I764" s="107" t="n">
        <v>3836.51</v>
      </c>
      <c r="J764" s="178" t="n">
        <v>0.00119972091121388</v>
      </c>
    </row>
    <row r="765" customFormat="false" ht="12.75" hidden="false" customHeight="true" outlineLevel="0" collapsed="false">
      <c r="A765" s="29" t="s">
        <v>4351</v>
      </c>
      <c r="B765" s="180"/>
      <c r="C765" s="180"/>
      <c r="D765" s="29" t="s">
        <v>10</v>
      </c>
      <c r="E765" s="180" t="s">
        <v>4352</v>
      </c>
      <c r="F765" s="180"/>
      <c r="G765" s="180"/>
      <c r="H765" s="29"/>
      <c r="I765" s="115" t="s">
        <v>4353</v>
      </c>
      <c r="J765" s="29"/>
    </row>
    <row r="766" customFormat="false" ht="12.75" hidden="false" customHeight="true" outlineLevel="0" collapsed="false">
      <c r="A766" s="180"/>
      <c r="B766" s="180"/>
      <c r="C766" s="180"/>
      <c r="D766" s="29" t="s">
        <v>4923</v>
      </c>
      <c r="E766" s="180" t="s">
        <v>4924</v>
      </c>
      <c r="F766" s="180"/>
      <c r="G766" s="180"/>
      <c r="H766" s="180"/>
      <c r="I766" s="119" t="n">
        <v>779.78</v>
      </c>
      <c r="J766" s="29"/>
    </row>
    <row r="767" customFormat="false" ht="63.75" hidden="false" customHeight="false" outlineLevel="0" collapsed="false">
      <c r="A767" s="102" t="s">
        <v>490</v>
      </c>
      <c r="B767" s="102" t="s">
        <v>491</v>
      </c>
      <c r="C767" s="102" t="s">
        <v>29</v>
      </c>
      <c r="D767" s="102" t="s">
        <v>492</v>
      </c>
      <c r="E767" s="105" t="s">
        <v>52</v>
      </c>
      <c r="F767" s="103" t="n">
        <v>779.78</v>
      </c>
      <c r="G767" s="107" t="n">
        <v>35.57</v>
      </c>
      <c r="H767" s="107" t="n">
        <v>43.56</v>
      </c>
      <c r="I767" s="107" t="n">
        <v>33967.21</v>
      </c>
      <c r="J767" s="178" t="n">
        <v>0.0106219382023227</v>
      </c>
    </row>
    <row r="768" customFormat="false" ht="12.75" hidden="false" customHeight="true" outlineLevel="0" collapsed="false">
      <c r="A768" s="29" t="s">
        <v>4351</v>
      </c>
      <c r="B768" s="180"/>
      <c r="C768" s="180"/>
      <c r="D768" s="29" t="s">
        <v>10</v>
      </c>
      <c r="E768" s="180" t="s">
        <v>4352</v>
      </c>
      <c r="F768" s="180"/>
      <c r="G768" s="180"/>
      <c r="H768" s="29"/>
      <c r="I768" s="115" t="s">
        <v>4353</v>
      </c>
      <c r="J768" s="29"/>
    </row>
    <row r="769" customFormat="false" ht="12.75" hidden="false" customHeight="true" outlineLevel="0" collapsed="false">
      <c r="A769" s="180"/>
      <c r="B769" s="180"/>
      <c r="C769" s="180"/>
      <c r="D769" s="29"/>
      <c r="E769" s="180" t="s">
        <v>4925</v>
      </c>
      <c r="F769" s="180"/>
      <c r="G769" s="180"/>
      <c r="H769" s="180"/>
      <c r="I769" s="119" t="n">
        <v>779.78</v>
      </c>
      <c r="J769" s="29"/>
    </row>
    <row r="770" customFormat="false" ht="63.75" hidden="false" customHeight="false" outlineLevel="0" collapsed="false">
      <c r="A770" s="102" t="s">
        <v>493</v>
      </c>
      <c r="B770" s="102" t="s">
        <v>494</v>
      </c>
      <c r="C770" s="102" t="s">
        <v>29</v>
      </c>
      <c r="D770" s="102" t="s">
        <v>495</v>
      </c>
      <c r="E770" s="105" t="s">
        <v>52</v>
      </c>
      <c r="F770" s="103" t="n">
        <v>225.5</v>
      </c>
      <c r="G770" s="107" t="n">
        <v>167.57</v>
      </c>
      <c r="H770" s="107" t="n">
        <v>205.22</v>
      </c>
      <c r="I770" s="107" t="n">
        <v>46277.11</v>
      </c>
      <c r="J770" s="178" t="n">
        <v>0.0144713858630748</v>
      </c>
    </row>
    <row r="771" customFormat="false" ht="12.75" hidden="false" customHeight="true" outlineLevel="0" collapsed="false">
      <c r="A771" s="29" t="s">
        <v>4351</v>
      </c>
      <c r="B771" s="180"/>
      <c r="C771" s="180"/>
      <c r="D771" s="29" t="s">
        <v>10</v>
      </c>
      <c r="E771" s="180" t="s">
        <v>4352</v>
      </c>
      <c r="F771" s="180"/>
      <c r="G771" s="180"/>
      <c r="H771" s="29"/>
      <c r="I771" s="115" t="s">
        <v>4353</v>
      </c>
      <c r="J771" s="29"/>
    </row>
    <row r="772" customFormat="false" ht="12.75" hidden="false" customHeight="true" outlineLevel="0" collapsed="false">
      <c r="A772" s="180"/>
      <c r="B772" s="180"/>
      <c r="C772" s="180"/>
      <c r="D772" s="29" t="s">
        <v>4926</v>
      </c>
      <c r="E772" s="180" t="s">
        <v>4927</v>
      </c>
      <c r="F772" s="180"/>
      <c r="G772" s="180"/>
      <c r="H772" s="180"/>
      <c r="I772" s="119" t="n">
        <v>225.5</v>
      </c>
      <c r="J772" s="29"/>
    </row>
    <row r="773" customFormat="false" ht="51" hidden="false" customHeight="false" outlineLevel="0" collapsed="false">
      <c r="A773" s="102" t="s">
        <v>496</v>
      </c>
      <c r="B773" s="102" t="s">
        <v>497</v>
      </c>
      <c r="C773" s="102" t="s">
        <v>29</v>
      </c>
      <c r="D773" s="102" t="s">
        <v>498</v>
      </c>
      <c r="E773" s="105" t="s">
        <v>117</v>
      </c>
      <c r="F773" s="103" t="n">
        <v>35.5</v>
      </c>
      <c r="G773" s="107" t="n">
        <v>145.68</v>
      </c>
      <c r="H773" s="107" t="n">
        <v>178.41</v>
      </c>
      <c r="I773" s="107" t="n">
        <v>6333.55</v>
      </c>
      <c r="J773" s="178" t="n">
        <v>0.00198057410959926</v>
      </c>
    </row>
    <row r="774" customFormat="false" ht="12.75" hidden="false" customHeight="true" outlineLevel="0" collapsed="false">
      <c r="A774" s="29" t="s">
        <v>4351</v>
      </c>
      <c r="B774" s="180"/>
      <c r="C774" s="180"/>
      <c r="D774" s="29" t="s">
        <v>10</v>
      </c>
      <c r="E774" s="180" t="s">
        <v>4352</v>
      </c>
      <c r="F774" s="180"/>
      <c r="G774" s="180"/>
      <c r="H774" s="29"/>
      <c r="I774" s="115" t="s">
        <v>4353</v>
      </c>
      <c r="J774" s="29"/>
    </row>
    <row r="775" customFormat="false" ht="12.75" hidden="false" customHeight="true" outlineLevel="0" collapsed="false">
      <c r="A775" s="180"/>
      <c r="B775" s="180"/>
      <c r="C775" s="180"/>
      <c r="D775" s="29"/>
      <c r="E775" s="180" t="s">
        <v>4928</v>
      </c>
      <c r="F775" s="180"/>
      <c r="G775" s="180"/>
      <c r="H775" s="180"/>
      <c r="I775" s="119" t="n">
        <v>35.5</v>
      </c>
      <c r="J775" s="29"/>
    </row>
    <row r="776" customFormat="false" ht="12.75" hidden="false" customHeight="false" outlineLevel="0" collapsed="false">
      <c r="A776" s="22" t="s">
        <v>499</v>
      </c>
      <c r="B776" s="22" t="s">
        <v>18</v>
      </c>
      <c r="C776" s="22"/>
      <c r="D776" s="22" t="s">
        <v>500</v>
      </c>
      <c r="E776" s="23"/>
      <c r="F776" s="24" t="n">
        <v>1</v>
      </c>
      <c r="G776" s="24"/>
      <c r="H776" s="97" t="n">
        <v>109232.87</v>
      </c>
      <c r="I776" s="97" t="n">
        <v>109232.87</v>
      </c>
      <c r="J776" s="26" t="n">
        <v>0.034158377882739</v>
      </c>
    </row>
    <row r="777" customFormat="false" ht="51" hidden="false" customHeight="false" outlineLevel="0" collapsed="false">
      <c r="A777" s="102" t="s">
        <v>501</v>
      </c>
      <c r="B777" s="102" t="s">
        <v>502</v>
      </c>
      <c r="C777" s="102" t="s">
        <v>29</v>
      </c>
      <c r="D777" s="102" t="s">
        <v>503</v>
      </c>
      <c r="E777" s="105" t="s">
        <v>52</v>
      </c>
      <c r="F777" s="103" t="n">
        <v>420.85</v>
      </c>
      <c r="G777" s="107" t="n">
        <v>157.89</v>
      </c>
      <c r="H777" s="107" t="n">
        <v>193.36</v>
      </c>
      <c r="I777" s="107" t="n">
        <v>81375.55</v>
      </c>
      <c r="J777" s="178" t="n">
        <v>0.0254470727292593</v>
      </c>
    </row>
    <row r="778" customFormat="false" ht="12.75" hidden="false" customHeight="true" outlineLevel="0" collapsed="false">
      <c r="A778" s="29" t="s">
        <v>4351</v>
      </c>
      <c r="B778" s="180"/>
      <c r="C778" s="180"/>
      <c r="D778" s="29" t="s">
        <v>10</v>
      </c>
      <c r="E778" s="180" t="s">
        <v>4352</v>
      </c>
      <c r="F778" s="180"/>
      <c r="G778" s="180"/>
      <c r="H778" s="29"/>
      <c r="I778" s="115" t="s">
        <v>4353</v>
      </c>
      <c r="J778" s="29"/>
    </row>
    <row r="779" customFormat="false" ht="12.75" hidden="false" customHeight="true" outlineLevel="0" collapsed="false">
      <c r="A779" s="180"/>
      <c r="B779" s="180"/>
      <c r="C779" s="180"/>
      <c r="D779" s="29" t="s">
        <v>4929</v>
      </c>
      <c r="E779" s="180" t="s">
        <v>4930</v>
      </c>
      <c r="F779" s="180"/>
      <c r="G779" s="180"/>
      <c r="H779" s="180"/>
      <c r="I779" s="119" t="n">
        <v>420.85</v>
      </c>
      <c r="J779" s="29"/>
    </row>
    <row r="780" customFormat="false" ht="38.25" hidden="false" customHeight="false" outlineLevel="0" collapsed="false">
      <c r="A780" s="102" t="s">
        <v>504</v>
      </c>
      <c r="B780" s="102" t="s">
        <v>505</v>
      </c>
      <c r="C780" s="102" t="s">
        <v>29</v>
      </c>
      <c r="D780" s="102" t="s">
        <v>506</v>
      </c>
      <c r="E780" s="105" t="s">
        <v>117</v>
      </c>
      <c r="F780" s="103" t="n">
        <v>267.75</v>
      </c>
      <c r="G780" s="107" t="n">
        <v>16.77</v>
      </c>
      <c r="H780" s="107" t="n">
        <v>20.53</v>
      </c>
      <c r="I780" s="107" t="n">
        <v>5496.9</v>
      </c>
      <c r="J780" s="178" t="n">
        <v>0.00171894400818754</v>
      </c>
    </row>
    <row r="781" customFormat="false" ht="12.75" hidden="false" customHeight="true" outlineLevel="0" collapsed="false">
      <c r="A781" s="29" t="s">
        <v>4351</v>
      </c>
      <c r="B781" s="180"/>
      <c r="C781" s="180"/>
      <c r="D781" s="29" t="s">
        <v>10</v>
      </c>
      <c r="E781" s="180" t="s">
        <v>4352</v>
      </c>
      <c r="F781" s="180"/>
      <c r="G781" s="180"/>
      <c r="H781" s="29"/>
      <c r="I781" s="115" t="s">
        <v>4353</v>
      </c>
      <c r="J781" s="29"/>
    </row>
    <row r="782" customFormat="false" ht="12.75" hidden="false" customHeight="true" outlineLevel="0" collapsed="false">
      <c r="A782" s="180"/>
      <c r="B782" s="180"/>
      <c r="C782" s="180"/>
      <c r="D782" s="29" t="s">
        <v>4931</v>
      </c>
      <c r="E782" s="180" t="s">
        <v>4932</v>
      </c>
      <c r="F782" s="180"/>
      <c r="G782" s="180"/>
      <c r="H782" s="180"/>
      <c r="I782" s="119" t="n">
        <v>111.44</v>
      </c>
      <c r="J782" s="29"/>
    </row>
    <row r="783" customFormat="false" ht="12.75" hidden="false" customHeight="true" outlineLevel="0" collapsed="false">
      <c r="A783" s="180"/>
      <c r="B783" s="180"/>
      <c r="C783" s="180"/>
      <c r="D783" s="29" t="s">
        <v>4933</v>
      </c>
      <c r="E783" s="180" t="s">
        <v>4934</v>
      </c>
      <c r="F783" s="180"/>
      <c r="G783" s="180"/>
      <c r="H783" s="180"/>
      <c r="I783" s="119" t="n">
        <v>17.12</v>
      </c>
      <c r="J783" s="29"/>
    </row>
    <row r="784" customFormat="false" ht="12.75" hidden="false" customHeight="true" outlineLevel="0" collapsed="false">
      <c r="A784" s="180"/>
      <c r="B784" s="180"/>
      <c r="C784" s="180"/>
      <c r="D784" s="29" t="s">
        <v>4935</v>
      </c>
      <c r="E784" s="180" t="s">
        <v>4936</v>
      </c>
      <c r="F784" s="180"/>
      <c r="G784" s="180"/>
      <c r="H784" s="180"/>
      <c r="I784" s="119" t="n">
        <v>20.26</v>
      </c>
      <c r="J784" s="29"/>
    </row>
    <row r="785" customFormat="false" ht="12.75" hidden="false" customHeight="true" outlineLevel="0" collapsed="false">
      <c r="A785" s="180"/>
      <c r="B785" s="180"/>
      <c r="C785" s="180"/>
      <c r="D785" s="29" t="s">
        <v>4937</v>
      </c>
      <c r="E785" s="180" t="s">
        <v>4938</v>
      </c>
      <c r="F785" s="180"/>
      <c r="G785" s="180"/>
      <c r="H785" s="180"/>
      <c r="I785" s="119" t="n">
        <v>37.86</v>
      </c>
      <c r="J785" s="29"/>
    </row>
    <row r="786" customFormat="false" ht="12.75" hidden="false" customHeight="true" outlineLevel="0" collapsed="false">
      <c r="A786" s="180"/>
      <c r="B786" s="180"/>
      <c r="C786" s="180"/>
      <c r="D786" s="29" t="s">
        <v>4939</v>
      </c>
      <c r="E786" s="180" t="s">
        <v>4940</v>
      </c>
      <c r="F786" s="180"/>
      <c r="G786" s="180"/>
      <c r="H786" s="180"/>
      <c r="I786" s="119" t="n">
        <v>31.51</v>
      </c>
      <c r="J786" s="29"/>
    </row>
    <row r="787" customFormat="false" ht="12.75" hidden="false" customHeight="true" outlineLevel="0" collapsed="false">
      <c r="A787" s="180"/>
      <c r="B787" s="180"/>
      <c r="C787" s="180"/>
      <c r="D787" s="29" t="s">
        <v>4941</v>
      </c>
      <c r="E787" s="180" t="s">
        <v>4942</v>
      </c>
      <c r="F787" s="180"/>
      <c r="G787" s="180"/>
      <c r="H787" s="180"/>
      <c r="I787" s="119" t="n">
        <v>8.65</v>
      </c>
      <c r="J787" s="29"/>
    </row>
    <row r="788" customFormat="false" ht="12.75" hidden="false" customHeight="true" outlineLevel="0" collapsed="false">
      <c r="A788" s="180"/>
      <c r="B788" s="180"/>
      <c r="C788" s="180"/>
      <c r="D788" s="29" t="s">
        <v>4943</v>
      </c>
      <c r="E788" s="180" t="s">
        <v>1935</v>
      </c>
      <c r="F788" s="180"/>
      <c r="G788" s="180"/>
      <c r="H788" s="180"/>
      <c r="I788" s="119" t="n">
        <v>8.8</v>
      </c>
      <c r="J788" s="29"/>
    </row>
    <row r="789" customFormat="false" ht="12.75" hidden="false" customHeight="true" outlineLevel="0" collapsed="false">
      <c r="A789" s="180"/>
      <c r="B789" s="180"/>
      <c r="C789" s="180"/>
      <c r="D789" s="29" t="s">
        <v>4944</v>
      </c>
      <c r="E789" s="180" t="s">
        <v>4747</v>
      </c>
      <c r="F789" s="180"/>
      <c r="G789" s="180"/>
      <c r="H789" s="180"/>
      <c r="I789" s="119" t="n">
        <v>17.46</v>
      </c>
      <c r="J789" s="29"/>
    </row>
    <row r="790" customFormat="false" ht="12.75" hidden="false" customHeight="true" outlineLevel="0" collapsed="false">
      <c r="A790" s="180"/>
      <c r="B790" s="180"/>
      <c r="C790" s="180"/>
      <c r="D790" s="29" t="s">
        <v>4945</v>
      </c>
      <c r="E790" s="180" t="s">
        <v>4946</v>
      </c>
      <c r="F790" s="180"/>
      <c r="G790" s="180"/>
      <c r="H790" s="180"/>
      <c r="I790" s="119" t="n">
        <v>14.65</v>
      </c>
      <c r="J790" s="29"/>
    </row>
    <row r="791" customFormat="false" ht="25.5" hidden="false" customHeight="false" outlineLevel="0" collapsed="false">
      <c r="A791" s="102" t="s">
        <v>507</v>
      </c>
      <c r="B791" s="102" t="s">
        <v>508</v>
      </c>
      <c r="C791" s="102" t="s">
        <v>50</v>
      </c>
      <c r="D791" s="102" t="s">
        <v>509</v>
      </c>
      <c r="E791" s="105" t="s">
        <v>366</v>
      </c>
      <c r="F791" s="103" t="n">
        <v>6.2</v>
      </c>
      <c r="G791" s="107" t="n">
        <v>131.78</v>
      </c>
      <c r="H791" s="107" t="n">
        <v>161.39</v>
      </c>
      <c r="I791" s="107" t="n">
        <v>1000.61</v>
      </c>
      <c r="J791" s="178" t="n">
        <v>0.000312902283838624</v>
      </c>
    </row>
    <row r="792" customFormat="false" ht="12.75" hidden="false" customHeight="true" outlineLevel="0" collapsed="false">
      <c r="A792" s="29" t="s">
        <v>4351</v>
      </c>
      <c r="B792" s="180"/>
      <c r="C792" s="180"/>
      <c r="D792" s="29" t="s">
        <v>10</v>
      </c>
      <c r="E792" s="180" t="s">
        <v>4352</v>
      </c>
      <c r="F792" s="180"/>
      <c r="G792" s="180"/>
      <c r="H792" s="29"/>
      <c r="I792" s="115" t="s">
        <v>4353</v>
      </c>
      <c r="J792" s="29"/>
    </row>
    <row r="793" customFormat="false" ht="12.75" hidden="false" customHeight="true" outlineLevel="0" collapsed="false">
      <c r="A793" s="180"/>
      <c r="B793" s="180"/>
      <c r="C793" s="180"/>
      <c r="D793" s="29"/>
      <c r="E793" s="180" t="s">
        <v>4947</v>
      </c>
      <c r="F793" s="180"/>
      <c r="G793" s="180"/>
      <c r="H793" s="180"/>
      <c r="I793" s="119" t="n">
        <v>6.2</v>
      </c>
      <c r="J793" s="29"/>
    </row>
    <row r="794" customFormat="false" ht="38.25" hidden="false" customHeight="false" outlineLevel="0" collapsed="false">
      <c r="A794" s="102" t="s">
        <v>510</v>
      </c>
      <c r="B794" s="102" t="s">
        <v>511</v>
      </c>
      <c r="C794" s="102" t="s">
        <v>50</v>
      </c>
      <c r="D794" s="102" t="s">
        <v>512</v>
      </c>
      <c r="E794" s="105" t="s">
        <v>52</v>
      </c>
      <c r="F794" s="103" t="n">
        <v>25.30844</v>
      </c>
      <c r="G794" s="107" t="n">
        <v>689.14</v>
      </c>
      <c r="H794" s="107" t="n">
        <v>843.98</v>
      </c>
      <c r="I794" s="107" t="n">
        <v>21359.81</v>
      </c>
      <c r="J794" s="178" t="n">
        <v>0.00667945886145359</v>
      </c>
    </row>
    <row r="795" customFormat="false" ht="12.75" hidden="false" customHeight="true" outlineLevel="0" collapsed="false">
      <c r="A795" s="29" t="s">
        <v>4351</v>
      </c>
      <c r="B795" s="180"/>
      <c r="C795" s="180"/>
      <c r="D795" s="29" t="s">
        <v>10</v>
      </c>
      <c r="E795" s="180" t="s">
        <v>4352</v>
      </c>
      <c r="F795" s="180"/>
      <c r="G795" s="180"/>
      <c r="H795" s="29"/>
      <c r="I795" s="115" t="s">
        <v>4353</v>
      </c>
      <c r="J795" s="29"/>
    </row>
    <row r="796" customFormat="false" ht="12.75" hidden="false" customHeight="true" outlineLevel="0" collapsed="false">
      <c r="A796" s="180"/>
      <c r="B796" s="180"/>
      <c r="C796" s="180"/>
      <c r="D796" s="29" t="s">
        <v>4948</v>
      </c>
      <c r="E796" s="180" t="s">
        <v>4949</v>
      </c>
      <c r="F796" s="180"/>
      <c r="G796" s="180"/>
      <c r="H796" s="180"/>
      <c r="I796" s="119" t="n">
        <v>17.9</v>
      </c>
      <c r="J796" s="29"/>
    </row>
    <row r="797" customFormat="false" ht="12.75" hidden="false" customHeight="true" outlineLevel="0" collapsed="false">
      <c r="A797" s="180"/>
      <c r="B797" s="180"/>
      <c r="C797" s="180"/>
      <c r="D797" s="29" t="s">
        <v>4950</v>
      </c>
      <c r="E797" s="180" t="s">
        <v>4951</v>
      </c>
      <c r="F797" s="180"/>
      <c r="G797" s="180"/>
      <c r="H797" s="180"/>
      <c r="I797" s="119" t="n">
        <v>7.40844</v>
      </c>
      <c r="J797" s="29"/>
    </row>
    <row r="798" customFormat="false" ht="12.75" hidden="false" customHeight="false" outlineLevel="0" collapsed="false">
      <c r="A798" s="22" t="s">
        <v>513</v>
      </c>
      <c r="B798" s="22" t="s">
        <v>18</v>
      </c>
      <c r="C798" s="22"/>
      <c r="D798" s="22" t="s">
        <v>514</v>
      </c>
      <c r="E798" s="23"/>
      <c r="F798" s="24" t="n">
        <v>1</v>
      </c>
      <c r="G798" s="24"/>
      <c r="H798" s="97" t="n">
        <v>35344.89</v>
      </c>
      <c r="I798" s="97" t="n">
        <v>35344.89</v>
      </c>
      <c r="J798" s="26" t="n">
        <v>0.0110527546227051</v>
      </c>
    </row>
    <row r="799" customFormat="false" ht="51" hidden="false" customHeight="false" outlineLevel="0" collapsed="false">
      <c r="A799" s="102" t="s">
        <v>515</v>
      </c>
      <c r="B799" s="102" t="s">
        <v>516</v>
      </c>
      <c r="C799" s="102" t="s">
        <v>50</v>
      </c>
      <c r="D799" s="102" t="s">
        <v>517</v>
      </c>
      <c r="E799" s="105" t="s">
        <v>52</v>
      </c>
      <c r="F799" s="103" t="n">
        <v>310.83</v>
      </c>
      <c r="G799" s="107" t="n">
        <v>63</v>
      </c>
      <c r="H799" s="107" t="n">
        <v>77.15</v>
      </c>
      <c r="I799" s="107" t="n">
        <v>23980.53</v>
      </c>
      <c r="J799" s="178" t="n">
        <v>0.00749898822184531</v>
      </c>
    </row>
    <row r="800" customFormat="false" ht="12.75" hidden="false" customHeight="true" outlineLevel="0" collapsed="false">
      <c r="A800" s="29" t="s">
        <v>4351</v>
      </c>
      <c r="B800" s="180"/>
      <c r="C800" s="180"/>
      <c r="D800" s="29" t="s">
        <v>10</v>
      </c>
      <c r="E800" s="180" t="s">
        <v>4352</v>
      </c>
      <c r="F800" s="180"/>
      <c r="G800" s="180"/>
      <c r="H800" s="29"/>
      <c r="I800" s="115" t="s">
        <v>4353</v>
      </c>
      <c r="J800" s="29"/>
    </row>
    <row r="801" customFormat="false" ht="12.75" hidden="false" customHeight="true" outlineLevel="0" collapsed="false">
      <c r="A801" s="180"/>
      <c r="B801" s="180"/>
      <c r="C801" s="180"/>
      <c r="D801" s="29" t="s">
        <v>4810</v>
      </c>
      <c r="E801" s="180" t="s">
        <v>4952</v>
      </c>
      <c r="F801" s="180"/>
      <c r="G801" s="180"/>
      <c r="H801" s="180"/>
      <c r="I801" s="119" t="n">
        <v>310.83</v>
      </c>
      <c r="J801" s="29"/>
    </row>
    <row r="802" customFormat="false" ht="51" hidden="false" customHeight="false" outlineLevel="0" collapsed="false">
      <c r="A802" s="102" t="s">
        <v>518</v>
      </c>
      <c r="B802" s="102" t="s">
        <v>519</v>
      </c>
      <c r="C802" s="102" t="s">
        <v>29</v>
      </c>
      <c r="D802" s="102" t="s">
        <v>520</v>
      </c>
      <c r="E802" s="105" t="s">
        <v>52</v>
      </c>
      <c r="F802" s="103" t="n">
        <v>71.89</v>
      </c>
      <c r="G802" s="107" t="n">
        <v>59.91</v>
      </c>
      <c r="H802" s="107" t="n">
        <v>73.37</v>
      </c>
      <c r="I802" s="107" t="n">
        <v>5274.56</v>
      </c>
      <c r="J802" s="178" t="n">
        <v>0.0016494157266506</v>
      </c>
    </row>
    <row r="803" customFormat="false" ht="12.75" hidden="false" customHeight="true" outlineLevel="0" collapsed="false">
      <c r="A803" s="29" t="s">
        <v>4351</v>
      </c>
      <c r="B803" s="180"/>
      <c r="C803" s="180"/>
      <c r="D803" s="29" t="s">
        <v>10</v>
      </c>
      <c r="E803" s="180" t="s">
        <v>4352</v>
      </c>
      <c r="F803" s="180"/>
      <c r="G803" s="180"/>
      <c r="H803" s="29"/>
      <c r="I803" s="115" t="s">
        <v>4353</v>
      </c>
      <c r="J803" s="29"/>
    </row>
    <row r="804" customFormat="false" ht="12.75" hidden="false" customHeight="true" outlineLevel="0" collapsed="false">
      <c r="A804" s="180"/>
      <c r="B804" s="180"/>
      <c r="C804" s="180"/>
      <c r="D804" s="29" t="s">
        <v>4953</v>
      </c>
      <c r="E804" s="180" t="s">
        <v>4954</v>
      </c>
      <c r="F804" s="180"/>
      <c r="G804" s="180"/>
      <c r="H804" s="180"/>
      <c r="I804" s="119" t="n">
        <v>71.89</v>
      </c>
      <c r="J804" s="29"/>
    </row>
    <row r="805" customFormat="false" ht="25.5" hidden="false" customHeight="false" outlineLevel="0" collapsed="false">
      <c r="A805" s="128" t="s">
        <v>521</v>
      </c>
      <c r="B805" s="128" t="s">
        <v>522</v>
      </c>
      <c r="C805" s="128" t="s">
        <v>29</v>
      </c>
      <c r="D805" s="128" t="s">
        <v>523</v>
      </c>
      <c r="E805" s="131" t="s">
        <v>524</v>
      </c>
      <c r="F805" s="129" t="n">
        <v>71.89</v>
      </c>
      <c r="G805" s="133" t="n">
        <v>69.17</v>
      </c>
      <c r="H805" s="133" t="n">
        <v>84.71</v>
      </c>
      <c r="I805" s="133" t="n">
        <v>6089.8</v>
      </c>
      <c r="J805" s="179" t="n">
        <v>0.00190435067420919</v>
      </c>
    </row>
    <row r="806" customFormat="false" ht="12.75" hidden="false" customHeight="true" outlineLevel="0" collapsed="false">
      <c r="A806" s="29" t="s">
        <v>4351</v>
      </c>
      <c r="B806" s="180"/>
      <c r="C806" s="180"/>
      <c r="D806" s="29" t="s">
        <v>10</v>
      </c>
      <c r="E806" s="180" t="s">
        <v>4352</v>
      </c>
      <c r="F806" s="180"/>
      <c r="G806" s="180"/>
      <c r="H806" s="29"/>
      <c r="I806" s="115" t="s">
        <v>4353</v>
      </c>
      <c r="J806" s="29"/>
    </row>
    <row r="807" customFormat="false" ht="12.75" hidden="false" customHeight="true" outlineLevel="0" collapsed="false">
      <c r="A807" s="180"/>
      <c r="B807" s="180"/>
      <c r="C807" s="180"/>
      <c r="D807" s="29"/>
      <c r="E807" s="180" t="s">
        <v>4955</v>
      </c>
      <c r="F807" s="180"/>
      <c r="G807" s="180"/>
      <c r="H807" s="180"/>
      <c r="I807" s="119" t="n">
        <v>71.89</v>
      </c>
      <c r="J807" s="29"/>
    </row>
    <row r="808" customFormat="false" ht="12.75" hidden="false" customHeight="false" outlineLevel="0" collapsed="false">
      <c r="A808" s="22" t="s">
        <v>525</v>
      </c>
      <c r="B808" s="22" t="s">
        <v>18</v>
      </c>
      <c r="C808" s="22"/>
      <c r="D808" s="22" t="s">
        <v>526</v>
      </c>
      <c r="E808" s="23"/>
      <c r="F808" s="24" t="n">
        <v>1</v>
      </c>
      <c r="G808" s="24"/>
      <c r="H808" s="97" t="n">
        <v>113711.13</v>
      </c>
      <c r="I808" s="97" t="n">
        <v>113711.13</v>
      </c>
      <c r="J808" s="26" t="n">
        <v>0.0355587814182056</v>
      </c>
    </row>
    <row r="809" customFormat="false" ht="12.75" hidden="false" customHeight="false" outlineLevel="0" collapsed="false">
      <c r="A809" s="22" t="s">
        <v>527</v>
      </c>
      <c r="B809" s="22" t="s">
        <v>18</v>
      </c>
      <c r="C809" s="22"/>
      <c r="D809" s="22" t="s">
        <v>528</v>
      </c>
      <c r="E809" s="23"/>
      <c r="F809" s="24" t="n">
        <v>1</v>
      </c>
      <c r="G809" s="24"/>
      <c r="H809" s="97" t="n">
        <v>48797.96</v>
      </c>
      <c r="I809" s="97" t="n">
        <v>48797.96</v>
      </c>
      <c r="J809" s="26" t="n">
        <v>0.0152596847229848</v>
      </c>
    </row>
    <row r="810" customFormat="false" ht="25.5" hidden="false" customHeight="false" outlineLevel="0" collapsed="false">
      <c r="A810" s="102" t="s">
        <v>529</v>
      </c>
      <c r="B810" s="102" t="s">
        <v>530</v>
      </c>
      <c r="C810" s="102" t="s">
        <v>50</v>
      </c>
      <c r="D810" s="102" t="s">
        <v>531</v>
      </c>
      <c r="E810" s="105" t="s">
        <v>24</v>
      </c>
      <c r="F810" s="103" t="n">
        <v>18</v>
      </c>
      <c r="G810" s="107" t="n">
        <v>1568.3</v>
      </c>
      <c r="H810" s="107" t="n">
        <v>1920.69</v>
      </c>
      <c r="I810" s="107" t="n">
        <v>34572.42</v>
      </c>
      <c r="J810" s="178" t="n">
        <v>0.0108111943472763</v>
      </c>
    </row>
    <row r="811" customFormat="false" ht="12.75" hidden="false" customHeight="true" outlineLevel="0" collapsed="false">
      <c r="A811" s="29" t="s">
        <v>4351</v>
      </c>
      <c r="B811" s="180"/>
      <c r="C811" s="180"/>
      <c r="D811" s="29" t="s">
        <v>10</v>
      </c>
      <c r="E811" s="180" t="s">
        <v>4352</v>
      </c>
      <c r="F811" s="180"/>
      <c r="G811" s="180"/>
      <c r="H811" s="29"/>
      <c r="I811" s="115" t="s">
        <v>4353</v>
      </c>
      <c r="J811" s="29"/>
    </row>
    <row r="812" customFormat="false" ht="12.75" hidden="false" customHeight="false" outlineLevel="0" collapsed="false">
      <c r="A812" s="180"/>
      <c r="B812" s="180"/>
      <c r="C812" s="180"/>
      <c r="D812" s="29" t="s">
        <v>4810</v>
      </c>
      <c r="E812" s="180" t="n">
        <v>18</v>
      </c>
      <c r="F812" s="180"/>
      <c r="G812" s="180"/>
      <c r="H812" s="180"/>
      <c r="I812" s="119" t="n">
        <v>18</v>
      </c>
      <c r="J812" s="29"/>
    </row>
    <row r="813" customFormat="false" ht="25.5" hidden="false" customHeight="false" outlineLevel="0" collapsed="false">
      <c r="A813" s="102" t="s">
        <v>532</v>
      </c>
      <c r="B813" s="102" t="s">
        <v>533</v>
      </c>
      <c r="C813" s="102" t="s">
        <v>50</v>
      </c>
      <c r="D813" s="102" t="s">
        <v>534</v>
      </c>
      <c r="E813" s="105" t="s">
        <v>24</v>
      </c>
      <c r="F813" s="103" t="n">
        <v>4</v>
      </c>
      <c r="G813" s="107" t="n">
        <v>1821.58</v>
      </c>
      <c r="H813" s="107" t="n">
        <v>2230.88</v>
      </c>
      <c r="I813" s="107" t="n">
        <v>8923.52</v>
      </c>
      <c r="J813" s="178" t="n">
        <v>0.00279048759044946</v>
      </c>
    </row>
    <row r="814" customFormat="false" ht="12.75" hidden="false" customHeight="true" outlineLevel="0" collapsed="false">
      <c r="A814" s="29" t="s">
        <v>4351</v>
      </c>
      <c r="B814" s="180"/>
      <c r="C814" s="180"/>
      <c r="D814" s="29" t="s">
        <v>10</v>
      </c>
      <c r="E814" s="180" t="s">
        <v>4352</v>
      </c>
      <c r="F814" s="180"/>
      <c r="G814" s="180"/>
      <c r="H814" s="29"/>
      <c r="I814" s="115" t="s">
        <v>4353</v>
      </c>
      <c r="J814" s="29"/>
    </row>
    <row r="815" customFormat="false" ht="12.75" hidden="false" customHeight="false" outlineLevel="0" collapsed="false">
      <c r="A815" s="180"/>
      <c r="B815" s="180"/>
      <c r="C815" s="180"/>
      <c r="D815" s="29" t="s">
        <v>4956</v>
      </c>
      <c r="E815" s="180" t="n">
        <v>4</v>
      </c>
      <c r="F815" s="180"/>
      <c r="G815" s="180"/>
      <c r="H815" s="180"/>
      <c r="I815" s="119" t="n">
        <v>4</v>
      </c>
      <c r="J815" s="29"/>
    </row>
    <row r="816" customFormat="false" ht="25.5" hidden="false" customHeight="false" outlineLevel="0" collapsed="false">
      <c r="A816" s="102" t="s">
        <v>535</v>
      </c>
      <c r="B816" s="102" t="s">
        <v>536</v>
      </c>
      <c r="C816" s="102" t="s">
        <v>50</v>
      </c>
      <c r="D816" s="102" t="s">
        <v>537</v>
      </c>
      <c r="E816" s="105" t="s">
        <v>24</v>
      </c>
      <c r="F816" s="103" t="n">
        <v>3</v>
      </c>
      <c r="G816" s="107" t="n">
        <v>1443.08</v>
      </c>
      <c r="H816" s="107" t="n">
        <v>1767.34</v>
      </c>
      <c r="I816" s="107" t="n">
        <v>5302.02</v>
      </c>
      <c r="J816" s="178" t="n">
        <v>0.00165800278525905</v>
      </c>
    </row>
    <row r="817" customFormat="false" ht="12.75" hidden="false" customHeight="true" outlineLevel="0" collapsed="false">
      <c r="A817" s="29" t="s">
        <v>4351</v>
      </c>
      <c r="B817" s="180"/>
      <c r="C817" s="180"/>
      <c r="D817" s="29" t="s">
        <v>10</v>
      </c>
      <c r="E817" s="180" t="s">
        <v>4352</v>
      </c>
      <c r="F817" s="180"/>
      <c r="G817" s="180"/>
      <c r="H817" s="29"/>
      <c r="I817" s="115" t="s">
        <v>4353</v>
      </c>
      <c r="J817" s="29"/>
    </row>
    <row r="818" customFormat="false" ht="12.75" hidden="false" customHeight="false" outlineLevel="0" collapsed="false">
      <c r="A818" s="180"/>
      <c r="B818" s="180"/>
      <c r="C818" s="180"/>
      <c r="D818" s="29" t="s">
        <v>4957</v>
      </c>
      <c r="E818" s="180" t="n">
        <v>3</v>
      </c>
      <c r="F818" s="180"/>
      <c r="G818" s="180"/>
      <c r="H818" s="180"/>
      <c r="I818" s="119" t="n">
        <v>3</v>
      </c>
      <c r="J818" s="29"/>
    </row>
    <row r="819" customFormat="false" ht="12.75" hidden="false" customHeight="false" outlineLevel="0" collapsed="false">
      <c r="A819" s="22" t="s">
        <v>538</v>
      </c>
      <c r="B819" s="22" t="s">
        <v>18</v>
      </c>
      <c r="C819" s="22"/>
      <c r="D819" s="22" t="s">
        <v>539</v>
      </c>
      <c r="E819" s="23"/>
      <c r="F819" s="24" t="n">
        <v>1</v>
      </c>
      <c r="G819" s="24"/>
      <c r="H819" s="97" t="n">
        <v>63288.67</v>
      </c>
      <c r="I819" s="97" t="n">
        <v>63288.67</v>
      </c>
      <c r="J819" s="26" t="n">
        <v>0.0197910968150518</v>
      </c>
    </row>
    <row r="820" customFormat="false" ht="38.25" hidden="false" customHeight="false" outlineLevel="0" collapsed="false">
      <c r="A820" s="102" t="s">
        <v>540</v>
      </c>
      <c r="B820" s="102" t="s">
        <v>541</v>
      </c>
      <c r="C820" s="102" t="s">
        <v>29</v>
      </c>
      <c r="D820" s="102" t="s">
        <v>542</v>
      </c>
      <c r="E820" s="105" t="s">
        <v>117</v>
      </c>
      <c r="F820" s="103" t="n">
        <v>117.42</v>
      </c>
      <c r="G820" s="107" t="n">
        <v>22.16</v>
      </c>
      <c r="H820" s="107" t="n">
        <v>27.13</v>
      </c>
      <c r="I820" s="107" t="n">
        <v>3185.6</v>
      </c>
      <c r="J820" s="178" t="n">
        <v>0.000996173849348218</v>
      </c>
    </row>
    <row r="821" customFormat="false" ht="12.75" hidden="false" customHeight="true" outlineLevel="0" collapsed="false">
      <c r="A821" s="29" t="s">
        <v>4351</v>
      </c>
      <c r="B821" s="180"/>
      <c r="C821" s="180"/>
      <c r="D821" s="29" t="s">
        <v>10</v>
      </c>
      <c r="E821" s="180" t="s">
        <v>4352</v>
      </c>
      <c r="F821" s="180"/>
      <c r="G821" s="180"/>
      <c r="H821" s="29"/>
      <c r="I821" s="115" t="s">
        <v>4353</v>
      </c>
      <c r="J821" s="29"/>
    </row>
    <row r="822" customFormat="false" ht="12.75" hidden="false" customHeight="true" outlineLevel="0" collapsed="false">
      <c r="A822" s="180"/>
      <c r="B822" s="180"/>
      <c r="C822" s="180"/>
      <c r="D822" s="29" t="s">
        <v>4958</v>
      </c>
      <c r="E822" s="180" t="s">
        <v>4959</v>
      </c>
      <c r="F822" s="180"/>
      <c r="G822" s="180"/>
      <c r="H822" s="180"/>
      <c r="I822" s="119" t="n">
        <v>61.6</v>
      </c>
      <c r="J822" s="29"/>
    </row>
    <row r="823" customFormat="false" ht="12.75" hidden="false" customHeight="true" outlineLevel="0" collapsed="false">
      <c r="A823" s="180"/>
      <c r="B823" s="180"/>
      <c r="C823" s="180"/>
      <c r="D823" s="29" t="s">
        <v>4960</v>
      </c>
      <c r="E823" s="180" t="s">
        <v>4961</v>
      </c>
      <c r="F823" s="180"/>
      <c r="G823" s="180"/>
      <c r="H823" s="180"/>
      <c r="I823" s="119" t="n">
        <v>8.8</v>
      </c>
      <c r="J823" s="29"/>
    </row>
    <row r="824" customFormat="false" ht="12.75" hidden="false" customHeight="true" outlineLevel="0" collapsed="false">
      <c r="A824" s="180"/>
      <c r="B824" s="180"/>
      <c r="C824" s="180"/>
      <c r="D824" s="29" t="s">
        <v>4962</v>
      </c>
      <c r="E824" s="180" t="s">
        <v>4963</v>
      </c>
      <c r="F824" s="180"/>
      <c r="G824" s="180"/>
      <c r="H824" s="180"/>
      <c r="I824" s="119" t="n">
        <v>8.4</v>
      </c>
      <c r="J824" s="29"/>
    </row>
    <row r="825" customFormat="false" ht="12.75" hidden="false" customHeight="true" outlineLevel="0" collapsed="false">
      <c r="A825" s="180"/>
      <c r="B825" s="180"/>
      <c r="C825" s="180"/>
      <c r="D825" s="29" t="s">
        <v>4816</v>
      </c>
      <c r="E825" s="180" t="s">
        <v>4964</v>
      </c>
      <c r="F825" s="180"/>
      <c r="G825" s="180"/>
      <c r="H825" s="180"/>
      <c r="I825" s="119" t="n">
        <v>3</v>
      </c>
      <c r="J825" s="29"/>
    </row>
    <row r="826" customFormat="false" ht="12.75" hidden="false" customHeight="true" outlineLevel="0" collapsed="false">
      <c r="A826" s="180"/>
      <c r="B826" s="180"/>
      <c r="C826" s="180"/>
      <c r="D826" s="29" t="s">
        <v>4818</v>
      </c>
      <c r="E826" s="180" t="s">
        <v>4965</v>
      </c>
      <c r="F826" s="180"/>
      <c r="G826" s="180"/>
      <c r="H826" s="180"/>
      <c r="I826" s="119" t="n">
        <v>7.6</v>
      </c>
      <c r="J826" s="29"/>
    </row>
    <row r="827" customFormat="false" ht="12.75" hidden="false" customHeight="true" outlineLevel="0" collapsed="false">
      <c r="A827" s="180"/>
      <c r="B827" s="180"/>
      <c r="C827" s="180"/>
      <c r="D827" s="29" t="s">
        <v>4966</v>
      </c>
      <c r="E827" s="180" t="s">
        <v>4967</v>
      </c>
      <c r="F827" s="180"/>
      <c r="G827" s="180"/>
      <c r="H827" s="180"/>
      <c r="I827" s="119" t="n">
        <v>3.3</v>
      </c>
      <c r="J827" s="29"/>
    </row>
    <row r="828" customFormat="false" ht="12.75" hidden="false" customHeight="true" outlineLevel="0" collapsed="false">
      <c r="A828" s="180"/>
      <c r="B828" s="180"/>
      <c r="C828" s="180"/>
      <c r="D828" s="29" t="s">
        <v>4827</v>
      </c>
      <c r="E828" s="180" t="s">
        <v>4968</v>
      </c>
      <c r="F828" s="180"/>
      <c r="G828" s="180"/>
      <c r="H828" s="180"/>
      <c r="I828" s="119" t="n">
        <v>7.4</v>
      </c>
      <c r="J828" s="29"/>
    </row>
    <row r="829" customFormat="false" ht="12.75" hidden="false" customHeight="true" outlineLevel="0" collapsed="false">
      <c r="A829" s="180"/>
      <c r="B829" s="180"/>
      <c r="C829" s="180"/>
      <c r="D829" s="29" t="s">
        <v>4820</v>
      </c>
      <c r="E829" s="180" t="s">
        <v>4969</v>
      </c>
      <c r="F829" s="180"/>
      <c r="G829" s="180"/>
      <c r="H829" s="180"/>
      <c r="I829" s="119" t="n">
        <v>11.8</v>
      </c>
      <c r="J829" s="29"/>
    </row>
    <row r="830" customFormat="false" ht="12.75" hidden="false" customHeight="true" outlineLevel="0" collapsed="false">
      <c r="A830" s="180"/>
      <c r="B830" s="180"/>
      <c r="C830" s="180"/>
      <c r="D830" s="29" t="s">
        <v>4830</v>
      </c>
      <c r="E830" s="180" t="s">
        <v>4970</v>
      </c>
      <c r="F830" s="180"/>
      <c r="G830" s="180"/>
      <c r="H830" s="180"/>
      <c r="I830" s="119" t="n">
        <v>5.52</v>
      </c>
      <c r="J830" s="29"/>
    </row>
    <row r="831" customFormat="false" ht="25.5" hidden="false" customHeight="false" outlineLevel="0" collapsed="false">
      <c r="A831" s="102" t="s">
        <v>543</v>
      </c>
      <c r="B831" s="102" t="s">
        <v>544</v>
      </c>
      <c r="C831" s="102" t="s">
        <v>50</v>
      </c>
      <c r="D831" s="102" t="s">
        <v>545</v>
      </c>
      <c r="E831" s="105" t="s">
        <v>52</v>
      </c>
      <c r="F831" s="103" t="n">
        <v>24.96</v>
      </c>
      <c r="G831" s="107" t="n">
        <v>506.89</v>
      </c>
      <c r="H831" s="107" t="n">
        <v>620.78</v>
      </c>
      <c r="I831" s="107" t="n">
        <v>15494.66</v>
      </c>
      <c r="J831" s="178" t="n">
        <v>0.0048453588324152</v>
      </c>
    </row>
    <row r="832" customFormat="false" ht="12.75" hidden="false" customHeight="true" outlineLevel="0" collapsed="false">
      <c r="A832" s="29" t="s">
        <v>4351</v>
      </c>
      <c r="B832" s="180"/>
      <c r="C832" s="180"/>
      <c r="D832" s="29" t="s">
        <v>10</v>
      </c>
      <c r="E832" s="180" t="s">
        <v>4352</v>
      </c>
      <c r="F832" s="180"/>
      <c r="G832" s="180"/>
      <c r="H832" s="29"/>
      <c r="I832" s="115" t="s">
        <v>4353</v>
      </c>
      <c r="J832" s="29"/>
    </row>
    <row r="833" customFormat="false" ht="12.75" hidden="false" customHeight="true" outlineLevel="0" collapsed="false">
      <c r="A833" s="180"/>
      <c r="B833" s="180"/>
      <c r="C833" s="180"/>
      <c r="D833" s="29" t="s">
        <v>4958</v>
      </c>
      <c r="E833" s="180" t="s">
        <v>4971</v>
      </c>
      <c r="F833" s="180"/>
      <c r="G833" s="180"/>
      <c r="H833" s="180"/>
      <c r="I833" s="119" t="n">
        <v>21.12</v>
      </c>
      <c r="J833" s="29"/>
    </row>
    <row r="834" customFormat="false" ht="12.75" hidden="false" customHeight="true" outlineLevel="0" collapsed="false">
      <c r="A834" s="180"/>
      <c r="B834" s="180"/>
      <c r="C834" s="180"/>
      <c r="D834" s="29" t="s">
        <v>4816</v>
      </c>
      <c r="E834" s="180" t="s">
        <v>4972</v>
      </c>
      <c r="F834" s="180"/>
      <c r="G834" s="180"/>
      <c r="H834" s="180"/>
      <c r="I834" s="119" t="n">
        <v>0.44</v>
      </c>
      <c r="J834" s="29"/>
    </row>
    <row r="835" customFormat="false" ht="12.75" hidden="false" customHeight="true" outlineLevel="0" collapsed="false">
      <c r="A835" s="180"/>
      <c r="B835" s="180"/>
      <c r="C835" s="180"/>
      <c r="D835" s="29" t="s">
        <v>4973</v>
      </c>
      <c r="E835" s="180" t="s">
        <v>4974</v>
      </c>
      <c r="F835" s="180"/>
      <c r="G835" s="180"/>
      <c r="H835" s="180"/>
      <c r="I835" s="119" t="n">
        <v>3</v>
      </c>
      <c r="J835" s="29"/>
    </row>
    <row r="836" customFormat="false" ht="12.75" hidden="false" customHeight="true" outlineLevel="0" collapsed="false">
      <c r="A836" s="180"/>
      <c r="B836" s="180"/>
      <c r="C836" s="180"/>
      <c r="D836" s="29" t="s">
        <v>4975</v>
      </c>
      <c r="E836" s="180" t="s">
        <v>4976</v>
      </c>
      <c r="F836" s="180"/>
      <c r="G836" s="180"/>
      <c r="H836" s="180"/>
      <c r="I836" s="119" t="n">
        <v>0.4</v>
      </c>
      <c r="J836" s="29"/>
    </row>
    <row r="837" customFormat="false" ht="25.5" hidden="false" customHeight="false" outlineLevel="0" collapsed="false">
      <c r="A837" s="102" t="s">
        <v>546</v>
      </c>
      <c r="B837" s="102" t="s">
        <v>547</v>
      </c>
      <c r="C837" s="102" t="s">
        <v>50</v>
      </c>
      <c r="D837" s="102" t="s">
        <v>548</v>
      </c>
      <c r="E837" s="105" t="s">
        <v>52</v>
      </c>
      <c r="F837" s="103" t="n">
        <v>4.38</v>
      </c>
      <c r="G837" s="107" t="n">
        <v>291.89</v>
      </c>
      <c r="H837" s="107" t="n">
        <v>357.47</v>
      </c>
      <c r="I837" s="107" t="n">
        <v>1565.71</v>
      </c>
      <c r="J837" s="178" t="n">
        <v>0.00048961556933168</v>
      </c>
    </row>
    <row r="838" customFormat="false" ht="12.75" hidden="false" customHeight="true" outlineLevel="0" collapsed="false">
      <c r="A838" s="29" t="s">
        <v>4351</v>
      </c>
      <c r="B838" s="180"/>
      <c r="C838" s="180"/>
      <c r="D838" s="29" t="s">
        <v>10</v>
      </c>
      <c r="E838" s="180" t="s">
        <v>4352</v>
      </c>
      <c r="F838" s="180"/>
      <c r="G838" s="180"/>
      <c r="H838" s="29"/>
      <c r="I838" s="115" t="s">
        <v>4353</v>
      </c>
      <c r="J838" s="29"/>
    </row>
    <row r="839" customFormat="false" ht="12.75" hidden="false" customHeight="true" outlineLevel="0" collapsed="false">
      <c r="A839" s="180"/>
      <c r="B839" s="180"/>
      <c r="C839" s="180"/>
      <c r="D839" s="29" t="s">
        <v>4960</v>
      </c>
      <c r="E839" s="180" t="s">
        <v>4977</v>
      </c>
      <c r="F839" s="180"/>
      <c r="G839" s="180"/>
      <c r="H839" s="180"/>
      <c r="I839" s="119" t="n">
        <v>1.44</v>
      </c>
      <c r="J839" s="29"/>
    </row>
    <row r="840" customFormat="false" ht="12.75" hidden="false" customHeight="true" outlineLevel="0" collapsed="false">
      <c r="A840" s="180"/>
      <c r="B840" s="180"/>
      <c r="C840" s="180"/>
      <c r="D840" s="29" t="s">
        <v>4962</v>
      </c>
      <c r="E840" s="180" t="s">
        <v>4978</v>
      </c>
      <c r="F840" s="180"/>
      <c r="G840" s="180"/>
      <c r="H840" s="180"/>
      <c r="I840" s="119" t="n">
        <v>1.2</v>
      </c>
      <c r="J840" s="29"/>
    </row>
    <row r="841" customFormat="false" ht="12.75" hidden="false" customHeight="true" outlineLevel="0" collapsed="false">
      <c r="A841" s="180"/>
      <c r="B841" s="180"/>
      <c r="C841" s="180"/>
      <c r="D841" s="29" t="s">
        <v>4818</v>
      </c>
      <c r="E841" s="180" t="s">
        <v>4979</v>
      </c>
      <c r="F841" s="180"/>
      <c r="G841" s="180"/>
      <c r="H841" s="180"/>
      <c r="I841" s="119" t="n">
        <v>1.2</v>
      </c>
      <c r="J841" s="29"/>
    </row>
    <row r="842" customFormat="false" ht="12.75" hidden="false" customHeight="true" outlineLevel="0" collapsed="false">
      <c r="A842" s="180"/>
      <c r="B842" s="180"/>
      <c r="C842" s="180"/>
      <c r="D842" s="29" t="s">
        <v>4966</v>
      </c>
      <c r="E842" s="180" t="s">
        <v>4980</v>
      </c>
      <c r="F842" s="180"/>
      <c r="G842" s="180"/>
      <c r="H842" s="180"/>
      <c r="I842" s="119" t="n">
        <v>0.54</v>
      </c>
      <c r="J842" s="29"/>
    </row>
    <row r="843" customFormat="false" ht="25.5" hidden="false" customHeight="false" outlineLevel="0" collapsed="false">
      <c r="A843" s="102" t="s">
        <v>549</v>
      </c>
      <c r="B843" s="102" t="s">
        <v>550</v>
      </c>
      <c r="C843" s="102" t="s">
        <v>50</v>
      </c>
      <c r="D843" s="102" t="s">
        <v>551</v>
      </c>
      <c r="E843" s="105" t="s">
        <v>52</v>
      </c>
      <c r="F843" s="103" t="n">
        <v>1.8644</v>
      </c>
      <c r="G843" s="107" t="n">
        <v>795.03</v>
      </c>
      <c r="H843" s="107" t="n">
        <v>973.67</v>
      </c>
      <c r="I843" s="107" t="n">
        <v>1815.31</v>
      </c>
      <c r="J843" s="178" t="n">
        <v>0.000567668367171118</v>
      </c>
    </row>
    <row r="844" customFormat="false" ht="12.75" hidden="false" customHeight="true" outlineLevel="0" collapsed="false">
      <c r="A844" s="29" t="s">
        <v>4351</v>
      </c>
      <c r="B844" s="180"/>
      <c r="C844" s="180"/>
      <c r="D844" s="29" t="s">
        <v>10</v>
      </c>
      <c r="E844" s="180" t="s">
        <v>4352</v>
      </c>
      <c r="F844" s="180"/>
      <c r="G844" s="180"/>
      <c r="H844" s="29"/>
      <c r="I844" s="115" t="s">
        <v>4353</v>
      </c>
      <c r="J844" s="29"/>
    </row>
    <row r="845" customFormat="false" ht="12.75" hidden="false" customHeight="true" outlineLevel="0" collapsed="false">
      <c r="A845" s="180"/>
      <c r="B845" s="180"/>
      <c r="C845" s="180"/>
      <c r="D845" s="29" t="s">
        <v>4830</v>
      </c>
      <c r="E845" s="180" t="s">
        <v>4981</v>
      </c>
      <c r="F845" s="180"/>
      <c r="G845" s="180"/>
      <c r="H845" s="180"/>
      <c r="I845" s="119" t="n">
        <v>1.8644</v>
      </c>
      <c r="J845" s="29"/>
    </row>
    <row r="846" customFormat="false" ht="12.75" hidden="false" customHeight="false" outlineLevel="0" collapsed="false">
      <c r="A846" s="102" t="s">
        <v>552</v>
      </c>
      <c r="B846" s="102" t="s">
        <v>553</v>
      </c>
      <c r="C846" s="102" t="s">
        <v>50</v>
      </c>
      <c r="D846" s="102" t="s">
        <v>554</v>
      </c>
      <c r="E846" s="105" t="s">
        <v>52</v>
      </c>
      <c r="F846" s="103" t="n">
        <v>31.2044</v>
      </c>
      <c r="G846" s="107" t="n">
        <v>320</v>
      </c>
      <c r="H846" s="107" t="n">
        <v>391.9</v>
      </c>
      <c r="I846" s="107" t="n">
        <v>12229</v>
      </c>
      <c r="J846" s="178" t="n">
        <v>0.00382414929799076</v>
      </c>
    </row>
    <row r="847" customFormat="false" ht="12.75" hidden="false" customHeight="true" outlineLevel="0" collapsed="false">
      <c r="A847" s="29" t="s">
        <v>4351</v>
      </c>
      <c r="B847" s="180"/>
      <c r="C847" s="180"/>
      <c r="D847" s="29" t="s">
        <v>10</v>
      </c>
      <c r="E847" s="180" t="s">
        <v>4352</v>
      </c>
      <c r="F847" s="180"/>
      <c r="G847" s="180"/>
      <c r="H847" s="29"/>
      <c r="I847" s="115" t="s">
        <v>4353</v>
      </c>
      <c r="J847" s="29"/>
    </row>
    <row r="848" customFormat="false" ht="12.75" hidden="false" customHeight="true" outlineLevel="0" collapsed="false">
      <c r="A848" s="180"/>
      <c r="B848" s="180"/>
      <c r="C848" s="180"/>
      <c r="D848" s="29"/>
      <c r="E848" s="180" t="s">
        <v>4982</v>
      </c>
      <c r="F848" s="180"/>
      <c r="G848" s="180"/>
      <c r="H848" s="180"/>
      <c r="I848" s="119" t="n">
        <v>31.2044</v>
      </c>
      <c r="J848" s="29"/>
    </row>
    <row r="849" customFormat="false" ht="25.5" hidden="false" customHeight="false" outlineLevel="0" collapsed="false">
      <c r="A849" s="102" t="s">
        <v>555</v>
      </c>
      <c r="B849" s="102" t="s">
        <v>556</v>
      </c>
      <c r="C849" s="102" t="s">
        <v>50</v>
      </c>
      <c r="D849" s="102" t="s">
        <v>557</v>
      </c>
      <c r="E849" s="105" t="s">
        <v>52</v>
      </c>
      <c r="F849" s="103" t="n">
        <v>2.2</v>
      </c>
      <c r="G849" s="107" t="n">
        <v>1749.08</v>
      </c>
      <c r="H849" s="107" t="n">
        <v>2142.09</v>
      </c>
      <c r="I849" s="107" t="n">
        <v>4712.59</v>
      </c>
      <c r="J849" s="178" t="n">
        <v>0.00147368122824583</v>
      </c>
    </row>
    <row r="850" customFormat="false" ht="12.75" hidden="false" customHeight="true" outlineLevel="0" collapsed="false">
      <c r="A850" s="29" t="s">
        <v>4351</v>
      </c>
      <c r="B850" s="180"/>
      <c r="C850" s="180"/>
      <c r="D850" s="29" t="s">
        <v>10</v>
      </c>
      <c r="E850" s="180" t="s">
        <v>4352</v>
      </c>
      <c r="F850" s="180"/>
      <c r="G850" s="180"/>
      <c r="H850" s="29"/>
      <c r="I850" s="115" t="s">
        <v>4353</v>
      </c>
      <c r="J850" s="29"/>
    </row>
    <row r="851" customFormat="false" ht="12.75" hidden="false" customHeight="true" outlineLevel="0" collapsed="false">
      <c r="A851" s="180"/>
      <c r="B851" s="180"/>
      <c r="C851" s="180"/>
      <c r="D851" s="29" t="s">
        <v>4820</v>
      </c>
      <c r="E851" s="180" t="s">
        <v>4983</v>
      </c>
      <c r="F851" s="180"/>
      <c r="G851" s="180"/>
      <c r="H851" s="180"/>
      <c r="I851" s="119" t="n">
        <v>2.2</v>
      </c>
      <c r="J851" s="29"/>
    </row>
    <row r="852" customFormat="false" ht="51" hidden="false" customHeight="false" outlineLevel="0" collapsed="false">
      <c r="A852" s="102" t="s">
        <v>558</v>
      </c>
      <c r="B852" s="102" t="s">
        <v>559</v>
      </c>
      <c r="C852" s="102" t="s">
        <v>22</v>
      </c>
      <c r="D852" s="102" t="s">
        <v>560</v>
      </c>
      <c r="E852" s="105" t="s">
        <v>24</v>
      </c>
      <c r="F852" s="103" t="n">
        <v>1</v>
      </c>
      <c r="G852" s="107" t="n">
        <v>19830</v>
      </c>
      <c r="H852" s="107" t="n">
        <v>24285.8</v>
      </c>
      <c r="I852" s="107" t="n">
        <v>24285.8</v>
      </c>
      <c r="J852" s="178" t="n">
        <v>0.00759444967054902</v>
      </c>
    </row>
    <row r="853" customFormat="false" ht="12.75" hidden="false" customHeight="true" outlineLevel="0" collapsed="false">
      <c r="A853" s="29" t="s">
        <v>4351</v>
      </c>
      <c r="B853" s="180"/>
      <c r="C853" s="180"/>
      <c r="D853" s="29" t="s">
        <v>10</v>
      </c>
      <c r="E853" s="180" t="s">
        <v>4352</v>
      </c>
      <c r="F853" s="180"/>
      <c r="G853" s="180"/>
      <c r="H853" s="29"/>
      <c r="I853" s="115" t="s">
        <v>4353</v>
      </c>
      <c r="J853" s="29"/>
    </row>
    <row r="854" customFormat="false" ht="12.75" hidden="false" customHeight="false" outlineLevel="0" collapsed="false">
      <c r="A854" s="180"/>
      <c r="B854" s="180"/>
      <c r="C854" s="180"/>
      <c r="D854" s="29" t="s">
        <v>4984</v>
      </c>
      <c r="E854" s="180" t="n">
        <v>1</v>
      </c>
      <c r="F854" s="180"/>
      <c r="G854" s="180"/>
      <c r="H854" s="180"/>
      <c r="I854" s="119" t="n">
        <v>1</v>
      </c>
      <c r="J854" s="29"/>
    </row>
    <row r="855" customFormat="false" ht="12.75" hidden="false" customHeight="false" outlineLevel="0" collapsed="false">
      <c r="A855" s="22" t="s">
        <v>561</v>
      </c>
      <c r="B855" s="22" t="s">
        <v>18</v>
      </c>
      <c r="C855" s="22"/>
      <c r="D855" s="22" t="s">
        <v>562</v>
      </c>
      <c r="E855" s="23"/>
      <c r="F855" s="24" t="n">
        <v>1</v>
      </c>
      <c r="G855" s="24"/>
      <c r="H855" s="97" t="n">
        <v>1624.5</v>
      </c>
      <c r="I855" s="97" t="n">
        <v>1624.5</v>
      </c>
      <c r="J855" s="26" t="n">
        <v>0.000507999880168942</v>
      </c>
    </row>
    <row r="856" customFormat="false" ht="12.75" hidden="false" customHeight="false" outlineLevel="0" collapsed="false">
      <c r="A856" s="102" t="s">
        <v>563</v>
      </c>
      <c r="B856" s="102" t="s">
        <v>564</v>
      </c>
      <c r="C856" s="102" t="s">
        <v>50</v>
      </c>
      <c r="D856" s="102" t="s">
        <v>565</v>
      </c>
      <c r="E856" s="105" t="s">
        <v>52</v>
      </c>
      <c r="F856" s="103" t="n">
        <v>31.2044</v>
      </c>
      <c r="G856" s="107" t="n">
        <v>42.51</v>
      </c>
      <c r="H856" s="107" t="n">
        <v>52.06</v>
      </c>
      <c r="I856" s="107" t="n">
        <v>1624.5</v>
      </c>
      <c r="J856" s="178" t="n">
        <v>0.000507999880168942</v>
      </c>
    </row>
    <row r="857" customFormat="false" ht="12.75" hidden="false" customHeight="true" outlineLevel="0" collapsed="false">
      <c r="A857" s="29" t="s">
        <v>4351</v>
      </c>
      <c r="B857" s="180"/>
      <c r="C857" s="180"/>
      <c r="D857" s="29" t="s">
        <v>10</v>
      </c>
      <c r="E857" s="180" t="s">
        <v>4352</v>
      </c>
      <c r="F857" s="180"/>
      <c r="G857" s="180"/>
      <c r="H857" s="29"/>
      <c r="I857" s="115" t="s">
        <v>4353</v>
      </c>
      <c r="J857" s="29"/>
    </row>
    <row r="858" customFormat="false" ht="12.75" hidden="false" customHeight="true" outlineLevel="0" collapsed="false">
      <c r="A858" s="180"/>
      <c r="B858" s="180"/>
      <c r="C858" s="180"/>
      <c r="D858" s="29"/>
      <c r="E858" s="180" t="s">
        <v>4985</v>
      </c>
      <c r="F858" s="180"/>
      <c r="G858" s="180"/>
      <c r="H858" s="180"/>
      <c r="I858" s="119" t="n">
        <v>31.2044</v>
      </c>
      <c r="J858" s="29"/>
    </row>
    <row r="859" customFormat="false" ht="12.75" hidden="false" customHeight="false" outlineLevel="0" collapsed="false">
      <c r="A859" s="22" t="s">
        <v>566</v>
      </c>
      <c r="B859" s="22" t="s">
        <v>18</v>
      </c>
      <c r="C859" s="22"/>
      <c r="D859" s="22" t="s">
        <v>567</v>
      </c>
      <c r="E859" s="23"/>
      <c r="F859" s="24" t="n">
        <v>1</v>
      </c>
      <c r="G859" s="24"/>
      <c r="H859" s="97" t="n">
        <v>54130.26</v>
      </c>
      <c r="I859" s="97" t="n">
        <v>54130.26</v>
      </c>
      <c r="J859" s="26" t="n">
        <v>0.0169271564133664</v>
      </c>
    </row>
    <row r="860" customFormat="false" ht="12.75" hidden="false" customHeight="false" outlineLevel="0" collapsed="false">
      <c r="A860" s="22" t="s">
        <v>568</v>
      </c>
      <c r="B860" s="22" t="s">
        <v>18</v>
      </c>
      <c r="C860" s="22"/>
      <c r="D860" s="22" t="s">
        <v>569</v>
      </c>
      <c r="E860" s="23"/>
      <c r="F860" s="24" t="n">
        <v>1</v>
      </c>
      <c r="G860" s="24"/>
      <c r="H860" s="97" t="n">
        <v>15126.75</v>
      </c>
      <c r="I860" s="97" t="n">
        <v>15126.75</v>
      </c>
      <c r="J860" s="26" t="n">
        <v>0.00473030913348448</v>
      </c>
    </row>
    <row r="861" customFormat="false" ht="38.25" hidden="false" customHeight="false" outlineLevel="0" collapsed="false">
      <c r="A861" s="102" t="s">
        <v>570</v>
      </c>
      <c r="B861" s="102" t="s">
        <v>571</v>
      </c>
      <c r="C861" s="102" t="s">
        <v>29</v>
      </c>
      <c r="D861" s="102" t="s">
        <v>572</v>
      </c>
      <c r="E861" s="105" t="s">
        <v>65</v>
      </c>
      <c r="F861" s="103" t="n">
        <v>1</v>
      </c>
      <c r="G861" s="107" t="n">
        <v>327.03</v>
      </c>
      <c r="H861" s="107" t="n">
        <v>400.51</v>
      </c>
      <c r="I861" s="107" t="n">
        <v>400.51</v>
      </c>
      <c r="J861" s="178" t="n">
        <v>0.000125244094802378</v>
      </c>
    </row>
    <row r="862" customFormat="false" ht="51" hidden="false" customHeight="false" outlineLevel="0" collapsed="false">
      <c r="A862" s="102" t="s">
        <v>573</v>
      </c>
      <c r="B862" s="102" t="s">
        <v>574</v>
      </c>
      <c r="C862" s="102" t="s">
        <v>29</v>
      </c>
      <c r="D862" s="102" t="s">
        <v>575</v>
      </c>
      <c r="E862" s="105" t="s">
        <v>65</v>
      </c>
      <c r="F862" s="103" t="n">
        <v>2</v>
      </c>
      <c r="G862" s="107" t="n">
        <v>410.61</v>
      </c>
      <c r="H862" s="107" t="n">
        <v>502.87</v>
      </c>
      <c r="I862" s="107" t="n">
        <v>1005.74</v>
      </c>
      <c r="J862" s="178" t="n">
        <v>0.000314506493986526</v>
      </c>
    </row>
    <row r="863" customFormat="false" ht="25.5" hidden="false" customHeight="false" outlineLevel="0" collapsed="false">
      <c r="A863" s="102" t="s">
        <v>576</v>
      </c>
      <c r="B863" s="102" t="s">
        <v>577</v>
      </c>
      <c r="C863" s="102" t="s">
        <v>50</v>
      </c>
      <c r="D863" s="102" t="s">
        <v>578</v>
      </c>
      <c r="E863" s="105" t="s">
        <v>24</v>
      </c>
      <c r="F863" s="103" t="n">
        <v>8</v>
      </c>
      <c r="G863" s="107" t="n">
        <v>35.82</v>
      </c>
      <c r="H863" s="107" t="n">
        <v>43.86</v>
      </c>
      <c r="I863" s="107" t="n">
        <v>350.88</v>
      </c>
      <c r="J863" s="178" t="n">
        <v>0.000109724221578134</v>
      </c>
    </row>
    <row r="864" customFormat="false" ht="63.75" hidden="false" customHeight="false" outlineLevel="0" collapsed="false">
      <c r="A864" s="102" t="s">
        <v>579</v>
      </c>
      <c r="B864" s="102" t="s">
        <v>580</v>
      </c>
      <c r="C864" s="102" t="s">
        <v>29</v>
      </c>
      <c r="D864" s="102" t="s">
        <v>581</v>
      </c>
      <c r="E864" s="105" t="s">
        <v>65</v>
      </c>
      <c r="F864" s="103" t="n">
        <v>1</v>
      </c>
      <c r="G864" s="107" t="n">
        <v>69.71</v>
      </c>
      <c r="H864" s="107" t="n">
        <v>85.37</v>
      </c>
      <c r="I864" s="107" t="n">
        <v>85.37</v>
      </c>
      <c r="J864" s="178" t="n">
        <v>2.66961832994906E-005</v>
      </c>
    </row>
    <row r="865" customFormat="false" ht="51" hidden="false" customHeight="false" outlineLevel="0" collapsed="false">
      <c r="A865" s="102" t="s">
        <v>582</v>
      </c>
      <c r="B865" s="102" t="s">
        <v>583</v>
      </c>
      <c r="C865" s="102" t="s">
        <v>29</v>
      </c>
      <c r="D865" s="102" t="s">
        <v>584</v>
      </c>
      <c r="E865" s="105" t="s">
        <v>117</v>
      </c>
      <c r="F865" s="103" t="n">
        <v>13.5</v>
      </c>
      <c r="G865" s="107" t="n">
        <v>66.15</v>
      </c>
      <c r="H865" s="107" t="n">
        <v>81.01</v>
      </c>
      <c r="I865" s="107" t="n">
        <v>1093.63</v>
      </c>
      <c r="J865" s="178" t="n">
        <v>0.000341990710341126</v>
      </c>
    </row>
    <row r="866" customFormat="false" ht="25.5" hidden="false" customHeight="false" outlineLevel="0" collapsed="false">
      <c r="A866" s="102" t="s">
        <v>585</v>
      </c>
      <c r="B866" s="102" t="s">
        <v>586</v>
      </c>
      <c r="C866" s="102" t="s">
        <v>50</v>
      </c>
      <c r="D866" s="102" t="s">
        <v>587</v>
      </c>
      <c r="E866" s="105" t="s">
        <v>24</v>
      </c>
      <c r="F866" s="103" t="n">
        <v>84</v>
      </c>
      <c r="G866" s="107" t="n">
        <v>5.64</v>
      </c>
      <c r="H866" s="107" t="n">
        <v>6.9</v>
      </c>
      <c r="I866" s="107" t="n">
        <v>579.6</v>
      </c>
      <c r="J866" s="178" t="n">
        <v>0.000181247602675235</v>
      </c>
    </row>
    <row r="867" customFormat="false" ht="12.75" hidden="false" customHeight="true" outlineLevel="0" collapsed="false">
      <c r="A867" s="29" t="s">
        <v>4351</v>
      </c>
      <c r="B867" s="180"/>
      <c r="C867" s="180"/>
      <c r="D867" s="29" t="s">
        <v>10</v>
      </c>
      <c r="E867" s="180" t="s">
        <v>4352</v>
      </c>
      <c r="F867" s="180"/>
      <c r="G867" s="180"/>
      <c r="H867" s="29"/>
      <c r="I867" s="115" t="s">
        <v>4353</v>
      </c>
      <c r="J867" s="29"/>
    </row>
    <row r="868" customFormat="false" ht="12.75" hidden="false" customHeight="false" outlineLevel="0" collapsed="false">
      <c r="A868" s="180"/>
      <c r="B868" s="180"/>
      <c r="C868" s="180"/>
      <c r="D868" s="29"/>
      <c r="E868" s="180" t="n">
        <v>84</v>
      </c>
      <c r="F868" s="180"/>
      <c r="G868" s="180"/>
      <c r="H868" s="180"/>
      <c r="I868" s="119" t="n">
        <v>84</v>
      </c>
      <c r="J868" s="29"/>
    </row>
    <row r="869" customFormat="false" ht="12.75" hidden="false" customHeight="false" outlineLevel="0" collapsed="false">
      <c r="A869" s="102" t="s">
        <v>588</v>
      </c>
      <c r="B869" s="102" t="s">
        <v>589</v>
      </c>
      <c r="C869" s="102" t="s">
        <v>50</v>
      </c>
      <c r="D869" s="102" t="s">
        <v>590</v>
      </c>
      <c r="E869" s="105" t="s">
        <v>24</v>
      </c>
      <c r="F869" s="103" t="n">
        <v>74</v>
      </c>
      <c r="G869" s="107" t="n">
        <v>4.15</v>
      </c>
      <c r="H869" s="107" t="n">
        <v>5.08</v>
      </c>
      <c r="I869" s="107" t="n">
        <v>375.92</v>
      </c>
      <c r="J869" s="178" t="n">
        <v>0.000117554518284462</v>
      </c>
    </row>
    <row r="870" customFormat="false" ht="12.75" hidden="false" customHeight="true" outlineLevel="0" collapsed="false">
      <c r="A870" s="29" t="s">
        <v>4351</v>
      </c>
      <c r="B870" s="180"/>
      <c r="C870" s="180"/>
      <c r="D870" s="29" t="s">
        <v>10</v>
      </c>
      <c r="E870" s="180" t="s">
        <v>4352</v>
      </c>
      <c r="F870" s="180"/>
      <c r="G870" s="180"/>
      <c r="H870" s="29"/>
      <c r="I870" s="115" t="s">
        <v>4353</v>
      </c>
      <c r="J870" s="29"/>
    </row>
    <row r="871" customFormat="false" ht="12.75" hidden="false" customHeight="true" outlineLevel="0" collapsed="false">
      <c r="A871" s="180"/>
      <c r="B871" s="180"/>
      <c r="C871" s="180"/>
      <c r="D871" s="29"/>
      <c r="E871" s="180" t="s">
        <v>4986</v>
      </c>
      <c r="F871" s="180"/>
      <c r="G871" s="180"/>
      <c r="H871" s="180"/>
      <c r="I871" s="119" t="n">
        <v>74</v>
      </c>
      <c r="J871" s="29"/>
    </row>
    <row r="872" customFormat="false" ht="63.75" hidden="false" customHeight="false" outlineLevel="0" collapsed="false">
      <c r="A872" s="102" t="s">
        <v>591</v>
      </c>
      <c r="B872" s="102" t="s">
        <v>592</v>
      </c>
      <c r="C872" s="102" t="s">
        <v>29</v>
      </c>
      <c r="D872" s="102" t="s">
        <v>593</v>
      </c>
      <c r="E872" s="105" t="s">
        <v>65</v>
      </c>
      <c r="F872" s="103" t="n">
        <v>1</v>
      </c>
      <c r="G872" s="107" t="n">
        <v>10.69</v>
      </c>
      <c r="H872" s="107" t="n">
        <v>13.09</v>
      </c>
      <c r="I872" s="107" t="n">
        <v>13.09</v>
      </c>
      <c r="J872" s="178" t="n">
        <v>4.09339392515325E-006</v>
      </c>
    </row>
    <row r="873" customFormat="false" ht="63.75" hidden="false" customHeight="false" outlineLevel="0" collapsed="false">
      <c r="A873" s="102" t="s">
        <v>594</v>
      </c>
      <c r="B873" s="102" t="s">
        <v>595</v>
      </c>
      <c r="C873" s="102" t="s">
        <v>29</v>
      </c>
      <c r="D873" s="102" t="s">
        <v>596</v>
      </c>
      <c r="E873" s="105" t="s">
        <v>65</v>
      </c>
      <c r="F873" s="103" t="n">
        <v>6</v>
      </c>
      <c r="G873" s="107" t="n">
        <v>42.1</v>
      </c>
      <c r="H873" s="107" t="n">
        <v>51.55</v>
      </c>
      <c r="I873" s="107" t="n">
        <v>309.3</v>
      </c>
      <c r="J873" s="178" t="n">
        <v>9.67216761688234E-005</v>
      </c>
    </row>
    <row r="874" customFormat="false" ht="63.75" hidden="false" customHeight="false" outlineLevel="0" collapsed="false">
      <c r="A874" s="102" t="s">
        <v>597</v>
      </c>
      <c r="B874" s="102" t="s">
        <v>598</v>
      </c>
      <c r="C874" s="102" t="s">
        <v>29</v>
      </c>
      <c r="D874" s="102" t="s">
        <v>599</v>
      </c>
      <c r="E874" s="105" t="s">
        <v>65</v>
      </c>
      <c r="F874" s="103" t="n">
        <v>9</v>
      </c>
      <c r="G874" s="107" t="n">
        <v>12.58</v>
      </c>
      <c r="H874" s="107" t="n">
        <v>15.4</v>
      </c>
      <c r="I874" s="107" t="n">
        <v>138.6</v>
      </c>
      <c r="J874" s="178" t="n">
        <v>4.33418180310344E-005</v>
      </c>
    </row>
    <row r="875" customFormat="false" ht="63.75" hidden="false" customHeight="false" outlineLevel="0" collapsed="false">
      <c r="A875" s="102" t="s">
        <v>600</v>
      </c>
      <c r="B875" s="102" t="s">
        <v>601</v>
      </c>
      <c r="C875" s="102" t="s">
        <v>29</v>
      </c>
      <c r="D875" s="102" t="s">
        <v>602</v>
      </c>
      <c r="E875" s="105" t="s">
        <v>65</v>
      </c>
      <c r="F875" s="103" t="n">
        <v>1</v>
      </c>
      <c r="G875" s="107" t="n">
        <v>23.28</v>
      </c>
      <c r="H875" s="107" t="n">
        <v>28.51</v>
      </c>
      <c r="I875" s="107" t="n">
        <v>28.51</v>
      </c>
      <c r="J875" s="178" t="n">
        <v>8.91540571475317E-006</v>
      </c>
    </row>
    <row r="876" customFormat="false" ht="63.75" hidden="false" customHeight="false" outlineLevel="0" collapsed="false">
      <c r="A876" s="102" t="s">
        <v>603</v>
      </c>
      <c r="B876" s="102" t="s">
        <v>604</v>
      </c>
      <c r="C876" s="102" t="s">
        <v>29</v>
      </c>
      <c r="D876" s="102" t="s">
        <v>605</v>
      </c>
      <c r="E876" s="105" t="s">
        <v>65</v>
      </c>
      <c r="F876" s="103" t="n">
        <v>10</v>
      </c>
      <c r="G876" s="107" t="n">
        <v>9.97</v>
      </c>
      <c r="H876" s="107" t="n">
        <v>12.21</v>
      </c>
      <c r="I876" s="107" t="n">
        <v>122.1</v>
      </c>
      <c r="J876" s="178" t="n">
        <v>3.81820777892446E-005</v>
      </c>
    </row>
    <row r="877" customFormat="false" ht="63.75" hidden="false" customHeight="false" outlineLevel="0" collapsed="false">
      <c r="A877" s="102" t="s">
        <v>606</v>
      </c>
      <c r="B877" s="102" t="s">
        <v>607</v>
      </c>
      <c r="C877" s="102" t="s">
        <v>29</v>
      </c>
      <c r="D877" s="102" t="s">
        <v>608</v>
      </c>
      <c r="E877" s="105" t="s">
        <v>65</v>
      </c>
      <c r="F877" s="103" t="n">
        <v>13</v>
      </c>
      <c r="G877" s="107" t="n">
        <v>15.77</v>
      </c>
      <c r="H877" s="107" t="n">
        <v>19.31</v>
      </c>
      <c r="I877" s="107" t="n">
        <v>251.03</v>
      </c>
      <c r="J877" s="178" t="n">
        <v>7.84999753270603E-005</v>
      </c>
    </row>
    <row r="878" customFormat="false" ht="12.75" hidden="false" customHeight="true" outlineLevel="0" collapsed="false">
      <c r="A878" s="29" t="s">
        <v>4351</v>
      </c>
      <c r="B878" s="180"/>
      <c r="C878" s="180"/>
      <c r="D878" s="29" t="s">
        <v>10</v>
      </c>
      <c r="E878" s="180" t="s">
        <v>4352</v>
      </c>
      <c r="F878" s="180"/>
      <c r="G878" s="180"/>
      <c r="H878" s="29"/>
      <c r="I878" s="115" t="s">
        <v>4353</v>
      </c>
      <c r="J878" s="29"/>
    </row>
    <row r="879" customFormat="false" ht="12.75" hidden="false" customHeight="true" outlineLevel="0" collapsed="false">
      <c r="A879" s="180"/>
      <c r="B879" s="180"/>
      <c r="C879" s="180"/>
      <c r="D879" s="29"/>
      <c r="E879" s="180" t="s">
        <v>4987</v>
      </c>
      <c r="F879" s="180"/>
      <c r="G879" s="180"/>
      <c r="H879" s="180"/>
      <c r="I879" s="119" t="n">
        <v>13</v>
      </c>
      <c r="J879" s="29"/>
    </row>
    <row r="880" customFormat="false" ht="63.75" hidden="false" customHeight="false" outlineLevel="0" collapsed="false">
      <c r="A880" s="102" t="s">
        <v>609</v>
      </c>
      <c r="B880" s="102" t="s">
        <v>610</v>
      </c>
      <c r="C880" s="102" t="s">
        <v>29</v>
      </c>
      <c r="D880" s="102" t="s">
        <v>611</v>
      </c>
      <c r="E880" s="105" t="s">
        <v>65</v>
      </c>
      <c r="F880" s="103" t="n">
        <v>2</v>
      </c>
      <c r="G880" s="107" t="n">
        <v>23.64</v>
      </c>
      <c r="H880" s="107" t="n">
        <v>28.95</v>
      </c>
      <c r="I880" s="107" t="n">
        <v>57.9</v>
      </c>
      <c r="J880" s="178" t="n">
        <v>1.81059975757351E-005</v>
      </c>
    </row>
    <row r="881" customFormat="false" ht="63.75" hidden="false" customHeight="false" outlineLevel="0" collapsed="false">
      <c r="A881" s="102" t="s">
        <v>612</v>
      </c>
      <c r="B881" s="102" t="s">
        <v>613</v>
      </c>
      <c r="C881" s="102" t="s">
        <v>29</v>
      </c>
      <c r="D881" s="102" t="s">
        <v>614</v>
      </c>
      <c r="E881" s="105" t="s">
        <v>65</v>
      </c>
      <c r="F881" s="103" t="n">
        <v>4</v>
      </c>
      <c r="G881" s="107" t="n">
        <v>27.49</v>
      </c>
      <c r="H881" s="107" t="n">
        <v>33.66</v>
      </c>
      <c r="I881" s="107" t="n">
        <v>134.64</v>
      </c>
      <c r="J881" s="178" t="n">
        <v>4.21034803730048E-005</v>
      </c>
    </row>
    <row r="882" customFormat="false" ht="63.75" hidden="false" customHeight="false" outlineLevel="0" collapsed="false">
      <c r="A882" s="102" t="s">
        <v>615</v>
      </c>
      <c r="B882" s="102" t="s">
        <v>616</v>
      </c>
      <c r="C882" s="102" t="s">
        <v>29</v>
      </c>
      <c r="D882" s="102" t="s">
        <v>617</v>
      </c>
      <c r="E882" s="105" t="s">
        <v>65</v>
      </c>
      <c r="F882" s="103" t="n">
        <v>17</v>
      </c>
      <c r="G882" s="107" t="n">
        <v>15.07</v>
      </c>
      <c r="H882" s="107" t="n">
        <v>18.45</v>
      </c>
      <c r="I882" s="107" t="n">
        <v>313.65</v>
      </c>
      <c r="J882" s="178" t="n">
        <v>9.80819713234771E-005</v>
      </c>
    </row>
    <row r="883" customFormat="false" ht="12.75" hidden="false" customHeight="true" outlineLevel="0" collapsed="false">
      <c r="A883" s="29" t="s">
        <v>4351</v>
      </c>
      <c r="B883" s="180"/>
      <c r="C883" s="180"/>
      <c r="D883" s="29" t="s">
        <v>10</v>
      </c>
      <c r="E883" s="180" t="s">
        <v>4352</v>
      </c>
      <c r="F883" s="180"/>
      <c r="G883" s="180"/>
      <c r="H883" s="29"/>
      <c r="I883" s="115" t="s">
        <v>4353</v>
      </c>
      <c r="J883" s="29"/>
    </row>
    <row r="884" customFormat="false" ht="12.75" hidden="false" customHeight="true" outlineLevel="0" collapsed="false">
      <c r="A884" s="180"/>
      <c r="B884" s="180"/>
      <c r="C884" s="180"/>
      <c r="D884" s="29"/>
      <c r="E884" s="180" t="s">
        <v>4988</v>
      </c>
      <c r="F884" s="180"/>
      <c r="G884" s="180"/>
      <c r="H884" s="180"/>
      <c r="I884" s="119" t="n">
        <v>17</v>
      </c>
      <c r="J884" s="29"/>
    </row>
    <row r="885" customFormat="false" ht="63.75" hidden="false" customHeight="false" outlineLevel="0" collapsed="false">
      <c r="A885" s="102" t="s">
        <v>618</v>
      </c>
      <c r="B885" s="102" t="s">
        <v>619</v>
      </c>
      <c r="C885" s="102" t="s">
        <v>29</v>
      </c>
      <c r="D885" s="102" t="s">
        <v>620</v>
      </c>
      <c r="E885" s="105" t="s">
        <v>65</v>
      </c>
      <c r="F885" s="103" t="n">
        <v>11</v>
      </c>
      <c r="G885" s="107" t="n">
        <v>22.7</v>
      </c>
      <c r="H885" s="107" t="n">
        <v>27.8</v>
      </c>
      <c r="I885" s="107" t="n">
        <v>305.8</v>
      </c>
      <c r="J885" s="178" t="n">
        <v>9.56271858145044E-005</v>
      </c>
    </row>
    <row r="886" customFormat="false" ht="12.75" hidden="false" customHeight="true" outlineLevel="0" collapsed="false">
      <c r="A886" s="29" t="s">
        <v>4351</v>
      </c>
      <c r="B886" s="180"/>
      <c r="C886" s="180"/>
      <c r="D886" s="29" t="s">
        <v>10</v>
      </c>
      <c r="E886" s="180" t="s">
        <v>4352</v>
      </c>
      <c r="F886" s="180"/>
      <c r="G886" s="180"/>
      <c r="H886" s="29"/>
      <c r="I886" s="115" t="s">
        <v>4353</v>
      </c>
      <c r="J886" s="29"/>
    </row>
    <row r="887" customFormat="false" ht="12.75" hidden="false" customHeight="true" outlineLevel="0" collapsed="false">
      <c r="A887" s="180"/>
      <c r="B887" s="180"/>
      <c r="C887" s="180"/>
      <c r="D887" s="29"/>
      <c r="E887" s="180" t="s">
        <v>4989</v>
      </c>
      <c r="F887" s="180"/>
      <c r="G887" s="180"/>
      <c r="H887" s="180"/>
      <c r="I887" s="119" t="n">
        <v>11</v>
      </c>
      <c r="J887" s="29"/>
    </row>
    <row r="888" customFormat="false" ht="25.5" hidden="false" customHeight="false" outlineLevel="0" collapsed="false">
      <c r="A888" s="102" t="s">
        <v>621</v>
      </c>
      <c r="B888" s="102" t="s">
        <v>622</v>
      </c>
      <c r="C888" s="102" t="s">
        <v>50</v>
      </c>
      <c r="D888" s="102" t="s">
        <v>623</v>
      </c>
      <c r="E888" s="105" t="s">
        <v>24</v>
      </c>
      <c r="F888" s="103" t="n">
        <v>9</v>
      </c>
      <c r="G888" s="107" t="n">
        <v>15.06</v>
      </c>
      <c r="H888" s="107" t="n">
        <v>18.44</v>
      </c>
      <c r="I888" s="107" t="n">
        <v>165.96</v>
      </c>
      <c r="J888" s="178" t="n">
        <v>5.18976054865113E-005</v>
      </c>
    </row>
    <row r="889" customFormat="false" ht="25.5" hidden="false" customHeight="false" outlineLevel="0" collapsed="false">
      <c r="A889" s="102" t="s">
        <v>624</v>
      </c>
      <c r="B889" s="102" t="s">
        <v>625</v>
      </c>
      <c r="C889" s="102" t="s">
        <v>50</v>
      </c>
      <c r="D889" s="102" t="s">
        <v>626</v>
      </c>
      <c r="E889" s="105" t="s">
        <v>24</v>
      </c>
      <c r="F889" s="103" t="n">
        <v>6</v>
      </c>
      <c r="G889" s="107" t="n">
        <v>42.53</v>
      </c>
      <c r="H889" s="107" t="n">
        <v>52.08</v>
      </c>
      <c r="I889" s="107" t="n">
        <v>312.48</v>
      </c>
      <c r="J889" s="178" t="n">
        <v>9.77160988336047E-005</v>
      </c>
    </row>
    <row r="890" customFormat="false" ht="63.75" hidden="false" customHeight="false" outlineLevel="0" collapsed="false">
      <c r="A890" s="102" t="s">
        <v>627</v>
      </c>
      <c r="B890" s="102" t="s">
        <v>628</v>
      </c>
      <c r="C890" s="102" t="s">
        <v>29</v>
      </c>
      <c r="D890" s="102" t="s">
        <v>629</v>
      </c>
      <c r="E890" s="105" t="s">
        <v>65</v>
      </c>
      <c r="F890" s="103" t="n">
        <v>9</v>
      </c>
      <c r="G890" s="107" t="n">
        <v>50.89</v>
      </c>
      <c r="H890" s="107" t="n">
        <v>62.32</v>
      </c>
      <c r="I890" s="107" t="n">
        <v>560.88</v>
      </c>
      <c r="J890" s="178" t="n">
        <v>0.000175393642837277</v>
      </c>
    </row>
    <row r="891" customFormat="false" ht="63.75" hidden="false" customHeight="false" outlineLevel="0" collapsed="false">
      <c r="A891" s="102" t="s">
        <v>630</v>
      </c>
      <c r="B891" s="102" t="s">
        <v>631</v>
      </c>
      <c r="C891" s="102" t="s">
        <v>29</v>
      </c>
      <c r="D891" s="102" t="s">
        <v>632</v>
      </c>
      <c r="E891" s="105" t="s">
        <v>65</v>
      </c>
      <c r="F891" s="103" t="n">
        <v>2</v>
      </c>
      <c r="G891" s="107" t="n">
        <v>26.58</v>
      </c>
      <c r="H891" s="107" t="n">
        <v>32.55</v>
      </c>
      <c r="I891" s="107" t="n">
        <v>65.1</v>
      </c>
      <c r="J891" s="178" t="n">
        <v>2.03575205903343E-005</v>
      </c>
    </row>
    <row r="892" customFormat="false" ht="12.75" hidden="false" customHeight="true" outlineLevel="0" collapsed="false">
      <c r="A892" s="29" t="s">
        <v>4351</v>
      </c>
      <c r="B892" s="180"/>
      <c r="C892" s="180"/>
      <c r="D892" s="29" t="s">
        <v>10</v>
      </c>
      <c r="E892" s="180" t="s">
        <v>4352</v>
      </c>
      <c r="F892" s="180"/>
      <c r="G892" s="180"/>
      <c r="H892" s="29"/>
      <c r="I892" s="115" t="s">
        <v>4353</v>
      </c>
      <c r="J892" s="29"/>
    </row>
    <row r="893" customFormat="false" ht="12.75" hidden="false" customHeight="true" outlineLevel="0" collapsed="false">
      <c r="A893" s="180"/>
      <c r="B893" s="180"/>
      <c r="C893" s="180"/>
      <c r="D893" s="29"/>
      <c r="E893" s="180" t="s">
        <v>4990</v>
      </c>
      <c r="F893" s="180"/>
      <c r="G893" s="180"/>
      <c r="H893" s="180"/>
      <c r="I893" s="119" t="n">
        <v>2</v>
      </c>
      <c r="J893" s="29"/>
    </row>
    <row r="894" customFormat="false" ht="63.75" hidden="false" customHeight="false" outlineLevel="0" collapsed="false">
      <c r="A894" s="102" t="s">
        <v>633</v>
      </c>
      <c r="B894" s="102" t="s">
        <v>634</v>
      </c>
      <c r="C894" s="102" t="s">
        <v>29</v>
      </c>
      <c r="D894" s="102" t="s">
        <v>635</v>
      </c>
      <c r="E894" s="105" t="s">
        <v>65</v>
      </c>
      <c r="F894" s="103" t="n">
        <v>14</v>
      </c>
      <c r="G894" s="107" t="n">
        <v>7.15</v>
      </c>
      <c r="H894" s="107" t="n">
        <v>8.75</v>
      </c>
      <c r="I894" s="107" t="n">
        <v>122.5</v>
      </c>
      <c r="J894" s="178" t="n">
        <v>3.83071624011667E-005</v>
      </c>
    </row>
    <row r="895" customFormat="false" ht="63.75" hidden="false" customHeight="false" outlineLevel="0" collapsed="false">
      <c r="A895" s="102" t="s">
        <v>636</v>
      </c>
      <c r="B895" s="102" t="s">
        <v>637</v>
      </c>
      <c r="C895" s="102" t="s">
        <v>29</v>
      </c>
      <c r="D895" s="102" t="s">
        <v>638</v>
      </c>
      <c r="E895" s="105" t="s">
        <v>65</v>
      </c>
      <c r="F895" s="103" t="n">
        <v>41</v>
      </c>
      <c r="G895" s="107" t="n">
        <v>16.37</v>
      </c>
      <c r="H895" s="107" t="n">
        <v>20.04</v>
      </c>
      <c r="I895" s="107" t="n">
        <v>821.64</v>
      </c>
      <c r="J895" s="178" t="n">
        <v>0.000256936301349344</v>
      </c>
    </row>
    <row r="896" customFormat="false" ht="63.75" hidden="false" customHeight="false" outlineLevel="0" collapsed="false">
      <c r="A896" s="102" t="s">
        <v>639</v>
      </c>
      <c r="B896" s="102" t="s">
        <v>640</v>
      </c>
      <c r="C896" s="102" t="s">
        <v>29</v>
      </c>
      <c r="D896" s="102" t="s">
        <v>641</v>
      </c>
      <c r="E896" s="105" t="s">
        <v>65</v>
      </c>
      <c r="F896" s="103" t="n">
        <v>40</v>
      </c>
      <c r="G896" s="107" t="n">
        <v>8.86</v>
      </c>
      <c r="H896" s="107" t="n">
        <v>10.85</v>
      </c>
      <c r="I896" s="107" t="n">
        <v>434</v>
      </c>
      <c r="J896" s="178" t="n">
        <v>0.000135716803935562</v>
      </c>
    </row>
    <row r="897" customFormat="false" ht="12.75" hidden="false" customHeight="true" outlineLevel="0" collapsed="false">
      <c r="A897" s="29" t="s">
        <v>4351</v>
      </c>
      <c r="B897" s="180"/>
      <c r="C897" s="180"/>
      <c r="D897" s="29" t="s">
        <v>10</v>
      </c>
      <c r="E897" s="180" t="s">
        <v>4352</v>
      </c>
      <c r="F897" s="180"/>
      <c r="G897" s="180"/>
      <c r="H897" s="29"/>
      <c r="I897" s="115" t="s">
        <v>4353</v>
      </c>
      <c r="J897" s="29"/>
    </row>
    <row r="898" customFormat="false" ht="12.75" hidden="false" customHeight="true" outlineLevel="0" collapsed="false">
      <c r="A898" s="180"/>
      <c r="B898" s="180"/>
      <c r="C898" s="180"/>
      <c r="D898" s="29"/>
      <c r="E898" s="180" t="s">
        <v>4991</v>
      </c>
      <c r="F898" s="180"/>
      <c r="G898" s="180"/>
      <c r="H898" s="180"/>
      <c r="I898" s="119" t="n">
        <v>40</v>
      </c>
      <c r="J898" s="29"/>
    </row>
    <row r="899" customFormat="false" ht="63.75" hidden="false" customHeight="false" outlineLevel="0" collapsed="false">
      <c r="A899" s="102" t="s">
        <v>642</v>
      </c>
      <c r="B899" s="102" t="s">
        <v>643</v>
      </c>
      <c r="C899" s="102" t="s">
        <v>29</v>
      </c>
      <c r="D899" s="102" t="s">
        <v>644</v>
      </c>
      <c r="E899" s="105" t="s">
        <v>65</v>
      </c>
      <c r="F899" s="103" t="n">
        <v>11</v>
      </c>
      <c r="G899" s="107" t="n">
        <v>14.46</v>
      </c>
      <c r="H899" s="107" t="n">
        <v>17.7</v>
      </c>
      <c r="I899" s="107" t="n">
        <v>194.7</v>
      </c>
      <c r="J899" s="178" t="n">
        <v>6.08849348531197E-005</v>
      </c>
    </row>
    <row r="900" customFormat="false" ht="12.75" hidden="false" customHeight="true" outlineLevel="0" collapsed="false">
      <c r="A900" s="29" t="s">
        <v>4351</v>
      </c>
      <c r="B900" s="180"/>
      <c r="C900" s="180"/>
      <c r="D900" s="29" t="s">
        <v>10</v>
      </c>
      <c r="E900" s="180" t="s">
        <v>4352</v>
      </c>
      <c r="F900" s="180"/>
      <c r="G900" s="180"/>
      <c r="H900" s="29"/>
      <c r="I900" s="115" t="s">
        <v>4353</v>
      </c>
      <c r="J900" s="29"/>
    </row>
    <row r="901" customFormat="false" ht="12.75" hidden="false" customHeight="true" outlineLevel="0" collapsed="false">
      <c r="A901" s="180"/>
      <c r="B901" s="180"/>
      <c r="C901" s="180"/>
      <c r="D901" s="29"/>
      <c r="E901" s="180" t="s">
        <v>4992</v>
      </c>
      <c r="F901" s="180"/>
      <c r="G901" s="180"/>
      <c r="H901" s="180"/>
      <c r="I901" s="119" t="n">
        <v>11</v>
      </c>
      <c r="J901" s="29"/>
    </row>
    <row r="902" customFormat="false" ht="25.5" hidden="false" customHeight="false" outlineLevel="0" collapsed="false">
      <c r="A902" s="102" t="s">
        <v>645</v>
      </c>
      <c r="B902" s="102" t="s">
        <v>646</v>
      </c>
      <c r="C902" s="102" t="s">
        <v>50</v>
      </c>
      <c r="D902" s="102" t="s">
        <v>647</v>
      </c>
      <c r="E902" s="105" t="s">
        <v>24</v>
      </c>
      <c r="F902" s="103" t="n">
        <v>2</v>
      </c>
      <c r="G902" s="107" t="n">
        <v>80.49</v>
      </c>
      <c r="H902" s="107" t="n">
        <v>98.57</v>
      </c>
      <c r="I902" s="107" t="n">
        <v>197.14</v>
      </c>
      <c r="J902" s="178" t="n">
        <v>6.1647950985845E-005</v>
      </c>
    </row>
    <row r="903" customFormat="false" ht="25.5" hidden="false" customHeight="false" outlineLevel="0" collapsed="false">
      <c r="A903" s="102" t="s">
        <v>648</v>
      </c>
      <c r="B903" s="102" t="s">
        <v>649</v>
      </c>
      <c r="C903" s="102" t="s">
        <v>50</v>
      </c>
      <c r="D903" s="102" t="s">
        <v>650</v>
      </c>
      <c r="E903" s="105" t="s">
        <v>24</v>
      </c>
      <c r="F903" s="103" t="n">
        <v>1</v>
      </c>
      <c r="G903" s="107" t="n">
        <v>21.09</v>
      </c>
      <c r="H903" s="107" t="n">
        <v>25.82</v>
      </c>
      <c r="I903" s="107" t="n">
        <v>25.82</v>
      </c>
      <c r="J903" s="178" t="n">
        <v>8.07421169957653E-006</v>
      </c>
    </row>
    <row r="904" customFormat="false" ht="25.5" hidden="false" customHeight="false" outlineLevel="0" collapsed="false">
      <c r="A904" s="102" t="s">
        <v>651</v>
      </c>
      <c r="B904" s="102" t="s">
        <v>652</v>
      </c>
      <c r="C904" s="102" t="s">
        <v>50</v>
      </c>
      <c r="D904" s="102" t="s">
        <v>653</v>
      </c>
      <c r="E904" s="105" t="s">
        <v>24</v>
      </c>
      <c r="F904" s="103" t="n">
        <v>1</v>
      </c>
      <c r="G904" s="107" t="n">
        <v>17.78</v>
      </c>
      <c r="H904" s="107" t="n">
        <v>21.77</v>
      </c>
      <c r="I904" s="107" t="n">
        <v>21.77</v>
      </c>
      <c r="J904" s="178" t="n">
        <v>6.80773000386449E-006</v>
      </c>
    </row>
    <row r="905" customFormat="false" ht="51" hidden="false" customHeight="false" outlineLevel="0" collapsed="false">
      <c r="A905" s="102" t="s">
        <v>654</v>
      </c>
      <c r="B905" s="102" t="s">
        <v>655</v>
      </c>
      <c r="C905" s="102" t="s">
        <v>29</v>
      </c>
      <c r="D905" s="102" t="s">
        <v>656</v>
      </c>
      <c r="E905" s="105" t="s">
        <v>117</v>
      </c>
      <c r="F905" s="103" t="n">
        <v>59.9</v>
      </c>
      <c r="G905" s="107" t="n">
        <v>37.38</v>
      </c>
      <c r="H905" s="107" t="n">
        <v>45.77</v>
      </c>
      <c r="I905" s="107" t="n">
        <v>2741.62</v>
      </c>
      <c r="J905" s="178" t="n">
        <v>0.000857336184345198</v>
      </c>
    </row>
    <row r="906" customFormat="false" ht="51" hidden="false" customHeight="false" outlineLevel="0" collapsed="false">
      <c r="A906" s="102" t="s">
        <v>657</v>
      </c>
      <c r="B906" s="102" t="s">
        <v>658</v>
      </c>
      <c r="C906" s="102" t="s">
        <v>29</v>
      </c>
      <c r="D906" s="102" t="s">
        <v>659</v>
      </c>
      <c r="E906" s="105" t="s">
        <v>117</v>
      </c>
      <c r="F906" s="103" t="n">
        <v>14.8</v>
      </c>
      <c r="G906" s="107" t="n">
        <v>21.23</v>
      </c>
      <c r="H906" s="107" t="n">
        <v>26</v>
      </c>
      <c r="I906" s="107" t="n">
        <v>384.8</v>
      </c>
      <c r="J906" s="178" t="n">
        <v>0.000120331396669134</v>
      </c>
    </row>
    <row r="907" customFormat="false" ht="51" hidden="false" customHeight="false" outlineLevel="0" collapsed="false">
      <c r="A907" s="102" t="s">
        <v>660</v>
      </c>
      <c r="B907" s="102" t="s">
        <v>661</v>
      </c>
      <c r="C907" s="102" t="s">
        <v>29</v>
      </c>
      <c r="D907" s="102" t="s">
        <v>662</v>
      </c>
      <c r="E907" s="105" t="s">
        <v>117</v>
      </c>
      <c r="F907" s="103" t="n">
        <v>42.8</v>
      </c>
      <c r="G907" s="107" t="n">
        <v>26.84</v>
      </c>
      <c r="H907" s="107" t="n">
        <v>32.87</v>
      </c>
      <c r="I907" s="107" t="n">
        <v>1406.83</v>
      </c>
      <c r="J907" s="178" t="n">
        <v>0.000439931961476191</v>
      </c>
    </row>
    <row r="908" customFormat="false" ht="12.75" hidden="false" customHeight="true" outlineLevel="0" collapsed="false">
      <c r="A908" s="29" t="s">
        <v>4351</v>
      </c>
      <c r="B908" s="180"/>
      <c r="C908" s="180"/>
      <c r="D908" s="29" t="s">
        <v>10</v>
      </c>
      <c r="E908" s="180" t="s">
        <v>4352</v>
      </c>
      <c r="F908" s="180"/>
      <c r="G908" s="180"/>
      <c r="H908" s="29"/>
      <c r="I908" s="115" t="s">
        <v>4353</v>
      </c>
      <c r="J908" s="29"/>
    </row>
    <row r="909" customFormat="false" ht="12.75" hidden="false" customHeight="true" outlineLevel="0" collapsed="false">
      <c r="A909" s="180"/>
      <c r="B909" s="180"/>
      <c r="C909" s="180"/>
      <c r="D909" s="29"/>
      <c r="E909" s="180" t="s">
        <v>4993</v>
      </c>
      <c r="F909" s="180"/>
      <c r="G909" s="180"/>
      <c r="H909" s="180"/>
      <c r="I909" s="119" t="n">
        <v>42.8</v>
      </c>
      <c r="J909" s="29"/>
    </row>
    <row r="910" customFormat="false" ht="51" hidden="false" customHeight="false" outlineLevel="0" collapsed="false">
      <c r="A910" s="102" t="s">
        <v>663</v>
      </c>
      <c r="B910" s="102" t="s">
        <v>664</v>
      </c>
      <c r="C910" s="102" t="s">
        <v>29</v>
      </c>
      <c r="D910" s="102" t="s">
        <v>665</v>
      </c>
      <c r="E910" s="105" t="s">
        <v>117</v>
      </c>
      <c r="F910" s="103" t="n">
        <v>38.1</v>
      </c>
      <c r="G910" s="107" t="n">
        <v>33.44</v>
      </c>
      <c r="H910" s="107" t="n">
        <v>40.95</v>
      </c>
      <c r="I910" s="107" t="n">
        <v>1560.19</v>
      </c>
      <c r="J910" s="178" t="n">
        <v>0.000487889401687154</v>
      </c>
    </row>
    <row r="911" customFormat="false" ht="12.75" hidden="false" customHeight="true" outlineLevel="0" collapsed="false">
      <c r="A911" s="29" t="s">
        <v>4351</v>
      </c>
      <c r="B911" s="180"/>
      <c r="C911" s="180"/>
      <c r="D911" s="29" t="s">
        <v>10</v>
      </c>
      <c r="E911" s="180" t="s">
        <v>4352</v>
      </c>
      <c r="F911" s="180"/>
      <c r="G911" s="180"/>
      <c r="H911" s="29"/>
      <c r="I911" s="115" t="s">
        <v>4353</v>
      </c>
      <c r="J911" s="29"/>
    </row>
    <row r="912" customFormat="false" ht="12.75" hidden="false" customHeight="true" outlineLevel="0" collapsed="false">
      <c r="A912" s="180"/>
      <c r="B912" s="180"/>
      <c r="C912" s="180"/>
      <c r="D912" s="29"/>
      <c r="E912" s="180" t="s">
        <v>4994</v>
      </c>
      <c r="F912" s="180"/>
      <c r="G912" s="180"/>
      <c r="H912" s="180"/>
      <c r="I912" s="119" t="n">
        <v>38.1</v>
      </c>
      <c r="J912" s="29"/>
    </row>
    <row r="913" customFormat="false" ht="51" hidden="false" customHeight="false" outlineLevel="0" collapsed="false">
      <c r="A913" s="102" t="s">
        <v>666</v>
      </c>
      <c r="B913" s="102" t="s">
        <v>667</v>
      </c>
      <c r="C913" s="102" t="s">
        <v>29</v>
      </c>
      <c r="D913" s="102" t="s">
        <v>668</v>
      </c>
      <c r="E913" s="105" t="s">
        <v>65</v>
      </c>
      <c r="F913" s="103" t="n">
        <v>2</v>
      </c>
      <c r="G913" s="107" t="n">
        <v>44.86</v>
      </c>
      <c r="H913" s="107" t="n">
        <v>54.94</v>
      </c>
      <c r="I913" s="107" t="n">
        <v>109.88</v>
      </c>
      <c r="J913" s="178" t="n">
        <v>3.4360742895022E-005</v>
      </c>
    </row>
    <row r="914" customFormat="false" ht="51" hidden="false" customHeight="false" outlineLevel="0" collapsed="false">
      <c r="A914" s="102" t="s">
        <v>669</v>
      </c>
      <c r="B914" s="102" t="s">
        <v>670</v>
      </c>
      <c r="C914" s="102" t="s">
        <v>29</v>
      </c>
      <c r="D914" s="102" t="s">
        <v>671</v>
      </c>
      <c r="E914" s="105" t="s">
        <v>65</v>
      </c>
      <c r="F914" s="103" t="n">
        <v>7</v>
      </c>
      <c r="G914" s="107" t="n">
        <v>24.3</v>
      </c>
      <c r="H914" s="107" t="n">
        <v>29.76</v>
      </c>
      <c r="I914" s="107" t="n">
        <v>208.32</v>
      </c>
      <c r="J914" s="178" t="n">
        <v>6.51440658890698E-005</v>
      </c>
    </row>
    <row r="915" customFormat="false" ht="25.5" hidden="false" customHeight="false" outlineLevel="0" collapsed="false">
      <c r="A915" s="102" t="s">
        <v>672</v>
      </c>
      <c r="B915" s="102" t="s">
        <v>673</v>
      </c>
      <c r="C915" s="102" t="s">
        <v>50</v>
      </c>
      <c r="D915" s="102" t="s">
        <v>674</v>
      </c>
      <c r="E915" s="105" t="s">
        <v>24</v>
      </c>
      <c r="F915" s="103" t="n">
        <v>3</v>
      </c>
      <c r="G915" s="107" t="n">
        <v>30.98</v>
      </c>
      <c r="H915" s="107" t="n">
        <v>37.94</v>
      </c>
      <c r="I915" s="107" t="n">
        <v>113.82</v>
      </c>
      <c r="J915" s="178" t="n">
        <v>3.55928263224555E-005</v>
      </c>
    </row>
    <row r="916" customFormat="false" ht="51" hidden="false" customHeight="false" outlineLevel="0" collapsed="false">
      <c r="A916" s="102" t="s">
        <v>675</v>
      </c>
      <c r="B916" s="102" t="s">
        <v>676</v>
      </c>
      <c r="C916" s="102" t="s">
        <v>29</v>
      </c>
      <c r="D916" s="102" t="s">
        <v>677</v>
      </c>
      <c r="E916" s="105" t="s">
        <v>65</v>
      </c>
      <c r="F916" s="103" t="n">
        <v>1</v>
      </c>
      <c r="G916" s="107" t="n">
        <v>38.69</v>
      </c>
      <c r="H916" s="107" t="n">
        <v>47.38</v>
      </c>
      <c r="I916" s="107" t="n">
        <v>47.38</v>
      </c>
      <c r="J916" s="178" t="n">
        <v>1.48162722821819E-005</v>
      </c>
    </row>
    <row r="917" customFormat="false" ht="63.75" hidden="false" customHeight="false" outlineLevel="0" collapsed="false">
      <c r="A917" s="102" t="s">
        <v>678</v>
      </c>
      <c r="B917" s="102" t="s">
        <v>679</v>
      </c>
      <c r="C917" s="102" t="s">
        <v>29</v>
      </c>
      <c r="D917" s="102" t="s">
        <v>680</v>
      </c>
      <c r="E917" s="105" t="s">
        <v>65</v>
      </c>
      <c r="F917" s="103" t="n">
        <v>1</v>
      </c>
      <c r="G917" s="107" t="n">
        <v>10.46</v>
      </c>
      <c r="H917" s="107" t="n">
        <v>12.81</v>
      </c>
      <c r="I917" s="107" t="n">
        <v>12.81</v>
      </c>
      <c r="J917" s="178" t="n">
        <v>4.00583469680772E-006</v>
      </c>
    </row>
    <row r="918" customFormat="false" ht="63.75" hidden="false" customHeight="false" outlineLevel="0" collapsed="false">
      <c r="A918" s="102" t="s">
        <v>681</v>
      </c>
      <c r="B918" s="102" t="s">
        <v>682</v>
      </c>
      <c r="C918" s="102" t="s">
        <v>29</v>
      </c>
      <c r="D918" s="102" t="s">
        <v>683</v>
      </c>
      <c r="E918" s="105" t="s">
        <v>65</v>
      </c>
      <c r="F918" s="103" t="n">
        <v>2</v>
      </c>
      <c r="G918" s="107" t="n">
        <v>21.58</v>
      </c>
      <c r="H918" s="107" t="n">
        <v>26.42</v>
      </c>
      <c r="I918" s="107" t="n">
        <v>52.84</v>
      </c>
      <c r="J918" s="178" t="n">
        <v>1.65236772349196E-005</v>
      </c>
    </row>
    <row r="919" customFormat="false" ht="12.75" hidden="false" customHeight="false" outlineLevel="0" collapsed="false">
      <c r="A919" s="22" t="s">
        <v>684</v>
      </c>
      <c r="B919" s="22" t="s">
        <v>18</v>
      </c>
      <c r="C919" s="22"/>
      <c r="D919" s="22" t="s">
        <v>685</v>
      </c>
      <c r="E919" s="23"/>
      <c r="F919" s="24" t="n">
        <v>1</v>
      </c>
      <c r="G919" s="24"/>
      <c r="H919" s="97" t="n">
        <v>5072.86</v>
      </c>
      <c r="I919" s="97" t="n">
        <v>5072.86</v>
      </c>
      <c r="J919" s="26" t="n">
        <v>0.00158634181108884</v>
      </c>
    </row>
    <row r="920" customFormat="false" ht="51" hidden="false" customHeight="false" outlineLevel="0" collapsed="false">
      <c r="A920" s="102" t="s">
        <v>686</v>
      </c>
      <c r="B920" s="102" t="s">
        <v>687</v>
      </c>
      <c r="C920" s="102" t="s">
        <v>29</v>
      </c>
      <c r="D920" s="102" t="s">
        <v>688</v>
      </c>
      <c r="E920" s="105" t="s">
        <v>65</v>
      </c>
      <c r="F920" s="103" t="n">
        <v>26</v>
      </c>
      <c r="G920" s="107" t="n">
        <v>9.32</v>
      </c>
      <c r="H920" s="107" t="n">
        <v>11.41</v>
      </c>
      <c r="I920" s="107" t="n">
        <v>296.66</v>
      </c>
      <c r="J920" s="178" t="n">
        <v>9.27690024320827E-005</v>
      </c>
    </row>
    <row r="921" customFormat="false" ht="12.75" hidden="false" customHeight="true" outlineLevel="0" collapsed="false">
      <c r="A921" s="29" t="s">
        <v>4351</v>
      </c>
      <c r="B921" s="180"/>
      <c r="C921" s="180"/>
      <c r="D921" s="29" t="s">
        <v>10</v>
      </c>
      <c r="E921" s="180" t="s">
        <v>4352</v>
      </c>
      <c r="F921" s="180"/>
      <c r="G921" s="180"/>
      <c r="H921" s="29"/>
      <c r="I921" s="115" t="s">
        <v>4353</v>
      </c>
      <c r="J921" s="29"/>
    </row>
    <row r="922" customFormat="false" ht="12.75" hidden="false" customHeight="false" outlineLevel="0" collapsed="false">
      <c r="A922" s="180"/>
      <c r="B922" s="180"/>
      <c r="C922" s="180"/>
      <c r="D922" s="29"/>
      <c r="E922" s="180" t="n">
        <v>26</v>
      </c>
      <c r="F922" s="180"/>
      <c r="G922" s="180"/>
      <c r="H922" s="180"/>
      <c r="I922" s="119" t="n">
        <v>26</v>
      </c>
      <c r="J922" s="29"/>
    </row>
    <row r="923" customFormat="false" ht="38.25" hidden="false" customHeight="false" outlineLevel="0" collapsed="false">
      <c r="A923" s="102" t="s">
        <v>689</v>
      </c>
      <c r="B923" s="102" t="s">
        <v>690</v>
      </c>
      <c r="C923" s="102" t="s">
        <v>29</v>
      </c>
      <c r="D923" s="102" t="s">
        <v>691</v>
      </c>
      <c r="E923" s="105" t="s">
        <v>117</v>
      </c>
      <c r="F923" s="103" t="n">
        <v>39</v>
      </c>
      <c r="G923" s="107" t="n">
        <v>22.66</v>
      </c>
      <c r="H923" s="107" t="n">
        <v>27.75</v>
      </c>
      <c r="I923" s="107" t="n">
        <v>1082.25</v>
      </c>
      <c r="J923" s="178" t="n">
        <v>0.00033843205313194</v>
      </c>
    </row>
    <row r="924" customFormat="false" ht="12.75" hidden="false" customHeight="true" outlineLevel="0" collapsed="false">
      <c r="A924" s="29" t="s">
        <v>4351</v>
      </c>
      <c r="B924" s="180"/>
      <c r="C924" s="180"/>
      <c r="D924" s="29" t="s">
        <v>10</v>
      </c>
      <c r="E924" s="180" t="s">
        <v>4352</v>
      </c>
      <c r="F924" s="180"/>
      <c r="G924" s="180"/>
      <c r="H924" s="29"/>
      <c r="I924" s="115" t="s">
        <v>4353</v>
      </c>
      <c r="J924" s="29"/>
    </row>
    <row r="925" customFormat="false" ht="12.75" hidden="false" customHeight="false" outlineLevel="0" collapsed="false">
      <c r="A925" s="180"/>
      <c r="B925" s="180"/>
      <c r="C925" s="180"/>
      <c r="D925" s="29"/>
      <c r="E925" s="180" t="n">
        <v>39</v>
      </c>
      <c r="F925" s="180"/>
      <c r="G925" s="180"/>
      <c r="H925" s="180"/>
      <c r="I925" s="119" t="n">
        <v>39</v>
      </c>
      <c r="J925" s="29"/>
    </row>
    <row r="926" customFormat="false" ht="51" hidden="false" customHeight="false" outlineLevel="0" collapsed="false">
      <c r="A926" s="102" t="s">
        <v>692</v>
      </c>
      <c r="B926" s="102" t="s">
        <v>693</v>
      </c>
      <c r="C926" s="102" t="s">
        <v>29</v>
      </c>
      <c r="D926" s="102" t="s">
        <v>694</v>
      </c>
      <c r="E926" s="105" t="s">
        <v>65</v>
      </c>
      <c r="F926" s="103" t="n">
        <v>13</v>
      </c>
      <c r="G926" s="107" t="n">
        <v>12.32</v>
      </c>
      <c r="H926" s="107" t="n">
        <v>15.08</v>
      </c>
      <c r="I926" s="107" t="n">
        <v>196.04</v>
      </c>
      <c r="J926" s="178" t="n">
        <v>6.1303968303059E-005</v>
      </c>
    </row>
    <row r="927" customFormat="false" ht="12.75" hidden="false" customHeight="true" outlineLevel="0" collapsed="false">
      <c r="A927" s="29" t="s">
        <v>4351</v>
      </c>
      <c r="B927" s="180"/>
      <c r="C927" s="180"/>
      <c r="D927" s="29" t="s">
        <v>10</v>
      </c>
      <c r="E927" s="180" t="s">
        <v>4352</v>
      </c>
      <c r="F927" s="180"/>
      <c r="G927" s="180"/>
      <c r="H927" s="29"/>
      <c r="I927" s="115" t="s">
        <v>4353</v>
      </c>
      <c r="J927" s="29"/>
    </row>
    <row r="928" customFormat="false" ht="12.75" hidden="false" customHeight="false" outlineLevel="0" collapsed="false">
      <c r="A928" s="180"/>
      <c r="B928" s="180"/>
      <c r="C928" s="180"/>
      <c r="D928" s="29"/>
      <c r="E928" s="180" t="n">
        <v>13</v>
      </c>
      <c r="F928" s="180"/>
      <c r="G928" s="180"/>
      <c r="H928" s="180"/>
      <c r="I928" s="119" t="n">
        <v>13</v>
      </c>
      <c r="J928" s="29"/>
    </row>
    <row r="929" customFormat="false" ht="51" hidden="false" customHeight="false" outlineLevel="0" collapsed="false">
      <c r="A929" s="102" t="s">
        <v>695</v>
      </c>
      <c r="B929" s="102" t="s">
        <v>658</v>
      </c>
      <c r="C929" s="102" t="s">
        <v>29</v>
      </c>
      <c r="D929" s="102" t="s">
        <v>659</v>
      </c>
      <c r="E929" s="105" t="s">
        <v>117</v>
      </c>
      <c r="F929" s="103" t="n">
        <v>80</v>
      </c>
      <c r="G929" s="107" t="n">
        <v>21.23</v>
      </c>
      <c r="H929" s="107" t="n">
        <v>26</v>
      </c>
      <c r="I929" s="107" t="n">
        <v>2080</v>
      </c>
      <c r="J929" s="178" t="n">
        <v>0.000650439981995321</v>
      </c>
    </row>
    <row r="930" customFormat="false" ht="12.75" hidden="false" customHeight="true" outlineLevel="0" collapsed="false">
      <c r="A930" s="29" t="s">
        <v>4351</v>
      </c>
      <c r="B930" s="180"/>
      <c r="C930" s="180"/>
      <c r="D930" s="29" t="s">
        <v>10</v>
      </c>
      <c r="E930" s="180" t="s">
        <v>4352</v>
      </c>
      <c r="F930" s="180"/>
      <c r="G930" s="180"/>
      <c r="H930" s="29"/>
      <c r="I930" s="115" t="s">
        <v>4353</v>
      </c>
      <c r="J930" s="29"/>
    </row>
    <row r="931" customFormat="false" ht="12.75" hidden="false" customHeight="false" outlineLevel="0" collapsed="false">
      <c r="A931" s="180"/>
      <c r="B931" s="180"/>
      <c r="C931" s="180"/>
      <c r="D931" s="29"/>
      <c r="E931" s="180" t="n">
        <v>80</v>
      </c>
      <c r="F931" s="180"/>
      <c r="G931" s="180"/>
      <c r="H931" s="180"/>
      <c r="I931" s="119" t="n">
        <v>80</v>
      </c>
      <c r="J931" s="29"/>
    </row>
    <row r="932" customFormat="false" ht="51" hidden="false" customHeight="false" outlineLevel="0" collapsed="false">
      <c r="A932" s="102" t="s">
        <v>696</v>
      </c>
      <c r="B932" s="102" t="s">
        <v>661</v>
      </c>
      <c r="C932" s="102" t="s">
        <v>29</v>
      </c>
      <c r="D932" s="102" t="s">
        <v>662</v>
      </c>
      <c r="E932" s="105" t="s">
        <v>117</v>
      </c>
      <c r="F932" s="103" t="n">
        <v>19</v>
      </c>
      <c r="G932" s="107" t="n">
        <v>26.84</v>
      </c>
      <c r="H932" s="107" t="n">
        <v>32.87</v>
      </c>
      <c r="I932" s="107" t="n">
        <v>624.53</v>
      </c>
      <c r="J932" s="178" t="n">
        <v>0.000195297731709393</v>
      </c>
    </row>
    <row r="933" customFormat="false" ht="12.75" hidden="false" customHeight="true" outlineLevel="0" collapsed="false">
      <c r="A933" s="29" t="s">
        <v>4351</v>
      </c>
      <c r="B933" s="180"/>
      <c r="C933" s="180"/>
      <c r="D933" s="29" t="s">
        <v>10</v>
      </c>
      <c r="E933" s="180" t="s">
        <v>4352</v>
      </c>
      <c r="F933" s="180"/>
      <c r="G933" s="180"/>
      <c r="H933" s="29"/>
      <c r="I933" s="115" t="s">
        <v>4353</v>
      </c>
      <c r="J933" s="29"/>
    </row>
    <row r="934" customFormat="false" ht="12.75" hidden="false" customHeight="false" outlineLevel="0" collapsed="false">
      <c r="A934" s="180"/>
      <c r="B934" s="180"/>
      <c r="C934" s="180"/>
      <c r="D934" s="29"/>
      <c r="E934" s="180" t="n">
        <v>19</v>
      </c>
      <c r="F934" s="180"/>
      <c r="G934" s="180"/>
      <c r="H934" s="180"/>
      <c r="I934" s="119" t="n">
        <v>19</v>
      </c>
      <c r="J934" s="29"/>
    </row>
    <row r="935" customFormat="false" ht="63.75" hidden="false" customHeight="false" outlineLevel="0" collapsed="false">
      <c r="A935" s="102" t="s">
        <v>697</v>
      </c>
      <c r="B935" s="102" t="s">
        <v>698</v>
      </c>
      <c r="C935" s="102" t="s">
        <v>29</v>
      </c>
      <c r="D935" s="102" t="s">
        <v>699</v>
      </c>
      <c r="E935" s="105" t="s">
        <v>65</v>
      </c>
      <c r="F935" s="103" t="n">
        <v>9</v>
      </c>
      <c r="G935" s="107" t="n">
        <v>14.17</v>
      </c>
      <c r="H935" s="107" t="n">
        <v>17.35</v>
      </c>
      <c r="I935" s="107" t="n">
        <v>156.15</v>
      </c>
      <c r="J935" s="178" t="n">
        <v>4.88299053791199E-005</v>
      </c>
    </row>
    <row r="936" customFormat="false" ht="12.75" hidden="false" customHeight="true" outlineLevel="0" collapsed="false">
      <c r="A936" s="29" t="s">
        <v>4351</v>
      </c>
      <c r="B936" s="180"/>
      <c r="C936" s="180"/>
      <c r="D936" s="29" t="s">
        <v>10</v>
      </c>
      <c r="E936" s="180" t="s">
        <v>4352</v>
      </c>
      <c r="F936" s="180"/>
      <c r="G936" s="180"/>
      <c r="H936" s="29"/>
      <c r="I936" s="115" t="s">
        <v>4353</v>
      </c>
      <c r="J936" s="29"/>
    </row>
    <row r="937" customFormat="false" ht="12.75" hidden="false" customHeight="false" outlineLevel="0" collapsed="false">
      <c r="A937" s="180"/>
      <c r="B937" s="180"/>
      <c r="C937" s="180"/>
      <c r="D937" s="29"/>
      <c r="E937" s="180" t="n">
        <v>9</v>
      </c>
      <c r="F937" s="180"/>
      <c r="G937" s="180"/>
      <c r="H937" s="180"/>
      <c r="I937" s="119" t="n">
        <v>9</v>
      </c>
      <c r="J937" s="29"/>
    </row>
    <row r="938" customFormat="false" ht="63.75" hidden="false" customHeight="false" outlineLevel="0" collapsed="false">
      <c r="A938" s="102" t="s">
        <v>700</v>
      </c>
      <c r="B938" s="102" t="s">
        <v>631</v>
      </c>
      <c r="C938" s="102" t="s">
        <v>29</v>
      </c>
      <c r="D938" s="102" t="s">
        <v>632</v>
      </c>
      <c r="E938" s="105" t="s">
        <v>65</v>
      </c>
      <c r="F938" s="103" t="n">
        <v>2</v>
      </c>
      <c r="G938" s="107" t="n">
        <v>26.58</v>
      </c>
      <c r="H938" s="107" t="n">
        <v>32.55</v>
      </c>
      <c r="I938" s="107" t="n">
        <v>65.1</v>
      </c>
      <c r="J938" s="178" t="n">
        <v>2.03575205903343E-005</v>
      </c>
    </row>
    <row r="939" customFormat="false" ht="12.75" hidden="false" customHeight="true" outlineLevel="0" collapsed="false">
      <c r="A939" s="29" t="s">
        <v>4351</v>
      </c>
      <c r="B939" s="180"/>
      <c r="C939" s="180"/>
      <c r="D939" s="29" t="s">
        <v>10</v>
      </c>
      <c r="E939" s="180" t="s">
        <v>4352</v>
      </c>
      <c r="F939" s="180"/>
      <c r="G939" s="180"/>
      <c r="H939" s="29"/>
      <c r="I939" s="115" t="s">
        <v>4353</v>
      </c>
      <c r="J939" s="29"/>
    </row>
    <row r="940" customFormat="false" ht="12.75" hidden="false" customHeight="false" outlineLevel="0" collapsed="false">
      <c r="A940" s="180"/>
      <c r="B940" s="180"/>
      <c r="C940" s="180"/>
      <c r="D940" s="29"/>
      <c r="E940" s="180" t="n">
        <v>2</v>
      </c>
      <c r="F940" s="180"/>
      <c r="G940" s="180"/>
      <c r="H940" s="180"/>
      <c r="I940" s="119" t="n">
        <v>2</v>
      </c>
      <c r="J940" s="29"/>
    </row>
    <row r="941" customFormat="false" ht="63.75" hidden="false" customHeight="false" outlineLevel="0" collapsed="false">
      <c r="A941" s="102" t="s">
        <v>701</v>
      </c>
      <c r="B941" s="102" t="s">
        <v>616</v>
      </c>
      <c r="C941" s="102" t="s">
        <v>29</v>
      </c>
      <c r="D941" s="102" t="s">
        <v>617</v>
      </c>
      <c r="E941" s="105" t="s">
        <v>65</v>
      </c>
      <c r="F941" s="103" t="n">
        <v>2</v>
      </c>
      <c r="G941" s="107" t="n">
        <v>15.07</v>
      </c>
      <c r="H941" s="107" t="n">
        <v>18.45</v>
      </c>
      <c r="I941" s="107" t="n">
        <v>36.9</v>
      </c>
      <c r="J941" s="178" t="n">
        <v>1.15390554498208E-005</v>
      </c>
    </row>
    <row r="942" customFormat="false" ht="12.75" hidden="false" customHeight="true" outlineLevel="0" collapsed="false">
      <c r="A942" s="29" t="s">
        <v>4351</v>
      </c>
      <c r="B942" s="180"/>
      <c r="C942" s="180"/>
      <c r="D942" s="29" t="s">
        <v>10</v>
      </c>
      <c r="E942" s="180" t="s">
        <v>4352</v>
      </c>
      <c r="F942" s="180"/>
      <c r="G942" s="180"/>
      <c r="H942" s="29"/>
      <c r="I942" s="115" t="s">
        <v>4353</v>
      </c>
      <c r="J942" s="29"/>
    </row>
    <row r="943" customFormat="false" ht="12.75" hidden="false" customHeight="false" outlineLevel="0" collapsed="false">
      <c r="A943" s="180"/>
      <c r="B943" s="180"/>
      <c r="C943" s="180"/>
      <c r="D943" s="29"/>
      <c r="E943" s="180" t="n">
        <v>2</v>
      </c>
      <c r="F943" s="180"/>
      <c r="G943" s="180"/>
      <c r="H943" s="180"/>
      <c r="I943" s="119" t="n">
        <v>2</v>
      </c>
      <c r="J943" s="29"/>
    </row>
    <row r="944" customFormat="false" ht="63.75" hidden="false" customHeight="false" outlineLevel="0" collapsed="false">
      <c r="A944" s="102" t="s">
        <v>702</v>
      </c>
      <c r="B944" s="102" t="s">
        <v>604</v>
      </c>
      <c r="C944" s="102" t="s">
        <v>29</v>
      </c>
      <c r="D944" s="102" t="s">
        <v>605</v>
      </c>
      <c r="E944" s="105" t="s">
        <v>65</v>
      </c>
      <c r="F944" s="103" t="n">
        <v>5</v>
      </c>
      <c r="G944" s="107" t="n">
        <v>9.97</v>
      </c>
      <c r="H944" s="107" t="n">
        <v>12.21</v>
      </c>
      <c r="I944" s="107" t="n">
        <v>61.05</v>
      </c>
      <c r="J944" s="178" t="n">
        <v>1.90910388946223E-005</v>
      </c>
    </row>
    <row r="945" customFormat="false" ht="12.75" hidden="false" customHeight="true" outlineLevel="0" collapsed="false">
      <c r="A945" s="29" t="s">
        <v>4351</v>
      </c>
      <c r="B945" s="180"/>
      <c r="C945" s="180"/>
      <c r="D945" s="29" t="s">
        <v>10</v>
      </c>
      <c r="E945" s="180" t="s">
        <v>4352</v>
      </c>
      <c r="F945" s="180"/>
      <c r="G945" s="180"/>
      <c r="H945" s="29"/>
      <c r="I945" s="115" t="s">
        <v>4353</v>
      </c>
      <c r="J945" s="29"/>
    </row>
    <row r="946" customFormat="false" ht="12.75" hidden="false" customHeight="false" outlineLevel="0" collapsed="false">
      <c r="A946" s="180"/>
      <c r="B946" s="180"/>
      <c r="C946" s="180"/>
      <c r="D946" s="29"/>
      <c r="E946" s="180" t="n">
        <v>5</v>
      </c>
      <c r="F946" s="180"/>
      <c r="G946" s="180"/>
      <c r="H946" s="180"/>
      <c r="I946" s="119" t="n">
        <v>5</v>
      </c>
      <c r="J946" s="29"/>
    </row>
    <row r="947" customFormat="false" ht="63.75" hidden="false" customHeight="false" outlineLevel="0" collapsed="false">
      <c r="A947" s="102" t="s">
        <v>703</v>
      </c>
      <c r="B947" s="102" t="s">
        <v>607</v>
      </c>
      <c r="C947" s="102" t="s">
        <v>29</v>
      </c>
      <c r="D947" s="102" t="s">
        <v>608</v>
      </c>
      <c r="E947" s="105" t="s">
        <v>65</v>
      </c>
      <c r="F947" s="103" t="n">
        <v>2</v>
      </c>
      <c r="G947" s="107" t="n">
        <v>15.77</v>
      </c>
      <c r="H947" s="107" t="n">
        <v>19.31</v>
      </c>
      <c r="I947" s="107" t="n">
        <v>38.62</v>
      </c>
      <c r="J947" s="178" t="n">
        <v>1.20769192810862E-005</v>
      </c>
    </row>
    <row r="948" customFormat="false" ht="12.75" hidden="false" customHeight="true" outlineLevel="0" collapsed="false">
      <c r="A948" s="29" t="s">
        <v>4351</v>
      </c>
      <c r="B948" s="180"/>
      <c r="C948" s="180"/>
      <c r="D948" s="29" t="s">
        <v>10</v>
      </c>
      <c r="E948" s="180" t="s">
        <v>4352</v>
      </c>
      <c r="F948" s="180"/>
      <c r="G948" s="180"/>
      <c r="H948" s="29"/>
      <c r="I948" s="115" t="s">
        <v>4353</v>
      </c>
      <c r="J948" s="29"/>
    </row>
    <row r="949" customFormat="false" ht="12.75" hidden="false" customHeight="false" outlineLevel="0" collapsed="false">
      <c r="A949" s="180"/>
      <c r="B949" s="180"/>
      <c r="C949" s="180"/>
      <c r="D949" s="29"/>
      <c r="E949" s="180" t="n">
        <v>2</v>
      </c>
      <c r="F949" s="180"/>
      <c r="G949" s="180"/>
      <c r="H949" s="180"/>
      <c r="I949" s="119" t="n">
        <v>2</v>
      </c>
      <c r="J949" s="29"/>
    </row>
    <row r="950" customFormat="false" ht="63.75" hidden="false" customHeight="false" outlineLevel="0" collapsed="false">
      <c r="A950" s="102" t="s">
        <v>704</v>
      </c>
      <c r="B950" s="102" t="s">
        <v>640</v>
      </c>
      <c r="C950" s="102" t="s">
        <v>29</v>
      </c>
      <c r="D950" s="102" t="s">
        <v>641</v>
      </c>
      <c r="E950" s="105" t="s">
        <v>65</v>
      </c>
      <c r="F950" s="103" t="n">
        <v>10</v>
      </c>
      <c r="G950" s="107" t="n">
        <v>8.86</v>
      </c>
      <c r="H950" s="107" t="n">
        <v>10.85</v>
      </c>
      <c r="I950" s="107" t="n">
        <v>108.5</v>
      </c>
      <c r="J950" s="178" t="n">
        <v>3.39292009838905E-005</v>
      </c>
    </row>
    <row r="951" customFormat="false" ht="12.75" hidden="false" customHeight="true" outlineLevel="0" collapsed="false">
      <c r="A951" s="29" t="s">
        <v>4351</v>
      </c>
      <c r="B951" s="180"/>
      <c r="C951" s="180"/>
      <c r="D951" s="29" t="s">
        <v>10</v>
      </c>
      <c r="E951" s="180" t="s">
        <v>4352</v>
      </c>
      <c r="F951" s="180"/>
      <c r="G951" s="180"/>
      <c r="H951" s="29"/>
      <c r="I951" s="115" t="s">
        <v>4353</v>
      </c>
      <c r="J951" s="29"/>
    </row>
    <row r="952" customFormat="false" ht="12.75" hidden="false" customHeight="false" outlineLevel="0" collapsed="false">
      <c r="A952" s="180"/>
      <c r="B952" s="180"/>
      <c r="C952" s="180"/>
      <c r="D952" s="29"/>
      <c r="E952" s="180" t="n">
        <v>10</v>
      </c>
      <c r="F952" s="180"/>
      <c r="G952" s="180"/>
      <c r="H952" s="180"/>
      <c r="I952" s="119" t="n">
        <v>10</v>
      </c>
      <c r="J952" s="29"/>
    </row>
    <row r="953" customFormat="false" ht="63.75" hidden="false" customHeight="false" outlineLevel="0" collapsed="false">
      <c r="A953" s="102" t="s">
        <v>705</v>
      </c>
      <c r="B953" s="102" t="s">
        <v>634</v>
      </c>
      <c r="C953" s="102" t="s">
        <v>29</v>
      </c>
      <c r="D953" s="102" t="s">
        <v>635</v>
      </c>
      <c r="E953" s="105" t="s">
        <v>65</v>
      </c>
      <c r="F953" s="103" t="n">
        <v>28</v>
      </c>
      <c r="G953" s="107" t="n">
        <v>7.15</v>
      </c>
      <c r="H953" s="107" t="n">
        <v>8.75</v>
      </c>
      <c r="I953" s="107" t="n">
        <v>245</v>
      </c>
      <c r="J953" s="178" t="n">
        <v>7.66143248023335E-005</v>
      </c>
    </row>
    <row r="954" customFormat="false" ht="12.75" hidden="false" customHeight="true" outlineLevel="0" collapsed="false">
      <c r="A954" s="29" t="s">
        <v>4351</v>
      </c>
      <c r="B954" s="180"/>
      <c r="C954" s="180"/>
      <c r="D954" s="29" t="s">
        <v>10</v>
      </c>
      <c r="E954" s="180" t="s">
        <v>4352</v>
      </c>
      <c r="F954" s="180"/>
      <c r="G954" s="180"/>
      <c r="H954" s="29"/>
      <c r="I954" s="115" t="s">
        <v>4353</v>
      </c>
      <c r="J954" s="29"/>
    </row>
    <row r="955" customFormat="false" ht="12.75" hidden="false" customHeight="false" outlineLevel="0" collapsed="false">
      <c r="A955" s="180"/>
      <c r="B955" s="180"/>
      <c r="C955" s="180"/>
      <c r="D955" s="29"/>
      <c r="E955" s="180" t="n">
        <v>28</v>
      </c>
      <c r="F955" s="180"/>
      <c r="G955" s="180"/>
      <c r="H955" s="180"/>
      <c r="I955" s="119" t="n">
        <v>28</v>
      </c>
      <c r="J955" s="29"/>
    </row>
    <row r="956" customFormat="false" ht="63.75" hidden="false" customHeight="false" outlineLevel="0" collapsed="false">
      <c r="A956" s="102" t="s">
        <v>706</v>
      </c>
      <c r="B956" s="102" t="s">
        <v>592</v>
      </c>
      <c r="C956" s="102" t="s">
        <v>29</v>
      </c>
      <c r="D956" s="102" t="s">
        <v>593</v>
      </c>
      <c r="E956" s="105" t="s">
        <v>65</v>
      </c>
      <c r="F956" s="103" t="n">
        <v>2</v>
      </c>
      <c r="G956" s="107" t="n">
        <v>10.69</v>
      </c>
      <c r="H956" s="107" t="n">
        <v>13.09</v>
      </c>
      <c r="I956" s="107" t="n">
        <v>26.18</v>
      </c>
      <c r="J956" s="178" t="n">
        <v>8.18678785030649E-006</v>
      </c>
    </row>
    <row r="957" customFormat="false" ht="12.75" hidden="false" customHeight="true" outlineLevel="0" collapsed="false">
      <c r="A957" s="29" t="s">
        <v>4351</v>
      </c>
      <c r="B957" s="180"/>
      <c r="C957" s="180"/>
      <c r="D957" s="29" t="s">
        <v>10</v>
      </c>
      <c r="E957" s="180" t="s">
        <v>4352</v>
      </c>
      <c r="F957" s="180"/>
      <c r="G957" s="180"/>
      <c r="H957" s="29"/>
      <c r="I957" s="115" t="s">
        <v>4353</v>
      </c>
      <c r="J957" s="29"/>
    </row>
    <row r="958" customFormat="false" ht="12.75" hidden="false" customHeight="false" outlineLevel="0" collapsed="false">
      <c r="A958" s="180"/>
      <c r="B958" s="180"/>
      <c r="C958" s="180"/>
      <c r="D958" s="29"/>
      <c r="E958" s="180" t="n">
        <v>2</v>
      </c>
      <c r="F958" s="180"/>
      <c r="G958" s="180"/>
      <c r="H958" s="180"/>
      <c r="I958" s="119" t="n">
        <v>2</v>
      </c>
      <c r="J958" s="29"/>
    </row>
    <row r="959" customFormat="false" ht="12.75" hidden="false" customHeight="false" outlineLevel="0" collapsed="false">
      <c r="A959" s="102" t="s">
        <v>707</v>
      </c>
      <c r="B959" s="102" t="s">
        <v>589</v>
      </c>
      <c r="C959" s="102" t="s">
        <v>50</v>
      </c>
      <c r="D959" s="102" t="s">
        <v>590</v>
      </c>
      <c r="E959" s="105" t="s">
        <v>24</v>
      </c>
      <c r="F959" s="103" t="n">
        <v>11</v>
      </c>
      <c r="G959" s="107" t="n">
        <v>4.15</v>
      </c>
      <c r="H959" s="107" t="n">
        <v>5.08</v>
      </c>
      <c r="I959" s="107" t="n">
        <v>55.88</v>
      </c>
      <c r="J959" s="178" t="n">
        <v>1.74743202855281E-005</v>
      </c>
    </row>
    <row r="960" customFormat="false" ht="12.75" hidden="false" customHeight="true" outlineLevel="0" collapsed="false">
      <c r="A960" s="29" t="s">
        <v>4351</v>
      </c>
      <c r="B960" s="180"/>
      <c r="C960" s="180"/>
      <c r="D960" s="29" t="s">
        <v>10</v>
      </c>
      <c r="E960" s="180" t="s">
        <v>4352</v>
      </c>
      <c r="F960" s="180"/>
      <c r="G960" s="180"/>
      <c r="H960" s="29"/>
      <c r="I960" s="115" t="s">
        <v>4353</v>
      </c>
      <c r="J960" s="29"/>
    </row>
    <row r="961" customFormat="false" ht="12.75" hidden="false" customHeight="false" outlineLevel="0" collapsed="false">
      <c r="A961" s="180"/>
      <c r="B961" s="180"/>
      <c r="C961" s="180"/>
      <c r="D961" s="29"/>
      <c r="E961" s="180" t="n">
        <v>11</v>
      </c>
      <c r="F961" s="180"/>
      <c r="G961" s="180"/>
      <c r="H961" s="180"/>
      <c r="I961" s="119" t="n">
        <v>11</v>
      </c>
      <c r="J961" s="29"/>
    </row>
    <row r="962" customFormat="false" ht="12.75" hidden="false" customHeight="false" outlineLevel="0" collapsed="false">
      <c r="A962" s="22" t="s">
        <v>708</v>
      </c>
      <c r="B962" s="22" t="s">
        <v>18</v>
      </c>
      <c r="C962" s="22"/>
      <c r="D962" s="22" t="s">
        <v>709</v>
      </c>
      <c r="E962" s="23"/>
      <c r="F962" s="24" t="n">
        <v>1</v>
      </c>
      <c r="G962" s="24"/>
      <c r="H962" s="97" t="n">
        <v>8641.93</v>
      </c>
      <c r="I962" s="97" t="n">
        <v>8641.93</v>
      </c>
      <c r="J962" s="26" t="n">
        <v>0.00270243115077155</v>
      </c>
    </row>
    <row r="963" customFormat="false" ht="51" hidden="false" customHeight="false" outlineLevel="0" collapsed="false">
      <c r="A963" s="102" t="s">
        <v>710</v>
      </c>
      <c r="B963" s="102" t="s">
        <v>574</v>
      </c>
      <c r="C963" s="102" t="s">
        <v>29</v>
      </c>
      <c r="D963" s="102" t="s">
        <v>575</v>
      </c>
      <c r="E963" s="105" t="s">
        <v>65</v>
      </c>
      <c r="F963" s="103" t="n">
        <v>2</v>
      </c>
      <c r="G963" s="107" t="n">
        <v>410.61</v>
      </c>
      <c r="H963" s="107" t="n">
        <v>502.87</v>
      </c>
      <c r="I963" s="107" t="n">
        <v>1005.74</v>
      </c>
      <c r="J963" s="178" t="n">
        <v>0.000314506493986526</v>
      </c>
    </row>
    <row r="964" customFormat="false" ht="25.5" hidden="false" customHeight="false" outlineLevel="0" collapsed="false">
      <c r="A964" s="102" t="s">
        <v>711</v>
      </c>
      <c r="B964" s="102" t="s">
        <v>712</v>
      </c>
      <c r="C964" s="102" t="s">
        <v>50</v>
      </c>
      <c r="D964" s="102" t="s">
        <v>713</v>
      </c>
      <c r="E964" s="105" t="s">
        <v>24</v>
      </c>
      <c r="F964" s="103" t="n">
        <v>2</v>
      </c>
      <c r="G964" s="107" t="n">
        <v>78.18</v>
      </c>
      <c r="H964" s="107" t="n">
        <v>95.74</v>
      </c>
      <c r="I964" s="107" t="n">
        <v>191.48</v>
      </c>
      <c r="J964" s="178" t="n">
        <v>5.98780037271462E-005</v>
      </c>
    </row>
    <row r="965" customFormat="false" ht="38.25" hidden="false" customHeight="false" outlineLevel="0" collapsed="false">
      <c r="A965" s="102" t="s">
        <v>714</v>
      </c>
      <c r="B965" s="102" t="s">
        <v>715</v>
      </c>
      <c r="C965" s="102" t="s">
        <v>29</v>
      </c>
      <c r="D965" s="102" t="s">
        <v>716</v>
      </c>
      <c r="E965" s="105" t="s">
        <v>117</v>
      </c>
      <c r="F965" s="103" t="n">
        <v>27</v>
      </c>
      <c r="G965" s="107" t="n">
        <v>48.26</v>
      </c>
      <c r="H965" s="107" t="n">
        <v>59.1</v>
      </c>
      <c r="I965" s="107" t="n">
        <v>1595.7</v>
      </c>
      <c r="J965" s="178" t="n">
        <v>0.000498993788110545</v>
      </c>
    </row>
    <row r="966" customFormat="false" ht="12.75" hidden="false" customHeight="true" outlineLevel="0" collapsed="false">
      <c r="A966" s="29" t="s">
        <v>4351</v>
      </c>
      <c r="B966" s="180"/>
      <c r="C966" s="180"/>
      <c r="D966" s="29" t="s">
        <v>10</v>
      </c>
      <c r="E966" s="180" t="s">
        <v>4352</v>
      </c>
      <c r="F966" s="180"/>
      <c r="G966" s="180"/>
      <c r="H966" s="29"/>
      <c r="I966" s="115" t="s">
        <v>4353</v>
      </c>
      <c r="J966" s="29"/>
    </row>
    <row r="967" customFormat="false" ht="12.75" hidden="false" customHeight="true" outlineLevel="0" collapsed="false">
      <c r="A967" s="180"/>
      <c r="B967" s="180"/>
      <c r="C967" s="180"/>
      <c r="D967" s="29"/>
      <c r="E967" s="180" t="s">
        <v>4995</v>
      </c>
      <c r="F967" s="180"/>
      <c r="G967" s="180"/>
      <c r="H967" s="180"/>
      <c r="I967" s="119" t="n">
        <v>27</v>
      </c>
      <c r="J967" s="29"/>
    </row>
    <row r="968" customFormat="false" ht="38.25" hidden="false" customHeight="false" outlineLevel="0" collapsed="false">
      <c r="A968" s="102" t="s">
        <v>717</v>
      </c>
      <c r="B968" s="102" t="s">
        <v>718</v>
      </c>
      <c r="C968" s="102" t="s">
        <v>29</v>
      </c>
      <c r="D968" s="102" t="s">
        <v>719</v>
      </c>
      <c r="E968" s="105" t="s">
        <v>117</v>
      </c>
      <c r="F968" s="103" t="n">
        <v>30.1</v>
      </c>
      <c r="G968" s="107" t="n">
        <v>72.3</v>
      </c>
      <c r="H968" s="107" t="n">
        <v>88.54</v>
      </c>
      <c r="I968" s="107" t="n">
        <v>2665.05</v>
      </c>
      <c r="J968" s="178" t="n">
        <v>0.000833391862507995</v>
      </c>
    </row>
    <row r="969" customFormat="false" ht="51" hidden="false" customHeight="false" outlineLevel="0" collapsed="false">
      <c r="A969" s="102" t="s">
        <v>720</v>
      </c>
      <c r="B969" s="102" t="s">
        <v>721</v>
      </c>
      <c r="C969" s="102" t="s">
        <v>29</v>
      </c>
      <c r="D969" s="102" t="s">
        <v>722</v>
      </c>
      <c r="E969" s="105" t="s">
        <v>65</v>
      </c>
      <c r="F969" s="103" t="n">
        <v>8</v>
      </c>
      <c r="G969" s="107" t="n">
        <v>121.67</v>
      </c>
      <c r="H969" s="107" t="n">
        <v>149</v>
      </c>
      <c r="I969" s="107" t="n">
        <v>1192</v>
      </c>
      <c r="J969" s="178" t="n">
        <v>0.000372752143528088</v>
      </c>
    </row>
    <row r="970" customFormat="false" ht="51" hidden="false" customHeight="false" outlineLevel="0" collapsed="false">
      <c r="A970" s="102" t="s">
        <v>723</v>
      </c>
      <c r="B970" s="102" t="s">
        <v>724</v>
      </c>
      <c r="C970" s="102" t="s">
        <v>29</v>
      </c>
      <c r="D970" s="102" t="s">
        <v>725</v>
      </c>
      <c r="E970" s="105" t="s">
        <v>65</v>
      </c>
      <c r="F970" s="103" t="n">
        <v>4</v>
      </c>
      <c r="G970" s="107" t="n">
        <v>88.51</v>
      </c>
      <c r="H970" s="107" t="n">
        <v>108.39</v>
      </c>
      <c r="I970" s="107" t="n">
        <v>433.56</v>
      </c>
      <c r="J970" s="178" t="n">
        <v>0.000135579210862448</v>
      </c>
    </row>
    <row r="971" customFormat="false" ht="51" hidden="false" customHeight="false" outlineLevel="0" collapsed="false">
      <c r="A971" s="102" t="s">
        <v>726</v>
      </c>
      <c r="B971" s="102" t="s">
        <v>727</v>
      </c>
      <c r="C971" s="102" t="s">
        <v>29</v>
      </c>
      <c r="D971" s="102" t="s">
        <v>728</v>
      </c>
      <c r="E971" s="105" t="s">
        <v>65</v>
      </c>
      <c r="F971" s="103" t="n">
        <v>4</v>
      </c>
      <c r="G971" s="107" t="n">
        <v>118.62</v>
      </c>
      <c r="H971" s="107" t="n">
        <v>145.27</v>
      </c>
      <c r="I971" s="107" t="n">
        <v>581.08</v>
      </c>
      <c r="J971" s="178" t="n">
        <v>0.000181710415739347</v>
      </c>
    </row>
    <row r="972" customFormat="false" ht="51" hidden="false" customHeight="false" outlineLevel="0" collapsed="false">
      <c r="A972" s="102" t="s">
        <v>729</v>
      </c>
      <c r="B972" s="102" t="s">
        <v>730</v>
      </c>
      <c r="C972" s="102" t="s">
        <v>29</v>
      </c>
      <c r="D972" s="102" t="s">
        <v>731</v>
      </c>
      <c r="E972" s="105" t="s">
        <v>65</v>
      </c>
      <c r="F972" s="103" t="n">
        <v>8</v>
      </c>
      <c r="G972" s="107" t="n">
        <v>68.09</v>
      </c>
      <c r="H972" s="107" t="n">
        <v>83.38</v>
      </c>
      <c r="I972" s="107" t="n">
        <v>667.04</v>
      </c>
      <c r="J972" s="178" t="n">
        <v>0.000208591098841423</v>
      </c>
    </row>
    <row r="973" customFormat="false" ht="51" hidden="false" customHeight="false" outlineLevel="0" collapsed="false">
      <c r="A973" s="102" t="s">
        <v>732</v>
      </c>
      <c r="B973" s="102" t="s">
        <v>733</v>
      </c>
      <c r="C973" s="102" t="s">
        <v>29</v>
      </c>
      <c r="D973" s="102" t="s">
        <v>734</v>
      </c>
      <c r="E973" s="105" t="s">
        <v>65</v>
      </c>
      <c r="F973" s="103" t="n">
        <v>4</v>
      </c>
      <c r="G973" s="107" t="n">
        <v>26.72</v>
      </c>
      <c r="H973" s="107" t="n">
        <v>32.72</v>
      </c>
      <c r="I973" s="107" t="n">
        <v>130.88</v>
      </c>
      <c r="J973" s="178" t="n">
        <v>4.09276850209363E-005</v>
      </c>
    </row>
    <row r="974" customFormat="false" ht="25.5" hidden="false" customHeight="false" outlineLevel="0" collapsed="false">
      <c r="A974" s="102" t="s">
        <v>735</v>
      </c>
      <c r="B974" s="102" t="s">
        <v>586</v>
      </c>
      <c r="C974" s="102" t="s">
        <v>50</v>
      </c>
      <c r="D974" s="102" t="s">
        <v>587</v>
      </c>
      <c r="E974" s="105" t="s">
        <v>24</v>
      </c>
      <c r="F974" s="103" t="n">
        <v>26</v>
      </c>
      <c r="G974" s="107" t="n">
        <v>5.64</v>
      </c>
      <c r="H974" s="107" t="n">
        <v>6.9</v>
      </c>
      <c r="I974" s="107" t="n">
        <v>179.4</v>
      </c>
      <c r="J974" s="178" t="n">
        <v>5.61004484470964E-005</v>
      </c>
    </row>
    <row r="975" customFormat="false" ht="12.75" hidden="false" customHeight="false" outlineLevel="0" collapsed="false">
      <c r="A975" s="22" t="s">
        <v>736</v>
      </c>
      <c r="B975" s="22" t="s">
        <v>18</v>
      </c>
      <c r="C975" s="22"/>
      <c r="D975" s="22" t="s">
        <v>737</v>
      </c>
      <c r="E975" s="23"/>
      <c r="F975" s="24" t="n">
        <v>1</v>
      </c>
      <c r="G975" s="24"/>
      <c r="H975" s="97" t="n">
        <v>20134.15</v>
      </c>
      <c r="I975" s="97" t="n">
        <v>20134.15</v>
      </c>
      <c r="J975" s="26" t="n">
        <v>0.00629618084783226</v>
      </c>
    </row>
    <row r="976" customFormat="false" ht="51" hidden="false" customHeight="false" outlineLevel="0" collapsed="false">
      <c r="A976" s="102" t="s">
        <v>738</v>
      </c>
      <c r="B976" s="102" t="s">
        <v>739</v>
      </c>
      <c r="C976" s="102" t="s">
        <v>29</v>
      </c>
      <c r="D976" s="102" t="s">
        <v>740</v>
      </c>
      <c r="E976" s="105" t="s">
        <v>65</v>
      </c>
      <c r="F976" s="103" t="n">
        <v>9</v>
      </c>
      <c r="G976" s="107" t="n">
        <v>91.01</v>
      </c>
      <c r="H976" s="107" t="n">
        <v>111.45</v>
      </c>
      <c r="I976" s="107" t="n">
        <v>1003.05</v>
      </c>
      <c r="J976" s="178" t="n">
        <v>0.000313665299971349</v>
      </c>
    </row>
    <row r="977" customFormat="false" ht="51" hidden="false" customHeight="false" outlineLevel="0" collapsed="false">
      <c r="A977" s="102" t="s">
        <v>741</v>
      </c>
      <c r="B977" s="102" t="s">
        <v>742</v>
      </c>
      <c r="C977" s="102" t="s">
        <v>29</v>
      </c>
      <c r="D977" s="102" t="s">
        <v>743</v>
      </c>
      <c r="E977" s="105" t="s">
        <v>65</v>
      </c>
      <c r="F977" s="103" t="n">
        <v>1</v>
      </c>
      <c r="G977" s="107" t="n">
        <v>86.46</v>
      </c>
      <c r="H977" s="107" t="n">
        <v>105.88</v>
      </c>
      <c r="I977" s="107" t="n">
        <v>105.88</v>
      </c>
      <c r="J977" s="178" t="n">
        <v>3.31098967758003E-005</v>
      </c>
    </row>
    <row r="978" customFormat="false" ht="38.25" hidden="false" customHeight="false" outlineLevel="0" collapsed="false">
      <c r="A978" s="102" t="s">
        <v>744</v>
      </c>
      <c r="B978" s="102" t="s">
        <v>745</v>
      </c>
      <c r="C978" s="102" t="s">
        <v>29</v>
      </c>
      <c r="D978" s="102" t="s">
        <v>746</v>
      </c>
      <c r="E978" s="105" t="s">
        <v>65</v>
      </c>
      <c r="F978" s="103" t="n">
        <v>4</v>
      </c>
      <c r="G978" s="107" t="n">
        <v>31.68</v>
      </c>
      <c r="H978" s="107" t="n">
        <v>38.79</v>
      </c>
      <c r="I978" s="107" t="n">
        <v>155.16</v>
      </c>
      <c r="J978" s="178" t="n">
        <v>4.85203209646125E-005</v>
      </c>
    </row>
    <row r="979" customFormat="false" ht="38.25" hidden="false" customHeight="false" outlineLevel="0" collapsed="false">
      <c r="A979" s="102" t="s">
        <v>747</v>
      </c>
      <c r="B979" s="102" t="s">
        <v>748</v>
      </c>
      <c r="C979" s="102" t="s">
        <v>29</v>
      </c>
      <c r="D979" s="102" t="s">
        <v>749</v>
      </c>
      <c r="E979" s="105" t="s">
        <v>65</v>
      </c>
      <c r="F979" s="103" t="n">
        <v>4</v>
      </c>
      <c r="G979" s="107" t="n">
        <v>44.51</v>
      </c>
      <c r="H979" s="107" t="n">
        <v>54.51</v>
      </c>
      <c r="I979" s="107" t="n">
        <v>218.04</v>
      </c>
      <c r="J979" s="178" t="n">
        <v>6.81836219587787E-005</v>
      </c>
    </row>
    <row r="980" customFormat="false" ht="38.25" hidden="false" customHeight="false" outlineLevel="0" collapsed="false">
      <c r="A980" s="102" t="s">
        <v>750</v>
      </c>
      <c r="B980" s="102" t="s">
        <v>751</v>
      </c>
      <c r="C980" s="102" t="s">
        <v>29</v>
      </c>
      <c r="D980" s="102" t="s">
        <v>752</v>
      </c>
      <c r="E980" s="105" t="s">
        <v>117</v>
      </c>
      <c r="F980" s="103" t="n">
        <v>8.3</v>
      </c>
      <c r="G980" s="107" t="n">
        <v>28.94</v>
      </c>
      <c r="H980" s="107" t="n">
        <v>35.44</v>
      </c>
      <c r="I980" s="107" t="n">
        <v>294.15</v>
      </c>
      <c r="J980" s="178" t="n">
        <v>9.1984096492271E-005</v>
      </c>
    </row>
    <row r="981" customFormat="false" ht="38.25" hidden="false" customHeight="false" outlineLevel="0" collapsed="false">
      <c r="A981" s="102" t="s">
        <v>753</v>
      </c>
      <c r="B981" s="102" t="s">
        <v>754</v>
      </c>
      <c r="C981" s="102" t="s">
        <v>29</v>
      </c>
      <c r="D981" s="102" t="s">
        <v>755</v>
      </c>
      <c r="E981" s="105" t="s">
        <v>65</v>
      </c>
      <c r="F981" s="103" t="n">
        <v>3</v>
      </c>
      <c r="G981" s="107" t="n">
        <v>59.21</v>
      </c>
      <c r="H981" s="107" t="n">
        <v>72.51</v>
      </c>
      <c r="I981" s="107" t="n">
        <v>217.53</v>
      </c>
      <c r="J981" s="178" t="n">
        <v>6.8024139078578E-005</v>
      </c>
    </row>
    <row r="982" customFormat="false" ht="38.25" hidden="false" customHeight="false" outlineLevel="0" collapsed="false">
      <c r="A982" s="102" t="s">
        <v>756</v>
      </c>
      <c r="B982" s="102" t="s">
        <v>757</v>
      </c>
      <c r="C982" s="102" t="s">
        <v>29</v>
      </c>
      <c r="D982" s="102" t="s">
        <v>758</v>
      </c>
      <c r="E982" s="105" t="s">
        <v>65</v>
      </c>
      <c r="F982" s="103" t="n">
        <v>2</v>
      </c>
      <c r="G982" s="107" t="n">
        <v>38.33</v>
      </c>
      <c r="H982" s="107" t="n">
        <v>46.94</v>
      </c>
      <c r="I982" s="107" t="n">
        <v>93.88</v>
      </c>
      <c r="J982" s="178" t="n">
        <v>2.9357358418135E-005</v>
      </c>
    </row>
    <row r="983" customFormat="false" ht="38.25" hidden="false" customHeight="false" outlineLevel="0" collapsed="false">
      <c r="A983" s="102" t="s">
        <v>759</v>
      </c>
      <c r="B983" s="102" t="s">
        <v>760</v>
      </c>
      <c r="C983" s="102" t="s">
        <v>29</v>
      </c>
      <c r="D983" s="102" t="s">
        <v>761</v>
      </c>
      <c r="E983" s="105" t="s">
        <v>65</v>
      </c>
      <c r="F983" s="103" t="n">
        <v>2</v>
      </c>
      <c r="G983" s="107" t="n">
        <v>80.55</v>
      </c>
      <c r="H983" s="107" t="n">
        <v>98.64</v>
      </c>
      <c r="I983" s="107" t="n">
        <v>197.28</v>
      </c>
      <c r="J983" s="178" t="n">
        <v>6.16917306000177E-005</v>
      </c>
    </row>
    <row r="984" customFormat="false" ht="38.25" hidden="false" customHeight="false" outlineLevel="0" collapsed="false">
      <c r="A984" s="102" t="s">
        <v>762</v>
      </c>
      <c r="B984" s="102" t="s">
        <v>763</v>
      </c>
      <c r="C984" s="102" t="s">
        <v>50</v>
      </c>
      <c r="D984" s="102" t="s">
        <v>764</v>
      </c>
      <c r="E984" s="105" t="s">
        <v>765</v>
      </c>
      <c r="F984" s="103" t="n">
        <v>2</v>
      </c>
      <c r="G984" s="107" t="n">
        <v>1891.48</v>
      </c>
      <c r="H984" s="107" t="n">
        <v>2316.49</v>
      </c>
      <c r="I984" s="107" t="n">
        <v>4632.98</v>
      </c>
      <c r="J984" s="178" t="n">
        <v>0.00144878626335802</v>
      </c>
    </row>
    <row r="985" customFormat="false" ht="63.75" hidden="false" customHeight="false" outlineLevel="0" collapsed="false">
      <c r="A985" s="102" t="s">
        <v>766</v>
      </c>
      <c r="B985" s="102" t="s">
        <v>767</v>
      </c>
      <c r="C985" s="102" t="s">
        <v>29</v>
      </c>
      <c r="D985" s="102" t="s">
        <v>768</v>
      </c>
      <c r="E985" s="105" t="s">
        <v>65</v>
      </c>
      <c r="F985" s="103" t="n">
        <v>1</v>
      </c>
      <c r="G985" s="107" t="n">
        <v>18.91</v>
      </c>
      <c r="H985" s="107" t="n">
        <v>23.15</v>
      </c>
      <c r="I985" s="107" t="n">
        <v>23.15</v>
      </c>
      <c r="J985" s="178" t="n">
        <v>7.239271914996E-006</v>
      </c>
    </row>
    <row r="986" customFormat="false" ht="63.75" hidden="false" customHeight="false" outlineLevel="0" collapsed="false">
      <c r="A986" s="102" t="s">
        <v>769</v>
      </c>
      <c r="B986" s="102" t="s">
        <v>770</v>
      </c>
      <c r="C986" s="102" t="s">
        <v>29</v>
      </c>
      <c r="D986" s="102" t="s">
        <v>771</v>
      </c>
      <c r="E986" s="105" t="s">
        <v>65</v>
      </c>
      <c r="F986" s="103" t="n">
        <v>6</v>
      </c>
      <c r="G986" s="107" t="n">
        <v>25.23</v>
      </c>
      <c r="H986" s="107" t="n">
        <v>30.89</v>
      </c>
      <c r="I986" s="107" t="n">
        <v>185.34</v>
      </c>
      <c r="J986" s="178" t="n">
        <v>5.79579549341408E-005</v>
      </c>
    </row>
    <row r="987" customFormat="false" ht="63.75" hidden="false" customHeight="false" outlineLevel="0" collapsed="false">
      <c r="A987" s="102" t="s">
        <v>772</v>
      </c>
      <c r="B987" s="102" t="s">
        <v>773</v>
      </c>
      <c r="C987" s="102" t="s">
        <v>29</v>
      </c>
      <c r="D987" s="102" t="s">
        <v>774</v>
      </c>
      <c r="E987" s="105" t="s">
        <v>65</v>
      </c>
      <c r="F987" s="103" t="n">
        <v>1</v>
      </c>
      <c r="G987" s="107" t="n">
        <v>33.63</v>
      </c>
      <c r="H987" s="107" t="n">
        <v>41.18</v>
      </c>
      <c r="I987" s="107" t="n">
        <v>41.18</v>
      </c>
      <c r="J987" s="178" t="n">
        <v>1.28774607973881E-005</v>
      </c>
    </row>
    <row r="988" customFormat="false" ht="63.75" hidden="false" customHeight="false" outlineLevel="0" collapsed="false">
      <c r="A988" s="102" t="s">
        <v>775</v>
      </c>
      <c r="B988" s="102" t="s">
        <v>776</v>
      </c>
      <c r="C988" s="102" t="s">
        <v>29</v>
      </c>
      <c r="D988" s="102" t="s">
        <v>777</v>
      </c>
      <c r="E988" s="105" t="s">
        <v>65</v>
      </c>
      <c r="F988" s="103" t="n">
        <v>27</v>
      </c>
      <c r="G988" s="107" t="n">
        <v>5.42</v>
      </c>
      <c r="H988" s="107" t="n">
        <v>6.63</v>
      </c>
      <c r="I988" s="107" t="n">
        <v>179.01</v>
      </c>
      <c r="J988" s="178" t="n">
        <v>5.59784909504723E-005</v>
      </c>
    </row>
    <row r="989" customFormat="false" ht="63.75" hidden="false" customHeight="false" outlineLevel="0" collapsed="false">
      <c r="A989" s="102" t="s">
        <v>778</v>
      </c>
      <c r="B989" s="102" t="s">
        <v>779</v>
      </c>
      <c r="C989" s="102" t="s">
        <v>29</v>
      </c>
      <c r="D989" s="102" t="s">
        <v>780</v>
      </c>
      <c r="E989" s="105" t="s">
        <v>65</v>
      </c>
      <c r="F989" s="103" t="n">
        <v>4</v>
      </c>
      <c r="G989" s="107" t="n">
        <v>4.82</v>
      </c>
      <c r="H989" s="107" t="n">
        <v>5.9</v>
      </c>
      <c r="I989" s="107" t="n">
        <v>23.6</v>
      </c>
      <c r="J989" s="178" t="n">
        <v>7.37999210340845E-006</v>
      </c>
    </row>
    <row r="990" customFormat="false" ht="25.5" hidden="false" customHeight="false" outlineLevel="0" collapsed="false">
      <c r="A990" s="102" t="s">
        <v>781</v>
      </c>
      <c r="B990" s="102" t="s">
        <v>782</v>
      </c>
      <c r="C990" s="102" t="s">
        <v>29</v>
      </c>
      <c r="D990" s="102" t="s">
        <v>783</v>
      </c>
      <c r="E990" s="105" t="s">
        <v>65</v>
      </c>
      <c r="F990" s="103" t="n">
        <v>1</v>
      </c>
      <c r="G990" s="107" t="n">
        <v>2047.89</v>
      </c>
      <c r="H990" s="107" t="n">
        <v>2508.05</v>
      </c>
      <c r="I990" s="107" t="n">
        <v>2508.05</v>
      </c>
      <c r="J990" s="178" t="n">
        <v>0.000784296152328541</v>
      </c>
    </row>
    <row r="991" customFormat="false" ht="25.5" hidden="false" customHeight="false" outlineLevel="0" collapsed="false">
      <c r="A991" s="102" t="s">
        <v>784</v>
      </c>
      <c r="B991" s="102" t="s">
        <v>785</v>
      </c>
      <c r="C991" s="102" t="s">
        <v>29</v>
      </c>
      <c r="D991" s="102" t="s">
        <v>786</v>
      </c>
      <c r="E991" s="105" t="s">
        <v>65</v>
      </c>
      <c r="F991" s="103" t="n">
        <v>1</v>
      </c>
      <c r="G991" s="107" t="n">
        <v>1191.54</v>
      </c>
      <c r="H991" s="107" t="n">
        <v>1459.27</v>
      </c>
      <c r="I991" s="107" t="n">
        <v>1459.27</v>
      </c>
      <c r="J991" s="178" t="n">
        <v>0.000456330554099189</v>
      </c>
    </row>
    <row r="992" customFormat="false" ht="51" hidden="false" customHeight="false" outlineLevel="0" collapsed="false">
      <c r="A992" s="102" t="s">
        <v>787</v>
      </c>
      <c r="B992" s="102" t="s">
        <v>788</v>
      </c>
      <c r="C992" s="102" t="s">
        <v>29</v>
      </c>
      <c r="D992" s="102" t="s">
        <v>789</v>
      </c>
      <c r="E992" s="105" t="s">
        <v>65</v>
      </c>
      <c r="F992" s="103" t="n">
        <v>3</v>
      </c>
      <c r="G992" s="107" t="n">
        <v>11.07</v>
      </c>
      <c r="H992" s="107" t="n">
        <v>13.55</v>
      </c>
      <c r="I992" s="107" t="n">
        <v>40.65</v>
      </c>
      <c r="J992" s="178" t="n">
        <v>1.27117236865912E-005</v>
      </c>
    </row>
    <row r="993" customFormat="false" ht="51" hidden="false" customHeight="false" outlineLevel="0" collapsed="false">
      <c r="A993" s="102" t="s">
        <v>790</v>
      </c>
      <c r="B993" s="102" t="s">
        <v>791</v>
      </c>
      <c r="C993" s="102" t="s">
        <v>29</v>
      </c>
      <c r="D993" s="102" t="s">
        <v>792</v>
      </c>
      <c r="E993" s="105" t="s">
        <v>65</v>
      </c>
      <c r="F993" s="103" t="n">
        <v>2</v>
      </c>
      <c r="G993" s="107" t="n">
        <v>9.88</v>
      </c>
      <c r="H993" s="107" t="n">
        <v>12.1</v>
      </c>
      <c r="I993" s="107" t="n">
        <v>24.2</v>
      </c>
      <c r="J993" s="178" t="n">
        <v>7.56761902129172E-006</v>
      </c>
    </row>
    <row r="994" customFormat="false" ht="51" hidden="false" customHeight="false" outlineLevel="0" collapsed="false">
      <c r="A994" s="102" t="s">
        <v>793</v>
      </c>
      <c r="B994" s="102" t="s">
        <v>794</v>
      </c>
      <c r="C994" s="102" t="s">
        <v>29</v>
      </c>
      <c r="D994" s="102" t="s">
        <v>795</v>
      </c>
      <c r="E994" s="105" t="s">
        <v>65</v>
      </c>
      <c r="F994" s="103" t="n">
        <v>13</v>
      </c>
      <c r="G994" s="107" t="n">
        <v>12.51</v>
      </c>
      <c r="H994" s="107" t="n">
        <v>15.32</v>
      </c>
      <c r="I994" s="107" t="n">
        <v>199.16</v>
      </c>
      <c r="J994" s="178" t="n">
        <v>6.2279628276052E-005</v>
      </c>
    </row>
    <row r="995" customFormat="false" ht="38.25" hidden="false" customHeight="false" outlineLevel="0" collapsed="false">
      <c r="A995" s="102" t="s">
        <v>796</v>
      </c>
      <c r="B995" s="102" t="s">
        <v>797</v>
      </c>
      <c r="C995" s="102" t="s">
        <v>29</v>
      </c>
      <c r="D995" s="102" t="s">
        <v>798</v>
      </c>
      <c r="E995" s="105" t="s">
        <v>117</v>
      </c>
      <c r="F995" s="103" t="n">
        <v>14.1</v>
      </c>
      <c r="G995" s="107" t="n">
        <v>20.13</v>
      </c>
      <c r="H995" s="107" t="n">
        <v>24.65</v>
      </c>
      <c r="I995" s="107" t="n">
        <v>347.56</v>
      </c>
      <c r="J995" s="178" t="n">
        <v>0.00010868601929918</v>
      </c>
    </row>
    <row r="996" customFormat="false" ht="38.25" hidden="false" customHeight="false" outlineLevel="0" collapsed="false">
      <c r="A996" s="102" t="s">
        <v>799</v>
      </c>
      <c r="B996" s="102" t="s">
        <v>800</v>
      </c>
      <c r="C996" s="102" t="s">
        <v>29</v>
      </c>
      <c r="D996" s="102" t="s">
        <v>801</v>
      </c>
      <c r="E996" s="105" t="s">
        <v>117</v>
      </c>
      <c r="F996" s="103" t="n">
        <v>124.3</v>
      </c>
      <c r="G996" s="107" t="n">
        <v>23.23</v>
      </c>
      <c r="H996" s="107" t="n">
        <v>28.44</v>
      </c>
      <c r="I996" s="107" t="n">
        <v>3535.09</v>
      </c>
      <c r="J996" s="178" t="n">
        <v>0.00110546340189992</v>
      </c>
    </row>
    <row r="997" customFormat="false" ht="38.25" hidden="false" customHeight="false" outlineLevel="0" collapsed="false">
      <c r="A997" s="102" t="s">
        <v>802</v>
      </c>
      <c r="B997" s="102" t="s">
        <v>803</v>
      </c>
      <c r="C997" s="102" t="s">
        <v>29</v>
      </c>
      <c r="D997" s="102" t="s">
        <v>804</v>
      </c>
      <c r="E997" s="105" t="s">
        <v>117</v>
      </c>
      <c r="F997" s="103" t="n">
        <v>44.4</v>
      </c>
      <c r="G997" s="107" t="n">
        <v>31.74</v>
      </c>
      <c r="H997" s="107" t="n">
        <v>38.87</v>
      </c>
      <c r="I997" s="107" t="n">
        <v>1725.82</v>
      </c>
      <c r="J997" s="178" t="n">
        <v>0.000539683812368829</v>
      </c>
    </row>
    <row r="998" customFormat="false" ht="38.25" hidden="false" customHeight="false" outlineLevel="0" collapsed="false">
      <c r="A998" s="102" t="s">
        <v>805</v>
      </c>
      <c r="B998" s="102" t="s">
        <v>806</v>
      </c>
      <c r="C998" s="102" t="s">
        <v>29</v>
      </c>
      <c r="D998" s="102" t="s">
        <v>807</v>
      </c>
      <c r="E998" s="105" t="s">
        <v>65</v>
      </c>
      <c r="F998" s="103" t="n">
        <v>2</v>
      </c>
      <c r="G998" s="107" t="n">
        <v>50.91</v>
      </c>
      <c r="H998" s="107" t="n">
        <v>62.34</v>
      </c>
      <c r="I998" s="107" t="n">
        <v>124.68</v>
      </c>
      <c r="J998" s="178" t="n">
        <v>3.89888735361426E-005</v>
      </c>
    </row>
    <row r="999" customFormat="false" ht="38.25" hidden="false" customHeight="false" outlineLevel="0" collapsed="false">
      <c r="A999" s="102" t="s">
        <v>808</v>
      </c>
      <c r="B999" s="102" t="s">
        <v>809</v>
      </c>
      <c r="C999" s="102" t="s">
        <v>29</v>
      </c>
      <c r="D999" s="102" t="s">
        <v>810</v>
      </c>
      <c r="E999" s="105" t="s">
        <v>117</v>
      </c>
      <c r="F999" s="103" t="n">
        <v>2.7</v>
      </c>
      <c r="G999" s="107" t="n">
        <v>25.37</v>
      </c>
      <c r="H999" s="107" t="n">
        <v>31.07</v>
      </c>
      <c r="I999" s="107" t="n">
        <v>83.88</v>
      </c>
      <c r="J999" s="178" t="n">
        <v>2.62302431200805E-005</v>
      </c>
    </row>
    <row r="1000" customFormat="false" ht="51" hidden="false" customHeight="false" outlineLevel="0" collapsed="false">
      <c r="A1000" s="102" t="s">
        <v>811</v>
      </c>
      <c r="B1000" s="102" t="s">
        <v>812</v>
      </c>
      <c r="C1000" s="102" t="s">
        <v>29</v>
      </c>
      <c r="D1000" s="102" t="s">
        <v>813</v>
      </c>
      <c r="E1000" s="105" t="s">
        <v>65</v>
      </c>
      <c r="F1000" s="103" t="n">
        <v>20</v>
      </c>
      <c r="G1000" s="107" t="n">
        <v>12.43</v>
      </c>
      <c r="H1000" s="107" t="n">
        <v>15.22</v>
      </c>
      <c r="I1000" s="107" t="n">
        <v>304.4</v>
      </c>
      <c r="J1000" s="178" t="n">
        <v>9.51893896727768E-005</v>
      </c>
    </row>
    <row r="1001" customFormat="false" ht="25.5" hidden="false" customHeight="false" outlineLevel="0" collapsed="false">
      <c r="A1001" s="102" t="s">
        <v>814</v>
      </c>
      <c r="B1001" s="102" t="s">
        <v>815</v>
      </c>
      <c r="C1001" s="102" t="s">
        <v>50</v>
      </c>
      <c r="D1001" s="102" t="s">
        <v>816</v>
      </c>
      <c r="E1001" s="105" t="s">
        <v>24</v>
      </c>
      <c r="F1001" s="103" t="n">
        <v>6</v>
      </c>
      <c r="G1001" s="107" t="n">
        <v>17.73</v>
      </c>
      <c r="H1001" s="107" t="n">
        <v>21.71</v>
      </c>
      <c r="I1001" s="107" t="n">
        <v>130.26</v>
      </c>
      <c r="J1001" s="178" t="n">
        <v>4.0733803872457E-005</v>
      </c>
    </row>
    <row r="1002" customFormat="false" ht="51" hidden="false" customHeight="false" outlineLevel="0" collapsed="false">
      <c r="A1002" s="102" t="s">
        <v>817</v>
      </c>
      <c r="B1002" s="102" t="s">
        <v>818</v>
      </c>
      <c r="C1002" s="102" t="s">
        <v>29</v>
      </c>
      <c r="D1002" s="102" t="s">
        <v>819</v>
      </c>
      <c r="E1002" s="105" t="s">
        <v>65</v>
      </c>
      <c r="F1002" s="103" t="n">
        <v>1</v>
      </c>
      <c r="G1002" s="107" t="n">
        <v>9.25</v>
      </c>
      <c r="H1002" s="107" t="n">
        <v>11.32</v>
      </c>
      <c r="I1002" s="107" t="n">
        <v>11.32</v>
      </c>
      <c r="J1002" s="178" t="n">
        <v>3.53989451739761E-006</v>
      </c>
    </row>
    <row r="1003" customFormat="false" ht="51" hidden="false" customHeight="false" outlineLevel="0" collapsed="false">
      <c r="A1003" s="102" t="s">
        <v>820</v>
      </c>
      <c r="B1003" s="102" t="s">
        <v>821</v>
      </c>
      <c r="C1003" s="102" t="s">
        <v>29</v>
      </c>
      <c r="D1003" s="102" t="s">
        <v>822</v>
      </c>
      <c r="E1003" s="105" t="s">
        <v>65</v>
      </c>
      <c r="F1003" s="103" t="n">
        <v>1</v>
      </c>
      <c r="G1003" s="107" t="n">
        <v>12.36</v>
      </c>
      <c r="H1003" s="107" t="n">
        <v>15.13</v>
      </c>
      <c r="I1003" s="107" t="n">
        <v>15.13</v>
      </c>
      <c r="J1003" s="178" t="n">
        <v>4.73132544595635E-006</v>
      </c>
    </row>
    <row r="1004" customFormat="false" ht="51" hidden="false" customHeight="false" outlineLevel="0" collapsed="false">
      <c r="A1004" s="102" t="s">
        <v>823</v>
      </c>
      <c r="B1004" s="102" t="s">
        <v>824</v>
      </c>
      <c r="C1004" s="102" t="s">
        <v>29</v>
      </c>
      <c r="D1004" s="102" t="s">
        <v>825</v>
      </c>
      <c r="E1004" s="105" t="s">
        <v>65</v>
      </c>
      <c r="F1004" s="103" t="n">
        <v>1</v>
      </c>
      <c r="G1004" s="107" t="n">
        <v>8.24</v>
      </c>
      <c r="H1004" s="107" t="n">
        <v>10.09</v>
      </c>
      <c r="I1004" s="107" t="n">
        <v>10.09</v>
      </c>
      <c r="J1004" s="178" t="n">
        <v>3.15525933573692E-006</v>
      </c>
    </row>
    <row r="1005" customFormat="false" ht="51" hidden="false" customHeight="false" outlineLevel="0" collapsed="false">
      <c r="A1005" s="102" t="s">
        <v>826</v>
      </c>
      <c r="B1005" s="102" t="s">
        <v>827</v>
      </c>
      <c r="C1005" s="102" t="s">
        <v>29</v>
      </c>
      <c r="D1005" s="102" t="s">
        <v>828</v>
      </c>
      <c r="E1005" s="105" t="s">
        <v>65</v>
      </c>
      <c r="F1005" s="103" t="n">
        <v>1</v>
      </c>
      <c r="G1005" s="107" t="n">
        <v>10.11</v>
      </c>
      <c r="H1005" s="107" t="n">
        <v>12.38</v>
      </c>
      <c r="I1005" s="107" t="n">
        <v>12.38</v>
      </c>
      <c r="J1005" s="178" t="n">
        <v>3.87136873899138E-006</v>
      </c>
    </row>
    <row r="1006" customFormat="false" ht="51" hidden="false" customHeight="false" outlineLevel="0" collapsed="false">
      <c r="A1006" s="102" t="s">
        <v>829</v>
      </c>
      <c r="B1006" s="102" t="s">
        <v>830</v>
      </c>
      <c r="C1006" s="102" t="s">
        <v>29</v>
      </c>
      <c r="D1006" s="102" t="s">
        <v>831</v>
      </c>
      <c r="E1006" s="105" t="s">
        <v>65</v>
      </c>
      <c r="F1006" s="103" t="n">
        <v>1</v>
      </c>
      <c r="G1006" s="107" t="n">
        <v>11.68</v>
      </c>
      <c r="H1006" s="107" t="n">
        <v>14.3</v>
      </c>
      <c r="I1006" s="107" t="n">
        <v>14.3</v>
      </c>
      <c r="J1006" s="178" t="n">
        <v>4.47177487621783E-006</v>
      </c>
    </row>
    <row r="1007" customFormat="false" ht="51" hidden="false" customHeight="false" outlineLevel="0" collapsed="false">
      <c r="A1007" s="102" t="s">
        <v>832</v>
      </c>
      <c r="B1007" s="102" t="s">
        <v>833</v>
      </c>
      <c r="C1007" s="102" t="s">
        <v>29</v>
      </c>
      <c r="D1007" s="102" t="s">
        <v>834</v>
      </c>
      <c r="E1007" s="105" t="s">
        <v>65</v>
      </c>
      <c r="F1007" s="103" t="n">
        <v>1</v>
      </c>
      <c r="G1007" s="107" t="n">
        <v>13.69</v>
      </c>
      <c r="H1007" s="107" t="n">
        <v>16.76</v>
      </c>
      <c r="I1007" s="107" t="n">
        <v>16.76</v>
      </c>
      <c r="J1007" s="178" t="n">
        <v>5.24104523953922E-006</v>
      </c>
    </row>
    <row r="1008" customFormat="false" ht="51" hidden="false" customHeight="false" outlineLevel="0" collapsed="false">
      <c r="A1008" s="102" t="s">
        <v>835</v>
      </c>
      <c r="B1008" s="102" t="s">
        <v>836</v>
      </c>
      <c r="C1008" s="102" t="s">
        <v>29</v>
      </c>
      <c r="D1008" s="102" t="s">
        <v>837</v>
      </c>
      <c r="E1008" s="105" t="s">
        <v>65</v>
      </c>
      <c r="F1008" s="103" t="n">
        <v>6</v>
      </c>
      <c r="G1008" s="107" t="n">
        <v>10.49</v>
      </c>
      <c r="H1008" s="107" t="n">
        <v>12.84</v>
      </c>
      <c r="I1008" s="107" t="n">
        <v>77.04</v>
      </c>
      <c r="J1008" s="178" t="n">
        <v>2.40912962562113E-005</v>
      </c>
    </row>
    <row r="1009" customFormat="false" ht="51" hidden="false" customHeight="false" outlineLevel="0" collapsed="false">
      <c r="A1009" s="102" t="s">
        <v>838</v>
      </c>
      <c r="B1009" s="102" t="s">
        <v>839</v>
      </c>
      <c r="C1009" s="102" t="s">
        <v>29</v>
      </c>
      <c r="D1009" s="102" t="s">
        <v>840</v>
      </c>
      <c r="E1009" s="105" t="s">
        <v>65</v>
      </c>
      <c r="F1009" s="103" t="n">
        <v>3</v>
      </c>
      <c r="G1009" s="107" t="n">
        <v>15.45</v>
      </c>
      <c r="H1009" s="107" t="n">
        <v>18.92</v>
      </c>
      <c r="I1009" s="107" t="n">
        <v>56.76</v>
      </c>
      <c r="J1009" s="178" t="n">
        <v>1.77495064317569E-005</v>
      </c>
    </row>
    <row r="1010" customFormat="false" ht="51" hidden="false" customHeight="false" outlineLevel="0" collapsed="false">
      <c r="A1010" s="102" t="s">
        <v>841</v>
      </c>
      <c r="B1010" s="102" t="s">
        <v>842</v>
      </c>
      <c r="C1010" s="102" t="s">
        <v>29</v>
      </c>
      <c r="D1010" s="102" t="s">
        <v>843</v>
      </c>
      <c r="E1010" s="105" t="s">
        <v>65</v>
      </c>
      <c r="F1010" s="103" t="n">
        <v>7</v>
      </c>
      <c r="G1010" s="107" t="n">
        <v>7.02</v>
      </c>
      <c r="H1010" s="107" t="n">
        <v>8.59</v>
      </c>
      <c r="I1010" s="107" t="n">
        <v>60.13</v>
      </c>
      <c r="J1010" s="178" t="n">
        <v>1.88033442872013E-005</v>
      </c>
    </row>
    <row r="1011" customFormat="false" ht="51" hidden="false" customHeight="false" outlineLevel="0" collapsed="false">
      <c r="A1011" s="102" t="s">
        <v>844</v>
      </c>
      <c r="B1011" s="102" t="s">
        <v>845</v>
      </c>
      <c r="C1011" s="102" t="s">
        <v>29</v>
      </c>
      <c r="D1011" s="102" t="s">
        <v>846</v>
      </c>
      <c r="E1011" s="105" t="s">
        <v>65</v>
      </c>
      <c r="F1011" s="103" t="n">
        <v>33</v>
      </c>
      <c r="G1011" s="107" t="n">
        <v>8.32</v>
      </c>
      <c r="H1011" s="107" t="n">
        <v>10.18</v>
      </c>
      <c r="I1011" s="107" t="n">
        <v>335.94</v>
      </c>
      <c r="J1011" s="178" t="n">
        <v>0.00010505231132284</v>
      </c>
    </row>
    <row r="1012" customFormat="false" ht="51" hidden="false" customHeight="false" outlineLevel="0" collapsed="false">
      <c r="A1012" s="102" t="s">
        <v>847</v>
      </c>
      <c r="B1012" s="102" t="s">
        <v>848</v>
      </c>
      <c r="C1012" s="102" t="s">
        <v>29</v>
      </c>
      <c r="D1012" s="102" t="s">
        <v>849</v>
      </c>
      <c r="E1012" s="105" t="s">
        <v>65</v>
      </c>
      <c r="F1012" s="103" t="n">
        <v>14</v>
      </c>
      <c r="G1012" s="107" t="n">
        <v>11.56</v>
      </c>
      <c r="H1012" s="107" t="n">
        <v>14.15</v>
      </c>
      <c r="I1012" s="107" t="n">
        <v>198.1</v>
      </c>
      <c r="J1012" s="178" t="n">
        <v>6.19481540544582E-005</v>
      </c>
    </row>
    <row r="1013" customFormat="false" ht="51" hidden="false" customHeight="false" outlineLevel="0" collapsed="false">
      <c r="A1013" s="102" t="s">
        <v>850</v>
      </c>
      <c r="B1013" s="102" t="s">
        <v>851</v>
      </c>
      <c r="C1013" s="102" t="s">
        <v>29</v>
      </c>
      <c r="D1013" s="102" t="s">
        <v>852</v>
      </c>
      <c r="E1013" s="105" t="s">
        <v>65</v>
      </c>
      <c r="F1013" s="103" t="n">
        <v>2</v>
      </c>
      <c r="G1013" s="107" t="n">
        <v>18.43</v>
      </c>
      <c r="H1013" s="107" t="n">
        <v>22.57</v>
      </c>
      <c r="I1013" s="107" t="n">
        <v>45.14</v>
      </c>
      <c r="J1013" s="178" t="n">
        <v>1.41157984554177E-005</v>
      </c>
    </row>
    <row r="1014" customFormat="false" ht="51" hidden="false" customHeight="false" outlineLevel="0" collapsed="false">
      <c r="A1014" s="102" t="s">
        <v>853</v>
      </c>
      <c r="B1014" s="102" t="s">
        <v>791</v>
      </c>
      <c r="C1014" s="102" t="s">
        <v>29</v>
      </c>
      <c r="D1014" s="102" t="s">
        <v>792</v>
      </c>
      <c r="E1014" s="105" t="s">
        <v>65</v>
      </c>
      <c r="F1014" s="103" t="n">
        <v>2</v>
      </c>
      <c r="G1014" s="107" t="n">
        <v>9.88</v>
      </c>
      <c r="H1014" s="107" t="n">
        <v>12.1</v>
      </c>
      <c r="I1014" s="107" t="n">
        <v>24.2</v>
      </c>
      <c r="J1014" s="178" t="n">
        <v>7.56761902129172E-006</v>
      </c>
    </row>
    <row r="1015" customFormat="false" ht="51" hidden="false" customHeight="false" outlineLevel="0" collapsed="false">
      <c r="A1015" s="102" t="s">
        <v>854</v>
      </c>
      <c r="B1015" s="102" t="s">
        <v>855</v>
      </c>
      <c r="C1015" s="102" t="s">
        <v>29</v>
      </c>
      <c r="D1015" s="102" t="s">
        <v>856</v>
      </c>
      <c r="E1015" s="105" t="s">
        <v>65</v>
      </c>
      <c r="F1015" s="103" t="n">
        <v>1</v>
      </c>
      <c r="G1015" s="107" t="n">
        <v>13.22</v>
      </c>
      <c r="H1015" s="107" t="n">
        <v>16.19</v>
      </c>
      <c r="I1015" s="107" t="n">
        <v>16.19</v>
      </c>
      <c r="J1015" s="178" t="n">
        <v>5.06279966755012E-006</v>
      </c>
    </row>
    <row r="1016" customFormat="false" ht="51" hidden="false" customHeight="false" outlineLevel="0" collapsed="false">
      <c r="A1016" s="102" t="s">
        <v>857</v>
      </c>
      <c r="B1016" s="102" t="s">
        <v>858</v>
      </c>
      <c r="C1016" s="102" t="s">
        <v>29</v>
      </c>
      <c r="D1016" s="102" t="s">
        <v>859</v>
      </c>
      <c r="E1016" s="105" t="s">
        <v>65</v>
      </c>
      <c r="F1016" s="103" t="n">
        <v>2</v>
      </c>
      <c r="G1016" s="107" t="n">
        <v>20.83</v>
      </c>
      <c r="H1016" s="107" t="n">
        <v>25.51</v>
      </c>
      <c r="I1016" s="107" t="n">
        <v>51.02</v>
      </c>
      <c r="J1016" s="178" t="n">
        <v>1.59545422506737E-005</v>
      </c>
    </row>
    <row r="1017" customFormat="false" ht="51" hidden="false" customHeight="false" outlineLevel="0" collapsed="false">
      <c r="A1017" s="102" t="s">
        <v>860</v>
      </c>
      <c r="B1017" s="102" t="s">
        <v>861</v>
      </c>
      <c r="C1017" s="102" t="s">
        <v>29</v>
      </c>
      <c r="D1017" s="102" t="s">
        <v>862</v>
      </c>
      <c r="E1017" s="105" t="s">
        <v>65</v>
      </c>
      <c r="F1017" s="103" t="n">
        <v>2</v>
      </c>
      <c r="G1017" s="107" t="n">
        <v>13.41</v>
      </c>
      <c r="H1017" s="107" t="n">
        <v>16.42</v>
      </c>
      <c r="I1017" s="107" t="n">
        <v>32.84</v>
      </c>
      <c r="J1017" s="178" t="n">
        <v>1.02694466388107E-005</v>
      </c>
    </row>
    <row r="1018" customFormat="false" ht="38.25" hidden="false" customHeight="false" outlineLevel="0" collapsed="false">
      <c r="A1018" s="102" t="s">
        <v>863</v>
      </c>
      <c r="B1018" s="102" t="s">
        <v>864</v>
      </c>
      <c r="C1018" s="102" t="s">
        <v>29</v>
      </c>
      <c r="D1018" s="102" t="s">
        <v>865</v>
      </c>
      <c r="E1018" s="105" t="s">
        <v>65</v>
      </c>
      <c r="F1018" s="103" t="n">
        <v>22</v>
      </c>
      <c r="G1018" s="107" t="n">
        <v>11.48</v>
      </c>
      <c r="H1018" s="107" t="n">
        <v>14.05</v>
      </c>
      <c r="I1018" s="107" t="n">
        <v>309.1</v>
      </c>
      <c r="J1018" s="178" t="n">
        <v>9.66591338628624E-005</v>
      </c>
    </row>
    <row r="1019" customFormat="false" ht="38.25" hidden="false" customHeight="false" outlineLevel="0" collapsed="false">
      <c r="A1019" s="102" t="s">
        <v>866</v>
      </c>
      <c r="B1019" s="102" t="s">
        <v>867</v>
      </c>
      <c r="C1019" s="102" t="s">
        <v>29</v>
      </c>
      <c r="D1019" s="102" t="s">
        <v>868</v>
      </c>
      <c r="E1019" s="105" t="s">
        <v>65</v>
      </c>
      <c r="F1019" s="103" t="n">
        <v>2</v>
      </c>
      <c r="G1019" s="107" t="n">
        <v>17.44</v>
      </c>
      <c r="H1019" s="107" t="n">
        <v>21.35</v>
      </c>
      <c r="I1019" s="107" t="n">
        <v>42.7</v>
      </c>
      <c r="J1019" s="178" t="n">
        <v>1.33527823226924E-005</v>
      </c>
    </row>
    <row r="1020" customFormat="false" ht="38.25" hidden="false" customHeight="false" outlineLevel="0" collapsed="false">
      <c r="A1020" s="102" t="s">
        <v>869</v>
      </c>
      <c r="B1020" s="102" t="s">
        <v>870</v>
      </c>
      <c r="C1020" s="102" t="s">
        <v>29</v>
      </c>
      <c r="D1020" s="102" t="s">
        <v>871</v>
      </c>
      <c r="E1020" s="105" t="s">
        <v>65</v>
      </c>
      <c r="F1020" s="103" t="n">
        <v>1</v>
      </c>
      <c r="G1020" s="107" t="n">
        <v>23.85</v>
      </c>
      <c r="H1020" s="107" t="n">
        <v>29.2</v>
      </c>
      <c r="I1020" s="107" t="n">
        <v>29.2</v>
      </c>
      <c r="J1020" s="178" t="n">
        <v>9.13117667031893E-006</v>
      </c>
    </row>
    <row r="1021" customFormat="false" ht="38.25" hidden="false" customHeight="false" outlineLevel="0" collapsed="false">
      <c r="A1021" s="102" t="s">
        <v>872</v>
      </c>
      <c r="B1021" s="102" t="s">
        <v>873</v>
      </c>
      <c r="C1021" s="102" t="s">
        <v>29</v>
      </c>
      <c r="D1021" s="102" t="s">
        <v>874</v>
      </c>
      <c r="E1021" s="105" t="s">
        <v>65</v>
      </c>
      <c r="F1021" s="103" t="n">
        <v>3</v>
      </c>
      <c r="G1021" s="107" t="n">
        <v>27.84</v>
      </c>
      <c r="H1021" s="107" t="n">
        <v>34.09</v>
      </c>
      <c r="I1021" s="107" t="n">
        <v>102.27</v>
      </c>
      <c r="J1021" s="178" t="n">
        <v>3.19810081532026E-005</v>
      </c>
    </row>
    <row r="1022" customFormat="false" ht="51" hidden="false" customHeight="false" outlineLevel="0" collapsed="false">
      <c r="A1022" s="102" t="s">
        <v>875</v>
      </c>
      <c r="B1022" s="102" t="s">
        <v>876</v>
      </c>
      <c r="C1022" s="102" t="s">
        <v>29</v>
      </c>
      <c r="D1022" s="102" t="s">
        <v>877</v>
      </c>
      <c r="E1022" s="105" t="s">
        <v>65</v>
      </c>
      <c r="F1022" s="103" t="n">
        <v>5</v>
      </c>
      <c r="G1022" s="107" t="n">
        <v>19.06</v>
      </c>
      <c r="H1022" s="107" t="n">
        <v>23.34</v>
      </c>
      <c r="I1022" s="107" t="n">
        <v>116.7</v>
      </c>
      <c r="J1022" s="178" t="n">
        <v>3.64934355282952E-005</v>
      </c>
    </row>
    <row r="1023" customFormat="false" ht="51" hidden="false" customHeight="false" outlineLevel="0" collapsed="false">
      <c r="A1023" s="102" t="s">
        <v>878</v>
      </c>
      <c r="B1023" s="102" t="s">
        <v>879</v>
      </c>
      <c r="C1023" s="102" t="s">
        <v>29</v>
      </c>
      <c r="D1023" s="102" t="s">
        <v>880</v>
      </c>
      <c r="E1023" s="105" t="s">
        <v>65</v>
      </c>
      <c r="F1023" s="103" t="n">
        <v>1</v>
      </c>
      <c r="G1023" s="107" t="n">
        <v>23.63</v>
      </c>
      <c r="H1023" s="107" t="n">
        <v>28.93</v>
      </c>
      <c r="I1023" s="107" t="n">
        <v>28.93</v>
      </c>
      <c r="J1023" s="178" t="n">
        <v>9.04674455727146E-006</v>
      </c>
    </row>
    <row r="1024" customFormat="false" ht="38.25" hidden="false" customHeight="false" outlineLevel="0" collapsed="false">
      <c r="A1024" s="102" t="s">
        <v>881</v>
      </c>
      <c r="B1024" s="102" t="s">
        <v>882</v>
      </c>
      <c r="C1024" s="102" t="s">
        <v>50</v>
      </c>
      <c r="D1024" s="102" t="s">
        <v>883</v>
      </c>
      <c r="E1024" s="105" t="s">
        <v>24</v>
      </c>
      <c r="F1024" s="103" t="n">
        <v>1</v>
      </c>
      <c r="G1024" s="107" t="n">
        <v>142.88</v>
      </c>
      <c r="H1024" s="107" t="n">
        <v>174.98</v>
      </c>
      <c r="I1024" s="107" t="n">
        <v>174.98</v>
      </c>
      <c r="J1024" s="178" t="n">
        <v>5.47182634853564E-005</v>
      </c>
    </row>
    <row r="1025" customFormat="false" ht="38.25" hidden="false" customHeight="false" outlineLevel="0" collapsed="false">
      <c r="A1025" s="102" t="s">
        <v>884</v>
      </c>
      <c r="B1025" s="102" t="s">
        <v>885</v>
      </c>
      <c r="C1025" s="102" t="s">
        <v>50</v>
      </c>
      <c r="D1025" s="102" t="s">
        <v>886</v>
      </c>
      <c r="E1025" s="105" t="s">
        <v>24</v>
      </c>
      <c r="F1025" s="103" t="n">
        <v>1</v>
      </c>
      <c r="G1025" s="107" t="n">
        <v>348.71</v>
      </c>
      <c r="H1025" s="107" t="n">
        <v>427.06</v>
      </c>
      <c r="I1025" s="107" t="n">
        <v>427.06</v>
      </c>
      <c r="J1025" s="178" t="n">
        <v>0.000133546585918712</v>
      </c>
    </row>
    <row r="1026" customFormat="false" ht="38.25" hidden="false" customHeight="false" outlineLevel="0" collapsed="false">
      <c r="A1026" s="102" t="s">
        <v>887</v>
      </c>
      <c r="B1026" s="102" t="s">
        <v>888</v>
      </c>
      <c r="C1026" s="102" t="s">
        <v>29</v>
      </c>
      <c r="D1026" s="102" t="s">
        <v>889</v>
      </c>
      <c r="E1026" s="105" t="s">
        <v>65</v>
      </c>
      <c r="F1026" s="103" t="n">
        <v>1</v>
      </c>
      <c r="G1026" s="107" t="n">
        <v>59.3</v>
      </c>
      <c r="H1026" s="107" t="n">
        <v>72.62</v>
      </c>
      <c r="I1026" s="107" t="n">
        <v>72.62</v>
      </c>
      <c r="J1026" s="178" t="n">
        <v>2.27091112944713E-005</v>
      </c>
    </row>
    <row r="1027" customFormat="false" ht="12.75" hidden="false" customHeight="false" outlineLevel="0" collapsed="false">
      <c r="A1027" s="22" t="s">
        <v>890</v>
      </c>
      <c r="B1027" s="22" t="s">
        <v>18</v>
      </c>
      <c r="C1027" s="22"/>
      <c r="D1027" s="22" t="s">
        <v>891</v>
      </c>
      <c r="E1027" s="23"/>
      <c r="F1027" s="24" t="n">
        <v>1</v>
      </c>
      <c r="G1027" s="24"/>
      <c r="H1027" s="97" t="n">
        <v>5154.57</v>
      </c>
      <c r="I1027" s="97" t="n">
        <v>5154.57</v>
      </c>
      <c r="J1027" s="26" t="n">
        <v>0.00161189347018924</v>
      </c>
    </row>
    <row r="1028" customFormat="false" ht="12.75" hidden="false" customHeight="false" outlineLevel="0" collapsed="false">
      <c r="A1028" s="102" t="s">
        <v>892</v>
      </c>
      <c r="B1028" s="102" t="s">
        <v>368</v>
      </c>
      <c r="C1028" s="102" t="s">
        <v>29</v>
      </c>
      <c r="D1028" s="102" t="s">
        <v>369</v>
      </c>
      <c r="E1028" s="105" t="s">
        <v>41</v>
      </c>
      <c r="F1028" s="103" t="n">
        <v>6.4</v>
      </c>
      <c r="G1028" s="107" t="n">
        <v>80.22</v>
      </c>
      <c r="H1028" s="107" t="n">
        <v>98.24</v>
      </c>
      <c r="I1028" s="107" t="n">
        <v>628.73</v>
      </c>
      <c r="J1028" s="178" t="n">
        <v>0.000196611120134576</v>
      </c>
    </row>
    <row r="1029" customFormat="false" ht="12.75" hidden="false" customHeight="true" outlineLevel="0" collapsed="false">
      <c r="A1029" s="29" t="s">
        <v>4351</v>
      </c>
      <c r="B1029" s="180"/>
      <c r="C1029" s="180"/>
      <c r="D1029" s="29" t="s">
        <v>10</v>
      </c>
      <c r="E1029" s="180" t="s">
        <v>4352</v>
      </c>
      <c r="F1029" s="180"/>
      <c r="G1029" s="180"/>
      <c r="H1029" s="29"/>
      <c r="I1029" s="115" t="s">
        <v>4353</v>
      </c>
      <c r="J1029" s="29"/>
    </row>
    <row r="1030" customFormat="false" ht="12.75" hidden="false" customHeight="true" outlineLevel="0" collapsed="false">
      <c r="A1030" s="180"/>
      <c r="B1030" s="180"/>
      <c r="C1030" s="180"/>
      <c r="D1030" s="29"/>
      <c r="E1030" s="180" t="s">
        <v>4996</v>
      </c>
      <c r="F1030" s="180"/>
      <c r="G1030" s="180"/>
      <c r="H1030" s="180"/>
      <c r="I1030" s="119" t="n">
        <v>6.4</v>
      </c>
      <c r="J1030" s="29"/>
    </row>
    <row r="1031" customFormat="false" ht="38.25" hidden="false" customHeight="false" outlineLevel="0" collapsed="false">
      <c r="A1031" s="102" t="s">
        <v>893</v>
      </c>
      <c r="B1031" s="102" t="s">
        <v>894</v>
      </c>
      <c r="C1031" s="102" t="s">
        <v>29</v>
      </c>
      <c r="D1031" s="102" t="s">
        <v>895</v>
      </c>
      <c r="E1031" s="105" t="s">
        <v>41</v>
      </c>
      <c r="F1031" s="103" t="n">
        <v>6.4</v>
      </c>
      <c r="G1031" s="107" t="n">
        <v>23.56</v>
      </c>
      <c r="H1031" s="107" t="n">
        <v>28.85</v>
      </c>
      <c r="I1031" s="107" t="n">
        <v>184.64</v>
      </c>
      <c r="J1031" s="178" t="n">
        <v>5.7739056863277E-005</v>
      </c>
    </row>
    <row r="1032" customFormat="false" ht="12.75" hidden="false" customHeight="true" outlineLevel="0" collapsed="false">
      <c r="A1032" s="29" t="s">
        <v>4351</v>
      </c>
      <c r="B1032" s="180"/>
      <c r="C1032" s="180"/>
      <c r="D1032" s="29" t="s">
        <v>10</v>
      </c>
      <c r="E1032" s="180" t="s">
        <v>4352</v>
      </c>
      <c r="F1032" s="180"/>
      <c r="G1032" s="180"/>
      <c r="H1032" s="29"/>
      <c r="I1032" s="115" t="s">
        <v>4353</v>
      </c>
      <c r="J1032" s="29"/>
    </row>
    <row r="1033" customFormat="false" ht="12.75" hidden="false" customHeight="true" outlineLevel="0" collapsed="false">
      <c r="A1033" s="180"/>
      <c r="B1033" s="180"/>
      <c r="C1033" s="180"/>
      <c r="D1033" s="29"/>
      <c r="E1033" s="180" t="s">
        <v>4997</v>
      </c>
      <c r="F1033" s="180"/>
      <c r="G1033" s="180"/>
      <c r="H1033" s="180"/>
      <c r="I1033" s="119" t="n">
        <v>6.4</v>
      </c>
      <c r="J1033" s="29"/>
    </row>
    <row r="1034" customFormat="false" ht="102" hidden="false" customHeight="false" outlineLevel="0" collapsed="false">
      <c r="A1034" s="102" t="s">
        <v>896</v>
      </c>
      <c r="B1034" s="102" t="s">
        <v>897</v>
      </c>
      <c r="C1034" s="102" t="s">
        <v>29</v>
      </c>
      <c r="D1034" s="102" t="s">
        <v>898</v>
      </c>
      <c r="E1034" s="105" t="s">
        <v>117</v>
      </c>
      <c r="F1034" s="103" t="n">
        <v>80</v>
      </c>
      <c r="G1034" s="107" t="n">
        <v>25.71</v>
      </c>
      <c r="H1034" s="107" t="n">
        <v>31.48</v>
      </c>
      <c r="I1034" s="107" t="n">
        <v>2518.4</v>
      </c>
      <c r="J1034" s="178" t="n">
        <v>0.000787532716662027</v>
      </c>
    </row>
    <row r="1035" customFormat="false" ht="102" hidden="false" customHeight="false" outlineLevel="0" collapsed="false">
      <c r="A1035" s="102" t="s">
        <v>899</v>
      </c>
      <c r="B1035" s="102" t="s">
        <v>900</v>
      </c>
      <c r="C1035" s="102" t="s">
        <v>29</v>
      </c>
      <c r="D1035" s="102" t="s">
        <v>901</v>
      </c>
      <c r="E1035" s="105" t="s">
        <v>117</v>
      </c>
      <c r="F1035" s="103" t="n">
        <v>30</v>
      </c>
      <c r="G1035" s="107" t="n">
        <v>24.41</v>
      </c>
      <c r="H1035" s="107" t="n">
        <v>29.89</v>
      </c>
      <c r="I1035" s="107" t="n">
        <v>896.7</v>
      </c>
      <c r="J1035" s="178" t="n">
        <v>0.000280408428776541</v>
      </c>
    </row>
    <row r="1036" customFormat="false" ht="76.5" hidden="false" customHeight="false" outlineLevel="0" collapsed="false">
      <c r="A1036" s="102" t="s">
        <v>902</v>
      </c>
      <c r="B1036" s="102" t="s">
        <v>903</v>
      </c>
      <c r="C1036" s="102" t="s">
        <v>29</v>
      </c>
      <c r="D1036" s="102" t="s">
        <v>904</v>
      </c>
      <c r="E1036" s="105" t="s">
        <v>117</v>
      </c>
      <c r="F1036" s="103" t="n">
        <v>30</v>
      </c>
      <c r="G1036" s="107" t="n">
        <v>25.21</v>
      </c>
      <c r="H1036" s="107" t="n">
        <v>30.87</v>
      </c>
      <c r="I1036" s="107" t="n">
        <v>926.1</v>
      </c>
      <c r="J1036" s="178" t="n">
        <v>0.000289602147752821</v>
      </c>
    </row>
    <row r="1037" customFormat="false" ht="12.75" hidden="false" customHeight="false" outlineLevel="0" collapsed="false">
      <c r="A1037" s="22" t="s">
        <v>905</v>
      </c>
      <c r="B1037" s="22" t="s">
        <v>18</v>
      </c>
      <c r="C1037" s="22"/>
      <c r="D1037" s="22" t="s">
        <v>906</v>
      </c>
      <c r="E1037" s="23"/>
      <c r="F1037" s="24" t="n">
        <v>1</v>
      </c>
      <c r="G1037" s="24"/>
      <c r="H1037" s="97" t="n">
        <v>52577.79</v>
      </c>
      <c r="I1037" s="97" t="n">
        <v>52577.79</v>
      </c>
      <c r="J1037" s="26" t="n">
        <v>0.0164416811446893</v>
      </c>
    </row>
    <row r="1038" customFormat="false" ht="38.25" hidden="false" customHeight="false" outlineLevel="0" collapsed="false">
      <c r="A1038" s="102" t="s">
        <v>907</v>
      </c>
      <c r="B1038" s="102" t="s">
        <v>908</v>
      </c>
      <c r="C1038" s="102" t="s">
        <v>29</v>
      </c>
      <c r="D1038" s="102" t="s">
        <v>909</v>
      </c>
      <c r="E1038" s="105" t="s">
        <v>65</v>
      </c>
      <c r="F1038" s="103" t="n">
        <v>10</v>
      </c>
      <c r="G1038" s="107" t="n">
        <v>632.99</v>
      </c>
      <c r="H1038" s="107" t="n">
        <v>775.22</v>
      </c>
      <c r="I1038" s="107" t="n">
        <v>7752.2</v>
      </c>
      <c r="J1038" s="178" t="n">
        <v>0.00242420232135775</v>
      </c>
    </row>
    <row r="1039" customFormat="false" ht="12.75" hidden="false" customHeight="true" outlineLevel="0" collapsed="false">
      <c r="A1039" s="29" t="s">
        <v>4351</v>
      </c>
      <c r="B1039" s="180"/>
      <c r="C1039" s="180"/>
      <c r="D1039" s="29" t="s">
        <v>10</v>
      </c>
      <c r="E1039" s="180" t="s">
        <v>4352</v>
      </c>
      <c r="F1039" s="180"/>
      <c r="G1039" s="180"/>
      <c r="H1039" s="29"/>
      <c r="I1039" s="115" t="s">
        <v>4353</v>
      </c>
      <c r="J1039" s="29"/>
    </row>
    <row r="1040" customFormat="false" ht="12.75" hidden="false" customHeight="false" outlineLevel="0" collapsed="false">
      <c r="A1040" s="180"/>
      <c r="B1040" s="180"/>
      <c r="C1040" s="180"/>
      <c r="D1040" s="29"/>
      <c r="E1040" s="180" t="n">
        <v>10</v>
      </c>
      <c r="F1040" s="180"/>
      <c r="G1040" s="180"/>
      <c r="H1040" s="180"/>
      <c r="I1040" s="119" t="n">
        <v>10</v>
      </c>
      <c r="J1040" s="29"/>
    </row>
    <row r="1041" customFormat="false" ht="25.5" hidden="false" customHeight="false" outlineLevel="0" collapsed="false">
      <c r="A1041" s="102" t="s">
        <v>910</v>
      </c>
      <c r="B1041" s="102" t="s">
        <v>911</v>
      </c>
      <c r="C1041" s="102" t="s">
        <v>29</v>
      </c>
      <c r="D1041" s="102" t="s">
        <v>912</v>
      </c>
      <c r="E1041" s="105" t="s">
        <v>65</v>
      </c>
      <c r="F1041" s="103" t="n">
        <v>10</v>
      </c>
      <c r="G1041" s="107" t="n">
        <v>40.87</v>
      </c>
      <c r="H1041" s="107" t="n">
        <v>50.05</v>
      </c>
      <c r="I1041" s="107" t="n">
        <v>500.5</v>
      </c>
      <c r="J1041" s="178" t="n">
        <v>0.000156512120667624</v>
      </c>
    </row>
    <row r="1042" customFormat="false" ht="12.75" hidden="false" customHeight="true" outlineLevel="0" collapsed="false">
      <c r="A1042" s="29" t="s">
        <v>4351</v>
      </c>
      <c r="B1042" s="180"/>
      <c r="C1042" s="180"/>
      <c r="D1042" s="29" t="s">
        <v>10</v>
      </c>
      <c r="E1042" s="180" t="s">
        <v>4352</v>
      </c>
      <c r="F1042" s="180"/>
      <c r="G1042" s="180"/>
      <c r="H1042" s="29"/>
      <c r="I1042" s="115" t="s">
        <v>4353</v>
      </c>
      <c r="J1042" s="29"/>
    </row>
    <row r="1043" customFormat="false" ht="12.75" hidden="false" customHeight="true" outlineLevel="0" collapsed="false">
      <c r="A1043" s="180"/>
      <c r="B1043" s="180"/>
      <c r="C1043" s="180"/>
      <c r="D1043" s="29"/>
      <c r="E1043" s="180" t="s">
        <v>4998</v>
      </c>
      <c r="F1043" s="180"/>
      <c r="G1043" s="180"/>
      <c r="H1043" s="180"/>
      <c r="I1043" s="119" t="n">
        <v>10</v>
      </c>
      <c r="J1043" s="29"/>
    </row>
    <row r="1044" customFormat="false" ht="38.25" hidden="false" customHeight="false" outlineLevel="0" collapsed="false">
      <c r="A1044" s="102" t="s">
        <v>913</v>
      </c>
      <c r="B1044" s="102" t="s">
        <v>914</v>
      </c>
      <c r="C1044" s="102" t="s">
        <v>29</v>
      </c>
      <c r="D1044" s="102" t="s">
        <v>915</v>
      </c>
      <c r="E1044" s="105" t="s">
        <v>65</v>
      </c>
      <c r="F1044" s="103" t="n">
        <v>10</v>
      </c>
      <c r="G1044" s="107" t="n">
        <v>11.53</v>
      </c>
      <c r="H1044" s="107" t="n">
        <v>14.12</v>
      </c>
      <c r="I1044" s="107" t="n">
        <v>141.2</v>
      </c>
      <c r="J1044" s="178" t="n">
        <v>4.41548680085285E-005</v>
      </c>
    </row>
    <row r="1045" customFormat="false" ht="12.75" hidden="false" customHeight="true" outlineLevel="0" collapsed="false">
      <c r="A1045" s="29" t="s">
        <v>4351</v>
      </c>
      <c r="B1045" s="180"/>
      <c r="C1045" s="180"/>
      <c r="D1045" s="29" t="s">
        <v>10</v>
      </c>
      <c r="E1045" s="180" t="s">
        <v>4352</v>
      </c>
      <c r="F1045" s="180"/>
      <c r="G1045" s="180"/>
      <c r="H1045" s="29"/>
      <c r="I1045" s="115" t="s">
        <v>4353</v>
      </c>
      <c r="J1045" s="29"/>
    </row>
    <row r="1046" customFormat="false" ht="12.75" hidden="false" customHeight="true" outlineLevel="0" collapsed="false">
      <c r="A1046" s="180"/>
      <c r="B1046" s="180"/>
      <c r="C1046" s="180"/>
      <c r="D1046" s="29"/>
      <c r="E1046" s="180" t="s">
        <v>4998</v>
      </c>
      <c r="F1046" s="180"/>
      <c r="G1046" s="180"/>
      <c r="H1046" s="180"/>
      <c r="I1046" s="119" t="n">
        <v>10</v>
      </c>
      <c r="J1046" s="29"/>
    </row>
    <row r="1047" customFormat="false" ht="76.5" hidden="false" customHeight="false" outlineLevel="0" collapsed="false">
      <c r="A1047" s="102" t="s">
        <v>916</v>
      </c>
      <c r="B1047" s="102" t="s">
        <v>917</v>
      </c>
      <c r="C1047" s="102" t="s">
        <v>29</v>
      </c>
      <c r="D1047" s="102" t="s">
        <v>918</v>
      </c>
      <c r="E1047" s="105" t="s">
        <v>65</v>
      </c>
      <c r="F1047" s="103" t="n">
        <v>1</v>
      </c>
      <c r="G1047" s="107" t="n">
        <v>821.57</v>
      </c>
      <c r="H1047" s="107" t="n">
        <v>1006.17</v>
      </c>
      <c r="I1047" s="107" t="n">
        <v>1006.17</v>
      </c>
      <c r="J1047" s="178" t="n">
        <v>0.000314640959944342</v>
      </c>
    </row>
    <row r="1048" customFormat="false" ht="12.75" hidden="false" customHeight="true" outlineLevel="0" collapsed="false">
      <c r="A1048" s="29" t="s">
        <v>4351</v>
      </c>
      <c r="B1048" s="180"/>
      <c r="C1048" s="180"/>
      <c r="D1048" s="29" t="s">
        <v>10</v>
      </c>
      <c r="E1048" s="180" t="s">
        <v>4352</v>
      </c>
      <c r="F1048" s="180"/>
      <c r="G1048" s="180"/>
      <c r="H1048" s="29"/>
      <c r="I1048" s="115" t="s">
        <v>4353</v>
      </c>
      <c r="J1048" s="29"/>
    </row>
    <row r="1049" customFormat="false" ht="12.75" hidden="false" customHeight="false" outlineLevel="0" collapsed="false">
      <c r="A1049" s="180"/>
      <c r="B1049" s="180"/>
      <c r="C1049" s="180"/>
      <c r="D1049" s="29" t="s">
        <v>4999</v>
      </c>
      <c r="E1049" s="180" t="n">
        <v>1</v>
      </c>
      <c r="F1049" s="180"/>
      <c r="G1049" s="180"/>
      <c r="H1049" s="180"/>
      <c r="I1049" s="119" t="n">
        <v>1</v>
      </c>
      <c r="J1049" s="29"/>
    </row>
    <row r="1050" customFormat="false" ht="38.25" hidden="false" customHeight="false" outlineLevel="0" collapsed="false">
      <c r="A1050" s="102" t="s">
        <v>919</v>
      </c>
      <c r="B1050" s="102" t="s">
        <v>920</v>
      </c>
      <c r="C1050" s="102" t="s">
        <v>29</v>
      </c>
      <c r="D1050" s="102" t="s">
        <v>921</v>
      </c>
      <c r="E1050" s="105" t="s">
        <v>65</v>
      </c>
      <c r="F1050" s="103" t="n">
        <v>1</v>
      </c>
      <c r="G1050" s="107" t="n">
        <v>93.22</v>
      </c>
      <c r="H1050" s="107" t="n">
        <v>114.16</v>
      </c>
      <c r="I1050" s="107" t="n">
        <v>114.16</v>
      </c>
      <c r="J1050" s="178" t="n">
        <v>3.56991482425893E-005</v>
      </c>
    </row>
    <row r="1051" customFormat="false" ht="12.75" hidden="false" customHeight="true" outlineLevel="0" collapsed="false">
      <c r="A1051" s="29" t="s">
        <v>4351</v>
      </c>
      <c r="B1051" s="180"/>
      <c r="C1051" s="180"/>
      <c r="D1051" s="29" t="s">
        <v>10</v>
      </c>
      <c r="E1051" s="180" t="s">
        <v>4352</v>
      </c>
      <c r="F1051" s="180"/>
      <c r="G1051" s="180"/>
      <c r="H1051" s="29"/>
      <c r="I1051" s="115" t="s">
        <v>4353</v>
      </c>
      <c r="J1051" s="29"/>
    </row>
    <row r="1052" customFormat="false" ht="12.75" hidden="false" customHeight="false" outlineLevel="0" collapsed="false">
      <c r="A1052" s="180"/>
      <c r="B1052" s="180"/>
      <c r="C1052" s="180"/>
      <c r="D1052" s="29"/>
      <c r="E1052" s="180" t="n">
        <v>1</v>
      </c>
      <c r="F1052" s="180"/>
      <c r="G1052" s="180"/>
      <c r="H1052" s="180"/>
      <c r="I1052" s="119" t="n">
        <v>1</v>
      </c>
      <c r="J1052" s="29"/>
    </row>
    <row r="1053" customFormat="false" ht="25.5" hidden="false" customHeight="false" outlineLevel="0" collapsed="false">
      <c r="A1053" s="102" t="s">
        <v>922</v>
      </c>
      <c r="B1053" s="102" t="s">
        <v>923</v>
      </c>
      <c r="C1053" s="102" t="s">
        <v>22</v>
      </c>
      <c r="D1053" s="102" t="s">
        <v>924</v>
      </c>
      <c r="E1053" s="105" t="s">
        <v>11</v>
      </c>
      <c r="F1053" s="103" t="n">
        <v>10</v>
      </c>
      <c r="G1053" s="107" t="n">
        <v>121.02</v>
      </c>
      <c r="H1053" s="107" t="n">
        <v>148.21</v>
      </c>
      <c r="I1053" s="107" t="n">
        <v>1482.1</v>
      </c>
      <c r="J1053" s="178" t="n">
        <v>0.000463469758324647</v>
      </c>
    </row>
    <row r="1054" customFormat="false" ht="12.75" hidden="false" customHeight="true" outlineLevel="0" collapsed="false">
      <c r="A1054" s="29" t="s">
        <v>4351</v>
      </c>
      <c r="B1054" s="180"/>
      <c r="C1054" s="180"/>
      <c r="D1054" s="29" t="s">
        <v>10</v>
      </c>
      <c r="E1054" s="180" t="s">
        <v>4352</v>
      </c>
      <c r="F1054" s="180"/>
      <c r="G1054" s="180"/>
      <c r="H1054" s="29"/>
      <c r="I1054" s="115" t="s">
        <v>4353</v>
      </c>
      <c r="J1054" s="29"/>
    </row>
    <row r="1055" customFormat="false" ht="12.75" hidden="false" customHeight="true" outlineLevel="0" collapsed="false">
      <c r="A1055" s="180"/>
      <c r="B1055" s="180"/>
      <c r="C1055" s="180"/>
      <c r="D1055" s="29"/>
      <c r="E1055" s="180" t="s">
        <v>4998</v>
      </c>
      <c r="F1055" s="180"/>
      <c r="G1055" s="180"/>
      <c r="H1055" s="180"/>
      <c r="I1055" s="119" t="n">
        <v>10</v>
      </c>
      <c r="J1055" s="29"/>
    </row>
    <row r="1056" customFormat="false" ht="63.75" hidden="false" customHeight="false" outlineLevel="0" collapsed="false">
      <c r="A1056" s="102" t="s">
        <v>925</v>
      </c>
      <c r="B1056" s="102" t="s">
        <v>926</v>
      </c>
      <c r="C1056" s="102" t="s">
        <v>29</v>
      </c>
      <c r="D1056" s="102" t="s">
        <v>927</v>
      </c>
      <c r="E1056" s="105" t="s">
        <v>65</v>
      </c>
      <c r="F1056" s="103" t="n">
        <v>4</v>
      </c>
      <c r="G1056" s="107" t="n">
        <v>386.66</v>
      </c>
      <c r="H1056" s="107" t="n">
        <v>473.54</v>
      </c>
      <c r="I1056" s="107" t="n">
        <v>1894.16</v>
      </c>
      <c r="J1056" s="178" t="n">
        <v>0.000592325671296277</v>
      </c>
    </row>
    <row r="1057" customFormat="false" ht="12.75" hidden="false" customHeight="true" outlineLevel="0" collapsed="false">
      <c r="A1057" s="29" t="s">
        <v>4351</v>
      </c>
      <c r="B1057" s="180"/>
      <c r="C1057" s="180"/>
      <c r="D1057" s="29" t="s">
        <v>10</v>
      </c>
      <c r="E1057" s="180" t="s">
        <v>4352</v>
      </c>
      <c r="F1057" s="180"/>
      <c r="G1057" s="180"/>
      <c r="H1057" s="29"/>
      <c r="I1057" s="115" t="s">
        <v>4353</v>
      </c>
      <c r="J1057" s="29"/>
    </row>
    <row r="1058" customFormat="false" ht="12.75" hidden="false" customHeight="false" outlineLevel="0" collapsed="false">
      <c r="A1058" s="180"/>
      <c r="B1058" s="180"/>
      <c r="C1058" s="180"/>
      <c r="D1058" s="29" t="s">
        <v>5000</v>
      </c>
      <c r="E1058" s="180" t="n">
        <v>4</v>
      </c>
      <c r="F1058" s="180"/>
      <c r="G1058" s="180"/>
      <c r="H1058" s="180"/>
      <c r="I1058" s="119" t="n">
        <v>4</v>
      </c>
      <c r="J1058" s="29"/>
    </row>
    <row r="1059" customFormat="false" ht="38.25" hidden="false" customHeight="false" outlineLevel="0" collapsed="false">
      <c r="A1059" s="102" t="s">
        <v>928</v>
      </c>
      <c r="B1059" s="102" t="s">
        <v>929</v>
      </c>
      <c r="C1059" s="102" t="s">
        <v>29</v>
      </c>
      <c r="D1059" s="102" t="s">
        <v>930</v>
      </c>
      <c r="E1059" s="105" t="s">
        <v>65</v>
      </c>
      <c r="F1059" s="103" t="n">
        <v>1</v>
      </c>
      <c r="G1059" s="107" t="n">
        <v>214.22</v>
      </c>
      <c r="H1059" s="107" t="n">
        <v>262.35</v>
      </c>
      <c r="I1059" s="107" t="n">
        <v>262.35</v>
      </c>
      <c r="J1059" s="178" t="n">
        <v>8.20398698444579E-005</v>
      </c>
    </row>
    <row r="1060" customFormat="false" ht="12.75" hidden="false" customHeight="true" outlineLevel="0" collapsed="false">
      <c r="A1060" s="29" t="s">
        <v>4351</v>
      </c>
      <c r="B1060" s="180"/>
      <c r="C1060" s="180"/>
      <c r="D1060" s="29" t="s">
        <v>10</v>
      </c>
      <c r="E1060" s="180" t="s">
        <v>4352</v>
      </c>
      <c r="F1060" s="180"/>
      <c r="G1060" s="180"/>
      <c r="H1060" s="29"/>
      <c r="I1060" s="115" t="s">
        <v>4353</v>
      </c>
      <c r="J1060" s="29"/>
    </row>
    <row r="1061" customFormat="false" ht="12.75" hidden="false" customHeight="false" outlineLevel="0" collapsed="false">
      <c r="A1061" s="180"/>
      <c r="B1061" s="180"/>
      <c r="C1061" s="180"/>
      <c r="D1061" s="29" t="s">
        <v>5001</v>
      </c>
      <c r="E1061" s="180" t="n">
        <v>1</v>
      </c>
      <c r="F1061" s="180"/>
      <c r="G1061" s="180"/>
      <c r="H1061" s="180"/>
      <c r="I1061" s="119" t="n">
        <v>1</v>
      </c>
      <c r="J1061" s="29"/>
    </row>
    <row r="1062" customFormat="false" ht="63.75" hidden="false" customHeight="false" outlineLevel="0" collapsed="false">
      <c r="A1062" s="102" t="s">
        <v>931</v>
      </c>
      <c r="B1062" s="102" t="s">
        <v>932</v>
      </c>
      <c r="C1062" s="102" t="s">
        <v>50</v>
      </c>
      <c r="D1062" s="102" t="s">
        <v>933</v>
      </c>
      <c r="E1062" s="105" t="s">
        <v>24</v>
      </c>
      <c r="F1062" s="103" t="n">
        <v>4</v>
      </c>
      <c r="G1062" s="107" t="n">
        <v>782.14</v>
      </c>
      <c r="H1062" s="107" t="n">
        <v>957.88</v>
      </c>
      <c r="I1062" s="107" t="n">
        <v>3831.52</v>
      </c>
      <c r="J1062" s="178" t="n">
        <v>0.00119816048068015</v>
      </c>
    </row>
    <row r="1063" customFormat="false" ht="12.75" hidden="false" customHeight="true" outlineLevel="0" collapsed="false">
      <c r="A1063" s="29" t="s">
        <v>4351</v>
      </c>
      <c r="B1063" s="180"/>
      <c r="C1063" s="180"/>
      <c r="D1063" s="29" t="s">
        <v>10</v>
      </c>
      <c r="E1063" s="180" t="s">
        <v>4352</v>
      </c>
      <c r="F1063" s="180"/>
      <c r="G1063" s="180"/>
      <c r="H1063" s="29"/>
      <c r="I1063" s="115" t="s">
        <v>4353</v>
      </c>
      <c r="J1063" s="29"/>
    </row>
    <row r="1064" customFormat="false" ht="12.75" hidden="false" customHeight="false" outlineLevel="0" collapsed="false">
      <c r="A1064" s="180"/>
      <c r="B1064" s="180"/>
      <c r="C1064" s="180"/>
      <c r="D1064" s="29" t="s">
        <v>5002</v>
      </c>
      <c r="E1064" s="180" t="n">
        <v>4</v>
      </c>
      <c r="F1064" s="180"/>
      <c r="G1064" s="180"/>
      <c r="H1064" s="180"/>
      <c r="I1064" s="119" t="n">
        <v>4</v>
      </c>
      <c r="J1064" s="29"/>
    </row>
    <row r="1065" customFormat="false" ht="25.5" hidden="false" customHeight="false" outlineLevel="0" collapsed="false">
      <c r="A1065" s="102" t="s">
        <v>934</v>
      </c>
      <c r="B1065" s="102" t="s">
        <v>935</v>
      </c>
      <c r="C1065" s="102" t="s">
        <v>50</v>
      </c>
      <c r="D1065" s="102" t="s">
        <v>936</v>
      </c>
      <c r="E1065" s="105" t="s">
        <v>24</v>
      </c>
      <c r="F1065" s="103" t="n">
        <v>8</v>
      </c>
      <c r="G1065" s="107" t="n">
        <v>238.6</v>
      </c>
      <c r="H1065" s="107" t="n">
        <v>292.21</v>
      </c>
      <c r="I1065" s="107" t="n">
        <v>2337.68</v>
      </c>
      <c r="J1065" s="178" t="n">
        <v>0.000731019488995587</v>
      </c>
    </row>
    <row r="1066" customFormat="false" ht="12.75" hidden="false" customHeight="true" outlineLevel="0" collapsed="false">
      <c r="A1066" s="29" t="s">
        <v>4351</v>
      </c>
      <c r="B1066" s="180"/>
      <c r="C1066" s="180"/>
      <c r="D1066" s="29" t="s">
        <v>10</v>
      </c>
      <c r="E1066" s="180" t="s">
        <v>4352</v>
      </c>
      <c r="F1066" s="180"/>
      <c r="G1066" s="180"/>
      <c r="H1066" s="29"/>
      <c r="I1066" s="115" t="s">
        <v>4353</v>
      </c>
      <c r="J1066" s="29"/>
    </row>
    <row r="1067" customFormat="false" ht="12.75" hidden="false" customHeight="true" outlineLevel="0" collapsed="false">
      <c r="A1067" s="180"/>
      <c r="B1067" s="180"/>
      <c r="C1067" s="180"/>
      <c r="D1067" s="29"/>
      <c r="E1067" s="180" t="s">
        <v>5003</v>
      </c>
      <c r="F1067" s="180"/>
      <c r="G1067" s="180"/>
      <c r="H1067" s="180"/>
      <c r="I1067" s="119" t="n">
        <v>8</v>
      </c>
      <c r="J1067" s="29"/>
    </row>
    <row r="1068" customFormat="false" ht="51" hidden="false" customHeight="false" outlineLevel="0" collapsed="false">
      <c r="A1068" s="102" t="s">
        <v>937</v>
      </c>
      <c r="B1068" s="102" t="s">
        <v>938</v>
      </c>
      <c r="C1068" s="102" t="s">
        <v>29</v>
      </c>
      <c r="D1068" s="102" t="s">
        <v>939</v>
      </c>
      <c r="E1068" s="105" t="s">
        <v>65</v>
      </c>
      <c r="F1068" s="103" t="n">
        <v>1</v>
      </c>
      <c r="G1068" s="107" t="n">
        <v>122.76</v>
      </c>
      <c r="H1068" s="107" t="n">
        <v>150.34</v>
      </c>
      <c r="I1068" s="107" t="n">
        <v>150.34</v>
      </c>
      <c r="J1068" s="178" t="n">
        <v>4.70130513909503E-005</v>
      </c>
    </row>
    <row r="1069" customFormat="false" ht="12.75" hidden="false" customHeight="true" outlineLevel="0" collapsed="false">
      <c r="A1069" s="29" t="s">
        <v>4351</v>
      </c>
      <c r="B1069" s="180"/>
      <c r="C1069" s="180"/>
      <c r="D1069" s="29" t="s">
        <v>10</v>
      </c>
      <c r="E1069" s="180" t="s">
        <v>4352</v>
      </c>
      <c r="F1069" s="180"/>
      <c r="G1069" s="180"/>
      <c r="H1069" s="29"/>
      <c r="I1069" s="115" t="s">
        <v>4353</v>
      </c>
      <c r="J1069" s="29"/>
    </row>
    <row r="1070" customFormat="false" ht="12.75" hidden="false" customHeight="true" outlineLevel="0" collapsed="false">
      <c r="A1070" s="180"/>
      <c r="B1070" s="180"/>
      <c r="C1070" s="180"/>
      <c r="D1070" s="29" t="s">
        <v>5001</v>
      </c>
      <c r="E1070" s="180" t="s">
        <v>5004</v>
      </c>
      <c r="F1070" s="180"/>
      <c r="G1070" s="180"/>
      <c r="H1070" s="180"/>
      <c r="I1070" s="119" t="n">
        <v>1</v>
      </c>
      <c r="J1070" s="29"/>
    </row>
    <row r="1071" customFormat="false" ht="38.25" hidden="false" customHeight="false" outlineLevel="0" collapsed="false">
      <c r="A1071" s="102" t="s">
        <v>940</v>
      </c>
      <c r="B1071" s="102" t="s">
        <v>941</v>
      </c>
      <c r="C1071" s="102" t="s">
        <v>29</v>
      </c>
      <c r="D1071" s="102" t="s">
        <v>942</v>
      </c>
      <c r="E1071" s="105" t="s">
        <v>65</v>
      </c>
      <c r="F1071" s="103" t="n">
        <v>5</v>
      </c>
      <c r="G1071" s="107" t="n">
        <v>10.27</v>
      </c>
      <c r="H1071" s="107" t="n">
        <v>12.57</v>
      </c>
      <c r="I1071" s="107" t="n">
        <v>62.85</v>
      </c>
      <c r="J1071" s="178" t="n">
        <v>1.96539196482721E-005</v>
      </c>
    </row>
    <row r="1072" customFormat="false" ht="12.75" hidden="false" customHeight="true" outlineLevel="0" collapsed="false">
      <c r="A1072" s="29" t="s">
        <v>4351</v>
      </c>
      <c r="B1072" s="180"/>
      <c r="C1072" s="180"/>
      <c r="D1072" s="29" t="s">
        <v>10</v>
      </c>
      <c r="E1072" s="180" t="s">
        <v>4352</v>
      </c>
      <c r="F1072" s="180"/>
      <c r="G1072" s="180"/>
      <c r="H1072" s="29"/>
      <c r="I1072" s="115" t="s">
        <v>4353</v>
      </c>
      <c r="J1072" s="29"/>
    </row>
    <row r="1073" customFormat="false" ht="12.75" hidden="false" customHeight="true" outlineLevel="0" collapsed="false">
      <c r="A1073" s="180"/>
      <c r="B1073" s="180"/>
      <c r="C1073" s="180"/>
      <c r="D1073" s="29"/>
      <c r="E1073" s="180" t="s">
        <v>5005</v>
      </c>
      <c r="F1073" s="180"/>
      <c r="G1073" s="180"/>
      <c r="H1073" s="180"/>
      <c r="I1073" s="119" t="n">
        <v>5</v>
      </c>
      <c r="J1073" s="29"/>
    </row>
    <row r="1074" customFormat="false" ht="25.5" hidden="false" customHeight="false" outlineLevel="0" collapsed="false">
      <c r="A1074" s="102" t="s">
        <v>943</v>
      </c>
      <c r="B1074" s="102" t="s">
        <v>944</v>
      </c>
      <c r="C1074" s="102" t="s">
        <v>50</v>
      </c>
      <c r="D1074" s="102" t="s">
        <v>945</v>
      </c>
      <c r="E1074" s="105" t="s">
        <v>52</v>
      </c>
      <c r="F1074" s="103" t="n">
        <v>19.488</v>
      </c>
      <c r="G1074" s="107" t="n">
        <v>922.16</v>
      </c>
      <c r="H1074" s="107" t="n">
        <v>1129.36</v>
      </c>
      <c r="I1074" s="107" t="n">
        <v>22008.96</v>
      </c>
      <c r="J1074" s="178" t="n">
        <v>0.0068824555510268</v>
      </c>
    </row>
    <row r="1075" customFormat="false" ht="12.75" hidden="false" customHeight="true" outlineLevel="0" collapsed="false">
      <c r="A1075" s="29" t="s">
        <v>4351</v>
      </c>
      <c r="B1075" s="180"/>
      <c r="C1075" s="180"/>
      <c r="D1075" s="29" t="s">
        <v>10</v>
      </c>
      <c r="E1075" s="180" t="s">
        <v>4352</v>
      </c>
      <c r="F1075" s="180"/>
      <c r="G1075" s="180"/>
      <c r="H1075" s="29"/>
      <c r="I1075" s="115" t="s">
        <v>4353</v>
      </c>
      <c r="J1075" s="29"/>
    </row>
    <row r="1076" customFormat="false" ht="12.75" hidden="false" customHeight="true" outlineLevel="0" collapsed="false">
      <c r="A1076" s="180"/>
      <c r="B1076" s="180"/>
      <c r="C1076" s="180"/>
      <c r="D1076" s="29"/>
      <c r="E1076" s="180" t="s">
        <v>5006</v>
      </c>
      <c r="F1076" s="180"/>
      <c r="G1076" s="180"/>
      <c r="H1076" s="180"/>
      <c r="I1076" s="119" t="n">
        <v>6.888</v>
      </c>
      <c r="J1076" s="29"/>
    </row>
    <row r="1077" customFormat="false" ht="12.75" hidden="false" customHeight="true" outlineLevel="0" collapsed="false">
      <c r="A1077" s="180"/>
      <c r="B1077" s="180"/>
      <c r="C1077" s="180"/>
      <c r="D1077" s="29"/>
      <c r="E1077" s="180" t="s">
        <v>5007</v>
      </c>
      <c r="F1077" s="180"/>
      <c r="G1077" s="180"/>
      <c r="H1077" s="180"/>
      <c r="I1077" s="119" t="n">
        <v>12.6</v>
      </c>
      <c r="J1077" s="29"/>
    </row>
    <row r="1078" customFormat="false" ht="12.75" hidden="false" customHeight="false" outlineLevel="0" collapsed="false">
      <c r="A1078" s="102" t="s">
        <v>946</v>
      </c>
      <c r="B1078" s="102" t="s">
        <v>947</v>
      </c>
      <c r="C1078" s="102" t="s">
        <v>50</v>
      </c>
      <c r="D1078" s="102" t="s">
        <v>948</v>
      </c>
      <c r="E1078" s="105" t="s">
        <v>52</v>
      </c>
      <c r="F1078" s="103" t="n">
        <v>8.65</v>
      </c>
      <c r="G1078" s="107" t="n">
        <v>671.9</v>
      </c>
      <c r="H1078" s="107" t="n">
        <v>822.87</v>
      </c>
      <c r="I1078" s="107" t="n">
        <v>7117.82</v>
      </c>
      <c r="J1078" s="178" t="n">
        <v>0.00222582438107978</v>
      </c>
    </row>
    <row r="1079" customFormat="false" ht="12.75" hidden="false" customHeight="true" outlineLevel="0" collapsed="false">
      <c r="A1079" s="29" t="s">
        <v>4351</v>
      </c>
      <c r="B1079" s="180"/>
      <c r="C1079" s="180"/>
      <c r="D1079" s="29" t="s">
        <v>10</v>
      </c>
      <c r="E1079" s="180" t="s">
        <v>4352</v>
      </c>
      <c r="F1079" s="180"/>
      <c r="G1079" s="180"/>
      <c r="H1079" s="29"/>
      <c r="I1079" s="115" t="s">
        <v>4353</v>
      </c>
      <c r="J1079" s="29"/>
    </row>
    <row r="1080" customFormat="false" ht="12.75" hidden="false" customHeight="true" outlineLevel="0" collapsed="false">
      <c r="A1080" s="180"/>
      <c r="B1080" s="180"/>
      <c r="C1080" s="180"/>
      <c r="D1080" s="29" t="s">
        <v>5008</v>
      </c>
      <c r="E1080" s="180" t="s">
        <v>5009</v>
      </c>
      <c r="F1080" s="180"/>
      <c r="G1080" s="180"/>
      <c r="H1080" s="180"/>
      <c r="I1080" s="119" t="n">
        <v>3.6</v>
      </c>
      <c r="J1080" s="29"/>
    </row>
    <row r="1081" customFormat="false" ht="12.75" hidden="false" customHeight="true" outlineLevel="0" collapsed="false">
      <c r="A1081" s="180"/>
      <c r="B1081" s="180"/>
      <c r="C1081" s="180"/>
      <c r="D1081" s="29" t="s">
        <v>5010</v>
      </c>
      <c r="E1081" s="180" t="s">
        <v>5011</v>
      </c>
      <c r="F1081" s="180"/>
      <c r="G1081" s="180"/>
      <c r="H1081" s="180"/>
      <c r="I1081" s="119" t="n">
        <v>1.3</v>
      </c>
      <c r="J1081" s="29"/>
    </row>
    <row r="1082" customFormat="false" ht="12.75" hidden="false" customHeight="true" outlineLevel="0" collapsed="false">
      <c r="A1082" s="180"/>
      <c r="B1082" s="180"/>
      <c r="C1082" s="180"/>
      <c r="D1082" s="29" t="s">
        <v>5001</v>
      </c>
      <c r="E1082" s="180" t="s">
        <v>5012</v>
      </c>
      <c r="F1082" s="180"/>
      <c r="G1082" s="180"/>
      <c r="H1082" s="180"/>
      <c r="I1082" s="119" t="n">
        <v>1.5</v>
      </c>
      <c r="J1082" s="29"/>
    </row>
    <row r="1083" customFormat="false" ht="12.75" hidden="false" customHeight="true" outlineLevel="0" collapsed="false">
      <c r="A1083" s="180"/>
      <c r="B1083" s="180"/>
      <c r="C1083" s="180"/>
      <c r="D1083" s="29" t="s">
        <v>5013</v>
      </c>
      <c r="E1083" s="180" t="s">
        <v>5014</v>
      </c>
      <c r="F1083" s="180"/>
      <c r="G1083" s="180"/>
      <c r="H1083" s="180"/>
      <c r="I1083" s="119" t="n">
        <v>0.56</v>
      </c>
      <c r="J1083" s="29"/>
    </row>
    <row r="1084" customFormat="false" ht="12.75" hidden="false" customHeight="true" outlineLevel="0" collapsed="false">
      <c r="A1084" s="180"/>
      <c r="B1084" s="180"/>
      <c r="C1084" s="180"/>
      <c r="D1084" s="29" t="s">
        <v>5015</v>
      </c>
      <c r="E1084" s="180" t="s">
        <v>5016</v>
      </c>
      <c r="F1084" s="180"/>
      <c r="G1084" s="180"/>
      <c r="H1084" s="180"/>
      <c r="I1084" s="119" t="n">
        <v>1.17</v>
      </c>
      <c r="J1084" s="29"/>
    </row>
    <row r="1085" customFormat="false" ht="12.75" hidden="false" customHeight="true" outlineLevel="0" collapsed="false">
      <c r="A1085" s="180"/>
      <c r="B1085" s="180"/>
      <c r="C1085" s="180"/>
      <c r="D1085" s="29" t="s">
        <v>5017</v>
      </c>
      <c r="E1085" s="180" t="s">
        <v>5018</v>
      </c>
      <c r="F1085" s="180"/>
      <c r="G1085" s="180"/>
      <c r="H1085" s="180"/>
      <c r="I1085" s="119" t="n">
        <v>0.52</v>
      </c>
      <c r="J1085" s="29"/>
    </row>
    <row r="1086" customFormat="false" ht="25.5" hidden="false" customHeight="false" outlineLevel="0" collapsed="false">
      <c r="A1086" s="102" t="s">
        <v>949</v>
      </c>
      <c r="B1086" s="102" t="s">
        <v>950</v>
      </c>
      <c r="C1086" s="102" t="s">
        <v>50</v>
      </c>
      <c r="D1086" s="102" t="s">
        <v>951</v>
      </c>
      <c r="E1086" s="105" t="s">
        <v>366</v>
      </c>
      <c r="F1086" s="103" t="n">
        <v>6</v>
      </c>
      <c r="G1086" s="107" t="n">
        <v>373.15</v>
      </c>
      <c r="H1086" s="107" t="n">
        <v>456.99</v>
      </c>
      <c r="I1086" s="107" t="n">
        <v>2741.94</v>
      </c>
      <c r="J1086" s="178" t="n">
        <v>0.000857436252034736</v>
      </c>
    </row>
    <row r="1087" customFormat="false" ht="12.75" hidden="false" customHeight="true" outlineLevel="0" collapsed="false">
      <c r="A1087" s="29" t="s">
        <v>4351</v>
      </c>
      <c r="B1087" s="180"/>
      <c r="C1087" s="180"/>
      <c r="D1087" s="29" t="s">
        <v>10</v>
      </c>
      <c r="E1087" s="180" t="s">
        <v>4352</v>
      </c>
      <c r="F1087" s="180"/>
      <c r="G1087" s="180"/>
      <c r="H1087" s="29"/>
      <c r="I1087" s="115" t="s">
        <v>4353</v>
      </c>
      <c r="J1087" s="29"/>
    </row>
    <row r="1088" customFormat="false" ht="12.75" hidden="false" customHeight="true" outlineLevel="0" collapsed="false">
      <c r="A1088" s="180"/>
      <c r="B1088" s="180"/>
      <c r="C1088" s="180"/>
      <c r="D1088" s="29" t="s">
        <v>5019</v>
      </c>
      <c r="E1088" s="180" t="s">
        <v>5020</v>
      </c>
      <c r="F1088" s="180"/>
      <c r="G1088" s="180"/>
      <c r="H1088" s="180"/>
      <c r="I1088" s="119" t="n">
        <v>6</v>
      </c>
      <c r="J1088" s="29"/>
    </row>
    <row r="1089" customFormat="false" ht="38.25" hidden="false" customHeight="false" outlineLevel="0" collapsed="false">
      <c r="A1089" s="102" t="s">
        <v>952</v>
      </c>
      <c r="B1089" s="102" t="s">
        <v>953</v>
      </c>
      <c r="C1089" s="102" t="s">
        <v>50</v>
      </c>
      <c r="D1089" s="102" t="s">
        <v>954</v>
      </c>
      <c r="E1089" s="105" t="s">
        <v>366</v>
      </c>
      <c r="F1089" s="103" t="n">
        <v>6</v>
      </c>
      <c r="G1089" s="107" t="n">
        <v>159.75</v>
      </c>
      <c r="H1089" s="107" t="n">
        <v>195.64</v>
      </c>
      <c r="I1089" s="107" t="n">
        <v>1173.84</v>
      </c>
      <c r="J1089" s="178" t="n">
        <v>0.000367073302146821</v>
      </c>
    </row>
    <row r="1090" customFormat="false" ht="12.75" hidden="false" customHeight="true" outlineLevel="0" collapsed="false">
      <c r="A1090" s="29" t="s">
        <v>4351</v>
      </c>
      <c r="B1090" s="180"/>
      <c r="C1090" s="180"/>
      <c r="D1090" s="29" t="s">
        <v>10</v>
      </c>
      <c r="E1090" s="180" t="s">
        <v>4352</v>
      </c>
      <c r="F1090" s="180"/>
      <c r="G1090" s="180"/>
      <c r="H1090" s="29"/>
      <c r="I1090" s="115" t="s">
        <v>4353</v>
      </c>
      <c r="J1090" s="29"/>
    </row>
    <row r="1091" customFormat="false" ht="12.75" hidden="false" customHeight="true" outlineLevel="0" collapsed="false">
      <c r="A1091" s="180"/>
      <c r="B1091" s="180"/>
      <c r="C1091" s="180"/>
      <c r="D1091" s="29" t="s">
        <v>5019</v>
      </c>
      <c r="E1091" s="180" t="s">
        <v>5020</v>
      </c>
      <c r="F1091" s="180"/>
      <c r="G1091" s="180"/>
      <c r="H1091" s="180"/>
      <c r="I1091" s="119" t="n">
        <v>6</v>
      </c>
      <c r="J1091" s="29"/>
    </row>
    <row r="1092" customFormat="false" ht="12.75" hidden="false" customHeight="false" outlineLevel="0" collapsed="false">
      <c r="A1092" s="22" t="s">
        <v>955</v>
      </c>
      <c r="B1092" s="22" t="s">
        <v>18</v>
      </c>
      <c r="C1092" s="22"/>
      <c r="D1092" s="22" t="s">
        <v>956</v>
      </c>
      <c r="E1092" s="23"/>
      <c r="F1092" s="24" t="n">
        <v>1</v>
      </c>
      <c r="G1092" s="24"/>
      <c r="H1092" s="97" t="n">
        <v>112423.61</v>
      </c>
      <c r="I1092" s="97" t="n">
        <v>112423.61</v>
      </c>
      <c r="J1092" s="26" t="n">
        <v>0.0351561590693505</v>
      </c>
    </row>
    <row r="1093" customFormat="false" ht="12.75" hidden="false" customHeight="false" outlineLevel="0" collapsed="false">
      <c r="A1093" s="22" t="s">
        <v>957</v>
      </c>
      <c r="B1093" s="22" t="s">
        <v>18</v>
      </c>
      <c r="C1093" s="22"/>
      <c r="D1093" s="22" t="s">
        <v>958</v>
      </c>
      <c r="E1093" s="23"/>
      <c r="F1093" s="24" t="n">
        <v>1</v>
      </c>
      <c r="G1093" s="24"/>
      <c r="H1093" s="97" t="n">
        <v>9853.81</v>
      </c>
      <c r="I1093" s="97" t="n">
        <v>9853.81</v>
      </c>
      <c r="J1093" s="26" t="n">
        <v>0.00308139999951217</v>
      </c>
    </row>
    <row r="1094" customFormat="false" ht="38.25" hidden="false" customHeight="false" outlineLevel="0" collapsed="false">
      <c r="A1094" s="102" t="s">
        <v>959</v>
      </c>
      <c r="B1094" s="102" t="s">
        <v>960</v>
      </c>
      <c r="C1094" s="102" t="s">
        <v>50</v>
      </c>
      <c r="D1094" s="102" t="s">
        <v>961</v>
      </c>
      <c r="E1094" s="105" t="s">
        <v>24</v>
      </c>
      <c r="F1094" s="103" t="n">
        <v>1</v>
      </c>
      <c r="G1094" s="107" t="n">
        <v>1273.79</v>
      </c>
      <c r="H1094" s="107" t="n">
        <v>1560.01</v>
      </c>
      <c r="I1094" s="107" t="n">
        <v>1560.01</v>
      </c>
      <c r="J1094" s="178" t="n">
        <v>0.000487833113611789</v>
      </c>
    </row>
    <row r="1095" customFormat="false" ht="12.75" hidden="false" customHeight="true" outlineLevel="0" collapsed="false">
      <c r="A1095" s="29" t="s">
        <v>4351</v>
      </c>
      <c r="B1095" s="180"/>
      <c r="C1095" s="180"/>
      <c r="D1095" s="29" t="s">
        <v>10</v>
      </c>
      <c r="E1095" s="180" t="s">
        <v>4352</v>
      </c>
      <c r="F1095" s="180"/>
      <c r="G1095" s="180"/>
      <c r="H1095" s="29"/>
      <c r="I1095" s="115" t="s">
        <v>4353</v>
      </c>
      <c r="J1095" s="29"/>
    </row>
    <row r="1096" customFormat="false" ht="12.75" hidden="false" customHeight="false" outlineLevel="0" collapsed="false">
      <c r="A1096" s="180"/>
      <c r="B1096" s="180"/>
      <c r="C1096" s="180"/>
      <c r="D1096" s="29" t="s">
        <v>4810</v>
      </c>
      <c r="E1096" s="180" t="n">
        <v>1</v>
      </c>
      <c r="F1096" s="180"/>
      <c r="G1096" s="180"/>
      <c r="H1096" s="180"/>
      <c r="I1096" s="119" t="n">
        <v>1</v>
      </c>
      <c r="J1096" s="29"/>
    </row>
    <row r="1097" customFormat="false" ht="63.75" hidden="false" customHeight="false" outlineLevel="0" collapsed="false">
      <c r="A1097" s="102" t="s">
        <v>962</v>
      </c>
      <c r="B1097" s="102" t="s">
        <v>963</v>
      </c>
      <c r="C1097" s="102" t="s">
        <v>29</v>
      </c>
      <c r="D1097" s="102" t="s">
        <v>964</v>
      </c>
      <c r="E1097" s="105" t="s">
        <v>65</v>
      </c>
      <c r="F1097" s="103" t="n">
        <v>1</v>
      </c>
      <c r="G1097" s="107" t="n">
        <v>722.33</v>
      </c>
      <c r="H1097" s="107" t="n">
        <v>884.63</v>
      </c>
      <c r="I1097" s="107" t="n">
        <v>884.63</v>
      </c>
      <c r="J1097" s="178" t="n">
        <v>0.000276634000611789</v>
      </c>
    </row>
    <row r="1098" customFormat="false" ht="12.75" hidden="false" customHeight="true" outlineLevel="0" collapsed="false">
      <c r="A1098" s="29" t="s">
        <v>4351</v>
      </c>
      <c r="B1098" s="180"/>
      <c r="C1098" s="180"/>
      <c r="D1098" s="29" t="s">
        <v>10</v>
      </c>
      <c r="E1098" s="180" t="s">
        <v>4352</v>
      </c>
      <c r="F1098" s="180"/>
      <c r="G1098" s="180"/>
      <c r="H1098" s="29"/>
      <c r="I1098" s="115" t="s">
        <v>4353</v>
      </c>
      <c r="J1098" s="29"/>
    </row>
    <row r="1099" customFormat="false" ht="12.75" hidden="false" customHeight="false" outlineLevel="0" collapsed="false">
      <c r="A1099" s="180"/>
      <c r="B1099" s="180"/>
      <c r="C1099" s="180"/>
      <c r="D1099" s="29" t="s">
        <v>4810</v>
      </c>
      <c r="E1099" s="180" t="n">
        <v>1</v>
      </c>
      <c r="F1099" s="180"/>
      <c r="G1099" s="180"/>
      <c r="H1099" s="180"/>
      <c r="I1099" s="119" t="n">
        <v>1</v>
      </c>
      <c r="J1099" s="29"/>
    </row>
    <row r="1100" customFormat="false" ht="63.75" hidden="false" customHeight="false" outlineLevel="0" collapsed="false">
      <c r="A1100" s="102" t="s">
        <v>965</v>
      </c>
      <c r="B1100" s="102" t="s">
        <v>966</v>
      </c>
      <c r="C1100" s="102" t="s">
        <v>29</v>
      </c>
      <c r="D1100" s="102" t="s">
        <v>967</v>
      </c>
      <c r="E1100" s="105" t="s">
        <v>65</v>
      </c>
      <c r="F1100" s="103" t="n">
        <v>1</v>
      </c>
      <c r="G1100" s="107" t="n">
        <v>831.23</v>
      </c>
      <c r="H1100" s="107" t="n">
        <v>1018</v>
      </c>
      <c r="I1100" s="107" t="n">
        <v>1018</v>
      </c>
      <c r="J1100" s="178" t="n">
        <v>0.000318340337341941</v>
      </c>
    </row>
    <row r="1101" customFormat="false" ht="12.75" hidden="false" customHeight="true" outlineLevel="0" collapsed="false">
      <c r="A1101" s="29" t="s">
        <v>4351</v>
      </c>
      <c r="B1101" s="180"/>
      <c r="C1101" s="180"/>
      <c r="D1101" s="29" t="s">
        <v>10</v>
      </c>
      <c r="E1101" s="180" t="s">
        <v>4352</v>
      </c>
      <c r="F1101" s="180"/>
      <c r="G1101" s="180"/>
      <c r="H1101" s="29"/>
      <c r="I1101" s="115" t="s">
        <v>4353</v>
      </c>
      <c r="J1101" s="29"/>
    </row>
    <row r="1102" customFormat="false" ht="12.75" hidden="false" customHeight="false" outlineLevel="0" collapsed="false">
      <c r="A1102" s="180"/>
      <c r="B1102" s="180"/>
      <c r="C1102" s="180"/>
      <c r="D1102" s="29" t="s">
        <v>4810</v>
      </c>
      <c r="E1102" s="180" t="n">
        <v>1</v>
      </c>
      <c r="F1102" s="180"/>
      <c r="G1102" s="180"/>
      <c r="H1102" s="180"/>
      <c r="I1102" s="119" t="n">
        <v>1</v>
      </c>
      <c r="J1102" s="29"/>
    </row>
    <row r="1103" customFormat="false" ht="51" hidden="false" customHeight="false" outlineLevel="0" collapsed="false">
      <c r="A1103" s="102" t="s">
        <v>968</v>
      </c>
      <c r="B1103" s="102" t="s">
        <v>969</v>
      </c>
      <c r="C1103" s="102" t="s">
        <v>50</v>
      </c>
      <c r="D1103" s="102" t="s">
        <v>970</v>
      </c>
      <c r="E1103" s="105" t="s">
        <v>24</v>
      </c>
      <c r="F1103" s="103" t="n">
        <v>1</v>
      </c>
      <c r="G1103" s="107" t="n">
        <v>3274.89</v>
      </c>
      <c r="H1103" s="107" t="n">
        <v>4010.75</v>
      </c>
      <c r="I1103" s="107" t="n">
        <v>4010.75</v>
      </c>
      <c r="J1103" s="178" t="n">
        <v>0.00125420776816718</v>
      </c>
    </row>
    <row r="1104" customFormat="false" ht="12.75" hidden="false" customHeight="true" outlineLevel="0" collapsed="false">
      <c r="A1104" s="29" t="s">
        <v>4351</v>
      </c>
      <c r="B1104" s="180"/>
      <c r="C1104" s="180"/>
      <c r="D1104" s="29" t="s">
        <v>10</v>
      </c>
      <c r="E1104" s="180" t="s">
        <v>4352</v>
      </c>
      <c r="F1104" s="180"/>
      <c r="G1104" s="180"/>
      <c r="H1104" s="29"/>
      <c r="I1104" s="115" t="s">
        <v>4353</v>
      </c>
      <c r="J1104" s="29"/>
    </row>
    <row r="1105" customFormat="false" ht="12.75" hidden="false" customHeight="false" outlineLevel="0" collapsed="false">
      <c r="A1105" s="180"/>
      <c r="B1105" s="180"/>
      <c r="C1105" s="180"/>
      <c r="D1105" s="29" t="s">
        <v>5021</v>
      </c>
      <c r="E1105" s="180" t="n">
        <v>1</v>
      </c>
      <c r="F1105" s="180"/>
      <c r="G1105" s="180"/>
      <c r="H1105" s="180"/>
      <c r="I1105" s="119" t="n">
        <v>1</v>
      </c>
      <c r="J1105" s="29"/>
    </row>
    <row r="1106" customFormat="false" ht="25.5" hidden="false" customHeight="false" outlineLevel="0" collapsed="false">
      <c r="A1106" s="102" t="s">
        <v>971</v>
      </c>
      <c r="B1106" s="102" t="s">
        <v>972</v>
      </c>
      <c r="C1106" s="102" t="s">
        <v>50</v>
      </c>
      <c r="D1106" s="102" t="s">
        <v>973</v>
      </c>
      <c r="E1106" s="105" t="s">
        <v>24</v>
      </c>
      <c r="F1106" s="103" t="n">
        <v>1</v>
      </c>
      <c r="G1106" s="107" t="n">
        <v>137.2</v>
      </c>
      <c r="H1106" s="107" t="n">
        <v>168.02</v>
      </c>
      <c r="I1106" s="107" t="n">
        <v>168.02</v>
      </c>
      <c r="J1106" s="178" t="n">
        <v>5.25417912379105E-005</v>
      </c>
    </row>
    <row r="1107" customFormat="false" ht="12.75" hidden="false" customHeight="true" outlineLevel="0" collapsed="false">
      <c r="A1107" s="29" t="s">
        <v>4351</v>
      </c>
      <c r="B1107" s="180"/>
      <c r="C1107" s="180"/>
      <c r="D1107" s="29" t="s">
        <v>10</v>
      </c>
      <c r="E1107" s="180" t="s">
        <v>4352</v>
      </c>
      <c r="F1107" s="180"/>
      <c r="G1107" s="180"/>
      <c r="H1107" s="29"/>
      <c r="I1107" s="115" t="s">
        <v>4353</v>
      </c>
      <c r="J1107" s="29"/>
    </row>
    <row r="1108" customFormat="false" ht="12.75" hidden="false" customHeight="false" outlineLevel="0" collapsed="false">
      <c r="A1108" s="180"/>
      <c r="B1108" s="180"/>
      <c r="C1108" s="180"/>
      <c r="D1108" s="29" t="s">
        <v>4810</v>
      </c>
      <c r="E1108" s="180" t="n">
        <v>1</v>
      </c>
      <c r="F1108" s="180"/>
      <c r="G1108" s="180"/>
      <c r="H1108" s="180"/>
      <c r="I1108" s="119" t="n">
        <v>1</v>
      </c>
      <c r="J1108" s="29"/>
    </row>
    <row r="1109" customFormat="false" ht="25.5" hidden="false" customHeight="false" outlineLevel="0" collapsed="false">
      <c r="A1109" s="102" t="s">
        <v>974</v>
      </c>
      <c r="B1109" s="102" t="s">
        <v>975</v>
      </c>
      <c r="C1109" s="102" t="s">
        <v>50</v>
      </c>
      <c r="D1109" s="102" t="s">
        <v>976</v>
      </c>
      <c r="E1109" s="105" t="s">
        <v>24</v>
      </c>
      <c r="F1109" s="103" t="n">
        <v>1</v>
      </c>
      <c r="G1109" s="107" t="n">
        <v>136.65</v>
      </c>
      <c r="H1109" s="107" t="n">
        <v>167.35</v>
      </c>
      <c r="I1109" s="107" t="n">
        <v>167.35</v>
      </c>
      <c r="J1109" s="178" t="n">
        <v>5.23322745129408E-005</v>
      </c>
    </row>
    <row r="1110" customFormat="false" ht="12.75" hidden="false" customHeight="true" outlineLevel="0" collapsed="false">
      <c r="A1110" s="29" t="s">
        <v>4351</v>
      </c>
      <c r="B1110" s="180"/>
      <c r="C1110" s="180"/>
      <c r="D1110" s="29" t="s">
        <v>10</v>
      </c>
      <c r="E1110" s="180" t="s">
        <v>4352</v>
      </c>
      <c r="F1110" s="180"/>
      <c r="G1110" s="180"/>
      <c r="H1110" s="29"/>
      <c r="I1110" s="115" t="s">
        <v>4353</v>
      </c>
      <c r="J1110" s="29"/>
    </row>
    <row r="1111" customFormat="false" ht="12.75" hidden="false" customHeight="false" outlineLevel="0" collapsed="false">
      <c r="A1111" s="180"/>
      <c r="B1111" s="180"/>
      <c r="C1111" s="180"/>
      <c r="D1111" s="29" t="s">
        <v>4810</v>
      </c>
      <c r="E1111" s="180" t="n">
        <v>1</v>
      </c>
      <c r="F1111" s="180"/>
      <c r="G1111" s="180"/>
      <c r="H1111" s="180"/>
      <c r="I1111" s="119" t="n">
        <v>1</v>
      </c>
      <c r="J1111" s="29"/>
    </row>
    <row r="1112" customFormat="false" ht="38.25" hidden="false" customHeight="false" outlineLevel="0" collapsed="false">
      <c r="A1112" s="102" t="s">
        <v>977</v>
      </c>
      <c r="B1112" s="102" t="s">
        <v>978</v>
      </c>
      <c r="C1112" s="102" t="s">
        <v>29</v>
      </c>
      <c r="D1112" s="102" t="s">
        <v>979</v>
      </c>
      <c r="E1112" s="105" t="s">
        <v>65</v>
      </c>
      <c r="F1112" s="103" t="n">
        <v>1</v>
      </c>
      <c r="G1112" s="107" t="n">
        <v>105.92</v>
      </c>
      <c r="H1112" s="107" t="n">
        <v>129.72</v>
      </c>
      <c r="I1112" s="107" t="n">
        <v>129.72</v>
      </c>
      <c r="J1112" s="178" t="n">
        <v>4.0564939646362E-005</v>
      </c>
    </row>
    <row r="1113" customFormat="false" ht="12.75" hidden="false" customHeight="true" outlineLevel="0" collapsed="false">
      <c r="A1113" s="29" t="s">
        <v>4351</v>
      </c>
      <c r="B1113" s="180"/>
      <c r="C1113" s="180"/>
      <c r="D1113" s="29" t="s">
        <v>10</v>
      </c>
      <c r="E1113" s="180" t="s">
        <v>4352</v>
      </c>
      <c r="F1113" s="180"/>
      <c r="G1113" s="180"/>
      <c r="H1113" s="29"/>
      <c r="I1113" s="115" t="s">
        <v>4353</v>
      </c>
      <c r="J1113" s="29"/>
    </row>
    <row r="1114" customFormat="false" ht="12.75" hidden="false" customHeight="false" outlineLevel="0" collapsed="false">
      <c r="A1114" s="180"/>
      <c r="B1114" s="180"/>
      <c r="C1114" s="180"/>
      <c r="D1114" s="29" t="s">
        <v>4810</v>
      </c>
      <c r="E1114" s="180" t="n">
        <v>1</v>
      </c>
      <c r="F1114" s="180"/>
      <c r="G1114" s="180"/>
      <c r="H1114" s="180"/>
      <c r="I1114" s="119" t="n">
        <v>1</v>
      </c>
      <c r="J1114" s="29"/>
    </row>
    <row r="1115" customFormat="false" ht="38.25" hidden="false" customHeight="false" outlineLevel="0" collapsed="false">
      <c r="A1115" s="102" t="s">
        <v>980</v>
      </c>
      <c r="B1115" s="102" t="s">
        <v>981</v>
      </c>
      <c r="C1115" s="102" t="s">
        <v>29</v>
      </c>
      <c r="D1115" s="102" t="s">
        <v>982</v>
      </c>
      <c r="E1115" s="105" t="s">
        <v>65</v>
      </c>
      <c r="F1115" s="103" t="n">
        <v>2</v>
      </c>
      <c r="G1115" s="107" t="n">
        <v>88.14</v>
      </c>
      <c r="H1115" s="107" t="n">
        <v>107.94</v>
      </c>
      <c r="I1115" s="107" t="n">
        <v>215.88</v>
      </c>
      <c r="J1115" s="178" t="n">
        <v>6.7508165054399E-005</v>
      </c>
    </row>
    <row r="1116" customFormat="false" ht="12.75" hidden="false" customHeight="true" outlineLevel="0" collapsed="false">
      <c r="A1116" s="29" t="s">
        <v>4351</v>
      </c>
      <c r="B1116" s="180"/>
      <c r="C1116" s="180"/>
      <c r="D1116" s="29" t="s">
        <v>10</v>
      </c>
      <c r="E1116" s="180" t="s">
        <v>4352</v>
      </c>
      <c r="F1116" s="180"/>
      <c r="G1116" s="180"/>
      <c r="H1116" s="29"/>
      <c r="I1116" s="115" t="s">
        <v>4353</v>
      </c>
      <c r="J1116" s="29"/>
    </row>
    <row r="1117" customFormat="false" ht="12.75" hidden="false" customHeight="false" outlineLevel="0" collapsed="false">
      <c r="A1117" s="180"/>
      <c r="B1117" s="180"/>
      <c r="C1117" s="180"/>
      <c r="D1117" s="29" t="s">
        <v>4810</v>
      </c>
      <c r="E1117" s="180" t="n">
        <v>2</v>
      </c>
      <c r="F1117" s="180"/>
      <c r="G1117" s="180"/>
      <c r="H1117" s="180"/>
      <c r="I1117" s="119" t="n">
        <v>2</v>
      </c>
      <c r="J1117" s="29"/>
    </row>
    <row r="1118" customFormat="false" ht="38.25" hidden="false" customHeight="false" outlineLevel="0" collapsed="false">
      <c r="A1118" s="102" t="s">
        <v>983</v>
      </c>
      <c r="B1118" s="102" t="s">
        <v>984</v>
      </c>
      <c r="C1118" s="102" t="s">
        <v>29</v>
      </c>
      <c r="D1118" s="102" t="s">
        <v>985</v>
      </c>
      <c r="E1118" s="105" t="s">
        <v>65</v>
      </c>
      <c r="F1118" s="103" t="n">
        <v>1</v>
      </c>
      <c r="G1118" s="107" t="n">
        <v>25.6</v>
      </c>
      <c r="H1118" s="107" t="n">
        <v>31.35</v>
      </c>
      <c r="I1118" s="107" t="n">
        <v>31.35</v>
      </c>
      <c r="J1118" s="178" t="n">
        <v>9.80350645940063E-006</v>
      </c>
    </row>
    <row r="1119" customFormat="false" ht="12.75" hidden="false" customHeight="true" outlineLevel="0" collapsed="false">
      <c r="A1119" s="29" t="s">
        <v>4351</v>
      </c>
      <c r="B1119" s="180"/>
      <c r="C1119" s="180"/>
      <c r="D1119" s="29" t="s">
        <v>10</v>
      </c>
      <c r="E1119" s="180" t="s">
        <v>4352</v>
      </c>
      <c r="F1119" s="180"/>
      <c r="G1119" s="180"/>
      <c r="H1119" s="29"/>
      <c r="I1119" s="115" t="s">
        <v>4353</v>
      </c>
      <c r="J1119" s="29"/>
    </row>
    <row r="1120" customFormat="false" ht="12.75" hidden="false" customHeight="false" outlineLevel="0" collapsed="false">
      <c r="A1120" s="180"/>
      <c r="B1120" s="180"/>
      <c r="C1120" s="180"/>
      <c r="D1120" s="29" t="s">
        <v>4810</v>
      </c>
      <c r="E1120" s="180" t="n">
        <v>1</v>
      </c>
      <c r="F1120" s="180"/>
      <c r="G1120" s="180"/>
      <c r="H1120" s="180"/>
      <c r="I1120" s="119" t="n">
        <v>1</v>
      </c>
      <c r="J1120" s="29"/>
    </row>
    <row r="1121" customFormat="false" ht="38.25" hidden="false" customHeight="false" outlineLevel="0" collapsed="false">
      <c r="A1121" s="102" t="s">
        <v>986</v>
      </c>
      <c r="B1121" s="102" t="s">
        <v>987</v>
      </c>
      <c r="C1121" s="102" t="s">
        <v>29</v>
      </c>
      <c r="D1121" s="102" t="s">
        <v>988</v>
      </c>
      <c r="E1121" s="105" t="s">
        <v>65</v>
      </c>
      <c r="F1121" s="103" t="n">
        <v>2</v>
      </c>
      <c r="G1121" s="107" t="n">
        <v>16.15</v>
      </c>
      <c r="H1121" s="107" t="n">
        <v>19.77</v>
      </c>
      <c r="I1121" s="107" t="n">
        <v>39.54</v>
      </c>
      <c r="J1121" s="178" t="n">
        <v>1.23646138885072E-005</v>
      </c>
    </row>
    <row r="1122" customFormat="false" ht="12.75" hidden="false" customHeight="true" outlineLevel="0" collapsed="false">
      <c r="A1122" s="29" t="s">
        <v>4351</v>
      </c>
      <c r="B1122" s="180"/>
      <c r="C1122" s="180"/>
      <c r="D1122" s="29" t="s">
        <v>10</v>
      </c>
      <c r="E1122" s="180" t="s">
        <v>4352</v>
      </c>
      <c r="F1122" s="180"/>
      <c r="G1122" s="180"/>
      <c r="H1122" s="29"/>
      <c r="I1122" s="115" t="s">
        <v>4353</v>
      </c>
      <c r="J1122" s="29"/>
    </row>
    <row r="1123" customFormat="false" ht="12.75" hidden="false" customHeight="false" outlineLevel="0" collapsed="false">
      <c r="A1123" s="180"/>
      <c r="B1123" s="180"/>
      <c r="C1123" s="180"/>
      <c r="D1123" s="29" t="s">
        <v>4810</v>
      </c>
      <c r="E1123" s="180" t="n">
        <v>2</v>
      </c>
      <c r="F1123" s="180"/>
      <c r="G1123" s="180"/>
      <c r="H1123" s="180"/>
      <c r="I1123" s="119" t="n">
        <v>2</v>
      </c>
      <c r="J1123" s="29"/>
    </row>
    <row r="1124" customFormat="false" ht="38.25" hidden="false" customHeight="false" outlineLevel="0" collapsed="false">
      <c r="A1124" s="102" t="s">
        <v>989</v>
      </c>
      <c r="B1124" s="102" t="s">
        <v>990</v>
      </c>
      <c r="C1124" s="102" t="s">
        <v>29</v>
      </c>
      <c r="D1124" s="102" t="s">
        <v>991</v>
      </c>
      <c r="E1124" s="105" t="s">
        <v>65</v>
      </c>
      <c r="F1124" s="103" t="n">
        <v>9</v>
      </c>
      <c r="G1124" s="107" t="n">
        <v>14.86</v>
      </c>
      <c r="H1124" s="107" t="n">
        <v>18.19</v>
      </c>
      <c r="I1124" s="107" t="n">
        <v>163.71</v>
      </c>
      <c r="J1124" s="178" t="n">
        <v>5.1194004544449E-005</v>
      </c>
    </row>
    <row r="1125" customFormat="false" ht="12.75" hidden="false" customHeight="true" outlineLevel="0" collapsed="false">
      <c r="A1125" s="29" t="s">
        <v>4351</v>
      </c>
      <c r="B1125" s="180"/>
      <c r="C1125" s="180"/>
      <c r="D1125" s="29" t="s">
        <v>10</v>
      </c>
      <c r="E1125" s="180" t="s">
        <v>4352</v>
      </c>
      <c r="F1125" s="180"/>
      <c r="G1125" s="180"/>
      <c r="H1125" s="29"/>
      <c r="I1125" s="115" t="s">
        <v>4353</v>
      </c>
      <c r="J1125" s="29"/>
    </row>
    <row r="1126" customFormat="false" ht="12.75" hidden="false" customHeight="false" outlineLevel="0" collapsed="false">
      <c r="A1126" s="180"/>
      <c r="B1126" s="180"/>
      <c r="C1126" s="180"/>
      <c r="D1126" s="29" t="s">
        <v>4810</v>
      </c>
      <c r="E1126" s="180" t="n">
        <v>9</v>
      </c>
      <c r="F1126" s="180"/>
      <c r="G1126" s="180"/>
      <c r="H1126" s="180"/>
      <c r="I1126" s="119" t="n">
        <v>9</v>
      </c>
      <c r="J1126" s="29"/>
    </row>
    <row r="1127" customFormat="false" ht="38.25" hidden="false" customHeight="false" outlineLevel="0" collapsed="false">
      <c r="A1127" s="102" t="s">
        <v>992</v>
      </c>
      <c r="B1127" s="102" t="s">
        <v>993</v>
      </c>
      <c r="C1127" s="102" t="s">
        <v>29</v>
      </c>
      <c r="D1127" s="102" t="s">
        <v>994</v>
      </c>
      <c r="E1127" s="105" t="s">
        <v>65</v>
      </c>
      <c r="F1127" s="103" t="n">
        <v>26</v>
      </c>
      <c r="G1127" s="107" t="n">
        <v>14.22</v>
      </c>
      <c r="H1127" s="107" t="n">
        <v>17.41</v>
      </c>
      <c r="I1127" s="107" t="n">
        <v>452.66</v>
      </c>
      <c r="J1127" s="178" t="n">
        <v>0.000141552001081732</v>
      </c>
    </row>
    <row r="1128" customFormat="false" ht="12.75" hidden="false" customHeight="true" outlineLevel="0" collapsed="false">
      <c r="A1128" s="29" t="s">
        <v>4351</v>
      </c>
      <c r="B1128" s="180"/>
      <c r="C1128" s="180"/>
      <c r="D1128" s="29" t="s">
        <v>10</v>
      </c>
      <c r="E1128" s="180" t="s">
        <v>4352</v>
      </c>
      <c r="F1128" s="180"/>
      <c r="G1128" s="180"/>
      <c r="H1128" s="29"/>
      <c r="I1128" s="115" t="s">
        <v>4353</v>
      </c>
      <c r="J1128" s="29"/>
    </row>
    <row r="1129" customFormat="false" ht="12.75" hidden="false" customHeight="false" outlineLevel="0" collapsed="false">
      <c r="A1129" s="180"/>
      <c r="B1129" s="180"/>
      <c r="C1129" s="180"/>
      <c r="D1129" s="29" t="s">
        <v>4810</v>
      </c>
      <c r="E1129" s="180" t="n">
        <v>26</v>
      </c>
      <c r="F1129" s="180"/>
      <c r="G1129" s="180"/>
      <c r="H1129" s="180"/>
      <c r="I1129" s="119" t="n">
        <v>26</v>
      </c>
      <c r="J1129" s="29"/>
    </row>
    <row r="1130" customFormat="false" ht="25.5" hidden="false" customHeight="false" outlineLevel="0" collapsed="false">
      <c r="A1130" s="102" t="s">
        <v>995</v>
      </c>
      <c r="B1130" s="102" t="s">
        <v>996</v>
      </c>
      <c r="C1130" s="102" t="s">
        <v>50</v>
      </c>
      <c r="D1130" s="102" t="s">
        <v>997</v>
      </c>
      <c r="E1130" s="105" t="s">
        <v>24</v>
      </c>
      <c r="F1130" s="103" t="n">
        <v>4</v>
      </c>
      <c r="G1130" s="107" t="n">
        <v>87.22</v>
      </c>
      <c r="H1130" s="107" t="n">
        <v>106.81</v>
      </c>
      <c r="I1130" s="107" t="n">
        <v>427.24</v>
      </c>
      <c r="J1130" s="178" t="n">
        <v>0.000133602873994077</v>
      </c>
    </row>
    <row r="1131" customFormat="false" ht="12.75" hidden="false" customHeight="true" outlineLevel="0" collapsed="false">
      <c r="A1131" s="29" t="s">
        <v>4351</v>
      </c>
      <c r="B1131" s="180"/>
      <c r="C1131" s="180"/>
      <c r="D1131" s="29" t="s">
        <v>10</v>
      </c>
      <c r="E1131" s="180" t="s">
        <v>4352</v>
      </c>
      <c r="F1131" s="180"/>
      <c r="G1131" s="180"/>
      <c r="H1131" s="29"/>
      <c r="I1131" s="115" t="s">
        <v>4353</v>
      </c>
      <c r="J1131" s="29"/>
    </row>
    <row r="1132" customFormat="false" ht="12.75" hidden="false" customHeight="false" outlineLevel="0" collapsed="false">
      <c r="A1132" s="180"/>
      <c r="B1132" s="180"/>
      <c r="C1132" s="180"/>
      <c r="D1132" s="29" t="s">
        <v>4810</v>
      </c>
      <c r="E1132" s="180" t="n">
        <v>4</v>
      </c>
      <c r="F1132" s="180"/>
      <c r="G1132" s="180"/>
      <c r="H1132" s="180"/>
      <c r="I1132" s="119" t="n">
        <v>4</v>
      </c>
      <c r="J1132" s="29"/>
    </row>
    <row r="1133" customFormat="false" ht="38.25" hidden="false" customHeight="false" outlineLevel="0" collapsed="false">
      <c r="A1133" s="128" t="s">
        <v>998</v>
      </c>
      <c r="B1133" s="128" t="s">
        <v>999</v>
      </c>
      <c r="C1133" s="128" t="s">
        <v>50</v>
      </c>
      <c r="D1133" s="128" t="s">
        <v>1000</v>
      </c>
      <c r="E1133" s="131" t="s">
        <v>24</v>
      </c>
      <c r="F1133" s="129" t="n">
        <v>3</v>
      </c>
      <c r="G1133" s="133" t="n">
        <v>118.88</v>
      </c>
      <c r="H1133" s="133" t="n">
        <v>145.59</v>
      </c>
      <c r="I1133" s="133" t="n">
        <v>436.77</v>
      </c>
      <c r="J1133" s="179" t="n">
        <v>0.000136583014873123</v>
      </c>
    </row>
    <row r="1134" customFormat="false" ht="12.75" hidden="false" customHeight="true" outlineLevel="0" collapsed="false">
      <c r="A1134" s="29" t="s">
        <v>4351</v>
      </c>
      <c r="B1134" s="180"/>
      <c r="C1134" s="180"/>
      <c r="D1134" s="29" t="s">
        <v>10</v>
      </c>
      <c r="E1134" s="180" t="s">
        <v>4352</v>
      </c>
      <c r="F1134" s="180"/>
      <c r="G1134" s="180"/>
      <c r="H1134" s="29"/>
      <c r="I1134" s="115" t="s">
        <v>4353</v>
      </c>
      <c r="J1134" s="29"/>
    </row>
    <row r="1135" customFormat="false" ht="12.75" hidden="false" customHeight="false" outlineLevel="0" collapsed="false">
      <c r="A1135" s="180"/>
      <c r="B1135" s="180"/>
      <c r="C1135" s="180"/>
      <c r="D1135" s="29" t="s">
        <v>4810</v>
      </c>
      <c r="E1135" s="180" t="n">
        <v>3</v>
      </c>
      <c r="F1135" s="180"/>
      <c r="G1135" s="180"/>
      <c r="H1135" s="180"/>
      <c r="I1135" s="119" t="n">
        <v>3</v>
      </c>
      <c r="J1135" s="29"/>
    </row>
    <row r="1136" customFormat="false" ht="38.25" hidden="false" customHeight="false" outlineLevel="0" collapsed="false">
      <c r="A1136" s="128" t="s">
        <v>1001</v>
      </c>
      <c r="B1136" s="128" t="s">
        <v>1002</v>
      </c>
      <c r="C1136" s="128" t="s">
        <v>50</v>
      </c>
      <c r="D1136" s="128" t="s">
        <v>1003</v>
      </c>
      <c r="E1136" s="131" t="s">
        <v>24</v>
      </c>
      <c r="F1136" s="129" t="n">
        <v>1</v>
      </c>
      <c r="G1136" s="133" t="n">
        <v>121</v>
      </c>
      <c r="H1136" s="133" t="n">
        <v>148.18</v>
      </c>
      <c r="I1136" s="133" t="n">
        <v>148.18</v>
      </c>
      <c r="J1136" s="179" t="n">
        <v>4.63375944865705E-005</v>
      </c>
    </row>
    <row r="1137" customFormat="false" ht="12.75" hidden="false" customHeight="true" outlineLevel="0" collapsed="false">
      <c r="A1137" s="29" t="s">
        <v>4351</v>
      </c>
      <c r="B1137" s="180"/>
      <c r="C1137" s="180"/>
      <c r="D1137" s="29" t="s">
        <v>10</v>
      </c>
      <c r="E1137" s="180" t="s">
        <v>4352</v>
      </c>
      <c r="F1137" s="180"/>
      <c r="G1137" s="180"/>
      <c r="H1137" s="29"/>
      <c r="I1137" s="115" t="s">
        <v>4353</v>
      </c>
      <c r="J1137" s="29"/>
    </row>
    <row r="1138" customFormat="false" ht="12.75" hidden="false" customHeight="false" outlineLevel="0" collapsed="false">
      <c r="A1138" s="180"/>
      <c r="B1138" s="180"/>
      <c r="C1138" s="180"/>
      <c r="D1138" s="29" t="s">
        <v>4810</v>
      </c>
      <c r="E1138" s="180" t="n">
        <v>1</v>
      </c>
      <c r="F1138" s="180"/>
      <c r="G1138" s="180"/>
      <c r="H1138" s="180"/>
      <c r="I1138" s="119" t="n">
        <v>1</v>
      </c>
      <c r="J1138" s="29"/>
    </row>
    <row r="1139" customFormat="false" ht="12.75" hidden="false" customHeight="false" outlineLevel="0" collapsed="false">
      <c r="A1139" s="22" t="s">
        <v>1004</v>
      </c>
      <c r="B1139" s="22" t="s">
        <v>18</v>
      </c>
      <c r="C1139" s="22"/>
      <c r="D1139" s="22" t="s">
        <v>1005</v>
      </c>
      <c r="E1139" s="23"/>
      <c r="F1139" s="24" t="n">
        <v>1</v>
      </c>
      <c r="G1139" s="24"/>
      <c r="H1139" s="97" t="n">
        <v>33424.62</v>
      </c>
      <c r="I1139" s="97" t="n">
        <v>33424.62</v>
      </c>
      <c r="J1139" s="26" t="n">
        <v>0.0104522640533656</v>
      </c>
    </row>
    <row r="1140" customFormat="false" ht="51" hidden="false" customHeight="false" outlineLevel="0" collapsed="false">
      <c r="A1140" s="102" t="s">
        <v>1006</v>
      </c>
      <c r="B1140" s="102" t="s">
        <v>1007</v>
      </c>
      <c r="C1140" s="102" t="s">
        <v>29</v>
      </c>
      <c r="D1140" s="102" t="s">
        <v>1008</v>
      </c>
      <c r="E1140" s="105" t="s">
        <v>117</v>
      </c>
      <c r="F1140" s="103" t="n">
        <v>1919.06</v>
      </c>
      <c r="G1140" s="107" t="n">
        <v>3.13</v>
      </c>
      <c r="H1140" s="107" t="n">
        <v>3.83</v>
      </c>
      <c r="I1140" s="107" t="n">
        <v>7349.99</v>
      </c>
      <c r="J1140" s="178" t="n">
        <v>0.00229842661695471</v>
      </c>
    </row>
    <row r="1141" customFormat="false" ht="12.75" hidden="false" customHeight="true" outlineLevel="0" collapsed="false">
      <c r="A1141" s="29" t="s">
        <v>4351</v>
      </c>
      <c r="B1141" s="180"/>
      <c r="C1141" s="180"/>
      <c r="D1141" s="29" t="s">
        <v>10</v>
      </c>
      <c r="E1141" s="180" t="s">
        <v>4352</v>
      </c>
      <c r="F1141" s="180"/>
      <c r="G1141" s="180"/>
      <c r="H1141" s="29"/>
      <c r="I1141" s="115" t="s">
        <v>4353</v>
      </c>
      <c r="J1141" s="29"/>
    </row>
    <row r="1142" customFormat="false" ht="12.75" hidden="false" customHeight="true" outlineLevel="0" collapsed="false">
      <c r="A1142" s="180"/>
      <c r="B1142" s="180"/>
      <c r="C1142" s="180"/>
      <c r="D1142" s="29" t="s">
        <v>4810</v>
      </c>
      <c r="E1142" s="180" t="s">
        <v>5022</v>
      </c>
      <c r="F1142" s="180"/>
      <c r="G1142" s="180"/>
      <c r="H1142" s="180"/>
      <c r="I1142" s="119" t="n">
        <v>1919.06</v>
      </c>
      <c r="J1142" s="29"/>
    </row>
    <row r="1143" customFormat="false" ht="51" hidden="false" customHeight="false" outlineLevel="0" collapsed="false">
      <c r="A1143" s="102" t="s">
        <v>1009</v>
      </c>
      <c r="B1143" s="102" t="s">
        <v>1010</v>
      </c>
      <c r="C1143" s="102" t="s">
        <v>29</v>
      </c>
      <c r="D1143" s="102" t="s">
        <v>1011</v>
      </c>
      <c r="E1143" s="105" t="s">
        <v>117</v>
      </c>
      <c r="F1143" s="103" t="n">
        <v>3176.25</v>
      </c>
      <c r="G1143" s="107" t="n">
        <v>4.55</v>
      </c>
      <c r="H1143" s="107" t="n">
        <v>5.57</v>
      </c>
      <c r="I1143" s="107" t="n">
        <v>17691.71</v>
      </c>
      <c r="J1143" s="178" t="n">
        <v>0.00553240169897425</v>
      </c>
    </row>
    <row r="1144" customFormat="false" ht="12.75" hidden="false" customHeight="true" outlineLevel="0" collapsed="false">
      <c r="A1144" s="29" t="s">
        <v>4351</v>
      </c>
      <c r="B1144" s="180"/>
      <c r="C1144" s="180"/>
      <c r="D1144" s="29" t="s">
        <v>10</v>
      </c>
      <c r="E1144" s="180" t="s">
        <v>4352</v>
      </c>
      <c r="F1144" s="180"/>
      <c r="G1144" s="180"/>
      <c r="H1144" s="29"/>
      <c r="I1144" s="115" t="s">
        <v>4353</v>
      </c>
      <c r="J1144" s="29"/>
    </row>
    <row r="1145" customFormat="false" ht="12.75" hidden="false" customHeight="true" outlineLevel="0" collapsed="false">
      <c r="A1145" s="180"/>
      <c r="B1145" s="180"/>
      <c r="C1145" s="180"/>
      <c r="D1145" s="29" t="s">
        <v>4810</v>
      </c>
      <c r="E1145" s="180" t="s">
        <v>5023</v>
      </c>
      <c r="F1145" s="180"/>
      <c r="G1145" s="180"/>
      <c r="H1145" s="180"/>
      <c r="I1145" s="119" t="n">
        <v>3176.25</v>
      </c>
      <c r="J1145" s="29"/>
    </row>
    <row r="1146" customFormat="false" ht="51" hidden="false" customHeight="false" outlineLevel="0" collapsed="false">
      <c r="A1146" s="102" t="s">
        <v>1012</v>
      </c>
      <c r="B1146" s="102" t="s">
        <v>1013</v>
      </c>
      <c r="C1146" s="102" t="s">
        <v>29</v>
      </c>
      <c r="D1146" s="102" t="s">
        <v>1014</v>
      </c>
      <c r="E1146" s="105" t="s">
        <v>117</v>
      </c>
      <c r="F1146" s="103" t="n">
        <v>34.65</v>
      </c>
      <c r="G1146" s="107" t="n">
        <v>7.05</v>
      </c>
      <c r="H1146" s="107" t="n">
        <v>8.63</v>
      </c>
      <c r="I1146" s="107" t="n">
        <v>299.02</v>
      </c>
      <c r="J1146" s="178" t="n">
        <v>9.35070016424235E-005</v>
      </c>
    </row>
    <row r="1147" customFormat="false" ht="12.75" hidden="false" customHeight="true" outlineLevel="0" collapsed="false">
      <c r="A1147" s="29" t="s">
        <v>4351</v>
      </c>
      <c r="B1147" s="180"/>
      <c r="C1147" s="180"/>
      <c r="D1147" s="29" t="s">
        <v>10</v>
      </c>
      <c r="E1147" s="180" t="s">
        <v>4352</v>
      </c>
      <c r="F1147" s="180"/>
      <c r="G1147" s="180"/>
      <c r="H1147" s="29"/>
      <c r="I1147" s="115" t="s">
        <v>4353</v>
      </c>
      <c r="J1147" s="29"/>
    </row>
    <row r="1148" customFormat="false" ht="12.75" hidden="false" customHeight="true" outlineLevel="0" collapsed="false">
      <c r="A1148" s="180"/>
      <c r="B1148" s="180"/>
      <c r="C1148" s="180"/>
      <c r="D1148" s="29" t="s">
        <v>4810</v>
      </c>
      <c r="E1148" s="180" t="s">
        <v>3821</v>
      </c>
      <c r="F1148" s="180"/>
      <c r="G1148" s="180"/>
      <c r="H1148" s="180"/>
      <c r="I1148" s="119" t="n">
        <v>34.65</v>
      </c>
      <c r="J1148" s="29"/>
    </row>
    <row r="1149" customFormat="false" ht="51" hidden="false" customHeight="false" outlineLevel="0" collapsed="false">
      <c r="A1149" s="102" t="s">
        <v>1015</v>
      </c>
      <c r="B1149" s="102" t="s">
        <v>1016</v>
      </c>
      <c r="C1149" s="102" t="s">
        <v>29</v>
      </c>
      <c r="D1149" s="102" t="s">
        <v>1017</v>
      </c>
      <c r="E1149" s="105" t="s">
        <v>117</v>
      </c>
      <c r="F1149" s="103" t="n">
        <v>18.92</v>
      </c>
      <c r="G1149" s="107" t="n">
        <v>17.03</v>
      </c>
      <c r="H1149" s="107" t="n">
        <v>20.85</v>
      </c>
      <c r="I1149" s="107" t="n">
        <v>394.48</v>
      </c>
      <c r="J1149" s="178" t="n">
        <v>0.000123358444277651</v>
      </c>
    </row>
    <row r="1150" customFormat="false" ht="12.75" hidden="false" customHeight="true" outlineLevel="0" collapsed="false">
      <c r="A1150" s="29" t="s">
        <v>4351</v>
      </c>
      <c r="B1150" s="180"/>
      <c r="C1150" s="180"/>
      <c r="D1150" s="29" t="s">
        <v>10</v>
      </c>
      <c r="E1150" s="180" t="s">
        <v>4352</v>
      </c>
      <c r="F1150" s="180"/>
      <c r="G1150" s="180"/>
      <c r="H1150" s="29"/>
      <c r="I1150" s="115" t="s">
        <v>4353</v>
      </c>
      <c r="J1150" s="29"/>
    </row>
    <row r="1151" customFormat="false" ht="12.75" hidden="false" customHeight="true" outlineLevel="0" collapsed="false">
      <c r="A1151" s="180"/>
      <c r="B1151" s="180"/>
      <c r="C1151" s="180"/>
      <c r="D1151" s="29" t="s">
        <v>4810</v>
      </c>
      <c r="E1151" s="180" t="s">
        <v>5024</v>
      </c>
      <c r="F1151" s="180"/>
      <c r="G1151" s="180"/>
      <c r="H1151" s="180"/>
      <c r="I1151" s="119" t="n">
        <v>18.92</v>
      </c>
      <c r="J1151" s="29"/>
    </row>
    <row r="1152" customFormat="false" ht="38.25" hidden="false" customHeight="false" outlineLevel="0" collapsed="false">
      <c r="A1152" s="102" t="s">
        <v>1018</v>
      </c>
      <c r="B1152" s="102" t="s">
        <v>1019</v>
      </c>
      <c r="C1152" s="102" t="s">
        <v>29</v>
      </c>
      <c r="D1152" s="102" t="s">
        <v>1020</v>
      </c>
      <c r="E1152" s="105" t="s">
        <v>117</v>
      </c>
      <c r="F1152" s="103" t="n">
        <v>34.65</v>
      </c>
      <c r="G1152" s="107" t="n">
        <v>17.87</v>
      </c>
      <c r="H1152" s="107" t="n">
        <v>21.88</v>
      </c>
      <c r="I1152" s="107" t="n">
        <v>758.14</v>
      </c>
      <c r="J1152" s="178" t="n">
        <v>0.000237079119206698</v>
      </c>
    </row>
    <row r="1153" customFormat="false" ht="12.75" hidden="false" customHeight="true" outlineLevel="0" collapsed="false">
      <c r="A1153" s="29" t="s">
        <v>4351</v>
      </c>
      <c r="B1153" s="180"/>
      <c r="C1153" s="180"/>
      <c r="D1153" s="29" t="s">
        <v>10</v>
      </c>
      <c r="E1153" s="180" t="s">
        <v>4352</v>
      </c>
      <c r="F1153" s="180"/>
      <c r="G1153" s="180"/>
      <c r="H1153" s="29"/>
      <c r="I1153" s="115" t="s">
        <v>4353</v>
      </c>
      <c r="J1153" s="29"/>
    </row>
    <row r="1154" customFormat="false" ht="12.75" hidden="false" customHeight="true" outlineLevel="0" collapsed="false">
      <c r="A1154" s="180"/>
      <c r="B1154" s="180"/>
      <c r="C1154" s="180"/>
      <c r="D1154" s="29" t="s">
        <v>4810</v>
      </c>
      <c r="E1154" s="180" t="s">
        <v>3821</v>
      </c>
      <c r="F1154" s="180"/>
      <c r="G1154" s="180"/>
      <c r="H1154" s="180"/>
      <c r="I1154" s="119" t="n">
        <v>34.65</v>
      </c>
      <c r="J1154" s="29"/>
    </row>
    <row r="1155" customFormat="false" ht="63.75" hidden="false" customHeight="false" outlineLevel="0" collapsed="false">
      <c r="A1155" s="102" t="s">
        <v>1021</v>
      </c>
      <c r="B1155" s="102" t="s">
        <v>1022</v>
      </c>
      <c r="C1155" s="102" t="s">
        <v>29</v>
      </c>
      <c r="D1155" s="102" t="s">
        <v>1023</v>
      </c>
      <c r="E1155" s="105" t="s">
        <v>117</v>
      </c>
      <c r="F1155" s="103" t="n">
        <v>138.82</v>
      </c>
      <c r="G1155" s="107" t="n">
        <v>40.77</v>
      </c>
      <c r="H1155" s="107" t="n">
        <v>49.93</v>
      </c>
      <c r="I1155" s="107" t="n">
        <v>6931.28</v>
      </c>
      <c r="J1155" s="178" t="n">
        <v>0.00216749117230987</v>
      </c>
    </row>
    <row r="1156" customFormat="false" ht="12.75" hidden="false" customHeight="true" outlineLevel="0" collapsed="false">
      <c r="A1156" s="29" t="s">
        <v>4351</v>
      </c>
      <c r="B1156" s="180"/>
      <c r="C1156" s="180"/>
      <c r="D1156" s="29" t="s">
        <v>10</v>
      </c>
      <c r="E1156" s="180" t="s">
        <v>4352</v>
      </c>
      <c r="F1156" s="180"/>
      <c r="G1156" s="180"/>
      <c r="H1156" s="29"/>
      <c r="I1156" s="115" t="s">
        <v>4353</v>
      </c>
      <c r="J1156" s="29"/>
    </row>
    <row r="1157" customFormat="false" ht="12.75" hidden="false" customHeight="true" outlineLevel="0" collapsed="false">
      <c r="A1157" s="180"/>
      <c r="B1157" s="180"/>
      <c r="C1157" s="180"/>
      <c r="D1157" s="29" t="s">
        <v>4810</v>
      </c>
      <c r="E1157" s="180" t="s">
        <v>5025</v>
      </c>
      <c r="F1157" s="180"/>
      <c r="G1157" s="180"/>
      <c r="H1157" s="180"/>
      <c r="I1157" s="119" t="n">
        <v>138.82</v>
      </c>
      <c r="J1157" s="29"/>
    </row>
    <row r="1158" customFormat="false" ht="25.5" hidden="false" customHeight="false" outlineLevel="0" collapsed="false">
      <c r="A1158" s="22" t="s">
        <v>1024</v>
      </c>
      <c r="B1158" s="22" t="s">
        <v>18</v>
      </c>
      <c r="C1158" s="22"/>
      <c r="D1158" s="22" t="s">
        <v>1025</v>
      </c>
      <c r="E1158" s="23"/>
      <c r="F1158" s="24" t="n">
        <v>1</v>
      </c>
      <c r="G1158" s="24"/>
      <c r="H1158" s="97" t="n">
        <v>39324.76</v>
      </c>
      <c r="I1158" s="97" t="n">
        <v>39324.76</v>
      </c>
      <c r="J1158" s="26" t="n">
        <v>0.0122973058588319</v>
      </c>
    </row>
    <row r="1159" customFormat="false" ht="38.25" hidden="false" customHeight="false" outlineLevel="0" collapsed="false">
      <c r="A1159" s="102" t="s">
        <v>1026</v>
      </c>
      <c r="B1159" s="102" t="s">
        <v>1027</v>
      </c>
      <c r="C1159" s="102" t="s">
        <v>50</v>
      </c>
      <c r="D1159" s="102" t="s">
        <v>1028</v>
      </c>
      <c r="E1159" s="105" t="s">
        <v>366</v>
      </c>
      <c r="F1159" s="103" t="n">
        <v>35.8</v>
      </c>
      <c r="G1159" s="107" t="n">
        <v>35.88</v>
      </c>
      <c r="H1159" s="107" t="n">
        <v>43.94</v>
      </c>
      <c r="I1159" s="107" t="n">
        <v>1573.05</v>
      </c>
      <c r="J1159" s="178" t="n">
        <v>0.000491910871960452</v>
      </c>
    </row>
    <row r="1160" customFormat="false" ht="12.75" hidden="false" customHeight="true" outlineLevel="0" collapsed="false">
      <c r="A1160" s="29" t="s">
        <v>4351</v>
      </c>
      <c r="B1160" s="180"/>
      <c r="C1160" s="180"/>
      <c r="D1160" s="29" t="s">
        <v>10</v>
      </c>
      <c r="E1160" s="180" t="s">
        <v>4352</v>
      </c>
      <c r="F1160" s="180"/>
      <c r="G1160" s="180"/>
      <c r="H1160" s="29"/>
      <c r="I1160" s="115" t="s">
        <v>4353</v>
      </c>
      <c r="J1160" s="29"/>
    </row>
    <row r="1161" customFormat="false" ht="12.75" hidden="false" customHeight="true" outlineLevel="0" collapsed="false">
      <c r="A1161" s="180"/>
      <c r="B1161" s="180"/>
      <c r="C1161" s="180"/>
      <c r="D1161" s="29" t="s">
        <v>4810</v>
      </c>
      <c r="E1161" s="180" t="s">
        <v>5026</v>
      </c>
      <c r="F1161" s="180"/>
      <c r="G1161" s="180"/>
      <c r="H1161" s="180"/>
      <c r="I1161" s="119" t="n">
        <v>35.8</v>
      </c>
      <c r="J1161" s="29"/>
    </row>
    <row r="1162" customFormat="false" ht="25.5" hidden="false" customHeight="false" outlineLevel="0" collapsed="false">
      <c r="A1162" s="102" t="s">
        <v>1029</v>
      </c>
      <c r="B1162" s="102" t="s">
        <v>1030</v>
      </c>
      <c r="C1162" s="102" t="s">
        <v>50</v>
      </c>
      <c r="D1162" s="102" t="s">
        <v>1031</v>
      </c>
      <c r="E1162" s="105" t="s">
        <v>24</v>
      </c>
      <c r="F1162" s="103" t="n">
        <v>38</v>
      </c>
      <c r="G1162" s="107" t="n">
        <v>11.85</v>
      </c>
      <c r="H1162" s="107" t="n">
        <v>14.51</v>
      </c>
      <c r="I1162" s="107" t="n">
        <v>551.38</v>
      </c>
      <c r="J1162" s="178" t="n">
        <v>0.000172422883304125</v>
      </c>
    </row>
    <row r="1163" customFormat="false" ht="12.75" hidden="false" customHeight="true" outlineLevel="0" collapsed="false">
      <c r="A1163" s="29" t="s">
        <v>4351</v>
      </c>
      <c r="B1163" s="180"/>
      <c r="C1163" s="180"/>
      <c r="D1163" s="29" t="s">
        <v>10</v>
      </c>
      <c r="E1163" s="180" t="s">
        <v>4352</v>
      </c>
      <c r="F1163" s="180"/>
      <c r="G1163" s="180"/>
      <c r="H1163" s="29"/>
      <c r="I1163" s="115" t="s">
        <v>4353</v>
      </c>
      <c r="J1163" s="29"/>
    </row>
    <row r="1164" customFormat="false" ht="12.75" hidden="false" customHeight="false" outlineLevel="0" collapsed="false">
      <c r="A1164" s="180"/>
      <c r="B1164" s="180"/>
      <c r="C1164" s="180"/>
      <c r="D1164" s="29" t="s">
        <v>4810</v>
      </c>
      <c r="E1164" s="180" t="n">
        <v>38</v>
      </c>
      <c r="F1164" s="180"/>
      <c r="G1164" s="180"/>
      <c r="H1164" s="180"/>
      <c r="I1164" s="119" t="n">
        <v>38</v>
      </c>
      <c r="J1164" s="29"/>
    </row>
    <row r="1165" customFormat="false" ht="38.25" hidden="false" customHeight="false" outlineLevel="0" collapsed="false">
      <c r="A1165" s="102" t="s">
        <v>1032</v>
      </c>
      <c r="B1165" s="102" t="s">
        <v>1033</v>
      </c>
      <c r="C1165" s="102" t="s">
        <v>50</v>
      </c>
      <c r="D1165" s="102" t="s">
        <v>1034</v>
      </c>
      <c r="E1165" s="105" t="s">
        <v>366</v>
      </c>
      <c r="F1165" s="103" t="n">
        <v>35.8</v>
      </c>
      <c r="G1165" s="107" t="n">
        <v>23.12</v>
      </c>
      <c r="H1165" s="107" t="n">
        <v>28.31</v>
      </c>
      <c r="I1165" s="107" t="n">
        <v>1013.49</v>
      </c>
      <c r="J1165" s="178" t="n">
        <v>0.000316930008342518</v>
      </c>
    </row>
    <row r="1166" customFormat="false" ht="12.75" hidden="false" customHeight="true" outlineLevel="0" collapsed="false">
      <c r="A1166" s="29" t="s">
        <v>4351</v>
      </c>
      <c r="B1166" s="180"/>
      <c r="C1166" s="180"/>
      <c r="D1166" s="29" t="s">
        <v>10</v>
      </c>
      <c r="E1166" s="180" t="s">
        <v>4352</v>
      </c>
      <c r="F1166" s="180"/>
      <c r="G1166" s="180"/>
      <c r="H1166" s="29"/>
      <c r="I1166" s="115" t="s">
        <v>4353</v>
      </c>
      <c r="J1166" s="29"/>
    </row>
    <row r="1167" customFormat="false" ht="12.75" hidden="false" customHeight="true" outlineLevel="0" collapsed="false">
      <c r="A1167" s="180"/>
      <c r="B1167" s="180"/>
      <c r="C1167" s="180"/>
      <c r="D1167" s="29" t="s">
        <v>4810</v>
      </c>
      <c r="E1167" s="180" t="s">
        <v>5027</v>
      </c>
      <c r="F1167" s="180"/>
      <c r="G1167" s="180"/>
      <c r="H1167" s="180"/>
      <c r="I1167" s="119" t="n">
        <v>35.8</v>
      </c>
      <c r="J1167" s="29"/>
    </row>
    <row r="1168" customFormat="false" ht="25.5" hidden="false" customHeight="false" outlineLevel="0" collapsed="false">
      <c r="A1168" s="102" t="s">
        <v>1035</v>
      </c>
      <c r="B1168" s="102" t="s">
        <v>1036</v>
      </c>
      <c r="C1168" s="102" t="s">
        <v>50</v>
      </c>
      <c r="D1168" s="102" t="s">
        <v>1037</v>
      </c>
      <c r="E1168" s="105" t="s">
        <v>24</v>
      </c>
      <c r="F1168" s="103" t="n">
        <v>4</v>
      </c>
      <c r="G1168" s="107" t="n">
        <v>41.74</v>
      </c>
      <c r="H1168" s="107" t="n">
        <v>51.11</v>
      </c>
      <c r="I1168" s="107" t="n">
        <v>204.44</v>
      </c>
      <c r="J1168" s="178" t="n">
        <v>6.39307451534247E-005</v>
      </c>
    </row>
    <row r="1169" customFormat="false" ht="12.75" hidden="false" customHeight="true" outlineLevel="0" collapsed="false">
      <c r="A1169" s="29" t="s">
        <v>4351</v>
      </c>
      <c r="B1169" s="180"/>
      <c r="C1169" s="180"/>
      <c r="D1169" s="29" t="s">
        <v>10</v>
      </c>
      <c r="E1169" s="180" t="s">
        <v>4352</v>
      </c>
      <c r="F1169" s="180"/>
      <c r="G1169" s="180"/>
      <c r="H1169" s="29"/>
      <c r="I1169" s="115" t="s">
        <v>4353</v>
      </c>
      <c r="J1169" s="29"/>
    </row>
    <row r="1170" customFormat="false" ht="12.75" hidden="false" customHeight="false" outlineLevel="0" collapsed="false">
      <c r="A1170" s="180"/>
      <c r="B1170" s="180"/>
      <c r="C1170" s="180"/>
      <c r="D1170" s="29" t="s">
        <v>4810</v>
      </c>
      <c r="E1170" s="180" t="n">
        <v>4</v>
      </c>
      <c r="F1170" s="180"/>
      <c r="G1170" s="180"/>
      <c r="H1170" s="180"/>
      <c r="I1170" s="119" t="n">
        <v>4</v>
      </c>
      <c r="J1170" s="29"/>
    </row>
    <row r="1171" customFormat="false" ht="25.5" hidden="false" customHeight="false" outlineLevel="0" collapsed="false">
      <c r="A1171" s="102" t="s">
        <v>1038</v>
      </c>
      <c r="B1171" s="102" t="s">
        <v>1039</v>
      </c>
      <c r="C1171" s="102" t="s">
        <v>50</v>
      </c>
      <c r="D1171" s="102" t="s">
        <v>1040</v>
      </c>
      <c r="E1171" s="105" t="s">
        <v>24</v>
      </c>
      <c r="F1171" s="103" t="n">
        <v>4</v>
      </c>
      <c r="G1171" s="107" t="n">
        <v>76.41</v>
      </c>
      <c r="H1171" s="107" t="n">
        <v>93.57</v>
      </c>
      <c r="I1171" s="107" t="n">
        <v>374.28</v>
      </c>
      <c r="J1171" s="178" t="n">
        <v>0.000117041671375581</v>
      </c>
    </row>
    <row r="1172" customFormat="false" ht="12.75" hidden="false" customHeight="true" outlineLevel="0" collapsed="false">
      <c r="A1172" s="29" t="s">
        <v>4351</v>
      </c>
      <c r="B1172" s="180"/>
      <c r="C1172" s="180"/>
      <c r="D1172" s="29" t="s">
        <v>10</v>
      </c>
      <c r="E1172" s="180" t="s">
        <v>4352</v>
      </c>
      <c r="F1172" s="180"/>
      <c r="G1172" s="180"/>
      <c r="H1172" s="29"/>
      <c r="I1172" s="115" t="s">
        <v>4353</v>
      </c>
      <c r="J1172" s="29"/>
    </row>
    <row r="1173" customFormat="false" ht="12.75" hidden="false" customHeight="false" outlineLevel="0" collapsed="false">
      <c r="A1173" s="180"/>
      <c r="B1173" s="180"/>
      <c r="C1173" s="180"/>
      <c r="D1173" s="29" t="s">
        <v>4810</v>
      </c>
      <c r="E1173" s="180" t="n">
        <v>4</v>
      </c>
      <c r="F1173" s="180"/>
      <c r="G1173" s="180"/>
      <c r="H1173" s="180"/>
      <c r="I1173" s="119" t="n">
        <v>4</v>
      </c>
      <c r="J1173" s="29"/>
    </row>
    <row r="1174" customFormat="false" ht="25.5" hidden="false" customHeight="false" outlineLevel="0" collapsed="false">
      <c r="A1174" s="102" t="s">
        <v>1041</v>
      </c>
      <c r="B1174" s="102" t="s">
        <v>1042</v>
      </c>
      <c r="C1174" s="102" t="s">
        <v>50</v>
      </c>
      <c r="D1174" s="102" t="s">
        <v>1043</v>
      </c>
      <c r="E1174" s="105" t="s">
        <v>24</v>
      </c>
      <c r="F1174" s="103" t="n">
        <v>2</v>
      </c>
      <c r="G1174" s="107" t="n">
        <v>26.3</v>
      </c>
      <c r="H1174" s="107" t="n">
        <v>32.2</v>
      </c>
      <c r="I1174" s="107" t="n">
        <v>64.4</v>
      </c>
      <c r="J1174" s="178" t="n">
        <v>2.01386225194705E-005</v>
      </c>
    </row>
    <row r="1175" customFormat="false" ht="12.75" hidden="false" customHeight="true" outlineLevel="0" collapsed="false">
      <c r="A1175" s="29" t="s">
        <v>4351</v>
      </c>
      <c r="B1175" s="180"/>
      <c r="C1175" s="180"/>
      <c r="D1175" s="29" t="s">
        <v>10</v>
      </c>
      <c r="E1175" s="180" t="s">
        <v>4352</v>
      </c>
      <c r="F1175" s="180"/>
      <c r="G1175" s="180"/>
      <c r="H1175" s="29"/>
      <c r="I1175" s="115" t="s">
        <v>4353</v>
      </c>
      <c r="J1175" s="29"/>
    </row>
    <row r="1176" customFormat="false" ht="12.75" hidden="false" customHeight="false" outlineLevel="0" collapsed="false">
      <c r="A1176" s="180"/>
      <c r="B1176" s="180"/>
      <c r="C1176" s="180"/>
      <c r="D1176" s="29" t="s">
        <v>4810</v>
      </c>
      <c r="E1176" s="180" t="n">
        <v>2</v>
      </c>
      <c r="F1176" s="180"/>
      <c r="G1176" s="180"/>
      <c r="H1176" s="180"/>
      <c r="I1176" s="119" t="n">
        <v>2</v>
      </c>
      <c r="J1176" s="29"/>
    </row>
    <row r="1177" customFormat="false" ht="25.5" hidden="false" customHeight="false" outlineLevel="0" collapsed="false">
      <c r="A1177" s="102" t="s">
        <v>1044</v>
      </c>
      <c r="B1177" s="102" t="s">
        <v>1045</v>
      </c>
      <c r="C1177" s="102" t="s">
        <v>50</v>
      </c>
      <c r="D1177" s="102" t="s">
        <v>1046</v>
      </c>
      <c r="E1177" s="105" t="s">
        <v>24</v>
      </c>
      <c r="F1177" s="103" t="n">
        <v>2</v>
      </c>
      <c r="G1177" s="107" t="n">
        <v>68.33</v>
      </c>
      <c r="H1177" s="107" t="n">
        <v>83.68</v>
      </c>
      <c r="I1177" s="107" t="n">
        <v>167.36</v>
      </c>
      <c r="J1177" s="178" t="n">
        <v>5.23354016282389E-005</v>
      </c>
    </row>
    <row r="1178" customFormat="false" ht="12.75" hidden="false" customHeight="true" outlineLevel="0" collapsed="false">
      <c r="A1178" s="29" t="s">
        <v>4351</v>
      </c>
      <c r="B1178" s="180"/>
      <c r="C1178" s="180"/>
      <c r="D1178" s="29" t="s">
        <v>10</v>
      </c>
      <c r="E1178" s="180" t="s">
        <v>4352</v>
      </c>
      <c r="F1178" s="180"/>
      <c r="G1178" s="180"/>
      <c r="H1178" s="29"/>
      <c r="I1178" s="115" t="s">
        <v>4353</v>
      </c>
      <c r="J1178" s="29"/>
    </row>
    <row r="1179" customFormat="false" ht="12.75" hidden="false" customHeight="false" outlineLevel="0" collapsed="false">
      <c r="A1179" s="180"/>
      <c r="B1179" s="180"/>
      <c r="C1179" s="180"/>
      <c r="D1179" s="29" t="s">
        <v>5028</v>
      </c>
      <c r="E1179" s="180" t="n">
        <v>2</v>
      </c>
      <c r="F1179" s="180"/>
      <c r="G1179" s="180"/>
      <c r="H1179" s="180"/>
      <c r="I1179" s="119" t="n">
        <v>2</v>
      </c>
      <c r="J1179" s="29"/>
    </row>
    <row r="1180" customFormat="false" ht="25.5" hidden="false" customHeight="false" outlineLevel="0" collapsed="false">
      <c r="A1180" s="102" t="s">
        <v>1047</v>
      </c>
      <c r="B1180" s="102" t="s">
        <v>1048</v>
      </c>
      <c r="C1180" s="102" t="s">
        <v>50</v>
      </c>
      <c r="D1180" s="102" t="s">
        <v>1049</v>
      </c>
      <c r="E1180" s="105" t="s">
        <v>24</v>
      </c>
      <c r="F1180" s="103" t="n">
        <v>12</v>
      </c>
      <c r="G1180" s="107" t="n">
        <v>8.77</v>
      </c>
      <c r="H1180" s="107" t="n">
        <v>10.74</v>
      </c>
      <c r="I1180" s="107" t="n">
        <v>128.88</v>
      </c>
      <c r="J1180" s="178" t="n">
        <v>4.03022619613255E-005</v>
      </c>
    </row>
    <row r="1181" customFormat="false" ht="12.75" hidden="false" customHeight="true" outlineLevel="0" collapsed="false">
      <c r="A1181" s="29" t="s">
        <v>4351</v>
      </c>
      <c r="B1181" s="180"/>
      <c r="C1181" s="180"/>
      <c r="D1181" s="29" t="s">
        <v>10</v>
      </c>
      <c r="E1181" s="180" t="s">
        <v>4352</v>
      </c>
      <c r="F1181" s="180"/>
      <c r="G1181" s="180"/>
      <c r="H1181" s="29"/>
      <c r="I1181" s="115" t="s">
        <v>4353</v>
      </c>
      <c r="J1181" s="29"/>
    </row>
    <row r="1182" customFormat="false" ht="12.75" hidden="false" customHeight="false" outlineLevel="0" collapsed="false">
      <c r="A1182" s="180"/>
      <c r="B1182" s="180"/>
      <c r="C1182" s="180"/>
      <c r="D1182" s="29" t="s">
        <v>4810</v>
      </c>
      <c r="E1182" s="180" t="n">
        <v>12</v>
      </c>
      <c r="F1182" s="180"/>
      <c r="G1182" s="180"/>
      <c r="H1182" s="180"/>
      <c r="I1182" s="119" t="n">
        <v>12</v>
      </c>
      <c r="J1182" s="29"/>
    </row>
    <row r="1183" customFormat="false" ht="25.5" hidden="false" customHeight="false" outlineLevel="0" collapsed="false">
      <c r="A1183" s="102" t="s">
        <v>1050</v>
      </c>
      <c r="B1183" s="102" t="s">
        <v>1051</v>
      </c>
      <c r="C1183" s="102" t="s">
        <v>50</v>
      </c>
      <c r="D1183" s="102" t="s">
        <v>1052</v>
      </c>
      <c r="E1183" s="105" t="s">
        <v>24</v>
      </c>
      <c r="F1183" s="103" t="n">
        <v>24</v>
      </c>
      <c r="G1183" s="107" t="n">
        <v>5.22</v>
      </c>
      <c r="H1183" s="107" t="n">
        <v>6.39</v>
      </c>
      <c r="I1183" s="107" t="n">
        <v>153.36</v>
      </c>
      <c r="J1183" s="178" t="n">
        <v>4.79574402109627E-005</v>
      </c>
    </row>
    <row r="1184" customFormat="false" ht="12.75" hidden="false" customHeight="true" outlineLevel="0" collapsed="false">
      <c r="A1184" s="29" t="s">
        <v>4351</v>
      </c>
      <c r="B1184" s="180"/>
      <c r="C1184" s="180"/>
      <c r="D1184" s="29" t="s">
        <v>10</v>
      </c>
      <c r="E1184" s="180" t="s">
        <v>4352</v>
      </c>
      <c r="F1184" s="180"/>
      <c r="G1184" s="180"/>
      <c r="H1184" s="29"/>
      <c r="I1184" s="115" t="s">
        <v>4353</v>
      </c>
      <c r="J1184" s="29"/>
    </row>
    <row r="1185" customFormat="false" ht="12.75" hidden="false" customHeight="false" outlineLevel="0" collapsed="false">
      <c r="A1185" s="180"/>
      <c r="B1185" s="180"/>
      <c r="C1185" s="180"/>
      <c r="D1185" s="29" t="s">
        <v>4810</v>
      </c>
      <c r="E1185" s="180" t="n">
        <v>24</v>
      </c>
      <c r="F1185" s="180"/>
      <c r="G1185" s="180"/>
      <c r="H1185" s="180"/>
      <c r="I1185" s="119" t="n">
        <v>24</v>
      </c>
      <c r="J1185" s="29"/>
    </row>
    <row r="1186" customFormat="false" ht="25.5" hidden="false" customHeight="false" outlineLevel="0" collapsed="false">
      <c r="A1186" s="102" t="s">
        <v>1053</v>
      </c>
      <c r="B1186" s="102" t="s">
        <v>1054</v>
      </c>
      <c r="C1186" s="102" t="s">
        <v>50</v>
      </c>
      <c r="D1186" s="102" t="s">
        <v>1055</v>
      </c>
      <c r="E1186" s="105" t="s">
        <v>24</v>
      </c>
      <c r="F1186" s="103" t="n">
        <v>4</v>
      </c>
      <c r="G1186" s="107" t="n">
        <v>5.02</v>
      </c>
      <c r="H1186" s="107" t="n">
        <v>6.14</v>
      </c>
      <c r="I1186" s="107" t="n">
        <v>24.56</v>
      </c>
      <c r="J1186" s="178" t="n">
        <v>7.68019517202167E-006</v>
      </c>
    </row>
    <row r="1187" customFormat="false" ht="12.75" hidden="false" customHeight="true" outlineLevel="0" collapsed="false">
      <c r="A1187" s="29" t="s">
        <v>4351</v>
      </c>
      <c r="B1187" s="180"/>
      <c r="C1187" s="180"/>
      <c r="D1187" s="29" t="s">
        <v>10</v>
      </c>
      <c r="E1187" s="180" t="s">
        <v>4352</v>
      </c>
      <c r="F1187" s="180"/>
      <c r="G1187" s="180"/>
      <c r="H1187" s="29"/>
      <c r="I1187" s="115" t="s">
        <v>4353</v>
      </c>
      <c r="J1187" s="29"/>
    </row>
    <row r="1188" customFormat="false" ht="12.75" hidden="false" customHeight="false" outlineLevel="0" collapsed="false">
      <c r="A1188" s="180"/>
      <c r="B1188" s="180"/>
      <c r="C1188" s="180"/>
      <c r="D1188" s="29" t="s">
        <v>4810</v>
      </c>
      <c r="E1188" s="180" t="n">
        <v>4</v>
      </c>
      <c r="F1188" s="180"/>
      <c r="G1188" s="180"/>
      <c r="H1188" s="180"/>
      <c r="I1188" s="119" t="n">
        <v>4</v>
      </c>
      <c r="J1188" s="29"/>
    </row>
    <row r="1189" customFormat="false" ht="12.75" hidden="false" customHeight="false" outlineLevel="0" collapsed="false">
      <c r="A1189" s="102" t="s">
        <v>1056</v>
      </c>
      <c r="B1189" s="102" t="s">
        <v>1057</v>
      </c>
      <c r="C1189" s="102" t="s">
        <v>50</v>
      </c>
      <c r="D1189" s="102" t="s">
        <v>1058</v>
      </c>
      <c r="E1189" s="105" t="s">
        <v>24</v>
      </c>
      <c r="F1189" s="103" t="n">
        <v>26</v>
      </c>
      <c r="G1189" s="107" t="n">
        <v>14</v>
      </c>
      <c r="H1189" s="107" t="n">
        <v>17.14</v>
      </c>
      <c r="I1189" s="107" t="n">
        <v>445.64</v>
      </c>
      <c r="J1189" s="178" t="n">
        <v>0.000139356766142498</v>
      </c>
    </row>
    <row r="1190" customFormat="false" ht="12.75" hidden="false" customHeight="true" outlineLevel="0" collapsed="false">
      <c r="A1190" s="29" t="s">
        <v>4351</v>
      </c>
      <c r="B1190" s="180"/>
      <c r="C1190" s="180"/>
      <c r="D1190" s="29" t="s">
        <v>10</v>
      </c>
      <c r="E1190" s="180" t="s">
        <v>4352</v>
      </c>
      <c r="F1190" s="180"/>
      <c r="G1190" s="180"/>
      <c r="H1190" s="29"/>
      <c r="I1190" s="115" t="s">
        <v>4353</v>
      </c>
      <c r="J1190" s="29"/>
    </row>
    <row r="1191" customFormat="false" ht="12.75" hidden="false" customHeight="false" outlineLevel="0" collapsed="false">
      <c r="A1191" s="180"/>
      <c r="B1191" s="180"/>
      <c r="C1191" s="180"/>
      <c r="D1191" s="29" t="s">
        <v>4810</v>
      </c>
      <c r="E1191" s="180" t="n">
        <v>26</v>
      </c>
      <c r="F1191" s="180"/>
      <c r="G1191" s="180"/>
      <c r="H1191" s="180"/>
      <c r="I1191" s="119" t="n">
        <v>26</v>
      </c>
      <c r="J1191" s="29"/>
    </row>
    <row r="1192" customFormat="false" ht="25.5" hidden="false" customHeight="false" outlineLevel="0" collapsed="false">
      <c r="A1192" s="102" t="s">
        <v>1059</v>
      </c>
      <c r="B1192" s="102" t="s">
        <v>1060</v>
      </c>
      <c r="C1192" s="102" t="s">
        <v>50</v>
      </c>
      <c r="D1192" s="102" t="s">
        <v>1061</v>
      </c>
      <c r="E1192" s="105" t="s">
        <v>24</v>
      </c>
      <c r="F1192" s="103" t="n">
        <v>40.9</v>
      </c>
      <c r="G1192" s="107" t="n">
        <v>84.53</v>
      </c>
      <c r="H1192" s="107" t="n">
        <v>103.52</v>
      </c>
      <c r="I1192" s="107" t="n">
        <v>4233.96</v>
      </c>
      <c r="J1192" s="178" t="n">
        <v>0.00132400810873505</v>
      </c>
    </row>
    <row r="1193" customFormat="false" ht="12.75" hidden="false" customHeight="true" outlineLevel="0" collapsed="false">
      <c r="A1193" s="29" t="s">
        <v>4351</v>
      </c>
      <c r="B1193" s="180"/>
      <c r="C1193" s="180"/>
      <c r="D1193" s="29" t="s">
        <v>10</v>
      </c>
      <c r="E1193" s="180" t="s">
        <v>4352</v>
      </c>
      <c r="F1193" s="180"/>
      <c r="G1193" s="180"/>
      <c r="H1193" s="29"/>
      <c r="I1193" s="115" t="s">
        <v>4353</v>
      </c>
      <c r="J1193" s="29"/>
    </row>
    <row r="1194" customFormat="false" ht="12.75" hidden="false" customHeight="true" outlineLevel="0" collapsed="false">
      <c r="A1194" s="180"/>
      <c r="B1194" s="180"/>
      <c r="C1194" s="180"/>
      <c r="D1194" s="29" t="s">
        <v>4810</v>
      </c>
      <c r="E1194" s="180" t="s">
        <v>5029</v>
      </c>
      <c r="F1194" s="180"/>
      <c r="G1194" s="180"/>
      <c r="H1194" s="180"/>
      <c r="I1194" s="119" t="n">
        <v>40.9</v>
      </c>
      <c r="J1194" s="29"/>
    </row>
    <row r="1195" customFormat="false" ht="12.75" hidden="false" customHeight="false" outlineLevel="0" collapsed="false">
      <c r="A1195" s="102" t="s">
        <v>1062</v>
      </c>
      <c r="B1195" s="102" t="s">
        <v>1063</v>
      </c>
      <c r="C1195" s="102" t="s">
        <v>50</v>
      </c>
      <c r="D1195" s="102" t="s">
        <v>1064</v>
      </c>
      <c r="E1195" s="105" t="s">
        <v>24</v>
      </c>
      <c r="F1195" s="103" t="n">
        <v>320</v>
      </c>
      <c r="G1195" s="107" t="n">
        <v>10.31</v>
      </c>
      <c r="H1195" s="107" t="n">
        <v>12.62</v>
      </c>
      <c r="I1195" s="107" t="n">
        <v>4038.4</v>
      </c>
      <c r="J1195" s="178" t="n">
        <v>0.0012628542419663</v>
      </c>
    </row>
    <row r="1196" customFormat="false" ht="12.75" hidden="false" customHeight="true" outlineLevel="0" collapsed="false">
      <c r="A1196" s="29" t="s">
        <v>4351</v>
      </c>
      <c r="B1196" s="180"/>
      <c r="C1196" s="180"/>
      <c r="D1196" s="29" t="s">
        <v>10</v>
      </c>
      <c r="E1196" s="180" t="s">
        <v>4352</v>
      </c>
      <c r="F1196" s="180"/>
      <c r="G1196" s="180"/>
      <c r="H1196" s="29"/>
      <c r="I1196" s="115" t="s">
        <v>4353</v>
      </c>
      <c r="J1196" s="29"/>
    </row>
    <row r="1197" customFormat="false" ht="12.75" hidden="false" customHeight="false" outlineLevel="0" collapsed="false">
      <c r="A1197" s="180"/>
      <c r="B1197" s="180"/>
      <c r="C1197" s="180"/>
      <c r="D1197" s="29" t="s">
        <v>4810</v>
      </c>
      <c r="E1197" s="180" t="n">
        <v>320</v>
      </c>
      <c r="F1197" s="180"/>
      <c r="G1197" s="180"/>
      <c r="H1197" s="180"/>
      <c r="I1197" s="119" t="n">
        <v>320</v>
      </c>
      <c r="J1197" s="29"/>
    </row>
    <row r="1198" customFormat="false" ht="38.25" hidden="false" customHeight="false" outlineLevel="0" collapsed="false">
      <c r="A1198" s="102" t="s">
        <v>1065</v>
      </c>
      <c r="B1198" s="102" t="s">
        <v>1033</v>
      </c>
      <c r="C1198" s="102" t="s">
        <v>50</v>
      </c>
      <c r="D1198" s="102" t="s">
        <v>1034</v>
      </c>
      <c r="E1198" s="105" t="s">
        <v>366</v>
      </c>
      <c r="F1198" s="103" t="n">
        <v>40.9</v>
      </c>
      <c r="G1198" s="107" t="n">
        <v>23.12</v>
      </c>
      <c r="H1198" s="107" t="n">
        <v>28.31</v>
      </c>
      <c r="I1198" s="107" t="n">
        <v>1157.87</v>
      </c>
      <c r="J1198" s="178" t="n">
        <v>0.000362079299015828</v>
      </c>
    </row>
    <row r="1199" customFormat="false" ht="12.75" hidden="false" customHeight="true" outlineLevel="0" collapsed="false">
      <c r="A1199" s="29" t="s">
        <v>4351</v>
      </c>
      <c r="B1199" s="180"/>
      <c r="C1199" s="180"/>
      <c r="D1199" s="29" t="s">
        <v>10</v>
      </c>
      <c r="E1199" s="180" t="s">
        <v>4352</v>
      </c>
      <c r="F1199" s="180"/>
      <c r="G1199" s="180"/>
      <c r="H1199" s="29"/>
      <c r="I1199" s="115" t="s">
        <v>4353</v>
      </c>
      <c r="J1199" s="29"/>
    </row>
    <row r="1200" customFormat="false" ht="12.75" hidden="false" customHeight="true" outlineLevel="0" collapsed="false">
      <c r="A1200" s="180"/>
      <c r="B1200" s="180"/>
      <c r="C1200" s="180"/>
      <c r="D1200" s="29" t="s">
        <v>4810</v>
      </c>
      <c r="E1200" s="180" t="s">
        <v>5030</v>
      </c>
      <c r="F1200" s="180"/>
      <c r="G1200" s="180"/>
      <c r="H1200" s="180"/>
      <c r="I1200" s="119" t="n">
        <v>40.9</v>
      </c>
      <c r="J1200" s="29"/>
    </row>
    <row r="1201" customFormat="false" ht="25.5" hidden="false" customHeight="false" outlineLevel="0" collapsed="false">
      <c r="A1201" s="102" t="s">
        <v>1066</v>
      </c>
      <c r="B1201" s="102" t="s">
        <v>1051</v>
      </c>
      <c r="C1201" s="102" t="s">
        <v>50</v>
      </c>
      <c r="D1201" s="102" t="s">
        <v>1052</v>
      </c>
      <c r="E1201" s="105" t="s">
        <v>24</v>
      </c>
      <c r="F1201" s="103" t="n">
        <v>70</v>
      </c>
      <c r="G1201" s="107" t="n">
        <v>5.22</v>
      </c>
      <c r="H1201" s="107" t="n">
        <v>6.39</v>
      </c>
      <c r="I1201" s="107" t="n">
        <v>447.3</v>
      </c>
      <c r="J1201" s="178" t="n">
        <v>0.000139875867281975</v>
      </c>
    </row>
    <row r="1202" customFormat="false" ht="12.75" hidden="false" customHeight="true" outlineLevel="0" collapsed="false">
      <c r="A1202" s="29" t="s">
        <v>4351</v>
      </c>
      <c r="B1202" s="180"/>
      <c r="C1202" s="180"/>
      <c r="D1202" s="29" t="s">
        <v>10</v>
      </c>
      <c r="E1202" s="180" t="s">
        <v>4352</v>
      </c>
      <c r="F1202" s="180"/>
      <c r="G1202" s="180"/>
      <c r="H1202" s="29"/>
      <c r="I1202" s="115" t="s">
        <v>4353</v>
      </c>
      <c r="J1202" s="29"/>
    </row>
    <row r="1203" customFormat="false" ht="12.75" hidden="false" customHeight="false" outlineLevel="0" collapsed="false">
      <c r="A1203" s="180"/>
      <c r="B1203" s="180"/>
      <c r="C1203" s="180"/>
      <c r="D1203" s="29" t="s">
        <v>4810</v>
      </c>
      <c r="E1203" s="180" t="n">
        <v>70</v>
      </c>
      <c r="F1203" s="180"/>
      <c r="G1203" s="180"/>
      <c r="H1203" s="180"/>
      <c r="I1203" s="119" t="n">
        <v>70</v>
      </c>
      <c r="J1203" s="29"/>
    </row>
    <row r="1204" customFormat="false" ht="25.5" hidden="false" customHeight="false" outlineLevel="0" collapsed="false">
      <c r="A1204" s="102" t="s">
        <v>1067</v>
      </c>
      <c r="B1204" s="102" t="s">
        <v>1068</v>
      </c>
      <c r="C1204" s="102" t="s">
        <v>50</v>
      </c>
      <c r="D1204" s="102" t="s">
        <v>1069</v>
      </c>
      <c r="E1204" s="105" t="s">
        <v>24</v>
      </c>
      <c r="F1204" s="103" t="n">
        <v>7</v>
      </c>
      <c r="G1204" s="107" t="n">
        <v>18.25</v>
      </c>
      <c r="H1204" s="107" t="n">
        <v>22.35</v>
      </c>
      <c r="I1204" s="107" t="n">
        <v>156.45</v>
      </c>
      <c r="J1204" s="178" t="n">
        <v>4.89237188380615E-005</v>
      </c>
    </row>
    <row r="1205" customFormat="false" ht="12.75" hidden="false" customHeight="true" outlineLevel="0" collapsed="false">
      <c r="A1205" s="29" t="s">
        <v>4351</v>
      </c>
      <c r="B1205" s="180"/>
      <c r="C1205" s="180"/>
      <c r="D1205" s="29" t="s">
        <v>10</v>
      </c>
      <c r="E1205" s="180" t="s">
        <v>4352</v>
      </c>
      <c r="F1205" s="180"/>
      <c r="G1205" s="180"/>
      <c r="H1205" s="29"/>
      <c r="I1205" s="115" t="s">
        <v>4353</v>
      </c>
      <c r="J1205" s="29"/>
    </row>
    <row r="1206" customFormat="false" ht="12.75" hidden="false" customHeight="false" outlineLevel="0" collapsed="false">
      <c r="A1206" s="180"/>
      <c r="B1206" s="180"/>
      <c r="C1206" s="180"/>
      <c r="D1206" s="29" t="s">
        <v>4810</v>
      </c>
      <c r="E1206" s="180" t="n">
        <v>7</v>
      </c>
      <c r="F1206" s="180"/>
      <c r="G1206" s="180"/>
      <c r="H1206" s="180"/>
      <c r="I1206" s="119" t="n">
        <v>7</v>
      </c>
      <c r="J1206" s="29"/>
    </row>
    <row r="1207" customFormat="false" ht="25.5" hidden="false" customHeight="false" outlineLevel="0" collapsed="false">
      <c r="A1207" s="102" t="s">
        <v>1070</v>
      </c>
      <c r="B1207" s="102" t="s">
        <v>1071</v>
      </c>
      <c r="C1207" s="102" t="s">
        <v>50</v>
      </c>
      <c r="D1207" s="102" t="s">
        <v>1072</v>
      </c>
      <c r="E1207" s="105" t="s">
        <v>24</v>
      </c>
      <c r="F1207" s="103" t="n">
        <v>7</v>
      </c>
      <c r="G1207" s="107" t="n">
        <v>13.57</v>
      </c>
      <c r="H1207" s="107" t="n">
        <v>16.61</v>
      </c>
      <c r="I1207" s="107" t="n">
        <v>116.27</v>
      </c>
      <c r="J1207" s="178" t="n">
        <v>3.63589695704788E-005</v>
      </c>
    </row>
    <row r="1208" customFormat="false" ht="12.75" hidden="false" customHeight="true" outlineLevel="0" collapsed="false">
      <c r="A1208" s="29" t="s">
        <v>4351</v>
      </c>
      <c r="B1208" s="180"/>
      <c r="C1208" s="180"/>
      <c r="D1208" s="29" t="s">
        <v>10</v>
      </c>
      <c r="E1208" s="180" t="s">
        <v>4352</v>
      </c>
      <c r="F1208" s="180"/>
      <c r="G1208" s="180"/>
      <c r="H1208" s="29"/>
      <c r="I1208" s="115" t="s">
        <v>4353</v>
      </c>
      <c r="J1208" s="29"/>
    </row>
    <row r="1209" customFormat="false" ht="12.75" hidden="false" customHeight="false" outlineLevel="0" collapsed="false">
      <c r="A1209" s="180"/>
      <c r="B1209" s="180"/>
      <c r="C1209" s="180"/>
      <c r="D1209" s="29" t="s">
        <v>4810</v>
      </c>
      <c r="E1209" s="180" t="n">
        <v>7</v>
      </c>
      <c r="F1209" s="180"/>
      <c r="G1209" s="180"/>
      <c r="H1209" s="180"/>
      <c r="I1209" s="119" t="n">
        <v>7</v>
      </c>
      <c r="J1209" s="29"/>
    </row>
    <row r="1210" customFormat="false" ht="25.5" hidden="false" customHeight="false" outlineLevel="0" collapsed="false">
      <c r="A1210" s="128" t="s">
        <v>1073</v>
      </c>
      <c r="B1210" s="128" t="s">
        <v>1074</v>
      </c>
      <c r="C1210" s="128" t="s">
        <v>50</v>
      </c>
      <c r="D1210" s="128" t="s">
        <v>1075</v>
      </c>
      <c r="E1210" s="131" t="s">
        <v>24</v>
      </c>
      <c r="F1210" s="129" t="n">
        <v>80</v>
      </c>
      <c r="G1210" s="133" t="n">
        <v>4.5</v>
      </c>
      <c r="H1210" s="133" t="n">
        <v>5.51</v>
      </c>
      <c r="I1210" s="133" t="n">
        <v>440.8</v>
      </c>
      <c r="J1210" s="179" t="n">
        <v>0.000137843242338239</v>
      </c>
    </row>
    <row r="1211" customFormat="false" ht="12.75" hidden="false" customHeight="true" outlineLevel="0" collapsed="false">
      <c r="A1211" s="29" t="s">
        <v>4351</v>
      </c>
      <c r="B1211" s="180"/>
      <c r="C1211" s="180"/>
      <c r="D1211" s="29" t="s">
        <v>10</v>
      </c>
      <c r="E1211" s="180" t="s">
        <v>4352</v>
      </c>
      <c r="F1211" s="180"/>
      <c r="G1211" s="180"/>
      <c r="H1211" s="29"/>
      <c r="I1211" s="115" t="s">
        <v>4353</v>
      </c>
      <c r="J1211" s="29"/>
    </row>
    <row r="1212" customFormat="false" ht="12.75" hidden="false" customHeight="false" outlineLevel="0" collapsed="false">
      <c r="A1212" s="180"/>
      <c r="B1212" s="180"/>
      <c r="C1212" s="180"/>
      <c r="D1212" s="29"/>
      <c r="E1212" s="180" t="n">
        <v>80</v>
      </c>
      <c r="F1212" s="180"/>
      <c r="G1212" s="180"/>
      <c r="H1212" s="180"/>
      <c r="I1212" s="119" t="n">
        <v>80</v>
      </c>
      <c r="J1212" s="29"/>
    </row>
    <row r="1213" customFormat="false" ht="25.5" hidden="false" customHeight="false" outlineLevel="0" collapsed="false">
      <c r="A1213" s="102" t="s">
        <v>1076</v>
      </c>
      <c r="B1213" s="102" t="s">
        <v>1077</v>
      </c>
      <c r="C1213" s="102" t="s">
        <v>50</v>
      </c>
      <c r="D1213" s="102" t="s">
        <v>1078</v>
      </c>
      <c r="E1213" s="105" t="s">
        <v>366</v>
      </c>
      <c r="F1213" s="103" t="n">
        <v>343.4</v>
      </c>
      <c r="G1213" s="107" t="n">
        <v>12.31</v>
      </c>
      <c r="H1213" s="107" t="n">
        <v>15.07</v>
      </c>
      <c r="I1213" s="107" t="n">
        <v>5175.03</v>
      </c>
      <c r="J1213" s="178" t="n">
        <v>0.00161829154808906</v>
      </c>
    </row>
    <row r="1214" customFormat="false" ht="12.75" hidden="false" customHeight="true" outlineLevel="0" collapsed="false">
      <c r="A1214" s="29" t="s">
        <v>4351</v>
      </c>
      <c r="B1214" s="180"/>
      <c r="C1214" s="180"/>
      <c r="D1214" s="29" t="s">
        <v>10</v>
      </c>
      <c r="E1214" s="180" t="s">
        <v>4352</v>
      </c>
      <c r="F1214" s="180"/>
      <c r="G1214" s="180"/>
      <c r="H1214" s="29"/>
      <c r="I1214" s="115" t="s">
        <v>4353</v>
      </c>
      <c r="J1214" s="29"/>
    </row>
    <row r="1215" customFormat="false" ht="12.75" hidden="false" customHeight="true" outlineLevel="0" collapsed="false">
      <c r="A1215" s="180"/>
      <c r="B1215" s="180"/>
      <c r="C1215" s="180"/>
      <c r="D1215" s="29" t="s">
        <v>4810</v>
      </c>
      <c r="E1215" s="180" t="s">
        <v>5031</v>
      </c>
      <c r="F1215" s="180"/>
      <c r="G1215" s="180"/>
      <c r="H1215" s="180"/>
      <c r="I1215" s="119" t="n">
        <v>343.4</v>
      </c>
      <c r="J1215" s="29"/>
    </row>
    <row r="1216" customFormat="false" ht="38.25" hidden="false" customHeight="false" outlineLevel="0" collapsed="false">
      <c r="A1216" s="102" t="s">
        <v>1079</v>
      </c>
      <c r="B1216" s="102" t="s">
        <v>1080</v>
      </c>
      <c r="C1216" s="102" t="s">
        <v>50</v>
      </c>
      <c r="D1216" s="102" t="s">
        <v>1081</v>
      </c>
      <c r="E1216" s="105" t="s">
        <v>24</v>
      </c>
      <c r="F1216" s="103" t="n">
        <v>105</v>
      </c>
      <c r="G1216" s="107" t="n">
        <v>19.3</v>
      </c>
      <c r="H1216" s="107" t="n">
        <v>23.63</v>
      </c>
      <c r="I1216" s="107" t="n">
        <v>2481.15</v>
      </c>
      <c r="J1216" s="178" t="n">
        <v>0.000775884212176774</v>
      </c>
    </row>
    <row r="1217" customFormat="false" ht="12.75" hidden="false" customHeight="true" outlineLevel="0" collapsed="false">
      <c r="A1217" s="29" t="s">
        <v>4351</v>
      </c>
      <c r="B1217" s="180"/>
      <c r="C1217" s="180"/>
      <c r="D1217" s="29" t="s">
        <v>10</v>
      </c>
      <c r="E1217" s="180" t="s">
        <v>4352</v>
      </c>
      <c r="F1217" s="180"/>
      <c r="G1217" s="180"/>
      <c r="H1217" s="29"/>
      <c r="I1217" s="115" t="s">
        <v>4353</v>
      </c>
      <c r="J1217" s="29"/>
    </row>
    <row r="1218" customFormat="false" ht="12.75" hidden="false" customHeight="false" outlineLevel="0" collapsed="false">
      <c r="A1218" s="180"/>
      <c r="B1218" s="180"/>
      <c r="C1218" s="180"/>
      <c r="D1218" s="29" t="s">
        <v>4810</v>
      </c>
      <c r="E1218" s="180" t="n">
        <v>105</v>
      </c>
      <c r="F1218" s="180"/>
      <c r="G1218" s="180"/>
      <c r="H1218" s="180"/>
      <c r="I1218" s="119" t="n">
        <v>105</v>
      </c>
      <c r="J1218" s="29"/>
    </row>
    <row r="1219" customFormat="false" ht="25.5" hidden="false" customHeight="false" outlineLevel="0" collapsed="false">
      <c r="A1219" s="102" t="s">
        <v>1082</v>
      </c>
      <c r="B1219" s="102" t="s">
        <v>1083</v>
      </c>
      <c r="C1219" s="102" t="s">
        <v>50</v>
      </c>
      <c r="D1219" s="102" t="s">
        <v>1084</v>
      </c>
      <c r="E1219" s="105" t="s">
        <v>24</v>
      </c>
      <c r="F1219" s="103" t="n">
        <v>15</v>
      </c>
      <c r="G1219" s="107" t="n">
        <v>5.79</v>
      </c>
      <c r="H1219" s="107" t="n">
        <v>7.09</v>
      </c>
      <c r="I1219" s="107" t="n">
        <v>106.35</v>
      </c>
      <c r="J1219" s="178" t="n">
        <v>3.32568711948088E-005</v>
      </c>
    </row>
    <row r="1220" customFormat="false" ht="12.75" hidden="false" customHeight="true" outlineLevel="0" collapsed="false">
      <c r="A1220" s="29" t="s">
        <v>4351</v>
      </c>
      <c r="B1220" s="180"/>
      <c r="C1220" s="180"/>
      <c r="D1220" s="29" t="s">
        <v>10</v>
      </c>
      <c r="E1220" s="180" t="s">
        <v>4352</v>
      </c>
      <c r="F1220" s="180"/>
      <c r="G1220" s="180"/>
      <c r="H1220" s="29"/>
      <c r="I1220" s="115" t="s">
        <v>4353</v>
      </c>
      <c r="J1220" s="29"/>
    </row>
    <row r="1221" customFormat="false" ht="12.75" hidden="false" customHeight="false" outlineLevel="0" collapsed="false">
      <c r="A1221" s="180"/>
      <c r="B1221" s="180"/>
      <c r="C1221" s="180"/>
      <c r="D1221" s="29" t="s">
        <v>4810</v>
      </c>
      <c r="E1221" s="180" t="n">
        <v>15</v>
      </c>
      <c r="F1221" s="180"/>
      <c r="G1221" s="180"/>
      <c r="H1221" s="180"/>
      <c r="I1221" s="119" t="n">
        <v>15</v>
      </c>
      <c r="J1221" s="29"/>
    </row>
    <row r="1222" customFormat="false" ht="51" hidden="false" customHeight="false" outlineLevel="0" collapsed="false">
      <c r="A1222" s="102" t="s">
        <v>1085</v>
      </c>
      <c r="B1222" s="102" t="s">
        <v>1086</v>
      </c>
      <c r="C1222" s="102" t="s">
        <v>29</v>
      </c>
      <c r="D1222" s="102" t="s">
        <v>1087</v>
      </c>
      <c r="E1222" s="105" t="s">
        <v>65</v>
      </c>
      <c r="F1222" s="103" t="n">
        <v>105</v>
      </c>
      <c r="G1222" s="107" t="n">
        <v>8</v>
      </c>
      <c r="H1222" s="107" t="n">
        <v>9.79</v>
      </c>
      <c r="I1222" s="107" t="n">
        <v>1027.95</v>
      </c>
      <c r="J1222" s="178" t="n">
        <v>0.000321451817063505</v>
      </c>
    </row>
    <row r="1223" customFormat="false" ht="12.75" hidden="false" customHeight="true" outlineLevel="0" collapsed="false">
      <c r="A1223" s="29" t="s">
        <v>4351</v>
      </c>
      <c r="B1223" s="180"/>
      <c r="C1223" s="180"/>
      <c r="D1223" s="29" t="s">
        <v>10</v>
      </c>
      <c r="E1223" s="180" t="s">
        <v>4352</v>
      </c>
      <c r="F1223" s="180"/>
      <c r="G1223" s="180"/>
      <c r="H1223" s="29"/>
      <c r="I1223" s="115" t="s">
        <v>4353</v>
      </c>
      <c r="J1223" s="29"/>
    </row>
    <row r="1224" customFormat="false" ht="12.75" hidden="false" customHeight="false" outlineLevel="0" collapsed="false">
      <c r="A1224" s="180"/>
      <c r="B1224" s="180"/>
      <c r="C1224" s="180"/>
      <c r="D1224" s="29" t="s">
        <v>4810</v>
      </c>
      <c r="E1224" s="180" t="n">
        <v>105</v>
      </c>
      <c r="F1224" s="180"/>
      <c r="G1224" s="180"/>
      <c r="H1224" s="180"/>
      <c r="I1224" s="119" t="n">
        <v>105</v>
      </c>
      <c r="J1224" s="29"/>
    </row>
    <row r="1225" customFormat="false" ht="38.25" hidden="false" customHeight="false" outlineLevel="0" collapsed="false">
      <c r="A1225" s="102" t="s">
        <v>1088</v>
      </c>
      <c r="B1225" s="102" t="s">
        <v>1089</v>
      </c>
      <c r="C1225" s="102" t="s">
        <v>50</v>
      </c>
      <c r="D1225" s="102" t="s">
        <v>1090</v>
      </c>
      <c r="E1225" s="105" t="s">
        <v>366</v>
      </c>
      <c r="F1225" s="103" t="n">
        <v>45.9</v>
      </c>
      <c r="G1225" s="107" t="n">
        <v>20.35</v>
      </c>
      <c r="H1225" s="107" t="n">
        <v>24.92</v>
      </c>
      <c r="I1225" s="107" t="n">
        <v>1143.82</v>
      </c>
      <c r="J1225" s="178" t="n">
        <v>0.000357685702022061</v>
      </c>
    </row>
    <row r="1226" customFormat="false" ht="12.75" hidden="false" customHeight="true" outlineLevel="0" collapsed="false">
      <c r="A1226" s="29" t="s">
        <v>4351</v>
      </c>
      <c r="B1226" s="180"/>
      <c r="C1226" s="180"/>
      <c r="D1226" s="29" t="s">
        <v>10</v>
      </c>
      <c r="E1226" s="180" t="s">
        <v>4352</v>
      </c>
      <c r="F1226" s="180"/>
      <c r="G1226" s="180"/>
      <c r="H1226" s="29"/>
      <c r="I1226" s="115" t="s">
        <v>4353</v>
      </c>
      <c r="J1226" s="29"/>
    </row>
    <row r="1227" customFormat="false" ht="12.75" hidden="false" customHeight="true" outlineLevel="0" collapsed="false">
      <c r="A1227" s="180"/>
      <c r="B1227" s="180"/>
      <c r="C1227" s="180"/>
      <c r="D1227" s="29" t="s">
        <v>4810</v>
      </c>
      <c r="E1227" s="180" t="s">
        <v>5032</v>
      </c>
      <c r="F1227" s="180"/>
      <c r="G1227" s="180"/>
      <c r="H1227" s="180"/>
      <c r="I1227" s="119" t="n">
        <v>45.9</v>
      </c>
      <c r="J1227" s="29"/>
    </row>
    <row r="1228" customFormat="false" ht="12.75" hidden="false" customHeight="false" outlineLevel="0" collapsed="false">
      <c r="A1228" s="102" t="s">
        <v>1091</v>
      </c>
      <c r="B1228" s="102" t="s">
        <v>1092</v>
      </c>
      <c r="C1228" s="102" t="s">
        <v>50</v>
      </c>
      <c r="D1228" s="102" t="s">
        <v>1093</v>
      </c>
      <c r="E1228" s="105" t="s">
        <v>24</v>
      </c>
      <c r="F1228" s="103" t="n">
        <v>19</v>
      </c>
      <c r="G1228" s="107" t="n">
        <v>34.14</v>
      </c>
      <c r="H1228" s="107" t="n">
        <v>41.81</v>
      </c>
      <c r="I1228" s="107" t="n">
        <v>794.39</v>
      </c>
      <c r="J1228" s="178" t="n">
        <v>0.000248414912162146</v>
      </c>
    </row>
    <row r="1229" customFormat="false" ht="12.75" hidden="false" customHeight="true" outlineLevel="0" collapsed="false">
      <c r="A1229" s="29" t="s">
        <v>4351</v>
      </c>
      <c r="B1229" s="180"/>
      <c r="C1229" s="180"/>
      <c r="D1229" s="29" t="s">
        <v>10</v>
      </c>
      <c r="E1229" s="180" t="s">
        <v>4352</v>
      </c>
      <c r="F1229" s="180"/>
      <c r="G1229" s="180"/>
      <c r="H1229" s="29"/>
      <c r="I1229" s="115" t="s">
        <v>4353</v>
      </c>
      <c r="J1229" s="29"/>
    </row>
    <row r="1230" customFormat="false" ht="12.75" hidden="false" customHeight="false" outlineLevel="0" collapsed="false">
      <c r="A1230" s="180"/>
      <c r="B1230" s="180"/>
      <c r="C1230" s="180"/>
      <c r="D1230" s="29" t="s">
        <v>5028</v>
      </c>
      <c r="E1230" s="180" t="n">
        <v>19</v>
      </c>
      <c r="F1230" s="180"/>
      <c r="G1230" s="180"/>
      <c r="H1230" s="180"/>
      <c r="I1230" s="119" t="n">
        <v>19</v>
      </c>
      <c r="J1230" s="29"/>
    </row>
    <row r="1231" customFormat="false" ht="38.25" hidden="false" customHeight="false" outlineLevel="0" collapsed="false">
      <c r="A1231" s="102" t="s">
        <v>1094</v>
      </c>
      <c r="B1231" s="102" t="s">
        <v>1095</v>
      </c>
      <c r="C1231" s="102" t="s">
        <v>50</v>
      </c>
      <c r="D1231" s="102" t="s">
        <v>1096</v>
      </c>
      <c r="E1231" s="105" t="s">
        <v>366</v>
      </c>
      <c r="F1231" s="103" t="n">
        <v>18.6</v>
      </c>
      <c r="G1231" s="107" t="n">
        <v>46.48</v>
      </c>
      <c r="H1231" s="107" t="n">
        <v>56.92</v>
      </c>
      <c r="I1231" s="107" t="n">
        <v>1058.71</v>
      </c>
      <c r="J1231" s="178" t="n">
        <v>0.00033107082372032</v>
      </c>
    </row>
    <row r="1232" customFormat="false" ht="12.75" hidden="false" customHeight="true" outlineLevel="0" collapsed="false">
      <c r="A1232" s="29" t="s">
        <v>4351</v>
      </c>
      <c r="B1232" s="180"/>
      <c r="C1232" s="180"/>
      <c r="D1232" s="29" t="s">
        <v>10</v>
      </c>
      <c r="E1232" s="180" t="s">
        <v>4352</v>
      </c>
      <c r="F1232" s="180"/>
      <c r="G1232" s="180"/>
      <c r="H1232" s="29"/>
      <c r="I1232" s="115" t="s">
        <v>4353</v>
      </c>
      <c r="J1232" s="29"/>
    </row>
    <row r="1233" customFormat="false" ht="12.75" hidden="false" customHeight="true" outlineLevel="0" collapsed="false">
      <c r="A1233" s="180"/>
      <c r="B1233" s="180"/>
      <c r="C1233" s="180"/>
      <c r="D1233" s="29" t="s">
        <v>4810</v>
      </c>
      <c r="E1233" s="180" t="s">
        <v>4004</v>
      </c>
      <c r="F1233" s="180"/>
      <c r="G1233" s="180"/>
      <c r="H1233" s="180"/>
      <c r="I1233" s="119" t="n">
        <v>18.6</v>
      </c>
      <c r="J1233" s="29"/>
    </row>
    <row r="1234" customFormat="false" ht="25.5" hidden="false" customHeight="false" outlineLevel="0" collapsed="false">
      <c r="A1234" s="102" t="s">
        <v>1097</v>
      </c>
      <c r="B1234" s="102" t="s">
        <v>1098</v>
      </c>
      <c r="C1234" s="102" t="s">
        <v>50</v>
      </c>
      <c r="D1234" s="102" t="s">
        <v>1099</v>
      </c>
      <c r="E1234" s="105" t="s">
        <v>24</v>
      </c>
      <c r="F1234" s="103" t="n">
        <v>153</v>
      </c>
      <c r="G1234" s="107" t="n">
        <v>13.59</v>
      </c>
      <c r="H1234" s="107" t="n">
        <v>16.64</v>
      </c>
      <c r="I1234" s="107" t="n">
        <v>2545.92</v>
      </c>
      <c r="J1234" s="178" t="n">
        <v>0.000796138537962273</v>
      </c>
    </row>
    <row r="1235" customFormat="false" ht="12.75" hidden="false" customHeight="true" outlineLevel="0" collapsed="false">
      <c r="A1235" s="29" t="s">
        <v>4351</v>
      </c>
      <c r="B1235" s="180"/>
      <c r="C1235" s="180"/>
      <c r="D1235" s="29" t="s">
        <v>10</v>
      </c>
      <c r="E1235" s="180" t="s">
        <v>4352</v>
      </c>
      <c r="F1235" s="180"/>
      <c r="G1235" s="180"/>
      <c r="H1235" s="29"/>
      <c r="I1235" s="115" t="s">
        <v>4353</v>
      </c>
      <c r="J1235" s="29"/>
    </row>
    <row r="1236" customFormat="false" ht="12.75" hidden="false" customHeight="false" outlineLevel="0" collapsed="false">
      <c r="A1236" s="180"/>
      <c r="B1236" s="180"/>
      <c r="C1236" s="180"/>
      <c r="D1236" s="29" t="s">
        <v>4810</v>
      </c>
      <c r="E1236" s="180" t="n">
        <v>153</v>
      </c>
      <c r="F1236" s="180"/>
      <c r="G1236" s="180"/>
      <c r="H1236" s="180"/>
      <c r="I1236" s="119" t="n">
        <v>153</v>
      </c>
      <c r="J1236" s="29"/>
    </row>
    <row r="1237" customFormat="false" ht="89.25" hidden="false" customHeight="false" outlineLevel="0" collapsed="false">
      <c r="A1237" s="102" t="s">
        <v>1100</v>
      </c>
      <c r="B1237" s="102" t="s">
        <v>1101</v>
      </c>
      <c r="C1237" s="102" t="s">
        <v>29</v>
      </c>
      <c r="D1237" s="102" t="s">
        <v>1102</v>
      </c>
      <c r="E1237" s="105" t="s">
        <v>117</v>
      </c>
      <c r="F1237" s="103" t="n">
        <v>218.5</v>
      </c>
      <c r="G1237" s="107" t="n">
        <v>11</v>
      </c>
      <c r="H1237" s="107" t="n">
        <v>13.47</v>
      </c>
      <c r="I1237" s="107" t="n">
        <v>2943.19</v>
      </c>
      <c r="J1237" s="178" t="n">
        <v>0.000920369447408081</v>
      </c>
    </row>
    <row r="1238" customFormat="false" ht="12.75" hidden="false" customHeight="true" outlineLevel="0" collapsed="false">
      <c r="A1238" s="29" t="s">
        <v>4351</v>
      </c>
      <c r="B1238" s="180"/>
      <c r="C1238" s="180"/>
      <c r="D1238" s="29" t="s">
        <v>10</v>
      </c>
      <c r="E1238" s="180" t="s">
        <v>4352</v>
      </c>
      <c r="F1238" s="180"/>
      <c r="G1238" s="180"/>
      <c r="H1238" s="29"/>
      <c r="I1238" s="115" t="s">
        <v>4353</v>
      </c>
      <c r="J1238" s="29"/>
    </row>
    <row r="1239" customFormat="false" ht="25.5" hidden="false" customHeight="true" outlineLevel="0" collapsed="false">
      <c r="A1239" s="180"/>
      <c r="B1239" s="180"/>
      <c r="C1239" s="180"/>
      <c r="D1239" s="29" t="s">
        <v>5033</v>
      </c>
      <c r="E1239" s="180" t="s">
        <v>5034</v>
      </c>
      <c r="F1239" s="180"/>
      <c r="G1239" s="180"/>
      <c r="H1239" s="180"/>
      <c r="I1239" s="119" t="n">
        <v>218.5</v>
      </c>
      <c r="J1239" s="29"/>
    </row>
    <row r="1240" customFormat="false" ht="38.25" hidden="false" customHeight="false" outlineLevel="0" collapsed="false">
      <c r="A1240" s="102" t="s">
        <v>1103</v>
      </c>
      <c r="B1240" s="102" t="s">
        <v>1104</v>
      </c>
      <c r="C1240" s="102" t="s">
        <v>29</v>
      </c>
      <c r="D1240" s="102" t="s">
        <v>1105</v>
      </c>
      <c r="E1240" s="105" t="s">
        <v>65</v>
      </c>
      <c r="F1240" s="103" t="n">
        <v>163</v>
      </c>
      <c r="G1240" s="107" t="n">
        <v>16.15</v>
      </c>
      <c r="H1240" s="107" t="n">
        <v>19.77</v>
      </c>
      <c r="I1240" s="107" t="n">
        <v>3222.51</v>
      </c>
      <c r="J1240" s="178" t="n">
        <v>0.00100771603191334</v>
      </c>
    </row>
    <row r="1241" customFormat="false" ht="12.75" hidden="false" customHeight="true" outlineLevel="0" collapsed="false">
      <c r="A1241" s="29" t="s">
        <v>4351</v>
      </c>
      <c r="B1241" s="180"/>
      <c r="C1241" s="180"/>
      <c r="D1241" s="29" t="s">
        <v>10</v>
      </c>
      <c r="E1241" s="180" t="s">
        <v>4352</v>
      </c>
      <c r="F1241" s="180"/>
      <c r="G1241" s="180"/>
      <c r="H1241" s="29"/>
      <c r="I1241" s="115" t="s">
        <v>4353</v>
      </c>
      <c r="J1241" s="29"/>
    </row>
    <row r="1242" customFormat="false" ht="12.75" hidden="false" customHeight="false" outlineLevel="0" collapsed="false">
      <c r="A1242" s="180"/>
      <c r="B1242" s="180"/>
      <c r="C1242" s="180"/>
      <c r="D1242" s="29" t="s">
        <v>4810</v>
      </c>
      <c r="E1242" s="180" t="n">
        <v>163</v>
      </c>
      <c r="F1242" s="180"/>
      <c r="G1242" s="180"/>
      <c r="H1242" s="180"/>
      <c r="I1242" s="119" t="n">
        <v>163</v>
      </c>
      <c r="J1242" s="29"/>
    </row>
    <row r="1243" customFormat="false" ht="51" hidden="false" customHeight="false" outlineLevel="0" collapsed="false">
      <c r="A1243" s="102" t="s">
        <v>1106</v>
      </c>
      <c r="B1243" s="102" t="s">
        <v>1107</v>
      </c>
      <c r="C1243" s="102" t="s">
        <v>29</v>
      </c>
      <c r="D1243" s="102" t="s">
        <v>1108</v>
      </c>
      <c r="E1243" s="105" t="s">
        <v>117</v>
      </c>
      <c r="F1243" s="103" t="n">
        <v>17</v>
      </c>
      <c r="G1243" s="107" t="n">
        <v>14.01</v>
      </c>
      <c r="H1243" s="107" t="n">
        <v>17.15</v>
      </c>
      <c r="I1243" s="107" t="n">
        <v>291.55</v>
      </c>
      <c r="J1243" s="178" t="n">
        <v>9.11710465147768E-005</v>
      </c>
    </row>
    <row r="1244" customFormat="false" ht="12.75" hidden="false" customHeight="true" outlineLevel="0" collapsed="false">
      <c r="A1244" s="29" t="s">
        <v>4351</v>
      </c>
      <c r="B1244" s="180"/>
      <c r="C1244" s="180"/>
      <c r="D1244" s="29" t="s">
        <v>10</v>
      </c>
      <c r="E1244" s="180" t="s">
        <v>4352</v>
      </c>
      <c r="F1244" s="180"/>
      <c r="G1244" s="180"/>
      <c r="H1244" s="29"/>
      <c r="I1244" s="115" t="s">
        <v>4353</v>
      </c>
      <c r="J1244" s="29"/>
    </row>
    <row r="1245" customFormat="false" ht="12.75" hidden="false" customHeight="false" outlineLevel="0" collapsed="false">
      <c r="A1245" s="180"/>
      <c r="B1245" s="180"/>
      <c r="C1245" s="180"/>
      <c r="D1245" s="29" t="s">
        <v>4810</v>
      </c>
      <c r="E1245" s="180" t="n">
        <v>17</v>
      </c>
      <c r="F1245" s="180"/>
      <c r="G1245" s="180"/>
      <c r="H1245" s="180"/>
      <c r="I1245" s="119" t="n">
        <v>17</v>
      </c>
      <c r="J1245" s="29"/>
    </row>
    <row r="1246" customFormat="false" ht="38.25" hidden="false" customHeight="false" outlineLevel="0" collapsed="false">
      <c r="A1246" s="102" t="s">
        <v>1109</v>
      </c>
      <c r="B1246" s="102" t="s">
        <v>1110</v>
      </c>
      <c r="C1246" s="102" t="s">
        <v>29</v>
      </c>
      <c r="D1246" s="102" t="s">
        <v>1111</v>
      </c>
      <c r="E1246" s="105" t="s">
        <v>117</v>
      </c>
      <c r="F1246" s="103" t="n">
        <v>98</v>
      </c>
      <c r="G1246" s="107" t="n">
        <v>13.71</v>
      </c>
      <c r="H1246" s="107" t="n">
        <v>16.79</v>
      </c>
      <c r="I1246" s="107" t="n">
        <v>1645.42</v>
      </c>
      <c r="J1246" s="178" t="n">
        <v>0.000514541805372472</v>
      </c>
    </row>
    <row r="1247" customFormat="false" ht="12.75" hidden="false" customHeight="true" outlineLevel="0" collapsed="false">
      <c r="A1247" s="29" t="s">
        <v>4351</v>
      </c>
      <c r="B1247" s="180"/>
      <c r="C1247" s="180"/>
      <c r="D1247" s="29" t="s">
        <v>10</v>
      </c>
      <c r="E1247" s="180" t="s">
        <v>4352</v>
      </c>
      <c r="F1247" s="180"/>
      <c r="G1247" s="180"/>
      <c r="H1247" s="29"/>
      <c r="I1247" s="115" t="s">
        <v>4353</v>
      </c>
      <c r="J1247" s="29"/>
    </row>
    <row r="1248" customFormat="false" ht="12.75" hidden="false" customHeight="false" outlineLevel="0" collapsed="false">
      <c r="A1248" s="180"/>
      <c r="B1248" s="180"/>
      <c r="C1248" s="180"/>
      <c r="D1248" s="29" t="s">
        <v>4810</v>
      </c>
      <c r="E1248" s="180" t="n">
        <v>98</v>
      </c>
      <c r="F1248" s="180"/>
      <c r="G1248" s="180"/>
      <c r="H1248" s="180"/>
      <c r="I1248" s="119" t="n">
        <v>98</v>
      </c>
      <c r="J1248" s="29"/>
    </row>
    <row r="1249" customFormat="false" ht="51" hidden="false" customHeight="false" outlineLevel="0" collapsed="false">
      <c r="A1249" s="102" t="s">
        <v>1112</v>
      </c>
      <c r="B1249" s="102" t="s">
        <v>1113</v>
      </c>
      <c r="C1249" s="102" t="s">
        <v>29</v>
      </c>
      <c r="D1249" s="102" t="s">
        <v>1114</v>
      </c>
      <c r="E1249" s="105" t="s">
        <v>65</v>
      </c>
      <c r="F1249" s="103" t="n">
        <v>1</v>
      </c>
      <c r="G1249" s="107" t="n">
        <v>159.27</v>
      </c>
      <c r="H1249" s="107" t="n">
        <v>195.05</v>
      </c>
      <c r="I1249" s="107" t="n">
        <v>195.05</v>
      </c>
      <c r="J1249" s="178" t="n">
        <v>6.09943838885516E-005</v>
      </c>
    </row>
    <row r="1250" customFormat="false" ht="12.75" hidden="false" customHeight="true" outlineLevel="0" collapsed="false">
      <c r="A1250" s="29" t="s">
        <v>4351</v>
      </c>
      <c r="B1250" s="180"/>
      <c r="C1250" s="180"/>
      <c r="D1250" s="29" t="s">
        <v>10</v>
      </c>
      <c r="E1250" s="180" t="s">
        <v>4352</v>
      </c>
      <c r="F1250" s="180"/>
      <c r="G1250" s="180"/>
      <c r="H1250" s="29"/>
      <c r="I1250" s="115" t="s">
        <v>4353</v>
      </c>
      <c r="J1250" s="29"/>
    </row>
    <row r="1251" customFormat="false" ht="12.75" hidden="false" customHeight="false" outlineLevel="0" collapsed="false">
      <c r="A1251" s="180"/>
      <c r="B1251" s="180"/>
      <c r="C1251" s="180"/>
      <c r="D1251" s="29" t="s">
        <v>4810</v>
      </c>
      <c r="E1251" s="180" t="n">
        <v>1</v>
      </c>
      <c r="F1251" s="180"/>
      <c r="G1251" s="180"/>
      <c r="H1251" s="180"/>
      <c r="I1251" s="119" t="n">
        <v>1</v>
      </c>
      <c r="J1251" s="29"/>
    </row>
    <row r="1252" customFormat="false" ht="25.5" hidden="false" customHeight="false" outlineLevel="0" collapsed="false">
      <c r="A1252" s="102" t="s">
        <v>1115</v>
      </c>
      <c r="B1252" s="102" t="s">
        <v>1116</v>
      </c>
      <c r="C1252" s="102" t="s">
        <v>50</v>
      </c>
      <c r="D1252" s="102" t="s">
        <v>1117</v>
      </c>
      <c r="E1252" s="105" t="s">
        <v>24</v>
      </c>
      <c r="F1252" s="103" t="n">
        <v>1</v>
      </c>
      <c r="G1252" s="107" t="n">
        <v>92</v>
      </c>
      <c r="H1252" s="107" t="n">
        <v>112.67</v>
      </c>
      <c r="I1252" s="107" t="n">
        <v>112.67</v>
      </c>
      <c r="J1252" s="178" t="n">
        <v>3.52332080631792E-005</v>
      </c>
    </row>
    <row r="1253" customFormat="false" ht="12.75" hidden="false" customHeight="true" outlineLevel="0" collapsed="false">
      <c r="A1253" s="29" t="s">
        <v>4351</v>
      </c>
      <c r="B1253" s="180"/>
      <c r="C1253" s="180"/>
      <c r="D1253" s="29" t="s">
        <v>10</v>
      </c>
      <c r="E1253" s="180" t="s">
        <v>4352</v>
      </c>
      <c r="F1253" s="180"/>
      <c r="G1253" s="180"/>
      <c r="H1253" s="29"/>
      <c r="I1253" s="115" t="s">
        <v>4353</v>
      </c>
      <c r="J1253" s="29"/>
    </row>
    <row r="1254" customFormat="false" ht="12.75" hidden="false" customHeight="false" outlineLevel="0" collapsed="false">
      <c r="A1254" s="180"/>
      <c r="B1254" s="180"/>
      <c r="C1254" s="180"/>
      <c r="D1254" s="29" t="s">
        <v>4810</v>
      </c>
      <c r="E1254" s="180" t="n">
        <v>1</v>
      </c>
      <c r="F1254" s="180"/>
      <c r="G1254" s="180"/>
      <c r="H1254" s="180"/>
      <c r="I1254" s="119" t="n">
        <v>1</v>
      </c>
      <c r="J1254" s="29"/>
    </row>
    <row r="1255" customFormat="false" ht="51" hidden="false" customHeight="false" outlineLevel="0" collapsed="false">
      <c r="A1255" s="102" t="s">
        <v>1118</v>
      </c>
      <c r="B1255" s="102" t="s">
        <v>1119</v>
      </c>
      <c r="C1255" s="102" t="s">
        <v>29</v>
      </c>
      <c r="D1255" s="102" t="s">
        <v>1120</v>
      </c>
      <c r="E1255" s="105" t="s">
        <v>65</v>
      </c>
      <c r="F1255" s="103" t="n">
        <v>3</v>
      </c>
      <c r="G1255" s="107" t="n">
        <v>350.88</v>
      </c>
      <c r="H1255" s="107" t="n">
        <v>429.72</v>
      </c>
      <c r="I1255" s="107" t="n">
        <v>1289.16</v>
      </c>
      <c r="J1255" s="178" t="n">
        <v>0.000403135195763985</v>
      </c>
    </row>
    <row r="1256" customFormat="false" ht="12.75" hidden="false" customHeight="true" outlineLevel="0" collapsed="false">
      <c r="A1256" s="29" t="s">
        <v>4351</v>
      </c>
      <c r="B1256" s="180"/>
      <c r="C1256" s="180"/>
      <c r="D1256" s="29" t="s">
        <v>10</v>
      </c>
      <c r="E1256" s="180" t="s">
        <v>4352</v>
      </c>
      <c r="F1256" s="180"/>
      <c r="G1256" s="180"/>
      <c r="H1256" s="29"/>
      <c r="I1256" s="115" t="s">
        <v>4353</v>
      </c>
      <c r="J1256" s="29"/>
    </row>
    <row r="1257" customFormat="false" ht="12.75" hidden="false" customHeight="false" outlineLevel="0" collapsed="false">
      <c r="A1257" s="180"/>
      <c r="B1257" s="180"/>
      <c r="C1257" s="180"/>
      <c r="D1257" s="29" t="s">
        <v>4810</v>
      </c>
      <c r="E1257" s="180" t="n">
        <v>3</v>
      </c>
      <c r="F1257" s="180"/>
      <c r="G1257" s="180"/>
      <c r="H1257" s="180"/>
      <c r="I1257" s="119" t="n">
        <v>3</v>
      </c>
      <c r="J1257" s="29"/>
    </row>
    <row r="1258" customFormat="false" ht="12.75" hidden="false" customHeight="false" outlineLevel="0" collapsed="false">
      <c r="A1258" s="22" t="s">
        <v>1121</v>
      </c>
      <c r="B1258" s="22" t="s">
        <v>18</v>
      </c>
      <c r="C1258" s="22"/>
      <c r="D1258" s="22" t="s">
        <v>1122</v>
      </c>
      <c r="E1258" s="23"/>
      <c r="F1258" s="24" t="n">
        <v>1</v>
      </c>
      <c r="G1258" s="24"/>
      <c r="H1258" s="97" t="n">
        <v>26809.12</v>
      </c>
      <c r="I1258" s="97" t="n">
        <v>26809.12</v>
      </c>
      <c r="J1258" s="26" t="n">
        <v>0.00838352092793769</v>
      </c>
    </row>
    <row r="1259" customFormat="false" ht="38.25" hidden="false" customHeight="false" outlineLevel="0" collapsed="false">
      <c r="A1259" s="102" t="s">
        <v>1123</v>
      </c>
      <c r="B1259" s="102" t="s">
        <v>1124</v>
      </c>
      <c r="C1259" s="102" t="s">
        <v>29</v>
      </c>
      <c r="D1259" s="102" t="s">
        <v>1125</v>
      </c>
      <c r="E1259" s="105" t="s">
        <v>65</v>
      </c>
      <c r="F1259" s="103" t="n">
        <v>1</v>
      </c>
      <c r="G1259" s="107" t="n">
        <v>39.9</v>
      </c>
      <c r="H1259" s="107" t="n">
        <v>48.86</v>
      </c>
      <c r="I1259" s="107" t="n">
        <v>48.86</v>
      </c>
      <c r="J1259" s="178" t="n">
        <v>1.52790853462939E-005</v>
      </c>
    </row>
    <row r="1260" customFormat="false" ht="12.75" hidden="false" customHeight="true" outlineLevel="0" collapsed="false">
      <c r="A1260" s="29" t="s">
        <v>4351</v>
      </c>
      <c r="B1260" s="180"/>
      <c r="C1260" s="180"/>
      <c r="D1260" s="29" t="s">
        <v>10</v>
      </c>
      <c r="E1260" s="180" t="s">
        <v>4352</v>
      </c>
      <c r="F1260" s="180"/>
      <c r="G1260" s="180"/>
      <c r="H1260" s="29"/>
      <c r="I1260" s="115" t="s">
        <v>4353</v>
      </c>
      <c r="J1260" s="29"/>
    </row>
    <row r="1261" customFormat="false" ht="12.75" hidden="false" customHeight="false" outlineLevel="0" collapsed="false">
      <c r="A1261" s="180"/>
      <c r="B1261" s="180"/>
      <c r="C1261" s="180"/>
      <c r="D1261" s="29" t="s">
        <v>4810</v>
      </c>
      <c r="E1261" s="180" t="n">
        <v>1</v>
      </c>
      <c r="F1261" s="180"/>
      <c r="G1261" s="180"/>
      <c r="H1261" s="180"/>
      <c r="I1261" s="119" t="n">
        <v>1</v>
      </c>
      <c r="J1261" s="29"/>
    </row>
    <row r="1262" customFormat="false" ht="38.25" hidden="false" customHeight="false" outlineLevel="0" collapsed="false">
      <c r="A1262" s="102" t="s">
        <v>1126</v>
      </c>
      <c r="B1262" s="102" t="s">
        <v>1127</v>
      </c>
      <c r="C1262" s="102" t="s">
        <v>29</v>
      </c>
      <c r="D1262" s="102" t="s">
        <v>1128</v>
      </c>
      <c r="E1262" s="105" t="s">
        <v>65</v>
      </c>
      <c r="F1262" s="103" t="n">
        <v>21</v>
      </c>
      <c r="G1262" s="107" t="n">
        <v>32.87</v>
      </c>
      <c r="H1262" s="107" t="n">
        <v>40.25</v>
      </c>
      <c r="I1262" s="107" t="n">
        <v>845.25</v>
      </c>
      <c r="J1262" s="178" t="n">
        <v>0.00026431942056805</v>
      </c>
    </row>
    <row r="1263" customFormat="false" ht="12.75" hidden="false" customHeight="true" outlineLevel="0" collapsed="false">
      <c r="A1263" s="29" t="s">
        <v>4351</v>
      </c>
      <c r="B1263" s="180"/>
      <c r="C1263" s="180"/>
      <c r="D1263" s="29" t="s">
        <v>10</v>
      </c>
      <c r="E1263" s="180" t="s">
        <v>4352</v>
      </c>
      <c r="F1263" s="180"/>
      <c r="G1263" s="180"/>
      <c r="H1263" s="29"/>
      <c r="I1263" s="115" t="s">
        <v>4353</v>
      </c>
      <c r="J1263" s="29"/>
    </row>
    <row r="1264" customFormat="false" ht="12.75" hidden="false" customHeight="false" outlineLevel="0" collapsed="false">
      <c r="A1264" s="180"/>
      <c r="B1264" s="180"/>
      <c r="C1264" s="180"/>
      <c r="D1264" s="29" t="s">
        <v>4810</v>
      </c>
      <c r="E1264" s="180" t="n">
        <v>21</v>
      </c>
      <c r="F1264" s="180"/>
      <c r="G1264" s="180"/>
      <c r="H1264" s="180"/>
      <c r="I1264" s="119" t="n">
        <v>21</v>
      </c>
      <c r="J1264" s="29"/>
    </row>
    <row r="1265" customFormat="false" ht="38.25" hidden="false" customHeight="false" outlineLevel="0" collapsed="false">
      <c r="A1265" s="102" t="s">
        <v>1129</v>
      </c>
      <c r="B1265" s="102" t="s">
        <v>1130</v>
      </c>
      <c r="C1265" s="102" t="s">
        <v>29</v>
      </c>
      <c r="D1265" s="102" t="s">
        <v>1131</v>
      </c>
      <c r="E1265" s="105" t="s">
        <v>65</v>
      </c>
      <c r="F1265" s="103" t="n">
        <v>1</v>
      </c>
      <c r="G1265" s="107" t="n">
        <v>50.36</v>
      </c>
      <c r="H1265" s="107" t="n">
        <v>61.67</v>
      </c>
      <c r="I1265" s="107" t="n">
        <v>61.67</v>
      </c>
      <c r="J1265" s="178" t="n">
        <v>1.92849200431017E-005</v>
      </c>
    </row>
    <row r="1266" customFormat="false" ht="12.75" hidden="false" customHeight="true" outlineLevel="0" collapsed="false">
      <c r="A1266" s="29" t="s">
        <v>4351</v>
      </c>
      <c r="B1266" s="180"/>
      <c r="C1266" s="180"/>
      <c r="D1266" s="29" t="s">
        <v>10</v>
      </c>
      <c r="E1266" s="180" t="s">
        <v>4352</v>
      </c>
      <c r="F1266" s="180"/>
      <c r="G1266" s="180"/>
      <c r="H1266" s="29"/>
      <c r="I1266" s="115" t="s">
        <v>4353</v>
      </c>
      <c r="J1266" s="29"/>
    </row>
    <row r="1267" customFormat="false" ht="12.75" hidden="false" customHeight="false" outlineLevel="0" collapsed="false">
      <c r="A1267" s="180"/>
      <c r="B1267" s="180"/>
      <c r="C1267" s="180"/>
      <c r="D1267" s="29" t="s">
        <v>4810</v>
      </c>
      <c r="E1267" s="180" t="n">
        <v>1</v>
      </c>
      <c r="F1267" s="180"/>
      <c r="G1267" s="180"/>
      <c r="H1267" s="180"/>
      <c r="I1267" s="119" t="n">
        <v>1</v>
      </c>
      <c r="J1267" s="29"/>
    </row>
    <row r="1268" customFormat="false" ht="38.25" hidden="false" customHeight="false" outlineLevel="0" collapsed="false">
      <c r="A1268" s="102" t="s">
        <v>1132</v>
      </c>
      <c r="B1268" s="102" t="s">
        <v>1133</v>
      </c>
      <c r="C1268" s="102" t="s">
        <v>29</v>
      </c>
      <c r="D1268" s="102" t="s">
        <v>1134</v>
      </c>
      <c r="E1268" s="105" t="s">
        <v>65</v>
      </c>
      <c r="F1268" s="103" t="n">
        <v>1</v>
      </c>
      <c r="G1268" s="107" t="n">
        <v>67.84</v>
      </c>
      <c r="H1268" s="107" t="n">
        <v>83.08</v>
      </c>
      <c r="I1268" s="107" t="n">
        <v>83.08</v>
      </c>
      <c r="J1268" s="178" t="n">
        <v>2.59800738962362E-005</v>
      </c>
    </row>
    <row r="1269" customFormat="false" ht="12.75" hidden="false" customHeight="true" outlineLevel="0" collapsed="false">
      <c r="A1269" s="29" t="s">
        <v>4351</v>
      </c>
      <c r="B1269" s="180"/>
      <c r="C1269" s="180"/>
      <c r="D1269" s="29" t="s">
        <v>10</v>
      </c>
      <c r="E1269" s="180" t="s">
        <v>4352</v>
      </c>
      <c r="F1269" s="180"/>
      <c r="G1269" s="180"/>
      <c r="H1269" s="29"/>
      <c r="I1269" s="115" t="s">
        <v>4353</v>
      </c>
      <c r="J1269" s="29"/>
    </row>
    <row r="1270" customFormat="false" ht="12.75" hidden="false" customHeight="false" outlineLevel="0" collapsed="false">
      <c r="A1270" s="180"/>
      <c r="B1270" s="180"/>
      <c r="C1270" s="180"/>
      <c r="D1270" s="29" t="s">
        <v>4810</v>
      </c>
      <c r="E1270" s="180" t="n">
        <v>1</v>
      </c>
      <c r="F1270" s="180"/>
      <c r="G1270" s="180"/>
      <c r="H1270" s="180"/>
      <c r="I1270" s="119" t="n">
        <v>1</v>
      </c>
      <c r="J1270" s="29"/>
    </row>
    <row r="1271" customFormat="false" ht="38.25" hidden="false" customHeight="false" outlineLevel="0" collapsed="false">
      <c r="A1271" s="102" t="s">
        <v>1135</v>
      </c>
      <c r="B1271" s="102" t="s">
        <v>1136</v>
      </c>
      <c r="C1271" s="102" t="s">
        <v>29</v>
      </c>
      <c r="D1271" s="102" t="s">
        <v>1137</v>
      </c>
      <c r="E1271" s="105" t="s">
        <v>65</v>
      </c>
      <c r="F1271" s="103" t="n">
        <v>47</v>
      </c>
      <c r="G1271" s="107" t="n">
        <v>38.47</v>
      </c>
      <c r="H1271" s="107" t="n">
        <v>47.11</v>
      </c>
      <c r="I1271" s="107" t="n">
        <v>2214.17</v>
      </c>
      <c r="J1271" s="178" t="n">
        <v>0.000692396487949317</v>
      </c>
    </row>
    <row r="1272" customFormat="false" ht="12.75" hidden="false" customHeight="true" outlineLevel="0" collapsed="false">
      <c r="A1272" s="29" t="s">
        <v>4351</v>
      </c>
      <c r="B1272" s="180"/>
      <c r="C1272" s="180"/>
      <c r="D1272" s="29" t="s">
        <v>10</v>
      </c>
      <c r="E1272" s="180" t="s">
        <v>4352</v>
      </c>
      <c r="F1272" s="180"/>
      <c r="G1272" s="180"/>
      <c r="H1272" s="29"/>
      <c r="I1272" s="115" t="s">
        <v>4353</v>
      </c>
      <c r="J1272" s="29"/>
    </row>
    <row r="1273" customFormat="false" ht="12.75" hidden="false" customHeight="false" outlineLevel="0" collapsed="false">
      <c r="A1273" s="180"/>
      <c r="B1273" s="180"/>
      <c r="C1273" s="180"/>
      <c r="D1273" s="29" t="s">
        <v>4810</v>
      </c>
      <c r="E1273" s="180" t="n">
        <v>47</v>
      </c>
      <c r="F1273" s="180"/>
      <c r="G1273" s="180"/>
      <c r="H1273" s="180"/>
      <c r="I1273" s="119" t="n">
        <v>47</v>
      </c>
      <c r="J1273" s="29"/>
    </row>
    <row r="1274" customFormat="false" ht="38.25" hidden="false" customHeight="false" outlineLevel="0" collapsed="false">
      <c r="A1274" s="102" t="s">
        <v>1138</v>
      </c>
      <c r="B1274" s="102" t="s">
        <v>1139</v>
      </c>
      <c r="C1274" s="102" t="s">
        <v>29</v>
      </c>
      <c r="D1274" s="102" t="s">
        <v>1140</v>
      </c>
      <c r="E1274" s="105" t="s">
        <v>65</v>
      </c>
      <c r="F1274" s="103" t="n">
        <v>53</v>
      </c>
      <c r="G1274" s="107" t="n">
        <v>61.55</v>
      </c>
      <c r="H1274" s="107" t="n">
        <v>75.38</v>
      </c>
      <c r="I1274" s="107" t="n">
        <v>3995.14</v>
      </c>
      <c r="J1274" s="178" t="n">
        <v>0.00124932634118692</v>
      </c>
    </row>
    <row r="1275" customFormat="false" ht="12.75" hidden="false" customHeight="true" outlineLevel="0" collapsed="false">
      <c r="A1275" s="29" t="s">
        <v>4351</v>
      </c>
      <c r="B1275" s="180"/>
      <c r="C1275" s="180"/>
      <c r="D1275" s="29" t="s">
        <v>10</v>
      </c>
      <c r="E1275" s="180" t="s">
        <v>4352</v>
      </c>
      <c r="F1275" s="180"/>
      <c r="G1275" s="180"/>
      <c r="H1275" s="29"/>
      <c r="I1275" s="115" t="s">
        <v>4353</v>
      </c>
      <c r="J1275" s="29"/>
    </row>
    <row r="1276" customFormat="false" ht="12.75" hidden="false" customHeight="false" outlineLevel="0" collapsed="false">
      <c r="A1276" s="180"/>
      <c r="B1276" s="180"/>
      <c r="C1276" s="180"/>
      <c r="D1276" s="29" t="s">
        <v>4810</v>
      </c>
      <c r="E1276" s="180" t="n">
        <v>53</v>
      </c>
      <c r="F1276" s="180"/>
      <c r="G1276" s="180"/>
      <c r="H1276" s="180"/>
      <c r="I1276" s="119" t="n">
        <v>53</v>
      </c>
      <c r="J1276" s="29"/>
    </row>
    <row r="1277" customFormat="false" ht="38.25" hidden="false" customHeight="false" outlineLevel="0" collapsed="false">
      <c r="A1277" s="102" t="s">
        <v>1141</v>
      </c>
      <c r="B1277" s="102" t="s">
        <v>1142</v>
      </c>
      <c r="C1277" s="102" t="s">
        <v>29</v>
      </c>
      <c r="D1277" s="102" t="s">
        <v>1143</v>
      </c>
      <c r="E1277" s="105" t="s">
        <v>65</v>
      </c>
      <c r="F1277" s="103" t="n">
        <v>4</v>
      </c>
      <c r="G1277" s="107" t="n">
        <v>41.23</v>
      </c>
      <c r="H1277" s="107" t="n">
        <v>50.49</v>
      </c>
      <c r="I1277" s="107" t="n">
        <v>201.96</v>
      </c>
      <c r="J1277" s="178" t="n">
        <v>6.31552205595072E-005</v>
      </c>
    </row>
    <row r="1278" customFormat="false" ht="12.75" hidden="false" customHeight="true" outlineLevel="0" collapsed="false">
      <c r="A1278" s="29" t="s">
        <v>4351</v>
      </c>
      <c r="B1278" s="180"/>
      <c r="C1278" s="180"/>
      <c r="D1278" s="29" t="s">
        <v>10</v>
      </c>
      <c r="E1278" s="180" t="s">
        <v>4352</v>
      </c>
      <c r="F1278" s="180"/>
      <c r="G1278" s="180"/>
      <c r="H1278" s="29"/>
      <c r="I1278" s="115" t="s">
        <v>4353</v>
      </c>
      <c r="J1278" s="29"/>
    </row>
    <row r="1279" customFormat="false" ht="12.75" hidden="false" customHeight="false" outlineLevel="0" collapsed="false">
      <c r="A1279" s="180"/>
      <c r="B1279" s="180"/>
      <c r="C1279" s="180"/>
      <c r="D1279" s="29" t="s">
        <v>4810</v>
      </c>
      <c r="E1279" s="180" t="n">
        <v>4</v>
      </c>
      <c r="F1279" s="180"/>
      <c r="G1279" s="180"/>
      <c r="H1279" s="180"/>
      <c r="I1279" s="119" t="n">
        <v>4</v>
      </c>
      <c r="J1279" s="29"/>
    </row>
    <row r="1280" customFormat="false" ht="25.5" hidden="false" customHeight="false" outlineLevel="0" collapsed="false">
      <c r="A1280" s="102" t="s">
        <v>1144</v>
      </c>
      <c r="B1280" s="102" t="s">
        <v>1145</v>
      </c>
      <c r="C1280" s="102" t="s">
        <v>50</v>
      </c>
      <c r="D1280" s="102" t="s">
        <v>1146</v>
      </c>
      <c r="E1280" s="105" t="s">
        <v>1147</v>
      </c>
      <c r="F1280" s="103" t="n">
        <v>89</v>
      </c>
      <c r="G1280" s="107" t="n">
        <v>13.45</v>
      </c>
      <c r="H1280" s="107" t="n">
        <v>16.47</v>
      </c>
      <c r="I1280" s="107" t="n">
        <v>1465.83</v>
      </c>
      <c r="J1280" s="178" t="n">
        <v>0.000458381941734712</v>
      </c>
    </row>
    <row r="1281" customFormat="false" ht="12.75" hidden="false" customHeight="true" outlineLevel="0" collapsed="false">
      <c r="A1281" s="29" t="s">
        <v>4351</v>
      </c>
      <c r="B1281" s="180"/>
      <c r="C1281" s="180"/>
      <c r="D1281" s="29" t="s">
        <v>10</v>
      </c>
      <c r="E1281" s="180" t="s">
        <v>4352</v>
      </c>
      <c r="F1281" s="180"/>
      <c r="G1281" s="180"/>
      <c r="H1281" s="29"/>
      <c r="I1281" s="115" t="s">
        <v>4353</v>
      </c>
      <c r="J1281" s="29"/>
    </row>
    <row r="1282" customFormat="false" ht="12.75" hidden="false" customHeight="true" outlineLevel="0" collapsed="false">
      <c r="A1282" s="180"/>
      <c r="B1282" s="180"/>
      <c r="C1282" s="180"/>
      <c r="D1282" s="29" t="s">
        <v>4810</v>
      </c>
      <c r="E1282" s="180" t="s">
        <v>5035</v>
      </c>
      <c r="F1282" s="180"/>
      <c r="G1282" s="180"/>
      <c r="H1282" s="180"/>
      <c r="I1282" s="119" t="n">
        <v>89</v>
      </c>
      <c r="J1282" s="29"/>
    </row>
    <row r="1283" customFormat="false" ht="25.5" hidden="false" customHeight="false" outlineLevel="0" collapsed="false">
      <c r="A1283" s="102" t="s">
        <v>1148</v>
      </c>
      <c r="B1283" s="102" t="s">
        <v>1149</v>
      </c>
      <c r="C1283" s="102" t="s">
        <v>50</v>
      </c>
      <c r="D1283" s="102" t="s">
        <v>1150</v>
      </c>
      <c r="E1283" s="105" t="s">
        <v>24</v>
      </c>
      <c r="F1283" s="103" t="n">
        <v>10</v>
      </c>
      <c r="G1283" s="107" t="n">
        <v>82.07</v>
      </c>
      <c r="H1283" s="107" t="n">
        <v>100.51</v>
      </c>
      <c r="I1283" s="107" t="n">
        <v>1005.1</v>
      </c>
      <c r="J1283" s="178" t="n">
        <v>0.00031430635860745</v>
      </c>
    </row>
    <row r="1284" customFormat="false" ht="12.75" hidden="false" customHeight="true" outlineLevel="0" collapsed="false">
      <c r="A1284" s="29" t="s">
        <v>4351</v>
      </c>
      <c r="B1284" s="180"/>
      <c r="C1284" s="180"/>
      <c r="D1284" s="29" t="s">
        <v>10</v>
      </c>
      <c r="E1284" s="180" t="s">
        <v>4352</v>
      </c>
      <c r="F1284" s="180"/>
      <c r="G1284" s="180"/>
      <c r="H1284" s="29"/>
      <c r="I1284" s="115" t="s">
        <v>4353</v>
      </c>
      <c r="J1284" s="29"/>
    </row>
    <row r="1285" customFormat="false" ht="12.75" hidden="false" customHeight="false" outlineLevel="0" collapsed="false">
      <c r="A1285" s="180"/>
      <c r="B1285" s="180"/>
      <c r="C1285" s="180"/>
      <c r="D1285" s="29" t="s">
        <v>5036</v>
      </c>
      <c r="E1285" s="180" t="n">
        <v>10</v>
      </c>
      <c r="F1285" s="180"/>
      <c r="G1285" s="180"/>
      <c r="H1285" s="180"/>
      <c r="I1285" s="119" t="n">
        <v>10</v>
      </c>
      <c r="J1285" s="29"/>
    </row>
    <row r="1286" customFormat="false" ht="63.75" hidden="false" customHeight="false" outlineLevel="0" collapsed="false">
      <c r="A1286" s="102" t="s">
        <v>1151</v>
      </c>
      <c r="B1286" s="102" t="s">
        <v>1152</v>
      </c>
      <c r="C1286" s="102" t="s">
        <v>50</v>
      </c>
      <c r="D1286" s="102" t="s">
        <v>1153</v>
      </c>
      <c r="E1286" s="105" t="s">
        <v>24</v>
      </c>
      <c r="F1286" s="103" t="n">
        <v>5</v>
      </c>
      <c r="G1286" s="107" t="n">
        <v>305.13</v>
      </c>
      <c r="H1286" s="107" t="n">
        <v>373.69</v>
      </c>
      <c r="I1286" s="107" t="n">
        <v>1868.45</v>
      </c>
      <c r="J1286" s="178" t="n">
        <v>0.000584285857864979</v>
      </c>
    </row>
    <row r="1287" customFormat="false" ht="12.75" hidden="false" customHeight="true" outlineLevel="0" collapsed="false">
      <c r="A1287" s="29" t="s">
        <v>4351</v>
      </c>
      <c r="B1287" s="180"/>
      <c r="C1287" s="180"/>
      <c r="D1287" s="29" t="s">
        <v>10</v>
      </c>
      <c r="E1287" s="180" t="s">
        <v>4352</v>
      </c>
      <c r="F1287" s="180"/>
      <c r="G1287" s="180"/>
      <c r="H1287" s="29"/>
      <c r="I1287" s="115" t="s">
        <v>4353</v>
      </c>
      <c r="J1287" s="29"/>
    </row>
    <row r="1288" customFormat="false" ht="12.75" hidden="false" customHeight="false" outlineLevel="0" collapsed="false">
      <c r="A1288" s="180"/>
      <c r="B1288" s="180"/>
      <c r="C1288" s="180"/>
      <c r="D1288" s="29" t="s">
        <v>5037</v>
      </c>
      <c r="E1288" s="180" t="n">
        <v>5</v>
      </c>
      <c r="F1288" s="180"/>
      <c r="G1288" s="180"/>
      <c r="H1288" s="180"/>
      <c r="I1288" s="119" t="n">
        <v>5</v>
      </c>
      <c r="J1288" s="29"/>
    </row>
    <row r="1289" customFormat="false" ht="38.25" hidden="false" customHeight="false" outlineLevel="0" collapsed="false">
      <c r="A1289" s="102" t="s">
        <v>1154</v>
      </c>
      <c r="B1289" s="102" t="s">
        <v>1155</v>
      </c>
      <c r="C1289" s="102" t="s">
        <v>50</v>
      </c>
      <c r="D1289" s="102" t="s">
        <v>1156</v>
      </c>
      <c r="E1289" s="105" t="s">
        <v>24</v>
      </c>
      <c r="F1289" s="103" t="n">
        <v>55</v>
      </c>
      <c r="G1289" s="107" t="n">
        <v>180.31</v>
      </c>
      <c r="H1289" s="107" t="n">
        <v>220.82</v>
      </c>
      <c r="I1289" s="107" t="n">
        <v>12145.1</v>
      </c>
      <c r="J1289" s="178" t="n">
        <v>0.00379791280064008</v>
      </c>
    </row>
    <row r="1290" customFormat="false" ht="12.75" hidden="false" customHeight="true" outlineLevel="0" collapsed="false">
      <c r="A1290" s="29" t="s">
        <v>4351</v>
      </c>
      <c r="B1290" s="180"/>
      <c r="C1290" s="180"/>
      <c r="D1290" s="29" t="s">
        <v>10</v>
      </c>
      <c r="E1290" s="180" t="s">
        <v>4352</v>
      </c>
      <c r="F1290" s="180"/>
      <c r="G1290" s="180"/>
      <c r="H1290" s="29"/>
      <c r="I1290" s="115" t="s">
        <v>4353</v>
      </c>
      <c r="J1290" s="29"/>
    </row>
    <row r="1291" customFormat="false" ht="12.75" hidden="false" customHeight="false" outlineLevel="0" collapsed="false">
      <c r="A1291" s="180"/>
      <c r="B1291" s="180"/>
      <c r="C1291" s="180"/>
      <c r="D1291" s="29" t="s">
        <v>5038</v>
      </c>
      <c r="E1291" s="180" t="n">
        <v>55</v>
      </c>
      <c r="F1291" s="180"/>
      <c r="G1291" s="180"/>
      <c r="H1291" s="180"/>
      <c r="I1291" s="119" t="n">
        <v>55</v>
      </c>
      <c r="J1291" s="29"/>
    </row>
    <row r="1292" customFormat="false" ht="38.25" hidden="false" customHeight="false" outlineLevel="0" collapsed="false">
      <c r="A1292" s="102" t="s">
        <v>1157</v>
      </c>
      <c r="B1292" s="102" t="s">
        <v>1158</v>
      </c>
      <c r="C1292" s="102" t="s">
        <v>50</v>
      </c>
      <c r="D1292" s="102" t="s">
        <v>1159</v>
      </c>
      <c r="E1292" s="105" t="s">
        <v>24</v>
      </c>
      <c r="F1292" s="103" t="n">
        <v>19</v>
      </c>
      <c r="G1292" s="107" t="n">
        <v>123.54</v>
      </c>
      <c r="H1292" s="107" t="n">
        <v>151.29</v>
      </c>
      <c r="I1292" s="107" t="n">
        <v>2874.51</v>
      </c>
      <c r="J1292" s="178" t="n">
        <v>0.000898892419541043</v>
      </c>
    </row>
    <row r="1293" customFormat="false" ht="12.75" hidden="false" customHeight="true" outlineLevel="0" collapsed="false">
      <c r="A1293" s="29" t="s">
        <v>4351</v>
      </c>
      <c r="B1293" s="180"/>
      <c r="C1293" s="180"/>
      <c r="D1293" s="29" t="s">
        <v>10</v>
      </c>
      <c r="E1293" s="180" t="s">
        <v>4352</v>
      </c>
      <c r="F1293" s="180"/>
      <c r="G1293" s="180"/>
      <c r="H1293" s="29"/>
      <c r="I1293" s="115" t="s">
        <v>4353</v>
      </c>
      <c r="J1293" s="29"/>
    </row>
    <row r="1294" customFormat="false" ht="12.75" hidden="false" customHeight="false" outlineLevel="0" collapsed="false">
      <c r="A1294" s="180"/>
      <c r="B1294" s="180"/>
      <c r="C1294" s="180"/>
      <c r="D1294" s="29" t="s">
        <v>4810</v>
      </c>
      <c r="E1294" s="180" t="n">
        <v>19</v>
      </c>
      <c r="F1294" s="180"/>
      <c r="G1294" s="180"/>
      <c r="H1294" s="180"/>
      <c r="I1294" s="119" t="n">
        <v>19</v>
      </c>
      <c r="J1294" s="29"/>
    </row>
    <row r="1295" customFormat="false" ht="12.75" hidden="false" customHeight="false" outlineLevel="0" collapsed="false">
      <c r="A1295" s="22" t="s">
        <v>1160</v>
      </c>
      <c r="B1295" s="22" t="s">
        <v>18</v>
      </c>
      <c r="C1295" s="22"/>
      <c r="D1295" s="22" t="s">
        <v>1161</v>
      </c>
      <c r="E1295" s="23"/>
      <c r="F1295" s="24" t="n">
        <v>1</v>
      </c>
      <c r="G1295" s="24"/>
      <c r="H1295" s="97" t="n">
        <v>3011.3</v>
      </c>
      <c r="I1295" s="97" t="n">
        <v>3011.3</v>
      </c>
      <c r="J1295" s="26" t="n">
        <v>0.00094166822970313</v>
      </c>
    </row>
    <row r="1296" customFormat="false" ht="51" hidden="false" customHeight="false" outlineLevel="0" collapsed="false">
      <c r="A1296" s="102" t="s">
        <v>1162</v>
      </c>
      <c r="B1296" s="102" t="s">
        <v>1163</v>
      </c>
      <c r="C1296" s="102" t="s">
        <v>29</v>
      </c>
      <c r="D1296" s="102" t="s">
        <v>1164</v>
      </c>
      <c r="E1296" s="105" t="s">
        <v>65</v>
      </c>
      <c r="F1296" s="103" t="n">
        <v>4</v>
      </c>
      <c r="G1296" s="107" t="n">
        <v>116.3</v>
      </c>
      <c r="H1296" s="107" t="n">
        <v>142.43</v>
      </c>
      <c r="I1296" s="107" t="n">
        <v>569.72</v>
      </c>
      <c r="J1296" s="178" t="n">
        <v>0.000178158012760757</v>
      </c>
    </row>
    <row r="1297" customFormat="false" ht="12.75" hidden="false" customHeight="true" outlineLevel="0" collapsed="false">
      <c r="A1297" s="29" t="s">
        <v>4351</v>
      </c>
      <c r="B1297" s="180"/>
      <c r="C1297" s="180"/>
      <c r="D1297" s="29" t="s">
        <v>10</v>
      </c>
      <c r="E1297" s="180" t="s">
        <v>4352</v>
      </c>
      <c r="F1297" s="180"/>
      <c r="G1297" s="180"/>
      <c r="H1297" s="29"/>
      <c r="I1297" s="115" t="s">
        <v>4353</v>
      </c>
      <c r="J1297" s="29"/>
    </row>
    <row r="1298" customFormat="false" ht="12.75" hidden="false" customHeight="false" outlineLevel="0" collapsed="false">
      <c r="A1298" s="180"/>
      <c r="B1298" s="180"/>
      <c r="C1298" s="180"/>
      <c r="D1298" s="29" t="s">
        <v>4810</v>
      </c>
      <c r="E1298" s="180" t="n">
        <v>4</v>
      </c>
      <c r="F1298" s="180"/>
      <c r="G1298" s="180"/>
      <c r="H1298" s="180"/>
      <c r="I1298" s="119" t="n">
        <v>4</v>
      </c>
      <c r="J1298" s="29"/>
    </row>
    <row r="1299" customFormat="false" ht="25.5" hidden="false" customHeight="false" outlineLevel="0" collapsed="false">
      <c r="A1299" s="102" t="s">
        <v>1165</v>
      </c>
      <c r="B1299" s="102" t="s">
        <v>1166</v>
      </c>
      <c r="C1299" s="102" t="s">
        <v>50</v>
      </c>
      <c r="D1299" s="102" t="s">
        <v>1167</v>
      </c>
      <c r="E1299" s="105" t="s">
        <v>24</v>
      </c>
      <c r="F1299" s="103" t="n">
        <v>3</v>
      </c>
      <c r="G1299" s="107" t="n">
        <v>77.35</v>
      </c>
      <c r="H1299" s="107" t="n">
        <v>94.73</v>
      </c>
      <c r="I1299" s="107" t="n">
        <v>284.19</v>
      </c>
      <c r="J1299" s="178" t="n">
        <v>8.88694896554088E-005</v>
      </c>
    </row>
    <row r="1300" customFormat="false" ht="12.75" hidden="false" customHeight="true" outlineLevel="0" collapsed="false">
      <c r="A1300" s="29" t="s">
        <v>4351</v>
      </c>
      <c r="B1300" s="180"/>
      <c r="C1300" s="180"/>
      <c r="D1300" s="29" t="s">
        <v>10</v>
      </c>
      <c r="E1300" s="180" t="s">
        <v>4352</v>
      </c>
      <c r="F1300" s="180"/>
      <c r="G1300" s="180"/>
      <c r="H1300" s="29"/>
      <c r="I1300" s="115" t="s">
        <v>4353</v>
      </c>
      <c r="J1300" s="29"/>
    </row>
    <row r="1301" customFormat="false" ht="12.75" hidden="false" customHeight="false" outlineLevel="0" collapsed="false">
      <c r="A1301" s="180"/>
      <c r="B1301" s="180"/>
      <c r="C1301" s="180"/>
      <c r="D1301" s="29" t="s">
        <v>4810</v>
      </c>
      <c r="E1301" s="180" t="n">
        <v>3</v>
      </c>
      <c r="F1301" s="180"/>
      <c r="G1301" s="180"/>
      <c r="H1301" s="180"/>
      <c r="I1301" s="119" t="n">
        <v>3</v>
      </c>
      <c r="J1301" s="29"/>
    </row>
    <row r="1302" customFormat="false" ht="25.5" hidden="false" customHeight="false" outlineLevel="0" collapsed="false">
      <c r="A1302" s="102" t="s">
        <v>1168</v>
      </c>
      <c r="B1302" s="102" t="s">
        <v>1169</v>
      </c>
      <c r="C1302" s="102" t="s">
        <v>50</v>
      </c>
      <c r="D1302" s="102" t="s">
        <v>1170</v>
      </c>
      <c r="E1302" s="105" t="s">
        <v>24</v>
      </c>
      <c r="F1302" s="103" t="n">
        <v>4</v>
      </c>
      <c r="G1302" s="107" t="n">
        <v>90.41</v>
      </c>
      <c r="H1302" s="107" t="n">
        <v>110.72</v>
      </c>
      <c r="I1302" s="107" t="n">
        <v>442.88</v>
      </c>
      <c r="J1302" s="178" t="n">
        <v>0.000138493682320235</v>
      </c>
    </row>
    <row r="1303" customFormat="false" ht="12.75" hidden="false" customHeight="true" outlineLevel="0" collapsed="false">
      <c r="A1303" s="29" t="s">
        <v>4351</v>
      </c>
      <c r="B1303" s="180"/>
      <c r="C1303" s="180"/>
      <c r="D1303" s="29" t="s">
        <v>10</v>
      </c>
      <c r="E1303" s="180" t="s">
        <v>4352</v>
      </c>
      <c r="F1303" s="180"/>
      <c r="G1303" s="180"/>
      <c r="H1303" s="29"/>
      <c r="I1303" s="115" t="s">
        <v>4353</v>
      </c>
      <c r="J1303" s="29"/>
    </row>
    <row r="1304" customFormat="false" ht="12.75" hidden="false" customHeight="false" outlineLevel="0" collapsed="false">
      <c r="A1304" s="180"/>
      <c r="B1304" s="180"/>
      <c r="C1304" s="180"/>
      <c r="D1304" s="29" t="s">
        <v>4810</v>
      </c>
      <c r="E1304" s="180" t="n">
        <v>4</v>
      </c>
      <c r="F1304" s="180"/>
      <c r="G1304" s="180"/>
      <c r="H1304" s="180"/>
      <c r="I1304" s="119" t="n">
        <v>4</v>
      </c>
      <c r="J1304" s="29"/>
    </row>
    <row r="1305" customFormat="false" ht="38.25" hidden="false" customHeight="false" outlineLevel="0" collapsed="false">
      <c r="A1305" s="102" t="s">
        <v>1171</v>
      </c>
      <c r="B1305" s="102" t="s">
        <v>1172</v>
      </c>
      <c r="C1305" s="102" t="s">
        <v>29</v>
      </c>
      <c r="D1305" s="102" t="s">
        <v>1173</v>
      </c>
      <c r="E1305" s="105" t="s">
        <v>65</v>
      </c>
      <c r="F1305" s="103" t="n">
        <v>4</v>
      </c>
      <c r="G1305" s="107" t="n">
        <v>40.1</v>
      </c>
      <c r="H1305" s="107" t="n">
        <v>49.11</v>
      </c>
      <c r="I1305" s="107" t="n">
        <v>196.44</v>
      </c>
      <c r="J1305" s="178" t="n">
        <v>6.14290529149812E-005</v>
      </c>
    </row>
    <row r="1306" customFormat="false" ht="12.75" hidden="false" customHeight="true" outlineLevel="0" collapsed="false">
      <c r="A1306" s="29" t="s">
        <v>4351</v>
      </c>
      <c r="B1306" s="180"/>
      <c r="C1306" s="180"/>
      <c r="D1306" s="29" t="s">
        <v>10</v>
      </c>
      <c r="E1306" s="180" t="s">
        <v>4352</v>
      </c>
      <c r="F1306" s="180"/>
      <c r="G1306" s="180"/>
      <c r="H1306" s="29"/>
      <c r="I1306" s="115" t="s">
        <v>4353</v>
      </c>
      <c r="J1306" s="29"/>
    </row>
    <row r="1307" customFormat="false" ht="12.75" hidden="false" customHeight="false" outlineLevel="0" collapsed="false">
      <c r="A1307" s="180"/>
      <c r="B1307" s="180"/>
      <c r="C1307" s="180"/>
      <c r="D1307" s="29" t="s">
        <v>4810</v>
      </c>
      <c r="E1307" s="180" t="n">
        <v>4</v>
      </c>
      <c r="F1307" s="180"/>
      <c r="G1307" s="180"/>
      <c r="H1307" s="180"/>
      <c r="I1307" s="119" t="n">
        <v>4</v>
      </c>
      <c r="J1307" s="29"/>
    </row>
    <row r="1308" customFormat="false" ht="25.5" hidden="false" customHeight="false" outlineLevel="0" collapsed="false">
      <c r="A1308" s="102" t="s">
        <v>1174</v>
      </c>
      <c r="B1308" s="102" t="s">
        <v>1175</v>
      </c>
      <c r="C1308" s="102" t="s">
        <v>50</v>
      </c>
      <c r="D1308" s="102" t="s">
        <v>1176</v>
      </c>
      <c r="E1308" s="105" t="s">
        <v>24</v>
      </c>
      <c r="F1308" s="103" t="n">
        <v>1</v>
      </c>
      <c r="G1308" s="107" t="n">
        <v>1239.55</v>
      </c>
      <c r="H1308" s="107" t="n">
        <v>1518.07</v>
      </c>
      <c r="I1308" s="107" t="n">
        <v>1518.07</v>
      </c>
      <c r="J1308" s="178" t="n">
        <v>0.000474717992051749</v>
      </c>
    </row>
    <row r="1309" customFormat="false" ht="12.75" hidden="false" customHeight="true" outlineLevel="0" collapsed="false">
      <c r="A1309" s="29" t="s">
        <v>4351</v>
      </c>
      <c r="B1309" s="180"/>
      <c r="C1309" s="180"/>
      <c r="D1309" s="29" t="s">
        <v>10</v>
      </c>
      <c r="E1309" s="180" t="s">
        <v>4352</v>
      </c>
      <c r="F1309" s="180"/>
      <c r="G1309" s="180"/>
      <c r="H1309" s="29"/>
      <c r="I1309" s="115" t="s">
        <v>4353</v>
      </c>
      <c r="J1309" s="29"/>
    </row>
    <row r="1310" customFormat="false" ht="12.75" hidden="false" customHeight="false" outlineLevel="0" collapsed="false">
      <c r="A1310" s="180"/>
      <c r="B1310" s="180"/>
      <c r="C1310" s="180"/>
      <c r="D1310" s="29" t="s">
        <v>5039</v>
      </c>
      <c r="E1310" s="180" t="n">
        <v>1</v>
      </c>
      <c r="F1310" s="180"/>
      <c r="G1310" s="180"/>
      <c r="H1310" s="180"/>
      <c r="I1310" s="119" t="n">
        <v>1</v>
      </c>
      <c r="J1310" s="29"/>
    </row>
    <row r="1311" customFormat="false" ht="12.75" hidden="false" customHeight="false" outlineLevel="0" collapsed="false">
      <c r="A1311" s="22" t="s">
        <v>1177</v>
      </c>
      <c r="B1311" s="22" t="s">
        <v>18</v>
      </c>
      <c r="C1311" s="22"/>
      <c r="D1311" s="22" t="s">
        <v>1178</v>
      </c>
      <c r="E1311" s="23"/>
      <c r="F1311" s="24" t="n">
        <v>1</v>
      </c>
      <c r="G1311" s="24"/>
      <c r="H1311" s="97" t="n">
        <v>17717.11</v>
      </c>
      <c r="I1311" s="97" t="n">
        <v>17717.11</v>
      </c>
      <c r="J1311" s="26" t="n">
        <v>0.00554034457183131</v>
      </c>
    </row>
    <row r="1312" customFormat="false" ht="12.75" hidden="false" customHeight="false" outlineLevel="0" collapsed="false">
      <c r="A1312" s="22" t="s">
        <v>1179</v>
      </c>
      <c r="B1312" s="22" t="s">
        <v>18</v>
      </c>
      <c r="C1312" s="22"/>
      <c r="D1312" s="22" t="s">
        <v>1180</v>
      </c>
      <c r="E1312" s="23"/>
      <c r="F1312" s="24" t="n">
        <v>1</v>
      </c>
      <c r="G1312" s="24"/>
      <c r="H1312" s="97" t="n">
        <v>13068.07</v>
      </c>
      <c r="I1312" s="97" t="n">
        <v>13068.07</v>
      </c>
      <c r="J1312" s="26" t="n">
        <v>0.00408653616130461</v>
      </c>
    </row>
    <row r="1313" customFormat="false" ht="25.5" hidden="false" customHeight="false" outlineLevel="0" collapsed="false">
      <c r="A1313" s="102" t="s">
        <v>1181</v>
      </c>
      <c r="B1313" s="102" t="s">
        <v>1182</v>
      </c>
      <c r="C1313" s="102" t="s">
        <v>50</v>
      </c>
      <c r="D1313" s="102" t="s">
        <v>1183</v>
      </c>
      <c r="E1313" s="105" t="s">
        <v>366</v>
      </c>
      <c r="F1313" s="103" t="n">
        <v>105</v>
      </c>
      <c r="G1313" s="107" t="n">
        <v>15.43</v>
      </c>
      <c r="H1313" s="107" t="n">
        <v>18.89</v>
      </c>
      <c r="I1313" s="107" t="n">
        <v>1983.45</v>
      </c>
      <c r="J1313" s="178" t="n">
        <v>0.000620247683792605</v>
      </c>
    </row>
    <row r="1314" customFormat="false" ht="12.75" hidden="false" customHeight="true" outlineLevel="0" collapsed="false">
      <c r="A1314" s="29" t="s">
        <v>4351</v>
      </c>
      <c r="B1314" s="180"/>
      <c r="C1314" s="180"/>
      <c r="D1314" s="29" t="s">
        <v>10</v>
      </c>
      <c r="E1314" s="180" t="s">
        <v>4352</v>
      </c>
      <c r="F1314" s="180"/>
      <c r="G1314" s="180"/>
      <c r="H1314" s="29"/>
      <c r="I1314" s="115" t="s">
        <v>4353</v>
      </c>
      <c r="J1314" s="29"/>
    </row>
    <row r="1315" customFormat="false" ht="12.75" hidden="false" customHeight="false" outlineLevel="0" collapsed="false">
      <c r="A1315" s="180"/>
      <c r="B1315" s="180"/>
      <c r="C1315" s="180"/>
      <c r="D1315" s="29" t="s">
        <v>4810</v>
      </c>
      <c r="E1315" s="180" t="n">
        <v>105</v>
      </c>
      <c r="F1315" s="180"/>
      <c r="G1315" s="180"/>
      <c r="H1315" s="180"/>
      <c r="I1315" s="119" t="n">
        <v>105</v>
      </c>
      <c r="J1315" s="29"/>
    </row>
    <row r="1316" customFormat="false" ht="12.75" hidden="false" customHeight="false" outlineLevel="0" collapsed="false">
      <c r="A1316" s="102" t="s">
        <v>1184</v>
      </c>
      <c r="B1316" s="102" t="s">
        <v>1185</v>
      </c>
      <c r="C1316" s="102" t="s">
        <v>50</v>
      </c>
      <c r="D1316" s="102" t="s">
        <v>1186</v>
      </c>
      <c r="E1316" s="105" t="s">
        <v>24</v>
      </c>
      <c r="F1316" s="103" t="n">
        <v>21.6666667</v>
      </c>
      <c r="G1316" s="107" t="n">
        <v>52.66</v>
      </c>
      <c r="H1316" s="107" t="n">
        <v>64.49</v>
      </c>
      <c r="I1316" s="107" t="n">
        <v>1397.28</v>
      </c>
      <c r="J1316" s="178" t="n">
        <v>0.000436945566366549</v>
      </c>
    </row>
    <row r="1317" customFormat="false" ht="12.75" hidden="false" customHeight="true" outlineLevel="0" collapsed="false">
      <c r="A1317" s="29" t="s">
        <v>4351</v>
      </c>
      <c r="B1317" s="180"/>
      <c r="C1317" s="180"/>
      <c r="D1317" s="29" t="s">
        <v>10</v>
      </c>
      <c r="E1317" s="180" t="s">
        <v>4352</v>
      </c>
      <c r="F1317" s="180"/>
      <c r="G1317" s="180"/>
      <c r="H1317" s="29"/>
      <c r="I1317" s="115" t="s">
        <v>4353</v>
      </c>
      <c r="J1317" s="29"/>
    </row>
    <row r="1318" customFormat="false" ht="12.75" hidden="false" customHeight="true" outlineLevel="0" collapsed="false">
      <c r="A1318" s="180"/>
      <c r="B1318" s="180"/>
      <c r="C1318" s="180"/>
      <c r="D1318" s="29" t="s">
        <v>5040</v>
      </c>
      <c r="E1318" s="180" t="s">
        <v>5041</v>
      </c>
      <c r="F1318" s="180"/>
      <c r="G1318" s="180"/>
      <c r="H1318" s="180"/>
      <c r="I1318" s="119" t="n">
        <v>21.6666667</v>
      </c>
      <c r="J1318" s="29"/>
    </row>
    <row r="1319" customFormat="false" ht="25.5" hidden="false" customHeight="false" outlineLevel="0" collapsed="false">
      <c r="A1319" s="102" t="s">
        <v>1187</v>
      </c>
      <c r="B1319" s="102" t="s">
        <v>1188</v>
      </c>
      <c r="C1319" s="102" t="s">
        <v>50</v>
      </c>
      <c r="D1319" s="102" t="s">
        <v>1189</v>
      </c>
      <c r="E1319" s="105" t="s">
        <v>287</v>
      </c>
      <c r="F1319" s="103" t="n">
        <v>61.6740088</v>
      </c>
      <c r="G1319" s="107" t="n">
        <v>127.29</v>
      </c>
      <c r="H1319" s="107" t="n">
        <v>155.89</v>
      </c>
      <c r="I1319" s="107" t="n">
        <v>9614.36</v>
      </c>
      <c r="J1319" s="178" t="n">
        <v>0.00300652122370026</v>
      </c>
    </row>
    <row r="1320" customFormat="false" ht="12.75" hidden="false" customHeight="true" outlineLevel="0" collapsed="false">
      <c r="A1320" s="29" t="s">
        <v>4351</v>
      </c>
      <c r="B1320" s="180"/>
      <c r="C1320" s="180"/>
      <c r="D1320" s="29" t="s">
        <v>10</v>
      </c>
      <c r="E1320" s="180" t="s">
        <v>4352</v>
      </c>
      <c r="F1320" s="180"/>
      <c r="G1320" s="180"/>
      <c r="H1320" s="29"/>
      <c r="I1320" s="115" t="s">
        <v>4353</v>
      </c>
      <c r="J1320" s="29"/>
    </row>
    <row r="1321" customFormat="false" ht="12.75" hidden="false" customHeight="true" outlineLevel="0" collapsed="false">
      <c r="A1321" s="180"/>
      <c r="B1321" s="180"/>
      <c r="C1321" s="180"/>
      <c r="D1321" s="29" t="s">
        <v>5042</v>
      </c>
      <c r="E1321" s="180" t="s">
        <v>5043</v>
      </c>
      <c r="F1321" s="180"/>
      <c r="G1321" s="180"/>
      <c r="H1321" s="180"/>
      <c r="I1321" s="119" t="n">
        <v>61.6740088</v>
      </c>
      <c r="J1321" s="29"/>
    </row>
    <row r="1322" customFormat="false" ht="25.5" hidden="false" customHeight="false" outlineLevel="0" collapsed="false">
      <c r="A1322" s="102" t="s">
        <v>1190</v>
      </c>
      <c r="B1322" s="102" t="s">
        <v>1191</v>
      </c>
      <c r="C1322" s="102" t="s">
        <v>50</v>
      </c>
      <c r="D1322" s="102" t="s">
        <v>1192</v>
      </c>
      <c r="E1322" s="105" t="s">
        <v>287</v>
      </c>
      <c r="F1322" s="103" t="n">
        <v>0.6329114</v>
      </c>
      <c r="G1322" s="107" t="n">
        <v>94.16</v>
      </c>
      <c r="H1322" s="107" t="n">
        <v>115.31</v>
      </c>
      <c r="I1322" s="107" t="n">
        <v>72.98</v>
      </c>
      <c r="J1322" s="178" t="n">
        <v>2.28216874452012E-005</v>
      </c>
    </row>
    <row r="1323" customFormat="false" ht="12.75" hidden="false" customHeight="true" outlineLevel="0" collapsed="false">
      <c r="A1323" s="29" t="s">
        <v>4351</v>
      </c>
      <c r="B1323" s="180"/>
      <c r="C1323" s="180"/>
      <c r="D1323" s="29" t="s">
        <v>10</v>
      </c>
      <c r="E1323" s="180" t="s">
        <v>4352</v>
      </c>
      <c r="F1323" s="180"/>
      <c r="G1323" s="180"/>
      <c r="H1323" s="29"/>
      <c r="I1323" s="115" t="s">
        <v>4353</v>
      </c>
      <c r="J1323" s="29"/>
    </row>
    <row r="1324" customFormat="false" ht="12.75" hidden="false" customHeight="true" outlineLevel="0" collapsed="false">
      <c r="A1324" s="180"/>
      <c r="B1324" s="180"/>
      <c r="C1324" s="180"/>
      <c r="D1324" s="29" t="s">
        <v>5044</v>
      </c>
      <c r="E1324" s="180" t="s">
        <v>5045</v>
      </c>
      <c r="F1324" s="180"/>
      <c r="G1324" s="180"/>
      <c r="H1324" s="180"/>
      <c r="I1324" s="119" t="n">
        <v>0.6329114</v>
      </c>
      <c r="J1324" s="29"/>
    </row>
    <row r="1325" customFormat="false" ht="12.75" hidden="false" customHeight="false" outlineLevel="0" collapsed="false">
      <c r="A1325" s="22" t="s">
        <v>1193</v>
      </c>
      <c r="B1325" s="22" t="s">
        <v>18</v>
      </c>
      <c r="C1325" s="22"/>
      <c r="D1325" s="22" t="s">
        <v>1194</v>
      </c>
      <c r="E1325" s="23"/>
      <c r="F1325" s="24" t="n">
        <v>1</v>
      </c>
      <c r="G1325" s="24"/>
      <c r="H1325" s="97" t="n">
        <v>4649.04</v>
      </c>
      <c r="I1325" s="97" t="n">
        <v>4649.04</v>
      </c>
      <c r="J1325" s="26" t="n">
        <v>0.0014538084105267</v>
      </c>
    </row>
    <row r="1326" customFormat="false" ht="51" hidden="false" customHeight="false" outlineLevel="0" collapsed="false">
      <c r="A1326" s="102" t="s">
        <v>1195</v>
      </c>
      <c r="B1326" s="102" t="s">
        <v>1196</v>
      </c>
      <c r="C1326" s="102" t="s">
        <v>29</v>
      </c>
      <c r="D1326" s="102" t="s">
        <v>1197</v>
      </c>
      <c r="E1326" s="105" t="s">
        <v>117</v>
      </c>
      <c r="F1326" s="103" t="n">
        <v>3</v>
      </c>
      <c r="G1326" s="107" t="n">
        <v>18.71</v>
      </c>
      <c r="H1326" s="107" t="n">
        <v>22.91</v>
      </c>
      <c r="I1326" s="107" t="n">
        <v>68.73</v>
      </c>
      <c r="J1326" s="178" t="n">
        <v>2.14926634435281E-005</v>
      </c>
    </row>
    <row r="1327" customFormat="false" ht="12.75" hidden="false" customHeight="true" outlineLevel="0" collapsed="false">
      <c r="A1327" s="29" t="s">
        <v>4351</v>
      </c>
      <c r="B1327" s="180"/>
      <c r="C1327" s="180"/>
      <c r="D1327" s="29" t="s">
        <v>10</v>
      </c>
      <c r="E1327" s="180" t="s">
        <v>4352</v>
      </c>
      <c r="F1327" s="180"/>
      <c r="G1327" s="180"/>
      <c r="H1327" s="29"/>
      <c r="I1327" s="115" t="s">
        <v>4353</v>
      </c>
      <c r="J1327" s="29"/>
    </row>
    <row r="1328" customFormat="false" ht="12.75" hidden="false" customHeight="false" outlineLevel="0" collapsed="false">
      <c r="A1328" s="180"/>
      <c r="B1328" s="180"/>
      <c r="C1328" s="180"/>
      <c r="D1328" s="29" t="s">
        <v>4810</v>
      </c>
      <c r="E1328" s="180" t="n">
        <v>3</v>
      </c>
      <c r="F1328" s="180"/>
      <c r="G1328" s="180"/>
      <c r="H1328" s="180"/>
      <c r="I1328" s="119" t="n">
        <v>3</v>
      </c>
      <c r="J1328" s="29"/>
    </row>
    <row r="1329" customFormat="false" ht="38.25" hidden="false" customHeight="false" outlineLevel="0" collapsed="false">
      <c r="A1329" s="102" t="s">
        <v>1198</v>
      </c>
      <c r="B1329" s="102" t="s">
        <v>1199</v>
      </c>
      <c r="C1329" s="102" t="s">
        <v>50</v>
      </c>
      <c r="D1329" s="102" t="s">
        <v>1200</v>
      </c>
      <c r="E1329" s="105" t="s">
        <v>24</v>
      </c>
      <c r="F1329" s="103" t="n">
        <v>1</v>
      </c>
      <c r="G1329" s="107" t="n">
        <v>385.71</v>
      </c>
      <c r="H1329" s="107" t="n">
        <v>472.37</v>
      </c>
      <c r="I1329" s="107" t="n">
        <v>472.37</v>
      </c>
      <c r="J1329" s="178" t="n">
        <v>0.000147715545334197</v>
      </c>
    </row>
    <row r="1330" customFormat="false" ht="12.75" hidden="false" customHeight="true" outlineLevel="0" collapsed="false">
      <c r="A1330" s="29" t="s">
        <v>4351</v>
      </c>
      <c r="B1330" s="180"/>
      <c r="C1330" s="180"/>
      <c r="D1330" s="29" t="s">
        <v>10</v>
      </c>
      <c r="E1330" s="180" t="s">
        <v>4352</v>
      </c>
      <c r="F1330" s="180"/>
      <c r="G1330" s="180"/>
      <c r="H1330" s="29"/>
      <c r="I1330" s="115" t="s">
        <v>4353</v>
      </c>
      <c r="J1330" s="29"/>
    </row>
    <row r="1331" customFormat="false" ht="12.75" hidden="false" customHeight="false" outlineLevel="0" collapsed="false">
      <c r="A1331" s="180"/>
      <c r="B1331" s="180"/>
      <c r="C1331" s="180"/>
      <c r="D1331" s="29" t="s">
        <v>4810</v>
      </c>
      <c r="E1331" s="180" t="n">
        <v>1</v>
      </c>
      <c r="F1331" s="180"/>
      <c r="G1331" s="180"/>
      <c r="H1331" s="180"/>
      <c r="I1331" s="119" t="n">
        <v>1</v>
      </c>
      <c r="J1331" s="29"/>
    </row>
    <row r="1332" customFormat="false" ht="25.5" hidden="false" customHeight="false" outlineLevel="0" collapsed="false">
      <c r="A1332" s="102" t="s">
        <v>1201</v>
      </c>
      <c r="B1332" s="102" t="s">
        <v>1202</v>
      </c>
      <c r="C1332" s="102" t="s">
        <v>50</v>
      </c>
      <c r="D1332" s="102" t="s">
        <v>1203</v>
      </c>
      <c r="E1332" s="105" t="s">
        <v>24</v>
      </c>
      <c r="F1332" s="103" t="n">
        <v>6</v>
      </c>
      <c r="G1332" s="107" t="n">
        <v>85.45</v>
      </c>
      <c r="H1332" s="107" t="n">
        <v>104.65</v>
      </c>
      <c r="I1332" s="107" t="n">
        <v>627.9</v>
      </c>
      <c r="J1332" s="178" t="n">
        <v>0.000196351569564838</v>
      </c>
    </row>
    <row r="1333" customFormat="false" ht="12.75" hidden="false" customHeight="true" outlineLevel="0" collapsed="false">
      <c r="A1333" s="29" t="s">
        <v>4351</v>
      </c>
      <c r="B1333" s="180"/>
      <c r="C1333" s="180"/>
      <c r="D1333" s="29" t="s">
        <v>10</v>
      </c>
      <c r="E1333" s="180" t="s">
        <v>4352</v>
      </c>
      <c r="F1333" s="180"/>
      <c r="G1333" s="180"/>
      <c r="H1333" s="29"/>
      <c r="I1333" s="115" t="s">
        <v>4353</v>
      </c>
      <c r="J1333" s="29"/>
    </row>
    <row r="1334" customFormat="false" ht="12.75" hidden="false" customHeight="false" outlineLevel="0" collapsed="false">
      <c r="A1334" s="180"/>
      <c r="B1334" s="180"/>
      <c r="C1334" s="180"/>
      <c r="D1334" s="29" t="s">
        <v>4810</v>
      </c>
      <c r="E1334" s="180" t="n">
        <v>6</v>
      </c>
      <c r="F1334" s="180"/>
      <c r="G1334" s="180"/>
      <c r="H1334" s="180"/>
      <c r="I1334" s="119" t="n">
        <v>6</v>
      </c>
      <c r="J1334" s="29"/>
    </row>
    <row r="1335" customFormat="false" ht="38.25" hidden="false" customHeight="false" outlineLevel="0" collapsed="false">
      <c r="A1335" s="102" t="s">
        <v>1204</v>
      </c>
      <c r="B1335" s="102" t="s">
        <v>1205</v>
      </c>
      <c r="C1335" s="102" t="s">
        <v>29</v>
      </c>
      <c r="D1335" s="102" t="s">
        <v>1206</v>
      </c>
      <c r="E1335" s="105" t="s">
        <v>65</v>
      </c>
      <c r="F1335" s="103" t="n">
        <v>6</v>
      </c>
      <c r="G1335" s="107" t="n">
        <v>93.39</v>
      </c>
      <c r="H1335" s="107" t="n">
        <v>114.37</v>
      </c>
      <c r="I1335" s="107" t="n">
        <v>686.22</v>
      </c>
      <c r="J1335" s="178" t="n">
        <v>0.000214588905983091</v>
      </c>
    </row>
    <row r="1336" customFormat="false" ht="12.75" hidden="false" customHeight="true" outlineLevel="0" collapsed="false">
      <c r="A1336" s="29" t="s">
        <v>4351</v>
      </c>
      <c r="B1336" s="180"/>
      <c r="C1336" s="180"/>
      <c r="D1336" s="29" t="s">
        <v>10</v>
      </c>
      <c r="E1336" s="180" t="s">
        <v>4352</v>
      </c>
      <c r="F1336" s="180"/>
      <c r="G1336" s="180"/>
      <c r="H1336" s="29"/>
      <c r="I1336" s="115" t="s">
        <v>4353</v>
      </c>
      <c r="J1336" s="29"/>
    </row>
    <row r="1337" customFormat="false" ht="12.75" hidden="false" customHeight="false" outlineLevel="0" collapsed="false">
      <c r="A1337" s="180"/>
      <c r="B1337" s="180"/>
      <c r="C1337" s="180"/>
      <c r="D1337" s="29" t="s">
        <v>4810</v>
      </c>
      <c r="E1337" s="180" t="n">
        <v>6</v>
      </c>
      <c r="F1337" s="180"/>
      <c r="G1337" s="180"/>
      <c r="H1337" s="180"/>
      <c r="I1337" s="119" t="n">
        <v>6</v>
      </c>
      <c r="J1337" s="29"/>
    </row>
    <row r="1338" customFormat="false" ht="25.5" hidden="false" customHeight="false" outlineLevel="0" collapsed="false">
      <c r="A1338" s="102" t="s">
        <v>1207</v>
      </c>
      <c r="B1338" s="102" t="s">
        <v>1208</v>
      </c>
      <c r="C1338" s="102" t="s">
        <v>50</v>
      </c>
      <c r="D1338" s="102" t="s">
        <v>1209</v>
      </c>
      <c r="E1338" s="105" t="s">
        <v>24</v>
      </c>
      <c r="F1338" s="103" t="n">
        <v>168</v>
      </c>
      <c r="G1338" s="107" t="n">
        <v>0.82</v>
      </c>
      <c r="H1338" s="107" t="n">
        <v>1</v>
      </c>
      <c r="I1338" s="107" t="n">
        <v>168</v>
      </c>
      <c r="J1338" s="178" t="n">
        <v>5.25355370073144E-005</v>
      </c>
    </row>
    <row r="1339" customFormat="false" ht="12.75" hidden="false" customHeight="true" outlineLevel="0" collapsed="false">
      <c r="A1339" s="29" t="s">
        <v>4351</v>
      </c>
      <c r="B1339" s="180"/>
      <c r="C1339" s="180"/>
      <c r="D1339" s="29" t="s">
        <v>10</v>
      </c>
      <c r="E1339" s="180" t="s">
        <v>4352</v>
      </c>
      <c r="F1339" s="180"/>
      <c r="G1339" s="180"/>
      <c r="H1339" s="29"/>
      <c r="I1339" s="115" t="s">
        <v>4353</v>
      </c>
      <c r="J1339" s="29"/>
    </row>
    <row r="1340" customFormat="false" ht="12.75" hidden="false" customHeight="false" outlineLevel="0" collapsed="false">
      <c r="A1340" s="180"/>
      <c r="B1340" s="180"/>
      <c r="C1340" s="180"/>
      <c r="D1340" s="29" t="s">
        <v>4810</v>
      </c>
      <c r="E1340" s="180" t="n">
        <v>168</v>
      </c>
      <c r="F1340" s="180"/>
      <c r="G1340" s="180"/>
      <c r="H1340" s="180"/>
      <c r="I1340" s="119" t="n">
        <v>168</v>
      </c>
      <c r="J1340" s="29"/>
    </row>
    <row r="1341" customFormat="false" ht="25.5" hidden="false" customHeight="false" outlineLevel="0" collapsed="false">
      <c r="A1341" s="102" t="s">
        <v>1210</v>
      </c>
      <c r="B1341" s="102" t="s">
        <v>1211</v>
      </c>
      <c r="C1341" s="102" t="s">
        <v>50</v>
      </c>
      <c r="D1341" s="102" t="s">
        <v>1212</v>
      </c>
      <c r="E1341" s="105" t="s">
        <v>24</v>
      </c>
      <c r="F1341" s="103" t="n">
        <v>150</v>
      </c>
      <c r="G1341" s="107" t="n">
        <v>0.61</v>
      </c>
      <c r="H1341" s="107" t="n">
        <v>0.74</v>
      </c>
      <c r="I1341" s="107" t="n">
        <v>111</v>
      </c>
      <c r="J1341" s="178" t="n">
        <v>3.47109798084041E-005</v>
      </c>
    </row>
    <row r="1342" customFormat="false" ht="12.75" hidden="false" customHeight="true" outlineLevel="0" collapsed="false">
      <c r="A1342" s="29" t="s">
        <v>4351</v>
      </c>
      <c r="B1342" s="180"/>
      <c r="C1342" s="180"/>
      <c r="D1342" s="29" t="s">
        <v>10</v>
      </c>
      <c r="E1342" s="180" t="s">
        <v>4352</v>
      </c>
      <c r="F1342" s="180"/>
      <c r="G1342" s="180"/>
      <c r="H1342" s="29"/>
      <c r="I1342" s="115" t="s">
        <v>4353</v>
      </c>
      <c r="J1342" s="29"/>
    </row>
    <row r="1343" customFormat="false" ht="12.75" hidden="false" customHeight="false" outlineLevel="0" collapsed="false">
      <c r="A1343" s="180"/>
      <c r="B1343" s="180"/>
      <c r="C1343" s="180"/>
      <c r="D1343" s="29" t="s">
        <v>4810</v>
      </c>
      <c r="E1343" s="180" t="n">
        <v>150</v>
      </c>
      <c r="F1343" s="180"/>
      <c r="G1343" s="180"/>
      <c r="H1343" s="180"/>
      <c r="I1343" s="119" t="n">
        <v>150</v>
      </c>
      <c r="J1343" s="29"/>
    </row>
    <row r="1344" customFormat="false" ht="25.5" hidden="false" customHeight="false" outlineLevel="0" collapsed="false">
      <c r="A1344" s="102" t="s">
        <v>1213</v>
      </c>
      <c r="B1344" s="102" t="s">
        <v>1214</v>
      </c>
      <c r="C1344" s="102" t="s">
        <v>50</v>
      </c>
      <c r="D1344" s="102" t="s">
        <v>1215</v>
      </c>
      <c r="E1344" s="105" t="s">
        <v>24</v>
      </c>
      <c r="F1344" s="103" t="n">
        <v>6</v>
      </c>
      <c r="G1344" s="107" t="n">
        <v>4.14</v>
      </c>
      <c r="H1344" s="107" t="n">
        <v>5.07</v>
      </c>
      <c r="I1344" s="107" t="n">
        <v>30.42</v>
      </c>
      <c r="J1344" s="178" t="n">
        <v>9.51268473668157E-006</v>
      </c>
    </row>
    <row r="1345" customFormat="false" ht="12.75" hidden="false" customHeight="true" outlineLevel="0" collapsed="false">
      <c r="A1345" s="29" t="s">
        <v>4351</v>
      </c>
      <c r="B1345" s="180"/>
      <c r="C1345" s="180"/>
      <c r="D1345" s="29" t="s">
        <v>10</v>
      </c>
      <c r="E1345" s="180" t="s">
        <v>4352</v>
      </c>
      <c r="F1345" s="180"/>
      <c r="G1345" s="180"/>
      <c r="H1345" s="29"/>
      <c r="I1345" s="115" t="s">
        <v>4353</v>
      </c>
      <c r="J1345" s="29"/>
    </row>
    <row r="1346" customFormat="false" ht="12.75" hidden="false" customHeight="false" outlineLevel="0" collapsed="false">
      <c r="A1346" s="180"/>
      <c r="B1346" s="180"/>
      <c r="C1346" s="180"/>
      <c r="D1346" s="29" t="s">
        <v>4810</v>
      </c>
      <c r="E1346" s="180" t="n">
        <v>6</v>
      </c>
      <c r="F1346" s="180"/>
      <c r="G1346" s="180"/>
      <c r="H1346" s="180"/>
      <c r="I1346" s="119" t="n">
        <v>6</v>
      </c>
      <c r="J1346" s="29"/>
    </row>
    <row r="1347" customFormat="false" ht="25.5" hidden="false" customHeight="false" outlineLevel="0" collapsed="false">
      <c r="A1347" s="102" t="s">
        <v>1216</v>
      </c>
      <c r="B1347" s="102" t="s">
        <v>1217</v>
      </c>
      <c r="C1347" s="102" t="s">
        <v>50</v>
      </c>
      <c r="D1347" s="102" t="s">
        <v>1218</v>
      </c>
      <c r="E1347" s="105" t="s">
        <v>24</v>
      </c>
      <c r="F1347" s="103" t="n">
        <v>2</v>
      </c>
      <c r="G1347" s="107" t="n">
        <v>214.09</v>
      </c>
      <c r="H1347" s="107" t="n">
        <v>262.19</v>
      </c>
      <c r="I1347" s="107" t="n">
        <v>524.38</v>
      </c>
      <c r="J1347" s="178" t="n">
        <v>0.000163979671999378</v>
      </c>
    </row>
    <row r="1348" customFormat="false" ht="12.75" hidden="false" customHeight="true" outlineLevel="0" collapsed="false">
      <c r="A1348" s="29" t="s">
        <v>4351</v>
      </c>
      <c r="B1348" s="180"/>
      <c r="C1348" s="180"/>
      <c r="D1348" s="29" t="s">
        <v>10</v>
      </c>
      <c r="E1348" s="180" t="s">
        <v>4352</v>
      </c>
      <c r="F1348" s="180"/>
      <c r="G1348" s="180"/>
      <c r="H1348" s="29"/>
      <c r="I1348" s="115" t="s">
        <v>4353</v>
      </c>
      <c r="J1348" s="29"/>
    </row>
    <row r="1349" customFormat="false" ht="12.75" hidden="false" customHeight="false" outlineLevel="0" collapsed="false">
      <c r="A1349" s="180"/>
      <c r="B1349" s="180"/>
      <c r="C1349" s="180"/>
      <c r="D1349" s="29" t="s">
        <v>4810</v>
      </c>
      <c r="E1349" s="180" t="n">
        <v>2</v>
      </c>
      <c r="F1349" s="180"/>
      <c r="G1349" s="180"/>
      <c r="H1349" s="180"/>
      <c r="I1349" s="119" t="n">
        <v>2</v>
      </c>
      <c r="J1349" s="29"/>
    </row>
    <row r="1350" customFormat="false" ht="25.5" hidden="false" customHeight="false" outlineLevel="0" collapsed="false">
      <c r="A1350" s="102" t="s">
        <v>1219</v>
      </c>
      <c r="B1350" s="102" t="s">
        <v>1220</v>
      </c>
      <c r="C1350" s="102" t="s">
        <v>50</v>
      </c>
      <c r="D1350" s="102" t="s">
        <v>1221</v>
      </c>
      <c r="E1350" s="105" t="s">
        <v>24</v>
      </c>
      <c r="F1350" s="103" t="n">
        <v>19</v>
      </c>
      <c r="G1350" s="107" t="n">
        <v>13.92</v>
      </c>
      <c r="H1350" s="107" t="n">
        <v>17.04</v>
      </c>
      <c r="I1350" s="107" t="n">
        <v>323.76</v>
      </c>
      <c r="J1350" s="178" t="n">
        <v>0.00010124348488981</v>
      </c>
    </row>
    <row r="1351" customFormat="false" ht="12.75" hidden="false" customHeight="true" outlineLevel="0" collapsed="false">
      <c r="A1351" s="29" t="s">
        <v>4351</v>
      </c>
      <c r="B1351" s="180"/>
      <c r="C1351" s="180"/>
      <c r="D1351" s="29" t="s">
        <v>10</v>
      </c>
      <c r="E1351" s="180" t="s">
        <v>4352</v>
      </c>
      <c r="F1351" s="180"/>
      <c r="G1351" s="180"/>
      <c r="H1351" s="29"/>
      <c r="I1351" s="115" t="s">
        <v>4353</v>
      </c>
      <c r="J1351" s="29"/>
    </row>
    <row r="1352" customFormat="false" ht="12.75" hidden="false" customHeight="false" outlineLevel="0" collapsed="false">
      <c r="A1352" s="180"/>
      <c r="B1352" s="180"/>
      <c r="C1352" s="180"/>
      <c r="D1352" s="29" t="s">
        <v>4810</v>
      </c>
      <c r="E1352" s="180" t="n">
        <v>19</v>
      </c>
      <c r="F1352" s="180"/>
      <c r="G1352" s="180"/>
      <c r="H1352" s="180"/>
      <c r="I1352" s="119" t="n">
        <v>19</v>
      </c>
      <c r="J1352" s="29"/>
    </row>
    <row r="1353" customFormat="false" ht="25.5" hidden="false" customHeight="false" outlineLevel="0" collapsed="false">
      <c r="A1353" s="102" t="s">
        <v>1222</v>
      </c>
      <c r="B1353" s="102" t="s">
        <v>1223</v>
      </c>
      <c r="C1353" s="102" t="s">
        <v>50</v>
      </c>
      <c r="D1353" s="102" t="s">
        <v>1224</v>
      </c>
      <c r="E1353" s="105" t="s">
        <v>24</v>
      </c>
      <c r="F1353" s="103" t="n">
        <v>48</v>
      </c>
      <c r="G1353" s="107" t="n">
        <v>13.28</v>
      </c>
      <c r="H1353" s="107" t="n">
        <v>16.26</v>
      </c>
      <c r="I1353" s="107" t="n">
        <v>780.48</v>
      </c>
      <c r="J1353" s="178" t="n">
        <v>0.000244065094782552</v>
      </c>
    </row>
    <row r="1354" customFormat="false" ht="12.75" hidden="false" customHeight="true" outlineLevel="0" collapsed="false">
      <c r="A1354" s="29" t="s">
        <v>4351</v>
      </c>
      <c r="B1354" s="180"/>
      <c r="C1354" s="180"/>
      <c r="D1354" s="29" t="s">
        <v>10</v>
      </c>
      <c r="E1354" s="180" t="s">
        <v>4352</v>
      </c>
      <c r="F1354" s="180"/>
      <c r="G1354" s="180"/>
      <c r="H1354" s="29"/>
      <c r="I1354" s="115" t="s">
        <v>4353</v>
      </c>
      <c r="J1354" s="29"/>
    </row>
    <row r="1355" customFormat="false" ht="12.75" hidden="false" customHeight="false" outlineLevel="0" collapsed="false">
      <c r="A1355" s="180"/>
      <c r="B1355" s="180"/>
      <c r="C1355" s="180"/>
      <c r="D1355" s="29" t="s">
        <v>4810</v>
      </c>
      <c r="E1355" s="180" t="n">
        <v>48</v>
      </c>
      <c r="F1355" s="180"/>
      <c r="G1355" s="180"/>
      <c r="H1355" s="180"/>
      <c r="I1355" s="119" t="n">
        <v>48</v>
      </c>
      <c r="J1355" s="29"/>
    </row>
    <row r="1356" customFormat="false" ht="51" hidden="false" customHeight="false" outlineLevel="0" collapsed="false">
      <c r="A1356" s="102" t="s">
        <v>1225</v>
      </c>
      <c r="B1356" s="102" t="s">
        <v>1226</v>
      </c>
      <c r="C1356" s="102" t="s">
        <v>22</v>
      </c>
      <c r="D1356" s="102" t="s">
        <v>1227</v>
      </c>
      <c r="E1356" s="105" t="s">
        <v>24</v>
      </c>
      <c r="F1356" s="103" t="n">
        <v>6</v>
      </c>
      <c r="G1356" s="107" t="n">
        <v>88.79</v>
      </c>
      <c r="H1356" s="107" t="n">
        <v>108.74</v>
      </c>
      <c r="I1356" s="107" t="n">
        <v>652.44</v>
      </c>
      <c r="J1356" s="178" t="n">
        <v>0.000204025510506263</v>
      </c>
    </row>
    <row r="1357" customFormat="false" ht="12.75" hidden="false" customHeight="true" outlineLevel="0" collapsed="false">
      <c r="A1357" s="29" t="s">
        <v>4351</v>
      </c>
      <c r="B1357" s="180"/>
      <c r="C1357" s="180"/>
      <c r="D1357" s="29" t="s">
        <v>10</v>
      </c>
      <c r="E1357" s="180" t="s">
        <v>4352</v>
      </c>
      <c r="F1357" s="180"/>
      <c r="G1357" s="180"/>
      <c r="H1357" s="29"/>
      <c r="I1357" s="115" t="s">
        <v>4353</v>
      </c>
      <c r="J1357" s="29"/>
    </row>
    <row r="1358" customFormat="false" ht="12.75" hidden="false" customHeight="false" outlineLevel="0" collapsed="false">
      <c r="A1358" s="180"/>
      <c r="B1358" s="180"/>
      <c r="C1358" s="180"/>
      <c r="D1358" s="29" t="s">
        <v>4810</v>
      </c>
      <c r="E1358" s="180" t="n">
        <v>6</v>
      </c>
      <c r="F1358" s="180"/>
      <c r="G1358" s="180"/>
      <c r="H1358" s="180"/>
      <c r="I1358" s="119" t="n">
        <v>6</v>
      </c>
      <c r="J1358" s="29"/>
    </row>
    <row r="1359" customFormat="false" ht="25.5" hidden="false" customHeight="false" outlineLevel="0" collapsed="false">
      <c r="A1359" s="102" t="s">
        <v>1228</v>
      </c>
      <c r="B1359" s="102" t="s">
        <v>1229</v>
      </c>
      <c r="C1359" s="102" t="s">
        <v>50</v>
      </c>
      <c r="D1359" s="102" t="s">
        <v>1230</v>
      </c>
      <c r="E1359" s="105" t="s">
        <v>24</v>
      </c>
      <c r="F1359" s="103" t="n">
        <v>6</v>
      </c>
      <c r="G1359" s="107" t="n">
        <v>27.68</v>
      </c>
      <c r="H1359" s="107" t="n">
        <v>33.89</v>
      </c>
      <c r="I1359" s="107" t="n">
        <v>203.34</v>
      </c>
      <c r="J1359" s="178" t="n">
        <v>6.35867624706387E-005</v>
      </c>
    </row>
    <row r="1360" customFormat="false" ht="12.75" hidden="false" customHeight="true" outlineLevel="0" collapsed="false">
      <c r="A1360" s="29" t="s">
        <v>4351</v>
      </c>
      <c r="B1360" s="180"/>
      <c r="C1360" s="180"/>
      <c r="D1360" s="29" t="s">
        <v>10</v>
      </c>
      <c r="E1360" s="180" t="s">
        <v>4352</v>
      </c>
      <c r="F1360" s="180"/>
      <c r="G1360" s="180"/>
      <c r="H1360" s="29"/>
      <c r="I1360" s="115" t="s">
        <v>4353</v>
      </c>
      <c r="J1360" s="29"/>
    </row>
    <row r="1361" customFormat="false" ht="12.75" hidden="false" customHeight="false" outlineLevel="0" collapsed="false">
      <c r="A1361" s="180"/>
      <c r="B1361" s="180"/>
      <c r="C1361" s="180"/>
      <c r="D1361" s="29" t="s">
        <v>4810</v>
      </c>
      <c r="E1361" s="180" t="n">
        <v>6</v>
      </c>
      <c r="F1361" s="180"/>
      <c r="G1361" s="180"/>
      <c r="H1361" s="180"/>
      <c r="I1361" s="119" t="n">
        <v>6</v>
      </c>
      <c r="J1361" s="29"/>
    </row>
    <row r="1362" customFormat="false" ht="12.75" hidden="false" customHeight="false" outlineLevel="0" collapsed="false">
      <c r="A1362" s="22" t="s">
        <v>1231</v>
      </c>
      <c r="B1362" s="22" t="s">
        <v>18</v>
      </c>
      <c r="C1362" s="22"/>
      <c r="D1362" s="22" t="s">
        <v>1232</v>
      </c>
      <c r="E1362" s="23"/>
      <c r="F1362" s="24" t="n">
        <v>1</v>
      </c>
      <c r="G1362" s="24"/>
      <c r="H1362" s="97" t="n">
        <v>91921.5</v>
      </c>
      <c r="I1362" s="97" t="n">
        <v>91921.5</v>
      </c>
      <c r="J1362" s="26" t="n">
        <v>0.028744912887011</v>
      </c>
    </row>
    <row r="1363" customFormat="false" ht="51" hidden="false" customHeight="false" outlineLevel="0" collapsed="false">
      <c r="A1363" s="102" t="s">
        <v>1233</v>
      </c>
      <c r="B1363" s="102" t="s">
        <v>1234</v>
      </c>
      <c r="C1363" s="102" t="s">
        <v>29</v>
      </c>
      <c r="D1363" s="102" t="s">
        <v>1235</v>
      </c>
      <c r="E1363" s="105" t="s">
        <v>65</v>
      </c>
      <c r="F1363" s="103" t="n">
        <v>1</v>
      </c>
      <c r="G1363" s="107" t="n">
        <v>12785.28</v>
      </c>
      <c r="H1363" s="107" t="n">
        <v>15658.13</v>
      </c>
      <c r="I1363" s="107" t="n">
        <v>15658.13</v>
      </c>
      <c r="J1363" s="178" t="n">
        <v>0.0048964777861925</v>
      </c>
    </row>
    <row r="1364" customFormat="false" ht="12.75" hidden="false" customHeight="true" outlineLevel="0" collapsed="false">
      <c r="A1364" s="29" t="s">
        <v>4351</v>
      </c>
      <c r="B1364" s="180"/>
      <c r="C1364" s="180"/>
      <c r="D1364" s="29" t="s">
        <v>10</v>
      </c>
      <c r="E1364" s="180" t="s">
        <v>4352</v>
      </c>
      <c r="F1364" s="180"/>
      <c r="G1364" s="180"/>
      <c r="H1364" s="29"/>
      <c r="I1364" s="115" t="s">
        <v>4353</v>
      </c>
      <c r="J1364" s="29"/>
    </row>
    <row r="1365" customFormat="false" ht="12.75" hidden="false" customHeight="false" outlineLevel="0" collapsed="false">
      <c r="A1365" s="180"/>
      <c r="B1365" s="180"/>
      <c r="C1365" s="180"/>
      <c r="D1365" s="29" t="s">
        <v>4935</v>
      </c>
      <c r="E1365" s="180" t="n">
        <v>1</v>
      </c>
      <c r="F1365" s="180"/>
      <c r="G1365" s="180"/>
      <c r="H1365" s="180"/>
      <c r="I1365" s="119" t="n">
        <v>1</v>
      </c>
      <c r="J1365" s="29"/>
    </row>
    <row r="1366" customFormat="false" ht="51" hidden="false" customHeight="false" outlineLevel="0" collapsed="false">
      <c r="A1366" s="102" t="s">
        <v>1236</v>
      </c>
      <c r="B1366" s="102" t="s">
        <v>1237</v>
      </c>
      <c r="C1366" s="102" t="s">
        <v>29</v>
      </c>
      <c r="D1366" s="102" t="s">
        <v>1238</v>
      </c>
      <c r="E1366" s="105" t="s">
        <v>65</v>
      </c>
      <c r="F1366" s="103" t="n">
        <v>3</v>
      </c>
      <c r="G1366" s="107" t="n">
        <v>5450.89</v>
      </c>
      <c r="H1366" s="107" t="n">
        <v>6675.7</v>
      </c>
      <c r="I1366" s="107" t="n">
        <v>20027.1</v>
      </c>
      <c r="J1366" s="178" t="n">
        <v>0.00626270507856658</v>
      </c>
    </row>
    <row r="1367" customFormat="false" ht="12.75" hidden="false" customHeight="true" outlineLevel="0" collapsed="false">
      <c r="A1367" s="29" t="s">
        <v>4351</v>
      </c>
      <c r="B1367" s="180"/>
      <c r="C1367" s="180"/>
      <c r="D1367" s="29" t="s">
        <v>10</v>
      </c>
      <c r="E1367" s="180" t="s">
        <v>4352</v>
      </c>
      <c r="F1367" s="180"/>
      <c r="G1367" s="180"/>
      <c r="H1367" s="29"/>
      <c r="I1367" s="115" t="s">
        <v>4353</v>
      </c>
      <c r="J1367" s="29"/>
    </row>
    <row r="1368" customFormat="false" ht="12.75" hidden="false" customHeight="false" outlineLevel="0" collapsed="false">
      <c r="A1368" s="180"/>
      <c r="B1368" s="180"/>
      <c r="C1368" s="180"/>
      <c r="D1368" s="29" t="s">
        <v>5046</v>
      </c>
      <c r="E1368" s="180" t="n">
        <v>3</v>
      </c>
      <c r="F1368" s="180"/>
      <c r="G1368" s="180"/>
      <c r="H1368" s="180"/>
      <c r="I1368" s="119" t="n">
        <v>3</v>
      </c>
      <c r="J1368" s="29"/>
    </row>
    <row r="1369" customFormat="false" ht="51" hidden="false" customHeight="false" outlineLevel="0" collapsed="false">
      <c r="A1369" s="102" t="s">
        <v>1239</v>
      </c>
      <c r="B1369" s="102" t="s">
        <v>1240</v>
      </c>
      <c r="C1369" s="102" t="s">
        <v>29</v>
      </c>
      <c r="D1369" s="102" t="s">
        <v>1241</v>
      </c>
      <c r="E1369" s="105" t="s">
        <v>65</v>
      </c>
      <c r="F1369" s="103" t="n">
        <v>8</v>
      </c>
      <c r="G1369" s="107" t="n">
        <v>2743.74</v>
      </c>
      <c r="H1369" s="107" t="n">
        <v>3360.25</v>
      </c>
      <c r="I1369" s="107" t="n">
        <v>26882</v>
      </c>
      <c r="J1369" s="178" t="n">
        <v>0.00840631134422991</v>
      </c>
    </row>
    <row r="1370" customFormat="false" ht="12.75" hidden="false" customHeight="true" outlineLevel="0" collapsed="false">
      <c r="A1370" s="29" t="s">
        <v>4351</v>
      </c>
      <c r="B1370" s="180"/>
      <c r="C1370" s="180"/>
      <c r="D1370" s="29" t="s">
        <v>10</v>
      </c>
      <c r="E1370" s="180" t="s">
        <v>4352</v>
      </c>
      <c r="F1370" s="180"/>
      <c r="G1370" s="180"/>
      <c r="H1370" s="29"/>
      <c r="I1370" s="115" t="s">
        <v>4353</v>
      </c>
      <c r="J1370" s="29"/>
    </row>
    <row r="1371" customFormat="false" ht="12.75" hidden="false" customHeight="false" outlineLevel="0" collapsed="false">
      <c r="A1371" s="180"/>
      <c r="B1371" s="180"/>
      <c r="C1371" s="180"/>
      <c r="D1371" s="29" t="s">
        <v>4931</v>
      </c>
      <c r="E1371" s="180" t="n">
        <v>8</v>
      </c>
      <c r="F1371" s="180"/>
      <c r="G1371" s="180"/>
      <c r="H1371" s="180"/>
      <c r="I1371" s="119" t="n">
        <v>8</v>
      </c>
      <c r="J1371" s="29"/>
    </row>
    <row r="1372" customFormat="false" ht="51" hidden="false" customHeight="false" outlineLevel="0" collapsed="false">
      <c r="A1372" s="102" t="s">
        <v>1242</v>
      </c>
      <c r="B1372" s="102" t="s">
        <v>1243</v>
      </c>
      <c r="C1372" s="102" t="s">
        <v>29</v>
      </c>
      <c r="D1372" s="102" t="s">
        <v>1244</v>
      </c>
      <c r="E1372" s="105" t="s">
        <v>65</v>
      </c>
      <c r="F1372" s="103" t="n">
        <v>2</v>
      </c>
      <c r="G1372" s="107" t="n">
        <v>2470.11</v>
      </c>
      <c r="H1372" s="107" t="n">
        <v>3025.14</v>
      </c>
      <c r="I1372" s="107" t="n">
        <v>6050.28</v>
      </c>
      <c r="J1372" s="178" t="n">
        <v>0.00189199231455127</v>
      </c>
    </row>
    <row r="1373" customFormat="false" ht="12.75" hidden="false" customHeight="true" outlineLevel="0" collapsed="false">
      <c r="A1373" s="29" t="s">
        <v>4351</v>
      </c>
      <c r="B1373" s="180"/>
      <c r="C1373" s="180"/>
      <c r="D1373" s="29" t="s">
        <v>10</v>
      </c>
      <c r="E1373" s="180" t="s">
        <v>4352</v>
      </c>
      <c r="F1373" s="180"/>
      <c r="G1373" s="180"/>
      <c r="H1373" s="29"/>
      <c r="I1373" s="115" t="s">
        <v>4353</v>
      </c>
      <c r="J1373" s="29"/>
    </row>
    <row r="1374" customFormat="false" ht="12.75" hidden="false" customHeight="false" outlineLevel="0" collapsed="false">
      <c r="A1374" s="180"/>
      <c r="B1374" s="180"/>
      <c r="C1374" s="180"/>
      <c r="D1374" s="29" t="s">
        <v>5047</v>
      </c>
      <c r="E1374" s="180" t="n">
        <v>2</v>
      </c>
      <c r="F1374" s="180"/>
      <c r="G1374" s="180"/>
      <c r="H1374" s="180"/>
      <c r="I1374" s="119" t="n">
        <v>2</v>
      </c>
      <c r="J1374" s="29"/>
    </row>
    <row r="1375" customFormat="false" ht="25.5" hidden="false" customHeight="false" outlineLevel="0" collapsed="false">
      <c r="A1375" s="102" t="s">
        <v>1245</v>
      </c>
      <c r="B1375" s="102" t="s">
        <v>1246</v>
      </c>
      <c r="C1375" s="102" t="s">
        <v>50</v>
      </c>
      <c r="D1375" s="102" t="s">
        <v>1247</v>
      </c>
      <c r="E1375" s="105" t="s">
        <v>117</v>
      </c>
      <c r="F1375" s="103" t="n">
        <v>198</v>
      </c>
      <c r="G1375" s="107" t="n">
        <v>9.9</v>
      </c>
      <c r="H1375" s="107" t="n">
        <v>12.12</v>
      </c>
      <c r="I1375" s="107" t="n">
        <v>2399.76</v>
      </c>
      <c r="J1375" s="178" t="n">
        <v>0.000750432620765909</v>
      </c>
    </row>
    <row r="1376" customFormat="false" ht="12.75" hidden="false" customHeight="true" outlineLevel="0" collapsed="false">
      <c r="A1376" s="29" t="s">
        <v>4351</v>
      </c>
      <c r="B1376" s="180"/>
      <c r="C1376" s="180"/>
      <c r="D1376" s="29" t="s">
        <v>10</v>
      </c>
      <c r="E1376" s="180" t="s">
        <v>4352</v>
      </c>
      <c r="F1376" s="180"/>
      <c r="G1376" s="180"/>
      <c r="H1376" s="29"/>
      <c r="I1376" s="115" t="s">
        <v>4353</v>
      </c>
      <c r="J1376" s="29"/>
    </row>
    <row r="1377" customFormat="false" ht="12.75" hidden="false" customHeight="false" outlineLevel="0" collapsed="false">
      <c r="A1377" s="180"/>
      <c r="B1377" s="180"/>
      <c r="C1377" s="180"/>
      <c r="D1377" s="29"/>
      <c r="E1377" s="180" t="n">
        <v>198</v>
      </c>
      <c r="F1377" s="180"/>
      <c r="G1377" s="180"/>
      <c r="H1377" s="180"/>
      <c r="I1377" s="119" t="n">
        <v>198</v>
      </c>
      <c r="J1377" s="29"/>
    </row>
    <row r="1378" customFormat="false" ht="25.5" hidden="false" customHeight="false" outlineLevel="0" collapsed="false">
      <c r="A1378" s="102" t="s">
        <v>1248</v>
      </c>
      <c r="B1378" s="102" t="s">
        <v>1249</v>
      </c>
      <c r="C1378" s="102" t="s">
        <v>50</v>
      </c>
      <c r="D1378" s="102" t="s">
        <v>1250</v>
      </c>
      <c r="E1378" s="105" t="s">
        <v>117</v>
      </c>
      <c r="F1378" s="103" t="n">
        <v>12.7</v>
      </c>
      <c r="G1378" s="107" t="n">
        <v>14.9</v>
      </c>
      <c r="H1378" s="107" t="n">
        <v>18.24</v>
      </c>
      <c r="I1378" s="107" t="n">
        <v>231.64</v>
      </c>
      <c r="J1378" s="178" t="n">
        <v>7.24364987641328E-005</v>
      </c>
    </row>
    <row r="1379" customFormat="false" ht="12.75" hidden="false" customHeight="true" outlineLevel="0" collapsed="false">
      <c r="A1379" s="29" t="s">
        <v>4351</v>
      </c>
      <c r="B1379" s="180"/>
      <c r="C1379" s="180"/>
      <c r="D1379" s="29" t="s">
        <v>10</v>
      </c>
      <c r="E1379" s="180" t="s">
        <v>4352</v>
      </c>
      <c r="F1379" s="180"/>
      <c r="G1379" s="180"/>
      <c r="H1379" s="29"/>
      <c r="I1379" s="115" t="s">
        <v>4353</v>
      </c>
      <c r="J1379" s="29"/>
    </row>
    <row r="1380" customFormat="false" ht="12.75" hidden="false" customHeight="true" outlineLevel="0" collapsed="false">
      <c r="A1380" s="180"/>
      <c r="B1380" s="180"/>
      <c r="C1380" s="180"/>
      <c r="D1380" s="29"/>
      <c r="E1380" s="180" t="s">
        <v>5048</v>
      </c>
      <c r="F1380" s="180"/>
      <c r="G1380" s="180"/>
      <c r="H1380" s="180"/>
      <c r="I1380" s="119" t="n">
        <v>12.7</v>
      </c>
      <c r="J1380" s="29"/>
    </row>
    <row r="1381" customFormat="false" ht="25.5" hidden="false" customHeight="false" outlineLevel="0" collapsed="false">
      <c r="A1381" s="102" t="s">
        <v>1251</v>
      </c>
      <c r="B1381" s="102" t="s">
        <v>1252</v>
      </c>
      <c r="C1381" s="102" t="s">
        <v>50</v>
      </c>
      <c r="D1381" s="102" t="s">
        <v>1253</v>
      </c>
      <c r="E1381" s="105" t="s">
        <v>366</v>
      </c>
      <c r="F1381" s="103" t="n">
        <v>177.6</v>
      </c>
      <c r="G1381" s="107" t="n">
        <v>6.85</v>
      </c>
      <c r="H1381" s="107" t="n">
        <v>8.38</v>
      </c>
      <c r="I1381" s="107" t="n">
        <v>1488.28</v>
      </c>
      <c r="J1381" s="178" t="n">
        <v>0.000465402315578844</v>
      </c>
    </row>
    <row r="1382" customFormat="false" ht="12.75" hidden="false" customHeight="true" outlineLevel="0" collapsed="false">
      <c r="A1382" s="29" t="s">
        <v>4351</v>
      </c>
      <c r="B1382" s="180"/>
      <c r="C1382" s="180"/>
      <c r="D1382" s="29" t="s">
        <v>10</v>
      </c>
      <c r="E1382" s="180" t="s">
        <v>4352</v>
      </c>
      <c r="F1382" s="180"/>
      <c r="G1382" s="180"/>
      <c r="H1382" s="29"/>
      <c r="I1382" s="115" t="s">
        <v>4353</v>
      </c>
      <c r="J1382" s="29"/>
    </row>
    <row r="1383" customFormat="false" ht="12.75" hidden="false" customHeight="true" outlineLevel="0" collapsed="false">
      <c r="A1383" s="180"/>
      <c r="B1383" s="180"/>
      <c r="C1383" s="180"/>
      <c r="D1383" s="29"/>
      <c r="E1383" s="180" t="s">
        <v>5049</v>
      </c>
      <c r="F1383" s="180"/>
      <c r="G1383" s="180"/>
      <c r="H1383" s="180"/>
      <c r="I1383" s="119" t="n">
        <v>177.6</v>
      </c>
      <c r="J1383" s="29"/>
    </row>
    <row r="1384" customFormat="false" ht="25.5" hidden="false" customHeight="false" outlineLevel="0" collapsed="false">
      <c r="A1384" s="102" t="s">
        <v>1254</v>
      </c>
      <c r="B1384" s="102" t="s">
        <v>1255</v>
      </c>
      <c r="C1384" s="102" t="s">
        <v>50</v>
      </c>
      <c r="D1384" s="102" t="s">
        <v>1256</v>
      </c>
      <c r="E1384" s="105" t="s">
        <v>366</v>
      </c>
      <c r="F1384" s="103" t="n">
        <v>177.6</v>
      </c>
      <c r="G1384" s="107" t="n">
        <v>6.33</v>
      </c>
      <c r="H1384" s="107" t="n">
        <v>7.75</v>
      </c>
      <c r="I1384" s="107" t="n">
        <v>1376.4</v>
      </c>
      <c r="J1384" s="178" t="n">
        <v>0.000430416149624211</v>
      </c>
    </row>
    <row r="1385" customFormat="false" ht="12.75" hidden="false" customHeight="true" outlineLevel="0" collapsed="false">
      <c r="A1385" s="29" t="s">
        <v>4351</v>
      </c>
      <c r="B1385" s="180"/>
      <c r="C1385" s="180"/>
      <c r="D1385" s="29" t="s">
        <v>10</v>
      </c>
      <c r="E1385" s="180" t="s">
        <v>4352</v>
      </c>
      <c r="F1385" s="180"/>
      <c r="G1385" s="180"/>
      <c r="H1385" s="29"/>
      <c r="I1385" s="115" t="s">
        <v>4353</v>
      </c>
      <c r="J1385" s="29"/>
    </row>
    <row r="1386" customFormat="false" ht="12.75" hidden="false" customHeight="true" outlineLevel="0" collapsed="false">
      <c r="A1386" s="180"/>
      <c r="B1386" s="180"/>
      <c r="C1386" s="180"/>
      <c r="D1386" s="29"/>
      <c r="E1386" s="180" t="s">
        <v>5049</v>
      </c>
      <c r="F1386" s="180"/>
      <c r="G1386" s="180"/>
      <c r="H1386" s="180"/>
      <c r="I1386" s="119" t="n">
        <v>177.6</v>
      </c>
      <c r="J1386" s="29"/>
    </row>
    <row r="1387" customFormat="false" ht="25.5" hidden="false" customHeight="false" outlineLevel="0" collapsed="false">
      <c r="A1387" s="102" t="s">
        <v>1257</v>
      </c>
      <c r="B1387" s="102" t="s">
        <v>1258</v>
      </c>
      <c r="C1387" s="102" t="s">
        <v>50</v>
      </c>
      <c r="D1387" s="102" t="s">
        <v>1259</v>
      </c>
      <c r="E1387" s="105" t="s">
        <v>366</v>
      </c>
      <c r="F1387" s="103" t="n">
        <v>33.2</v>
      </c>
      <c r="G1387" s="107" t="n">
        <v>7.56</v>
      </c>
      <c r="H1387" s="107" t="n">
        <v>9.25</v>
      </c>
      <c r="I1387" s="107" t="n">
        <v>307.1</v>
      </c>
      <c r="J1387" s="178" t="n">
        <v>9.60337108032515E-005</v>
      </c>
    </row>
    <row r="1388" customFormat="false" ht="12.75" hidden="false" customHeight="true" outlineLevel="0" collapsed="false">
      <c r="A1388" s="29" t="s">
        <v>4351</v>
      </c>
      <c r="B1388" s="180"/>
      <c r="C1388" s="180"/>
      <c r="D1388" s="29" t="s">
        <v>10</v>
      </c>
      <c r="E1388" s="180" t="s">
        <v>4352</v>
      </c>
      <c r="F1388" s="180"/>
      <c r="G1388" s="180"/>
      <c r="H1388" s="29"/>
      <c r="I1388" s="115" t="s">
        <v>4353</v>
      </c>
      <c r="J1388" s="29"/>
    </row>
    <row r="1389" customFormat="false" ht="12.75" hidden="false" customHeight="true" outlineLevel="0" collapsed="false">
      <c r="A1389" s="180"/>
      <c r="B1389" s="180"/>
      <c r="C1389" s="180"/>
      <c r="D1389" s="29"/>
      <c r="E1389" s="180" t="s">
        <v>5050</v>
      </c>
      <c r="F1389" s="180"/>
      <c r="G1389" s="180"/>
      <c r="H1389" s="180"/>
      <c r="I1389" s="119" t="n">
        <v>33.2</v>
      </c>
      <c r="J1389" s="29"/>
    </row>
    <row r="1390" customFormat="false" ht="25.5" hidden="false" customHeight="false" outlineLevel="0" collapsed="false">
      <c r="A1390" s="102" t="s">
        <v>1260</v>
      </c>
      <c r="B1390" s="102" t="s">
        <v>1261</v>
      </c>
      <c r="C1390" s="102" t="s">
        <v>50</v>
      </c>
      <c r="D1390" s="102" t="s">
        <v>1262</v>
      </c>
      <c r="E1390" s="105" t="s">
        <v>366</v>
      </c>
      <c r="F1390" s="103" t="n">
        <v>33.2</v>
      </c>
      <c r="G1390" s="107" t="n">
        <v>6.79</v>
      </c>
      <c r="H1390" s="107" t="n">
        <v>8.31</v>
      </c>
      <c r="I1390" s="107" t="n">
        <v>275.89</v>
      </c>
      <c r="J1390" s="178" t="n">
        <v>8.62739839580236E-005</v>
      </c>
    </row>
    <row r="1391" customFormat="false" ht="12.75" hidden="false" customHeight="true" outlineLevel="0" collapsed="false">
      <c r="A1391" s="29" t="s">
        <v>4351</v>
      </c>
      <c r="B1391" s="180"/>
      <c r="C1391" s="180"/>
      <c r="D1391" s="29" t="s">
        <v>10</v>
      </c>
      <c r="E1391" s="180" t="s">
        <v>4352</v>
      </c>
      <c r="F1391" s="180"/>
      <c r="G1391" s="180"/>
      <c r="H1391" s="29"/>
      <c r="I1391" s="115" t="s">
        <v>4353</v>
      </c>
      <c r="J1391" s="29"/>
    </row>
    <row r="1392" customFormat="false" ht="12.75" hidden="false" customHeight="true" outlineLevel="0" collapsed="false">
      <c r="A1392" s="180"/>
      <c r="B1392" s="180"/>
      <c r="C1392" s="180"/>
      <c r="D1392" s="29"/>
      <c r="E1392" s="180" t="s">
        <v>5050</v>
      </c>
      <c r="F1392" s="180"/>
      <c r="G1392" s="180"/>
      <c r="H1392" s="180"/>
      <c r="I1392" s="119" t="n">
        <v>33.2</v>
      </c>
      <c r="J1392" s="29"/>
    </row>
    <row r="1393" customFormat="false" ht="25.5" hidden="false" customHeight="false" outlineLevel="0" collapsed="false">
      <c r="A1393" s="102" t="s">
        <v>1263</v>
      </c>
      <c r="B1393" s="102" t="s">
        <v>1264</v>
      </c>
      <c r="C1393" s="102" t="s">
        <v>50</v>
      </c>
      <c r="D1393" s="102" t="s">
        <v>1265</v>
      </c>
      <c r="E1393" s="105" t="s">
        <v>366</v>
      </c>
      <c r="F1393" s="103" t="n">
        <v>177.6</v>
      </c>
      <c r="G1393" s="107" t="n">
        <v>40.08</v>
      </c>
      <c r="H1393" s="107" t="n">
        <v>49.08</v>
      </c>
      <c r="I1393" s="107" t="n">
        <v>8716.6</v>
      </c>
      <c r="J1393" s="178" t="n">
        <v>0.00272578132070212</v>
      </c>
    </row>
    <row r="1394" customFormat="false" ht="12.75" hidden="false" customHeight="true" outlineLevel="0" collapsed="false">
      <c r="A1394" s="29" t="s">
        <v>4351</v>
      </c>
      <c r="B1394" s="180"/>
      <c r="C1394" s="180"/>
      <c r="D1394" s="29" t="s">
        <v>10</v>
      </c>
      <c r="E1394" s="180" t="s">
        <v>4352</v>
      </c>
      <c r="F1394" s="180"/>
      <c r="G1394" s="180"/>
      <c r="H1394" s="29"/>
      <c r="I1394" s="115" t="s">
        <v>4353</v>
      </c>
      <c r="J1394" s="29"/>
    </row>
    <row r="1395" customFormat="false" ht="12.75" hidden="false" customHeight="true" outlineLevel="0" collapsed="false">
      <c r="A1395" s="180"/>
      <c r="B1395" s="180"/>
      <c r="C1395" s="180"/>
      <c r="D1395" s="29"/>
      <c r="E1395" s="180" t="s">
        <v>5049</v>
      </c>
      <c r="F1395" s="180"/>
      <c r="G1395" s="180"/>
      <c r="H1395" s="180"/>
      <c r="I1395" s="119" t="n">
        <v>177.6</v>
      </c>
      <c r="J1395" s="29"/>
    </row>
    <row r="1396" customFormat="false" ht="25.5" hidden="false" customHeight="false" outlineLevel="0" collapsed="false">
      <c r="A1396" s="102" t="s">
        <v>1266</v>
      </c>
      <c r="B1396" s="102" t="s">
        <v>1267</v>
      </c>
      <c r="C1396" s="102" t="s">
        <v>50</v>
      </c>
      <c r="D1396" s="102" t="s">
        <v>1268</v>
      </c>
      <c r="E1396" s="105" t="s">
        <v>366</v>
      </c>
      <c r="F1396" s="103" t="n">
        <v>177.6</v>
      </c>
      <c r="G1396" s="107" t="n">
        <v>23.29</v>
      </c>
      <c r="H1396" s="107" t="n">
        <v>28.52</v>
      </c>
      <c r="I1396" s="107" t="n">
        <v>5065.15</v>
      </c>
      <c r="J1396" s="178" t="n">
        <v>0.00158393080519404</v>
      </c>
    </row>
    <row r="1397" customFormat="false" ht="12.75" hidden="false" customHeight="true" outlineLevel="0" collapsed="false">
      <c r="A1397" s="29" t="s">
        <v>4351</v>
      </c>
      <c r="B1397" s="180"/>
      <c r="C1397" s="180"/>
      <c r="D1397" s="29" t="s">
        <v>10</v>
      </c>
      <c r="E1397" s="180" t="s">
        <v>4352</v>
      </c>
      <c r="F1397" s="180"/>
      <c r="G1397" s="180"/>
      <c r="H1397" s="29"/>
      <c r="I1397" s="115" t="s">
        <v>4353</v>
      </c>
      <c r="J1397" s="29"/>
    </row>
    <row r="1398" customFormat="false" ht="12.75" hidden="false" customHeight="true" outlineLevel="0" collapsed="false">
      <c r="A1398" s="180"/>
      <c r="B1398" s="180"/>
      <c r="C1398" s="180"/>
      <c r="D1398" s="29"/>
      <c r="E1398" s="180" t="s">
        <v>5049</v>
      </c>
      <c r="F1398" s="180"/>
      <c r="G1398" s="180"/>
      <c r="H1398" s="180"/>
      <c r="I1398" s="119" t="n">
        <v>177.6</v>
      </c>
      <c r="J1398" s="29"/>
    </row>
    <row r="1399" customFormat="false" ht="25.5" hidden="false" customHeight="false" outlineLevel="0" collapsed="false">
      <c r="A1399" s="102" t="s">
        <v>1269</v>
      </c>
      <c r="B1399" s="102" t="s">
        <v>1270</v>
      </c>
      <c r="C1399" s="102" t="s">
        <v>50</v>
      </c>
      <c r="D1399" s="102" t="s">
        <v>1271</v>
      </c>
      <c r="E1399" s="105" t="s">
        <v>366</v>
      </c>
      <c r="F1399" s="103" t="n">
        <v>33.2</v>
      </c>
      <c r="G1399" s="107" t="n">
        <v>60.67</v>
      </c>
      <c r="H1399" s="107" t="n">
        <v>74.3</v>
      </c>
      <c r="I1399" s="107" t="n">
        <v>2466.76</v>
      </c>
      <c r="J1399" s="178" t="n">
        <v>0.000771384293262874</v>
      </c>
    </row>
    <row r="1400" customFormat="false" ht="12.75" hidden="false" customHeight="true" outlineLevel="0" collapsed="false">
      <c r="A1400" s="29" t="s">
        <v>4351</v>
      </c>
      <c r="B1400" s="180"/>
      <c r="C1400" s="180"/>
      <c r="D1400" s="29" t="s">
        <v>10</v>
      </c>
      <c r="E1400" s="180" t="s">
        <v>4352</v>
      </c>
      <c r="F1400" s="180"/>
      <c r="G1400" s="180"/>
      <c r="H1400" s="29"/>
      <c r="I1400" s="115" t="s">
        <v>4353</v>
      </c>
      <c r="J1400" s="29"/>
    </row>
    <row r="1401" customFormat="false" ht="12.75" hidden="false" customHeight="true" outlineLevel="0" collapsed="false">
      <c r="A1401" s="180"/>
      <c r="B1401" s="180"/>
      <c r="C1401" s="180"/>
      <c r="D1401" s="29"/>
      <c r="E1401" s="180" t="s">
        <v>5051</v>
      </c>
      <c r="F1401" s="180"/>
      <c r="G1401" s="180"/>
      <c r="H1401" s="180"/>
      <c r="I1401" s="119" t="n">
        <v>33.2</v>
      </c>
      <c r="J1401" s="29"/>
    </row>
    <row r="1402" customFormat="false" ht="25.5" hidden="false" customHeight="false" outlineLevel="0" collapsed="false">
      <c r="A1402" s="102" t="s">
        <v>1272</v>
      </c>
      <c r="B1402" s="102" t="s">
        <v>1273</v>
      </c>
      <c r="C1402" s="102" t="s">
        <v>50</v>
      </c>
      <c r="D1402" s="102" t="s">
        <v>1274</v>
      </c>
      <c r="E1402" s="105" t="s">
        <v>366</v>
      </c>
      <c r="F1402" s="103" t="n">
        <v>33.2</v>
      </c>
      <c r="G1402" s="107" t="n">
        <v>24.02</v>
      </c>
      <c r="H1402" s="107" t="n">
        <v>29.41</v>
      </c>
      <c r="I1402" s="107" t="n">
        <v>976.41</v>
      </c>
      <c r="J1402" s="178" t="n">
        <v>0.000305334664817332</v>
      </c>
    </row>
    <row r="1403" customFormat="false" ht="12.75" hidden="false" customHeight="true" outlineLevel="0" collapsed="false">
      <c r="A1403" s="29" t="s">
        <v>4351</v>
      </c>
      <c r="B1403" s="180"/>
      <c r="C1403" s="180"/>
      <c r="D1403" s="29" t="s">
        <v>10</v>
      </c>
      <c r="E1403" s="180" t="s">
        <v>4352</v>
      </c>
      <c r="F1403" s="180"/>
      <c r="G1403" s="180"/>
      <c r="H1403" s="29"/>
      <c r="I1403" s="115" t="s">
        <v>4353</v>
      </c>
      <c r="J1403" s="29"/>
    </row>
    <row r="1404" customFormat="false" ht="12.75" hidden="false" customHeight="true" outlineLevel="0" collapsed="false">
      <c r="A1404" s="180"/>
      <c r="B1404" s="180"/>
      <c r="C1404" s="180"/>
      <c r="D1404" s="29"/>
      <c r="E1404" s="180" t="s">
        <v>5051</v>
      </c>
      <c r="F1404" s="180"/>
      <c r="G1404" s="180"/>
      <c r="H1404" s="180"/>
      <c r="I1404" s="119" t="n">
        <v>33.2</v>
      </c>
      <c r="J1404" s="29"/>
    </row>
    <row r="1405" customFormat="false" ht="25.5" hidden="false" customHeight="false" outlineLevel="0" collapsed="false">
      <c r="A1405" s="22" t="s">
        <v>1275</v>
      </c>
      <c r="B1405" s="22" t="s">
        <v>18</v>
      </c>
      <c r="C1405" s="22"/>
      <c r="D1405" s="22" t="s">
        <v>1276</v>
      </c>
      <c r="E1405" s="23"/>
      <c r="F1405" s="24" t="n">
        <v>1</v>
      </c>
      <c r="G1405" s="24"/>
      <c r="H1405" s="97" t="n">
        <v>101910.46</v>
      </c>
      <c r="I1405" s="97" t="n">
        <v>101910.46</v>
      </c>
      <c r="J1405" s="26" t="n">
        <v>0.0318685758497764</v>
      </c>
    </row>
    <row r="1406" customFormat="false" ht="25.5" hidden="false" customHeight="false" outlineLevel="0" collapsed="false">
      <c r="A1406" s="102" t="s">
        <v>1277</v>
      </c>
      <c r="B1406" s="102" t="s">
        <v>1278</v>
      </c>
      <c r="C1406" s="102" t="s">
        <v>50</v>
      </c>
      <c r="D1406" s="102" t="s">
        <v>1279</v>
      </c>
      <c r="E1406" s="105" t="s">
        <v>24</v>
      </c>
      <c r="F1406" s="103" t="n">
        <v>1</v>
      </c>
      <c r="G1406" s="107" t="n">
        <v>1453.92</v>
      </c>
      <c r="H1406" s="107" t="n">
        <v>1780.61</v>
      </c>
      <c r="I1406" s="107" t="n">
        <v>1780.61</v>
      </c>
      <c r="J1406" s="178" t="n">
        <v>0.000556817277086869</v>
      </c>
    </row>
    <row r="1407" customFormat="false" ht="12.75" hidden="false" customHeight="true" outlineLevel="0" collapsed="false">
      <c r="A1407" s="29" t="s">
        <v>4351</v>
      </c>
      <c r="B1407" s="180"/>
      <c r="C1407" s="180"/>
      <c r="D1407" s="29" t="s">
        <v>10</v>
      </c>
      <c r="E1407" s="180" t="s">
        <v>4352</v>
      </c>
      <c r="F1407" s="180"/>
      <c r="G1407" s="180"/>
      <c r="H1407" s="29"/>
      <c r="I1407" s="115" t="s">
        <v>4353</v>
      </c>
      <c r="J1407" s="29"/>
    </row>
    <row r="1408" customFormat="false" ht="12.75" hidden="false" customHeight="false" outlineLevel="0" collapsed="false">
      <c r="A1408" s="180"/>
      <c r="B1408" s="180"/>
      <c r="C1408" s="180"/>
      <c r="D1408" s="29" t="s">
        <v>4810</v>
      </c>
      <c r="E1408" s="180" t="n">
        <v>1</v>
      </c>
      <c r="F1408" s="180"/>
      <c r="G1408" s="180"/>
      <c r="H1408" s="180"/>
      <c r="I1408" s="119" t="n">
        <v>1</v>
      </c>
      <c r="J1408" s="29"/>
    </row>
    <row r="1409" customFormat="false" ht="25.5" hidden="false" customHeight="false" outlineLevel="0" collapsed="false">
      <c r="A1409" s="102" t="s">
        <v>1280</v>
      </c>
      <c r="B1409" s="102" t="s">
        <v>1281</v>
      </c>
      <c r="C1409" s="102" t="s">
        <v>50</v>
      </c>
      <c r="D1409" s="102" t="s">
        <v>1282</v>
      </c>
      <c r="E1409" s="105" t="s">
        <v>24</v>
      </c>
      <c r="F1409" s="103" t="n">
        <v>1</v>
      </c>
      <c r="G1409" s="107" t="n">
        <v>3632.14</v>
      </c>
      <c r="H1409" s="107" t="n">
        <v>4448.28</v>
      </c>
      <c r="I1409" s="107" t="n">
        <v>4448.28</v>
      </c>
      <c r="J1409" s="178" t="n">
        <v>0.00139102844380296</v>
      </c>
    </row>
    <row r="1410" customFormat="false" ht="12.75" hidden="false" customHeight="true" outlineLevel="0" collapsed="false">
      <c r="A1410" s="29" t="s">
        <v>4351</v>
      </c>
      <c r="B1410" s="180"/>
      <c r="C1410" s="180"/>
      <c r="D1410" s="29" t="s">
        <v>10</v>
      </c>
      <c r="E1410" s="180" t="s">
        <v>4352</v>
      </c>
      <c r="F1410" s="180"/>
      <c r="G1410" s="180"/>
      <c r="H1410" s="29"/>
      <c r="I1410" s="115" t="s">
        <v>4353</v>
      </c>
      <c r="J1410" s="29"/>
    </row>
    <row r="1411" customFormat="false" ht="12.75" hidden="false" customHeight="false" outlineLevel="0" collapsed="false">
      <c r="A1411" s="180"/>
      <c r="B1411" s="180"/>
      <c r="C1411" s="180"/>
      <c r="D1411" s="29" t="s">
        <v>5052</v>
      </c>
      <c r="E1411" s="180" t="n">
        <v>1</v>
      </c>
      <c r="F1411" s="180"/>
      <c r="G1411" s="180"/>
      <c r="H1411" s="180"/>
      <c r="I1411" s="119" t="n">
        <v>1</v>
      </c>
      <c r="J1411" s="29"/>
    </row>
    <row r="1412" customFormat="false" ht="25.5" hidden="false" customHeight="false" outlineLevel="0" collapsed="false">
      <c r="A1412" s="102" t="s">
        <v>1283</v>
      </c>
      <c r="B1412" s="102" t="s">
        <v>1284</v>
      </c>
      <c r="C1412" s="102" t="s">
        <v>50</v>
      </c>
      <c r="D1412" s="102" t="s">
        <v>1285</v>
      </c>
      <c r="E1412" s="105" t="s">
        <v>24</v>
      </c>
      <c r="F1412" s="103" t="n">
        <v>3</v>
      </c>
      <c r="G1412" s="107" t="n">
        <v>1290.64</v>
      </c>
      <c r="H1412" s="107" t="n">
        <v>1580.64</v>
      </c>
      <c r="I1412" s="107" t="n">
        <v>4741.92</v>
      </c>
      <c r="J1412" s="178" t="n">
        <v>0.00148285305741503</v>
      </c>
    </row>
    <row r="1413" customFormat="false" ht="12.75" hidden="false" customHeight="true" outlineLevel="0" collapsed="false">
      <c r="A1413" s="29" t="s">
        <v>4351</v>
      </c>
      <c r="B1413" s="180"/>
      <c r="C1413" s="180"/>
      <c r="D1413" s="29" t="s">
        <v>10</v>
      </c>
      <c r="E1413" s="180" t="s">
        <v>4352</v>
      </c>
      <c r="F1413" s="180"/>
      <c r="G1413" s="180"/>
      <c r="H1413" s="29"/>
      <c r="I1413" s="115" t="s">
        <v>4353</v>
      </c>
      <c r="J1413" s="29"/>
    </row>
    <row r="1414" customFormat="false" ht="12.75" hidden="false" customHeight="false" outlineLevel="0" collapsed="false">
      <c r="A1414" s="180"/>
      <c r="B1414" s="180"/>
      <c r="C1414" s="180"/>
      <c r="D1414" s="29" t="s">
        <v>5053</v>
      </c>
      <c r="E1414" s="180" t="n">
        <v>3</v>
      </c>
      <c r="F1414" s="180"/>
      <c r="G1414" s="180"/>
      <c r="H1414" s="180"/>
      <c r="I1414" s="119" t="n">
        <v>3</v>
      </c>
      <c r="J1414" s="29"/>
    </row>
    <row r="1415" customFormat="false" ht="25.5" hidden="false" customHeight="false" outlineLevel="0" collapsed="false">
      <c r="A1415" s="102" t="s">
        <v>1286</v>
      </c>
      <c r="B1415" s="102" t="s">
        <v>1287</v>
      </c>
      <c r="C1415" s="102" t="s">
        <v>50</v>
      </c>
      <c r="D1415" s="102" t="s">
        <v>1288</v>
      </c>
      <c r="E1415" s="105" t="s">
        <v>24</v>
      </c>
      <c r="F1415" s="103" t="n">
        <v>7</v>
      </c>
      <c r="G1415" s="107" t="n">
        <v>781.78</v>
      </c>
      <c r="H1415" s="107" t="n">
        <v>957.44</v>
      </c>
      <c r="I1415" s="107" t="n">
        <v>6702.08</v>
      </c>
      <c r="J1415" s="178" t="n">
        <v>0.00209581768967846</v>
      </c>
    </row>
    <row r="1416" customFormat="false" ht="12.75" hidden="false" customHeight="true" outlineLevel="0" collapsed="false">
      <c r="A1416" s="29" t="s">
        <v>4351</v>
      </c>
      <c r="B1416" s="180"/>
      <c r="C1416" s="180"/>
      <c r="D1416" s="29" t="s">
        <v>10</v>
      </c>
      <c r="E1416" s="180" t="s">
        <v>4352</v>
      </c>
      <c r="F1416" s="180"/>
      <c r="G1416" s="180"/>
      <c r="H1416" s="29"/>
      <c r="I1416" s="115" t="s">
        <v>4353</v>
      </c>
      <c r="J1416" s="29"/>
    </row>
    <row r="1417" customFormat="false" ht="12.75" hidden="false" customHeight="false" outlineLevel="0" collapsed="false">
      <c r="A1417" s="180"/>
      <c r="B1417" s="180"/>
      <c r="C1417" s="180"/>
      <c r="D1417" s="29" t="s">
        <v>4810</v>
      </c>
      <c r="E1417" s="180" t="n">
        <v>7</v>
      </c>
      <c r="F1417" s="180"/>
      <c r="G1417" s="180"/>
      <c r="H1417" s="180"/>
      <c r="I1417" s="119" t="n">
        <v>7</v>
      </c>
      <c r="J1417" s="29"/>
    </row>
    <row r="1418" customFormat="false" ht="25.5" hidden="false" customHeight="false" outlineLevel="0" collapsed="false">
      <c r="A1418" s="102" t="s">
        <v>1289</v>
      </c>
      <c r="B1418" s="102" t="s">
        <v>1290</v>
      </c>
      <c r="C1418" s="102" t="s">
        <v>50</v>
      </c>
      <c r="D1418" s="102" t="s">
        <v>1291</v>
      </c>
      <c r="E1418" s="105" t="s">
        <v>24</v>
      </c>
      <c r="F1418" s="103" t="n">
        <v>75</v>
      </c>
      <c r="G1418" s="107" t="n">
        <v>28.06</v>
      </c>
      <c r="H1418" s="107" t="n">
        <v>34.36</v>
      </c>
      <c r="I1418" s="107" t="n">
        <v>2577</v>
      </c>
      <c r="J1418" s="178" t="n">
        <v>0.000805857612308626</v>
      </c>
    </row>
    <row r="1419" customFormat="false" ht="12.75" hidden="false" customHeight="true" outlineLevel="0" collapsed="false">
      <c r="A1419" s="29" t="s">
        <v>4351</v>
      </c>
      <c r="B1419" s="180"/>
      <c r="C1419" s="180"/>
      <c r="D1419" s="29" t="s">
        <v>10</v>
      </c>
      <c r="E1419" s="180" t="s">
        <v>4352</v>
      </c>
      <c r="F1419" s="180"/>
      <c r="G1419" s="180"/>
      <c r="H1419" s="29"/>
      <c r="I1419" s="115" t="s">
        <v>4353</v>
      </c>
      <c r="J1419" s="29"/>
    </row>
    <row r="1420" customFormat="false" ht="12.75" hidden="false" customHeight="false" outlineLevel="0" collapsed="false">
      <c r="A1420" s="180"/>
      <c r="B1420" s="180"/>
      <c r="C1420" s="180"/>
      <c r="D1420" s="29" t="s">
        <v>4810</v>
      </c>
      <c r="E1420" s="180" t="n">
        <v>75</v>
      </c>
      <c r="F1420" s="180"/>
      <c r="G1420" s="180"/>
      <c r="H1420" s="180"/>
      <c r="I1420" s="119" t="n">
        <v>75</v>
      </c>
      <c r="J1420" s="29"/>
    </row>
    <row r="1421" customFormat="false" ht="25.5" hidden="false" customHeight="false" outlineLevel="0" collapsed="false">
      <c r="A1421" s="102" t="s">
        <v>1292</v>
      </c>
      <c r="B1421" s="102" t="s">
        <v>1293</v>
      </c>
      <c r="C1421" s="102" t="s">
        <v>50</v>
      </c>
      <c r="D1421" s="102" t="s">
        <v>1294</v>
      </c>
      <c r="E1421" s="105" t="s">
        <v>24</v>
      </c>
      <c r="F1421" s="103" t="n">
        <v>75</v>
      </c>
      <c r="G1421" s="107" t="n">
        <v>6.79</v>
      </c>
      <c r="H1421" s="107" t="n">
        <v>8.31</v>
      </c>
      <c r="I1421" s="107" t="n">
        <v>623.25</v>
      </c>
      <c r="J1421" s="178" t="n">
        <v>0.000194897460951242</v>
      </c>
    </row>
    <row r="1422" customFormat="false" ht="12.75" hidden="false" customHeight="true" outlineLevel="0" collapsed="false">
      <c r="A1422" s="29" t="s">
        <v>4351</v>
      </c>
      <c r="B1422" s="180"/>
      <c r="C1422" s="180"/>
      <c r="D1422" s="29" t="s">
        <v>10</v>
      </c>
      <c r="E1422" s="180" t="s">
        <v>4352</v>
      </c>
      <c r="F1422" s="180"/>
      <c r="G1422" s="180"/>
      <c r="H1422" s="29"/>
      <c r="I1422" s="115" t="s">
        <v>4353</v>
      </c>
      <c r="J1422" s="29"/>
    </row>
    <row r="1423" customFormat="false" ht="12.75" hidden="false" customHeight="false" outlineLevel="0" collapsed="false">
      <c r="A1423" s="180"/>
      <c r="B1423" s="180"/>
      <c r="C1423" s="180"/>
      <c r="D1423" s="29" t="s">
        <v>4810</v>
      </c>
      <c r="E1423" s="180" t="n">
        <v>75</v>
      </c>
      <c r="F1423" s="180"/>
      <c r="G1423" s="180"/>
      <c r="H1423" s="180"/>
      <c r="I1423" s="119" t="n">
        <v>75</v>
      </c>
      <c r="J1423" s="29"/>
    </row>
    <row r="1424" customFormat="false" ht="12.75" hidden="false" customHeight="false" outlineLevel="0" collapsed="false">
      <c r="A1424" s="102" t="s">
        <v>1295</v>
      </c>
      <c r="B1424" s="102" t="s">
        <v>1296</v>
      </c>
      <c r="C1424" s="102" t="s">
        <v>50</v>
      </c>
      <c r="D1424" s="102" t="s">
        <v>1297</v>
      </c>
      <c r="E1424" s="105" t="s">
        <v>24</v>
      </c>
      <c r="F1424" s="103" t="n">
        <v>9</v>
      </c>
      <c r="G1424" s="107" t="n">
        <v>29.7</v>
      </c>
      <c r="H1424" s="107" t="n">
        <v>36.37</v>
      </c>
      <c r="I1424" s="107" t="n">
        <v>327.33</v>
      </c>
      <c r="J1424" s="178" t="n">
        <v>0.000102359865051216</v>
      </c>
    </row>
    <row r="1425" customFormat="false" ht="12.75" hidden="false" customHeight="true" outlineLevel="0" collapsed="false">
      <c r="A1425" s="29" t="s">
        <v>4351</v>
      </c>
      <c r="B1425" s="180"/>
      <c r="C1425" s="180"/>
      <c r="D1425" s="29" t="s">
        <v>10</v>
      </c>
      <c r="E1425" s="180" t="s">
        <v>4352</v>
      </c>
      <c r="F1425" s="180"/>
      <c r="G1425" s="180"/>
      <c r="H1425" s="29"/>
      <c r="I1425" s="115" t="s">
        <v>4353</v>
      </c>
      <c r="J1425" s="29"/>
    </row>
    <row r="1426" customFormat="false" ht="12.75" hidden="false" customHeight="true" outlineLevel="0" collapsed="false">
      <c r="A1426" s="180"/>
      <c r="B1426" s="180"/>
      <c r="C1426" s="180"/>
      <c r="D1426" s="29" t="s">
        <v>5054</v>
      </c>
      <c r="E1426" s="180" t="s">
        <v>5055</v>
      </c>
      <c r="F1426" s="180"/>
      <c r="G1426" s="180"/>
      <c r="H1426" s="180"/>
      <c r="I1426" s="119" t="n">
        <v>9</v>
      </c>
      <c r="J1426" s="29"/>
    </row>
    <row r="1427" customFormat="false" ht="25.5" hidden="false" customHeight="false" outlineLevel="0" collapsed="false">
      <c r="A1427" s="102" t="s">
        <v>1298</v>
      </c>
      <c r="B1427" s="102" t="s">
        <v>1299</v>
      </c>
      <c r="C1427" s="102" t="s">
        <v>50</v>
      </c>
      <c r="D1427" s="102" t="s">
        <v>1300</v>
      </c>
      <c r="E1427" s="105" t="s">
        <v>366</v>
      </c>
      <c r="F1427" s="103" t="n">
        <v>1419.6</v>
      </c>
      <c r="G1427" s="107" t="n">
        <v>11.51</v>
      </c>
      <c r="H1427" s="107" t="n">
        <v>14.09</v>
      </c>
      <c r="I1427" s="107" t="n">
        <v>20002.16</v>
      </c>
      <c r="J1427" s="178" t="n">
        <v>0.00625490605301324</v>
      </c>
    </row>
    <row r="1428" customFormat="false" ht="12.75" hidden="false" customHeight="true" outlineLevel="0" collapsed="false">
      <c r="A1428" s="29" t="s">
        <v>4351</v>
      </c>
      <c r="B1428" s="180"/>
      <c r="C1428" s="180"/>
      <c r="D1428" s="29" t="s">
        <v>10</v>
      </c>
      <c r="E1428" s="180" t="s">
        <v>4352</v>
      </c>
      <c r="F1428" s="180"/>
      <c r="G1428" s="180"/>
      <c r="H1428" s="29"/>
      <c r="I1428" s="115" t="s">
        <v>4353</v>
      </c>
      <c r="J1428" s="29"/>
    </row>
    <row r="1429" customFormat="false" ht="12.75" hidden="false" customHeight="true" outlineLevel="0" collapsed="false">
      <c r="A1429" s="180"/>
      <c r="B1429" s="180"/>
      <c r="C1429" s="180"/>
      <c r="D1429" s="29" t="s">
        <v>4810</v>
      </c>
      <c r="E1429" s="180" t="s">
        <v>5056</v>
      </c>
      <c r="F1429" s="180"/>
      <c r="G1429" s="180"/>
      <c r="H1429" s="180"/>
      <c r="I1429" s="119" t="n">
        <v>1419.6</v>
      </c>
      <c r="J1429" s="29"/>
    </row>
    <row r="1430" customFormat="false" ht="38.25" hidden="false" customHeight="false" outlineLevel="0" collapsed="false">
      <c r="A1430" s="102" t="s">
        <v>1301</v>
      </c>
      <c r="B1430" s="102" t="s">
        <v>1027</v>
      </c>
      <c r="C1430" s="102" t="s">
        <v>50</v>
      </c>
      <c r="D1430" s="102" t="s">
        <v>1028</v>
      </c>
      <c r="E1430" s="105" t="s">
        <v>366</v>
      </c>
      <c r="F1430" s="103" t="n">
        <v>27.2</v>
      </c>
      <c r="G1430" s="107" t="n">
        <v>35.88</v>
      </c>
      <c r="H1430" s="107" t="n">
        <v>43.94</v>
      </c>
      <c r="I1430" s="107" t="n">
        <v>1195.16</v>
      </c>
      <c r="J1430" s="178" t="n">
        <v>0.000373740311962273</v>
      </c>
    </row>
    <row r="1431" customFormat="false" ht="12.75" hidden="false" customHeight="true" outlineLevel="0" collapsed="false">
      <c r="A1431" s="29" t="s">
        <v>4351</v>
      </c>
      <c r="B1431" s="180"/>
      <c r="C1431" s="180"/>
      <c r="D1431" s="29" t="s">
        <v>10</v>
      </c>
      <c r="E1431" s="180" t="s">
        <v>4352</v>
      </c>
      <c r="F1431" s="180"/>
      <c r="G1431" s="180"/>
      <c r="H1431" s="29"/>
      <c r="I1431" s="115" t="s">
        <v>4353</v>
      </c>
      <c r="J1431" s="29"/>
    </row>
    <row r="1432" customFormat="false" ht="12.75" hidden="false" customHeight="true" outlineLevel="0" collapsed="false">
      <c r="A1432" s="180"/>
      <c r="B1432" s="180"/>
      <c r="C1432" s="180"/>
      <c r="D1432" s="29"/>
      <c r="E1432" s="180" t="s">
        <v>5057</v>
      </c>
      <c r="F1432" s="180"/>
      <c r="G1432" s="180"/>
      <c r="H1432" s="180"/>
      <c r="I1432" s="119" t="n">
        <v>27.2</v>
      </c>
      <c r="J1432" s="29"/>
    </row>
    <row r="1433" customFormat="false" ht="25.5" hidden="false" customHeight="false" outlineLevel="0" collapsed="false">
      <c r="A1433" s="102" t="s">
        <v>1302</v>
      </c>
      <c r="B1433" s="102" t="s">
        <v>1030</v>
      </c>
      <c r="C1433" s="102" t="s">
        <v>50</v>
      </c>
      <c r="D1433" s="102" t="s">
        <v>1031</v>
      </c>
      <c r="E1433" s="105" t="s">
        <v>24</v>
      </c>
      <c r="F1433" s="103" t="n">
        <v>24</v>
      </c>
      <c r="G1433" s="107" t="n">
        <v>11.85</v>
      </c>
      <c r="H1433" s="107" t="n">
        <v>14.51</v>
      </c>
      <c r="I1433" s="107" t="n">
        <v>348.24</v>
      </c>
      <c r="J1433" s="178" t="n">
        <v>0.000108898663139447</v>
      </c>
    </row>
    <row r="1434" customFormat="false" ht="12.75" hidden="false" customHeight="true" outlineLevel="0" collapsed="false">
      <c r="A1434" s="29" t="s">
        <v>4351</v>
      </c>
      <c r="B1434" s="180"/>
      <c r="C1434" s="180"/>
      <c r="D1434" s="29" t="s">
        <v>10</v>
      </c>
      <c r="E1434" s="180" t="s">
        <v>4352</v>
      </c>
      <c r="F1434" s="180"/>
      <c r="G1434" s="180"/>
      <c r="H1434" s="29"/>
      <c r="I1434" s="115" t="s">
        <v>4353</v>
      </c>
      <c r="J1434" s="29"/>
    </row>
    <row r="1435" customFormat="false" ht="12.75" hidden="false" customHeight="false" outlineLevel="0" collapsed="false">
      <c r="A1435" s="180"/>
      <c r="B1435" s="180"/>
      <c r="C1435" s="180"/>
      <c r="D1435" s="29"/>
      <c r="E1435" s="180" t="n">
        <v>24</v>
      </c>
      <c r="F1435" s="180"/>
      <c r="G1435" s="180"/>
      <c r="H1435" s="180"/>
      <c r="I1435" s="119" t="n">
        <v>24</v>
      </c>
      <c r="J1435" s="29"/>
    </row>
    <row r="1436" customFormat="false" ht="38.25" hidden="false" customHeight="false" outlineLevel="0" collapsed="false">
      <c r="A1436" s="102" t="s">
        <v>1303</v>
      </c>
      <c r="B1436" s="102" t="s">
        <v>1033</v>
      </c>
      <c r="C1436" s="102" t="s">
        <v>50</v>
      </c>
      <c r="D1436" s="102" t="s">
        <v>1034</v>
      </c>
      <c r="E1436" s="105" t="s">
        <v>366</v>
      </c>
      <c r="F1436" s="103" t="n">
        <v>27.2</v>
      </c>
      <c r="G1436" s="107" t="n">
        <v>23.12</v>
      </c>
      <c r="H1436" s="107" t="n">
        <v>28.31</v>
      </c>
      <c r="I1436" s="107" t="n">
        <v>770.03</v>
      </c>
      <c r="J1436" s="178" t="n">
        <v>0.000240797259296085</v>
      </c>
    </row>
    <row r="1437" customFormat="false" ht="12.75" hidden="false" customHeight="true" outlineLevel="0" collapsed="false">
      <c r="A1437" s="29" t="s">
        <v>4351</v>
      </c>
      <c r="B1437" s="180"/>
      <c r="C1437" s="180"/>
      <c r="D1437" s="29" t="s">
        <v>10</v>
      </c>
      <c r="E1437" s="180" t="s">
        <v>4352</v>
      </c>
      <c r="F1437" s="180"/>
      <c r="G1437" s="180"/>
      <c r="H1437" s="29"/>
      <c r="I1437" s="115" t="s">
        <v>4353</v>
      </c>
      <c r="J1437" s="29"/>
    </row>
    <row r="1438" customFormat="false" ht="12.75" hidden="false" customHeight="true" outlineLevel="0" collapsed="false">
      <c r="A1438" s="180"/>
      <c r="B1438" s="180"/>
      <c r="C1438" s="180"/>
      <c r="D1438" s="29"/>
      <c r="E1438" s="180" t="s">
        <v>5058</v>
      </c>
      <c r="F1438" s="180"/>
      <c r="G1438" s="180"/>
      <c r="H1438" s="180"/>
      <c r="I1438" s="119" t="n">
        <v>27.2</v>
      </c>
      <c r="J1438" s="29"/>
    </row>
    <row r="1439" customFormat="false" ht="25.5" hidden="false" customHeight="false" outlineLevel="0" collapsed="false">
      <c r="A1439" s="102" t="s">
        <v>1304</v>
      </c>
      <c r="B1439" s="102" t="s">
        <v>1036</v>
      </c>
      <c r="C1439" s="102" t="s">
        <v>50</v>
      </c>
      <c r="D1439" s="102" t="s">
        <v>1037</v>
      </c>
      <c r="E1439" s="105" t="s">
        <v>24</v>
      </c>
      <c r="F1439" s="103" t="n">
        <v>5</v>
      </c>
      <c r="G1439" s="107" t="n">
        <v>41.74</v>
      </c>
      <c r="H1439" s="107" t="n">
        <v>51.11</v>
      </c>
      <c r="I1439" s="107" t="n">
        <v>255.55</v>
      </c>
      <c r="J1439" s="178" t="n">
        <v>7.99134314417809E-005</v>
      </c>
    </row>
    <row r="1440" customFormat="false" ht="12.75" hidden="false" customHeight="true" outlineLevel="0" collapsed="false">
      <c r="A1440" s="29" t="s">
        <v>4351</v>
      </c>
      <c r="B1440" s="180"/>
      <c r="C1440" s="180"/>
      <c r="D1440" s="29" t="s">
        <v>10</v>
      </c>
      <c r="E1440" s="180" t="s">
        <v>4352</v>
      </c>
      <c r="F1440" s="180"/>
      <c r="G1440" s="180"/>
      <c r="H1440" s="29"/>
      <c r="I1440" s="115" t="s">
        <v>4353</v>
      </c>
      <c r="J1440" s="29"/>
    </row>
    <row r="1441" customFormat="false" ht="12.75" hidden="false" customHeight="false" outlineLevel="0" collapsed="false">
      <c r="A1441" s="180"/>
      <c r="B1441" s="180"/>
      <c r="C1441" s="180"/>
      <c r="D1441" s="29" t="s">
        <v>4810</v>
      </c>
      <c r="E1441" s="180" t="n">
        <v>5</v>
      </c>
      <c r="F1441" s="180"/>
      <c r="G1441" s="180"/>
      <c r="H1441" s="180"/>
      <c r="I1441" s="119" t="n">
        <v>5</v>
      </c>
      <c r="J1441" s="29"/>
    </row>
    <row r="1442" customFormat="false" ht="25.5" hidden="false" customHeight="false" outlineLevel="0" collapsed="false">
      <c r="A1442" s="102" t="s">
        <v>1305</v>
      </c>
      <c r="B1442" s="102" t="s">
        <v>1039</v>
      </c>
      <c r="C1442" s="102" t="s">
        <v>50</v>
      </c>
      <c r="D1442" s="102" t="s">
        <v>1040</v>
      </c>
      <c r="E1442" s="105" t="s">
        <v>24</v>
      </c>
      <c r="F1442" s="103" t="n">
        <v>5</v>
      </c>
      <c r="G1442" s="107" t="n">
        <v>76.41</v>
      </c>
      <c r="H1442" s="107" t="n">
        <v>93.57</v>
      </c>
      <c r="I1442" s="107" t="n">
        <v>467.85</v>
      </c>
      <c r="J1442" s="178" t="n">
        <v>0.000146302089219476</v>
      </c>
    </row>
    <row r="1443" customFormat="false" ht="12.75" hidden="false" customHeight="true" outlineLevel="0" collapsed="false">
      <c r="A1443" s="29" t="s">
        <v>4351</v>
      </c>
      <c r="B1443" s="180"/>
      <c r="C1443" s="180"/>
      <c r="D1443" s="29" t="s">
        <v>10</v>
      </c>
      <c r="E1443" s="180" t="s">
        <v>4352</v>
      </c>
      <c r="F1443" s="180"/>
      <c r="G1443" s="180"/>
      <c r="H1443" s="29"/>
      <c r="I1443" s="115" t="s">
        <v>4353</v>
      </c>
      <c r="J1443" s="29"/>
    </row>
    <row r="1444" customFormat="false" ht="12.75" hidden="false" customHeight="false" outlineLevel="0" collapsed="false">
      <c r="A1444" s="180"/>
      <c r="B1444" s="180"/>
      <c r="C1444" s="180"/>
      <c r="D1444" s="29" t="s">
        <v>4810</v>
      </c>
      <c r="E1444" s="180" t="n">
        <v>5</v>
      </c>
      <c r="F1444" s="180"/>
      <c r="G1444" s="180"/>
      <c r="H1444" s="180"/>
      <c r="I1444" s="119" t="n">
        <v>5</v>
      </c>
      <c r="J1444" s="29"/>
    </row>
    <row r="1445" customFormat="false" ht="25.5" hidden="false" customHeight="false" outlineLevel="0" collapsed="false">
      <c r="A1445" s="102" t="s">
        <v>1306</v>
      </c>
      <c r="B1445" s="102" t="s">
        <v>1051</v>
      </c>
      <c r="C1445" s="102" t="s">
        <v>50</v>
      </c>
      <c r="D1445" s="102" t="s">
        <v>1052</v>
      </c>
      <c r="E1445" s="105" t="s">
        <v>24</v>
      </c>
      <c r="F1445" s="103" t="n">
        <v>33</v>
      </c>
      <c r="G1445" s="107" t="n">
        <v>5.22</v>
      </c>
      <c r="H1445" s="107" t="n">
        <v>6.39</v>
      </c>
      <c r="I1445" s="107" t="n">
        <v>210.87</v>
      </c>
      <c r="J1445" s="178" t="n">
        <v>6.59414802900737E-005</v>
      </c>
    </row>
    <row r="1446" customFormat="false" ht="12.75" hidden="false" customHeight="true" outlineLevel="0" collapsed="false">
      <c r="A1446" s="29" t="s">
        <v>4351</v>
      </c>
      <c r="B1446" s="180"/>
      <c r="C1446" s="180"/>
      <c r="D1446" s="29" t="s">
        <v>10</v>
      </c>
      <c r="E1446" s="180" t="s">
        <v>4352</v>
      </c>
      <c r="F1446" s="180"/>
      <c r="G1446" s="180"/>
      <c r="H1446" s="29"/>
      <c r="I1446" s="115" t="s">
        <v>4353</v>
      </c>
      <c r="J1446" s="29"/>
    </row>
    <row r="1447" customFormat="false" ht="12.75" hidden="false" customHeight="false" outlineLevel="0" collapsed="false">
      <c r="A1447" s="180"/>
      <c r="B1447" s="180"/>
      <c r="C1447" s="180"/>
      <c r="D1447" s="29" t="s">
        <v>4810</v>
      </c>
      <c r="E1447" s="180" t="n">
        <v>33</v>
      </c>
      <c r="F1447" s="180"/>
      <c r="G1447" s="180"/>
      <c r="H1447" s="180"/>
      <c r="I1447" s="119" t="n">
        <v>33</v>
      </c>
      <c r="J1447" s="29"/>
    </row>
    <row r="1448" customFormat="false" ht="25.5" hidden="false" customHeight="false" outlineLevel="0" collapsed="false">
      <c r="A1448" s="102" t="s">
        <v>1307</v>
      </c>
      <c r="B1448" s="102" t="s">
        <v>1054</v>
      </c>
      <c r="C1448" s="102" t="s">
        <v>50</v>
      </c>
      <c r="D1448" s="102" t="s">
        <v>1055</v>
      </c>
      <c r="E1448" s="105" t="s">
        <v>24</v>
      </c>
      <c r="F1448" s="103" t="n">
        <v>8</v>
      </c>
      <c r="G1448" s="107" t="n">
        <v>5.02</v>
      </c>
      <c r="H1448" s="107" t="n">
        <v>6.14</v>
      </c>
      <c r="I1448" s="107" t="n">
        <v>49.12</v>
      </c>
      <c r="J1448" s="178" t="n">
        <v>1.53603903440433E-005</v>
      </c>
    </row>
    <row r="1449" customFormat="false" ht="12.75" hidden="false" customHeight="true" outlineLevel="0" collapsed="false">
      <c r="A1449" s="29" t="s">
        <v>4351</v>
      </c>
      <c r="B1449" s="180"/>
      <c r="C1449" s="180"/>
      <c r="D1449" s="29" t="s">
        <v>10</v>
      </c>
      <c r="E1449" s="180" t="s">
        <v>4352</v>
      </c>
      <c r="F1449" s="180"/>
      <c r="G1449" s="180"/>
      <c r="H1449" s="29"/>
      <c r="I1449" s="115" t="s">
        <v>4353</v>
      </c>
      <c r="J1449" s="29"/>
    </row>
    <row r="1450" customFormat="false" ht="12.75" hidden="false" customHeight="false" outlineLevel="0" collapsed="false">
      <c r="A1450" s="180"/>
      <c r="B1450" s="180"/>
      <c r="C1450" s="180"/>
      <c r="D1450" s="29" t="s">
        <v>4810</v>
      </c>
      <c r="E1450" s="180" t="n">
        <v>8</v>
      </c>
      <c r="F1450" s="180"/>
      <c r="G1450" s="180"/>
      <c r="H1450" s="180"/>
      <c r="I1450" s="119" t="n">
        <v>8</v>
      </c>
      <c r="J1450" s="29"/>
    </row>
    <row r="1451" customFormat="false" ht="12.75" hidden="false" customHeight="false" outlineLevel="0" collapsed="false">
      <c r="A1451" s="102" t="s">
        <v>1308</v>
      </c>
      <c r="B1451" s="102" t="s">
        <v>1057</v>
      </c>
      <c r="C1451" s="102" t="s">
        <v>50</v>
      </c>
      <c r="D1451" s="102" t="s">
        <v>1058</v>
      </c>
      <c r="E1451" s="105" t="s">
        <v>24</v>
      </c>
      <c r="F1451" s="103" t="n">
        <v>23</v>
      </c>
      <c r="G1451" s="107" t="n">
        <v>14</v>
      </c>
      <c r="H1451" s="107" t="n">
        <v>17.14</v>
      </c>
      <c r="I1451" s="107" t="n">
        <v>394.22</v>
      </c>
      <c r="J1451" s="178" t="n">
        <v>0.000123277139279902</v>
      </c>
    </row>
    <row r="1452" customFormat="false" ht="12.75" hidden="false" customHeight="true" outlineLevel="0" collapsed="false">
      <c r="A1452" s="29" t="s">
        <v>4351</v>
      </c>
      <c r="B1452" s="180"/>
      <c r="C1452" s="180"/>
      <c r="D1452" s="29" t="s">
        <v>10</v>
      </c>
      <c r="E1452" s="180" t="s">
        <v>4352</v>
      </c>
      <c r="F1452" s="180"/>
      <c r="G1452" s="180"/>
      <c r="H1452" s="29"/>
      <c r="I1452" s="115" t="s">
        <v>4353</v>
      </c>
      <c r="J1452" s="29"/>
    </row>
    <row r="1453" customFormat="false" ht="12.75" hidden="false" customHeight="false" outlineLevel="0" collapsed="false">
      <c r="A1453" s="180"/>
      <c r="B1453" s="180"/>
      <c r="C1453" s="180"/>
      <c r="D1453" s="29" t="s">
        <v>4810</v>
      </c>
      <c r="E1453" s="180" t="n">
        <v>23</v>
      </c>
      <c r="F1453" s="180"/>
      <c r="G1453" s="180"/>
      <c r="H1453" s="180"/>
      <c r="I1453" s="119" t="n">
        <v>23</v>
      </c>
      <c r="J1453" s="29"/>
    </row>
    <row r="1454" customFormat="false" ht="25.5" hidden="false" customHeight="false" outlineLevel="0" collapsed="false">
      <c r="A1454" s="102" t="s">
        <v>1309</v>
      </c>
      <c r="B1454" s="102" t="s">
        <v>1060</v>
      </c>
      <c r="C1454" s="102" t="s">
        <v>50</v>
      </c>
      <c r="D1454" s="102" t="s">
        <v>1061</v>
      </c>
      <c r="E1454" s="105" t="s">
        <v>24</v>
      </c>
      <c r="F1454" s="103" t="n">
        <v>146.4</v>
      </c>
      <c r="G1454" s="107" t="n">
        <v>84.53</v>
      </c>
      <c r="H1454" s="107" t="n">
        <v>103.52</v>
      </c>
      <c r="I1454" s="107" t="n">
        <v>15155.32</v>
      </c>
      <c r="J1454" s="178" t="n">
        <v>0.00473924330189102</v>
      </c>
    </row>
    <row r="1455" customFormat="false" ht="12.75" hidden="false" customHeight="true" outlineLevel="0" collapsed="false">
      <c r="A1455" s="29" t="s">
        <v>4351</v>
      </c>
      <c r="B1455" s="180"/>
      <c r="C1455" s="180"/>
      <c r="D1455" s="29" t="s">
        <v>10</v>
      </c>
      <c r="E1455" s="180" t="s">
        <v>4352</v>
      </c>
      <c r="F1455" s="180"/>
      <c r="G1455" s="180"/>
      <c r="H1455" s="29"/>
      <c r="I1455" s="115" t="s">
        <v>4353</v>
      </c>
      <c r="J1455" s="29"/>
    </row>
    <row r="1456" customFormat="false" ht="12.75" hidden="false" customHeight="true" outlineLevel="0" collapsed="false">
      <c r="A1456" s="180"/>
      <c r="B1456" s="180"/>
      <c r="C1456" s="180"/>
      <c r="D1456" s="29" t="s">
        <v>4810</v>
      </c>
      <c r="E1456" s="180" t="s">
        <v>5059</v>
      </c>
      <c r="F1456" s="180"/>
      <c r="G1456" s="180"/>
      <c r="H1456" s="180"/>
      <c r="I1456" s="119" t="n">
        <v>146.4</v>
      </c>
      <c r="J1456" s="29"/>
    </row>
    <row r="1457" customFormat="false" ht="12.75" hidden="false" customHeight="false" outlineLevel="0" collapsed="false">
      <c r="A1457" s="102" t="s">
        <v>1310</v>
      </c>
      <c r="B1457" s="102" t="s">
        <v>1063</v>
      </c>
      <c r="C1457" s="102" t="s">
        <v>50</v>
      </c>
      <c r="D1457" s="102" t="s">
        <v>1064</v>
      </c>
      <c r="E1457" s="105" t="s">
        <v>24</v>
      </c>
      <c r="F1457" s="103" t="n">
        <v>136</v>
      </c>
      <c r="G1457" s="107" t="n">
        <v>10.31</v>
      </c>
      <c r="H1457" s="107" t="n">
        <v>12.62</v>
      </c>
      <c r="I1457" s="107" t="n">
        <v>1716.32</v>
      </c>
      <c r="J1457" s="178" t="n">
        <v>0.000536713052835678</v>
      </c>
    </row>
    <row r="1458" customFormat="false" ht="12.75" hidden="false" customHeight="true" outlineLevel="0" collapsed="false">
      <c r="A1458" s="29" t="s">
        <v>4351</v>
      </c>
      <c r="B1458" s="180"/>
      <c r="C1458" s="180"/>
      <c r="D1458" s="29" t="s">
        <v>10</v>
      </c>
      <c r="E1458" s="180" t="s">
        <v>4352</v>
      </c>
      <c r="F1458" s="180"/>
      <c r="G1458" s="180"/>
      <c r="H1458" s="29"/>
      <c r="I1458" s="115" t="s">
        <v>4353</v>
      </c>
      <c r="J1458" s="29"/>
    </row>
    <row r="1459" customFormat="false" ht="12.75" hidden="false" customHeight="false" outlineLevel="0" collapsed="false">
      <c r="A1459" s="180"/>
      <c r="B1459" s="180"/>
      <c r="C1459" s="180"/>
      <c r="D1459" s="29" t="s">
        <v>4810</v>
      </c>
      <c r="E1459" s="180" t="n">
        <v>136</v>
      </c>
      <c r="F1459" s="180"/>
      <c r="G1459" s="180"/>
      <c r="H1459" s="180"/>
      <c r="I1459" s="119" t="n">
        <v>136</v>
      </c>
      <c r="J1459" s="29"/>
    </row>
    <row r="1460" customFormat="false" ht="38.25" hidden="false" customHeight="false" outlineLevel="0" collapsed="false">
      <c r="A1460" s="102" t="s">
        <v>1311</v>
      </c>
      <c r="B1460" s="102" t="s">
        <v>1033</v>
      </c>
      <c r="C1460" s="102" t="s">
        <v>50</v>
      </c>
      <c r="D1460" s="102" t="s">
        <v>1034</v>
      </c>
      <c r="E1460" s="105" t="s">
        <v>366</v>
      </c>
      <c r="F1460" s="103" t="n">
        <v>146.4</v>
      </c>
      <c r="G1460" s="107" t="n">
        <v>23.12</v>
      </c>
      <c r="H1460" s="107" t="n">
        <v>28.31</v>
      </c>
      <c r="I1460" s="107" t="n">
        <v>4144.58</v>
      </c>
      <c r="J1460" s="178" t="n">
        <v>0.00129605795220104</v>
      </c>
    </row>
    <row r="1461" customFormat="false" ht="12.75" hidden="false" customHeight="true" outlineLevel="0" collapsed="false">
      <c r="A1461" s="29" t="s">
        <v>4351</v>
      </c>
      <c r="B1461" s="180"/>
      <c r="C1461" s="180"/>
      <c r="D1461" s="29" t="s">
        <v>10</v>
      </c>
      <c r="E1461" s="180" t="s">
        <v>4352</v>
      </c>
      <c r="F1461" s="180"/>
      <c r="G1461" s="180"/>
      <c r="H1461" s="29"/>
      <c r="I1461" s="115" t="s">
        <v>4353</v>
      </c>
      <c r="J1461" s="29"/>
    </row>
    <row r="1462" customFormat="false" ht="12.75" hidden="false" customHeight="true" outlineLevel="0" collapsed="false">
      <c r="A1462" s="180"/>
      <c r="B1462" s="180"/>
      <c r="C1462" s="180"/>
      <c r="D1462" s="29"/>
      <c r="E1462" s="180" t="s">
        <v>5060</v>
      </c>
      <c r="F1462" s="180"/>
      <c r="G1462" s="180"/>
      <c r="H1462" s="180"/>
      <c r="I1462" s="119" t="n">
        <v>146.4</v>
      </c>
      <c r="J1462" s="29"/>
    </row>
    <row r="1463" customFormat="false" ht="25.5" hidden="false" customHeight="false" outlineLevel="0" collapsed="false">
      <c r="A1463" s="102" t="s">
        <v>1312</v>
      </c>
      <c r="B1463" s="102" t="s">
        <v>1071</v>
      </c>
      <c r="C1463" s="102" t="s">
        <v>50</v>
      </c>
      <c r="D1463" s="102" t="s">
        <v>1072</v>
      </c>
      <c r="E1463" s="105" t="s">
        <v>24</v>
      </c>
      <c r="F1463" s="103" t="n">
        <v>4</v>
      </c>
      <c r="G1463" s="107" t="n">
        <v>13.57</v>
      </c>
      <c r="H1463" s="107" t="n">
        <v>16.61</v>
      </c>
      <c r="I1463" s="107" t="n">
        <v>66.44</v>
      </c>
      <c r="J1463" s="178" t="n">
        <v>2.07765540402736E-005</v>
      </c>
    </row>
    <row r="1464" customFormat="false" ht="12.75" hidden="false" customHeight="true" outlineLevel="0" collapsed="false">
      <c r="A1464" s="29" t="s">
        <v>4351</v>
      </c>
      <c r="B1464" s="180"/>
      <c r="C1464" s="180"/>
      <c r="D1464" s="29" t="s">
        <v>10</v>
      </c>
      <c r="E1464" s="180" t="s">
        <v>4352</v>
      </c>
      <c r="F1464" s="180"/>
      <c r="G1464" s="180"/>
      <c r="H1464" s="29"/>
      <c r="I1464" s="115" t="s">
        <v>4353</v>
      </c>
      <c r="J1464" s="29"/>
    </row>
    <row r="1465" customFormat="false" ht="12.75" hidden="false" customHeight="false" outlineLevel="0" collapsed="false">
      <c r="A1465" s="180"/>
      <c r="B1465" s="180"/>
      <c r="C1465" s="180"/>
      <c r="D1465" s="29" t="s">
        <v>4810</v>
      </c>
      <c r="E1465" s="180" t="n">
        <v>4</v>
      </c>
      <c r="F1465" s="180"/>
      <c r="G1465" s="180"/>
      <c r="H1465" s="180"/>
      <c r="I1465" s="119" t="n">
        <v>4</v>
      </c>
      <c r="J1465" s="29"/>
    </row>
    <row r="1466" customFormat="false" ht="25.5" hidden="false" customHeight="false" outlineLevel="0" collapsed="false">
      <c r="A1466" s="102" t="s">
        <v>1313</v>
      </c>
      <c r="B1466" s="102" t="s">
        <v>1314</v>
      </c>
      <c r="C1466" s="102" t="s">
        <v>50</v>
      </c>
      <c r="D1466" s="102" t="s">
        <v>1315</v>
      </c>
      <c r="E1466" s="105" t="s">
        <v>24</v>
      </c>
      <c r="F1466" s="103" t="n">
        <v>54</v>
      </c>
      <c r="G1466" s="107" t="n">
        <v>9.46</v>
      </c>
      <c r="H1466" s="107" t="n">
        <v>11.58</v>
      </c>
      <c r="I1466" s="107" t="n">
        <v>625.32</v>
      </c>
      <c r="J1466" s="178" t="n">
        <v>0.000195544773817939</v>
      </c>
    </row>
    <row r="1467" customFormat="false" ht="12.75" hidden="false" customHeight="true" outlineLevel="0" collapsed="false">
      <c r="A1467" s="29" t="s">
        <v>4351</v>
      </c>
      <c r="B1467" s="180"/>
      <c r="C1467" s="180"/>
      <c r="D1467" s="29" t="s">
        <v>10</v>
      </c>
      <c r="E1467" s="180" t="s">
        <v>4352</v>
      </c>
      <c r="F1467" s="180"/>
      <c r="G1467" s="180"/>
      <c r="H1467" s="29"/>
      <c r="I1467" s="115" t="s">
        <v>4353</v>
      </c>
      <c r="J1467" s="29"/>
    </row>
    <row r="1468" customFormat="false" ht="12.75" hidden="false" customHeight="true" outlineLevel="0" collapsed="false">
      <c r="A1468" s="180"/>
      <c r="B1468" s="180"/>
      <c r="C1468" s="180"/>
      <c r="D1468" s="29" t="s">
        <v>5061</v>
      </c>
      <c r="E1468" s="180" t="s">
        <v>5062</v>
      </c>
      <c r="F1468" s="180"/>
      <c r="G1468" s="180"/>
      <c r="H1468" s="180"/>
      <c r="I1468" s="119" t="n">
        <v>54</v>
      </c>
      <c r="J1468" s="29"/>
    </row>
    <row r="1469" customFormat="false" ht="38.25" hidden="false" customHeight="false" outlineLevel="0" collapsed="false">
      <c r="A1469" s="102" t="s">
        <v>1316</v>
      </c>
      <c r="B1469" s="102" t="s">
        <v>1095</v>
      </c>
      <c r="C1469" s="102" t="s">
        <v>50</v>
      </c>
      <c r="D1469" s="102" t="s">
        <v>1096</v>
      </c>
      <c r="E1469" s="105" t="s">
        <v>366</v>
      </c>
      <c r="F1469" s="103" t="n">
        <v>138.93</v>
      </c>
      <c r="G1469" s="107" t="n">
        <v>46.48</v>
      </c>
      <c r="H1469" s="107" t="n">
        <v>56.92</v>
      </c>
      <c r="I1469" s="107" t="n">
        <v>7907.89</v>
      </c>
      <c r="J1469" s="178" t="n">
        <v>0.00247288837943316</v>
      </c>
    </row>
    <row r="1470" customFormat="false" ht="12.75" hidden="false" customHeight="true" outlineLevel="0" collapsed="false">
      <c r="A1470" s="29" t="s">
        <v>4351</v>
      </c>
      <c r="B1470" s="180"/>
      <c r="C1470" s="180"/>
      <c r="D1470" s="29" t="s">
        <v>10</v>
      </c>
      <c r="E1470" s="180" t="s">
        <v>4352</v>
      </c>
      <c r="F1470" s="180"/>
      <c r="G1470" s="180"/>
      <c r="H1470" s="29"/>
      <c r="I1470" s="115" t="s">
        <v>4353</v>
      </c>
      <c r="J1470" s="29"/>
    </row>
    <row r="1471" customFormat="false" ht="12.75" hidden="false" customHeight="true" outlineLevel="0" collapsed="false">
      <c r="A1471" s="180"/>
      <c r="B1471" s="180"/>
      <c r="C1471" s="180"/>
      <c r="D1471" s="29" t="s">
        <v>5061</v>
      </c>
      <c r="E1471" s="180" t="s">
        <v>5063</v>
      </c>
      <c r="F1471" s="180"/>
      <c r="G1471" s="180"/>
      <c r="H1471" s="180"/>
      <c r="I1471" s="119" t="n">
        <v>138.93</v>
      </c>
      <c r="J1471" s="29"/>
    </row>
    <row r="1472" customFormat="false" ht="38.25" hidden="false" customHeight="false" outlineLevel="0" collapsed="false">
      <c r="A1472" s="102" t="s">
        <v>1317</v>
      </c>
      <c r="B1472" s="102" t="s">
        <v>1318</v>
      </c>
      <c r="C1472" s="102" t="s">
        <v>50</v>
      </c>
      <c r="D1472" s="102" t="s">
        <v>1319</v>
      </c>
      <c r="E1472" s="105" t="s">
        <v>24</v>
      </c>
      <c r="F1472" s="103" t="n">
        <v>46</v>
      </c>
      <c r="G1472" s="107" t="n">
        <v>20.34</v>
      </c>
      <c r="H1472" s="107" t="n">
        <v>24.91</v>
      </c>
      <c r="I1472" s="107" t="n">
        <v>1145.86</v>
      </c>
      <c r="J1472" s="178" t="n">
        <v>0.000358323633542865</v>
      </c>
    </row>
    <row r="1473" customFormat="false" ht="12.75" hidden="false" customHeight="true" outlineLevel="0" collapsed="false">
      <c r="A1473" s="29" t="s">
        <v>4351</v>
      </c>
      <c r="B1473" s="180"/>
      <c r="C1473" s="180"/>
      <c r="D1473" s="29" t="s">
        <v>10</v>
      </c>
      <c r="E1473" s="180" t="s">
        <v>4352</v>
      </c>
      <c r="F1473" s="180"/>
      <c r="G1473" s="180"/>
      <c r="H1473" s="29"/>
      <c r="I1473" s="115" t="s">
        <v>4353</v>
      </c>
      <c r="J1473" s="29"/>
    </row>
    <row r="1474" customFormat="false" ht="12.75" hidden="false" customHeight="false" outlineLevel="0" collapsed="false">
      <c r="A1474" s="180"/>
      <c r="B1474" s="180"/>
      <c r="C1474" s="180"/>
      <c r="D1474" s="29"/>
      <c r="E1474" s="180" t="n">
        <v>46</v>
      </c>
      <c r="F1474" s="180"/>
      <c r="G1474" s="180"/>
      <c r="H1474" s="180"/>
      <c r="I1474" s="119" t="n">
        <v>46</v>
      </c>
      <c r="J1474" s="29"/>
    </row>
    <row r="1475" customFormat="false" ht="89.25" hidden="false" customHeight="false" outlineLevel="0" collapsed="false">
      <c r="A1475" s="102" t="s">
        <v>1320</v>
      </c>
      <c r="B1475" s="102" t="s">
        <v>1101</v>
      </c>
      <c r="C1475" s="102" t="s">
        <v>29</v>
      </c>
      <c r="D1475" s="102" t="s">
        <v>1102</v>
      </c>
      <c r="E1475" s="105" t="s">
        <v>117</v>
      </c>
      <c r="F1475" s="103" t="n">
        <v>138.93</v>
      </c>
      <c r="G1475" s="107" t="n">
        <v>11</v>
      </c>
      <c r="H1475" s="107" t="n">
        <v>13.47</v>
      </c>
      <c r="I1475" s="107" t="n">
        <v>1871.38</v>
      </c>
      <c r="J1475" s="178" t="n">
        <v>0.00058520210264731</v>
      </c>
    </row>
    <row r="1476" customFormat="false" ht="12.75" hidden="false" customHeight="true" outlineLevel="0" collapsed="false">
      <c r="A1476" s="29" t="s">
        <v>4351</v>
      </c>
      <c r="B1476" s="180"/>
      <c r="C1476" s="180"/>
      <c r="D1476" s="29" t="s">
        <v>10</v>
      </c>
      <c r="E1476" s="180" t="s">
        <v>4352</v>
      </c>
      <c r="F1476" s="180"/>
      <c r="G1476" s="180"/>
      <c r="H1476" s="29"/>
      <c r="I1476" s="115" t="s">
        <v>4353</v>
      </c>
      <c r="J1476" s="29"/>
    </row>
    <row r="1477" customFormat="false" ht="12.75" hidden="false" customHeight="true" outlineLevel="0" collapsed="false">
      <c r="A1477" s="180"/>
      <c r="B1477" s="180"/>
      <c r="C1477" s="180"/>
      <c r="D1477" s="29"/>
      <c r="E1477" s="180" t="s">
        <v>5064</v>
      </c>
      <c r="F1477" s="180"/>
      <c r="G1477" s="180"/>
      <c r="H1477" s="180"/>
      <c r="I1477" s="119" t="n">
        <v>138.93</v>
      </c>
      <c r="J1477" s="29"/>
    </row>
    <row r="1478" customFormat="false" ht="12.75" hidden="false" customHeight="false" outlineLevel="0" collapsed="false">
      <c r="A1478" s="102" t="s">
        <v>1321</v>
      </c>
      <c r="B1478" s="102" t="s">
        <v>1322</v>
      </c>
      <c r="C1478" s="102" t="s">
        <v>50</v>
      </c>
      <c r="D1478" s="102" t="s">
        <v>1323</v>
      </c>
      <c r="E1478" s="105" t="s">
        <v>24</v>
      </c>
      <c r="F1478" s="103" t="n">
        <v>54</v>
      </c>
      <c r="G1478" s="107" t="n">
        <v>39.86</v>
      </c>
      <c r="H1478" s="107" t="n">
        <v>48.81</v>
      </c>
      <c r="I1478" s="107" t="n">
        <v>2635.74</v>
      </c>
      <c r="J1478" s="178" t="n">
        <v>0.000824226287569398</v>
      </c>
    </row>
    <row r="1479" customFormat="false" ht="12.75" hidden="false" customHeight="true" outlineLevel="0" collapsed="false">
      <c r="A1479" s="29" t="s">
        <v>4351</v>
      </c>
      <c r="B1479" s="180"/>
      <c r="C1479" s="180"/>
      <c r="D1479" s="29" t="s">
        <v>10</v>
      </c>
      <c r="E1479" s="180" t="s">
        <v>4352</v>
      </c>
      <c r="F1479" s="180"/>
      <c r="G1479" s="180"/>
      <c r="H1479" s="29"/>
      <c r="I1479" s="115" t="s">
        <v>4353</v>
      </c>
      <c r="J1479" s="29"/>
    </row>
    <row r="1480" customFormat="false" ht="12.75" hidden="false" customHeight="false" outlineLevel="0" collapsed="false">
      <c r="A1480" s="180"/>
      <c r="B1480" s="180"/>
      <c r="C1480" s="180"/>
      <c r="D1480" s="29" t="s">
        <v>4810</v>
      </c>
      <c r="E1480" s="180" t="n">
        <v>54</v>
      </c>
      <c r="F1480" s="180"/>
      <c r="G1480" s="180"/>
      <c r="H1480" s="180"/>
      <c r="I1480" s="119" t="n">
        <v>54</v>
      </c>
      <c r="J1480" s="29"/>
    </row>
    <row r="1481" customFormat="false" ht="25.5" hidden="false" customHeight="false" outlineLevel="0" collapsed="false">
      <c r="A1481" s="102" t="s">
        <v>1324</v>
      </c>
      <c r="B1481" s="102" t="s">
        <v>1083</v>
      </c>
      <c r="C1481" s="102" t="s">
        <v>50</v>
      </c>
      <c r="D1481" s="102" t="s">
        <v>1084</v>
      </c>
      <c r="E1481" s="105" t="s">
        <v>24</v>
      </c>
      <c r="F1481" s="103" t="n">
        <v>28</v>
      </c>
      <c r="G1481" s="107" t="n">
        <v>5.79</v>
      </c>
      <c r="H1481" s="107" t="n">
        <v>7.09</v>
      </c>
      <c r="I1481" s="107" t="n">
        <v>198.52</v>
      </c>
      <c r="J1481" s="178" t="n">
        <v>6.20794928969765E-005</v>
      </c>
    </row>
    <row r="1482" customFormat="false" ht="12.75" hidden="false" customHeight="true" outlineLevel="0" collapsed="false">
      <c r="A1482" s="29" t="s">
        <v>4351</v>
      </c>
      <c r="B1482" s="180"/>
      <c r="C1482" s="180"/>
      <c r="D1482" s="29" t="s">
        <v>10</v>
      </c>
      <c r="E1482" s="180" t="s">
        <v>4352</v>
      </c>
      <c r="F1482" s="180"/>
      <c r="G1482" s="180"/>
      <c r="H1482" s="29"/>
      <c r="I1482" s="115" t="s">
        <v>4353</v>
      </c>
      <c r="J1482" s="29"/>
    </row>
    <row r="1483" customFormat="false" ht="12.75" hidden="false" customHeight="false" outlineLevel="0" collapsed="false">
      <c r="A1483" s="180"/>
      <c r="B1483" s="180"/>
      <c r="C1483" s="180"/>
      <c r="D1483" s="29" t="s">
        <v>4810</v>
      </c>
      <c r="E1483" s="180" t="n">
        <v>28</v>
      </c>
      <c r="F1483" s="180"/>
      <c r="G1483" s="180"/>
      <c r="H1483" s="180"/>
      <c r="I1483" s="119" t="n">
        <v>28</v>
      </c>
      <c r="J1483" s="29"/>
    </row>
    <row r="1484" customFormat="false" ht="25.5" hidden="false" customHeight="false" outlineLevel="0" collapsed="false">
      <c r="A1484" s="102" t="s">
        <v>1325</v>
      </c>
      <c r="B1484" s="102" t="s">
        <v>1077</v>
      </c>
      <c r="C1484" s="102" t="s">
        <v>50</v>
      </c>
      <c r="D1484" s="102" t="s">
        <v>1078</v>
      </c>
      <c r="E1484" s="105" t="s">
        <v>366</v>
      </c>
      <c r="F1484" s="103" t="n">
        <v>122.37</v>
      </c>
      <c r="G1484" s="107" t="n">
        <v>12.31</v>
      </c>
      <c r="H1484" s="107" t="n">
        <v>15.07</v>
      </c>
      <c r="I1484" s="107" t="n">
        <v>1844.11</v>
      </c>
      <c r="J1484" s="178" t="n">
        <v>0.000576674459229515</v>
      </c>
    </row>
    <row r="1485" customFormat="false" ht="12.75" hidden="false" customHeight="true" outlineLevel="0" collapsed="false">
      <c r="A1485" s="29" t="s">
        <v>4351</v>
      </c>
      <c r="B1485" s="180"/>
      <c r="C1485" s="180"/>
      <c r="D1485" s="29" t="s">
        <v>10</v>
      </c>
      <c r="E1485" s="180" t="s">
        <v>4352</v>
      </c>
      <c r="F1485" s="180"/>
      <c r="G1485" s="180"/>
      <c r="H1485" s="29"/>
      <c r="I1485" s="115" t="s">
        <v>4353</v>
      </c>
      <c r="J1485" s="29"/>
    </row>
    <row r="1486" customFormat="false" ht="12.75" hidden="false" customHeight="true" outlineLevel="0" collapsed="false">
      <c r="A1486" s="180"/>
      <c r="B1486" s="180"/>
      <c r="C1486" s="180"/>
      <c r="D1486" s="29" t="s">
        <v>5061</v>
      </c>
      <c r="E1486" s="180" t="s">
        <v>5065</v>
      </c>
      <c r="F1486" s="180"/>
      <c r="G1486" s="180"/>
      <c r="H1486" s="180"/>
      <c r="I1486" s="119" t="n">
        <v>122.37</v>
      </c>
      <c r="J1486" s="29"/>
    </row>
    <row r="1487" customFormat="false" ht="25.5" hidden="false" customHeight="false" outlineLevel="0" collapsed="false">
      <c r="A1487" s="102" t="s">
        <v>1326</v>
      </c>
      <c r="B1487" s="102" t="s">
        <v>1327</v>
      </c>
      <c r="C1487" s="102" t="s">
        <v>50</v>
      </c>
      <c r="D1487" s="102" t="s">
        <v>1328</v>
      </c>
      <c r="E1487" s="105" t="s">
        <v>24</v>
      </c>
      <c r="F1487" s="103" t="n">
        <v>33</v>
      </c>
      <c r="G1487" s="107" t="n">
        <v>64.02</v>
      </c>
      <c r="H1487" s="107" t="n">
        <v>78.4</v>
      </c>
      <c r="I1487" s="107" t="n">
        <v>2587.2</v>
      </c>
      <c r="J1487" s="178" t="n">
        <v>0.000809047269912642</v>
      </c>
    </row>
    <row r="1488" customFormat="false" ht="12.75" hidden="false" customHeight="true" outlineLevel="0" collapsed="false">
      <c r="A1488" s="29" t="s">
        <v>4351</v>
      </c>
      <c r="B1488" s="180"/>
      <c r="C1488" s="180"/>
      <c r="D1488" s="29" t="s">
        <v>10</v>
      </c>
      <c r="E1488" s="180" t="s">
        <v>4352</v>
      </c>
      <c r="F1488" s="180"/>
      <c r="G1488" s="180"/>
      <c r="H1488" s="29"/>
      <c r="I1488" s="115" t="s">
        <v>4353</v>
      </c>
      <c r="J1488" s="29"/>
    </row>
    <row r="1489" customFormat="false" ht="12.75" hidden="false" customHeight="false" outlineLevel="0" collapsed="false">
      <c r="A1489" s="180"/>
      <c r="B1489" s="180"/>
      <c r="C1489" s="180"/>
      <c r="D1489" s="29" t="s">
        <v>4810</v>
      </c>
      <c r="E1489" s="180" t="n">
        <v>33</v>
      </c>
      <c r="F1489" s="180"/>
      <c r="G1489" s="180"/>
      <c r="H1489" s="180"/>
      <c r="I1489" s="119" t="n">
        <v>33</v>
      </c>
      <c r="J1489" s="29"/>
    </row>
    <row r="1490" customFormat="false" ht="25.5" hidden="false" customHeight="false" outlineLevel="0" collapsed="false">
      <c r="A1490" s="102" t="s">
        <v>1329</v>
      </c>
      <c r="B1490" s="102" t="s">
        <v>1330</v>
      </c>
      <c r="C1490" s="102" t="s">
        <v>50</v>
      </c>
      <c r="D1490" s="102" t="s">
        <v>1331</v>
      </c>
      <c r="E1490" s="105" t="s">
        <v>24</v>
      </c>
      <c r="F1490" s="103" t="n">
        <v>21</v>
      </c>
      <c r="G1490" s="107" t="n">
        <v>109.22</v>
      </c>
      <c r="H1490" s="107" t="n">
        <v>133.76</v>
      </c>
      <c r="I1490" s="107" t="n">
        <v>2808.96</v>
      </c>
      <c r="J1490" s="178" t="n">
        <v>0.000878394178762296</v>
      </c>
    </row>
    <row r="1491" customFormat="false" ht="12.75" hidden="false" customHeight="true" outlineLevel="0" collapsed="false">
      <c r="A1491" s="29" t="s">
        <v>4351</v>
      </c>
      <c r="B1491" s="180"/>
      <c r="C1491" s="180"/>
      <c r="D1491" s="29" t="s">
        <v>10</v>
      </c>
      <c r="E1491" s="180" t="s">
        <v>4352</v>
      </c>
      <c r="F1491" s="180"/>
      <c r="G1491" s="180"/>
      <c r="H1491" s="29"/>
      <c r="I1491" s="115" t="s">
        <v>4353</v>
      </c>
      <c r="J1491" s="29"/>
    </row>
    <row r="1492" customFormat="false" ht="12.75" hidden="false" customHeight="false" outlineLevel="0" collapsed="false">
      <c r="A1492" s="180"/>
      <c r="B1492" s="180"/>
      <c r="C1492" s="180"/>
      <c r="D1492" s="29" t="s">
        <v>4810</v>
      </c>
      <c r="E1492" s="180" t="n">
        <v>21</v>
      </c>
      <c r="F1492" s="180"/>
      <c r="G1492" s="180"/>
      <c r="H1492" s="180"/>
      <c r="I1492" s="119" t="n">
        <v>21</v>
      </c>
      <c r="J1492" s="29"/>
    </row>
    <row r="1493" customFormat="false" ht="38.25" hidden="false" customHeight="false" outlineLevel="0" collapsed="false">
      <c r="A1493" s="102" t="s">
        <v>1332</v>
      </c>
      <c r="B1493" s="102" t="s">
        <v>1333</v>
      </c>
      <c r="C1493" s="102" t="s">
        <v>29</v>
      </c>
      <c r="D1493" s="102" t="s">
        <v>1334</v>
      </c>
      <c r="E1493" s="105" t="s">
        <v>65</v>
      </c>
      <c r="F1493" s="103" t="n">
        <v>13</v>
      </c>
      <c r="G1493" s="107" t="n">
        <v>76.57</v>
      </c>
      <c r="H1493" s="107" t="n">
        <v>93.77</v>
      </c>
      <c r="I1493" s="107" t="n">
        <v>1219.01</v>
      </c>
      <c r="J1493" s="178" t="n">
        <v>0.000381198481948133</v>
      </c>
    </row>
    <row r="1494" customFormat="false" ht="12.75" hidden="false" customHeight="true" outlineLevel="0" collapsed="false">
      <c r="A1494" s="29" t="s">
        <v>4351</v>
      </c>
      <c r="B1494" s="180"/>
      <c r="C1494" s="180"/>
      <c r="D1494" s="29" t="s">
        <v>10</v>
      </c>
      <c r="E1494" s="180" t="s">
        <v>4352</v>
      </c>
      <c r="F1494" s="180"/>
      <c r="G1494" s="180"/>
      <c r="H1494" s="29"/>
      <c r="I1494" s="115" t="s">
        <v>4353</v>
      </c>
      <c r="J1494" s="29"/>
    </row>
    <row r="1495" customFormat="false" ht="12.75" hidden="false" customHeight="false" outlineLevel="0" collapsed="false">
      <c r="A1495" s="180"/>
      <c r="B1495" s="180"/>
      <c r="C1495" s="180"/>
      <c r="D1495" s="29" t="s">
        <v>5066</v>
      </c>
      <c r="E1495" s="180" t="n">
        <v>13</v>
      </c>
      <c r="F1495" s="180"/>
      <c r="G1495" s="180"/>
      <c r="H1495" s="180"/>
      <c r="I1495" s="119" t="n">
        <v>13</v>
      </c>
      <c r="J1495" s="29"/>
    </row>
    <row r="1496" customFormat="false" ht="25.5" hidden="false" customHeight="false" outlineLevel="0" collapsed="false">
      <c r="A1496" s="102" t="s">
        <v>1335</v>
      </c>
      <c r="B1496" s="102" t="s">
        <v>1336</v>
      </c>
      <c r="C1496" s="102" t="s">
        <v>50</v>
      </c>
      <c r="D1496" s="102" t="s">
        <v>1337</v>
      </c>
      <c r="E1496" s="105" t="s">
        <v>24</v>
      </c>
      <c r="F1496" s="103" t="n">
        <v>1</v>
      </c>
      <c r="G1496" s="107" t="n">
        <v>2186.72</v>
      </c>
      <c r="H1496" s="107" t="n">
        <v>2678.07</v>
      </c>
      <c r="I1496" s="107" t="n">
        <v>2678.07</v>
      </c>
      <c r="J1496" s="178" t="n">
        <v>0.000837463366626062</v>
      </c>
    </row>
    <row r="1497" customFormat="false" ht="12.75" hidden="false" customHeight="true" outlineLevel="0" collapsed="false">
      <c r="A1497" s="29" t="s">
        <v>4351</v>
      </c>
      <c r="B1497" s="180"/>
      <c r="C1497" s="180"/>
      <c r="D1497" s="29" t="s">
        <v>10</v>
      </c>
      <c r="E1497" s="180" t="s">
        <v>4352</v>
      </c>
      <c r="F1497" s="180"/>
      <c r="G1497" s="180"/>
      <c r="H1497" s="29"/>
      <c r="I1497" s="115" t="s">
        <v>4353</v>
      </c>
      <c r="J1497" s="29"/>
    </row>
    <row r="1498" customFormat="false" ht="12.75" hidden="false" customHeight="false" outlineLevel="0" collapsed="false">
      <c r="A1498" s="180"/>
      <c r="B1498" s="180"/>
      <c r="C1498" s="180"/>
      <c r="D1498" s="29"/>
      <c r="E1498" s="180" t="n">
        <v>1</v>
      </c>
      <c r="F1498" s="180"/>
      <c r="G1498" s="180"/>
      <c r="H1498" s="180"/>
      <c r="I1498" s="119" t="n">
        <v>1</v>
      </c>
      <c r="J1498" s="29"/>
    </row>
    <row r="1499" customFormat="false" ht="25.5" hidden="false" customHeight="false" outlineLevel="0" collapsed="false">
      <c r="A1499" s="102" t="s">
        <v>1338</v>
      </c>
      <c r="B1499" s="102" t="s">
        <v>1339</v>
      </c>
      <c r="C1499" s="102" t="s">
        <v>50</v>
      </c>
      <c r="D1499" s="102" t="s">
        <v>1340</v>
      </c>
      <c r="E1499" s="105" t="s">
        <v>24</v>
      </c>
      <c r="F1499" s="103" t="n">
        <v>10</v>
      </c>
      <c r="G1499" s="107" t="n">
        <v>584.41</v>
      </c>
      <c r="H1499" s="107" t="n">
        <v>715.72</v>
      </c>
      <c r="I1499" s="107" t="n">
        <v>7157.2</v>
      </c>
      <c r="J1499" s="178" t="n">
        <v>0.00223813896112352</v>
      </c>
    </row>
    <row r="1500" customFormat="false" ht="12.75" hidden="false" customHeight="true" outlineLevel="0" collapsed="false">
      <c r="A1500" s="29" t="s">
        <v>4351</v>
      </c>
      <c r="B1500" s="180"/>
      <c r="C1500" s="180"/>
      <c r="D1500" s="29" t="s">
        <v>10</v>
      </c>
      <c r="E1500" s="180" t="s">
        <v>4352</v>
      </c>
      <c r="F1500" s="180"/>
      <c r="G1500" s="180"/>
      <c r="H1500" s="29"/>
      <c r="I1500" s="115" t="s">
        <v>4353</v>
      </c>
      <c r="J1500" s="29"/>
    </row>
    <row r="1501" customFormat="false" ht="12.75" hidden="false" customHeight="false" outlineLevel="0" collapsed="false">
      <c r="A1501" s="180"/>
      <c r="B1501" s="180"/>
      <c r="C1501" s="180"/>
      <c r="D1501" s="29" t="s">
        <v>4810</v>
      </c>
      <c r="E1501" s="180" t="n">
        <v>10</v>
      </c>
      <c r="F1501" s="180"/>
      <c r="G1501" s="180"/>
      <c r="H1501" s="180"/>
      <c r="I1501" s="119" t="n">
        <v>10</v>
      </c>
      <c r="J1501" s="29"/>
    </row>
    <row r="1502" customFormat="false" ht="51" hidden="false" customHeight="false" outlineLevel="0" collapsed="false">
      <c r="A1502" s="102" t="s">
        <v>1341</v>
      </c>
      <c r="B1502" s="102" t="s">
        <v>1107</v>
      </c>
      <c r="C1502" s="102" t="s">
        <v>29</v>
      </c>
      <c r="D1502" s="102" t="s">
        <v>1108</v>
      </c>
      <c r="E1502" s="105" t="s">
        <v>117</v>
      </c>
      <c r="F1502" s="103" t="n">
        <v>24</v>
      </c>
      <c r="G1502" s="107" t="n">
        <v>14.01</v>
      </c>
      <c r="H1502" s="107" t="n">
        <v>17.15</v>
      </c>
      <c r="I1502" s="107" t="n">
        <v>411.6</v>
      </c>
      <c r="J1502" s="178" t="n">
        <v>0.00012871206566792</v>
      </c>
    </row>
    <row r="1503" customFormat="false" ht="12.75" hidden="false" customHeight="true" outlineLevel="0" collapsed="false">
      <c r="A1503" s="29" t="s">
        <v>4351</v>
      </c>
      <c r="B1503" s="180"/>
      <c r="C1503" s="180"/>
      <c r="D1503" s="29" t="s">
        <v>10</v>
      </c>
      <c r="E1503" s="180" t="s">
        <v>4352</v>
      </c>
      <c r="F1503" s="180"/>
      <c r="G1503" s="180"/>
      <c r="H1503" s="29"/>
      <c r="I1503" s="115" t="s">
        <v>4353</v>
      </c>
      <c r="J1503" s="29"/>
    </row>
    <row r="1504" customFormat="false" ht="12.75" hidden="false" customHeight="false" outlineLevel="0" collapsed="false">
      <c r="A1504" s="180"/>
      <c r="B1504" s="180"/>
      <c r="C1504" s="180"/>
      <c r="D1504" s="29" t="s">
        <v>4810</v>
      </c>
      <c r="E1504" s="180" t="n">
        <v>24</v>
      </c>
      <c r="F1504" s="180"/>
      <c r="G1504" s="180"/>
      <c r="H1504" s="180"/>
      <c r="I1504" s="119" t="n">
        <v>24</v>
      </c>
      <c r="J1504" s="29"/>
    </row>
    <row r="1505" customFormat="false" ht="63.75" hidden="false" customHeight="false" outlineLevel="0" collapsed="false">
      <c r="A1505" s="102" t="s">
        <v>1342</v>
      </c>
      <c r="B1505" s="102" t="s">
        <v>1343</v>
      </c>
      <c r="C1505" s="102" t="s">
        <v>29</v>
      </c>
      <c r="D1505" s="102" t="s">
        <v>1344</v>
      </c>
      <c r="E1505" s="105" t="s">
        <v>117</v>
      </c>
      <c r="F1505" s="103" t="n">
        <v>8</v>
      </c>
      <c r="G1505" s="107" t="n">
        <v>11.3</v>
      </c>
      <c r="H1505" s="107" t="n">
        <v>13.83</v>
      </c>
      <c r="I1505" s="107" t="n">
        <v>110.64</v>
      </c>
      <c r="J1505" s="178" t="n">
        <v>3.45984036576742E-005</v>
      </c>
    </row>
    <row r="1506" customFormat="false" ht="12.75" hidden="false" customHeight="true" outlineLevel="0" collapsed="false">
      <c r="A1506" s="29" t="s">
        <v>4351</v>
      </c>
      <c r="B1506" s="180"/>
      <c r="C1506" s="180"/>
      <c r="D1506" s="29" t="s">
        <v>10</v>
      </c>
      <c r="E1506" s="180" t="s">
        <v>4352</v>
      </c>
      <c r="F1506" s="180"/>
      <c r="G1506" s="180"/>
      <c r="H1506" s="29"/>
      <c r="I1506" s="115" t="s">
        <v>4353</v>
      </c>
      <c r="J1506" s="29"/>
    </row>
    <row r="1507" customFormat="false" ht="12.75" hidden="false" customHeight="false" outlineLevel="0" collapsed="false">
      <c r="A1507" s="180"/>
      <c r="B1507" s="180"/>
      <c r="C1507" s="180"/>
      <c r="D1507" s="29" t="s">
        <v>4810</v>
      </c>
      <c r="E1507" s="180" t="n">
        <v>8</v>
      </c>
      <c r="F1507" s="180"/>
      <c r="G1507" s="180"/>
      <c r="H1507" s="180"/>
      <c r="I1507" s="119" t="n">
        <v>8</v>
      </c>
      <c r="J1507" s="29"/>
    </row>
    <row r="1508" customFormat="false" ht="63.75" hidden="false" customHeight="false" outlineLevel="0" collapsed="false">
      <c r="A1508" s="102" t="s">
        <v>1345</v>
      </c>
      <c r="B1508" s="102" t="s">
        <v>1346</v>
      </c>
      <c r="C1508" s="102" t="s">
        <v>29</v>
      </c>
      <c r="D1508" s="102" t="s">
        <v>1347</v>
      </c>
      <c r="E1508" s="105" t="s">
        <v>65</v>
      </c>
      <c r="F1508" s="103" t="n">
        <v>4</v>
      </c>
      <c r="G1508" s="107" t="n">
        <v>534.82</v>
      </c>
      <c r="H1508" s="107" t="n">
        <v>654.99</v>
      </c>
      <c r="I1508" s="107" t="n">
        <v>2619.96</v>
      </c>
      <c r="J1508" s="178" t="n">
        <v>0.000819291699629068</v>
      </c>
    </row>
    <row r="1509" customFormat="false" ht="12.75" hidden="false" customHeight="true" outlineLevel="0" collapsed="false">
      <c r="A1509" s="29" t="s">
        <v>4351</v>
      </c>
      <c r="B1509" s="180"/>
      <c r="C1509" s="180"/>
      <c r="D1509" s="29" t="s">
        <v>10</v>
      </c>
      <c r="E1509" s="180" t="s">
        <v>4352</v>
      </c>
      <c r="F1509" s="180"/>
      <c r="G1509" s="180"/>
      <c r="H1509" s="29"/>
      <c r="I1509" s="115" t="s">
        <v>4353</v>
      </c>
      <c r="J1509" s="29"/>
    </row>
    <row r="1510" customFormat="false" ht="12.75" hidden="false" customHeight="false" outlineLevel="0" collapsed="false">
      <c r="A1510" s="180"/>
      <c r="B1510" s="180"/>
      <c r="C1510" s="180"/>
      <c r="D1510" s="29" t="s">
        <v>5028</v>
      </c>
      <c r="E1510" s="180" t="n">
        <v>4</v>
      </c>
      <c r="F1510" s="180"/>
      <c r="G1510" s="180"/>
      <c r="H1510" s="180"/>
      <c r="I1510" s="119" t="n">
        <v>4</v>
      </c>
      <c r="J1510" s="29"/>
    </row>
    <row r="1511" customFormat="false" ht="25.5" hidden="false" customHeight="false" outlineLevel="0" collapsed="false">
      <c r="A1511" s="102" t="s">
        <v>1348</v>
      </c>
      <c r="B1511" s="102" t="s">
        <v>1116</v>
      </c>
      <c r="C1511" s="102" t="s">
        <v>50</v>
      </c>
      <c r="D1511" s="102" t="s">
        <v>1117</v>
      </c>
      <c r="E1511" s="105" t="s">
        <v>24</v>
      </c>
      <c r="F1511" s="103" t="n">
        <v>1</v>
      </c>
      <c r="G1511" s="107" t="n">
        <v>92</v>
      </c>
      <c r="H1511" s="107" t="n">
        <v>112.67</v>
      </c>
      <c r="I1511" s="107" t="n">
        <v>112.67</v>
      </c>
      <c r="J1511" s="178" t="n">
        <v>3.52332080631792E-005</v>
      </c>
    </row>
    <row r="1512" customFormat="false" ht="12.75" hidden="false" customHeight="true" outlineLevel="0" collapsed="false">
      <c r="A1512" s="29" t="s">
        <v>4351</v>
      </c>
      <c r="B1512" s="180"/>
      <c r="C1512" s="180"/>
      <c r="D1512" s="29" t="s">
        <v>10</v>
      </c>
      <c r="E1512" s="180" t="s">
        <v>4352</v>
      </c>
      <c r="F1512" s="180"/>
      <c r="G1512" s="180"/>
      <c r="H1512" s="29"/>
      <c r="I1512" s="115" t="s">
        <v>4353</v>
      </c>
      <c r="J1512" s="29"/>
    </row>
    <row r="1513" customFormat="false" ht="12.75" hidden="false" customHeight="false" outlineLevel="0" collapsed="false">
      <c r="A1513" s="180"/>
      <c r="B1513" s="180"/>
      <c r="C1513" s="180"/>
      <c r="D1513" s="29" t="s">
        <v>4810</v>
      </c>
      <c r="E1513" s="180" t="n">
        <v>1</v>
      </c>
      <c r="F1513" s="180"/>
      <c r="G1513" s="180"/>
      <c r="H1513" s="180"/>
      <c r="I1513" s="119" t="n">
        <v>1</v>
      </c>
      <c r="J1513" s="29"/>
    </row>
    <row r="1514" customFormat="false" ht="12.75" hidden="false" customHeight="false" outlineLevel="0" collapsed="false">
      <c r="A1514" s="22" t="s">
        <v>1349</v>
      </c>
      <c r="B1514" s="22" t="s">
        <v>18</v>
      </c>
      <c r="C1514" s="22"/>
      <c r="D1514" s="22" t="s">
        <v>1350</v>
      </c>
      <c r="E1514" s="23"/>
      <c r="F1514" s="24" t="n">
        <v>1</v>
      </c>
      <c r="G1514" s="24"/>
      <c r="H1514" s="97" t="n">
        <v>6448.12</v>
      </c>
      <c r="I1514" s="97" t="n">
        <v>6448.12</v>
      </c>
      <c r="J1514" s="26" t="n">
        <v>0.00201640146956907</v>
      </c>
    </row>
    <row r="1515" customFormat="false" ht="38.25" hidden="false" customHeight="false" outlineLevel="0" collapsed="false">
      <c r="A1515" s="102" t="s">
        <v>1351</v>
      </c>
      <c r="B1515" s="102" t="s">
        <v>1352</v>
      </c>
      <c r="C1515" s="102" t="s">
        <v>29</v>
      </c>
      <c r="D1515" s="102" t="s">
        <v>1353</v>
      </c>
      <c r="E1515" s="105" t="s">
        <v>65</v>
      </c>
      <c r="F1515" s="103" t="n">
        <v>8</v>
      </c>
      <c r="G1515" s="107" t="n">
        <v>23.84</v>
      </c>
      <c r="H1515" s="107" t="n">
        <v>29.19</v>
      </c>
      <c r="I1515" s="107" t="n">
        <v>233.52</v>
      </c>
      <c r="J1515" s="178" t="n">
        <v>7.3024396440167E-005</v>
      </c>
    </row>
    <row r="1516" customFormat="false" ht="12.75" hidden="false" customHeight="true" outlineLevel="0" collapsed="false">
      <c r="A1516" s="29" t="s">
        <v>4351</v>
      </c>
      <c r="B1516" s="180"/>
      <c r="C1516" s="180"/>
      <c r="D1516" s="29" t="s">
        <v>10</v>
      </c>
      <c r="E1516" s="180" t="s">
        <v>4352</v>
      </c>
      <c r="F1516" s="180"/>
      <c r="G1516" s="180"/>
      <c r="H1516" s="29"/>
      <c r="I1516" s="115" t="s">
        <v>4353</v>
      </c>
      <c r="J1516" s="29"/>
    </row>
    <row r="1517" customFormat="false" ht="12.75" hidden="false" customHeight="false" outlineLevel="0" collapsed="false">
      <c r="A1517" s="180"/>
      <c r="B1517" s="180"/>
      <c r="C1517" s="180"/>
      <c r="D1517" s="29" t="s">
        <v>4810</v>
      </c>
      <c r="E1517" s="180" t="n">
        <v>8</v>
      </c>
      <c r="F1517" s="180"/>
      <c r="G1517" s="180"/>
      <c r="H1517" s="180"/>
      <c r="I1517" s="119" t="n">
        <v>8</v>
      </c>
      <c r="J1517" s="29"/>
    </row>
    <row r="1518" customFormat="false" ht="51" hidden="false" customHeight="false" outlineLevel="0" collapsed="false">
      <c r="A1518" s="102" t="s">
        <v>1354</v>
      </c>
      <c r="B1518" s="102" t="s">
        <v>1355</v>
      </c>
      <c r="C1518" s="102" t="s">
        <v>29</v>
      </c>
      <c r="D1518" s="102" t="s">
        <v>1356</v>
      </c>
      <c r="E1518" s="105" t="s">
        <v>65</v>
      </c>
      <c r="F1518" s="103" t="n">
        <v>4</v>
      </c>
      <c r="G1518" s="107" t="n">
        <v>251.43</v>
      </c>
      <c r="H1518" s="107" t="n">
        <v>307.92</v>
      </c>
      <c r="I1518" s="107" t="n">
        <v>1231.68</v>
      </c>
      <c r="J1518" s="178" t="n">
        <v>0.000385160537030768</v>
      </c>
    </row>
    <row r="1519" customFormat="false" ht="12.75" hidden="false" customHeight="true" outlineLevel="0" collapsed="false">
      <c r="A1519" s="29" t="s">
        <v>4351</v>
      </c>
      <c r="B1519" s="180"/>
      <c r="C1519" s="180"/>
      <c r="D1519" s="29" t="s">
        <v>10</v>
      </c>
      <c r="E1519" s="180" t="s">
        <v>4352</v>
      </c>
      <c r="F1519" s="180"/>
      <c r="G1519" s="180"/>
      <c r="H1519" s="29"/>
      <c r="I1519" s="115" t="s">
        <v>4353</v>
      </c>
      <c r="J1519" s="29"/>
    </row>
    <row r="1520" customFormat="false" ht="12.75" hidden="false" customHeight="false" outlineLevel="0" collapsed="false">
      <c r="A1520" s="180"/>
      <c r="B1520" s="180"/>
      <c r="C1520" s="180"/>
      <c r="D1520" s="29" t="s">
        <v>4810</v>
      </c>
      <c r="E1520" s="180" t="n">
        <v>4</v>
      </c>
      <c r="F1520" s="180"/>
      <c r="G1520" s="180"/>
      <c r="H1520" s="180"/>
      <c r="I1520" s="119" t="n">
        <v>4</v>
      </c>
      <c r="J1520" s="29"/>
    </row>
    <row r="1521" customFormat="false" ht="51" hidden="false" customHeight="false" outlineLevel="0" collapsed="false">
      <c r="A1521" s="102" t="s">
        <v>1357</v>
      </c>
      <c r="B1521" s="102" t="s">
        <v>1358</v>
      </c>
      <c r="C1521" s="102" t="s">
        <v>29</v>
      </c>
      <c r="D1521" s="102" t="s">
        <v>1359</v>
      </c>
      <c r="E1521" s="105" t="s">
        <v>65</v>
      </c>
      <c r="F1521" s="103" t="n">
        <v>4</v>
      </c>
      <c r="G1521" s="107" t="n">
        <v>803.93</v>
      </c>
      <c r="H1521" s="107" t="n">
        <v>984.57</v>
      </c>
      <c r="I1521" s="107" t="n">
        <v>3938.28</v>
      </c>
      <c r="J1521" s="178" t="n">
        <v>0.00123154556360218</v>
      </c>
    </row>
    <row r="1522" customFormat="false" ht="12.75" hidden="false" customHeight="true" outlineLevel="0" collapsed="false">
      <c r="A1522" s="29" t="s">
        <v>4351</v>
      </c>
      <c r="B1522" s="180"/>
      <c r="C1522" s="180"/>
      <c r="D1522" s="29" t="s">
        <v>10</v>
      </c>
      <c r="E1522" s="180" t="s">
        <v>4352</v>
      </c>
      <c r="F1522" s="180"/>
      <c r="G1522" s="180"/>
      <c r="H1522" s="29"/>
      <c r="I1522" s="115" t="s">
        <v>4353</v>
      </c>
      <c r="J1522" s="29"/>
    </row>
    <row r="1523" customFormat="false" ht="12.75" hidden="false" customHeight="false" outlineLevel="0" collapsed="false">
      <c r="A1523" s="180"/>
      <c r="B1523" s="180"/>
      <c r="C1523" s="180"/>
      <c r="D1523" s="29" t="s">
        <v>4810</v>
      </c>
      <c r="E1523" s="180" t="n">
        <v>4</v>
      </c>
      <c r="F1523" s="180"/>
      <c r="G1523" s="180"/>
      <c r="H1523" s="180"/>
      <c r="I1523" s="119" t="n">
        <v>4</v>
      </c>
      <c r="J1523" s="29"/>
    </row>
    <row r="1524" customFormat="false" ht="25.5" hidden="false" customHeight="false" outlineLevel="0" collapsed="false">
      <c r="A1524" s="102" t="s">
        <v>1360</v>
      </c>
      <c r="B1524" s="102" t="s">
        <v>1361</v>
      </c>
      <c r="C1524" s="102" t="s">
        <v>50</v>
      </c>
      <c r="D1524" s="102" t="s">
        <v>1362</v>
      </c>
      <c r="E1524" s="105" t="s">
        <v>765</v>
      </c>
      <c r="F1524" s="103" t="n">
        <v>8</v>
      </c>
      <c r="G1524" s="107" t="n">
        <v>24.32</v>
      </c>
      <c r="H1524" s="107" t="n">
        <v>29.78</v>
      </c>
      <c r="I1524" s="107" t="n">
        <v>238.24</v>
      </c>
      <c r="J1524" s="178" t="n">
        <v>7.45003948608487E-005</v>
      </c>
    </row>
    <row r="1525" customFormat="false" ht="12.75" hidden="false" customHeight="true" outlineLevel="0" collapsed="false">
      <c r="A1525" s="29" t="s">
        <v>4351</v>
      </c>
      <c r="B1525" s="180"/>
      <c r="C1525" s="180"/>
      <c r="D1525" s="29" t="s">
        <v>10</v>
      </c>
      <c r="E1525" s="180" t="s">
        <v>4352</v>
      </c>
      <c r="F1525" s="180"/>
      <c r="G1525" s="180"/>
      <c r="H1525" s="29"/>
      <c r="I1525" s="115" t="s">
        <v>4353</v>
      </c>
      <c r="J1525" s="29"/>
    </row>
    <row r="1526" customFormat="false" ht="12.75" hidden="false" customHeight="false" outlineLevel="0" collapsed="false">
      <c r="A1526" s="180"/>
      <c r="B1526" s="180"/>
      <c r="C1526" s="180"/>
      <c r="D1526" s="29" t="s">
        <v>4810</v>
      </c>
      <c r="E1526" s="180" t="n">
        <v>8</v>
      </c>
      <c r="F1526" s="180"/>
      <c r="G1526" s="180"/>
      <c r="H1526" s="180"/>
      <c r="I1526" s="119" t="n">
        <v>8</v>
      </c>
      <c r="J1526" s="29"/>
    </row>
    <row r="1527" customFormat="false" ht="12.75" hidden="false" customHeight="false" outlineLevel="0" collapsed="false">
      <c r="A1527" s="102" t="s">
        <v>1363</v>
      </c>
      <c r="B1527" s="102" t="s">
        <v>1364</v>
      </c>
      <c r="C1527" s="102" t="s">
        <v>50</v>
      </c>
      <c r="D1527" s="102" t="s">
        <v>1365</v>
      </c>
      <c r="E1527" s="105" t="s">
        <v>24</v>
      </c>
      <c r="F1527" s="103" t="n">
        <v>8</v>
      </c>
      <c r="G1527" s="107" t="n">
        <v>58.67</v>
      </c>
      <c r="H1527" s="107" t="n">
        <v>71.85</v>
      </c>
      <c r="I1527" s="107" t="n">
        <v>574.8</v>
      </c>
      <c r="J1527" s="178" t="n">
        <v>0.000179746587332168</v>
      </c>
    </row>
    <row r="1528" customFormat="false" ht="12.75" hidden="false" customHeight="true" outlineLevel="0" collapsed="false">
      <c r="A1528" s="29" t="s">
        <v>4351</v>
      </c>
      <c r="B1528" s="180"/>
      <c r="C1528" s="180"/>
      <c r="D1528" s="29" t="s">
        <v>10</v>
      </c>
      <c r="E1528" s="180" t="s">
        <v>4352</v>
      </c>
      <c r="F1528" s="180"/>
      <c r="G1528" s="180"/>
      <c r="H1528" s="29"/>
      <c r="I1528" s="115" t="s">
        <v>4353</v>
      </c>
      <c r="J1528" s="29"/>
    </row>
    <row r="1529" customFormat="false" ht="12.75" hidden="false" customHeight="false" outlineLevel="0" collapsed="false">
      <c r="A1529" s="180"/>
      <c r="B1529" s="180"/>
      <c r="C1529" s="180"/>
      <c r="D1529" s="29" t="s">
        <v>5067</v>
      </c>
      <c r="E1529" s="180" t="n">
        <v>8</v>
      </c>
      <c r="F1529" s="180"/>
      <c r="G1529" s="180"/>
      <c r="H1529" s="180"/>
      <c r="I1529" s="119" t="n">
        <v>8</v>
      </c>
      <c r="J1529" s="29"/>
    </row>
    <row r="1530" customFormat="false" ht="38.25" hidden="false" customHeight="false" outlineLevel="0" collapsed="false">
      <c r="A1530" s="102" t="s">
        <v>1366</v>
      </c>
      <c r="B1530" s="102" t="s">
        <v>1367</v>
      </c>
      <c r="C1530" s="102" t="s">
        <v>50</v>
      </c>
      <c r="D1530" s="102" t="s">
        <v>1368</v>
      </c>
      <c r="E1530" s="105" t="s">
        <v>24</v>
      </c>
      <c r="F1530" s="103" t="n">
        <v>8</v>
      </c>
      <c r="G1530" s="107" t="n">
        <v>23.64</v>
      </c>
      <c r="H1530" s="107" t="n">
        <v>28.95</v>
      </c>
      <c r="I1530" s="107" t="n">
        <v>231.6</v>
      </c>
      <c r="J1530" s="178" t="n">
        <v>7.24239903029405E-005</v>
      </c>
    </row>
    <row r="1531" customFormat="false" ht="12.75" hidden="false" customHeight="true" outlineLevel="0" collapsed="false">
      <c r="A1531" s="29" t="s">
        <v>4351</v>
      </c>
      <c r="B1531" s="180"/>
      <c r="C1531" s="180"/>
      <c r="D1531" s="29" t="s">
        <v>10</v>
      </c>
      <c r="E1531" s="180" t="s">
        <v>4352</v>
      </c>
      <c r="F1531" s="180"/>
      <c r="G1531" s="180"/>
      <c r="H1531" s="29"/>
      <c r="I1531" s="115" t="s">
        <v>4353</v>
      </c>
      <c r="J1531" s="29"/>
    </row>
    <row r="1532" customFormat="false" ht="12.75" hidden="false" customHeight="false" outlineLevel="0" collapsed="false">
      <c r="A1532" s="180"/>
      <c r="B1532" s="180"/>
      <c r="C1532" s="180"/>
      <c r="D1532" s="29" t="s">
        <v>5068</v>
      </c>
      <c r="E1532" s="180" t="n">
        <v>6</v>
      </c>
      <c r="F1532" s="180"/>
      <c r="G1532" s="180"/>
      <c r="H1532" s="180"/>
      <c r="I1532" s="119" t="n">
        <v>6</v>
      </c>
      <c r="J1532" s="29"/>
    </row>
    <row r="1533" customFormat="false" ht="12.75" hidden="false" customHeight="false" outlineLevel="0" collapsed="false">
      <c r="A1533" s="180"/>
      <c r="B1533" s="180"/>
      <c r="C1533" s="180"/>
      <c r="D1533" s="29" t="s">
        <v>5069</v>
      </c>
      <c r="E1533" s="180" t="n">
        <v>2</v>
      </c>
      <c r="F1533" s="180"/>
      <c r="G1533" s="180"/>
      <c r="H1533" s="180"/>
      <c r="I1533" s="119" t="n">
        <v>2</v>
      </c>
      <c r="J1533" s="29"/>
    </row>
    <row r="1534" customFormat="false" ht="12.75" hidden="false" customHeight="false" outlineLevel="0" collapsed="false">
      <c r="A1534" s="22" t="s">
        <v>1369</v>
      </c>
      <c r="B1534" s="22" t="s">
        <v>18</v>
      </c>
      <c r="C1534" s="22"/>
      <c r="D1534" s="22" t="s">
        <v>1370</v>
      </c>
      <c r="E1534" s="23"/>
      <c r="F1534" s="24" t="n">
        <v>1</v>
      </c>
      <c r="G1534" s="24"/>
      <c r="H1534" s="97" t="n">
        <v>38277.83</v>
      </c>
      <c r="I1534" s="97" t="n">
        <v>38277.83</v>
      </c>
      <c r="J1534" s="26" t="n">
        <v>0.0119699187769327</v>
      </c>
    </row>
    <row r="1535" customFormat="false" ht="38.25" hidden="false" customHeight="false" outlineLevel="0" collapsed="false">
      <c r="A1535" s="102" t="s">
        <v>1371</v>
      </c>
      <c r="B1535" s="102" t="s">
        <v>1372</v>
      </c>
      <c r="C1535" s="102" t="s">
        <v>29</v>
      </c>
      <c r="D1535" s="102" t="s">
        <v>1373</v>
      </c>
      <c r="E1535" s="105" t="s">
        <v>52</v>
      </c>
      <c r="F1535" s="103" t="n">
        <v>753.97</v>
      </c>
      <c r="G1535" s="107" t="n">
        <v>3.56</v>
      </c>
      <c r="H1535" s="107" t="n">
        <v>4.35</v>
      </c>
      <c r="I1535" s="107" t="n">
        <v>3279.76</v>
      </c>
      <c r="J1535" s="178" t="n">
        <v>0.0010256187669947</v>
      </c>
    </row>
    <row r="1536" customFormat="false" ht="12.75" hidden="false" customHeight="true" outlineLevel="0" collapsed="false">
      <c r="A1536" s="29" t="s">
        <v>4351</v>
      </c>
      <c r="B1536" s="180"/>
      <c r="C1536" s="180"/>
      <c r="D1536" s="29" t="s">
        <v>10</v>
      </c>
      <c r="E1536" s="180" t="s">
        <v>4352</v>
      </c>
      <c r="F1536" s="180"/>
      <c r="G1536" s="180"/>
      <c r="H1536" s="29"/>
      <c r="I1536" s="115" t="s">
        <v>4353</v>
      </c>
      <c r="J1536" s="29"/>
    </row>
    <row r="1537" customFormat="false" ht="12.75" hidden="false" customHeight="true" outlineLevel="0" collapsed="false">
      <c r="A1537" s="180"/>
      <c r="B1537" s="180"/>
      <c r="C1537" s="180"/>
      <c r="D1537" s="29" t="s">
        <v>4810</v>
      </c>
      <c r="E1537" s="180" t="s">
        <v>5070</v>
      </c>
      <c r="F1537" s="180"/>
      <c r="G1537" s="180"/>
      <c r="H1537" s="180"/>
      <c r="I1537" s="119" t="n">
        <v>753.97</v>
      </c>
      <c r="J1537" s="29"/>
    </row>
    <row r="1538" customFormat="false" ht="38.25" hidden="false" customHeight="false" outlineLevel="0" collapsed="false">
      <c r="A1538" s="102" t="s">
        <v>1374</v>
      </c>
      <c r="B1538" s="102" t="s">
        <v>1375</v>
      </c>
      <c r="C1538" s="102" t="s">
        <v>29</v>
      </c>
      <c r="D1538" s="102" t="s">
        <v>1376</v>
      </c>
      <c r="E1538" s="105" t="s">
        <v>52</v>
      </c>
      <c r="F1538" s="103" t="n">
        <v>753.97</v>
      </c>
      <c r="G1538" s="107" t="n">
        <v>15.56</v>
      </c>
      <c r="H1538" s="107" t="n">
        <v>19.05</v>
      </c>
      <c r="I1538" s="107" t="n">
        <v>14363.12</v>
      </c>
      <c r="J1538" s="178" t="n">
        <v>0.00449151322797915</v>
      </c>
    </row>
    <row r="1539" customFormat="false" ht="12.75" hidden="false" customHeight="true" outlineLevel="0" collapsed="false">
      <c r="A1539" s="29" t="s">
        <v>4351</v>
      </c>
      <c r="B1539" s="180"/>
      <c r="C1539" s="180"/>
      <c r="D1539" s="29" t="s">
        <v>10</v>
      </c>
      <c r="E1539" s="180" t="s">
        <v>4352</v>
      </c>
      <c r="F1539" s="180"/>
      <c r="G1539" s="180"/>
      <c r="H1539" s="29"/>
      <c r="I1539" s="115" t="s">
        <v>4353</v>
      </c>
      <c r="J1539" s="29"/>
    </row>
    <row r="1540" customFormat="false" ht="12.75" hidden="false" customHeight="true" outlineLevel="0" collapsed="false">
      <c r="A1540" s="180"/>
      <c r="B1540" s="180"/>
      <c r="C1540" s="180"/>
      <c r="D1540" s="29"/>
      <c r="E1540" s="180" t="s">
        <v>5071</v>
      </c>
      <c r="F1540" s="180"/>
      <c r="G1540" s="180"/>
      <c r="H1540" s="180"/>
      <c r="I1540" s="119" t="n">
        <v>753.97</v>
      </c>
      <c r="J1540" s="29"/>
    </row>
    <row r="1541" customFormat="false" ht="38.25" hidden="false" customHeight="false" outlineLevel="0" collapsed="false">
      <c r="A1541" s="102" t="s">
        <v>1377</v>
      </c>
      <c r="B1541" s="102" t="s">
        <v>1378</v>
      </c>
      <c r="C1541" s="102" t="s">
        <v>29</v>
      </c>
      <c r="D1541" s="102" t="s">
        <v>1379</v>
      </c>
      <c r="E1541" s="105" t="s">
        <v>52</v>
      </c>
      <c r="F1541" s="103" t="n">
        <v>753.97</v>
      </c>
      <c r="G1541" s="107" t="n">
        <v>12.42</v>
      </c>
      <c r="H1541" s="107" t="n">
        <v>15.21</v>
      </c>
      <c r="I1541" s="107" t="n">
        <v>11467.88</v>
      </c>
      <c r="J1541" s="178" t="n">
        <v>0.00358613829842524</v>
      </c>
    </row>
    <row r="1542" customFormat="false" ht="12.75" hidden="false" customHeight="true" outlineLevel="0" collapsed="false">
      <c r="A1542" s="29" t="s">
        <v>4351</v>
      </c>
      <c r="B1542" s="180"/>
      <c r="C1542" s="180"/>
      <c r="D1542" s="29" t="s">
        <v>10</v>
      </c>
      <c r="E1542" s="180" t="s">
        <v>4352</v>
      </c>
      <c r="F1542" s="180"/>
      <c r="G1542" s="180"/>
      <c r="H1542" s="29"/>
      <c r="I1542" s="115" t="s">
        <v>4353</v>
      </c>
      <c r="J1542" s="29"/>
    </row>
    <row r="1543" customFormat="false" ht="12.75" hidden="false" customHeight="true" outlineLevel="0" collapsed="false">
      <c r="A1543" s="180"/>
      <c r="B1543" s="180"/>
      <c r="C1543" s="180"/>
      <c r="D1543" s="29"/>
      <c r="E1543" s="180" t="s">
        <v>5071</v>
      </c>
      <c r="F1543" s="180"/>
      <c r="G1543" s="180"/>
      <c r="H1543" s="180"/>
      <c r="I1543" s="119" t="n">
        <v>753.97</v>
      </c>
      <c r="J1543" s="29"/>
    </row>
    <row r="1544" customFormat="false" ht="25.5" hidden="false" customHeight="false" outlineLevel="0" collapsed="false">
      <c r="A1544" s="102" t="s">
        <v>1380</v>
      </c>
      <c r="B1544" s="102" t="s">
        <v>1381</v>
      </c>
      <c r="C1544" s="102" t="s">
        <v>29</v>
      </c>
      <c r="D1544" s="102" t="s">
        <v>1382</v>
      </c>
      <c r="E1544" s="105" t="s">
        <v>52</v>
      </c>
      <c r="F1544" s="103" t="n">
        <v>103.425</v>
      </c>
      <c r="G1544" s="107" t="n">
        <v>1.78</v>
      </c>
      <c r="H1544" s="107" t="n">
        <v>2.17</v>
      </c>
      <c r="I1544" s="107" t="n">
        <v>224.43</v>
      </c>
      <c r="J1544" s="178" t="n">
        <v>7.01818486342355E-005</v>
      </c>
    </row>
    <row r="1545" customFormat="false" ht="12.75" hidden="false" customHeight="true" outlineLevel="0" collapsed="false">
      <c r="A1545" s="29" t="s">
        <v>4351</v>
      </c>
      <c r="B1545" s="180"/>
      <c r="C1545" s="180"/>
      <c r="D1545" s="29" t="s">
        <v>10</v>
      </c>
      <c r="E1545" s="180" t="s">
        <v>4352</v>
      </c>
      <c r="F1545" s="180"/>
      <c r="G1545" s="180"/>
      <c r="H1545" s="29"/>
      <c r="I1545" s="115" t="s">
        <v>4353</v>
      </c>
      <c r="J1545" s="29"/>
    </row>
    <row r="1546" customFormat="false" ht="25.5" hidden="false" customHeight="true" outlineLevel="0" collapsed="false">
      <c r="A1546" s="180"/>
      <c r="B1546" s="180"/>
      <c r="C1546" s="180"/>
      <c r="D1546" s="29" t="s">
        <v>5072</v>
      </c>
      <c r="E1546" s="180" t="s">
        <v>5073</v>
      </c>
      <c r="F1546" s="180"/>
      <c r="G1546" s="180"/>
      <c r="H1546" s="180"/>
      <c r="I1546" s="119" t="n">
        <v>75.6</v>
      </c>
      <c r="J1546" s="29"/>
    </row>
    <row r="1547" customFormat="false" ht="25.5" hidden="false" customHeight="true" outlineLevel="0" collapsed="false">
      <c r="A1547" s="180"/>
      <c r="B1547" s="180"/>
      <c r="C1547" s="180"/>
      <c r="D1547" s="29" t="s">
        <v>5074</v>
      </c>
      <c r="E1547" s="180" t="s">
        <v>5075</v>
      </c>
      <c r="F1547" s="180"/>
      <c r="G1547" s="180"/>
      <c r="H1547" s="180"/>
      <c r="I1547" s="119" t="n">
        <v>16.8</v>
      </c>
      <c r="J1547" s="29"/>
    </row>
    <row r="1548" customFormat="false" ht="25.5" hidden="false" customHeight="true" outlineLevel="0" collapsed="false">
      <c r="A1548" s="180"/>
      <c r="B1548" s="180"/>
      <c r="C1548" s="180"/>
      <c r="D1548" s="29" t="s">
        <v>5076</v>
      </c>
      <c r="E1548" s="180" t="s">
        <v>5077</v>
      </c>
      <c r="F1548" s="180"/>
      <c r="G1548" s="180"/>
      <c r="H1548" s="180"/>
      <c r="I1548" s="119" t="n">
        <v>11.025</v>
      </c>
      <c r="J1548" s="29"/>
    </row>
    <row r="1549" customFormat="false" ht="38.25" hidden="false" customHeight="false" outlineLevel="0" collapsed="false">
      <c r="A1549" s="102" t="s">
        <v>1383</v>
      </c>
      <c r="B1549" s="102" t="s">
        <v>1384</v>
      </c>
      <c r="C1549" s="102" t="s">
        <v>29</v>
      </c>
      <c r="D1549" s="102" t="s">
        <v>1385</v>
      </c>
      <c r="E1549" s="105" t="s">
        <v>52</v>
      </c>
      <c r="F1549" s="103" t="n">
        <v>103.425</v>
      </c>
      <c r="G1549" s="107" t="n">
        <v>16.37</v>
      </c>
      <c r="H1549" s="107" t="n">
        <v>20.04</v>
      </c>
      <c r="I1549" s="107" t="n">
        <v>2072.63</v>
      </c>
      <c r="J1549" s="178" t="n">
        <v>0.000648135298020655</v>
      </c>
    </row>
    <row r="1550" customFormat="false" ht="12.75" hidden="false" customHeight="true" outlineLevel="0" collapsed="false">
      <c r="A1550" s="29" t="s">
        <v>4351</v>
      </c>
      <c r="B1550" s="180"/>
      <c r="C1550" s="180"/>
      <c r="D1550" s="29" t="s">
        <v>10</v>
      </c>
      <c r="E1550" s="180" t="s">
        <v>4352</v>
      </c>
      <c r="F1550" s="180"/>
      <c r="G1550" s="180"/>
      <c r="H1550" s="29"/>
      <c r="I1550" s="115" t="s">
        <v>4353</v>
      </c>
      <c r="J1550" s="29"/>
    </row>
    <row r="1551" customFormat="false" ht="12.75" hidden="false" customHeight="true" outlineLevel="0" collapsed="false">
      <c r="A1551" s="180"/>
      <c r="B1551" s="180"/>
      <c r="C1551" s="180"/>
      <c r="D1551" s="29"/>
      <c r="E1551" s="180" t="s">
        <v>5078</v>
      </c>
      <c r="F1551" s="180"/>
      <c r="G1551" s="180"/>
      <c r="H1551" s="180"/>
      <c r="I1551" s="119" t="n">
        <v>103.425</v>
      </c>
      <c r="J1551" s="29"/>
    </row>
    <row r="1552" customFormat="false" ht="51" hidden="false" customHeight="false" outlineLevel="0" collapsed="false">
      <c r="A1552" s="102" t="s">
        <v>1386</v>
      </c>
      <c r="B1552" s="102" t="s">
        <v>1387</v>
      </c>
      <c r="C1552" s="102" t="s">
        <v>29</v>
      </c>
      <c r="D1552" s="102" t="s">
        <v>1388</v>
      </c>
      <c r="E1552" s="105" t="s">
        <v>52</v>
      </c>
      <c r="F1552" s="103" t="n">
        <v>103.425</v>
      </c>
      <c r="G1552" s="107" t="n">
        <v>16.51</v>
      </c>
      <c r="H1552" s="107" t="n">
        <v>20.21</v>
      </c>
      <c r="I1552" s="107" t="n">
        <v>2090.21</v>
      </c>
      <c r="J1552" s="178" t="n">
        <v>0.000653632766714634</v>
      </c>
    </row>
    <row r="1553" customFormat="false" ht="12.75" hidden="false" customHeight="true" outlineLevel="0" collapsed="false">
      <c r="A1553" s="29" t="s">
        <v>4351</v>
      </c>
      <c r="B1553" s="180"/>
      <c r="C1553" s="180"/>
      <c r="D1553" s="29" t="s">
        <v>10</v>
      </c>
      <c r="E1553" s="180" t="s">
        <v>4352</v>
      </c>
      <c r="F1553" s="180"/>
      <c r="G1553" s="180"/>
      <c r="H1553" s="29"/>
      <c r="I1553" s="115" t="s">
        <v>4353</v>
      </c>
      <c r="J1553" s="29"/>
    </row>
    <row r="1554" customFormat="false" ht="12.75" hidden="false" customHeight="true" outlineLevel="0" collapsed="false">
      <c r="A1554" s="180"/>
      <c r="B1554" s="180"/>
      <c r="C1554" s="180"/>
      <c r="D1554" s="29"/>
      <c r="E1554" s="180" t="s">
        <v>5078</v>
      </c>
      <c r="F1554" s="180"/>
      <c r="G1554" s="180"/>
      <c r="H1554" s="180"/>
      <c r="I1554" s="119" t="n">
        <v>103.425</v>
      </c>
      <c r="J1554" s="29"/>
    </row>
    <row r="1555" customFormat="false" ht="25.5" hidden="false" customHeight="false" outlineLevel="0" collapsed="false">
      <c r="A1555" s="102" t="s">
        <v>1389</v>
      </c>
      <c r="B1555" s="102" t="s">
        <v>1390</v>
      </c>
      <c r="C1555" s="102" t="s">
        <v>29</v>
      </c>
      <c r="D1555" s="102" t="s">
        <v>1391</v>
      </c>
      <c r="E1555" s="105" t="s">
        <v>52</v>
      </c>
      <c r="F1555" s="103" t="n">
        <v>249.072</v>
      </c>
      <c r="G1555" s="107" t="n">
        <v>13.22</v>
      </c>
      <c r="H1555" s="107" t="n">
        <v>16.19</v>
      </c>
      <c r="I1555" s="107" t="n">
        <v>4032.47</v>
      </c>
      <c r="J1555" s="178" t="n">
        <v>0.00126099986259455</v>
      </c>
    </row>
    <row r="1556" customFormat="false" ht="12.75" hidden="false" customHeight="true" outlineLevel="0" collapsed="false">
      <c r="A1556" s="29" t="s">
        <v>4351</v>
      </c>
      <c r="B1556" s="180"/>
      <c r="C1556" s="180"/>
      <c r="D1556" s="29" t="s">
        <v>10</v>
      </c>
      <c r="E1556" s="180" t="s">
        <v>4352</v>
      </c>
      <c r="F1556" s="180"/>
      <c r="G1556" s="180"/>
      <c r="H1556" s="29"/>
      <c r="I1556" s="115" t="s">
        <v>4353</v>
      </c>
      <c r="J1556" s="29"/>
    </row>
    <row r="1557" customFormat="false" ht="12.75" hidden="false" customHeight="true" outlineLevel="0" collapsed="false">
      <c r="A1557" s="180"/>
      <c r="B1557" s="180"/>
      <c r="C1557" s="180"/>
      <c r="D1557" s="29" t="s">
        <v>5079</v>
      </c>
      <c r="E1557" s="180" t="s">
        <v>5080</v>
      </c>
      <c r="F1557" s="180"/>
      <c r="G1557" s="180"/>
      <c r="H1557" s="180"/>
      <c r="I1557" s="119" t="n">
        <v>249.072</v>
      </c>
      <c r="J1557" s="29"/>
    </row>
    <row r="1558" customFormat="false" ht="38.25" hidden="false" customHeight="false" outlineLevel="0" collapsed="false">
      <c r="A1558" s="102" t="s">
        <v>1392</v>
      </c>
      <c r="B1558" s="102" t="s">
        <v>1393</v>
      </c>
      <c r="C1558" s="102" t="s">
        <v>29</v>
      </c>
      <c r="D1558" s="102" t="s">
        <v>1394</v>
      </c>
      <c r="E1558" s="105" t="s">
        <v>117</v>
      </c>
      <c r="F1558" s="103" t="n">
        <v>90</v>
      </c>
      <c r="G1558" s="107" t="n">
        <v>4.11</v>
      </c>
      <c r="H1558" s="107" t="n">
        <v>5.03</v>
      </c>
      <c r="I1558" s="107" t="n">
        <v>452.7</v>
      </c>
      <c r="J1558" s="178" t="n">
        <v>0.000141564509542924</v>
      </c>
    </row>
    <row r="1559" customFormat="false" ht="12.75" hidden="false" customHeight="true" outlineLevel="0" collapsed="false">
      <c r="A1559" s="29" t="s">
        <v>4351</v>
      </c>
      <c r="B1559" s="180"/>
      <c r="C1559" s="180"/>
      <c r="D1559" s="29" t="s">
        <v>10</v>
      </c>
      <c r="E1559" s="180" t="s">
        <v>4352</v>
      </c>
      <c r="F1559" s="180"/>
      <c r="G1559" s="180"/>
      <c r="H1559" s="29"/>
      <c r="I1559" s="115" t="s">
        <v>4353</v>
      </c>
      <c r="J1559" s="29"/>
    </row>
    <row r="1560" customFormat="false" ht="12.75" hidden="false" customHeight="true" outlineLevel="0" collapsed="false">
      <c r="A1560" s="180"/>
      <c r="B1560" s="180"/>
      <c r="C1560" s="180"/>
      <c r="D1560" s="29" t="s">
        <v>5081</v>
      </c>
      <c r="E1560" s="180" t="s">
        <v>5082</v>
      </c>
      <c r="F1560" s="180"/>
      <c r="G1560" s="180"/>
      <c r="H1560" s="180"/>
      <c r="I1560" s="119" t="n">
        <v>90</v>
      </c>
      <c r="J1560" s="29"/>
    </row>
    <row r="1561" customFormat="false" ht="38.25" hidden="false" customHeight="false" outlineLevel="0" collapsed="false">
      <c r="A1561" s="102" t="s">
        <v>1395</v>
      </c>
      <c r="B1561" s="102" t="s">
        <v>1396</v>
      </c>
      <c r="C1561" s="102" t="s">
        <v>29</v>
      </c>
      <c r="D1561" s="102" t="s">
        <v>1397</v>
      </c>
      <c r="E1561" s="105" t="s">
        <v>52</v>
      </c>
      <c r="F1561" s="103" t="n">
        <v>5.44</v>
      </c>
      <c r="G1561" s="107" t="n">
        <v>44.23</v>
      </c>
      <c r="H1561" s="107" t="n">
        <v>54.16</v>
      </c>
      <c r="I1561" s="107" t="n">
        <v>294.63</v>
      </c>
      <c r="J1561" s="178" t="n">
        <v>9.21341980265776E-005</v>
      </c>
    </row>
    <row r="1562" customFormat="false" ht="12.75" hidden="false" customHeight="true" outlineLevel="0" collapsed="false">
      <c r="A1562" s="29" t="s">
        <v>4351</v>
      </c>
      <c r="B1562" s="180"/>
      <c r="C1562" s="180"/>
      <c r="D1562" s="29" t="s">
        <v>10</v>
      </c>
      <c r="E1562" s="180" t="s">
        <v>4352</v>
      </c>
      <c r="F1562" s="180"/>
      <c r="G1562" s="180"/>
      <c r="H1562" s="29"/>
      <c r="I1562" s="115" t="s">
        <v>4353</v>
      </c>
      <c r="J1562" s="29"/>
    </row>
    <row r="1563" customFormat="false" ht="12.75" hidden="false" customHeight="true" outlineLevel="0" collapsed="false">
      <c r="A1563" s="180"/>
      <c r="B1563" s="180"/>
      <c r="C1563" s="180"/>
      <c r="D1563" s="29" t="s">
        <v>5083</v>
      </c>
      <c r="E1563" s="180" t="s">
        <v>5084</v>
      </c>
      <c r="F1563" s="180"/>
      <c r="G1563" s="180"/>
      <c r="H1563" s="180"/>
      <c r="I1563" s="119" t="n">
        <v>1.44</v>
      </c>
      <c r="J1563" s="29"/>
    </row>
    <row r="1564" customFormat="false" ht="12.75" hidden="false" customHeight="true" outlineLevel="0" collapsed="false">
      <c r="A1564" s="180"/>
      <c r="B1564" s="180"/>
      <c r="C1564" s="180"/>
      <c r="D1564" s="29" t="s">
        <v>5085</v>
      </c>
      <c r="E1564" s="180" t="s">
        <v>5086</v>
      </c>
      <c r="F1564" s="180"/>
      <c r="G1564" s="180"/>
      <c r="H1564" s="180"/>
      <c r="I1564" s="119" t="n">
        <v>4</v>
      </c>
      <c r="J1564" s="29"/>
    </row>
    <row r="1565" customFormat="false" ht="12.75" hidden="false" customHeight="false" outlineLevel="0" collapsed="false">
      <c r="A1565" s="22" t="s">
        <v>1398</v>
      </c>
      <c r="B1565" s="22" t="s">
        <v>18</v>
      </c>
      <c r="C1565" s="22"/>
      <c r="D1565" s="22" t="s">
        <v>1399</v>
      </c>
      <c r="E1565" s="23"/>
      <c r="F1565" s="24" t="n">
        <v>1</v>
      </c>
      <c r="G1565" s="24"/>
      <c r="H1565" s="97" t="n">
        <v>227468.92</v>
      </c>
      <c r="I1565" s="97" t="n">
        <v>227468.92</v>
      </c>
      <c r="J1565" s="26" t="n">
        <v>0.0711321539563919</v>
      </c>
    </row>
    <row r="1566" customFormat="false" ht="25.5" hidden="false" customHeight="false" outlineLevel="0" collapsed="false">
      <c r="A1566" s="102" t="s">
        <v>1400</v>
      </c>
      <c r="B1566" s="102" t="s">
        <v>1401</v>
      </c>
      <c r="C1566" s="102" t="s">
        <v>29</v>
      </c>
      <c r="D1566" s="102" t="s">
        <v>1402</v>
      </c>
      <c r="E1566" s="105" t="s">
        <v>65</v>
      </c>
      <c r="F1566" s="103" t="n">
        <v>4</v>
      </c>
      <c r="G1566" s="107" t="n">
        <v>317.75</v>
      </c>
      <c r="H1566" s="107" t="n">
        <v>389.14</v>
      </c>
      <c r="I1566" s="107" t="n">
        <v>1556.56</v>
      </c>
      <c r="J1566" s="178" t="n">
        <v>0.00048675425883396</v>
      </c>
    </row>
    <row r="1567" customFormat="false" ht="12.75" hidden="false" customHeight="true" outlineLevel="0" collapsed="false">
      <c r="A1567" s="29" t="s">
        <v>4351</v>
      </c>
      <c r="B1567" s="180"/>
      <c r="C1567" s="180"/>
      <c r="D1567" s="29" t="s">
        <v>10</v>
      </c>
      <c r="E1567" s="180" t="s">
        <v>4352</v>
      </c>
      <c r="F1567" s="180"/>
      <c r="G1567" s="180"/>
      <c r="H1567" s="29"/>
      <c r="I1567" s="115" t="s">
        <v>4353</v>
      </c>
      <c r="J1567" s="29"/>
    </row>
    <row r="1568" customFormat="false" ht="12.75" hidden="false" customHeight="false" outlineLevel="0" collapsed="false">
      <c r="A1568" s="180"/>
      <c r="B1568" s="180"/>
      <c r="C1568" s="180"/>
      <c r="D1568" s="29" t="s">
        <v>5087</v>
      </c>
      <c r="E1568" s="180" t="n">
        <v>4</v>
      </c>
      <c r="F1568" s="180"/>
      <c r="G1568" s="180"/>
      <c r="H1568" s="180"/>
      <c r="I1568" s="119" t="n">
        <v>4</v>
      </c>
      <c r="J1568" s="29"/>
    </row>
    <row r="1569" customFormat="false" ht="38.25" hidden="false" customHeight="false" outlineLevel="0" collapsed="false">
      <c r="A1569" s="102" t="s">
        <v>1403</v>
      </c>
      <c r="B1569" s="102" t="s">
        <v>1404</v>
      </c>
      <c r="C1569" s="102" t="s">
        <v>29</v>
      </c>
      <c r="D1569" s="102" t="s">
        <v>1405</v>
      </c>
      <c r="E1569" s="105" t="s">
        <v>65</v>
      </c>
      <c r="F1569" s="103" t="n">
        <v>8</v>
      </c>
      <c r="G1569" s="107" t="n">
        <v>351.97</v>
      </c>
      <c r="H1569" s="107" t="n">
        <v>431.05</v>
      </c>
      <c r="I1569" s="107" t="n">
        <v>3448.4</v>
      </c>
      <c r="J1569" s="178" t="n">
        <v>0.00107835443938109</v>
      </c>
    </row>
    <row r="1570" customFormat="false" ht="12.75" hidden="false" customHeight="true" outlineLevel="0" collapsed="false">
      <c r="A1570" s="29" t="s">
        <v>4351</v>
      </c>
      <c r="B1570" s="180"/>
      <c r="C1570" s="180"/>
      <c r="D1570" s="29" t="s">
        <v>10</v>
      </c>
      <c r="E1570" s="180" t="s">
        <v>4352</v>
      </c>
      <c r="F1570" s="180"/>
      <c r="G1570" s="180"/>
      <c r="H1570" s="29"/>
      <c r="I1570" s="115" t="s">
        <v>4353</v>
      </c>
      <c r="J1570" s="29"/>
    </row>
    <row r="1571" customFormat="false" ht="12.75" hidden="false" customHeight="false" outlineLevel="0" collapsed="false">
      <c r="A1571" s="180"/>
      <c r="B1571" s="180"/>
      <c r="C1571" s="180"/>
      <c r="D1571" s="29" t="s">
        <v>4810</v>
      </c>
      <c r="E1571" s="180" t="n">
        <v>8</v>
      </c>
      <c r="F1571" s="180"/>
      <c r="G1571" s="180"/>
      <c r="H1571" s="180"/>
      <c r="I1571" s="119" t="n">
        <v>8</v>
      </c>
      <c r="J1571" s="29"/>
    </row>
    <row r="1572" customFormat="false" ht="38.25" hidden="false" customHeight="false" outlineLevel="0" collapsed="false">
      <c r="A1572" s="102" t="s">
        <v>1406</v>
      </c>
      <c r="B1572" s="102" t="s">
        <v>1407</v>
      </c>
      <c r="C1572" s="102" t="s">
        <v>29</v>
      </c>
      <c r="D1572" s="102" t="s">
        <v>1408</v>
      </c>
      <c r="E1572" s="105" t="s">
        <v>65</v>
      </c>
      <c r="F1572" s="103" t="n">
        <v>4</v>
      </c>
      <c r="G1572" s="107" t="n">
        <v>338.3</v>
      </c>
      <c r="H1572" s="107" t="n">
        <v>414.31</v>
      </c>
      <c r="I1572" s="107" t="n">
        <v>1657.24</v>
      </c>
      <c r="J1572" s="178" t="n">
        <v>0.000518238055654772</v>
      </c>
    </row>
    <row r="1573" customFormat="false" ht="12.75" hidden="false" customHeight="true" outlineLevel="0" collapsed="false">
      <c r="A1573" s="29" t="s">
        <v>4351</v>
      </c>
      <c r="B1573" s="180"/>
      <c r="C1573" s="180"/>
      <c r="D1573" s="29" t="s">
        <v>10</v>
      </c>
      <c r="E1573" s="180" t="s">
        <v>4352</v>
      </c>
      <c r="F1573" s="180"/>
      <c r="G1573" s="180"/>
      <c r="H1573" s="29"/>
      <c r="I1573" s="115" t="s">
        <v>4353</v>
      </c>
      <c r="J1573" s="29"/>
    </row>
    <row r="1574" customFormat="false" ht="12.75" hidden="false" customHeight="false" outlineLevel="0" collapsed="false">
      <c r="A1574" s="180"/>
      <c r="B1574" s="180"/>
      <c r="C1574" s="180"/>
      <c r="D1574" s="29" t="s">
        <v>4810</v>
      </c>
      <c r="E1574" s="180" t="n">
        <v>4</v>
      </c>
      <c r="F1574" s="180"/>
      <c r="G1574" s="180"/>
      <c r="H1574" s="180"/>
      <c r="I1574" s="119" t="n">
        <v>4</v>
      </c>
      <c r="J1574" s="29"/>
    </row>
    <row r="1575" customFormat="false" ht="51" hidden="false" customHeight="false" outlineLevel="0" collapsed="false">
      <c r="A1575" s="102" t="s">
        <v>1409</v>
      </c>
      <c r="B1575" s="102" t="s">
        <v>1410</v>
      </c>
      <c r="C1575" s="102" t="s">
        <v>29</v>
      </c>
      <c r="D1575" s="102" t="s">
        <v>1411</v>
      </c>
      <c r="E1575" s="105" t="s">
        <v>65</v>
      </c>
      <c r="F1575" s="103" t="n">
        <v>2</v>
      </c>
      <c r="G1575" s="107" t="n">
        <v>611.96</v>
      </c>
      <c r="H1575" s="107" t="n">
        <v>749.46</v>
      </c>
      <c r="I1575" s="107" t="n">
        <v>1498.92</v>
      </c>
      <c r="J1575" s="178" t="n">
        <v>0.000468729566255974</v>
      </c>
    </row>
    <row r="1576" customFormat="false" ht="12.75" hidden="false" customHeight="true" outlineLevel="0" collapsed="false">
      <c r="A1576" s="29" t="s">
        <v>4351</v>
      </c>
      <c r="B1576" s="180"/>
      <c r="C1576" s="180"/>
      <c r="D1576" s="29" t="s">
        <v>10</v>
      </c>
      <c r="E1576" s="180" t="s">
        <v>4352</v>
      </c>
      <c r="F1576" s="180"/>
      <c r="G1576" s="180"/>
      <c r="H1576" s="29"/>
      <c r="I1576" s="115" t="s">
        <v>4353</v>
      </c>
      <c r="J1576" s="29"/>
    </row>
    <row r="1577" customFormat="false" ht="12.75" hidden="false" customHeight="false" outlineLevel="0" collapsed="false">
      <c r="A1577" s="180"/>
      <c r="B1577" s="180"/>
      <c r="C1577" s="180"/>
      <c r="D1577" s="29" t="s">
        <v>5088</v>
      </c>
      <c r="E1577" s="180" t="n">
        <v>2</v>
      </c>
      <c r="F1577" s="180"/>
      <c r="G1577" s="180"/>
      <c r="H1577" s="180"/>
      <c r="I1577" s="119" t="n">
        <v>2</v>
      </c>
      <c r="J1577" s="29"/>
    </row>
    <row r="1578" customFormat="false" ht="38.25" hidden="false" customHeight="false" outlineLevel="0" collapsed="false">
      <c r="A1578" s="102" t="s">
        <v>1412</v>
      </c>
      <c r="B1578" s="102" t="s">
        <v>1413</v>
      </c>
      <c r="C1578" s="102" t="s">
        <v>29</v>
      </c>
      <c r="D1578" s="102" t="s">
        <v>1414</v>
      </c>
      <c r="E1578" s="105" t="s">
        <v>65</v>
      </c>
      <c r="F1578" s="103" t="n">
        <v>4</v>
      </c>
      <c r="G1578" s="107" t="n">
        <v>287.57</v>
      </c>
      <c r="H1578" s="107" t="n">
        <v>352.18</v>
      </c>
      <c r="I1578" s="107" t="n">
        <v>1408.72</v>
      </c>
      <c r="J1578" s="178" t="n">
        <v>0.000440522986267523</v>
      </c>
    </row>
    <row r="1579" customFormat="false" ht="12.75" hidden="false" customHeight="true" outlineLevel="0" collapsed="false">
      <c r="A1579" s="29" t="s">
        <v>4351</v>
      </c>
      <c r="B1579" s="180"/>
      <c r="C1579" s="180"/>
      <c r="D1579" s="29" t="s">
        <v>10</v>
      </c>
      <c r="E1579" s="180" t="s">
        <v>4352</v>
      </c>
      <c r="F1579" s="180"/>
      <c r="G1579" s="180"/>
      <c r="H1579" s="29"/>
      <c r="I1579" s="115" t="s">
        <v>4353</v>
      </c>
      <c r="J1579" s="29"/>
    </row>
    <row r="1580" customFormat="false" ht="12.75" hidden="false" customHeight="false" outlineLevel="0" collapsed="false">
      <c r="A1580" s="180"/>
      <c r="B1580" s="180"/>
      <c r="C1580" s="180"/>
      <c r="D1580" s="29" t="s">
        <v>5089</v>
      </c>
      <c r="E1580" s="180" t="n">
        <v>4</v>
      </c>
      <c r="F1580" s="180"/>
      <c r="G1580" s="180"/>
      <c r="H1580" s="180"/>
      <c r="I1580" s="119" t="n">
        <v>4</v>
      </c>
      <c r="J1580" s="29"/>
    </row>
    <row r="1581" customFormat="false" ht="38.25" hidden="false" customHeight="false" outlineLevel="0" collapsed="false">
      <c r="A1581" s="102" t="s">
        <v>1415</v>
      </c>
      <c r="B1581" s="102" t="s">
        <v>1416</v>
      </c>
      <c r="C1581" s="102" t="s">
        <v>50</v>
      </c>
      <c r="D1581" s="102" t="s">
        <v>1417</v>
      </c>
      <c r="E1581" s="105" t="s">
        <v>24</v>
      </c>
      <c r="F1581" s="103" t="n">
        <v>2</v>
      </c>
      <c r="G1581" s="107" t="n">
        <v>215.74</v>
      </c>
      <c r="H1581" s="107" t="n">
        <v>264.21</v>
      </c>
      <c r="I1581" s="107" t="n">
        <v>528.42</v>
      </c>
      <c r="J1581" s="178" t="n">
        <v>0.000165243026579792</v>
      </c>
    </row>
    <row r="1582" customFormat="false" ht="12.75" hidden="false" customHeight="true" outlineLevel="0" collapsed="false">
      <c r="A1582" s="29" t="s">
        <v>4351</v>
      </c>
      <c r="B1582" s="180"/>
      <c r="C1582" s="180"/>
      <c r="D1582" s="29" t="s">
        <v>10</v>
      </c>
      <c r="E1582" s="180" t="s">
        <v>4352</v>
      </c>
      <c r="F1582" s="180"/>
      <c r="G1582" s="180"/>
      <c r="H1582" s="29"/>
      <c r="I1582" s="115" t="s">
        <v>4353</v>
      </c>
      <c r="J1582" s="29"/>
    </row>
    <row r="1583" customFormat="false" ht="12.75" hidden="false" customHeight="false" outlineLevel="0" collapsed="false">
      <c r="A1583" s="180"/>
      <c r="B1583" s="180"/>
      <c r="C1583" s="180"/>
      <c r="D1583" s="29" t="s">
        <v>5000</v>
      </c>
      <c r="E1583" s="180" t="n">
        <v>2</v>
      </c>
      <c r="F1583" s="180"/>
      <c r="G1583" s="180"/>
      <c r="H1583" s="180"/>
      <c r="I1583" s="119" t="n">
        <v>2</v>
      </c>
      <c r="J1583" s="29"/>
    </row>
    <row r="1584" customFormat="false" ht="38.25" hidden="false" customHeight="false" outlineLevel="0" collapsed="false">
      <c r="A1584" s="102" t="s">
        <v>1418</v>
      </c>
      <c r="B1584" s="102" t="s">
        <v>1419</v>
      </c>
      <c r="C1584" s="102" t="s">
        <v>29</v>
      </c>
      <c r="D1584" s="102" t="s">
        <v>1420</v>
      </c>
      <c r="E1584" s="105" t="s">
        <v>52</v>
      </c>
      <c r="F1584" s="103" t="n">
        <v>13.75</v>
      </c>
      <c r="G1584" s="107" t="n">
        <v>138.7</v>
      </c>
      <c r="H1584" s="107" t="n">
        <v>169.86</v>
      </c>
      <c r="I1584" s="107" t="n">
        <v>2335.57</v>
      </c>
      <c r="J1584" s="178" t="n">
        <v>0.000730359667667698</v>
      </c>
    </row>
    <row r="1585" customFormat="false" ht="12.75" hidden="false" customHeight="true" outlineLevel="0" collapsed="false">
      <c r="A1585" s="29" t="s">
        <v>4351</v>
      </c>
      <c r="B1585" s="180"/>
      <c r="C1585" s="180"/>
      <c r="D1585" s="29" t="s">
        <v>10</v>
      </c>
      <c r="E1585" s="180" t="s">
        <v>4352</v>
      </c>
      <c r="F1585" s="180"/>
      <c r="G1585" s="180"/>
      <c r="H1585" s="29"/>
      <c r="I1585" s="115" t="s">
        <v>4353</v>
      </c>
      <c r="J1585" s="29"/>
    </row>
    <row r="1586" customFormat="false" ht="12.75" hidden="false" customHeight="true" outlineLevel="0" collapsed="false">
      <c r="A1586" s="180"/>
      <c r="B1586" s="180"/>
      <c r="C1586" s="180"/>
      <c r="D1586" s="29" t="s">
        <v>5090</v>
      </c>
      <c r="E1586" s="180" t="s">
        <v>5091</v>
      </c>
      <c r="F1586" s="180"/>
      <c r="G1586" s="180"/>
      <c r="H1586" s="180"/>
      <c r="I1586" s="119" t="n">
        <v>13.75</v>
      </c>
      <c r="J1586" s="29"/>
    </row>
    <row r="1587" customFormat="false" ht="25.5" hidden="false" customHeight="false" outlineLevel="0" collapsed="false">
      <c r="A1587" s="102" t="s">
        <v>1421</v>
      </c>
      <c r="B1587" s="102" t="s">
        <v>1422</v>
      </c>
      <c r="C1587" s="102" t="s">
        <v>50</v>
      </c>
      <c r="D1587" s="102" t="s">
        <v>1423</v>
      </c>
      <c r="E1587" s="105" t="s">
        <v>366</v>
      </c>
      <c r="F1587" s="103" t="n">
        <v>21</v>
      </c>
      <c r="G1587" s="107" t="n">
        <v>166.02</v>
      </c>
      <c r="H1587" s="107" t="n">
        <v>203.32</v>
      </c>
      <c r="I1587" s="107" t="n">
        <v>4269.72</v>
      </c>
      <c r="J1587" s="178" t="n">
        <v>0.0013351906730409</v>
      </c>
    </row>
    <row r="1588" customFormat="false" ht="12.75" hidden="false" customHeight="true" outlineLevel="0" collapsed="false">
      <c r="A1588" s="29" t="s">
        <v>4351</v>
      </c>
      <c r="B1588" s="180"/>
      <c r="C1588" s="180"/>
      <c r="D1588" s="29" t="s">
        <v>10</v>
      </c>
      <c r="E1588" s="180" t="s">
        <v>4352</v>
      </c>
      <c r="F1588" s="180"/>
      <c r="G1588" s="180"/>
      <c r="H1588" s="29"/>
      <c r="I1588" s="115" t="s">
        <v>4353</v>
      </c>
      <c r="J1588" s="29"/>
    </row>
    <row r="1589" customFormat="false" ht="12.75" hidden="false" customHeight="false" outlineLevel="0" collapsed="false">
      <c r="A1589" s="180"/>
      <c r="B1589" s="180"/>
      <c r="C1589" s="180"/>
      <c r="D1589" s="29" t="s">
        <v>5092</v>
      </c>
      <c r="E1589" s="180" t="n">
        <v>21</v>
      </c>
      <c r="F1589" s="180"/>
      <c r="G1589" s="180"/>
      <c r="H1589" s="180"/>
      <c r="I1589" s="119" t="n">
        <v>21</v>
      </c>
      <c r="J1589" s="29"/>
    </row>
    <row r="1590" customFormat="false" ht="25.5" hidden="false" customHeight="false" outlineLevel="0" collapsed="false">
      <c r="A1590" s="102" t="s">
        <v>1424</v>
      </c>
      <c r="B1590" s="102" t="s">
        <v>1425</v>
      </c>
      <c r="C1590" s="102" t="s">
        <v>50</v>
      </c>
      <c r="D1590" s="102" t="s">
        <v>1426</v>
      </c>
      <c r="E1590" s="105" t="s">
        <v>366</v>
      </c>
      <c r="F1590" s="103" t="n">
        <v>19</v>
      </c>
      <c r="G1590" s="107" t="n">
        <v>153.1</v>
      </c>
      <c r="H1590" s="107" t="n">
        <v>187.5</v>
      </c>
      <c r="I1590" s="107" t="n">
        <v>3562.5</v>
      </c>
      <c r="J1590" s="178" t="n">
        <v>0.00111403482493189</v>
      </c>
    </row>
    <row r="1591" customFormat="false" ht="12.75" hidden="false" customHeight="true" outlineLevel="0" collapsed="false">
      <c r="A1591" s="29" t="s">
        <v>4351</v>
      </c>
      <c r="B1591" s="180"/>
      <c r="C1591" s="180"/>
      <c r="D1591" s="29" t="s">
        <v>10</v>
      </c>
      <c r="E1591" s="180" t="s">
        <v>4352</v>
      </c>
      <c r="F1591" s="180"/>
      <c r="G1591" s="180"/>
      <c r="H1591" s="29"/>
      <c r="I1591" s="115" t="s">
        <v>4353</v>
      </c>
      <c r="J1591" s="29"/>
    </row>
    <row r="1592" customFormat="false" ht="12.75" hidden="false" customHeight="false" outlineLevel="0" collapsed="false">
      <c r="A1592" s="180"/>
      <c r="B1592" s="180"/>
      <c r="C1592" s="180"/>
      <c r="D1592" s="29" t="s">
        <v>5093</v>
      </c>
      <c r="E1592" s="180" t="n">
        <v>19</v>
      </c>
      <c r="F1592" s="180"/>
      <c r="G1592" s="180"/>
      <c r="H1592" s="180"/>
      <c r="I1592" s="119" t="n">
        <v>19</v>
      </c>
      <c r="J1592" s="29"/>
    </row>
    <row r="1593" customFormat="false" ht="12.75" hidden="false" customHeight="false" outlineLevel="0" collapsed="false">
      <c r="A1593" s="102" t="s">
        <v>1427</v>
      </c>
      <c r="B1593" s="102" t="s">
        <v>1428</v>
      </c>
      <c r="C1593" s="102" t="s">
        <v>50</v>
      </c>
      <c r="D1593" s="102" t="s">
        <v>1429</v>
      </c>
      <c r="E1593" s="105" t="s">
        <v>366</v>
      </c>
      <c r="F1593" s="103" t="n">
        <v>44.09</v>
      </c>
      <c r="G1593" s="107" t="n">
        <v>306.1</v>
      </c>
      <c r="H1593" s="107" t="n">
        <v>374.88</v>
      </c>
      <c r="I1593" s="107" t="n">
        <v>16528.45</v>
      </c>
      <c r="J1593" s="178" t="n">
        <v>0.00516863688481277</v>
      </c>
    </row>
    <row r="1594" customFormat="false" ht="12.75" hidden="false" customHeight="true" outlineLevel="0" collapsed="false">
      <c r="A1594" s="29" t="s">
        <v>4351</v>
      </c>
      <c r="B1594" s="180"/>
      <c r="C1594" s="180"/>
      <c r="D1594" s="29" t="s">
        <v>10</v>
      </c>
      <c r="E1594" s="180" t="s">
        <v>4352</v>
      </c>
      <c r="F1594" s="180"/>
      <c r="G1594" s="180"/>
      <c r="H1594" s="29"/>
      <c r="I1594" s="115" t="s">
        <v>4353</v>
      </c>
      <c r="J1594" s="29"/>
    </row>
    <row r="1595" customFormat="false" ht="12.75" hidden="false" customHeight="true" outlineLevel="0" collapsed="false">
      <c r="A1595" s="180"/>
      <c r="B1595" s="180"/>
      <c r="C1595" s="180"/>
      <c r="D1595" s="29" t="s">
        <v>4810</v>
      </c>
      <c r="E1595" s="180" t="s">
        <v>5094</v>
      </c>
      <c r="F1595" s="180"/>
      <c r="G1595" s="180"/>
      <c r="H1595" s="180"/>
      <c r="I1595" s="119" t="n">
        <v>44.09</v>
      </c>
      <c r="J1595" s="29"/>
    </row>
    <row r="1596" customFormat="false" ht="51" hidden="false" customHeight="false" outlineLevel="0" collapsed="false">
      <c r="A1596" s="102" t="s">
        <v>1430</v>
      </c>
      <c r="B1596" s="102" t="s">
        <v>1431</v>
      </c>
      <c r="C1596" s="102" t="s">
        <v>50</v>
      </c>
      <c r="D1596" s="102" t="s">
        <v>1432</v>
      </c>
      <c r="E1596" s="105" t="s">
        <v>366</v>
      </c>
      <c r="F1596" s="103" t="n">
        <v>30.51</v>
      </c>
      <c r="G1596" s="107" t="n">
        <v>740.3</v>
      </c>
      <c r="H1596" s="107" t="n">
        <v>906.64</v>
      </c>
      <c r="I1596" s="107" t="n">
        <v>27661.58</v>
      </c>
      <c r="J1596" s="178" t="n">
        <v>0.00865009499863564</v>
      </c>
    </row>
    <row r="1597" customFormat="false" ht="12.75" hidden="false" customHeight="true" outlineLevel="0" collapsed="false">
      <c r="A1597" s="29" t="s">
        <v>4351</v>
      </c>
      <c r="B1597" s="180"/>
      <c r="C1597" s="180"/>
      <c r="D1597" s="29" t="s">
        <v>10</v>
      </c>
      <c r="E1597" s="180" t="s">
        <v>4352</v>
      </c>
      <c r="F1597" s="180"/>
      <c r="G1597" s="180"/>
      <c r="H1597" s="29"/>
      <c r="I1597" s="115" t="s">
        <v>4353</v>
      </c>
      <c r="J1597" s="29"/>
    </row>
    <row r="1598" customFormat="false" ht="12.75" hidden="false" customHeight="true" outlineLevel="0" collapsed="false">
      <c r="A1598" s="180"/>
      <c r="B1598" s="180"/>
      <c r="C1598" s="180"/>
      <c r="D1598" s="29"/>
      <c r="E1598" s="180" t="s">
        <v>5095</v>
      </c>
      <c r="F1598" s="180"/>
      <c r="G1598" s="180"/>
      <c r="H1598" s="180"/>
      <c r="I1598" s="119" t="n">
        <v>30.51</v>
      </c>
      <c r="J1598" s="29"/>
    </row>
    <row r="1599" customFormat="false" ht="76.5" hidden="false" customHeight="false" outlineLevel="0" collapsed="false">
      <c r="A1599" s="102" t="s">
        <v>1433</v>
      </c>
      <c r="B1599" s="102" t="s">
        <v>1434</v>
      </c>
      <c r="C1599" s="102" t="s">
        <v>50</v>
      </c>
      <c r="D1599" s="102" t="s">
        <v>1435</v>
      </c>
      <c r="E1599" s="105" t="s">
        <v>24</v>
      </c>
      <c r="F1599" s="103" t="n">
        <v>1</v>
      </c>
      <c r="G1599" s="107" t="n">
        <v>51997</v>
      </c>
      <c r="H1599" s="107" t="n">
        <v>63680.72</v>
      </c>
      <c r="I1599" s="107" t="n">
        <v>63680.72</v>
      </c>
      <c r="J1599" s="178" t="n">
        <v>0.0199136953703121</v>
      </c>
    </row>
    <row r="1600" customFormat="false" ht="12.75" hidden="false" customHeight="true" outlineLevel="0" collapsed="false">
      <c r="A1600" s="29" t="s">
        <v>4351</v>
      </c>
      <c r="B1600" s="180"/>
      <c r="C1600" s="180"/>
      <c r="D1600" s="29" t="s">
        <v>10</v>
      </c>
      <c r="E1600" s="180" t="s">
        <v>4352</v>
      </c>
      <c r="F1600" s="180"/>
      <c r="G1600" s="180"/>
      <c r="H1600" s="29"/>
      <c r="I1600" s="115" t="s">
        <v>4353</v>
      </c>
      <c r="J1600" s="29"/>
    </row>
    <row r="1601" customFormat="false" ht="12.75" hidden="false" customHeight="false" outlineLevel="0" collapsed="false">
      <c r="A1601" s="180"/>
      <c r="B1601" s="180"/>
      <c r="C1601" s="180"/>
      <c r="D1601" s="29" t="s">
        <v>4810</v>
      </c>
      <c r="E1601" s="180" t="n">
        <v>1</v>
      </c>
      <c r="F1601" s="180"/>
      <c r="G1601" s="180"/>
      <c r="H1601" s="180"/>
      <c r="I1601" s="119" t="n">
        <v>1</v>
      </c>
      <c r="J1601" s="29"/>
    </row>
    <row r="1602" customFormat="false" ht="63.75" hidden="false" customHeight="false" outlineLevel="0" collapsed="false">
      <c r="A1602" s="102" t="s">
        <v>1436</v>
      </c>
      <c r="B1602" s="102" t="s">
        <v>1437</v>
      </c>
      <c r="C1602" s="102" t="s">
        <v>22</v>
      </c>
      <c r="D1602" s="102" t="s">
        <v>1438</v>
      </c>
      <c r="E1602" s="105" t="s">
        <v>24</v>
      </c>
      <c r="F1602" s="103" t="n">
        <v>1</v>
      </c>
      <c r="G1602" s="107" t="n">
        <v>81107.31</v>
      </c>
      <c r="H1602" s="107" t="n">
        <v>99332.12</v>
      </c>
      <c r="I1602" s="107" t="n">
        <v>99332.12</v>
      </c>
      <c r="J1602" s="178" t="n">
        <v>0.0310622992040178</v>
      </c>
    </row>
    <row r="1603" customFormat="false" ht="12.75" hidden="false" customHeight="false" outlineLevel="0" collapsed="false">
      <c r="A1603" s="22" t="s">
        <v>446</v>
      </c>
      <c r="B1603" s="22" t="s">
        <v>18</v>
      </c>
      <c r="C1603" s="22"/>
      <c r="D1603" s="22" t="s">
        <v>1439</v>
      </c>
      <c r="E1603" s="23"/>
      <c r="F1603" s="24" t="n">
        <v>1</v>
      </c>
      <c r="G1603" s="24"/>
      <c r="H1603" s="97" t="n">
        <v>9624.47</v>
      </c>
      <c r="I1603" s="97" t="n">
        <v>9624.47</v>
      </c>
      <c r="J1603" s="26" t="n">
        <v>0.00300968273726659</v>
      </c>
    </row>
    <row r="1604" customFormat="false" ht="51" hidden="false" customHeight="false" outlineLevel="0" collapsed="false">
      <c r="A1604" s="102" t="s">
        <v>1440</v>
      </c>
      <c r="B1604" s="102" t="s">
        <v>1441</v>
      </c>
      <c r="C1604" s="102" t="s">
        <v>50</v>
      </c>
      <c r="D1604" s="102" t="s">
        <v>1442</v>
      </c>
      <c r="E1604" s="105" t="s">
        <v>52</v>
      </c>
      <c r="F1604" s="103" t="n">
        <v>51.89</v>
      </c>
      <c r="G1604" s="107" t="n">
        <v>16.11</v>
      </c>
      <c r="H1604" s="107" t="n">
        <v>19.72</v>
      </c>
      <c r="I1604" s="107" t="n">
        <v>1023.27</v>
      </c>
      <c r="J1604" s="178" t="n">
        <v>0.000319988327104015</v>
      </c>
    </row>
    <row r="1605" customFormat="false" ht="12.75" hidden="false" customHeight="true" outlineLevel="0" collapsed="false">
      <c r="A1605" s="29" t="s">
        <v>4351</v>
      </c>
      <c r="B1605" s="180"/>
      <c r="C1605" s="180"/>
      <c r="D1605" s="29" t="s">
        <v>10</v>
      </c>
      <c r="E1605" s="180" t="s">
        <v>4352</v>
      </c>
      <c r="F1605" s="180"/>
      <c r="G1605" s="180"/>
      <c r="H1605" s="29"/>
      <c r="I1605" s="115" t="s">
        <v>4353</v>
      </c>
      <c r="J1605" s="29"/>
    </row>
    <row r="1606" customFormat="false" ht="12.75" hidden="false" customHeight="true" outlineLevel="0" collapsed="false">
      <c r="A1606" s="180"/>
      <c r="B1606" s="180"/>
      <c r="C1606" s="180"/>
      <c r="D1606" s="29" t="s">
        <v>4905</v>
      </c>
      <c r="E1606" s="180" t="s">
        <v>5096</v>
      </c>
      <c r="F1606" s="180"/>
      <c r="G1606" s="180"/>
      <c r="H1606" s="180"/>
      <c r="I1606" s="119" t="n">
        <v>51.89</v>
      </c>
      <c r="J1606" s="29"/>
    </row>
    <row r="1607" customFormat="false" ht="51" hidden="false" customHeight="false" outlineLevel="0" collapsed="false">
      <c r="A1607" s="102" t="s">
        <v>1443</v>
      </c>
      <c r="B1607" s="102" t="s">
        <v>1444</v>
      </c>
      <c r="C1607" s="102" t="s">
        <v>29</v>
      </c>
      <c r="D1607" s="102" t="s">
        <v>1445</v>
      </c>
      <c r="E1607" s="105" t="s">
        <v>41</v>
      </c>
      <c r="F1607" s="103" t="n">
        <v>2.5945</v>
      </c>
      <c r="G1607" s="107" t="n">
        <v>150.92</v>
      </c>
      <c r="H1607" s="107" t="n">
        <v>184.83</v>
      </c>
      <c r="I1607" s="107" t="n">
        <v>479.54</v>
      </c>
      <c r="J1607" s="178" t="n">
        <v>0.000149957687002902</v>
      </c>
    </row>
    <row r="1608" customFormat="false" ht="12.75" hidden="false" customHeight="true" outlineLevel="0" collapsed="false">
      <c r="A1608" s="29" t="s">
        <v>4351</v>
      </c>
      <c r="B1608" s="180"/>
      <c r="C1608" s="180"/>
      <c r="D1608" s="29" t="s">
        <v>10</v>
      </c>
      <c r="E1608" s="180" t="s">
        <v>4352</v>
      </c>
      <c r="F1608" s="180"/>
      <c r="G1608" s="180"/>
      <c r="H1608" s="29"/>
      <c r="I1608" s="115" t="s">
        <v>4353</v>
      </c>
      <c r="J1608" s="29"/>
    </row>
    <row r="1609" customFormat="false" ht="12.75" hidden="false" customHeight="true" outlineLevel="0" collapsed="false">
      <c r="A1609" s="180"/>
      <c r="B1609" s="180"/>
      <c r="C1609" s="180"/>
      <c r="D1609" s="29" t="s">
        <v>4905</v>
      </c>
      <c r="E1609" s="180" t="s">
        <v>5097</v>
      </c>
      <c r="F1609" s="180"/>
      <c r="G1609" s="180"/>
      <c r="H1609" s="180"/>
      <c r="I1609" s="119" t="n">
        <v>2.5945</v>
      </c>
      <c r="J1609" s="29"/>
    </row>
    <row r="1610" customFormat="false" ht="25.5" hidden="false" customHeight="false" outlineLevel="0" collapsed="false">
      <c r="A1610" s="102" t="s">
        <v>1446</v>
      </c>
      <c r="B1610" s="102" t="s">
        <v>1447</v>
      </c>
      <c r="C1610" s="102" t="s">
        <v>50</v>
      </c>
      <c r="D1610" s="102" t="s">
        <v>1448</v>
      </c>
      <c r="E1610" s="105" t="s">
        <v>24</v>
      </c>
      <c r="F1610" s="103" t="n">
        <v>2</v>
      </c>
      <c r="G1610" s="107" t="n">
        <v>936.83</v>
      </c>
      <c r="H1610" s="107" t="n">
        <v>1147.33</v>
      </c>
      <c r="I1610" s="107" t="n">
        <v>2294.66</v>
      </c>
      <c r="J1610" s="178" t="n">
        <v>0.000717566638983357</v>
      </c>
    </row>
    <row r="1611" customFormat="false" ht="12.75" hidden="false" customHeight="true" outlineLevel="0" collapsed="false">
      <c r="A1611" s="29" t="s">
        <v>4351</v>
      </c>
      <c r="B1611" s="180"/>
      <c r="C1611" s="180"/>
      <c r="D1611" s="29" t="s">
        <v>10</v>
      </c>
      <c r="E1611" s="180" t="s">
        <v>4352</v>
      </c>
      <c r="F1611" s="180"/>
      <c r="G1611" s="180"/>
      <c r="H1611" s="29"/>
      <c r="I1611" s="115" t="s">
        <v>4353</v>
      </c>
      <c r="J1611" s="29"/>
    </row>
    <row r="1612" customFormat="false" ht="12.75" hidden="false" customHeight="false" outlineLevel="0" collapsed="false">
      <c r="A1612" s="180"/>
      <c r="B1612" s="180"/>
      <c r="C1612" s="180"/>
      <c r="D1612" s="29"/>
      <c r="E1612" s="180" t="n">
        <v>2</v>
      </c>
      <c r="F1612" s="180"/>
      <c r="G1612" s="180"/>
      <c r="H1612" s="180"/>
      <c r="I1612" s="119" t="n">
        <v>2</v>
      </c>
      <c r="J1612" s="29"/>
    </row>
    <row r="1613" customFormat="false" ht="25.5" hidden="false" customHeight="false" outlineLevel="0" collapsed="false">
      <c r="A1613" s="102" t="s">
        <v>1449</v>
      </c>
      <c r="B1613" s="102" t="s">
        <v>1450</v>
      </c>
      <c r="C1613" s="102" t="s">
        <v>50</v>
      </c>
      <c r="D1613" s="102" t="s">
        <v>1451</v>
      </c>
      <c r="E1613" s="105" t="s">
        <v>24</v>
      </c>
      <c r="F1613" s="103" t="n">
        <v>2</v>
      </c>
      <c r="G1613" s="107" t="n">
        <v>142.61</v>
      </c>
      <c r="H1613" s="107" t="n">
        <v>174.65</v>
      </c>
      <c r="I1613" s="107" t="n">
        <v>349.3</v>
      </c>
      <c r="J1613" s="178" t="n">
        <v>0.000109230137361041</v>
      </c>
    </row>
    <row r="1614" customFormat="false" ht="12.75" hidden="false" customHeight="true" outlineLevel="0" collapsed="false">
      <c r="A1614" s="29" t="s">
        <v>4351</v>
      </c>
      <c r="B1614" s="180"/>
      <c r="C1614" s="180"/>
      <c r="D1614" s="29" t="s">
        <v>10</v>
      </c>
      <c r="E1614" s="180" t="s">
        <v>4352</v>
      </c>
      <c r="F1614" s="180"/>
      <c r="G1614" s="180"/>
      <c r="H1614" s="29"/>
      <c r="I1614" s="115" t="s">
        <v>4353</v>
      </c>
      <c r="J1614" s="29"/>
    </row>
    <row r="1615" customFormat="false" ht="12.75" hidden="false" customHeight="false" outlineLevel="0" collapsed="false">
      <c r="A1615" s="180"/>
      <c r="B1615" s="180"/>
      <c r="C1615" s="180"/>
      <c r="D1615" s="29"/>
      <c r="E1615" s="180" t="n">
        <v>2</v>
      </c>
      <c r="F1615" s="180"/>
      <c r="G1615" s="180"/>
      <c r="H1615" s="180"/>
      <c r="I1615" s="119" t="n">
        <v>2</v>
      </c>
      <c r="J1615" s="29"/>
    </row>
    <row r="1616" customFormat="false" ht="25.5" hidden="false" customHeight="false" outlineLevel="0" collapsed="false">
      <c r="A1616" s="102" t="s">
        <v>1452</v>
      </c>
      <c r="B1616" s="102" t="s">
        <v>1453</v>
      </c>
      <c r="C1616" s="102" t="s">
        <v>50</v>
      </c>
      <c r="D1616" s="102" t="s">
        <v>1454</v>
      </c>
      <c r="E1616" s="105" t="s">
        <v>24</v>
      </c>
      <c r="F1616" s="103" t="n">
        <v>207</v>
      </c>
      <c r="G1616" s="107" t="n">
        <v>15.11</v>
      </c>
      <c r="H1616" s="107" t="n">
        <v>18.5</v>
      </c>
      <c r="I1616" s="107" t="n">
        <v>3829.5</v>
      </c>
      <c r="J1616" s="178" t="n">
        <v>0.00119752880338994</v>
      </c>
    </row>
    <row r="1617" customFormat="false" ht="12.75" hidden="false" customHeight="true" outlineLevel="0" collapsed="false">
      <c r="A1617" s="29" t="s">
        <v>4351</v>
      </c>
      <c r="B1617" s="180"/>
      <c r="C1617" s="180"/>
      <c r="D1617" s="29" t="s">
        <v>10</v>
      </c>
      <c r="E1617" s="180" t="s">
        <v>4352</v>
      </c>
      <c r="F1617" s="180"/>
      <c r="G1617" s="180"/>
      <c r="H1617" s="29"/>
      <c r="I1617" s="115" t="s">
        <v>4353</v>
      </c>
      <c r="J1617" s="29"/>
    </row>
    <row r="1618" customFormat="false" ht="12.75" hidden="false" customHeight="false" outlineLevel="0" collapsed="false">
      <c r="A1618" s="180"/>
      <c r="B1618" s="180"/>
      <c r="C1618" s="180"/>
      <c r="D1618" s="29"/>
      <c r="E1618" s="180" t="n">
        <v>207</v>
      </c>
      <c r="F1618" s="180"/>
      <c r="G1618" s="180"/>
      <c r="H1618" s="180"/>
      <c r="I1618" s="119" t="n">
        <v>207</v>
      </c>
      <c r="J1618" s="29"/>
    </row>
    <row r="1619" customFormat="false" ht="51" hidden="false" customHeight="false" outlineLevel="0" collapsed="false">
      <c r="A1619" s="102" t="s">
        <v>1455</v>
      </c>
      <c r="B1619" s="102" t="s">
        <v>1456</v>
      </c>
      <c r="C1619" s="102" t="s">
        <v>29</v>
      </c>
      <c r="D1619" s="102" t="s">
        <v>1457</v>
      </c>
      <c r="E1619" s="105" t="s">
        <v>65</v>
      </c>
      <c r="F1619" s="103" t="n">
        <v>15</v>
      </c>
      <c r="G1619" s="107" t="n">
        <v>89.72</v>
      </c>
      <c r="H1619" s="107" t="n">
        <v>109.88</v>
      </c>
      <c r="I1619" s="107" t="n">
        <v>1648.2</v>
      </c>
      <c r="J1619" s="178" t="n">
        <v>0.000515411143425331</v>
      </c>
    </row>
    <row r="1620" customFormat="false" ht="12.75" hidden="false" customHeight="true" outlineLevel="0" collapsed="false">
      <c r="A1620" s="29" t="s">
        <v>4351</v>
      </c>
      <c r="B1620" s="180"/>
      <c r="C1620" s="180"/>
      <c r="D1620" s="29" t="s">
        <v>10</v>
      </c>
      <c r="E1620" s="180" t="s">
        <v>4352</v>
      </c>
      <c r="F1620" s="180"/>
      <c r="G1620" s="180"/>
      <c r="H1620" s="29"/>
      <c r="I1620" s="115" t="s">
        <v>4353</v>
      </c>
      <c r="J1620" s="29"/>
    </row>
    <row r="1621" customFormat="false" ht="25.5" hidden="false" customHeight="true" outlineLevel="0" collapsed="false">
      <c r="A1621" s="180"/>
      <c r="B1621" s="180"/>
      <c r="C1621" s="180"/>
      <c r="D1621" s="29" t="s">
        <v>5098</v>
      </c>
      <c r="E1621" s="180" t="s">
        <v>5099</v>
      </c>
      <c r="F1621" s="180"/>
      <c r="G1621" s="180"/>
      <c r="H1621" s="180"/>
      <c r="I1621" s="119" t="n">
        <v>15</v>
      </c>
      <c r="J1621" s="29"/>
    </row>
    <row r="1622" customFormat="false" ht="12.75" hidden="false" customHeight="false" outlineLevel="0" collapsed="false">
      <c r="A1622" s="22" t="s">
        <v>1458</v>
      </c>
      <c r="B1622" s="22" t="s">
        <v>18</v>
      </c>
      <c r="C1622" s="22"/>
      <c r="D1622" s="22" t="s">
        <v>891</v>
      </c>
      <c r="E1622" s="23"/>
      <c r="F1622" s="24" t="n">
        <v>1</v>
      </c>
      <c r="G1622" s="24"/>
      <c r="H1622" s="97" t="n">
        <v>44831.17</v>
      </c>
      <c r="I1622" s="97" t="n">
        <v>44831.17</v>
      </c>
      <c r="J1622" s="26" t="n">
        <v>0.0140192237536679</v>
      </c>
    </row>
    <row r="1623" customFormat="false" ht="25.5" hidden="false" customHeight="false" outlineLevel="0" collapsed="false">
      <c r="A1623" s="102" t="s">
        <v>1459</v>
      </c>
      <c r="B1623" s="102" t="s">
        <v>1460</v>
      </c>
      <c r="C1623" s="102" t="s">
        <v>50</v>
      </c>
      <c r="D1623" s="102" t="s">
        <v>1461</v>
      </c>
      <c r="E1623" s="105" t="s">
        <v>24</v>
      </c>
      <c r="F1623" s="103" t="n">
        <v>1</v>
      </c>
      <c r="G1623" s="107" t="n">
        <v>3093.75</v>
      </c>
      <c r="H1623" s="107" t="n">
        <v>3788.91</v>
      </c>
      <c r="I1623" s="107" t="n">
        <v>3788.91</v>
      </c>
      <c r="J1623" s="178" t="n">
        <v>0.00118483584239514</v>
      </c>
    </row>
    <row r="1624" customFormat="false" ht="12.75" hidden="false" customHeight="true" outlineLevel="0" collapsed="false">
      <c r="A1624" s="29" t="s">
        <v>4351</v>
      </c>
      <c r="B1624" s="180"/>
      <c r="C1624" s="180"/>
      <c r="D1624" s="29" t="s">
        <v>10</v>
      </c>
      <c r="E1624" s="180" t="s">
        <v>4352</v>
      </c>
      <c r="F1624" s="180"/>
      <c r="G1624" s="180"/>
      <c r="H1624" s="29"/>
      <c r="I1624" s="115" t="s">
        <v>4353</v>
      </c>
      <c r="J1624" s="29"/>
    </row>
    <row r="1625" customFormat="false" ht="12.75" hidden="false" customHeight="false" outlineLevel="0" collapsed="false">
      <c r="A1625" s="180"/>
      <c r="B1625" s="180"/>
      <c r="C1625" s="180"/>
      <c r="D1625" s="29"/>
      <c r="E1625" s="180" t="n">
        <v>1</v>
      </c>
      <c r="F1625" s="180"/>
      <c r="G1625" s="180"/>
      <c r="H1625" s="180"/>
      <c r="I1625" s="119" t="n">
        <v>1</v>
      </c>
      <c r="J1625" s="29"/>
    </row>
    <row r="1626" customFormat="false" ht="38.25" hidden="false" customHeight="false" outlineLevel="0" collapsed="false">
      <c r="A1626" s="102" t="s">
        <v>1462</v>
      </c>
      <c r="B1626" s="102" t="s">
        <v>1463</v>
      </c>
      <c r="C1626" s="102" t="s">
        <v>50</v>
      </c>
      <c r="D1626" s="102" t="s">
        <v>1464</v>
      </c>
      <c r="E1626" s="105" t="s">
        <v>24</v>
      </c>
      <c r="F1626" s="103" t="n">
        <v>1</v>
      </c>
      <c r="G1626" s="107" t="n">
        <v>444.9</v>
      </c>
      <c r="H1626" s="107" t="n">
        <v>544.86</v>
      </c>
      <c r="I1626" s="107" t="n">
        <v>544.86</v>
      </c>
      <c r="J1626" s="178" t="n">
        <v>0.000170384004129794</v>
      </c>
    </row>
    <row r="1627" customFormat="false" ht="12.75" hidden="false" customHeight="true" outlineLevel="0" collapsed="false">
      <c r="A1627" s="29" t="s">
        <v>4351</v>
      </c>
      <c r="B1627" s="180"/>
      <c r="C1627" s="180"/>
      <c r="D1627" s="29" t="s">
        <v>10</v>
      </c>
      <c r="E1627" s="180" t="s">
        <v>4352</v>
      </c>
      <c r="F1627" s="180"/>
      <c r="G1627" s="180"/>
      <c r="H1627" s="29"/>
      <c r="I1627" s="115" t="s">
        <v>4353</v>
      </c>
      <c r="J1627" s="29"/>
    </row>
    <row r="1628" customFormat="false" ht="12.75" hidden="false" customHeight="false" outlineLevel="0" collapsed="false">
      <c r="A1628" s="180"/>
      <c r="B1628" s="180"/>
      <c r="C1628" s="180"/>
      <c r="D1628" s="29"/>
      <c r="E1628" s="180" t="n">
        <v>1</v>
      </c>
      <c r="F1628" s="180"/>
      <c r="G1628" s="180"/>
      <c r="H1628" s="180"/>
      <c r="I1628" s="119" t="n">
        <v>1</v>
      </c>
      <c r="J1628" s="29"/>
    </row>
    <row r="1629" customFormat="false" ht="25.5" hidden="false" customHeight="false" outlineLevel="0" collapsed="false">
      <c r="A1629" s="102" t="s">
        <v>1465</v>
      </c>
      <c r="B1629" s="102" t="s">
        <v>1466</v>
      </c>
      <c r="C1629" s="102" t="s">
        <v>50</v>
      </c>
      <c r="D1629" s="102" t="s">
        <v>1467</v>
      </c>
      <c r="E1629" s="105" t="s">
        <v>366</v>
      </c>
      <c r="F1629" s="103" t="n">
        <v>3</v>
      </c>
      <c r="G1629" s="107" t="n">
        <v>264.8</v>
      </c>
      <c r="H1629" s="107" t="n">
        <v>324.3</v>
      </c>
      <c r="I1629" s="107" t="n">
        <v>972.9</v>
      </c>
      <c r="J1629" s="178" t="n">
        <v>0.000304237047347715</v>
      </c>
    </row>
    <row r="1630" customFormat="false" ht="12.75" hidden="false" customHeight="true" outlineLevel="0" collapsed="false">
      <c r="A1630" s="29" t="s">
        <v>4351</v>
      </c>
      <c r="B1630" s="180"/>
      <c r="C1630" s="180"/>
      <c r="D1630" s="29" t="s">
        <v>10</v>
      </c>
      <c r="E1630" s="180" t="s">
        <v>4352</v>
      </c>
      <c r="F1630" s="180"/>
      <c r="G1630" s="180"/>
      <c r="H1630" s="29"/>
      <c r="I1630" s="115" t="s">
        <v>4353</v>
      </c>
      <c r="J1630" s="29"/>
    </row>
    <row r="1631" customFormat="false" ht="12.75" hidden="false" customHeight="false" outlineLevel="0" collapsed="false">
      <c r="A1631" s="180"/>
      <c r="B1631" s="180"/>
      <c r="C1631" s="180"/>
      <c r="D1631" s="29" t="s">
        <v>5100</v>
      </c>
      <c r="E1631" s="180" t="n">
        <v>3</v>
      </c>
      <c r="F1631" s="180"/>
      <c r="G1631" s="180"/>
      <c r="H1631" s="180"/>
      <c r="I1631" s="119" t="n">
        <v>3</v>
      </c>
      <c r="J1631" s="29"/>
    </row>
    <row r="1632" customFormat="false" ht="12.75" hidden="false" customHeight="false" outlineLevel="0" collapsed="false">
      <c r="A1632" s="102" t="s">
        <v>1468</v>
      </c>
      <c r="B1632" s="102" t="s">
        <v>1469</v>
      </c>
      <c r="C1632" s="102" t="s">
        <v>50</v>
      </c>
      <c r="D1632" s="102" t="s">
        <v>1470</v>
      </c>
      <c r="E1632" s="105" t="s">
        <v>52</v>
      </c>
      <c r="F1632" s="103" t="n">
        <v>2.1375</v>
      </c>
      <c r="G1632" s="107" t="n">
        <v>615.95</v>
      </c>
      <c r="H1632" s="107" t="n">
        <v>754.35</v>
      </c>
      <c r="I1632" s="107" t="n">
        <v>1612.42</v>
      </c>
      <c r="J1632" s="178" t="n">
        <v>0.000504222324888892</v>
      </c>
    </row>
    <row r="1633" customFormat="false" ht="12.75" hidden="false" customHeight="true" outlineLevel="0" collapsed="false">
      <c r="A1633" s="29" t="s">
        <v>4351</v>
      </c>
      <c r="B1633" s="180"/>
      <c r="C1633" s="180"/>
      <c r="D1633" s="29" t="s">
        <v>10</v>
      </c>
      <c r="E1633" s="180" t="s">
        <v>4352</v>
      </c>
      <c r="F1633" s="180"/>
      <c r="G1633" s="180"/>
      <c r="H1633" s="29"/>
      <c r="I1633" s="115" t="s">
        <v>4353</v>
      </c>
      <c r="J1633" s="29"/>
    </row>
    <row r="1634" customFormat="false" ht="12.75" hidden="false" customHeight="true" outlineLevel="0" collapsed="false">
      <c r="A1634" s="180"/>
      <c r="B1634" s="180"/>
      <c r="C1634" s="180"/>
      <c r="D1634" s="29" t="s">
        <v>5101</v>
      </c>
      <c r="E1634" s="180" t="s">
        <v>5102</v>
      </c>
      <c r="F1634" s="180"/>
      <c r="G1634" s="180"/>
      <c r="H1634" s="180"/>
      <c r="I1634" s="119" t="n">
        <v>2.1375</v>
      </c>
      <c r="J1634" s="29"/>
    </row>
    <row r="1635" customFormat="false" ht="25.5" hidden="false" customHeight="false" outlineLevel="0" collapsed="false">
      <c r="A1635" s="102" t="s">
        <v>1471</v>
      </c>
      <c r="B1635" s="102" t="s">
        <v>1472</v>
      </c>
      <c r="C1635" s="102" t="s">
        <v>50</v>
      </c>
      <c r="D1635" s="102" t="s">
        <v>1473</v>
      </c>
      <c r="E1635" s="105" t="s">
        <v>52</v>
      </c>
      <c r="F1635" s="103" t="n">
        <v>5.1</v>
      </c>
      <c r="G1635" s="107" t="n">
        <v>195</v>
      </c>
      <c r="H1635" s="107" t="n">
        <v>238.81</v>
      </c>
      <c r="I1635" s="107" t="n">
        <v>1217.93</v>
      </c>
      <c r="J1635" s="178" t="n">
        <v>0.000380860753495943</v>
      </c>
    </row>
    <row r="1636" customFormat="false" ht="12.75" hidden="false" customHeight="true" outlineLevel="0" collapsed="false">
      <c r="A1636" s="29" t="s">
        <v>4351</v>
      </c>
      <c r="B1636" s="180"/>
      <c r="C1636" s="180"/>
      <c r="D1636" s="29" t="s">
        <v>10</v>
      </c>
      <c r="E1636" s="180" t="s">
        <v>4352</v>
      </c>
      <c r="F1636" s="180"/>
      <c r="G1636" s="180"/>
      <c r="H1636" s="29"/>
      <c r="I1636" s="115" t="s">
        <v>4353</v>
      </c>
      <c r="J1636" s="29"/>
    </row>
    <row r="1637" customFormat="false" ht="12.75" hidden="false" customHeight="true" outlineLevel="0" collapsed="false">
      <c r="A1637" s="180"/>
      <c r="B1637" s="180"/>
      <c r="C1637" s="180"/>
      <c r="D1637" s="29" t="s">
        <v>5103</v>
      </c>
      <c r="E1637" s="180" t="s">
        <v>5104</v>
      </c>
      <c r="F1637" s="180"/>
      <c r="G1637" s="180"/>
      <c r="H1637" s="180"/>
      <c r="I1637" s="119" t="n">
        <v>5.1</v>
      </c>
      <c r="J1637" s="29"/>
    </row>
    <row r="1638" customFormat="false" ht="76.5" hidden="false" customHeight="false" outlineLevel="0" collapsed="false">
      <c r="A1638" s="102" t="s">
        <v>1474</v>
      </c>
      <c r="B1638" s="102" t="s">
        <v>1475</v>
      </c>
      <c r="C1638" s="102" t="s">
        <v>22</v>
      </c>
      <c r="D1638" s="102" t="s">
        <v>1476</v>
      </c>
      <c r="E1638" s="105" t="s">
        <v>24</v>
      </c>
      <c r="F1638" s="103" t="n">
        <v>1</v>
      </c>
      <c r="G1638" s="107" t="n">
        <v>8945</v>
      </c>
      <c r="H1638" s="107" t="n">
        <v>10954.94</v>
      </c>
      <c r="I1638" s="107" t="n">
        <v>10954.94</v>
      </c>
      <c r="J1638" s="178" t="n">
        <v>0.00342573604632684</v>
      </c>
    </row>
    <row r="1639" customFormat="false" ht="12.75" hidden="false" customHeight="true" outlineLevel="0" collapsed="false">
      <c r="A1639" s="29" t="s">
        <v>4351</v>
      </c>
      <c r="B1639" s="180"/>
      <c r="C1639" s="180"/>
      <c r="D1639" s="29" t="s">
        <v>10</v>
      </c>
      <c r="E1639" s="180" t="s">
        <v>4352</v>
      </c>
      <c r="F1639" s="180"/>
      <c r="G1639" s="180"/>
      <c r="H1639" s="29"/>
      <c r="I1639" s="115" t="s">
        <v>4353</v>
      </c>
      <c r="J1639" s="29"/>
    </row>
    <row r="1640" customFormat="false" ht="12.75" hidden="false" customHeight="false" outlineLevel="0" collapsed="false">
      <c r="A1640" s="180"/>
      <c r="B1640" s="180"/>
      <c r="C1640" s="180"/>
      <c r="D1640" s="29"/>
      <c r="E1640" s="180" t="n">
        <v>1</v>
      </c>
      <c r="F1640" s="180"/>
      <c r="G1640" s="180"/>
      <c r="H1640" s="180"/>
      <c r="I1640" s="119" t="n">
        <v>1</v>
      </c>
      <c r="J1640" s="29"/>
    </row>
    <row r="1641" customFormat="false" ht="25.5" hidden="false" customHeight="false" outlineLevel="0" collapsed="false">
      <c r="A1641" s="102" t="s">
        <v>1477</v>
      </c>
      <c r="B1641" s="102" t="s">
        <v>1478</v>
      </c>
      <c r="C1641" s="102" t="s">
        <v>50</v>
      </c>
      <c r="D1641" s="102" t="s">
        <v>1479</v>
      </c>
      <c r="E1641" s="105" t="s">
        <v>24</v>
      </c>
      <c r="F1641" s="103" t="n">
        <v>34</v>
      </c>
      <c r="G1641" s="107" t="n">
        <v>137.54</v>
      </c>
      <c r="H1641" s="107" t="n">
        <v>168.44</v>
      </c>
      <c r="I1641" s="107" t="n">
        <v>5726.96</v>
      </c>
      <c r="J1641" s="178" t="n">
        <v>0.00179088642273458</v>
      </c>
    </row>
    <row r="1642" customFormat="false" ht="12.75" hidden="false" customHeight="true" outlineLevel="0" collapsed="false">
      <c r="A1642" s="29" t="s">
        <v>4351</v>
      </c>
      <c r="B1642" s="180"/>
      <c r="C1642" s="180"/>
      <c r="D1642" s="29" t="s">
        <v>10</v>
      </c>
      <c r="E1642" s="180" t="s">
        <v>4352</v>
      </c>
      <c r="F1642" s="180"/>
      <c r="G1642" s="180"/>
      <c r="H1642" s="29"/>
      <c r="I1642" s="115" t="s">
        <v>4353</v>
      </c>
      <c r="J1642" s="29"/>
    </row>
    <row r="1643" customFormat="false" ht="25.5" hidden="false" customHeight="false" outlineLevel="0" collapsed="false">
      <c r="A1643" s="180"/>
      <c r="B1643" s="180"/>
      <c r="C1643" s="180"/>
      <c r="D1643" s="29" t="s">
        <v>4309</v>
      </c>
      <c r="E1643" s="180" t="n">
        <v>34</v>
      </c>
      <c r="F1643" s="180"/>
      <c r="G1643" s="180"/>
      <c r="H1643" s="180"/>
      <c r="I1643" s="119" t="n">
        <v>34</v>
      </c>
      <c r="J1643" s="29"/>
    </row>
    <row r="1644" customFormat="false" ht="25.5" hidden="false" customHeight="false" outlineLevel="0" collapsed="false">
      <c r="A1644" s="102" t="s">
        <v>1480</v>
      </c>
      <c r="B1644" s="102" t="s">
        <v>1481</v>
      </c>
      <c r="C1644" s="102" t="s">
        <v>50</v>
      </c>
      <c r="D1644" s="102" t="s">
        <v>1482</v>
      </c>
      <c r="E1644" s="105" t="s">
        <v>24</v>
      </c>
      <c r="F1644" s="103" t="n">
        <v>38</v>
      </c>
      <c r="G1644" s="107" t="n">
        <v>84.79</v>
      </c>
      <c r="H1644" s="107" t="n">
        <v>103.84</v>
      </c>
      <c r="I1644" s="107" t="n">
        <v>3945.92</v>
      </c>
      <c r="J1644" s="178" t="n">
        <v>0.00123393467968989</v>
      </c>
    </row>
    <row r="1645" customFormat="false" ht="12.75" hidden="false" customHeight="true" outlineLevel="0" collapsed="false">
      <c r="A1645" s="29" t="s">
        <v>4351</v>
      </c>
      <c r="B1645" s="180"/>
      <c r="C1645" s="180"/>
      <c r="D1645" s="29" t="s">
        <v>10</v>
      </c>
      <c r="E1645" s="180" t="s">
        <v>4352</v>
      </c>
      <c r="F1645" s="180"/>
      <c r="G1645" s="180"/>
      <c r="H1645" s="29"/>
      <c r="I1645" s="115" t="s">
        <v>4353</v>
      </c>
      <c r="J1645" s="29"/>
    </row>
    <row r="1646" customFormat="false" ht="25.5" hidden="false" customHeight="false" outlineLevel="0" collapsed="false">
      <c r="A1646" s="180"/>
      <c r="B1646" s="180"/>
      <c r="C1646" s="180"/>
      <c r="D1646" s="29" t="s">
        <v>5105</v>
      </c>
      <c r="E1646" s="180" t="n">
        <v>38</v>
      </c>
      <c r="F1646" s="180"/>
      <c r="G1646" s="180"/>
      <c r="H1646" s="180"/>
      <c r="I1646" s="119" t="n">
        <v>38</v>
      </c>
      <c r="J1646" s="29"/>
    </row>
    <row r="1647" customFormat="false" ht="38.25" hidden="false" customHeight="false" outlineLevel="0" collapsed="false">
      <c r="A1647" s="102" t="s">
        <v>1483</v>
      </c>
      <c r="B1647" s="102" t="s">
        <v>1484</v>
      </c>
      <c r="C1647" s="102" t="s">
        <v>50</v>
      </c>
      <c r="D1647" s="102" t="s">
        <v>1485</v>
      </c>
      <c r="E1647" s="105" t="s">
        <v>24</v>
      </c>
      <c r="F1647" s="103" t="n">
        <v>1</v>
      </c>
      <c r="G1647" s="107" t="n">
        <v>584.33</v>
      </c>
      <c r="H1647" s="107" t="n">
        <v>715.62</v>
      </c>
      <c r="I1647" s="107" t="n">
        <v>715.62</v>
      </c>
      <c r="J1647" s="178" t="n">
        <v>0.000223782624959371</v>
      </c>
    </row>
    <row r="1648" customFormat="false" ht="12.75" hidden="false" customHeight="true" outlineLevel="0" collapsed="false">
      <c r="A1648" s="29" t="s">
        <v>4351</v>
      </c>
      <c r="B1648" s="180"/>
      <c r="C1648" s="180"/>
      <c r="D1648" s="29" t="s">
        <v>10</v>
      </c>
      <c r="E1648" s="180" t="s">
        <v>4352</v>
      </c>
      <c r="F1648" s="180"/>
      <c r="G1648" s="180"/>
      <c r="H1648" s="29"/>
      <c r="I1648" s="115" t="s">
        <v>4353</v>
      </c>
      <c r="J1648" s="29"/>
    </row>
    <row r="1649" customFormat="false" ht="12.75" hidden="false" customHeight="false" outlineLevel="0" collapsed="false">
      <c r="A1649" s="180"/>
      <c r="B1649" s="180"/>
      <c r="C1649" s="180"/>
      <c r="D1649" s="29" t="s">
        <v>5106</v>
      </c>
      <c r="E1649" s="180" t="n">
        <v>1</v>
      </c>
      <c r="F1649" s="180"/>
      <c r="G1649" s="180"/>
      <c r="H1649" s="180"/>
      <c r="I1649" s="119" t="n">
        <v>1</v>
      </c>
      <c r="J1649" s="29"/>
    </row>
    <row r="1650" customFormat="false" ht="25.5" hidden="false" customHeight="false" outlineLevel="0" collapsed="false">
      <c r="A1650" s="102" t="s">
        <v>1486</v>
      </c>
      <c r="B1650" s="102" t="s">
        <v>1487</v>
      </c>
      <c r="C1650" s="102" t="s">
        <v>50</v>
      </c>
      <c r="D1650" s="102" t="s">
        <v>1488</v>
      </c>
      <c r="E1650" s="105" t="s">
        <v>765</v>
      </c>
      <c r="F1650" s="103" t="n">
        <v>20</v>
      </c>
      <c r="G1650" s="107" t="n">
        <v>52.38</v>
      </c>
      <c r="H1650" s="107" t="n">
        <v>64.14</v>
      </c>
      <c r="I1650" s="107" t="n">
        <v>1282.8</v>
      </c>
      <c r="J1650" s="178" t="n">
        <v>0.000401146350434422</v>
      </c>
    </row>
    <row r="1651" customFormat="false" ht="12.75" hidden="false" customHeight="true" outlineLevel="0" collapsed="false">
      <c r="A1651" s="29" t="s">
        <v>4351</v>
      </c>
      <c r="B1651" s="180"/>
      <c r="C1651" s="180"/>
      <c r="D1651" s="29" t="s">
        <v>10</v>
      </c>
      <c r="E1651" s="180" t="s">
        <v>4352</v>
      </c>
      <c r="F1651" s="180"/>
      <c r="G1651" s="180"/>
      <c r="H1651" s="29"/>
      <c r="I1651" s="115" t="s">
        <v>4353</v>
      </c>
      <c r="J1651" s="29"/>
    </row>
    <row r="1652" customFormat="false" ht="12.75" hidden="false" customHeight="false" outlineLevel="0" collapsed="false">
      <c r="A1652" s="180"/>
      <c r="B1652" s="180"/>
      <c r="C1652" s="180"/>
      <c r="D1652" s="29" t="s">
        <v>5107</v>
      </c>
      <c r="E1652" s="180" t="n">
        <v>20</v>
      </c>
      <c r="F1652" s="180"/>
      <c r="G1652" s="180"/>
      <c r="H1652" s="180"/>
      <c r="I1652" s="119" t="n">
        <v>20</v>
      </c>
      <c r="J1652" s="29"/>
    </row>
    <row r="1653" customFormat="false" ht="25.5" hidden="false" customHeight="false" outlineLevel="0" collapsed="false">
      <c r="A1653" s="102" t="s">
        <v>1489</v>
      </c>
      <c r="B1653" s="102" t="s">
        <v>1490</v>
      </c>
      <c r="C1653" s="102" t="s">
        <v>50</v>
      </c>
      <c r="D1653" s="102" t="s">
        <v>1491</v>
      </c>
      <c r="E1653" s="105" t="s">
        <v>24</v>
      </c>
      <c r="F1653" s="103" t="n">
        <v>12</v>
      </c>
      <c r="G1653" s="107" t="n">
        <v>0</v>
      </c>
      <c r="H1653" s="107" t="n">
        <v>0</v>
      </c>
      <c r="I1653" s="107" t="n">
        <v>0</v>
      </c>
      <c r="J1653" s="178" t="n">
        <v>0</v>
      </c>
    </row>
    <row r="1654" customFormat="false" ht="12.75" hidden="false" customHeight="true" outlineLevel="0" collapsed="false">
      <c r="A1654" s="29" t="s">
        <v>4351</v>
      </c>
      <c r="B1654" s="180"/>
      <c r="C1654" s="180"/>
      <c r="D1654" s="29" t="s">
        <v>10</v>
      </c>
      <c r="E1654" s="180" t="s">
        <v>4352</v>
      </c>
      <c r="F1654" s="180"/>
      <c r="G1654" s="180"/>
      <c r="H1654" s="29"/>
      <c r="I1654" s="115" t="s">
        <v>4353</v>
      </c>
      <c r="J1654" s="29"/>
    </row>
    <row r="1655" customFormat="false" ht="12.75" hidden="false" customHeight="false" outlineLevel="0" collapsed="false">
      <c r="A1655" s="180"/>
      <c r="B1655" s="180"/>
      <c r="C1655" s="180"/>
      <c r="D1655" s="29" t="s">
        <v>5108</v>
      </c>
      <c r="E1655" s="180" t="n">
        <v>12</v>
      </c>
      <c r="F1655" s="180"/>
      <c r="G1655" s="180"/>
      <c r="H1655" s="180"/>
      <c r="I1655" s="119" t="n">
        <v>12</v>
      </c>
      <c r="J1655" s="29"/>
    </row>
    <row r="1656" customFormat="false" ht="25.5" hidden="false" customHeight="false" outlineLevel="0" collapsed="false">
      <c r="A1656" s="102" t="s">
        <v>1492</v>
      </c>
      <c r="B1656" s="102" t="s">
        <v>1493</v>
      </c>
      <c r="C1656" s="102" t="s">
        <v>50</v>
      </c>
      <c r="D1656" s="102" t="s">
        <v>1494</v>
      </c>
      <c r="E1656" s="105" t="s">
        <v>24</v>
      </c>
      <c r="F1656" s="103" t="n">
        <v>2</v>
      </c>
      <c r="G1656" s="107" t="n">
        <v>136.42</v>
      </c>
      <c r="H1656" s="107" t="n">
        <v>167.07</v>
      </c>
      <c r="I1656" s="107" t="n">
        <v>334.14</v>
      </c>
      <c r="J1656" s="178" t="n">
        <v>0.000104489430569191</v>
      </c>
    </row>
    <row r="1657" customFormat="false" ht="12.75" hidden="false" customHeight="true" outlineLevel="0" collapsed="false">
      <c r="A1657" s="29" t="s">
        <v>4351</v>
      </c>
      <c r="B1657" s="180"/>
      <c r="C1657" s="180"/>
      <c r="D1657" s="29" t="s">
        <v>10</v>
      </c>
      <c r="E1657" s="180" t="s">
        <v>4352</v>
      </c>
      <c r="F1657" s="180"/>
      <c r="G1657" s="180"/>
      <c r="H1657" s="29"/>
      <c r="I1657" s="115" t="s">
        <v>4353</v>
      </c>
      <c r="J1657" s="29"/>
    </row>
    <row r="1658" customFormat="false" ht="12.75" hidden="false" customHeight="false" outlineLevel="0" collapsed="false">
      <c r="A1658" s="180"/>
      <c r="B1658" s="180"/>
      <c r="C1658" s="180"/>
      <c r="D1658" s="29" t="s">
        <v>5109</v>
      </c>
      <c r="E1658" s="180" t="n">
        <v>2</v>
      </c>
      <c r="F1658" s="180"/>
      <c r="G1658" s="180"/>
      <c r="H1658" s="180"/>
      <c r="I1658" s="119" t="n">
        <v>2</v>
      </c>
      <c r="J1658" s="29"/>
    </row>
    <row r="1659" customFormat="false" ht="25.5" hidden="false" customHeight="false" outlineLevel="0" collapsed="false">
      <c r="A1659" s="102" t="s">
        <v>1495</v>
      </c>
      <c r="B1659" s="102" t="s">
        <v>1496</v>
      </c>
      <c r="C1659" s="102" t="s">
        <v>29</v>
      </c>
      <c r="D1659" s="102" t="s">
        <v>1497</v>
      </c>
      <c r="E1659" s="105" t="s">
        <v>65</v>
      </c>
      <c r="F1659" s="103" t="n">
        <v>10</v>
      </c>
      <c r="G1659" s="107" t="n">
        <v>39.88</v>
      </c>
      <c r="H1659" s="107" t="n">
        <v>48.84</v>
      </c>
      <c r="I1659" s="107" t="n">
        <v>488.4</v>
      </c>
      <c r="J1659" s="178" t="n">
        <v>0.000152728311156978</v>
      </c>
    </row>
    <row r="1660" customFormat="false" ht="12.75" hidden="false" customHeight="true" outlineLevel="0" collapsed="false">
      <c r="A1660" s="29" t="s">
        <v>4351</v>
      </c>
      <c r="B1660" s="180"/>
      <c r="C1660" s="180"/>
      <c r="D1660" s="29" t="s">
        <v>10</v>
      </c>
      <c r="E1660" s="180" t="s">
        <v>4352</v>
      </c>
      <c r="F1660" s="180"/>
      <c r="G1660" s="180"/>
      <c r="H1660" s="29"/>
      <c r="I1660" s="115" t="s">
        <v>4353</v>
      </c>
      <c r="J1660" s="29"/>
    </row>
    <row r="1661" customFormat="false" ht="12.75" hidden="false" customHeight="false" outlineLevel="0" collapsed="false">
      <c r="A1661" s="180"/>
      <c r="B1661" s="180"/>
      <c r="C1661" s="180"/>
      <c r="D1661" s="29" t="s">
        <v>5110</v>
      </c>
      <c r="E1661" s="180" t="n">
        <v>10</v>
      </c>
      <c r="F1661" s="180"/>
      <c r="G1661" s="180"/>
      <c r="H1661" s="180"/>
      <c r="I1661" s="119" t="n">
        <v>10</v>
      </c>
      <c r="J1661" s="29"/>
    </row>
    <row r="1662" customFormat="false" ht="51" hidden="false" customHeight="false" outlineLevel="0" collapsed="false">
      <c r="A1662" s="102" t="s">
        <v>1498</v>
      </c>
      <c r="B1662" s="102" t="s">
        <v>1499</v>
      </c>
      <c r="C1662" s="102" t="s">
        <v>29</v>
      </c>
      <c r="D1662" s="102" t="s">
        <v>1500</v>
      </c>
      <c r="E1662" s="105" t="s">
        <v>65</v>
      </c>
      <c r="F1662" s="103" t="n">
        <v>7</v>
      </c>
      <c r="G1662" s="107" t="n">
        <v>70.06</v>
      </c>
      <c r="H1662" s="107" t="n">
        <v>85.8</v>
      </c>
      <c r="I1662" s="107" t="n">
        <v>600.6</v>
      </c>
      <c r="J1662" s="178" t="n">
        <v>0.000187814544801149</v>
      </c>
    </row>
    <row r="1663" customFormat="false" ht="12.75" hidden="false" customHeight="true" outlineLevel="0" collapsed="false">
      <c r="A1663" s="29" t="s">
        <v>4351</v>
      </c>
      <c r="B1663" s="180"/>
      <c r="C1663" s="180"/>
      <c r="D1663" s="29" t="s">
        <v>10</v>
      </c>
      <c r="E1663" s="180" t="s">
        <v>4352</v>
      </c>
      <c r="F1663" s="180"/>
      <c r="G1663" s="180"/>
      <c r="H1663" s="29"/>
      <c r="I1663" s="115" t="s">
        <v>4353</v>
      </c>
      <c r="J1663" s="29"/>
    </row>
    <row r="1664" customFormat="false" ht="12.75" hidden="false" customHeight="false" outlineLevel="0" collapsed="false">
      <c r="A1664" s="180"/>
      <c r="B1664" s="180"/>
      <c r="C1664" s="180"/>
      <c r="D1664" s="29" t="s">
        <v>5111</v>
      </c>
      <c r="E1664" s="180" t="n">
        <v>7</v>
      </c>
      <c r="F1664" s="180"/>
      <c r="G1664" s="180"/>
      <c r="H1664" s="180"/>
      <c r="I1664" s="119" t="n">
        <v>7</v>
      </c>
      <c r="J1664" s="29"/>
    </row>
    <row r="1665" customFormat="false" ht="63.75" hidden="false" customHeight="false" outlineLevel="0" collapsed="false">
      <c r="A1665" s="102" t="s">
        <v>1501</v>
      </c>
      <c r="B1665" s="102" t="s">
        <v>1502</v>
      </c>
      <c r="C1665" s="102" t="s">
        <v>50</v>
      </c>
      <c r="D1665" s="102" t="s">
        <v>1503</v>
      </c>
      <c r="E1665" s="105" t="s">
        <v>24</v>
      </c>
      <c r="F1665" s="103" t="n">
        <v>7</v>
      </c>
      <c r="G1665" s="107" t="n">
        <v>128.8</v>
      </c>
      <c r="H1665" s="107" t="n">
        <v>157.74</v>
      </c>
      <c r="I1665" s="107" t="n">
        <v>1104.18</v>
      </c>
      <c r="J1665" s="178" t="n">
        <v>0.000345289816980574</v>
      </c>
    </row>
    <row r="1666" customFormat="false" ht="12.75" hidden="false" customHeight="true" outlineLevel="0" collapsed="false">
      <c r="A1666" s="29" t="s">
        <v>4351</v>
      </c>
      <c r="B1666" s="180"/>
      <c r="C1666" s="180"/>
      <c r="D1666" s="29" t="s">
        <v>10</v>
      </c>
      <c r="E1666" s="180" t="s">
        <v>4352</v>
      </c>
      <c r="F1666" s="180"/>
      <c r="G1666" s="180"/>
      <c r="H1666" s="29"/>
      <c r="I1666" s="115" t="s">
        <v>4353</v>
      </c>
      <c r="J1666" s="29"/>
    </row>
    <row r="1667" customFormat="false" ht="12.75" hidden="false" customHeight="false" outlineLevel="0" collapsed="false">
      <c r="A1667" s="180"/>
      <c r="B1667" s="180"/>
      <c r="C1667" s="180"/>
      <c r="D1667" s="29" t="s">
        <v>5111</v>
      </c>
      <c r="E1667" s="180" t="n">
        <v>7</v>
      </c>
      <c r="F1667" s="180"/>
      <c r="G1667" s="180"/>
      <c r="H1667" s="180"/>
      <c r="I1667" s="119" t="n">
        <v>7</v>
      </c>
      <c r="J1667" s="29"/>
    </row>
    <row r="1668" customFormat="false" ht="12.75" hidden="false" customHeight="false" outlineLevel="0" collapsed="false">
      <c r="A1668" s="102" t="s">
        <v>1504</v>
      </c>
      <c r="B1668" s="102" t="s">
        <v>1505</v>
      </c>
      <c r="C1668" s="102" t="s">
        <v>50</v>
      </c>
      <c r="D1668" s="102" t="s">
        <v>1506</v>
      </c>
      <c r="E1668" s="105" t="s">
        <v>52</v>
      </c>
      <c r="F1668" s="103" t="n">
        <v>7.04</v>
      </c>
      <c r="G1668" s="107" t="n">
        <v>458.66</v>
      </c>
      <c r="H1668" s="107" t="n">
        <v>561.72</v>
      </c>
      <c r="I1668" s="107" t="n">
        <v>3954.5</v>
      </c>
      <c r="J1668" s="178" t="n">
        <v>0.00123661774461562</v>
      </c>
    </row>
    <row r="1669" customFormat="false" ht="12.75" hidden="false" customHeight="true" outlineLevel="0" collapsed="false">
      <c r="A1669" s="29" t="s">
        <v>4351</v>
      </c>
      <c r="B1669" s="180"/>
      <c r="C1669" s="180"/>
      <c r="D1669" s="29" t="s">
        <v>10</v>
      </c>
      <c r="E1669" s="180" t="s">
        <v>4352</v>
      </c>
      <c r="F1669" s="180"/>
      <c r="G1669" s="180"/>
      <c r="H1669" s="29"/>
      <c r="I1669" s="115" t="s">
        <v>4353</v>
      </c>
      <c r="J1669" s="29"/>
    </row>
    <row r="1670" customFormat="false" ht="12.75" hidden="false" customHeight="true" outlineLevel="0" collapsed="false">
      <c r="A1670" s="180"/>
      <c r="B1670" s="180"/>
      <c r="C1670" s="180"/>
      <c r="D1670" s="29" t="s">
        <v>5112</v>
      </c>
      <c r="E1670" s="180" t="s">
        <v>5113</v>
      </c>
      <c r="F1670" s="180"/>
      <c r="G1670" s="180"/>
      <c r="H1670" s="180"/>
      <c r="I1670" s="119" t="n">
        <v>7.04</v>
      </c>
      <c r="J1670" s="29"/>
    </row>
    <row r="1671" customFormat="false" ht="12.75" hidden="false" customHeight="false" outlineLevel="0" collapsed="false">
      <c r="A1671" s="102" t="s">
        <v>1507</v>
      </c>
      <c r="B1671" s="102" t="s">
        <v>1508</v>
      </c>
      <c r="C1671" s="102" t="s">
        <v>50</v>
      </c>
      <c r="D1671" s="102" t="s">
        <v>1509</v>
      </c>
      <c r="E1671" s="105" t="s">
        <v>52</v>
      </c>
      <c r="F1671" s="103" t="n">
        <v>1829.73</v>
      </c>
      <c r="G1671" s="107" t="n">
        <v>2.34</v>
      </c>
      <c r="H1671" s="107" t="n">
        <v>2.86</v>
      </c>
      <c r="I1671" s="107" t="n">
        <v>5233.02</v>
      </c>
      <c r="J1671" s="178" t="n">
        <v>0.00163642568970248</v>
      </c>
    </row>
    <row r="1672" customFormat="false" ht="12.75" hidden="false" customHeight="true" outlineLevel="0" collapsed="false">
      <c r="A1672" s="29" t="s">
        <v>4351</v>
      </c>
      <c r="B1672" s="180"/>
      <c r="C1672" s="180"/>
      <c r="D1672" s="29" t="s">
        <v>10</v>
      </c>
      <c r="E1672" s="180" t="s">
        <v>4352</v>
      </c>
      <c r="F1672" s="180"/>
      <c r="G1672" s="180"/>
      <c r="H1672" s="29"/>
      <c r="I1672" s="115" t="s">
        <v>4353</v>
      </c>
      <c r="J1672" s="29"/>
    </row>
    <row r="1673" customFormat="false" ht="12.75" hidden="false" customHeight="true" outlineLevel="0" collapsed="false">
      <c r="A1673" s="180"/>
      <c r="B1673" s="180"/>
      <c r="C1673" s="180"/>
      <c r="D1673" s="29" t="s">
        <v>5114</v>
      </c>
      <c r="E1673" s="180" t="s">
        <v>5115</v>
      </c>
      <c r="F1673" s="180"/>
      <c r="G1673" s="180"/>
      <c r="H1673" s="180"/>
      <c r="I1673" s="119" t="n">
        <v>1829.73</v>
      </c>
      <c r="J1673" s="29"/>
    </row>
    <row r="1674" customFormat="false" ht="25.5" hidden="false" customHeight="false" outlineLevel="0" collapsed="false">
      <c r="A1674" s="128" t="s">
        <v>1510</v>
      </c>
      <c r="B1674" s="128" t="s">
        <v>1511</v>
      </c>
      <c r="C1674" s="128" t="s">
        <v>50</v>
      </c>
      <c r="D1674" s="128" t="s">
        <v>1512</v>
      </c>
      <c r="E1674" s="131" t="s">
        <v>52</v>
      </c>
      <c r="F1674" s="129" t="n">
        <v>1928.75</v>
      </c>
      <c r="G1674" s="133" t="n">
        <v>1</v>
      </c>
      <c r="H1674" s="133" t="n">
        <v>1.22</v>
      </c>
      <c r="I1674" s="133" t="n">
        <v>2353.07</v>
      </c>
      <c r="J1674" s="179" t="n">
        <v>0.000735832119439293</v>
      </c>
    </row>
    <row r="1675" customFormat="false" ht="12.75" hidden="false" customHeight="true" outlineLevel="0" collapsed="false">
      <c r="A1675" s="29" t="s">
        <v>4351</v>
      </c>
      <c r="B1675" s="180"/>
      <c r="C1675" s="180"/>
      <c r="D1675" s="29" t="s">
        <v>10</v>
      </c>
      <c r="E1675" s="180" t="s">
        <v>4352</v>
      </c>
      <c r="F1675" s="180"/>
      <c r="G1675" s="180"/>
      <c r="H1675" s="29"/>
      <c r="I1675" s="115" t="s">
        <v>4353</v>
      </c>
      <c r="J1675" s="29"/>
    </row>
    <row r="1676" customFormat="false" ht="12.75" hidden="false" customHeight="true" outlineLevel="0" collapsed="false">
      <c r="A1676" s="180"/>
      <c r="B1676" s="180"/>
      <c r="C1676" s="180"/>
      <c r="D1676" s="29" t="s">
        <v>5116</v>
      </c>
      <c r="E1676" s="180" t="s">
        <v>5117</v>
      </c>
      <c r="F1676" s="180"/>
      <c r="G1676" s="180"/>
      <c r="H1676" s="180"/>
      <c r="I1676" s="119" t="n">
        <v>1928.75</v>
      </c>
      <c r="J1676" s="29"/>
    </row>
    <row r="1677" customFormat="false" ht="12.75" hidden="false" customHeight="false" outlineLevel="0" collapsed="false">
      <c r="A1677" s="27"/>
      <c r="B1677" s="27"/>
      <c r="C1677" s="27"/>
      <c r="D1677" s="27"/>
      <c r="E1677" s="27"/>
      <c r="F1677" s="27"/>
      <c r="G1677" s="27"/>
      <c r="H1677" s="27"/>
      <c r="I1677" s="27"/>
      <c r="J1677" s="27"/>
    </row>
    <row r="1678" customFormat="false" ht="12.75" hidden="false" customHeight="true" outlineLevel="0" collapsed="false">
      <c r="A1678" s="28"/>
      <c r="B1678" s="28"/>
      <c r="C1678" s="28"/>
      <c r="D1678" s="29"/>
      <c r="E1678" s="30"/>
      <c r="F1678" s="5" t="s">
        <v>5118</v>
      </c>
      <c r="G1678" s="5"/>
      <c r="H1678" s="31" t="n">
        <v>2611389.6</v>
      </c>
      <c r="I1678" s="31"/>
      <c r="J1678" s="31"/>
    </row>
    <row r="1679" customFormat="false" ht="12.75" hidden="false" customHeight="true" outlineLevel="0" collapsed="false">
      <c r="A1679" s="28"/>
      <c r="B1679" s="28"/>
      <c r="C1679" s="28"/>
      <c r="D1679" s="29"/>
      <c r="E1679" s="30"/>
      <c r="F1679" s="5" t="s">
        <v>5119</v>
      </c>
      <c r="G1679" s="5"/>
      <c r="H1679" s="31" t="n">
        <v>586445.8</v>
      </c>
      <c r="I1679" s="31"/>
      <c r="J1679" s="31"/>
    </row>
    <row r="1680" customFormat="false" ht="12.75" hidden="false" customHeight="true" outlineLevel="0" collapsed="false">
      <c r="A1680" s="28"/>
      <c r="B1680" s="28"/>
      <c r="C1680" s="28"/>
      <c r="D1680" s="29"/>
      <c r="E1680" s="30"/>
      <c r="F1680" s="5" t="s">
        <v>5120</v>
      </c>
      <c r="G1680" s="5"/>
      <c r="H1680" s="31" t="n">
        <v>3197835.4</v>
      </c>
      <c r="I1680" s="31"/>
      <c r="J1680" s="31"/>
    </row>
    <row r="1681" customFormat="false" ht="12.75" hidden="false" customHeight="false" outlineLevel="0" collapsed="false">
      <c r="A1681" s="34"/>
      <c r="B1681" s="34"/>
      <c r="C1681" s="34"/>
      <c r="D1681" s="34"/>
      <c r="E1681" s="34"/>
      <c r="F1681" s="34"/>
      <c r="G1681" s="34"/>
      <c r="H1681" s="34"/>
      <c r="I1681" s="34"/>
      <c r="J1681" s="34"/>
    </row>
    <row r="1682" customFormat="false" ht="12.75" hidden="false" customHeight="true" outlineLevel="0" collapsed="false">
      <c r="A1682" s="35" t="s">
        <v>5121</v>
      </c>
      <c r="B1682" s="35"/>
      <c r="C1682" s="35"/>
      <c r="D1682" s="35"/>
      <c r="E1682" s="35"/>
      <c r="F1682" s="35"/>
      <c r="G1682" s="35"/>
      <c r="H1682" s="35"/>
      <c r="I1682" s="35"/>
      <c r="J1682" s="35"/>
    </row>
    <row r="1683" customFormat="false" ht="12.75" hidden="false" customHeight="false" outlineLevel="0" collapsed="false">
      <c r="A1683" s="34"/>
      <c r="B1683" s="34"/>
      <c r="C1683" s="34"/>
      <c r="D1683" s="34"/>
      <c r="E1683" s="34"/>
      <c r="F1683" s="34"/>
      <c r="G1683" s="34"/>
      <c r="H1683" s="34"/>
      <c r="I1683" s="34"/>
      <c r="J1683" s="34"/>
    </row>
    <row r="1684" customFormat="false" ht="12.75" hidden="false" customHeight="true" outlineLevel="0" collapsed="false">
      <c r="A1684" s="35" t="s">
        <v>5122</v>
      </c>
      <c r="B1684" s="35"/>
      <c r="C1684" s="35"/>
      <c r="D1684" s="35"/>
      <c r="E1684" s="35"/>
      <c r="F1684" s="35"/>
      <c r="G1684" s="35"/>
      <c r="H1684" s="35"/>
      <c r="I1684" s="35"/>
      <c r="J1684" s="35"/>
    </row>
  </sheetData>
  <mergeCells count="2256">
    <mergeCell ref="E1:F1"/>
    <mergeCell ref="G1:H1"/>
    <mergeCell ref="I1:J1"/>
    <mergeCell ref="E2:F2"/>
    <mergeCell ref="G2:H2"/>
    <mergeCell ref="I2:J2"/>
    <mergeCell ref="A3:J3"/>
    <mergeCell ref="B11:C11"/>
    <mergeCell ref="E11:G11"/>
    <mergeCell ref="A12:C12"/>
    <mergeCell ref="E12:H12"/>
    <mergeCell ref="A13:C13"/>
    <mergeCell ref="E13:H13"/>
    <mergeCell ref="A14:C14"/>
    <mergeCell ref="E14:H14"/>
    <mergeCell ref="B16:C16"/>
    <mergeCell ref="E16:G16"/>
    <mergeCell ref="A17:C17"/>
    <mergeCell ref="E17:H17"/>
    <mergeCell ref="A18:C18"/>
    <mergeCell ref="E18:H18"/>
    <mergeCell ref="A19:C19"/>
    <mergeCell ref="E19:H19"/>
    <mergeCell ref="B21:C21"/>
    <mergeCell ref="E21:G21"/>
    <mergeCell ref="A22:C22"/>
    <mergeCell ref="E22:H22"/>
    <mergeCell ref="A23:C23"/>
    <mergeCell ref="E23:H23"/>
    <mergeCell ref="B25:C25"/>
    <mergeCell ref="E25:G25"/>
    <mergeCell ref="A26:C26"/>
    <mergeCell ref="E26:H26"/>
    <mergeCell ref="B28:C28"/>
    <mergeCell ref="E28:G28"/>
    <mergeCell ref="A29:C29"/>
    <mergeCell ref="E29:H29"/>
    <mergeCell ref="B31:C31"/>
    <mergeCell ref="E31:G31"/>
    <mergeCell ref="A32:C32"/>
    <mergeCell ref="E32:H32"/>
    <mergeCell ref="B34:C34"/>
    <mergeCell ref="E34:G34"/>
    <mergeCell ref="A35:C35"/>
    <mergeCell ref="E35:H35"/>
    <mergeCell ref="B37:C37"/>
    <mergeCell ref="E37:G37"/>
    <mergeCell ref="A38:C38"/>
    <mergeCell ref="E38:H38"/>
    <mergeCell ref="B40:C40"/>
    <mergeCell ref="E40:G40"/>
    <mergeCell ref="A41:C41"/>
    <mergeCell ref="E41:H41"/>
    <mergeCell ref="B43:C43"/>
    <mergeCell ref="E43:G43"/>
    <mergeCell ref="A44:C44"/>
    <mergeCell ref="E44:H44"/>
    <mergeCell ref="B46:C46"/>
    <mergeCell ref="E46:G46"/>
    <mergeCell ref="A47:C47"/>
    <mergeCell ref="E47:H47"/>
    <mergeCell ref="B49:C49"/>
    <mergeCell ref="E49:G49"/>
    <mergeCell ref="A50:C50"/>
    <mergeCell ref="E50:H50"/>
    <mergeCell ref="B52:C52"/>
    <mergeCell ref="E52:G52"/>
    <mergeCell ref="A53:C53"/>
    <mergeCell ref="E53:H53"/>
    <mergeCell ref="B55:C55"/>
    <mergeCell ref="E55:G55"/>
    <mergeCell ref="A56:C56"/>
    <mergeCell ref="E56:H56"/>
    <mergeCell ref="B59:C59"/>
    <mergeCell ref="E59:G59"/>
    <mergeCell ref="A60:C60"/>
    <mergeCell ref="E60:H60"/>
    <mergeCell ref="B62:C62"/>
    <mergeCell ref="E62:G62"/>
    <mergeCell ref="A63:C63"/>
    <mergeCell ref="E63:H63"/>
    <mergeCell ref="B65:C65"/>
    <mergeCell ref="E65:G65"/>
    <mergeCell ref="A66:C66"/>
    <mergeCell ref="E66:H66"/>
    <mergeCell ref="B68:C68"/>
    <mergeCell ref="E68:G68"/>
    <mergeCell ref="A69:C69"/>
    <mergeCell ref="E69:H69"/>
    <mergeCell ref="B71:C71"/>
    <mergeCell ref="E71:G71"/>
    <mergeCell ref="A72:C72"/>
    <mergeCell ref="E72:H72"/>
    <mergeCell ref="B74:C74"/>
    <mergeCell ref="E74:G74"/>
    <mergeCell ref="A75:C75"/>
    <mergeCell ref="E75:H75"/>
    <mergeCell ref="A76:C76"/>
    <mergeCell ref="E76:H76"/>
    <mergeCell ref="B78:C78"/>
    <mergeCell ref="E78:G78"/>
    <mergeCell ref="A79:C79"/>
    <mergeCell ref="E79:H79"/>
    <mergeCell ref="B81:C81"/>
    <mergeCell ref="E81:G81"/>
    <mergeCell ref="A82:C82"/>
    <mergeCell ref="E82:H82"/>
    <mergeCell ref="B86:C86"/>
    <mergeCell ref="E86:G86"/>
    <mergeCell ref="A87:C87"/>
    <mergeCell ref="E87:H87"/>
    <mergeCell ref="A88:C88"/>
    <mergeCell ref="E88:H88"/>
    <mergeCell ref="B90:C90"/>
    <mergeCell ref="E90:G90"/>
    <mergeCell ref="A91:C91"/>
    <mergeCell ref="E91:H91"/>
    <mergeCell ref="A92:C92"/>
    <mergeCell ref="E92:H92"/>
    <mergeCell ref="A93:C93"/>
    <mergeCell ref="E93:H93"/>
    <mergeCell ref="A94:C94"/>
    <mergeCell ref="E94:H94"/>
    <mergeCell ref="A95:C95"/>
    <mergeCell ref="E95:H95"/>
    <mergeCell ref="A96:C96"/>
    <mergeCell ref="E96:H96"/>
    <mergeCell ref="A97:C97"/>
    <mergeCell ref="E97:H97"/>
    <mergeCell ref="A98:C98"/>
    <mergeCell ref="E98:H98"/>
    <mergeCell ref="A99:C99"/>
    <mergeCell ref="E99:H99"/>
    <mergeCell ref="A100:C100"/>
    <mergeCell ref="E100:H100"/>
    <mergeCell ref="A101:C101"/>
    <mergeCell ref="E101:H101"/>
    <mergeCell ref="A102:C102"/>
    <mergeCell ref="E102:H102"/>
    <mergeCell ref="A103:C103"/>
    <mergeCell ref="E103:H103"/>
    <mergeCell ref="A104:C104"/>
    <mergeCell ref="E104:H104"/>
    <mergeCell ref="A105:C105"/>
    <mergeCell ref="E105:H105"/>
    <mergeCell ref="A106:C106"/>
    <mergeCell ref="E106:H106"/>
    <mergeCell ref="A107:C107"/>
    <mergeCell ref="E107:H107"/>
    <mergeCell ref="A108:C108"/>
    <mergeCell ref="E108:H108"/>
    <mergeCell ref="A109:C109"/>
    <mergeCell ref="E109:H109"/>
    <mergeCell ref="A110:C110"/>
    <mergeCell ref="E110:H110"/>
    <mergeCell ref="A111:C111"/>
    <mergeCell ref="E111:H111"/>
    <mergeCell ref="A112:C112"/>
    <mergeCell ref="E112:H112"/>
    <mergeCell ref="A113:C113"/>
    <mergeCell ref="E113:H113"/>
    <mergeCell ref="A114:C114"/>
    <mergeCell ref="E114:H114"/>
    <mergeCell ref="A115:C115"/>
    <mergeCell ref="E115:H115"/>
    <mergeCell ref="B117:C117"/>
    <mergeCell ref="E117:G117"/>
    <mergeCell ref="A118:C118"/>
    <mergeCell ref="E118:H118"/>
    <mergeCell ref="A119:C119"/>
    <mergeCell ref="E119:H119"/>
    <mergeCell ref="A120:C120"/>
    <mergeCell ref="E120:H120"/>
    <mergeCell ref="A121:C121"/>
    <mergeCell ref="E121:H121"/>
    <mergeCell ref="A122:C122"/>
    <mergeCell ref="E122:H122"/>
    <mergeCell ref="A123:C123"/>
    <mergeCell ref="E123:H123"/>
    <mergeCell ref="A124:C124"/>
    <mergeCell ref="E124:H124"/>
    <mergeCell ref="A125:C125"/>
    <mergeCell ref="E125:H125"/>
    <mergeCell ref="A126:C126"/>
    <mergeCell ref="E126:H126"/>
    <mergeCell ref="A127:C127"/>
    <mergeCell ref="E127:H127"/>
    <mergeCell ref="A128:C128"/>
    <mergeCell ref="E128:H128"/>
    <mergeCell ref="A129:C129"/>
    <mergeCell ref="E129:H129"/>
    <mergeCell ref="A130:C130"/>
    <mergeCell ref="E130:H130"/>
    <mergeCell ref="A131:C131"/>
    <mergeCell ref="E131:H131"/>
    <mergeCell ref="A132:C132"/>
    <mergeCell ref="E132:H132"/>
    <mergeCell ref="A133:C133"/>
    <mergeCell ref="E133:H133"/>
    <mergeCell ref="A134:C134"/>
    <mergeCell ref="E134:H134"/>
    <mergeCell ref="A135:C135"/>
    <mergeCell ref="E135:H135"/>
    <mergeCell ref="A136:C136"/>
    <mergeCell ref="E136:H136"/>
    <mergeCell ref="A137:C137"/>
    <mergeCell ref="E137:H137"/>
    <mergeCell ref="A138:C138"/>
    <mergeCell ref="E138:H138"/>
    <mergeCell ref="A139:C139"/>
    <mergeCell ref="E139:H139"/>
    <mergeCell ref="A140:C140"/>
    <mergeCell ref="E140:H140"/>
    <mergeCell ref="A141:C141"/>
    <mergeCell ref="E141:H141"/>
    <mergeCell ref="A142:C142"/>
    <mergeCell ref="E142:H142"/>
    <mergeCell ref="B145:C145"/>
    <mergeCell ref="E145:G145"/>
    <mergeCell ref="A146:C146"/>
    <mergeCell ref="E146:H146"/>
    <mergeCell ref="A147:C147"/>
    <mergeCell ref="E147:H147"/>
    <mergeCell ref="A148:C148"/>
    <mergeCell ref="E148:H148"/>
    <mergeCell ref="A149:C149"/>
    <mergeCell ref="E149:H149"/>
    <mergeCell ref="A150:C150"/>
    <mergeCell ref="E150:H150"/>
    <mergeCell ref="A151:C151"/>
    <mergeCell ref="E151:H151"/>
    <mergeCell ref="A152:C152"/>
    <mergeCell ref="E152:H152"/>
    <mergeCell ref="A153:C153"/>
    <mergeCell ref="E153:H153"/>
    <mergeCell ref="A154:C154"/>
    <mergeCell ref="E154:H154"/>
    <mergeCell ref="A155:C155"/>
    <mergeCell ref="E155:H155"/>
    <mergeCell ref="A156:C156"/>
    <mergeCell ref="E156:H156"/>
    <mergeCell ref="A157:C157"/>
    <mergeCell ref="E157:H157"/>
    <mergeCell ref="A158:C158"/>
    <mergeCell ref="E158:H158"/>
    <mergeCell ref="A159:C159"/>
    <mergeCell ref="E159:H159"/>
    <mergeCell ref="A160:C160"/>
    <mergeCell ref="E160:H160"/>
    <mergeCell ref="A161:C161"/>
    <mergeCell ref="E161:H161"/>
    <mergeCell ref="A162:C162"/>
    <mergeCell ref="E162:H162"/>
    <mergeCell ref="A163:C163"/>
    <mergeCell ref="E163:H163"/>
    <mergeCell ref="A164:C164"/>
    <mergeCell ref="E164:H164"/>
    <mergeCell ref="A165:C165"/>
    <mergeCell ref="E165:H165"/>
    <mergeCell ref="A166:C166"/>
    <mergeCell ref="E166:H166"/>
    <mergeCell ref="A167:C167"/>
    <mergeCell ref="E167:H167"/>
    <mergeCell ref="A168:C168"/>
    <mergeCell ref="E168:H168"/>
    <mergeCell ref="A169:C169"/>
    <mergeCell ref="E169:H169"/>
    <mergeCell ref="A170:C170"/>
    <mergeCell ref="E170:H170"/>
    <mergeCell ref="B172:C172"/>
    <mergeCell ref="E172:G172"/>
    <mergeCell ref="A173:C173"/>
    <mergeCell ref="E173:H173"/>
    <mergeCell ref="B175:C175"/>
    <mergeCell ref="E175:G175"/>
    <mergeCell ref="A176:C176"/>
    <mergeCell ref="E176:H176"/>
    <mergeCell ref="B178:C178"/>
    <mergeCell ref="E178:G178"/>
    <mergeCell ref="A179:C179"/>
    <mergeCell ref="E179:H179"/>
    <mergeCell ref="B181:C181"/>
    <mergeCell ref="E181:G181"/>
    <mergeCell ref="A182:C182"/>
    <mergeCell ref="E182:H182"/>
    <mergeCell ref="A183:C183"/>
    <mergeCell ref="E183:H183"/>
    <mergeCell ref="A184:C184"/>
    <mergeCell ref="E184:H184"/>
    <mergeCell ref="A185:C185"/>
    <mergeCell ref="E185:H185"/>
    <mergeCell ref="A186:C186"/>
    <mergeCell ref="E186:H186"/>
    <mergeCell ref="A187:C187"/>
    <mergeCell ref="E187:H187"/>
    <mergeCell ref="A188:C188"/>
    <mergeCell ref="E188:H188"/>
    <mergeCell ref="A189:C189"/>
    <mergeCell ref="E189:H189"/>
    <mergeCell ref="A190:C190"/>
    <mergeCell ref="E190:H190"/>
    <mergeCell ref="A191:C191"/>
    <mergeCell ref="E191:H191"/>
    <mergeCell ref="A192:C192"/>
    <mergeCell ref="E192:H192"/>
    <mergeCell ref="A193:C193"/>
    <mergeCell ref="E193:H193"/>
    <mergeCell ref="A194:C194"/>
    <mergeCell ref="E194:H194"/>
    <mergeCell ref="A195:C195"/>
    <mergeCell ref="E195:H195"/>
    <mergeCell ref="A196:C196"/>
    <mergeCell ref="E196:H196"/>
    <mergeCell ref="A197:C197"/>
    <mergeCell ref="E197:H197"/>
    <mergeCell ref="A198:C198"/>
    <mergeCell ref="E198:H198"/>
    <mergeCell ref="A199:C199"/>
    <mergeCell ref="E199:H199"/>
    <mergeCell ref="A200:C200"/>
    <mergeCell ref="E200:H200"/>
    <mergeCell ref="A201:C201"/>
    <mergeCell ref="E201:H201"/>
    <mergeCell ref="A202:C202"/>
    <mergeCell ref="E202:H202"/>
    <mergeCell ref="A203:C203"/>
    <mergeCell ref="E203:H203"/>
    <mergeCell ref="A204:C204"/>
    <mergeCell ref="E204:H204"/>
    <mergeCell ref="A205:C205"/>
    <mergeCell ref="E205:H205"/>
    <mergeCell ref="A206:C206"/>
    <mergeCell ref="E206:H206"/>
    <mergeCell ref="B209:C209"/>
    <mergeCell ref="E209:G209"/>
    <mergeCell ref="A210:C210"/>
    <mergeCell ref="E210:H210"/>
    <mergeCell ref="A211:C211"/>
    <mergeCell ref="E211:H211"/>
    <mergeCell ref="A212:C212"/>
    <mergeCell ref="E212:H212"/>
    <mergeCell ref="A213:C213"/>
    <mergeCell ref="E213:H213"/>
    <mergeCell ref="A214:C214"/>
    <mergeCell ref="E214:H214"/>
    <mergeCell ref="A215:C215"/>
    <mergeCell ref="E215:H215"/>
    <mergeCell ref="A216:C216"/>
    <mergeCell ref="E216:H216"/>
    <mergeCell ref="A217:C217"/>
    <mergeCell ref="E217:H217"/>
    <mergeCell ref="A218:C218"/>
    <mergeCell ref="E218:H218"/>
    <mergeCell ref="A219:C219"/>
    <mergeCell ref="E219:H219"/>
    <mergeCell ref="A220:C220"/>
    <mergeCell ref="E220:H220"/>
    <mergeCell ref="A221:C221"/>
    <mergeCell ref="E221:H221"/>
    <mergeCell ref="A222:C222"/>
    <mergeCell ref="E222:H222"/>
    <mergeCell ref="A223:C223"/>
    <mergeCell ref="E223:H223"/>
    <mergeCell ref="B225:C225"/>
    <mergeCell ref="E225:G225"/>
    <mergeCell ref="A226:C226"/>
    <mergeCell ref="E226:H226"/>
    <mergeCell ref="A227:C227"/>
    <mergeCell ref="E227:H227"/>
    <mergeCell ref="A228:C228"/>
    <mergeCell ref="E228:H228"/>
    <mergeCell ref="A229:C229"/>
    <mergeCell ref="E229:H229"/>
    <mergeCell ref="A230:C230"/>
    <mergeCell ref="E230:H230"/>
    <mergeCell ref="A231:C231"/>
    <mergeCell ref="E231:H231"/>
    <mergeCell ref="A232:C232"/>
    <mergeCell ref="E232:H232"/>
    <mergeCell ref="A233:C233"/>
    <mergeCell ref="E233:H233"/>
    <mergeCell ref="A234:C234"/>
    <mergeCell ref="E234:H234"/>
    <mergeCell ref="A235:C235"/>
    <mergeCell ref="E235:H235"/>
    <mergeCell ref="A236:C236"/>
    <mergeCell ref="E236:H236"/>
    <mergeCell ref="A237:C237"/>
    <mergeCell ref="E237:H237"/>
    <mergeCell ref="A238:C238"/>
    <mergeCell ref="E238:H238"/>
    <mergeCell ref="A239:C239"/>
    <mergeCell ref="E239:H239"/>
    <mergeCell ref="A240:C240"/>
    <mergeCell ref="E240:H240"/>
    <mergeCell ref="A241:C241"/>
    <mergeCell ref="E241:H241"/>
    <mergeCell ref="A242:C242"/>
    <mergeCell ref="E242:H242"/>
    <mergeCell ref="A243:C243"/>
    <mergeCell ref="E243:H243"/>
    <mergeCell ref="A244:C244"/>
    <mergeCell ref="E244:H244"/>
    <mergeCell ref="A245:C245"/>
    <mergeCell ref="E245:H245"/>
    <mergeCell ref="A246:C246"/>
    <mergeCell ref="E246:H246"/>
    <mergeCell ref="A247:C247"/>
    <mergeCell ref="E247:H247"/>
    <mergeCell ref="A248:C248"/>
    <mergeCell ref="E248:H248"/>
    <mergeCell ref="A249:C249"/>
    <mergeCell ref="E249:H249"/>
    <mergeCell ref="A250:C250"/>
    <mergeCell ref="E250:H250"/>
    <mergeCell ref="A251:C251"/>
    <mergeCell ref="E251:H251"/>
    <mergeCell ref="A252:C252"/>
    <mergeCell ref="E252:H252"/>
    <mergeCell ref="A253:C253"/>
    <mergeCell ref="E253:H253"/>
    <mergeCell ref="A254:C254"/>
    <mergeCell ref="E254:H254"/>
    <mergeCell ref="A255:C255"/>
    <mergeCell ref="E255:H255"/>
    <mergeCell ref="B257:C257"/>
    <mergeCell ref="E257:G257"/>
    <mergeCell ref="A258:C258"/>
    <mergeCell ref="E258:H258"/>
    <mergeCell ref="B260:C260"/>
    <mergeCell ref="E260:G260"/>
    <mergeCell ref="A261:C261"/>
    <mergeCell ref="E261:H261"/>
    <mergeCell ref="B263:C263"/>
    <mergeCell ref="E263:G263"/>
    <mergeCell ref="A264:C264"/>
    <mergeCell ref="E264:H264"/>
    <mergeCell ref="B266:C266"/>
    <mergeCell ref="E266:G266"/>
    <mergeCell ref="A267:C267"/>
    <mergeCell ref="E267:H267"/>
    <mergeCell ref="B269:C269"/>
    <mergeCell ref="E269:G269"/>
    <mergeCell ref="A270:C270"/>
    <mergeCell ref="E270:H270"/>
    <mergeCell ref="B272:C272"/>
    <mergeCell ref="E272:G272"/>
    <mergeCell ref="A273:C273"/>
    <mergeCell ref="E273:H273"/>
    <mergeCell ref="A274:C274"/>
    <mergeCell ref="E274:H274"/>
    <mergeCell ref="A275:C275"/>
    <mergeCell ref="E275:H275"/>
    <mergeCell ref="A276:C276"/>
    <mergeCell ref="E276:H276"/>
    <mergeCell ref="A277:C277"/>
    <mergeCell ref="E277:H277"/>
    <mergeCell ref="A278:C278"/>
    <mergeCell ref="E278:H278"/>
    <mergeCell ref="A279:C279"/>
    <mergeCell ref="E279:H279"/>
    <mergeCell ref="A280:C280"/>
    <mergeCell ref="E280:H280"/>
    <mergeCell ref="A281:C281"/>
    <mergeCell ref="E281:H281"/>
    <mergeCell ref="A282:C282"/>
    <mergeCell ref="E282:H282"/>
    <mergeCell ref="A283:C283"/>
    <mergeCell ref="E283:H283"/>
    <mergeCell ref="A284:C284"/>
    <mergeCell ref="E284:H284"/>
    <mergeCell ref="A285:C285"/>
    <mergeCell ref="E285:H285"/>
    <mergeCell ref="A286:C286"/>
    <mergeCell ref="E286:H286"/>
    <mergeCell ref="A287:C287"/>
    <mergeCell ref="E287:H287"/>
    <mergeCell ref="A288:C288"/>
    <mergeCell ref="E288:H288"/>
    <mergeCell ref="A289:C289"/>
    <mergeCell ref="E289:H289"/>
    <mergeCell ref="A290:C290"/>
    <mergeCell ref="E290:H290"/>
    <mergeCell ref="A291:C291"/>
    <mergeCell ref="E291:H291"/>
    <mergeCell ref="A292:C292"/>
    <mergeCell ref="E292:H292"/>
    <mergeCell ref="A293:C293"/>
    <mergeCell ref="E293:H293"/>
    <mergeCell ref="A294:C294"/>
    <mergeCell ref="E294:H294"/>
    <mergeCell ref="A295:C295"/>
    <mergeCell ref="E295:H295"/>
    <mergeCell ref="A296:C296"/>
    <mergeCell ref="E296:H296"/>
    <mergeCell ref="A297:C297"/>
    <mergeCell ref="E297:H297"/>
    <mergeCell ref="A298:C298"/>
    <mergeCell ref="E298:H298"/>
    <mergeCell ref="A299:C299"/>
    <mergeCell ref="E299:H299"/>
    <mergeCell ref="A300:C300"/>
    <mergeCell ref="E300:H300"/>
    <mergeCell ref="A301:C301"/>
    <mergeCell ref="E301:H301"/>
    <mergeCell ref="A302:C302"/>
    <mergeCell ref="E302:H302"/>
    <mergeCell ref="A303:C303"/>
    <mergeCell ref="E303:H303"/>
    <mergeCell ref="A304:C304"/>
    <mergeCell ref="E304:H304"/>
    <mergeCell ref="A305:C305"/>
    <mergeCell ref="E305:H305"/>
    <mergeCell ref="A306:C306"/>
    <mergeCell ref="E306:H306"/>
    <mergeCell ref="A307:C307"/>
    <mergeCell ref="E307:H307"/>
    <mergeCell ref="A308:C308"/>
    <mergeCell ref="E308:H308"/>
    <mergeCell ref="A309:C309"/>
    <mergeCell ref="E309:H309"/>
    <mergeCell ref="A310:C310"/>
    <mergeCell ref="E310:H310"/>
    <mergeCell ref="A311:C311"/>
    <mergeCell ref="E311:H311"/>
    <mergeCell ref="A312:C312"/>
    <mergeCell ref="E312:H312"/>
    <mergeCell ref="A313:C313"/>
    <mergeCell ref="E313:H313"/>
    <mergeCell ref="A314:C314"/>
    <mergeCell ref="E314:H314"/>
    <mergeCell ref="A315:C315"/>
    <mergeCell ref="E315:H315"/>
    <mergeCell ref="A316:C316"/>
    <mergeCell ref="E316:H316"/>
    <mergeCell ref="B318:C318"/>
    <mergeCell ref="E318:G318"/>
    <mergeCell ref="A319:C319"/>
    <mergeCell ref="E319:H319"/>
    <mergeCell ref="B323:C323"/>
    <mergeCell ref="E323:G323"/>
    <mergeCell ref="A324:C324"/>
    <mergeCell ref="E324:H324"/>
    <mergeCell ref="A325:C325"/>
    <mergeCell ref="E325:H325"/>
    <mergeCell ref="A326:C326"/>
    <mergeCell ref="E326:H326"/>
    <mergeCell ref="A327:C327"/>
    <mergeCell ref="E327:H327"/>
    <mergeCell ref="A328:C328"/>
    <mergeCell ref="E328:H328"/>
    <mergeCell ref="A329:C329"/>
    <mergeCell ref="E329:H329"/>
    <mergeCell ref="A330:C330"/>
    <mergeCell ref="E330:H330"/>
    <mergeCell ref="A331:C331"/>
    <mergeCell ref="E331:H331"/>
    <mergeCell ref="A332:C332"/>
    <mergeCell ref="E332:H332"/>
    <mergeCell ref="A333:C333"/>
    <mergeCell ref="E333:H333"/>
    <mergeCell ref="A334:C334"/>
    <mergeCell ref="E334:H334"/>
    <mergeCell ref="A335:C335"/>
    <mergeCell ref="E335:H335"/>
    <mergeCell ref="A336:C336"/>
    <mergeCell ref="E336:H336"/>
    <mergeCell ref="A337:C337"/>
    <mergeCell ref="E337:H337"/>
    <mergeCell ref="A338:C338"/>
    <mergeCell ref="E338:H338"/>
    <mergeCell ref="A339:C339"/>
    <mergeCell ref="E339:H339"/>
    <mergeCell ref="A340:C340"/>
    <mergeCell ref="E340:H340"/>
    <mergeCell ref="A341:C341"/>
    <mergeCell ref="E341:H341"/>
    <mergeCell ref="A342:C342"/>
    <mergeCell ref="E342:H342"/>
    <mergeCell ref="A343:C343"/>
    <mergeCell ref="E343:H343"/>
    <mergeCell ref="A344:C344"/>
    <mergeCell ref="E344:H344"/>
    <mergeCell ref="A345:C345"/>
    <mergeCell ref="E345:H345"/>
    <mergeCell ref="A346:C346"/>
    <mergeCell ref="E346:H346"/>
    <mergeCell ref="A347:C347"/>
    <mergeCell ref="E347:H347"/>
    <mergeCell ref="B349:C349"/>
    <mergeCell ref="E349:G349"/>
    <mergeCell ref="A350:C350"/>
    <mergeCell ref="E350:H350"/>
    <mergeCell ref="B352:C352"/>
    <mergeCell ref="E352:G352"/>
    <mergeCell ref="A353:C353"/>
    <mergeCell ref="E353:H353"/>
    <mergeCell ref="B355:C355"/>
    <mergeCell ref="E355:G355"/>
    <mergeCell ref="A356:C356"/>
    <mergeCell ref="E356:H356"/>
    <mergeCell ref="B358:C358"/>
    <mergeCell ref="E358:G358"/>
    <mergeCell ref="A359:C359"/>
    <mergeCell ref="E359:H359"/>
    <mergeCell ref="B361:C361"/>
    <mergeCell ref="E361:G361"/>
    <mergeCell ref="A362:C362"/>
    <mergeCell ref="E362:H362"/>
    <mergeCell ref="B364:C364"/>
    <mergeCell ref="E364:G364"/>
    <mergeCell ref="A365:C365"/>
    <mergeCell ref="E365:H365"/>
    <mergeCell ref="A366:C366"/>
    <mergeCell ref="E366:H366"/>
    <mergeCell ref="A367:C367"/>
    <mergeCell ref="E367:H367"/>
    <mergeCell ref="A368:C368"/>
    <mergeCell ref="E368:H368"/>
    <mergeCell ref="A369:C369"/>
    <mergeCell ref="E369:H369"/>
    <mergeCell ref="A370:C370"/>
    <mergeCell ref="E370:H370"/>
    <mergeCell ref="A371:C371"/>
    <mergeCell ref="E371:H371"/>
    <mergeCell ref="A372:C372"/>
    <mergeCell ref="E372:H372"/>
    <mergeCell ref="A373:C373"/>
    <mergeCell ref="E373:H373"/>
    <mergeCell ref="A374:C374"/>
    <mergeCell ref="E374:H374"/>
    <mergeCell ref="A375:C375"/>
    <mergeCell ref="E375:H375"/>
    <mergeCell ref="A376:C376"/>
    <mergeCell ref="E376:H376"/>
    <mergeCell ref="A377:C377"/>
    <mergeCell ref="E377:H377"/>
    <mergeCell ref="A378:C378"/>
    <mergeCell ref="E378:H378"/>
    <mergeCell ref="A379:C379"/>
    <mergeCell ref="E379:H379"/>
    <mergeCell ref="A380:C380"/>
    <mergeCell ref="E380:H380"/>
    <mergeCell ref="A381:C381"/>
    <mergeCell ref="E381:H381"/>
    <mergeCell ref="A382:C382"/>
    <mergeCell ref="E382:H382"/>
    <mergeCell ref="A383:C383"/>
    <mergeCell ref="E383:H383"/>
    <mergeCell ref="A384:C384"/>
    <mergeCell ref="E384:H384"/>
    <mergeCell ref="A385:C385"/>
    <mergeCell ref="E385:H385"/>
    <mergeCell ref="A386:C386"/>
    <mergeCell ref="E386:H386"/>
    <mergeCell ref="A387:C387"/>
    <mergeCell ref="E387:H387"/>
    <mergeCell ref="A388:C388"/>
    <mergeCell ref="E388:H388"/>
    <mergeCell ref="B390:C390"/>
    <mergeCell ref="E390:G390"/>
    <mergeCell ref="A391:C391"/>
    <mergeCell ref="E391:H391"/>
    <mergeCell ref="B394:C394"/>
    <mergeCell ref="E394:G394"/>
    <mergeCell ref="A395:C395"/>
    <mergeCell ref="E395:H395"/>
    <mergeCell ref="A396:C396"/>
    <mergeCell ref="E396:H396"/>
    <mergeCell ref="A397:C397"/>
    <mergeCell ref="E397:H397"/>
    <mergeCell ref="A398:C398"/>
    <mergeCell ref="E398:H398"/>
    <mergeCell ref="A399:C399"/>
    <mergeCell ref="E399:H399"/>
    <mergeCell ref="A400:C400"/>
    <mergeCell ref="E400:H400"/>
    <mergeCell ref="A401:C401"/>
    <mergeCell ref="E401:H401"/>
    <mergeCell ref="A402:C402"/>
    <mergeCell ref="E402:H402"/>
    <mergeCell ref="A403:C403"/>
    <mergeCell ref="E403:H403"/>
    <mergeCell ref="A404:C404"/>
    <mergeCell ref="E404:H404"/>
    <mergeCell ref="A405:C405"/>
    <mergeCell ref="E405:H405"/>
    <mergeCell ref="A406:C406"/>
    <mergeCell ref="E406:H406"/>
    <mergeCell ref="A407:C407"/>
    <mergeCell ref="E407:H407"/>
    <mergeCell ref="A408:C408"/>
    <mergeCell ref="E408:H408"/>
    <mergeCell ref="A409:C409"/>
    <mergeCell ref="E409:H409"/>
    <mergeCell ref="A410:C410"/>
    <mergeCell ref="E410:H410"/>
    <mergeCell ref="A411:C411"/>
    <mergeCell ref="E411:H411"/>
    <mergeCell ref="A412:C412"/>
    <mergeCell ref="E412:H412"/>
    <mergeCell ref="A413:C413"/>
    <mergeCell ref="E413:H413"/>
    <mergeCell ref="A414:C414"/>
    <mergeCell ref="E414:H414"/>
    <mergeCell ref="A415:C415"/>
    <mergeCell ref="E415:H415"/>
    <mergeCell ref="A416:C416"/>
    <mergeCell ref="E416:H416"/>
    <mergeCell ref="A417:C417"/>
    <mergeCell ref="E417:H417"/>
    <mergeCell ref="A418:C418"/>
    <mergeCell ref="E418:H418"/>
    <mergeCell ref="A419:C419"/>
    <mergeCell ref="E419:H419"/>
    <mergeCell ref="A420:C420"/>
    <mergeCell ref="E420:H420"/>
    <mergeCell ref="A421:C421"/>
    <mergeCell ref="E421:H421"/>
    <mergeCell ref="A422:C422"/>
    <mergeCell ref="E422:H422"/>
    <mergeCell ref="A423:C423"/>
    <mergeCell ref="E423:H423"/>
    <mergeCell ref="A424:C424"/>
    <mergeCell ref="E424:H424"/>
    <mergeCell ref="A425:C425"/>
    <mergeCell ref="E425:H425"/>
    <mergeCell ref="A426:C426"/>
    <mergeCell ref="E426:H426"/>
    <mergeCell ref="A427:C427"/>
    <mergeCell ref="E427:H427"/>
    <mergeCell ref="A428:C428"/>
    <mergeCell ref="E428:H428"/>
    <mergeCell ref="A429:C429"/>
    <mergeCell ref="E429:H429"/>
    <mergeCell ref="A430:C430"/>
    <mergeCell ref="E430:H430"/>
    <mergeCell ref="A431:C431"/>
    <mergeCell ref="E431:H431"/>
    <mergeCell ref="A432:C432"/>
    <mergeCell ref="E432:H432"/>
    <mergeCell ref="A433:C433"/>
    <mergeCell ref="E433:H433"/>
    <mergeCell ref="A434:C434"/>
    <mergeCell ref="E434:H434"/>
    <mergeCell ref="A435:C435"/>
    <mergeCell ref="E435:H435"/>
    <mergeCell ref="A436:C436"/>
    <mergeCell ref="E436:H436"/>
    <mergeCell ref="A437:C437"/>
    <mergeCell ref="E437:H437"/>
    <mergeCell ref="A438:C438"/>
    <mergeCell ref="E438:H438"/>
    <mergeCell ref="A439:C439"/>
    <mergeCell ref="E439:H439"/>
    <mergeCell ref="A440:C440"/>
    <mergeCell ref="E440:H440"/>
    <mergeCell ref="B450:C450"/>
    <mergeCell ref="E450:G450"/>
    <mergeCell ref="A451:C451"/>
    <mergeCell ref="E451:H451"/>
    <mergeCell ref="B453:C453"/>
    <mergeCell ref="E453:G453"/>
    <mergeCell ref="A454:C454"/>
    <mergeCell ref="E454:H454"/>
    <mergeCell ref="B457:C457"/>
    <mergeCell ref="E457:G457"/>
    <mergeCell ref="A458:C458"/>
    <mergeCell ref="E458:H458"/>
    <mergeCell ref="B460:C460"/>
    <mergeCell ref="E460:G460"/>
    <mergeCell ref="A461:C461"/>
    <mergeCell ref="E461:H461"/>
    <mergeCell ref="B463:C463"/>
    <mergeCell ref="E463:G463"/>
    <mergeCell ref="A464:C464"/>
    <mergeCell ref="E464:H464"/>
    <mergeCell ref="B466:C466"/>
    <mergeCell ref="E466:G466"/>
    <mergeCell ref="A467:C467"/>
    <mergeCell ref="E467:H467"/>
    <mergeCell ref="B469:C469"/>
    <mergeCell ref="E469:G469"/>
    <mergeCell ref="A470:C470"/>
    <mergeCell ref="E470:H470"/>
    <mergeCell ref="B472:C472"/>
    <mergeCell ref="E472:G472"/>
    <mergeCell ref="A473:C473"/>
    <mergeCell ref="E473:H473"/>
    <mergeCell ref="B475:C475"/>
    <mergeCell ref="E475:G475"/>
    <mergeCell ref="A476:C476"/>
    <mergeCell ref="E476:H476"/>
    <mergeCell ref="B478:C478"/>
    <mergeCell ref="E478:G478"/>
    <mergeCell ref="A479:C479"/>
    <mergeCell ref="E479:H479"/>
    <mergeCell ref="B481:C481"/>
    <mergeCell ref="E481:G481"/>
    <mergeCell ref="A482:C482"/>
    <mergeCell ref="E482:H482"/>
    <mergeCell ref="B484:C484"/>
    <mergeCell ref="E484:G484"/>
    <mergeCell ref="A485:C485"/>
    <mergeCell ref="E485:H485"/>
    <mergeCell ref="B487:C487"/>
    <mergeCell ref="E487:G487"/>
    <mergeCell ref="A488:C488"/>
    <mergeCell ref="E488:H488"/>
    <mergeCell ref="B490:C490"/>
    <mergeCell ref="E490:G490"/>
    <mergeCell ref="A491:C491"/>
    <mergeCell ref="E491:H491"/>
    <mergeCell ref="B494:C494"/>
    <mergeCell ref="E494:G494"/>
    <mergeCell ref="A495:C495"/>
    <mergeCell ref="E495:H495"/>
    <mergeCell ref="B497:C497"/>
    <mergeCell ref="E497:G497"/>
    <mergeCell ref="A498:C498"/>
    <mergeCell ref="E498:H498"/>
    <mergeCell ref="B500:C500"/>
    <mergeCell ref="E500:G500"/>
    <mergeCell ref="A501:C501"/>
    <mergeCell ref="E501:H501"/>
    <mergeCell ref="B503:C503"/>
    <mergeCell ref="E503:G503"/>
    <mergeCell ref="A504:C504"/>
    <mergeCell ref="E504:H504"/>
    <mergeCell ref="B506:C506"/>
    <mergeCell ref="E506:G506"/>
    <mergeCell ref="A507:C507"/>
    <mergeCell ref="E507:H507"/>
    <mergeCell ref="B509:C509"/>
    <mergeCell ref="E509:G509"/>
    <mergeCell ref="A510:C510"/>
    <mergeCell ref="E510:H510"/>
    <mergeCell ref="B512:C512"/>
    <mergeCell ref="E512:G512"/>
    <mergeCell ref="A513:C513"/>
    <mergeCell ref="E513:H513"/>
    <mergeCell ref="B515:C515"/>
    <mergeCell ref="E515:G515"/>
    <mergeCell ref="A516:C516"/>
    <mergeCell ref="E516:H516"/>
    <mergeCell ref="B518:C518"/>
    <mergeCell ref="E518:G518"/>
    <mergeCell ref="A519:C519"/>
    <mergeCell ref="E519:H519"/>
    <mergeCell ref="A520:C520"/>
    <mergeCell ref="E520:H520"/>
    <mergeCell ref="B522:C522"/>
    <mergeCell ref="E522:G522"/>
    <mergeCell ref="A523:C523"/>
    <mergeCell ref="E523:H523"/>
    <mergeCell ref="B526:C526"/>
    <mergeCell ref="E526:G526"/>
    <mergeCell ref="A527:C527"/>
    <mergeCell ref="E527:H527"/>
    <mergeCell ref="A528:C528"/>
    <mergeCell ref="E528:H528"/>
    <mergeCell ref="A529:C529"/>
    <mergeCell ref="E529:H529"/>
    <mergeCell ref="A530:C530"/>
    <mergeCell ref="E530:H530"/>
    <mergeCell ref="B535:C535"/>
    <mergeCell ref="E535:G535"/>
    <mergeCell ref="A536:C536"/>
    <mergeCell ref="E536:H536"/>
    <mergeCell ref="A537:C537"/>
    <mergeCell ref="E537:H537"/>
    <mergeCell ref="B539:C539"/>
    <mergeCell ref="E539:G539"/>
    <mergeCell ref="A540:C540"/>
    <mergeCell ref="E540:H540"/>
    <mergeCell ref="B542:C542"/>
    <mergeCell ref="E542:G542"/>
    <mergeCell ref="A543:C543"/>
    <mergeCell ref="E543:H543"/>
    <mergeCell ref="B546:C546"/>
    <mergeCell ref="E546:G546"/>
    <mergeCell ref="A547:C547"/>
    <mergeCell ref="E547:H547"/>
    <mergeCell ref="B549:C549"/>
    <mergeCell ref="E549:G549"/>
    <mergeCell ref="A550:C550"/>
    <mergeCell ref="E550:H550"/>
    <mergeCell ref="B552:C552"/>
    <mergeCell ref="E552:G552"/>
    <mergeCell ref="A553:C553"/>
    <mergeCell ref="E553:H553"/>
    <mergeCell ref="A554:C554"/>
    <mergeCell ref="E554:H554"/>
    <mergeCell ref="B556:C556"/>
    <mergeCell ref="E556:G556"/>
    <mergeCell ref="A557:C557"/>
    <mergeCell ref="E557:H557"/>
    <mergeCell ref="B559:C559"/>
    <mergeCell ref="E559:G559"/>
    <mergeCell ref="A560:C560"/>
    <mergeCell ref="E560:H560"/>
    <mergeCell ref="B562:C562"/>
    <mergeCell ref="E562:G562"/>
    <mergeCell ref="A563:C563"/>
    <mergeCell ref="E563:H563"/>
    <mergeCell ref="B565:C565"/>
    <mergeCell ref="E565:G565"/>
    <mergeCell ref="A566:C566"/>
    <mergeCell ref="E566:H566"/>
    <mergeCell ref="B568:C568"/>
    <mergeCell ref="E568:G568"/>
    <mergeCell ref="A569:C569"/>
    <mergeCell ref="E569:H569"/>
    <mergeCell ref="B571:C571"/>
    <mergeCell ref="E571:G571"/>
    <mergeCell ref="A572:C572"/>
    <mergeCell ref="E572:H572"/>
    <mergeCell ref="B574:C574"/>
    <mergeCell ref="E574:G574"/>
    <mergeCell ref="A575:C575"/>
    <mergeCell ref="E575:H575"/>
    <mergeCell ref="B579:C579"/>
    <mergeCell ref="E579:G579"/>
    <mergeCell ref="A580:C580"/>
    <mergeCell ref="E580:H580"/>
    <mergeCell ref="B582:C582"/>
    <mergeCell ref="E582:G582"/>
    <mergeCell ref="A583:C583"/>
    <mergeCell ref="E583:H583"/>
    <mergeCell ref="B586:C586"/>
    <mergeCell ref="E586:G586"/>
    <mergeCell ref="A587:C587"/>
    <mergeCell ref="E587:H587"/>
    <mergeCell ref="B591:C591"/>
    <mergeCell ref="E591:G591"/>
    <mergeCell ref="A592:C592"/>
    <mergeCell ref="E592:H592"/>
    <mergeCell ref="B594:C594"/>
    <mergeCell ref="E594:G594"/>
    <mergeCell ref="A595:C595"/>
    <mergeCell ref="E595:H595"/>
    <mergeCell ref="B597:C597"/>
    <mergeCell ref="E597:G597"/>
    <mergeCell ref="A598:C598"/>
    <mergeCell ref="E598:H598"/>
    <mergeCell ref="A599:C599"/>
    <mergeCell ref="E599:H599"/>
    <mergeCell ref="A600:C600"/>
    <mergeCell ref="E600:H600"/>
    <mergeCell ref="A601:C601"/>
    <mergeCell ref="E601:H601"/>
    <mergeCell ref="A602:C602"/>
    <mergeCell ref="E602:H602"/>
    <mergeCell ref="A603:C603"/>
    <mergeCell ref="E603:H603"/>
    <mergeCell ref="B605:C605"/>
    <mergeCell ref="E605:G605"/>
    <mergeCell ref="A606:C606"/>
    <mergeCell ref="E606:H606"/>
    <mergeCell ref="A607:C607"/>
    <mergeCell ref="E607:H607"/>
    <mergeCell ref="A608:C608"/>
    <mergeCell ref="E608:H608"/>
    <mergeCell ref="A609:C609"/>
    <mergeCell ref="E609:H609"/>
    <mergeCell ref="A610:C610"/>
    <mergeCell ref="E610:H610"/>
    <mergeCell ref="A611:C611"/>
    <mergeCell ref="E611:H611"/>
    <mergeCell ref="A612:C612"/>
    <mergeCell ref="E612:H612"/>
    <mergeCell ref="B614:C614"/>
    <mergeCell ref="E614:G614"/>
    <mergeCell ref="A615:C615"/>
    <mergeCell ref="E615:H615"/>
    <mergeCell ref="B617:C617"/>
    <mergeCell ref="E617:G617"/>
    <mergeCell ref="A618:C618"/>
    <mergeCell ref="E618:H618"/>
    <mergeCell ref="B621:C621"/>
    <mergeCell ref="E621:G621"/>
    <mergeCell ref="A622:C622"/>
    <mergeCell ref="E622:H622"/>
    <mergeCell ref="B624:C624"/>
    <mergeCell ref="E624:G624"/>
    <mergeCell ref="A625:C625"/>
    <mergeCell ref="E625:H625"/>
    <mergeCell ref="B627:C627"/>
    <mergeCell ref="E627:G627"/>
    <mergeCell ref="A628:C628"/>
    <mergeCell ref="E628:H628"/>
    <mergeCell ref="B630:C630"/>
    <mergeCell ref="E630:G630"/>
    <mergeCell ref="A631:C631"/>
    <mergeCell ref="E631:H631"/>
    <mergeCell ref="A632:C632"/>
    <mergeCell ref="E632:H632"/>
    <mergeCell ref="B634:C634"/>
    <mergeCell ref="E634:G634"/>
    <mergeCell ref="A635:C635"/>
    <mergeCell ref="E635:H635"/>
    <mergeCell ref="A636:C636"/>
    <mergeCell ref="E636:H636"/>
    <mergeCell ref="B638:C638"/>
    <mergeCell ref="E638:G638"/>
    <mergeCell ref="A639:C639"/>
    <mergeCell ref="E639:H639"/>
    <mergeCell ref="A640:C640"/>
    <mergeCell ref="E640:H640"/>
    <mergeCell ref="B642:C642"/>
    <mergeCell ref="E642:G642"/>
    <mergeCell ref="A643:C643"/>
    <mergeCell ref="E643:H643"/>
    <mergeCell ref="A644:C644"/>
    <mergeCell ref="E644:H644"/>
    <mergeCell ref="B647:C647"/>
    <mergeCell ref="E647:G647"/>
    <mergeCell ref="A648:C648"/>
    <mergeCell ref="E648:H648"/>
    <mergeCell ref="B650:C650"/>
    <mergeCell ref="E650:G650"/>
    <mergeCell ref="A651:C651"/>
    <mergeCell ref="E651:H651"/>
    <mergeCell ref="A652:C652"/>
    <mergeCell ref="E652:H652"/>
    <mergeCell ref="B654:C654"/>
    <mergeCell ref="E654:G654"/>
    <mergeCell ref="A655:C655"/>
    <mergeCell ref="E655:H655"/>
    <mergeCell ref="A656:C656"/>
    <mergeCell ref="E656:H656"/>
    <mergeCell ref="A657:C657"/>
    <mergeCell ref="E657:H657"/>
    <mergeCell ref="B659:C659"/>
    <mergeCell ref="E659:G659"/>
    <mergeCell ref="A660:C660"/>
    <mergeCell ref="E660:H660"/>
    <mergeCell ref="B662:C662"/>
    <mergeCell ref="E662:G662"/>
    <mergeCell ref="A663:C663"/>
    <mergeCell ref="E663:H663"/>
    <mergeCell ref="B665:C665"/>
    <mergeCell ref="E665:G665"/>
    <mergeCell ref="A666:C666"/>
    <mergeCell ref="E666:H666"/>
    <mergeCell ref="B668:C668"/>
    <mergeCell ref="E668:G668"/>
    <mergeCell ref="A669:C669"/>
    <mergeCell ref="E669:H669"/>
    <mergeCell ref="B672:C672"/>
    <mergeCell ref="E672:G672"/>
    <mergeCell ref="A673:C673"/>
    <mergeCell ref="E673:H673"/>
    <mergeCell ref="A674:C674"/>
    <mergeCell ref="E674:H674"/>
    <mergeCell ref="A675:C675"/>
    <mergeCell ref="E675:H675"/>
    <mergeCell ref="B677:C677"/>
    <mergeCell ref="E677:G677"/>
    <mergeCell ref="A678:C678"/>
    <mergeCell ref="E678:H678"/>
    <mergeCell ref="B680:C680"/>
    <mergeCell ref="E680:G680"/>
    <mergeCell ref="A681:C681"/>
    <mergeCell ref="E681:H681"/>
    <mergeCell ref="B683:C683"/>
    <mergeCell ref="E683:G683"/>
    <mergeCell ref="A684:C684"/>
    <mergeCell ref="E684:H684"/>
    <mergeCell ref="A685:C685"/>
    <mergeCell ref="E685:H685"/>
    <mergeCell ref="A686:C686"/>
    <mergeCell ref="E686:H686"/>
    <mergeCell ref="B688:C688"/>
    <mergeCell ref="E688:G688"/>
    <mergeCell ref="A689:C689"/>
    <mergeCell ref="E689:H689"/>
    <mergeCell ref="B693:C693"/>
    <mergeCell ref="E693:G693"/>
    <mergeCell ref="A694:C694"/>
    <mergeCell ref="E694:H694"/>
    <mergeCell ref="B696:C696"/>
    <mergeCell ref="E696:G696"/>
    <mergeCell ref="A697:C697"/>
    <mergeCell ref="E697:H697"/>
    <mergeCell ref="B699:C699"/>
    <mergeCell ref="E699:G699"/>
    <mergeCell ref="A700:C700"/>
    <mergeCell ref="E700:H700"/>
    <mergeCell ref="B702:C702"/>
    <mergeCell ref="E702:G702"/>
    <mergeCell ref="A703:C703"/>
    <mergeCell ref="E703:H703"/>
    <mergeCell ref="B706:C706"/>
    <mergeCell ref="E706:G706"/>
    <mergeCell ref="A707:C707"/>
    <mergeCell ref="E707:H707"/>
    <mergeCell ref="B711:C711"/>
    <mergeCell ref="E711:G711"/>
    <mergeCell ref="A712:C712"/>
    <mergeCell ref="E712:H712"/>
    <mergeCell ref="B714:C714"/>
    <mergeCell ref="E714:G714"/>
    <mergeCell ref="A715:C715"/>
    <mergeCell ref="E715:H715"/>
    <mergeCell ref="B717:C717"/>
    <mergeCell ref="E717:G717"/>
    <mergeCell ref="A718:C718"/>
    <mergeCell ref="E718:H718"/>
    <mergeCell ref="B721:C721"/>
    <mergeCell ref="E721:G721"/>
    <mergeCell ref="A722:C722"/>
    <mergeCell ref="E722:H722"/>
    <mergeCell ref="B724:C724"/>
    <mergeCell ref="E724:G724"/>
    <mergeCell ref="A725:C725"/>
    <mergeCell ref="E725:H725"/>
    <mergeCell ref="A726:C726"/>
    <mergeCell ref="E726:H726"/>
    <mergeCell ref="B728:C728"/>
    <mergeCell ref="E728:G728"/>
    <mergeCell ref="A729:C729"/>
    <mergeCell ref="E729:H729"/>
    <mergeCell ref="B731:C731"/>
    <mergeCell ref="E731:G731"/>
    <mergeCell ref="A732:C732"/>
    <mergeCell ref="E732:H732"/>
    <mergeCell ref="B734:C734"/>
    <mergeCell ref="E734:G734"/>
    <mergeCell ref="A735:C735"/>
    <mergeCell ref="E735:H735"/>
    <mergeCell ref="B737:C737"/>
    <mergeCell ref="E737:G737"/>
    <mergeCell ref="A738:C738"/>
    <mergeCell ref="E738:H738"/>
    <mergeCell ref="B740:C740"/>
    <mergeCell ref="E740:G740"/>
    <mergeCell ref="A741:C741"/>
    <mergeCell ref="E741:H741"/>
    <mergeCell ref="B743:C743"/>
    <mergeCell ref="E743:G743"/>
    <mergeCell ref="A744:C744"/>
    <mergeCell ref="E744:H744"/>
    <mergeCell ref="B748:C748"/>
    <mergeCell ref="E748:G748"/>
    <mergeCell ref="A749:C749"/>
    <mergeCell ref="E749:H749"/>
    <mergeCell ref="B751:C751"/>
    <mergeCell ref="E751:G751"/>
    <mergeCell ref="A752:C752"/>
    <mergeCell ref="E752:H752"/>
    <mergeCell ref="B754:C754"/>
    <mergeCell ref="E754:G754"/>
    <mergeCell ref="A755:C755"/>
    <mergeCell ref="E755:H755"/>
    <mergeCell ref="A756:C756"/>
    <mergeCell ref="E756:H756"/>
    <mergeCell ref="A757:C757"/>
    <mergeCell ref="E757:H757"/>
    <mergeCell ref="B759:C759"/>
    <mergeCell ref="E759:G759"/>
    <mergeCell ref="A760:C760"/>
    <mergeCell ref="E760:H760"/>
    <mergeCell ref="B762:C762"/>
    <mergeCell ref="E762:G762"/>
    <mergeCell ref="A763:C763"/>
    <mergeCell ref="E763:H763"/>
    <mergeCell ref="B765:C765"/>
    <mergeCell ref="E765:G765"/>
    <mergeCell ref="A766:C766"/>
    <mergeCell ref="E766:H766"/>
    <mergeCell ref="B768:C768"/>
    <mergeCell ref="E768:G768"/>
    <mergeCell ref="A769:C769"/>
    <mergeCell ref="E769:H769"/>
    <mergeCell ref="B771:C771"/>
    <mergeCell ref="E771:G771"/>
    <mergeCell ref="A772:C772"/>
    <mergeCell ref="E772:H772"/>
    <mergeCell ref="B774:C774"/>
    <mergeCell ref="E774:G774"/>
    <mergeCell ref="A775:C775"/>
    <mergeCell ref="E775:H775"/>
    <mergeCell ref="B778:C778"/>
    <mergeCell ref="E778:G778"/>
    <mergeCell ref="A779:C779"/>
    <mergeCell ref="E779:H779"/>
    <mergeCell ref="B781:C781"/>
    <mergeCell ref="E781:G781"/>
    <mergeCell ref="A782:C782"/>
    <mergeCell ref="E782:H782"/>
    <mergeCell ref="A783:C783"/>
    <mergeCell ref="E783:H783"/>
    <mergeCell ref="A784:C784"/>
    <mergeCell ref="E784:H784"/>
    <mergeCell ref="A785:C785"/>
    <mergeCell ref="E785:H785"/>
    <mergeCell ref="A786:C786"/>
    <mergeCell ref="E786:H786"/>
    <mergeCell ref="A787:C787"/>
    <mergeCell ref="E787:H787"/>
    <mergeCell ref="A788:C788"/>
    <mergeCell ref="E788:H788"/>
    <mergeCell ref="A789:C789"/>
    <mergeCell ref="E789:H789"/>
    <mergeCell ref="A790:C790"/>
    <mergeCell ref="E790:H790"/>
    <mergeCell ref="B792:C792"/>
    <mergeCell ref="E792:G792"/>
    <mergeCell ref="A793:C793"/>
    <mergeCell ref="E793:H793"/>
    <mergeCell ref="B795:C795"/>
    <mergeCell ref="E795:G795"/>
    <mergeCell ref="A796:C796"/>
    <mergeCell ref="E796:H796"/>
    <mergeCell ref="A797:C797"/>
    <mergeCell ref="E797:H797"/>
    <mergeCell ref="B800:C800"/>
    <mergeCell ref="E800:G800"/>
    <mergeCell ref="A801:C801"/>
    <mergeCell ref="E801:H801"/>
    <mergeCell ref="B803:C803"/>
    <mergeCell ref="E803:G803"/>
    <mergeCell ref="A804:C804"/>
    <mergeCell ref="E804:H804"/>
    <mergeCell ref="B806:C806"/>
    <mergeCell ref="E806:G806"/>
    <mergeCell ref="A807:C807"/>
    <mergeCell ref="E807:H807"/>
    <mergeCell ref="B811:C811"/>
    <mergeCell ref="E811:G811"/>
    <mergeCell ref="A812:C812"/>
    <mergeCell ref="E812:H812"/>
    <mergeCell ref="B814:C814"/>
    <mergeCell ref="E814:G814"/>
    <mergeCell ref="A815:C815"/>
    <mergeCell ref="E815:H815"/>
    <mergeCell ref="B817:C817"/>
    <mergeCell ref="E817:G817"/>
    <mergeCell ref="A818:C818"/>
    <mergeCell ref="E818:H818"/>
    <mergeCell ref="B821:C821"/>
    <mergeCell ref="E821:G821"/>
    <mergeCell ref="A822:C822"/>
    <mergeCell ref="E822:H822"/>
    <mergeCell ref="A823:C823"/>
    <mergeCell ref="E823:H823"/>
    <mergeCell ref="A824:C824"/>
    <mergeCell ref="E824:H824"/>
    <mergeCell ref="A825:C825"/>
    <mergeCell ref="E825:H825"/>
    <mergeCell ref="A826:C826"/>
    <mergeCell ref="E826:H826"/>
    <mergeCell ref="A827:C827"/>
    <mergeCell ref="E827:H827"/>
    <mergeCell ref="A828:C828"/>
    <mergeCell ref="E828:H828"/>
    <mergeCell ref="A829:C829"/>
    <mergeCell ref="E829:H829"/>
    <mergeCell ref="A830:C830"/>
    <mergeCell ref="E830:H830"/>
    <mergeCell ref="B832:C832"/>
    <mergeCell ref="E832:G832"/>
    <mergeCell ref="A833:C833"/>
    <mergeCell ref="E833:H833"/>
    <mergeCell ref="A834:C834"/>
    <mergeCell ref="E834:H834"/>
    <mergeCell ref="A835:C835"/>
    <mergeCell ref="E835:H835"/>
    <mergeCell ref="A836:C836"/>
    <mergeCell ref="E836:H836"/>
    <mergeCell ref="B838:C838"/>
    <mergeCell ref="E838:G838"/>
    <mergeCell ref="A839:C839"/>
    <mergeCell ref="E839:H839"/>
    <mergeCell ref="A840:C840"/>
    <mergeCell ref="E840:H840"/>
    <mergeCell ref="A841:C841"/>
    <mergeCell ref="E841:H841"/>
    <mergeCell ref="A842:C842"/>
    <mergeCell ref="E842:H842"/>
    <mergeCell ref="B844:C844"/>
    <mergeCell ref="E844:G844"/>
    <mergeCell ref="A845:C845"/>
    <mergeCell ref="E845:H845"/>
    <mergeCell ref="B847:C847"/>
    <mergeCell ref="E847:G847"/>
    <mergeCell ref="A848:C848"/>
    <mergeCell ref="E848:H848"/>
    <mergeCell ref="B850:C850"/>
    <mergeCell ref="E850:G850"/>
    <mergeCell ref="A851:C851"/>
    <mergeCell ref="E851:H851"/>
    <mergeCell ref="B853:C853"/>
    <mergeCell ref="E853:G853"/>
    <mergeCell ref="A854:C854"/>
    <mergeCell ref="E854:H854"/>
    <mergeCell ref="B857:C857"/>
    <mergeCell ref="E857:G857"/>
    <mergeCell ref="A858:C858"/>
    <mergeCell ref="E858:H858"/>
    <mergeCell ref="B867:C867"/>
    <mergeCell ref="E867:G867"/>
    <mergeCell ref="A868:C868"/>
    <mergeCell ref="E868:H868"/>
    <mergeCell ref="B870:C870"/>
    <mergeCell ref="E870:G870"/>
    <mergeCell ref="A871:C871"/>
    <mergeCell ref="E871:H871"/>
    <mergeCell ref="B878:C878"/>
    <mergeCell ref="E878:G878"/>
    <mergeCell ref="A879:C879"/>
    <mergeCell ref="E879:H879"/>
    <mergeCell ref="B883:C883"/>
    <mergeCell ref="E883:G883"/>
    <mergeCell ref="A884:C884"/>
    <mergeCell ref="E884:H884"/>
    <mergeCell ref="B886:C886"/>
    <mergeCell ref="E886:G886"/>
    <mergeCell ref="A887:C887"/>
    <mergeCell ref="E887:H887"/>
    <mergeCell ref="B892:C892"/>
    <mergeCell ref="E892:G892"/>
    <mergeCell ref="A893:C893"/>
    <mergeCell ref="E893:H893"/>
    <mergeCell ref="B897:C897"/>
    <mergeCell ref="E897:G897"/>
    <mergeCell ref="A898:C898"/>
    <mergeCell ref="E898:H898"/>
    <mergeCell ref="B900:C900"/>
    <mergeCell ref="E900:G900"/>
    <mergeCell ref="A901:C901"/>
    <mergeCell ref="E901:H901"/>
    <mergeCell ref="B908:C908"/>
    <mergeCell ref="E908:G908"/>
    <mergeCell ref="A909:C909"/>
    <mergeCell ref="E909:H909"/>
    <mergeCell ref="B911:C911"/>
    <mergeCell ref="E911:G911"/>
    <mergeCell ref="A912:C912"/>
    <mergeCell ref="E912:H912"/>
    <mergeCell ref="B921:C921"/>
    <mergeCell ref="E921:G921"/>
    <mergeCell ref="A922:C922"/>
    <mergeCell ref="E922:H922"/>
    <mergeCell ref="B924:C924"/>
    <mergeCell ref="E924:G924"/>
    <mergeCell ref="A925:C925"/>
    <mergeCell ref="E925:H925"/>
    <mergeCell ref="B927:C927"/>
    <mergeCell ref="E927:G927"/>
    <mergeCell ref="A928:C928"/>
    <mergeCell ref="E928:H928"/>
    <mergeCell ref="B930:C930"/>
    <mergeCell ref="E930:G930"/>
    <mergeCell ref="A931:C931"/>
    <mergeCell ref="E931:H931"/>
    <mergeCell ref="B933:C933"/>
    <mergeCell ref="E933:G933"/>
    <mergeCell ref="A934:C934"/>
    <mergeCell ref="E934:H934"/>
    <mergeCell ref="B936:C936"/>
    <mergeCell ref="E936:G936"/>
    <mergeCell ref="A937:C937"/>
    <mergeCell ref="E937:H937"/>
    <mergeCell ref="B939:C939"/>
    <mergeCell ref="E939:G939"/>
    <mergeCell ref="A940:C940"/>
    <mergeCell ref="E940:H940"/>
    <mergeCell ref="B942:C942"/>
    <mergeCell ref="E942:G942"/>
    <mergeCell ref="A943:C943"/>
    <mergeCell ref="E943:H943"/>
    <mergeCell ref="B945:C945"/>
    <mergeCell ref="E945:G945"/>
    <mergeCell ref="A946:C946"/>
    <mergeCell ref="E946:H946"/>
    <mergeCell ref="B948:C948"/>
    <mergeCell ref="E948:G948"/>
    <mergeCell ref="A949:C949"/>
    <mergeCell ref="E949:H949"/>
    <mergeCell ref="B951:C951"/>
    <mergeCell ref="E951:G951"/>
    <mergeCell ref="A952:C952"/>
    <mergeCell ref="E952:H952"/>
    <mergeCell ref="B954:C954"/>
    <mergeCell ref="E954:G954"/>
    <mergeCell ref="A955:C955"/>
    <mergeCell ref="E955:H955"/>
    <mergeCell ref="B957:C957"/>
    <mergeCell ref="E957:G957"/>
    <mergeCell ref="A958:C958"/>
    <mergeCell ref="E958:H958"/>
    <mergeCell ref="B960:C960"/>
    <mergeCell ref="E960:G960"/>
    <mergeCell ref="A961:C961"/>
    <mergeCell ref="E961:H961"/>
    <mergeCell ref="B966:C966"/>
    <mergeCell ref="E966:G966"/>
    <mergeCell ref="A967:C967"/>
    <mergeCell ref="E967:H967"/>
    <mergeCell ref="B1029:C1029"/>
    <mergeCell ref="E1029:G1029"/>
    <mergeCell ref="A1030:C1030"/>
    <mergeCell ref="E1030:H1030"/>
    <mergeCell ref="B1032:C1032"/>
    <mergeCell ref="E1032:G1032"/>
    <mergeCell ref="A1033:C1033"/>
    <mergeCell ref="E1033:H1033"/>
    <mergeCell ref="B1039:C1039"/>
    <mergeCell ref="E1039:G1039"/>
    <mergeCell ref="A1040:C1040"/>
    <mergeCell ref="E1040:H1040"/>
    <mergeCell ref="B1042:C1042"/>
    <mergeCell ref="E1042:G1042"/>
    <mergeCell ref="A1043:C1043"/>
    <mergeCell ref="E1043:H1043"/>
    <mergeCell ref="B1045:C1045"/>
    <mergeCell ref="E1045:G1045"/>
    <mergeCell ref="A1046:C1046"/>
    <mergeCell ref="E1046:H1046"/>
    <mergeCell ref="B1048:C1048"/>
    <mergeCell ref="E1048:G1048"/>
    <mergeCell ref="A1049:C1049"/>
    <mergeCell ref="E1049:H1049"/>
    <mergeCell ref="B1051:C1051"/>
    <mergeCell ref="E1051:G1051"/>
    <mergeCell ref="A1052:C1052"/>
    <mergeCell ref="E1052:H1052"/>
    <mergeCell ref="B1054:C1054"/>
    <mergeCell ref="E1054:G1054"/>
    <mergeCell ref="A1055:C1055"/>
    <mergeCell ref="E1055:H1055"/>
    <mergeCell ref="B1057:C1057"/>
    <mergeCell ref="E1057:G1057"/>
    <mergeCell ref="A1058:C1058"/>
    <mergeCell ref="E1058:H1058"/>
    <mergeCell ref="B1060:C1060"/>
    <mergeCell ref="E1060:G1060"/>
    <mergeCell ref="A1061:C1061"/>
    <mergeCell ref="E1061:H1061"/>
    <mergeCell ref="B1063:C1063"/>
    <mergeCell ref="E1063:G1063"/>
    <mergeCell ref="A1064:C1064"/>
    <mergeCell ref="E1064:H1064"/>
    <mergeCell ref="B1066:C1066"/>
    <mergeCell ref="E1066:G1066"/>
    <mergeCell ref="A1067:C1067"/>
    <mergeCell ref="E1067:H1067"/>
    <mergeCell ref="B1069:C1069"/>
    <mergeCell ref="E1069:G1069"/>
    <mergeCell ref="A1070:C1070"/>
    <mergeCell ref="E1070:H1070"/>
    <mergeCell ref="B1072:C1072"/>
    <mergeCell ref="E1072:G1072"/>
    <mergeCell ref="A1073:C1073"/>
    <mergeCell ref="E1073:H1073"/>
    <mergeCell ref="B1075:C1075"/>
    <mergeCell ref="E1075:G1075"/>
    <mergeCell ref="A1076:C1076"/>
    <mergeCell ref="E1076:H1076"/>
    <mergeCell ref="A1077:C1077"/>
    <mergeCell ref="E1077:H1077"/>
    <mergeCell ref="B1079:C1079"/>
    <mergeCell ref="E1079:G1079"/>
    <mergeCell ref="A1080:C1080"/>
    <mergeCell ref="E1080:H1080"/>
    <mergeCell ref="A1081:C1081"/>
    <mergeCell ref="E1081:H1081"/>
    <mergeCell ref="A1082:C1082"/>
    <mergeCell ref="E1082:H1082"/>
    <mergeCell ref="A1083:C1083"/>
    <mergeCell ref="E1083:H1083"/>
    <mergeCell ref="A1084:C1084"/>
    <mergeCell ref="E1084:H1084"/>
    <mergeCell ref="A1085:C1085"/>
    <mergeCell ref="E1085:H1085"/>
    <mergeCell ref="B1087:C1087"/>
    <mergeCell ref="E1087:G1087"/>
    <mergeCell ref="A1088:C1088"/>
    <mergeCell ref="E1088:H1088"/>
    <mergeCell ref="B1090:C1090"/>
    <mergeCell ref="E1090:G1090"/>
    <mergeCell ref="A1091:C1091"/>
    <mergeCell ref="E1091:H1091"/>
    <mergeCell ref="B1095:C1095"/>
    <mergeCell ref="E1095:G1095"/>
    <mergeCell ref="A1096:C1096"/>
    <mergeCell ref="E1096:H1096"/>
    <mergeCell ref="B1098:C1098"/>
    <mergeCell ref="E1098:G1098"/>
    <mergeCell ref="A1099:C1099"/>
    <mergeCell ref="E1099:H1099"/>
    <mergeCell ref="B1101:C1101"/>
    <mergeCell ref="E1101:G1101"/>
    <mergeCell ref="A1102:C1102"/>
    <mergeCell ref="E1102:H1102"/>
    <mergeCell ref="B1104:C1104"/>
    <mergeCell ref="E1104:G1104"/>
    <mergeCell ref="A1105:C1105"/>
    <mergeCell ref="E1105:H1105"/>
    <mergeCell ref="B1107:C1107"/>
    <mergeCell ref="E1107:G1107"/>
    <mergeCell ref="A1108:C1108"/>
    <mergeCell ref="E1108:H1108"/>
    <mergeCell ref="B1110:C1110"/>
    <mergeCell ref="E1110:G1110"/>
    <mergeCell ref="A1111:C1111"/>
    <mergeCell ref="E1111:H1111"/>
    <mergeCell ref="B1113:C1113"/>
    <mergeCell ref="E1113:G1113"/>
    <mergeCell ref="A1114:C1114"/>
    <mergeCell ref="E1114:H1114"/>
    <mergeCell ref="B1116:C1116"/>
    <mergeCell ref="E1116:G1116"/>
    <mergeCell ref="A1117:C1117"/>
    <mergeCell ref="E1117:H1117"/>
    <mergeCell ref="B1119:C1119"/>
    <mergeCell ref="E1119:G1119"/>
    <mergeCell ref="A1120:C1120"/>
    <mergeCell ref="E1120:H1120"/>
    <mergeCell ref="B1122:C1122"/>
    <mergeCell ref="E1122:G1122"/>
    <mergeCell ref="A1123:C1123"/>
    <mergeCell ref="E1123:H1123"/>
    <mergeCell ref="B1125:C1125"/>
    <mergeCell ref="E1125:G1125"/>
    <mergeCell ref="A1126:C1126"/>
    <mergeCell ref="E1126:H1126"/>
    <mergeCell ref="B1128:C1128"/>
    <mergeCell ref="E1128:G1128"/>
    <mergeCell ref="A1129:C1129"/>
    <mergeCell ref="E1129:H1129"/>
    <mergeCell ref="B1131:C1131"/>
    <mergeCell ref="E1131:G1131"/>
    <mergeCell ref="A1132:C1132"/>
    <mergeCell ref="E1132:H1132"/>
    <mergeCell ref="B1134:C1134"/>
    <mergeCell ref="E1134:G1134"/>
    <mergeCell ref="A1135:C1135"/>
    <mergeCell ref="E1135:H1135"/>
    <mergeCell ref="B1137:C1137"/>
    <mergeCell ref="E1137:G1137"/>
    <mergeCell ref="A1138:C1138"/>
    <mergeCell ref="E1138:H1138"/>
    <mergeCell ref="B1141:C1141"/>
    <mergeCell ref="E1141:G1141"/>
    <mergeCell ref="A1142:C1142"/>
    <mergeCell ref="E1142:H1142"/>
    <mergeCell ref="B1144:C1144"/>
    <mergeCell ref="E1144:G1144"/>
    <mergeCell ref="A1145:C1145"/>
    <mergeCell ref="E1145:H1145"/>
    <mergeCell ref="B1147:C1147"/>
    <mergeCell ref="E1147:G1147"/>
    <mergeCell ref="A1148:C1148"/>
    <mergeCell ref="E1148:H1148"/>
    <mergeCell ref="B1150:C1150"/>
    <mergeCell ref="E1150:G1150"/>
    <mergeCell ref="A1151:C1151"/>
    <mergeCell ref="E1151:H1151"/>
    <mergeCell ref="B1153:C1153"/>
    <mergeCell ref="E1153:G1153"/>
    <mergeCell ref="A1154:C1154"/>
    <mergeCell ref="E1154:H1154"/>
    <mergeCell ref="B1156:C1156"/>
    <mergeCell ref="E1156:G1156"/>
    <mergeCell ref="A1157:C1157"/>
    <mergeCell ref="E1157:H1157"/>
    <mergeCell ref="B1160:C1160"/>
    <mergeCell ref="E1160:G1160"/>
    <mergeCell ref="A1161:C1161"/>
    <mergeCell ref="E1161:H1161"/>
    <mergeCell ref="B1163:C1163"/>
    <mergeCell ref="E1163:G1163"/>
    <mergeCell ref="A1164:C1164"/>
    <mergeCell ref="E1164:H1164"/>
    <mergeCell ref="B1166:C1166"/>
    <mergeCell ref="E1166:G1166"/>
    <mergeCell ref="A1167:C1167"/>
    <mergeCell ref="E1167:H1167"/>
    <mergeCell ref="B1169:C1169"/>
    <mergeCell ref="E1169:G1169"/>
    <mergeCell ref="A1170:C1170"/>
    <mergeCell ref="E1170:H1170"/>
    <mergeCell ref="B1172:C1172"/>
    <mergeCell ref="E1172:G1172"/>
    <mergeCell ref="A1173:C1173"/>
    <mergeCell ref="E1173:H1173"/>
    <mergeCell ref="B1175:C1175"/>
    <mergeCell ref="E1175:G1175"/>
    <mergeCell ref="A1176:C1176"/>
    <mergeCell ref="E1176:H1176"/>
    <mergeCell ref="B1178:C1178"/>
    <mergeCell ref="E1178:G1178"/>
    <mergeCell ref="A1179:C1179"/>
    <mergeCell ref="E1179:H1179"/>
    <mergeCell ref="B1181:C1181"/>
    <mergeCell ref="E1181:G1181"/>
    <mergeCell ref="A1182:C1182"/>
    <mergeCell ref="E1182:H1182"/>
    <mergeCell ref="B1184:C1184"/>
    <mergeCell ref="E1184:G1184"/>
    <mergeCell ref="A1185:C1185"/>
    <mergeCell ref="E1185:H1185"/>
    <mergeCell ref="B1187:C1187"/>
    <mergeCell ref="E1187:G1187"/>
    <mergeCell ref="A1188:C1188"/>
    <mergeCell ref="E1188:H1188"/>
    <mergeCell ref="B1190:C1190"/>
    <mergeCell ref="E1190:G1190"/>
    <mergeCell ref="A1191:C1191"/>
    <mergeCell ref="E1191:H1191"/>
    <mergeCell ref="B1193:C1193"/>
    <mergeCell ref="E1193:G1193"/>
    <mergeCell ref="A1194:C1194"/>
    <mergeCell ref="E1194:H1194"/>
    <mergeCell ref="B1196:C1196"/>
    <mergeCell ref="E1196:G1196"/>
    <mergeCell ref="A1197:C1197"/>
    <mergeCell ref="E1197:H1197"/>
    <mergeCell ref="B1199:C1199"/>
    <mergeCell ref="E1199:G1199"/>
    <mergeCell ref="A1200:C1200"/>
    <mergeCell ref="E1200:H1200"/>
    <mergeCell ref="B1202:C1202"/>
    <mergeCell ref="E1202:G1202"/>
    <mergeCell ref="A1203:C1203"/>
    <mergeCell ref="E1203:H1203"/>
    <mergeCell ref="B1205:C1205"/>
    <mergeCell ref="E1205:G1205"/>
    <mergeCell ref="A1206:C1206"/>
    <mergeCell ref="E1206:H1206"/>
    <mergeCell ref="B1208:C1208"/>
    <mergeCell ref="E1208:G1208"/>
    <mergeCell ref="A1209:C1209"/>
    <mergeCell ref="E1209:H1209"/>
    <mergeCell ref="B1211:C1211"/>
    <mergeCell ref="E1211:G1211"/>
    <mergeCell ref="A1212:C1212"/>
    <mergeCell ref="E1212:H1212"/>
    <mergeCell ref="B1214:C1214"/>
    <mergeCell ref="E1214:G1214"/>
    <mergeCell ref="A1215:C1215"/>
    <mergeCell ref="E1215:H1215"/>
    <mergeCell ref="B1217:C1217"/>
    <mergeCell ref="E1217:G1217"/>
    <mergeCell ref="A1218:C1218"/>
    <mergeCell ref="E1218:H1218"/>
    <mergeCell ref="B1220:C1220"/>
    <mergeCell ref="E1220:G1220"/>
    <mergeCell ref="A1221:C1221"/>
    <mergeCell ref="E1221:H1221"/>
    <mergeCell ref="B1223:C1223"/>
    <mergeCell ref="E1223:G1223"/>
    <mergeCell ref="A1224:C1224"/>
    <mergeCell ref="E1224:H1224"/>
    <mergeCell ref="B1226:C1226"/>
    <mergeCell ref="E1226:G1226"/>
    <mergeCell ref="A1227:C1227"/>
    <mergeCell ref="E1227:H1227"/>
    <mergeCell ref="B1229:C1229"/>
    <mergeCell ref="E1229:G1229"/>
    <mergeCell ref="A1230:C1230"/>
    <mergeCell ref="E1230:H1230"/>
    <mergeCell ref="B1232:C1232"/>
    <mergeCell ref="E1232:G1232"/>
    <mergeCell ref="A1233:C1233"/>
    <mergeCell ref="E1233:H1233"/>
    <mergeCell ref="B1235:C1235"/>
    <mergeCell ref="E1235:G1235"/>
    <mergeCell ref="A1236:C1236"/>
    <mergeCell ref="E1236:H1236"/>
    <mergeCell ref="B1238:C1238"/>
    <mergeCell ref="E1238:G1238"/>
    <mergeCell ref="A1239:C1239"/>
    <mergeCell ref="E1239:H1239"/>
    <mergeCell ref="B1241:C1241"/>
    <mergeCell ref="E1241:G1241"/>
    <mergeCell ref="A1242:C1242"/>
    <mergeCell ref="E1242:H1242"/>
    <mergeCell ref="B1244:C1244"/>
    <mergeCell ref="E1244:G1244"/>
    <mergeCell ref="A1245:C1245"/>
    <mergeCell ref="E1245:H1245"/>
    <mergeCell ref="B1247:C1247"/>
    <mergeCell ref="E1247:G1247"/>
    <mergeCell ref="A1248:C1248"/>
    <mergeCell ref="E1248:H1248"/>
    <mergeCell ref="B1250:C1250"/>
    <mergeCell ref="E1250:G1250"/>
    <mergeCell ref="A1251:C1251"/>
    <mergeCell ref="E1251:H1251"/>
    <mergeCell ref="B1253:C1253"/>
    <mergeCell ref="E1253:G1253"/>
    <mergeCell ref="A1254:C1254"/>
    <mergeCell ref="E1254:H1254"/>
    <mergeCell ref="B1256:C1256"/>
    <mergeCell ref="E1256:G1256"/>
    <mergeCell ref="A1257:C1257"/>
    <mergeCell ref="E1257:H1257"/>
    <mergeCell ref="B1260:C1260"/>
    <mergeCell ref="E1260:G1260"/>
    <mergeCell ref="A1261:C1261"/>
    <mergeCell ref="E1261:H1261"/>
    <mergeCell ref="B1263:C1263"/>
    <mergeCell ref="E1263:G1263"/>
    <mergeCell ref="A1264:C1264"/>
    <mergeCell ref="E1264:H1264"/>
    <mergeCell ref="B1266:C1266"/>
    <mergeCell ref="E1266:G1266"/>
    <mergeCell ref="A1267:C1267"/>
    <mergeCell ref="E1267:H1267"/>
    <mergeCell ref="B1269:C1269"/>
    <mergeCell ref="E1269:G1269"/>
    <mergeCell ref="A1270:C1270"/>
    <mergeCell ref="E1270:H1270"/>
    <mergeCell ref="B1272:C1272"/>
    <mergeCell ref="E1272:G1272"/>
    <mergeCell ref="A1273:C1273"/>
    <mergeCell ref="E1273:H1273"/>
    <mergeCell ref="B1275:C1275"/>
    <mergeCell ref="E1275:G1275"/>
    <mergeCell ref="A1276:C1276"/>
    <mergeCell ref="E1276:H1276"/>
    <mergeCell ref="B1278:C1278"/>
    <mergeCell ref="E1278:G1278"/>
    <mergeCell ref="A1279:C1279"/>
    <mergeCell ref="E1279:H1279"/>
    <mergeCell ref="B1281:C1281"/>
    <mergeCell ref="E1281:G1281"/>
    <mergeCell ref="A1282:C1282"/>
    <mergeCell ref="E1282:H1282"/>
    <mergeCell ref="B1284:C1284"/>
    <mergeCell ref="E1284:G1284"/>
    <mergeCell ref="A1285:C1285"/>
    <mergeCell ref="E1285:H1285"/>
    <mergeCell ref="B1287:C1287"/>
    <mergeCell ref="E1287:G1287"/>
    <mergeCell ref="A1288:C1288"/>
    <mergeCell ref="E1288:H1288"/>
    <mergeCell ref="B1290:C1290"/>
    <mergeCell ref="E1290:G1290"/>
    <mergeCell ref="A1291:C1291"/>
    <mergeCell ref="E1291:H1291"/>
    <mergeCell ref="B1293:C1293"/>
    <mergeCell ref="E1293:G1293"/>
    <mergeCell ref="A1294:C1294"/>
    <mergeCell ref="E1294:H1294"/>
    <mergeCell ref="B1297:C1297"/>
    <mergeCell ref="E1297:G1297"/>
    <mergeCell ref="A1298:C1298"/>
    <mergeCell ref="E1298:H1298"/>
    <mergeCell ref="B1300:C1300"/>
    <mergeCell ref="E1300:G1300"/>
    <mergeCell ref="A1301:C1301"/>
    <mergeCell ref="E1301:H1301"/>
    <mergeCell ref="B1303:C1303"/>
    <mergeCell ref="E1303:G1303"/>
    <mergeCell ref="A1304:C1304"/>
    <mergeCell ref="E1304:H1304"/>
    <mergeCell ref="B1306:C1306"/>
    <mergeCell ref="E1306:G1306"/>
    <mergeCell ref="A1307:C1307"/>
    <mergeCell ref="E1307:H1307"/>
    <mergeCell ref="B1309:C1309"/>
    <mergeCell ref="E1309:G1309"/>
    <mergeCell ref="A1310:C1310"/>
    <mergeCell ref="E1310:H1310"/>
    <mergeCell ref="B1314:C1314"/>
    <mergeCell ref="E1314:G1314"/>
    <mergeCell ref="A1315:C1315"/>
    <mergeCell ref="E1315:H1315"/>
    <mergeCell ref="B1317:C1317"/>
    <mergeCell ref="E1317:G1317"/>
    <mergeCell ref="A1318:C1318"/>
    <mergeCell ref="E1318:H1318"/>
    <mergeCell ref="B1320:C1320"/>
    <mergeCell ref="E1320:G1320"/>
    <mergeCell ref="A1321:C1321"/>
    <mergeCell ref="E1321:H1321"/>
    <mergeCell ref="B1323:C1323"/>
    <mergeCell ref="E1323:G1323"/>
    <mergeCell ref="A1324:C1324"/>
    <mergeCell ref="E1324:H1324"/>
    <mergeCell ref="B1327:C1327"/>
    <mergeCell ref="E1327:G1327"/>
    <mergeCell ref="A1328:C1328"/>
    <mergeCell ref="E1328:H1328"/>
    <mergeCell ref="B1330:C1330"/>
    <mergeCell ref="E1330:G1330"/>
    <mergeCell ref="A1331:C1331"/>
    <mergeCell ref="E1331:H1331"/>
    <mergeCell ref="B1333:C1333"/>
    <mergeCell ref="E1333:G1333"/>
    <mergeCell ref="A1334:C1334"/>
    <mergeCell ref="E1334:H1334"/>
    <mergeCell ref="B1336:C1336"/>
    <mergeCell ref="E1336:G1336"/>
    <mergeCell ref="A1337:C1337"/>
    <mergeCell ref="E1337:H1337"/>
    <mergeCell ref="B1339:C1339"/>
    <mergeCell ref="E1339:G1339"/>
    <mergeCell ref="A1340:C1340"/>
    <mergeCell ref="E1340:H1340"/>
    <mergeCell ref="B1342:C1342"/>
    <mergeCell ref="E1342:G1342"/>
    <mergeCell ref="A1343:C1343"/>
    <mergeCell ref="E1343:H1343"/>
    <mergeCell ref="B1345:C1345"/>
    <mergeCell ref="E1345:G1345"/>
    <mergeCell ref="A1346:C1346"/>
    <mergeCell ref="E1346:H1346"/>
    <mergeCell ref="B1348:C1348"/>
    <mergeCell ref="E1348:G1348"/>
    <mergeCell ref="A1349:C1349"/>
    <mergeCell ref="E1349:H1349"/>
    <mergeCell ref="B1351:C1351"/>
    <mergeCell ref="E1351:G1351"/>
    <mergeCell ref="A1352:C1352"/>
    <mergeCell ref="E1352:H1352"/>
    <mergeCell ref="B1354:C1354"/>
    <mergeCell ref="E1354:G1354"/>
    <mergeCell ref="A1355:C1355"/>
    <mergeCell ref="E1355:H1355"/>
    <mergeCell ref="B1357:C1357"/>
    <mergeCell ref="E1357:G1357"/>
    <mergeCell ref="A1358:C1358"/>
    <mergeCell ref="E1358:H1358"/>
    <mergeCell ref="B1360:C1360"/>
    <mergeCell ref="E1360:G1360"/>
    <mergeCell ref="A1361:C1361"/>
    <mergeCell ref="E1361:H1361"/>
    <mergeCell ref="B1364:C1364"/>
    <mergeCell ref="E1364:G1364"/>
    <mergeCell ref="A1365:C1365"/>
    <mergeCell ref="E1365:H1365"/>
    <mergeCell ref="B1367:C1367"/>
    <mergeCell ref="E1367:G1367"/>
    <mergeCell ref="A1368:C1368"/>
    <mergeCell ref="E1368:H1368"/>
    <mergeCell ref="B1370:C1370"/>
    <mergeCell ref="E1370:G1370"/>
    <mergeCell ref="A1371:C1371"/>
    <mergeCell ref="E1371:H1371"/>
    <mergeCell ref="B1373:C1373"/>
    <mergeCell ref="E1373:G1373"/>
    <mergeCell ref="A1374:C1374"/>
    <mergeCell ref="E1374:H1374"/>
    <mergeCell ref="B1376:C1376"/>
    <mergeCell ref="E1376:G1376"/>
    <mergeCell ref="A1377:C1377"/>
    <mergeCell ref="E1377:H1377"/>
    <mergeCell ref="B1379:C1379"/>
    <mergeCell ref="E1379:G1379"/>
    <mergeCell ref="A1380:C1380"/>
    <mergeCell ref="E1380:H1380"/>
    <mergeCell ref="B1382:C1382"/>
    <mergeCell ref="E1382:G1382"/>
    <mergeCell ref="A1383:C1383"/>
    <mergeCell ref="E1383:H1383"/>
    <mergeCell ref="B1385:C1385"/>
    <mergeCell ref="E1385:G1385"/>
    <mergeCell ref="A1386:C1386"/>
    <mergeCell ref="E1386:H1386"/>
    <mergeCell ref="B1388:C1388"/>
    <mergeCell ref="E1388:G1388"/>
    <mergeCell ref="A1389:C1389"/>
    <mergeCell ref="E1389:H1389"/>
    <mergeCell ref="B1391:C1391"/>
    <mergeCell ref="E1391:G1391"/>
    <mergeCell ref="A1392:C1392"/>
    <mergeCell ref="E1392:H1392"/>
    <mergeCell ref="B1394:C1394"/>
    <mergeCell ref="E1394:G1394"/>
    <mergeCell ref="A1395:C1395"/>
    <mergeCell ref="E1395:H1395"/>
    <mergeCell ref="B1397:C1397"/>
    <mergeCell ref="E1397:G1397"/>
    <mergeCell ref="A1398:C1398"/>
    <mergeCell ref="E1398:H1398"/>
    <mergeCell ref="B1400:C1400"/>
    <mergeCell ref="E1400:G1400"/>
    <mergeCell ref="A1401:C1401"/>
    <mergeCell ref="E1401:H1401"/>
    <mergeCell ref="B1403:C1403"/>
    <mergeCell ref="E1403:G1403"/>
    <mergeCell ref="A1404:C1404"/>
    <mergeCell ref="E1404:H1404"/>
    <mergeCell ref="B1407:C1407"/>
    <mergeCell ref="E1407:G1407"/>
    <mergeCell ref="A1408:C1408"/>
    <mergeCell ref="E1408:H1408"/>
    <mergeCell ref="B1410:C1410"/>
    <mergeCell ref="E1410:G1410"/>
    <mergeCell ref="A1411:C1411"/>
    <mergeCell ref="E1411:H1411"/>
    <mergeCell ref="B1413:C1413"/>
    <mergeCell ref="E1413:G1413"/>
    <mergeCell ref="A1414:C1414"/>
    <mergeCell ref="E1414:H1414"/>
    <mergeCell ref="B1416:C1416"/>
    <mergeCell ref="E1416:G1416"/>
    <mergeCell ref="A1417:C1417"/>
    <mergeCell ref="E1417:H1417"/>
    <mergeCell ref="B1419:C1419"/>
    <mergeCell ref="E1419:G1419"/>
    <mergeCell ref="A1420:C1420"/>
    <mergeCell ref="E1420:H1420"/>
    <mergeCell ref="B1422:C1422"/>
    <mergeCell ref="E1422:G1422"/>
    <mergeCell ref="A1423:C1423"/>
    <mergeCell ref="E1423:H1423"/>
    <mergeCell ref="B1425:C1425"/>
    <mergeCell ref="E1425:G1425"/>
    <mergeCell ref="A1426:C1426"/>
    <mergeCell ref="E1426:H1426"/>
    <mergeCell ref="B1428:C1428"/>
    <mergeCell ref="E1428:G1428"/>
    <mergeCell ref="A1429:C1429"/>
    <mergeCell ref="E1429:H1429"/>
    <mergeCell ref="B1431:C1431"/>
    <mergeCell ref="E1431:G1431"/>
    <mergeCell ref="A1432:C1432"/>
    <mergeCell ref="E1432:H1432"/>
    <mergeCell ref="B1434:C1434"/>
    <mergeCell ref="E1434:G1434"/>
    <mergeCell ref="A1435:C1435"/>
    <mergeCell ref="E1435:H1435"/>
    <mergeCell ref="B1437:C1437"/>
    <mergeCell ref="E1437:G1437"/>
    <mergeCell ref="A1438:C1438"/>
    <mergeCell ref="E1438:H1438"/>
    <mergeCell ref="B1440:C1440"/>
    <mergeCell ref="E1440:G1440"/>
    <mergeCell ref="A1441:C1441"/>
    <mergeCell ref="E1441:H1441"/>
    <mergeCell ref="B1443:C1443"/>
    <mergeCell ref="E1443:G1443"/>
    <mergeCell ref="A1444:C1444"/>
    <mergeCell ref="E1444:H1444"/>
    <mergeCell ref="B1446:C1446"/>
    <mergeCell ref="E1446:G1446"/>
    <mergeCell ref="A1447:C1447"/>
    <mergeCell ref="E1447:H1447"/>
    <mergeCell ref="B1449:C1449"/>
    <mergeCell ref="E1449:G1449"/>
    <mergeCell ref="A1450:C1450"/>
    <mergeCell ref="E1450:H1450"/>
    <mergeCell ref="B1452:C1452"/>
    <mergeCell ref="E1452:G1452"/>
    <mergeCell ref="A1453:C1453"/>
    <mergeCell ref="E1453:H1453"/>
    <mergeCell ref="B1455:C1455"/>
    <mergeCell ref="E1455:G1455"/>
    <mergeCell ref="A1456:C1456"/>
    <mergeCell ref="E1456:H1456"/>
    <mergeCell ref="B1458:C1458"/>
    <mergeCell ref="E1458:G1458"/>
    <mergeCell ref="A1459:C1459"/>
    <mergeCell ref="E1459:H1459"/>
    <mergeCell ref="B1461:C1461"/>
    <mergeCell ref="E1461:G1461"/>
    <mergeCell ref="A1462:C1462"/>
    <mergeCell ref="E1462:H1462"/>
    <mergeCell ref="B1464:C1464"/>
    <mergeCell ref="E1464:G1464"/>
    <mergeCell ref="A1465:C1465"/>
    <mergeCell ref="E1465:H1465"/>
    <mergeCell ref="B1467:C1467"/>
    <mergeCell ref="E1467:G1467"/>
    <mergeCell ref="A1468:C1468"/>
    <mergeCell ref="E1468:H1468"/>
    <mergeCell ref="B1470:C1470"/>
    <mergeCell ref="E1470:G1470"/>
    <mergeCell ref="A1471:C1471"/>
    <mergeCell ref="E1471:H1471"/>
    <mergeCell ref="B1473:C1473"/>
    <mergeCell ref="E1473:G1473"/>
    <mergeCell ref="A1474:C1474"/>
    <mergeCell ref="E1474:H1474"/>
    <mergeCell ref="B1476:C1476"/>
    <mergeCell ref="E1476:G1476"/>
    <mergeCell ref="A1477:C1477"/>
    <mergeCell ref="E1477:H1477"/>
    <mergeCell ref="B1479:C1479"/>
    <mergeCell ref="E1479:G1479"/>
    <mergeCell ref="A1480:C1480"/>
    <mergeCell ref="E1480:H1480"/>
    <mergeCell ref="B1482:C1482"/>
    <mergeCell ref="E1482:G1482"/>
    <mergeCell ref="A1483:C1483"/>
    <mergeCell ref="E1483:H1483"/>
    <mergeCell ref="B1485:C1485"/>
    <mergeCell ref="E1485:G1485"/>
    <mergeCell ref="A1486:C1486"/>
    <mergeCell ref="E1486:H1486"/>
    <mergeCell ref="B1488:C1488"/>
    <mergeCell ref="E1488:G1488"/>
    <mergeCell ref="A1489:C1489"/>
    <mergeCell ref="E1489:H1489"/>
    <mergeCell ref="B1491:C1491"/>
    <mergeCell ref="E1491:G1491"/>
    <mergeCell ref="A1492:C1492"/>
    <mergeCell ref="E1492:H1492"/>
    <mergeCell ref="B1494:C1494"/>
    <mergeCell ref="E1494:G1494"/>
    <mergeCell ref="A1495:C1495"/>
    <mergeCell ref="E1495:H1495"/>
    <mergeCell ref="B1497:C1497"/>
    <mergeCell ref="E1497:G1497"/>
    <mergeCell ref="A1498:C1498"/>
    <mergeCell ref="E1498:H1498"/>
    <mergeCell ref="B1500:C1500"/>
    <mergeCell ref="E1500:G1500"/>
    <mergeCell ref="A1501:C1501"/>
    <mergeCell ref="E1501:H1501"/>
    <mergeCell ref="B1503:C1503"/>
    <mergeCell ref="E1503:G1503"/>
    <mergeCell ref="A1504:C1504"/>
    <mergeCell ref="E1504:H1504"/>
    <mergeCell ref="B1506:C1506"/>
    <mergeCell ref="E1506:G1506"/>
    <mergeCell ref="A1507:C1507"/>
    <mergeCell ref="E1507:H1507"/>
    <mergeCell ref="B1509:C1509"/>
    <mergeCell ref="E1509:G1509"/>
    <mergeCell ref="A1510:C1510"/>
    <mergeCell ref="E1510:H1510"/>
    <mergeCell ref="B1512:C1512"/>
    <mergeCell ref="E1512:G1512"/>
    <mergeCell ref="A1513:C1513"/>
    <mergeCell ref="E1513:H1513"/>
    <mergeCell ref="B1516:C1516"/>
    <mergeCell ref="E1516:G1516"/>
    <mergeCell ref="A1517:C1517"/>
    <mergeCell ref="E1517:H1517"/>
    <mergeCell ref="B1519:C1519"/>
    <mergeCell ref="E1519:G1519"/>
    <mergeCell ref="A1520:C1520"/>
    <mergeCell ref="E1520:H1520"/>
    <mergeCell ref="B1522:C1522"/>
    <mergeCell ref="E1522:G1522"/>
    <mergeCell ref="A1523:C1523"/>
    <mergeCell ref="E1523:H1523"/>
    <mergeCell ref="B1525:C1525"/>
    <mergeCell ref="E1525:G1525"/>
    <mergeCell ref="A1526:C1526"/>
    <mergeCell ref="E1526:H1526"/>
    <mergeCell ref="B1528:C1528"/>
    <mergeCell ref="E1528:G1528"/>
    <mergeCell ref="A1529:C1529"/>
    <mergeCell ref="E1529:H1529"/>
    <mergeCell ref="B1531:C1531"/>
    <mergeCell ref="E1531:G1531"/>
    <mergeCell ref="A1532:C1532"/>
    <mergeCell ref="E1532:H1532"/>
    <mergeCell ref="A1533:C1533"/>
    <mergeCell ref="E1533:H1533"/>
    <mergeCell ref="B1536:C1536"/>
    <mergeCell ref="E1536:G1536"/>
    <mergeCell ref="A1537:C1537"/>
    <mergeCell ref="E1537:H1537"/>
    <mergeCell ref="B1539:C1539"/>
    <mergeCell ref="E1539:G1539"/>
    <mergeCell ref="A1540:C1540"/>
    <mergeCell ref="E1540:H1540"/>
    <mergeCell ref="B1542:C1542"/>
    <mergeCell ref="E1542:G1542"/>
    <mergeCell ref="A1543:C1543"/>
    <mergeCell ref="E1543:H1543"/>
    <mergeCell ref="B1545:C1545"/>
    <mergeCell ref="E1545:G1545"/>
    <mergeCell ref="A1546:C1546"/>
    <mergeCell ref="E1546:H1546"/>
    <mergeCell ref="A1547:C1547"/>
    <mergeCell ref="E1547:H1547"/>
    <mergeCell ref="A1548:C1548"/>
    <mergeCell ref="E1548:H1548"/>
    <mergeCell ref="B1550:C1550"/>
    <mergeCell ref="E1550:G1550"/>
    <mergeCell ref="A1551:C1551"/>
    <mergeCell ref="E1551:H1551"/>
    <mergeCell ref="B1553:C1553"/>
    <mergeCell ref="E1553:G1553"/>
    <mergeCell ref="A1554:C1554"/>
    <mergeCell ref="E1554:H1554"/>
    <mergeCell ref="B1556:C1556"/>
    <mergeCell ref="E1556:G1556"/>
    <mergeCell ref="A1557:C1557"/>
    <mergeCell ref="E1557:H1557"/>
    <mergeCell ref="B1559:C1559"/>
    <mergeCell ref="E1559:G1559"/>
    <mergeCell ref="A1560:C1560"/>
    <mergeCell ref="E1560:H1560"/>
    <mergeCell ref="B1562:C1562"/>
    <mergeCell ref="E1562:G1562"/>
    <mergeCell ref="A1563:C1563"/>
    <mergeCell ref="E1563:H1563"/>
    <mergeCell ref="A1564:C1564"/>
    <mergeCell ref="E1564:H1564"/>
    <mergeCell ref="B1567:C1567"/>
    <mergeCell ref="E1567:G1567"/>
    <mergeCell ref="A1568:C1568"/>
    <mergeCell ref="E1568:H1568"/>
    <mergeCell ref="B1570:C1570"/>
    <mergeCell ref="E1570:G1570"/>
    <mergeCell ref="A1571:C1571"/>
    <mergeCell ref="E1571:H1571"/>
    <mergeCell ref="B1573:C1573"/>
    <mergeCell ref="E1573:G1573"/>
    <mergeCell ref="A1574:C1574"/>
    <mergeCell ref="E1574:H1574"/>
    <mergeCell ref="B1576:C1576"/>
    <mergeCell ref="E1576:G1576"/>
    <mergeCell ref="A1577:C1577"/>
    <mergeCell ref="E1577:H1577"/>
    <mergeCell ref="B1579:C1579"/>
    <mergeCell ref="E1579:G1579"/>
    <mergeCell ref="A1580:C1580"/>
    <mergeCell ref="E1580:H1580"/>
    <mergeCell ref="B1582:C1582"/>
    <mergeCell ref="E1582:G1582"/>
    <mergeCell ref="A1583:C1583"/>
    <mergeCell ref="E1583:H1583"/>
    <mergeCell ref="B1585:C1585"/>
    <mergeCell ref="E1585:G1585"/>
    <mergeCell ref="A1586:C1586"/>
    <mergeCell ref="E1586:H1586"/>
    <mergeCell ref="B1588:C1588"/>
    <mergeCell ref="E1588:G1588"/>
    <mergeCell ref="A1589:C1589"/>
    <mergeCell ref="E1589:H1589"/>
    <mergeCell ref="B1591:C1591"/>
    <mergeCell ref="E1591:G1591"/>
    <mergeCell ref="A1592:C1592"/>
    <mergeCell ref="E1592:H1592"/>
    <mergeCell ref="B1594:C1594"/>
    <mergeCell ref="E1594:G1594"/>
    <mergeCell ref="A1595:C1595"/>
    <mergeCell ref="E1595:H1595"/>
    <mergeCell ref="B1597:C1597"/>
    <mergeCell ref="E1597:G1597"/>
    <mergeCell ref="A1598:C1598"/>
    <mergeCell ref="E1598:H1598"/>
    <mergeCell ref="B1600:C1600"/>
    <mergeCell ref="E1600:G1600"/>
    <mergeCell ref="A1601:C1601"/>
    <mergeCell ref="E1601:H1601"/>
    <mergeCell ref="B1605:C1605"/>
    <mergeCell ref="E1605:G1605"/>
    <mergeCell ref="A1606:C1606"/>
    <mergeCell ref="E1606:H1606"/>
    <mergeCell ref="B1608:C1608"/>
    <mergeCell ref="E1608:G1608"/>
    <mergeCell ref="A1609:C1609"/>
    <mergeCell ref="E1609:H1609"/>
    <mergeCell ref="B1611:C1611"/>
    <mergeCell ref="E1611:G1611"/>
    <mergeCell ref="A1612:C1612"/>
    <mergeCell ref="E1612:H1612"/>
    <mergeCell ref="B1614:C1614"/>
    <mergeCell ref="E1614:G1614"/>
    <mergeCell ref="A1615:C1615"/>
    <mergeCell ref="E1615:H1615"/>
    <mergeCell ref="B1617:C1617"/>
    <mergeCell ref="E1617:G1617"/>
    <mergeCell ref="A1618:C1618"/>
    <mergeCell ref="E1618:H1618"/>
    <mergeCell ref="B1620:C1620"/>
    <mergeCell ref="E1620:G1620"/>
    <mergeCell ref="A1621:C1621"/>
    <mergeCell ref="E1621:H1621"/>
    <mergeCell ref="B1624:C1624"/>
    <mergeCell ref="E1624:G1624"/>
    <mergeCell ref="A1625:C1625"/>
    <mergeCell ref="E1625:H1625"/>
    <mergeCell ref="B1627:C1627"/>
    <mergeCell ref="E1627:G1627"/>
    <mergeCell ref="A1628:C1628"/>
    <mergeCell ref="E1628:H1628"/>
    <mergeCell ref="B1630:C1630"/>
    <mergeCell ref="E1630:G1630"/>
    <mergeCell ref="A1631:C1631"/>
    <mergeCell ref="E1631:H1631"/>
    <mergeCell ref="B1633:C1633"/>
    <mergeCell ref="E1633:G1633"/>
    <mergeCell ref="A1634:C1634"/>
    <mergeCell ref="E1634:H1634"/>
    <mergeCell ref="B1636:C1636"/>
    <mergeCell ref="E1636:G1636"/>
    <mergeCell ref="A1637:C1637"/>
    <mergeCell ref="E1637:H1637"/>
    <mergeCell ref="B1639:C1639"/>
    <mergeCell ref="E1639:G1639"/>
    <mergeCell ref="A1640:C1640"/>
    <mergeCell ref="E1640:H1640"/>
    <mergeCell ref="B1642:C1642"/>
    <mergeCell ref="E1642:G1642"/>
    <mergeCell ref="A1643:C1643"/>
    <mergeCell ref="E1643:H1643"/>
    <mergeCell ref="B1645:C1645"/>
    <mergeCell ref="E1645:G1645"/>
    <mergeCell ref="A1646:C1646"/>
    <mergeCell ref="E1646:H1646"/>
    <mergeCell ref="B1648:C1648"/>
    <mergeCell ref="E1648:G1648"/>
    <mergeCell ref="A1649:C1649"/>
    <mergeCell ref="E1649:H1649"/>
    <mergeCell ref="B1651:C1651"/>
    <mergeCell ref="E1651:G1651"/>
    <mergeCell ref="A1652:C1652"/>
    <mergeCell ref="E1652:H1652"/>
    <mergeCell ref="B1654:C1654"/>
    <mergeCell ref="E1654:G1654"/>
    <mergeCell ref="A1655:C1655"/>
    <mergeCell ref="E1655:H1655"/>
    <mergeCell ref="B1657:C1657"/>
    <mergeCell ref="E1657:G1657"/>
    <mergeCell ref="A1658:C1658"/>
    <mergeCell ref="E1658:H1658"/>
    <mergeCell ref="B1660:C1660"/>
    <mergeCell ref="E1660:G1660"/>
    <mergeCell ref="A1661:C1661"/>
    <mergeCell ref="E1661:H1661"/>
    <mergeCell ref="B1663:C1663"/>
    <mergeCell ref="E1663:G1663"/>
    <mergeCell ref="A1664:C1664"/>
    <mergeCell ref="E1664:H1664"/>
    <mergeCell ref="B1666:C1666"/>
    <mergeCell ref="E1666:G1666"/>
    <mergeCell ref="A1667:C1667"/>
    <mergeCell ref="E1667:H1667"/>
    <mergeCell ref="B1669:C1669"/>
    <mergeCell ref="E1669:G1669"/>
    <mergeCell ref="A1670:C1670"/>
    <mergeCell ref="E1670:H1670"/>
    <mergeCell ref="B1672:C1672"/>
    <mergeCell ref="E1672:G1672"/>
    <mergeCell ref="A1673:C1673"/>
    <mergeCell ref="E1673:H1673"/>
    <mergeCell ref="B1675:C1675"/>
    <mergeCell ref="E1675:G1675"/>
    <mergeCell ref="A1676:C1676"/>
    <mergeCell ref="E1676:H1676"/>
    <mergeCell ref="A1678:C1678"/>
    <mergeCell ref="F1678:G1678"/>
    <mergeCell ref="H1678:J1678"/>
    <mergeCell ref="A1679:C1679"/>
    <mergeCell ref="F1679:G1679"/>
    <mergeCell ref="H1679:J1679"/>
    <mergeCell ref="A1680:C1680"/>
    <mergeCell ref="F1680:G1680"/>
    <mergeCell ref="H1680:J1680"/>
    <mergeCell ref="A1682:J1682"/>
    <mergeCell ref="A1684:J1684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LibreOffice/7.2.6.2$Windows_X86_64 LibreOffice_project/b0ec3a565991f7569a5a7f5d24fed7f52653d754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2024-11-14T16:17:08Z</dcterms:created>
  <dc:creator>axlsx</dc:creator>
  <dc:description/>
  <dc:language>pt-BR</dc:language>
  <cp:lastModifiedBy/>
  <cp:lastPrinted>2024-12-12T03:43:25Z</cp:lastPrinted>
  <dcterms:modified xsi:type="dcterms:W3CDTF">2025-01-02T10:38:25Z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